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 codeName="ThisWorkbook"/>
  <mc:AlternateContent xmlns:mc="http://schemas.openxmlformats.org/markup-compatibility/2006">
    <mc:Choice Requires="x15">
      <x15ac:absPath xmlns:x15ac="http://schemas.microsoft.com/office/spreadsheetml/2010/11/ac" url="/Users/CBOUSSETTA/Documents/Données Personnelles/GCSI Comité/RTI/"/>
    </mc:Choice>
  </mc:AlternateContent>
  <bookViews>
    <workbookView xWindow="0" yWindow="460" windowWidth="51200" windowHeight="28260" tabRatio="500"/>
  </bookViews>
  <sheets>
    <sheet name="Classement General H1" sheetId="17" r:id="rId1"/>
    <sheet name="Classement General H2" sheetId="16" r:id="rId2"/>
    <sheet name="Classement General H3" sheetId="14" r:id="rId3"/>
    <sheet name="Classement General F1" sheetId="18" r:id="rId4"/>
    <sheet name="Classement General F2" sheetId="15" r:id="rId5"/>
    <sheet name="Classement General F3" sheetId="12" r:id="rId6"/>
    <sheet name="Barêmes et légendes" sheetId="13" r:id="rId7"/>
    <sheet name="Récap Classement" sheetId="19" r:id="rId8"/>
  </sheets>
  <definedNames>
    <definedName name="_xlnm.Print_Area" localSheetId="6">'Barêmes et légendes'!$A$1:$H$33</definedName>
    <definedName name="_xlnm.Print_Area" localSheetId="3">'Classement General F1'!$A$2:$N$42</definedName>
    <definedName name="_xlnm.Print_Area" localSheetId="4">'Classement General F2'!$A$2:$J$36</definedName>
    <definedName name="_xlnm.Print_Area" localSheetId="5">'Classement General F3'!$A$2:$C$25</definedName>
    <definedName name="_xlnm.Print_Area" localSheetId="0">'Classement General H1'!$A$2:$N$60</definedName>
    <definedName name="_xlnm.Print_Area" localSheetId="1">'Classement General H2'!$A$2:$J$61</definedName>
    <definedName name="_xlnm.Print_Area" localSheetId="2">'Classement General H3'!$A$2:$C$25</definedName>
    <definedName name="_xlnm.Print_Area" localSheetId="7">'Récap Classement'!$A$1:$N$19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7" i="18" l="1"/>
  <c r="E36" i="18"/>
  <c r="E35" i="18"/>
  <c r="E31" i="18"/>
  <c r="E30" i="18"/>
  <c r="E23" i="18"/>
  <c r="H22" i="18"/>
  <c r="G23" i="18"/>
  <c r="H23" i="18"/>
  <c r="G30" i="18"/>
  <c r="H30" i="18"/>
  <c r="G31" i="18"/>
  <c r="H31" i="18"/>
  <c r="G35" i="18"/>
  <c r="H35" i="18"/>
  <c r="G36" i="18"/>
  <c r="H36" i="18"/>
  <c r="G37" i="18"/>
  <c r="H37" i="18"/>
  <c r="J22" i="18"/>
  <c r="K22" i="18"/>
  <c r="L22" i="18"/>
  <c r="R22" i="18"/>
  <c r="S22" i="18"/>
  <c r="U22" i="18"/>
  <c r="V22" i="18"/>
  <c r="W22" i="18"/>
  <c r="AC22" i="18"/>
  <c r="AD22" i="18"/>
  <c r="AF22" i="18"/>
  <c r="AG22" i="18"/>
  <c r="AH22" i="18"/>
  <c r="AN22" i="18"/>
  <c r="AO22" i="18"/>
  <c r="AQ22" i="18"/>
  <c r="AR22" i="18"/>
  <c r="AS22" i="18"/>
  <c r="AY22" i="18"/>
  <c r="AZ22" i="18"/>
  <c r="BB22" i="18"/>
  <c r="BC22" i="18"/>
  <c r="BD22" i="18"/>
  <c r="BJ22" i="18"/>
  <c r="BK22" i="18"/>
  <c r="BM22" i="18"/>
  <c r="BN22" i="18"/>
  <c r="BO22" i="18"/>
  <c r="BU22" i="18"/>
  <c r="BV22" i="18"/>
  <c r="BX22" i="18"/>
  <c r="BY22" i="18"/>
  <c r="BZ22" i="18"/>
  <c r="CF22" i="18"/>
  <c r="CG22" i="18"/>
  <c r="CI22" i="18"/>
  <c r="CJ22" i="18"/>
  <c r="CK22" i="18"/>
  <c r="CQ22" i="18"/>
  <c r="CR22" i="18"/>
  <c r="CT22" i="18"/>
  <c r="CU22" i="18"/>
  <c r="CV22" i="18"/>
  <c r="DB22" i="18"/>
  <c r="DC22" i="18"/>
  <c r="DE22" i="18"/>
  <c r="DF22" i="18"/>
  <c r="DG22" i="18"/>
  <c r="DM22" i="18"/>
  <c r="DN22" i="18"/>
  <c r="DP22" i="18"/>
  <c r="DQ22" i="18"/>
  <c r="DR22" i="18"/>
  <c r="DX22" i="18"/>
  <c r="DY22" i="18"/>
  <c r="EA22" i="18"/>
  <c r="EB22" i="18"/>
  <c r="EC22" i="18"/>
  <c r="EI22" i="18"/>
  <c r="EJ22" i="18"/>
  <c r="EL22" i="18"/>
  <c r="EM22" i="18"/>
  <c r="EN22" i="18"/>
  <c r="ET22" i="18"/>
  <c r="EU22" i="18"/>
  <c r="EW22" i="18"/>
  <c r="EX22" i="18"/>
  <c r="EY22" i="18"/>
  <c r="FE22" i="18"/>
  <c r="FF22" i="18"/>
  <c r="FH22" i="18"/>
  <c r="FI22" i="18"/>
  <c r="FJ22" i="18"/>
  <c r="FP22" i="18"/>
  <c r="FQ22" i="18"/>
  <c r="FS22" i="18"/>
  <c r="FT22" i="18"/>
  <c r="FU22" i="18"/>
  <c r="GA22" i="18"/>
  <c r="GB22" i="18"/>
  <c r="GD22" i="18"/>
  <c r="GE22" i="18"/>
  <c r="GF22" i="18"/>
  <c r="GL22" i="18"/>
  <c r="GM22" i="18"/>
  <c r="GO22" i="18"/>
  <c r="GP22" i="18"/>
  <c r="GQ22" i="18"/>
  <c r="GW22" i="18"/>
  <c r="GX22" i="18"/>
  <c r="GZ22" i="18"/>
  <c r="HA22" i="18"/>
  <c r="HB22" i="18"/>
  <c r="HH22" i="18"/>
  <c r="HI22" i="18"/>
  <c r="HK22" i="18"/>
  <c r="HL22" i="18"/>
  <c r="HM22" i="18"/>
  <c r="HJ22" i="18"/>
  <c r="HE22" i="18"/>
  <c r="HC22" i="18"/>
  <c r="GY22" i="18"/>
  <c r="GT22" i="18"/>
  <c r="GR22" i="18"/>
  <c r="GN22" i="18"/>
  <c r="GI22" i="18"/>
  <c r="GG22" i="18"/>
  <c r="GC22" i="18"/>
  <c r="FX22" i="18"/>
  <c r="FV22" i="18"/>
  <c r="FR22" i="18"/>
  <c r="FM22" i="18"/>
  <c r="FK22" i="18"/>
  <c r="FG22" i="18"/>
  <c r="FB22" i="18"/>
  <c r="EZ22" i="18"/>
  <c r="EV22" i="18"/>
  <c r="EQ22" i="18"/>
  <c r="EO22" i="18"/>
  <c r="EK22" i="18"/>
  <c r="EF22" i="18"/>
  <c r="ED22" i="18"/>
  <c r="DZ22" i="18"/>
  <c r="DU22" i="18"/>
  <c r="DS22" i="18"/>
  <c r="DO22" i="18"/>
  <c r="DJ22" i="18"/>
  <c r="DH22" i="18"/>
  <c r="DD22" i="18"/>
  <c r="CY22" i="18"/>
  <c r="CW22" i="18"/>
  <c r="CS22" i="18"/>
  <c r="CN22" i="18"/>
  <c r="CL22" i="18"/>
  <c r="CH22" i="18"/>
  <c r="CC22" i="18"/>
  <c r="CA22" i="18"/>
  <c r="BW22" i="18"/>
  <c r="BR22" i="18"/>
  <c r="BP22" i="18"/>
  <c r="BL22" i="18"/>
  <c r="BG22" i="18"/>
  <c r="J6" i="18"/>
  <c r="K6" i="18"/>
  <c r="L6" i="18"/>
  <c r="U6" i="18"/>
  <c r="V6" i="18"/>
  <c r="W6" i="18"/>
  <c r="AF6" i="18"/>
  <c r="AG6" i="18"/>
  <c r="AH6" i="18"/>
  <c r="AQ6" i="18"/>
  <c r="AR6" i="18"/>
  <c r="AS6" i="18"/>
  <c r="BB6" i="18"/>
  <c r="BC6" i="18"/>
  <c r="BD6" i="18"/>
  <c r="J7" i="18"/>
  <c r="K7" i="18"/>
  <c r="L7" i="18"/>
  <c r="U7" i="18"/>
  <c r="V7" i="18"/>
  <c r="W7" i="18"/>
  <c r="AF7" i="18"/>
  <c r="AG7" i="18"/>
  <c r="AH7" i="18"/>
  <c r="AQ7" i="18"/>
  <c r="AR7" i="18"/>
  <c r="AS7" i="18"/>
  <c r="BB7" i="18"/>
  <c r="BC7" i="18"/>
  <c r="BD7" i="18"/>
  <c r="J8" i="18"/>
  <c r="K8" i="18"/>
  <c r="L8" i="18"/>
  <c r="U8" i="18"/>
  <c r="V8" i="18"/>
  <c r="W8" i="18"/>
  <c r="AF8" i="18"/>
  <c r="AG8" i="18"/>
  <c r="AH8" i="18"/>
  <c r="AQ8" i="18"/>
  <c r="AR8" i="18"/>
  <c r="AS8" i="18"/>
  <c r="BB8" i="18"/>
  <c r="BC8" i="18"/>
  <c r="BD8" i="18"/>
  <c r="J9" i="18"/>
  <c r="K9" i="18"/>
  <c r="L9" i="18"/>
  <c r="U9" i="18"/>
  <c r="V9" i="18"/>
  <c r="W9" i="18"/>
  <c r="AF9" i="18"/>
  <c r="AG9" i="18"/>
  <c r="AH9" i="18"/>
  <c r="AQ9" i="18"/>
  <c r="AR9" i="18"/>
  <c r="AS9" i="18"/>
  <c r="BB9" i="18"/>
  <c r="BC9" i="18"/>
  <c r="BD9" i="18"/>
  <c r="J10" i="18"/>
  <c r="K10" i="18"/>
  <c r="L10" i="18"/>
  <c r="U10" i="18"/>
  <c r="V10" i="18"/>
  <c r="W10" i="18"/>
  <c r="AF10" i="18"/>
  <c r="AG10" i="18"/>
  <c r="AH10" i="18"/>
  <c r="AQ10" i="18"/>
  <c r="AR10" i="18"/>
  <c r="AS10" i="18"/>
  <c r="BB10" i="18"/>
  <c r="BC10" i="18"/>
  <c r="BD10" i="18"/>
  <c r="J11" i="18"/>
  <c r="K11" i="18"/>
  <c r="L11" i="18"/>
  <c r="U11" i="18"/>
  <c r="V11" i="18"/>
  <c r="W11" i="18"/>
  <c r="AF11" i="18"/>
  <c r="AG11" i="18"/>
  <c r="AH11" i="18"/>
  <c r="AQ11" i="18"/>
  <c r="AR11" i="18"/>
  <c r="AS11" i="18"/>
  <c r="BB11" i="18"/>
  <c r="BC11" i="18"/>
  <c r="BD11" i="18"/>
  <c r="J12" i="18"/>
  <c r="K12" i="18"/>
  <c r="L12" i="18"/>
  <c r="U12" i="18"/>
  <c r="V12" i="18"/>
  <c r="W12" i="18"/>
  <c r="AF12" i="18"/>
  <c r="AG12" i="18"/>
  <c r="AH12" i="18"/>
  <c r="AQ12" i="18"/>
  <c r="AR12" i="18"/>
  <c r="AS12" i="18"/>
  <c r="BB12" i="18"/>
  <c r="BC12" i="18"/>
  <c r="BD12" i="18"/>
  <c r="J13" i="18"/>
  <c r="K13" i="18"/>
  <c r="L13" i="18"/>
  <c r="U13" i="18"/>
  <c r="V13" i="18"/>
  <c r="W13" i="18"/>
  <c r="AF13" i="18"/>
  <c r="AG13" i="18"/>
  <c r="AH13" i="18"/>
  <c r="AQ13" i="18"/>
  <c r="AR13" i="18"/>
  <c r="AS13" i="18"/>
  <c r="BB13" i="18"/>
  <c r="BC13" i="18"/>
  <c r="BD13" i="18"/>
  <c r="J14" i="18"/>
  <c r="K14" i="18"/>
  <c r="L14" i="18"/>
  <c r="U14" i="18"/>
  <c r="V14" i="18"/>
  <c r="W14" i="18"/>
  <c r="AF14" i="18"/>
  <c r="AG14" i="18"/>
  <c r="AH14" i="18"/>
  <c r="AQ14" i="18"/>
  <c r="AR14" i="18"/>
  <c r="AS14" i="18"/>
  <c r="BB14" i="18"/>
  <c r="BC14" i="18"/>
  <c r="BD14" i="18"/>
  <c r="J15" i="18"/>
  <c r="K15" i="18"/>
  <c r="L15" i="18"/>
  <c r="U15" i="18"/>
  <c r="V15" i="18"/>
  <c r="W15" i="18"/>
  <c r="AF15" i="18"/>
  <c r="AG15" i="18"/>
  <c r="AH15" i="18"/>
  <c r="AQ15" i="18"/>
  <c r="AR15" i="18"/>
  <c r="AS15" i="18"/>
  <c r="BB15" i="18"/>
  <c r="BC15" i="18"/>
  <c r="BD15" i="18"/>
  <c r="J16" i="18"/>
  <c r="K16" i="18"/>
  <c r="L16" i="18"/>
  <c r="U16" i="18"/>
  <c r="V16" i="18"/>
  <c r="W16" i="18"/>
  <c r="AF16" i="18"/>
  <c r="AG16" i="18"/>
  <c r="AH16" i="18"/>
  <c r="AQ16" i="18"/>
  <c r="AR16" i="18"/>
  <c r="AS16" i="18"/>
  <c r="BB16" i="18"/>
  <c r="BC16" i="18"/>
  <c r="BD16" i="18"/>
  <c r="J17" i="18"/>
  <c r="K17" i="18"/>
  <c r="L17" i="18"/>
  <c r="U17" i="18"/>
  <c r="V17" i="18"/>
  <c r="W17" i="18"/>
  <c r="AF17" i="18"/>
  <c r="AG17" i="18"/>
  <c r="AH17" i="18"/>
  <c r="AQ17" i="18"/>
  <c r="AR17" i="18"/>
  <c r="AS17" i="18"/>
  <c r="BB17" i="18"/>
  <c r="BC17" i="18"/>
  <c r="BD17" i="18"/>
  <c r="J18" i="18"/>
  <c r="K18" i="18"/>
  <c r="L18" i="18"/>
  <c r="U18" i="18"/>
  <c r="V18" i="18"/>
  <c r="W18" i="18"/>
  <c r="AF18" i="18"/>
  <c r="AG18" i="18"/>
  <c r="AH18" i="18"/>
  <c r="AQ18" i="18"/>
  <c r="AR18" i="18"/>
  <c r="AS18" i="18"/>
  <c r="BB18" i="18"/>
  <c r="BC18" i="18"/>
  <c r="BD18" i="18"/>
  <c r="J19" i="18"/>
  <c r="K19" i="18"/>
  <c r="L19" i="18"/>
  <c r="U19" i="18"/>
  <c r="V19" i="18"/>
  <c r="W19" i="18"/>
  <c r="AF19" i="18"/>
  <c r="AG19" i="18"/>
  <c r="AH19" i="18"/>
  <c r="AQ19" i="18"/>
  <c r="AR19" i="18"/>
  <c r="AS19" i="18"/>
  <c r="BB19" i="18"/>
  <c r="BC19" i="18"/>
  <c r="BD19" i="18"/>
  <c r="J20" i="18"/>
  <c r="K20" i="18"/>
  <c r="L20" i="18"/>
  <c r="U20" i="18"/>
  <c r="V20" i="18"/>
  <c r="W20" i="18"/>
  <c r="AF20" i="18"/>
  <c r="AG20" i="18"/>
  <c r="AH20" i="18"/>
  <c r="AQ20" i="18"/>
  <c r="AR20" i="18"/>
  <c r="AS20" i="18"/>
  <c r="BB20" i="18"/>
  <c r="BC20" i="18"/>
  <c r="BD20" i="18"/>
  <c r="J21" i="18"/>
  <c r="K21" i="18"/>
  <c r="L21" i="18"/>
  <c r="U21" i="18"/>
  <c r="V21" i="18"/>
  <c r="W21" i="18"/>
  <c r="AF21" i="18"/>
  <c r="AG21" i="18"/>
  <c r="AH21" i="18"/>
  <c r="AQ21" i="18"/>
  <c r="AR21" i="18"/>
  <c r="AS21" i="18"/>
  <c r="BB21" i="18"/>
  <c r="BC21" i="18"/>
  <c r="BD21" i="18"/>
  <c r="J23" i="18"/>
  <c r="K23" i="18"/>
  <c r="L23" i="18"/>
  <c r="U23" i="18"/>
  <c r="V23" i="18"/>
  <c r="W23" i="18"/>
  <c r="AF23" i="18"/>
  <c r="AG23" i="18"/>
  <c r="AH23" i="18"/>
  <c r="AQ23" i="18"/>
  <c r="AR23" i="18"/>
  <c r="AS23" i="18"/>
  <c r="BB23" i="18"/>
  <c r="BC23" i="18"/>
  <c r="BD23" i="18"/>
  <c r="J24" i="18"/>
  <c r="K24" i="18"/>
  <c r="L24" i="18"/>
  <c r="U24" i="18"/>
  <c r="V24" i="18"/>
  <c r="W24" i="18"/>
  <c r="AF24" i="18"/>
  <c r="AG24" i="18"/>
  <c r="AH24" i="18"/>
  <c r="AQ24" i="18"/>
  <c r="AR24" i="18"/>
  <c r="AS24" i="18"/>
  <c r="BB24" i="18"/>
  <c r="BC24" i="18"/>
  <c r="BD24" i="18"/>
  <c r="J25" i="18"/>
  <c r="K25" i="18"/>
  <c r="L25" i="18"/>
  <c r="U25" i="18"/>
  <c r="V25" i="18"/>
  <c r="W25" i="18"/>
  <c r="AF25" i="18"/>
  <c r="AG25" i="18"/>
  <c r="AH25" i="18"/>
  <c r="AQ25" i="18"/>
  <c r="AR25" i="18"/>
  <c r="AS25" i="18"/>
  <c r="BB25" i="18"/>
  <c r="BC25" i="18"/>
  <c r="BD25" i="18"/>
  <c r="J26" i="18"/>
  <c r="K26" i="18"/>
  <c r="L26" i="18"/>
  <c r="U26" i="18"/>
  <c r="V26" i="18"/>
  <c r="W26" i="18"/>
  <c r="AF26" i="18"/>
  <c r="AG26" i="18"/>
  <c r="AH26" i="18"/>
  <c r="AQ26" i="18"/>
  <c r="AR26" i="18"/>
  <c r="AS26" i="18"/>
  <c r="BB26" i="18"/>
  <c r="BC26" i="18"/>
  <c r="BD26" i="18"/>
  <c r="J27" i="18"/>
  <c r="K27" i="18"/>
  <c r="L27" i="18"/>
  <c r="U27" i="18"/>
  <c r="V27" i="18"/>
  <c r="W27" i="18"/>
  <c r="AF27" i="18"/>
  <c r="AG27" i="18"/>
  <c r="AH27" i="18"/>
  <c r="AQ27" i="18"/>
  <c r="AR27" i="18"/>
  <c r="AS27" i="18"/>
  <c r="BB27" i="18"/>
  <c r="BC27" i="18"/>
  <c r="BD27" i="18"/>
  <c r="J28" i="18"/>
  <c r="K28" i="18"/>
  <c r="L28" i="18"/>
  <c r="U28" i="18"/>
  <c r="V28" i="18"/>
  <c r="W28" i="18"/>
  <c r="AF28" i="18"/>
  <c r="AG28" i="18"/>
  <c r="AH28" i="18"/>
  <c r="AQ28" i="18"/>
  <c r="AR28" i="18"/>
  <c r="AS28" i="18"/>
  <c r="BB28" i="18"/>
  <c r="BC28" i="18"/>
  <c r="BD28" i="18"/>
  <c r="J29" i="18"/>
  <c r="K29" i="18"/>
  <c r="L29" i="18"/>
  <c r="U29" i="18"/>
  <c r="V29" i="18"/>
  <c r="W29" i="18"/>
  <c r="AF29" i="18"/>
  <c r="AG29" i="18"/>
  <c r="AH29" i="18"/>
  <c r="AQ29" i="18"/>
  <c r="AR29" i="18"/>
  <c r="AS29" i="18"/>
  <c r="BB29" i="18"/>
  <c r="BC29" i="18"/>
  <c r="BD29" i="18"/>
  <c r="J30" i="18"/>
  <c r="K30" i="18"/>
  <c r="L30" i="18"/>
  <c r="U30" i="18"/>
  <c r="V30" i="18"/>
  <c r="W30" i="18"/>
  <c r="AF30" i="18"/>
  <c r="AG30" i="18"/>
  <c r="AH30" i="18"/>
  <c r="AQ30" i="18"/>
  <c r="AR30" i="18"/>
  <c r="AS30" i="18"/>
  <c r="BB30" i="18"/>
  <c r="BC30" i="18"/>
  <c r="BD30" i="18"/>
  <c r="J31" i="18"/>
  <c r="K31" i="18"/>
  <c r="L31" i="18"/>
  <c r="U31" i="18"/>
  <c r="V31" i="18"/>
  <c r="W31" i="18"/>
  <c r="AF31" i="18"/>
  <c r="AG31" i="18"/>
  <c r="AH31" i="18"/>
  <c r="AQ31" i="18"/>
  <c r="AR31" i="18"/>
  <c r="AS31" i="18"/>
  <c r="BB31" i="18"/>
  <c r="BC31" i="18"/>
  <c r="BD31" i="18"/>
  <c r="J32" i="18"/>
  <c r="K32" i="18"/>
  <c r="L32" i="18"/>
  <c r="U32" i="18"/>
  <c r="V32" i="18"/>
  <c r="W32" i="18"/>
  <c r="AF32" i="18"/>
  <c r="AG32" i="18"/>
  <c r="AH32" i="18"/>
  <c r="AQ32" i="18"/>
  <c r="AR32" i="18"/>
  <c r="AS32" i="18"/>
  <c r="BB32" i="18"/>
  <c r="BC32" i="18"/>
  <c r="BD32" i="18"/>
  <c r="J33" i="18"/>
  <c r="K33" i="18"/>
  <c r="L33" i="18"/>
  <c r="U33" i="18"/>
  <c r="V33" i="18"/>
  <c r="W33" i="18"/>
  <c r="AF33" i="18"/>
  <c r="AG33" i="18"/>
  <c r="AH33" i="18"/>
  <c r="AQ33" i="18"/>
  <c r="AR33" i="18"/>
  <c r="AS33" i="18"/>
  <c r="BB33" i="18"/>
  <c r="BC33" i="18"/>
  <c r="BD33" i="18"/>
  <c r="J34" i="18"/>
  <c r="K34" i="18"/>
  <c r="L34" i="18"/>
  <c r="U34" i="18"/>
  <c r="V34" i="18"/>
  <c r="W34" i="18"/>
  <c r="AF34" i="18"/>
  <c r="AG34" i="18"/>
  <c r="AH34" i="18"/>
  <c r="AQ34" i="18"/>
  <c r="AR34" i="18"/>
  <c r="AS34" i="18"/>
  <c r="BB34" i="18"/>
  <c r="BC34" i="18"/>
  <c r="BD34" i="18"/>
  <c r="J35" i="18"/>
  <c r="K35" i="18"/>
  <c r="L35" i="18"/>
  <c r="U35" i="18"/>
  <c r="V35" i="18"/>
  <c r="W35" i="18"/>
  <c r="AF35" i="18"/>
  <c r="AG35" i="18"/>
  <c r="AH35" i="18"/>
  <c r="AQ35" i="18"/>
  <c r="AR35" i="18"/>
  <c r="AS35" i="18"/>
  <c r="BB35" i="18"/>
  <c r="BC35" i="18"/>
  <c r="BD35" i="18"/>
  <c r="J36" i="18"/>
  <c r="K36" i="18"/>
  <c r="L36" i="18"/>
  <c r="U36" i="18"/>
  <c r="V36" i="18"/>
  <c r="W36" i="18"/>
  <c r="AF36" i="18"/>
  <c r="AG36" i="18"/>
  <c r="AH36" i="18"/>
  <c r="AQ36" i="18"/>
  <c r="AR36" i="18"/>
  <c r="AS36" i="18"/>
  <c r="BB36" i="18"/>
  <c r="BC36" i="18"/>
  <c r="BD36" i="18"/>
  <c r="J37" i="18"/>
  <c r="K37" i="18"/>
  <c r="L37" i="18"/>
  <c r="U37" i="18"/>
  <c r="V37" i="18"/>
  <c r="W37" i="18"/>
  <c r="AF37" i="18"/>
  <c r="AG37" i="18"/>
  <c r="AH37" i="18"/>
  <c r="AQ37" i="18"/>
  <c r="AR37" i="18"/>
  <c r="AS37" i="18"/>
  <c r="BB37" i="18"/>
  <c r="BC37" i="18"/>
  <c r="BD37" i="18"/>
  <c r="J38" i="18"/>
  <c r="K38" i="18"/>
  <c r="L38" i="18"/>
  <c r="U38" i="18"/>
  <c r="V38" i="18"/>
  <c r="W38" i="18"/>
  <c r="AF38" i="18"/>
  <c r="AG38" i="18"/>
  <c r="AH38" i="18"/>
  <c r="AQ38" i="18"/>
  <c r="AR38" i="18"/>
  <c r="AS38" i="18"/>
  <c r="BB38" i="18"/>
  <c r="BC38" i="18"/>
  <c r="BD38" i="18"/>
  <c r="J39" i="18"/>
  <c r="K39" i="18"/>
  <c r="L39" i="18"/>
  <c r="U39" i="18"/>
  <c r="V39" i="18"/>
  <c r="W39" i="18"/>
  <c r="AF39" i="18"/>
  <c r="AG39" i="18"/>
  <c r="AH39" i="18"/>
  <c r="AQ39" i="18"/>
  <c r="AR39" i="18"/>
  <c r="AS39" i="18"/>
  <c r="BB39" i="18"/>
  <c r="BC39" i="18"/>
  <c r="BD39" i="18"/>
  <c r="J40" i="18"/>
  <c r="K40" i="18"/>
  <c r="L40" i="18"/>
  <c r="U40" i="18"/>
  <c r="V40" i="18"/>
  <c r="W40" i="18"/>
  <c r="AF40" i="18"/>
  <c r="AG40" i="18"/>
  <c r="AH40" i="18"/>
  <c r="AQ40" i="18"/>
  <c r="AR40" i="18"/>
  <c r="AS40" i="18"/>
  <c r="BB40" i="18"/>
  <c r="BC40" i="18"/>
  <c r="BD40" i="18"/>
  <c r="J41" i="18"/>
  <c r="K41" i="18"/>
  <c r="L41" i="18"/>
  <c r="U41" i="18"/>
  <c r="V41" i="18"/>
  <c r="W41" i="18"/>
  <c r="AF41" i="18"/>
  <c r="AG41" i="18"/>
  <c r="AH41" i="18"/>
  <c r="AQ41" i="18"/>
  <c r="AR41" i="18"/>
  <c r="AS41" i="18"/>
  <c r="BB41" i="18"/>
  <c r="BC41" i="18"/>
  <c r="BD41" i="18"/>
  <c r="J42" i="18"/>
  <c r="K42" i="18"/>
  <c r="L42" i="18"/>
  <c r="U42" i="18"/>
  <c r="V42" i="18"/>
  <c r="W42" i="18"/>
  <c r="AF42" i="18"/>
  <c r="AG42" i="18"/>
  <c r="AH42" i="18"/>
  <c r="AQ42" i="18"/>
  <c r="AR42" i="18"/>
  <c r="AS42" i="18"/>
  <c r="BB42" i="18"/>
  <c r="BC42" i="18"/>
  <c r="BD42" i="18"/>
  <c r="J43" i="18"/>
  <c r="K43" i="18"/>
  <c r="L43" i="18"/>
  <c r="U43" i="18"/>
  <c r="V43" i="18"/>
  <c r="W43" i="18"/>
  <c r="AF43" i="18"/>
  <c r="AG43" i="18"/>
  <c r="AH43" i="18"/>
  <c r="AQ43" i="18"/>
  <c r="AR43" i="18"/>
  <c r="AS43" i="18"/>
  <c r="BB43" i="18"/>
  <c r="BC43" i="18"/>
  <c r="BD43" i="18"/>
  <c r="J44" i="18"/>
  <c r="K44" i="18"/>
  <c r="L44" i="18"/>
  <c r="U44" i="18"/>
  <c r="V44" i="18"/>
  <c r="W44" i="18"/>
  <c r="AF44" i="18"/>
  <c r="AG44" i="18"/>
  <c r="AH44" i="18"/>
  <c r="AQ44" i="18"/>
  <c r="AR44" i="18"/>
  <c r="AS44" i="18"/>
  <c r="BB44" i="18"/>
  <c r="BC44" i="18"/>
  <c r="BD44" i="18"/>
  <c r="J45" i="18"/>
  <c r="K45" i="18"/>
  <c r="L45" i="18"/>
  <c r="U45" i="18"/>
  <c r="V45" i="18"/>
  <c r="W45" i="18"/>
  <c r="AF45" i="18"/>
  <c r="AG45" i="18"/>
  <c r="AH45" i="18"/>
  <c r="AQ45" i="18"/>
  <c r="AR45" i="18"/>
  <c r="AS45" i="18"/>
  <c r="BB45" i="18"/>
  <c r="BC45" i="18"/>
  <c r="BD45" i="18"/>
  <c r="J46" i="18"/>
  <c r="K46" i="18"/>
  <c r="L46" i="18"/>
  <c r="U46" i="18"/>
  <c r="V46" i="18"/>
  <c r="W46" i="18"/>
  <c r="AF46" i="18"/>
  <c r="AG46" i="18"/>
  <c r="AH46" i="18"/>
  <c r="AQ46" i="18"/>
  <c r="AR46" i="18"/>
  <c r="AS46" i="18"/>
  <c r="BB46" i="18"/>
  <c r="BC46" i="18"/>
  <c r="BD46" i="18"/>
  <c r="J47" i="18"/>
  <c r="K47" i="18"/>
  <c r="L47" i="18"/>
  <c r="U47" i="18"/>
  <c r="V47" i="18"/>
  <c r="W47" i="18"/>
  <c r="AF47" i="18"/>
  <c r="AG47" i="18"/>
  <c r="AH47" i="18"/>
  <c r="AQ47" i="18"/>
  <c r="AR47" i="18"/>
  <c r="AS47" i="18"/>
  <c r="BB47" i="18"/>
  <c r="BC47" i="18"/>
  <c r="BD47" i="18"/>
  <c r="J48" i="18"/>
  <c r="K48" i="18"/>
  <c r="L48" i="18"/>
  <c r="U48" i="18"/>
  <c r="V48" i="18"/>
  <c r="W48" i="18"/>
  <c r="AF48" i="18"/>
  <c r="AG48" i="18"/>
  <c r="AH48" i="18"/>
  <c r="AQ48" i="18"/>
  <c r="AR48" i="18"/>
  <c r="AS48" i="18"/>
  <c r="BB48" i="18"/>
  <c r="BC48" i="18"/>
  <c r="BD48" i="18"/>
  <c r="J49" i="18"/>
  <c r="K49" i="18"/>
  <c r="L49" i="18"/>
  <c r="U49" i="18"/>
  <c r="V49" i="18"/>
  <c r="W49" i="18"/>
  <c r="AF49" i="18"/>
  <c r="AG49" i="18"/>
  <c r="AH49" i="18"/>
  <c r="AQ49" i="18"/>
  <c r="AR49" i="18"/>
  <c r="AS49" i="18"/>
  <c r="BB49" i="18"/>
  <c r="BC49" i="18"/>
  <c r="BD49" i="18"/>
  <c r="J50" i="18"/>
  <c r="K50" i="18"/>
  <c r="L50" i="18"/>
  <c r="U50" i="18"/>
  <c r="V50" i="18"/>
  <c r="W50" i="18"/>
  <c r="AF50" i="18"/>
  <c r="AG50" i="18"/>
  <c r="AH50" i="18"/>
  <c r="AQ50" i="18"/>
  <c r="AR50" i="18"/>
  <c r="AS50" i="18"/>
  <c r="BB50" i="18"/>
  <c r="BC50" i="18"/>
  <c r="BD50" i="18"/>
  <c r="J51" i="18"/>
  <c r="K51" i="18"/>
  <c r="L51" i="18"/>
  <c r="U51" i="18"/>
  <c r="V51" i="18"/>
  <c r="W51" i="18"/>
  <c r="AF51" i="18"/>
  <c r="AG51" i="18"/>
  <c r="AH51" i="18"/>
  <c r="AQ51" i="18"/>
  <c r="AR51" i="18"/>
  <c r="AS51" i="18"/>
  <c r="BB51" i="18"/>
  <c r="BC51" i="18"/>
  <c r="BD51" i="18"/>
  <c r="J52" i="18"/>
  <c r="K52" i="18"/>
  <c r="L52" i="18"/>
  <c r="U52" i="18"/>
  <c r="V52" i="18"/>
  <c r="W52" i="18"/>
  <c r="AF52" i="18"/>
  <c r="AG52" i="18"/>
  <c r="AH52" i="18"/>
  <c r="AQ52" i="18"/>
  <c r="AR52" i="18"/>
  <c r="AS52" i="18"/>
  <c r="BB52" i="18"/>
  <c r="BC52" i="18"/>
  <c r="BD52" i="18"/>
  <c r="J53" i="18"/>
  <c r="K53" i="18"/>
  <c r="L53" i="18"/>
  <c r="U53" i="18"/>
  <c r="V53" i="18"/>
  <c r="W53" i="18"/>
  <c r="AF53" i="18"/>
  <c r="AG53" i="18"/>
  <c r="AH53" i="18"/>
  <c r="AQ53" i="18"/>
  <c r="AR53" i="18"/>
  <c r="AS53" i="18"/>
  <c r="BB53" i="18"/>
  <c r="BC53" i="18"/>
  <c r="BD53" i="18"/>
  <c r="J54" i="18"/>
  <c r="K54" i="18"/>
  <c r="L54" i="18"/>
  <c r="U54" i="18"/>
  <c r="V54" i="18"/>
  <c r="W54" i="18"/>
  <c r="AF54" i="18"/>
  <c r="AG54" i="18"/>
  <c r="AH54" i="18"/>
  <c r="AQ54" i="18"/>
  <c r="AR54" i="18"/>
  <c r="AS54" i="18"/>
  <c r="BB54" i="18"/>
  <c r="BC54" i="18"/>
  <c r="BD54" i="18"/>
  <c r="J55" i="18"/>
  <c r="K55" i="18"/>
  <c r="L55" i="18"/>
  <c r="U55" i="18"/>
  <c r="V55" i="18"/>
  <c r="W55" i="18"/>
  <c r="AF55" i="18"/>
  <c r="AG55" i="18"/>
  <c r="AH55" i="18"/>
  <c r="AQ55" i="18"/>
  <c r="AR55" i="18"/>
  <c r="AS55" i="18"/>
  <c r="BB55" i="18"/>
  <c r="BC55" i="18"/>
  <c r="BD55" i="18"/>
  <c r="J56" i="18"/>
  <c r="K56" i="18"/>
  <c r="L56" i="18"/>
  <c r="U56" i="18"/>
  <c r="V56" i="18"/>
  <c r="W56" i="18"/>
  <c r="AF56" i="18"/>
  <c r="AG56" i="18"/>
  <c r="AH56" i="18"/>
  <c r="AQ56" i="18"/>
  <c r="AR56" i="18"/>
  <c r="AS56" i="18"/>
  <c r="BB56" i="18"/>
  <c r="BC56" i="18"/>
  <c r="BD56" i="18"/>
  <c r="J57" i="18"/>
  <c r="K57" i="18"/>
  <c r="L57" i="18"/>
  <c r="U57" i="18"/>
  <c r="V57" i="18"/>
  <c r="W57" i="18"/>
  <c r="AF57" i="18"/>
  <c r="AG57" i="18"/>
  <c r="AH57" i="18"/>
  <c r="AQ57" i="18"/>
  <c r="AR57" i="18"/>
  <c r="AS57" i="18"/>
  <c r="BB57" i="18"/>
  <c r="BC57" i="18"/>
  <c r="BD57" i="18"/>
  <c r="J58" i="18"/>
  <c r="K58" i="18"/>
  <c r="L58" i="18"/>
  <c r="U58" i="18"/>
  <c r="V58" i="18"/>
  <c r="W58" i="18"/>
  <c r="AF58" i="18"/>
  <c r="AG58" i="18"/>
  <c r="AH58" i="18"/>
  <c r="AQ58" i="18"/>
  <c r="AR58" i="18"/>
  <c r="AS58" i="18"/>
  <c r="BB58" i="18"/>
  <c r="BC58" i="18"/>
  <c r="BD58" i="18"/>
  <c r="J59" i="18"/>
  <c r="K59" i="18"/>
  <c r="L59" i="18"/>
  <c r="U59" i="18"/>
  <c r="V59" i="18"/>
  <c r="W59" i="18"/>
  <c r="AF59" i="18"/>
  <c r="AG59" i="18"/>
  <c r="AH59" i="18"/>
  <c r="AQ59" i="18"/>
  <c r="AR59" i="18"/>
  <c r="AS59" i="18"/>
  <c r="BB59" i="18"/>
  <c r="BC59" i="18"/>
  <c r="BD59" i="18"/>
  <c r="J60" i="18"/>
  <c r="K60" i="18"/>
  <c r="L60" i="18"/>
  <c r="U60" i="18"/>
  <c r="V60" i="18"/>
  <c r="W60" i="18"/>
  <c r="AF60" i="18"/>
  <c r="AG60" i="18"/>
  <c r="AH60" i="18"/>
  <c r="AQ60" i="18"/>
  <c r="AR60" i="18"/>
  <c r="AS60" i="18"/>
  <c r="BB60" i="18"/>
  <c r="BC60" i="18"/>
  <c r="BD60" i="18"/>
  <c r="J61" i="18"/>
  <c r="K61" i="18"/>
  <c r="L61" i="18"/>
  <c r="U61" i="18"/>
  <c r="V61" i="18"/>
  <c r="W61" i="18"/>
  <c r="AF61" i="18"/>
  <c r="AG61" i="18"/>
  <c r="AH61" i="18"/>
  <c r="AQ61" i="18"/>
  <c r="AR61" i="18"/>
  <c r="AS61" i="18"/>
  <c r="BB61" i="18"/>
  <c r="BC61" i="18"/>
  <c r="BD61" i="18"/>
  <c r="BF22" i="18"/>
  <c r="BE22" i="18"/>
  <c r="BA22" i="18"/>
  <c r="AV22" i="18"/>
  <c r="AU22" i="18"/>
  <c r="AT22" i="18"/>
  <c r="AP22" i="18"/>
  <c r="AK22" i="18"/>
  <c r="AJ22" i="18"/>
  <c r="AI22" i="18"/>
  <c r="AE22" i="18"/>
  <c r="Z22" i="18"/>
  <c r="Y22" i="18"/>
  <c r="X22" i="18"/>
  <c r="T22" i="18"/>
  <c r="O22" i="18"/>
  <c r="N22" i="18"/>
  <c r="M22" i="18"/>
  <c r="I22" i="18"/>
  <c r="G22" i="18"/>
  <c r="E22" i="18"/>
  <c r="E17" i="18"/>
  <c r="E10" i="18"/>
  <c r="F23" i="18"/>
  <c r="F35" i="18"/>
  <c r="F17" i="18"/>
  <c r="F37" i="18"/>
  <c r="F36" i="18"/>
  <c r="F10" i="18"/>
  <c r="F30" i="18"/>
  <c r="F22" i="18"/>
  <c r="F31" i="18"/>
  <c r="G10" i="18"/>
  <c r="H10" i="18"/>
  <c r="G17" i="18"/>
  <c r="H17" i="18"/>
  <c r="R37" i="18"/>
  <c r="S37" i="18"/>
  <c r="AC37" i="18"/>
  <c r="AD37" i="18"/>
  <c r="AN37" i="18"/>
  <c r="AO37" i="18"/>
  <c r="AY37" i="18"/>
  <c r="AZ37" i="18"/>
  <c r="BJ37" i="18"/>
  <c r="BK37" i="18"/>
  <c r="BM37" i="18"/>
  <c r="BN37" i="18"/>
  <c r="BO37" i="18"/>
  <c r="BU37" i="18"/>
  <c r="BV37" i="18"/>
  <c r="BX37" i="18"/>
  <c r="BY37" i="18"/>
  <c r="BZ37" i="18"/>
  <c r="CF37" i="18"/>
  <c r="CG37" i="18"/>
  <c r="CI37" i="18"/>
  <c r="CJ37" i="18"/>
  <c r="CK37" i="18"/>
  <c r="CQ37" i="18"/>
  <c r="CR37" i="18"/>
  <c r="CT37" i="18"/>
  <c r="CU37" i="18"/>
  <c r="CV37" i="18"/>
  <c r="DB37" i="18"/>
  <c r="DC37" i="18"/>
  <c r="DE37" i="18"/>
  <c r="DF37" i="18"/>
  <c r="DG37" i="18"/>
  <c r="DM37" i="18"/>
  <c r="DN37" i="18"/>
  <c r="DP37" i="18"/>
  <c r="DQ37" i="18"/>
  <c r="DR37" i="18"/>
  <c r="DX37" i="18"/>
  <c r="DY37" i="18"/>
  <c r="EA37" i="18"/>
  <c r="EB37" i="18"/>
  <c r="EC37" i="18"/>
  <c r="EI37" i="18"/>
  <c r="EJ37" i="18"/>
  <c r="EL37" i="18"/>
  <c r="EM37" i="18"/>
  <c r="EN37" i="18"/>
  <c r="ET37" i="18"/>
  <c r="EU37" i="18"/>
  <c r="EW37" i="18"/>
  <c r="EX37" i="18"/>
  <c r="EY37" i="18"/>
  <c r="FE37" i="18"/>
  <c r="FF37" i="18"/>
  <c r="FH37" i="18"/>
  <c r="FI37" i="18"/>
  <c r="FJ37" i="18"/>
  <c r="FP37" i="18"/>
  <c r="FQ37" i="18"/>
  <c r="FS37" i="18"/>
  <c r="FT37" i="18"/>
  <c r="FU37" i="18"/>
  <c r="GA37" i="18"/>
  <c r="GB37" i="18"/>
  <c r="GD37" i="18"/>
  <c r="GE37" i="18"/>
  <c r="GF37" i="18"/>
  <c r="GL37" i="18"/>
  <c r="GM37" i="18"/>
  <c r="GO37" i="18"/>
  <c r="GP37" i="18"/>
  <c r="GQ37" i="18"/>
  <c r="GW37" i="18"/>
  <c r="GX37" i="18"/>
  <c r="GZ37" i="18"/>
  <c r="HA37" i="18"/>
  <c r="HB37" i="18"/>
  <c r="HH37" i="18"/>
  <c r="HI37" i="18"/>
  <c r="HK37" i="18"/>
  <c r="HL37" i="18"/>
  <c r="HM37" i="18"/>
  <c r="HJ37" i="18"/>
  <c r="HE37" i="18"/>
  <c r="HC37" i="18"/>
  <c r="GY37" i="18"/>
  <c r="GT37" i="18"/>
  <c r="GR37" i="18"/>
  <c r="GN37" i="18"/>
  <c r="GI37" i="18"/>
  <c r="GG37" i="18"/>
  <c r="GC37" i="18"/>
  <c r="FX37" i="18"/>
  <c r="FV37" i="18"/>
  <c r="FR37" i="18"/>
  <c r="FM37" i="18"/>
  <c r="FK37" i="18"/>
  <c r="FG37" i="18"/>
  <c r="FB37" i="18"/>
  <c r="EZ37" i="18"/>
  <c r="EV37" i="18"/>
  <c r="EQ37" i="18"/>
  <c r="EO37" i="18"/>
  <c r="EK37" i="18"/>
  <c r="EF37" i="18"/>
  <c r="ED37" i="18"/>
  <c r="DZ37" i="18"/>
  <c r="DU37" i="18"/>
  <c r="DS37" i="18"/>
  <c r="DO37" i="18"/>
  <c r="DJ37" i="18"/>
  <c r="DH37" i="18"/>
  <c r="DD37" i="18"/>
  <c r="CY37" i="18"/>
  <c r="CW37" i="18"/>
  <c r="CS37" i="18"/>
  <c r="CN37" i="18"/>
  <c r="CL37" i="18"/>
  <c r="CH37" i="18"/>
  <c r="CC37" i="18"/>
  <c r="CA37" i="18"/>
  <c r="BW37" i="18"/>
  <c r="BR37" i="18"/>
  <c r="BP37" i="18"/>
  <c r="BL37" i="18"/>
  <c r="BG37" i="18"/>
  <c r="BF37" i="18"/>
  <c r="BE37" i="18"/>
  <c r="BA37" i="18"/>
  <c r="AV37" i="18"/>
  <c r="AU37" i="18"/>
  <c r="AT37" i="18"/>
  <c r="AP37" i="18"/>
  <c r="AK37" i="18"/>
  <c r="AJ37" i="18"/>
  <c r="AI37" i="18"/>
  <c r="AE37" i="18"/>
  <c r="Z37" i="18"/>
  <c r="Y37" i="18"/>
  <c r="X37" i="18"/>
  <c r="T37" i="18"/>
  <c r="O37" i="18"/>
  <c r="N37" i="18"/>
  <c r="M37" i="18"/>
  <c r="I37" i="18"/>
  <c r="R31" i="18"/>
  <c r="S31" i="18"/>
  <c r="AC31" i="18"/>
  <c r="AD31" i="18"/>
  <c r="AN31" i="18"/>
  <c r="AO31" i="18"/>
  <c r="AY31" i="18"/>
  <c r="AZ31" i="18"/>
  <c r="BJ31" i="18"/>
  <c r="BK31" i="18"/>
  <c r="BM31" i="18"/>
  <c r="BN31" i="18"/>
  <c r="BO31" i="18"/>
  <c r="BU31" i="18"/>
  <c r="BV31" i="18"/>
  <c r="BX31" i="18"/>
  <c r="BY31" i="18"/>
  <c r="BZ31" i="18"/>
  <c r="CF31" i="18"/>
  <c r="CG31" i="18"/>
  <c r="CI31" i="18"/>
  <c r="CJ31" i="18"/>
  <c r="CK31" i="18"/>
  <c r="CQ31" i="18"/>
  <c r="CR31" i="18"/>
  <c r="CT31" i="18"/>
  <c r="CU31" i="18"/>
  <c r="CV31" i="18"/>
  <c r="DB31" i="18"/>
  <c r="DC31" i="18"/>
  <c r="DE31" i="18"/>
  <c r="DF31" i="18"/>
  <c r="DG31" i="18"/>
  <c r="DM31" i="18"/>
  <c r="DN31" i="18"/>
  <c r="DP31" i="18"/>
  <c r="DQ31" i="18"/>
  <c r="DR31" i="18"/>
  <c r="DX31" i="18"/>
  <c r="DY31" i="18"/>
  <c r="EA31" i="18"/>
  <c r="EB31" i="18"/>
  <c r="EC31" i="18"/>
  <c r="EI31" i="18"/>
  <c r="EJ31" i="18"/>
  <c r="EL31" i="18"/>
  <c r="EM31" i="18"/>
  <c r="EN31" i="18"/>
  <c r="ET31" i="18"/>
  <c r="EU31" i="18"/>
  <c r="EW31" i="18"/>
  <c r="EX31" i="18"/>
  <c r="EY31" i="18"/>
  <c r="FE31" i="18"/>
  <c r="FF31" i="18"/>
  <c r="FH31" i="18"/>
  <c r="FI31" i="18"/>
  <c r="FJ31" i="18"/>
  <c r="FP31" i="18"/>
  <c r="FQ31" i="18"/>
  <c r="FS31" i="18"/>
  <c r="FT31" i="18"/>
  <c r="FU31" i="18"/>
  <c r="GA31" i="18"/>
  <c r="GB31" i="18"/>
  <c r="GD31" i="18"/>
  <c r="GE31" i="18"/>
  <c r="GF31" i="18"/>
  <c r="GL31" i="18"/>
  <c r="GM31" i="18"/>
  <c r="GO31" i="18"/>
  <c r="GP31" i="18"/>
  <c r="GQ31" i="18"/>
  <c r="GW31" i="18"/>
  <c r="GX31" i="18"/>
  <c r="GZ31" i="18"/>
  <c r="HA31" i="18"/>
  <c r="HB31" i="18"/>
  <c r="HH31" i="18"/>
  <c r="HI31" i="18"/>
  <c r="HK31" i="18"/>
  <c r="HL31" i="18"/>
  <c r="HM31" i="18"/>
  <c r="HJ31" i="18"/>
  <c r="HE31" i="18"/>
  <c r="HC31" i="18"/>
  <c r="GY31" i="18"/>
  <c r="GT31" i="18"/>
  <c r="GR31" i="18"/>
  <c r="GN31" i="18"/>
  <c r="GI31" i="18"/>
  <c r="GG31" i="18"/>
  <c r="GC31" i="18"/>
  <c r="FX31" i="18"/>
  <c r="FV31" i="18"/>
  <c r="FR31" i="18"/>
  <c r="FM31" i="18"/>
  <c r="FK31" i="18"/>
  <c r="FG31" i="18"/>
  <c r="FB31" i="18"/>
  <c r="EZ31" i="18"/>
  <c r="EV31" i="18"/>
  <c r="EQ31" i="18"/>
  <c r="EO31" i="18"/>
  <c r="EK31" i="18"/>
  <c r="EF31" i="18"/>
  <c r="ED31" i="18"/>
  <c r="DZ31" i="18"/>
  <c r="DU31" i="18"/>
  <c r="DS31" i="18"/>
  <c r="DO31" i="18"/>
  <c r="DJ31" i="18"/>
  <c r="DH31" i="18"/>
  <c r="DD31" i="18"/>
  <c r="CY31" i="18"/>
  <c r="CW31" i="18"/>
  <c r="CS31" i="18"/>
  <c r="CN31" i="18"/>
  <c r="CL31" i="18"/>
  <c r="CH31" i="18"/>
  <c r="CC31" i="18"/>
  <c r="CA31" i="18"/>
  <c r="BW31" i="18"/>
  <c r="BR31" i="18"/>
  <c r="BP31" i="18"/>
  <c r="BL31" i="18"/>
  <c r="BG31" i="18"/>
  <c r="BF31" i="18"/>
  <c r="BE31" i="18"/>
  <c r="BA31" i="18"/>
  <c r="AV31" i="18"/>
  <c r="AU31" i="18"/>
  <c r="AT31" i="18"/>
  <c r="AP31" i="18"/>
  <c r="AK31" i="18"/>
  <c r="AJ31" i="18"/>
  <c r="AI31" i="18"/>
  <c r="AE31" i="18"/>
  <c r="Z31" i="18"/>
  <c r="Y31" i="18"/>
  <c r="X31" i="18"/>
  <c r="T31" i="18"/>
  <c r="O31" i="18"/>
  <c r="N31" i="18"/>
  <c r="M31" i="18"/>
  <c r="I31" i="18"/>
  <c r="R30" i="18"/>
  <c r="S30" i="18"/>
  <c r="AC30" i="18"/>
  <c r="AD30" i="18"/>
  <c r="AN30" i="18"/>
  <c r="AO30" i="18"/>
  <c r="AY30" i="18"/>
  <c r="AZ30" i="18"/>
  <c r="BJ30" i="18"/>
  <c r="BK30" i="18"/>
  <c r="BM30" i="18"/>
  <c r="BN30" i="18"/>
  <c r="BO30" i="18"/>
  <c r="BU30" i="18"/>
  <c r="BV30" i="18"/>
  <c r="BX30" i="18"/>
  <c r="BY30" i="18"/>
  <c r="BZ30" i="18"/>
  <c r="CF30" i="18"/>
  <c r="CG30" i="18"/>
  <c r="CI30" i="18"/>
  <c r="CJ30" i="18"/>
  <c r="CK30" i="18"/>
  <c r="CQ30" i="18"/>
  <c r="CR30" i="18"/>
  <c r="CT30" i="18"/>
  <c r="CU30" i="18"/>
  <c r="CV30" i="18"/>
  <c r="DB30" i="18"/>
  <c r="DC30" i="18"/>
  <c r="DE30" i="18"/>
  <c r="DF30" i="18"/>
  <c r="DG30" i="18"/>
  <c r="DM30" i="18"/>
  <c r="DN30" i="18"/>
  <c r="DP30" i="18"/>
  <c r="DQ30" i="18"/>
  <c r="DR30" i="18"/>
  <c r="DX30" i="18"/>
  <c r="DY30" i="18"/>
  <c r="EA30" i="18"/>
  <c r="EB30" i="18"/>
  <c r="EC30" i="18"/>
  <c r="EI30" i="18"/>
  <c r="EJ30" i="18"/>
  <c r="EL30" i="18"/>
  <c r="EM30" i="18"/>
  <c r="EN30" i="18"/>
  <c r="ET30" i="18"/>
  <c r="EU30" i="18"/>
  <c r="EW30" i="18"/>
  <c r="EX30" i="18"/>
  <c r="EY30" i="18"/>
  <c r="FE30" i="18"/>
  <c r="FF30" i="18"/>
  <c r="FH30" i="18"/>
  <c r="FI30" i="18"/>
  <c r="FJ30" i="18"/>
  <c r="FP30" i="18"/>
  <c r="FQ30" i="18"/>
  <c r="FS30" i="18"/>
  <c r="FT30" i="18"/>
  <c r="FU30" i="18"/>
  <c r="GA30" i="18"/>
  <c r="GB30" i="18"/>
  <c r="GD30" i="18"/>
  <c r="GE30" i="18"/>
  <c r="GF30" i="18"/>
  <c r="GL30" i="18"/>
  <c r="GM30" i="18"/>
  <c r="GO30" i="18"/>
  <c r="GP30" i="18"/>
  <c r="GQ30" i="18"/>
  <c r="GW30" i="18"/>
  <c r="GX30" i="18"/>
  <c r="GZ30" i="18"/>
  <c r="HA30" i="18"/>
  <c r="HB30" i="18"/>
  <c r="HH30" i="18"/>
  <c r="HI30" i="18"/>
  <c r="HK30" i="18"/>
  <c r="HL30" i="18"/>
  <c r="HM30" i="18"/>
  <c r="HJ30" i="18"/>
  <c r="HE30" i="18"/>
  <c r="HC30" i="18"/>
  <c r="GY30" i="18"/>
  <c r="GT30" i="18"/>
  <c r="GR30" i="18"/>
  <c r="GN30" i="18"/>
  <c r="GI30" i="18"/>
  <c r="GG30" i="18"/>
  <c r="GC30" i="18"/>
  <c r="FX30" i="18"/>
  <c r="FV30" i="18"/>
  <c r="FR30" i="18"/>
  <c r="FM30" i="18"/>
  <c r="FK30" i="18"/>
  <c r="FG30" i="18"/>
  <c r="FB30" i="18"/>
  <c r="EZ30" i="18"/>
  <c r="EV30" i="18"/>
  <c r="EQ30" i="18"/>
  <c r="EO30" i="18"/>
  <c r="EK30" i="18"/>
  <c r="EF30" i="18"/>
  <c r="ED30" i="18"/>
  <c r="DZ30" i="18"/>
  <c r="DU30" i="18"/>
  <c r="DS30" i="18"/>
  <c r="DO30" i="18"/>
  <c r="DJ30" i="18"/>
  <c r="DH30" i="18"/>
  <c r="DD30" i="18"/>
  <c r="CY30" i="18"/>
  <c r="CW30" i="18"/>
  <c r="CS30" i="18"/>
  <c r="CN30" i="18"/>
  <c r="CL30" i="18"/>
  <c r="CH30" i="18"/>
  <c r="CC30" i="18"/>
  <c r="CA30" i="18"/>
  <c r="BW30" i="18"/>
  <c r="BR30" i="18"/>
  <c r="BP30" i="18"/>
  <c r="BL30" i="18"/>
  <c r="BG30" i="18"/>
  <c r="BF30" i="18"/>
  <c r="BE30" i="18"/>
  <c r="BA30" i="18"/>
  <c r="AV30" i="18"/>
  <c r="AU30" i="18"/>
  <c r="AT30" i="18"/>
  <c r="AP30" i="18"/>
  <c r="AK30" i="18"/>
  <c r="AJ30" i="18"/>
  <c r="AI30" i="18"/>
  <c r="AE30" i="18"/>
  <c r="Z30" i="18"/>
  <c r="Y30" i="18"/>
  <c r="X30" i="18"/>
  <c r="T30" i="18"/>
  <c r="O30" i="18"/>
  <c r="N30" i="18"/>
  <c r="M30" i="18"/>
  <c r="I30" i="18"/>
  <c r="R10" i="18"/>
  <c r="S10" i="18"/>
  <c r="AC10" i="18"/>
  <c r="AD10" i="18"/>
  <c r="AN10" i="18"/>
  <c r="AO10" i="18"/>
  <c r="AY10" i="18"/>
  <c r="AZ10" i="18"/>
  <c r="BJ10" i="18"/>
  <c r="BK10" i="18"/>
  <c r="BM10" i="18"/>
  <c r="BN10" i="18"/>
  <c r="BO10" i="18"/>
  <c r="BU10" i="18"/>
  <c r="BV10" i="18"/>
  <c r="BX10" i="18"/>
  <c r="BY10" i="18"/>
  <c r="BZ10" i="18"/>
  <c r="CF10" i="18"/>
  <c r="CG10" i="18"/>
  <c r="CI10" i="18"/>
  <c r="CJ10" i="18"/>
  <c r="CK10" i="18"/>
  <c r="CQ10" i="18"/>
  <c r="CR10" i="18"/>
  <c r="CT10" i="18"/>
  <c r="CU10" i="18"/>
  <c r="CV10" i="18"/>
  <c r="DB10" i="18"/>
  <c r="DC10" i="18"/>
  <c r="DE10" i="18"/>
  <c r="DF10" i="18"/>
  <c r="DG10" i="18"/>
  <c r="DM10" i="18"/>
  <c r="DN10" i="18"/>
  <c r="DP10" i="18"/>
  <c r="DQ10" i="18"/>
  <c r="DR10" i="18"/>
  <c r="DX10" i="18"/>
  <c r="DY10" i="18"/>
  <c r="EA10" i="18"/>
  <c r="EB10" i="18"/>
  <c r="EC10" i="18"/>
  <c r="EI10" i="18"/>
  <c r="EJ10" i="18"/>
  <c r="EL10" i="18"/>
  <c r="EM10" i="18"/>
  <c r="EN10" i="18"/>
  <c r="ET10" i="18"/>
  <c r="EU10" i="18"/>
  <c r="EW10" i="18"/>
  <c r="EX10" i="18"/>
  <c r="EY10" i="18"/>
  <c r="FE10" i="18"/>
  <c r="FF10" i="18"/>
  <c r="FH10" i="18"/>
  <c r="FI10" i="18"/>
  <c r="FJ10" i="18"/>
  <c r="FP10" i="18"/>
  <c r="FQ10" i="18"/>
  <c r="FS10" i="18"/>
  <c r="FT10" i="18"/>
  <c r="FU10" i="18"/>
  <c r="GA10" i="18"/>
  <c r="GB10" i="18"/>
  <c r="GD10" i="18"/>
  <c r="GE10" i="18"/>
  <c r="GF10" i="18"/>
  <c r="GL10" i="18"/>
  <c r="GM10" i="18"/>
  <c r="GO10" i="18"/>
  <c r="GP10" i="18"/>
  <c r="GQ10" i="18"/>
  <c r="GW10" i="18"/>
  <c r="GX10" i="18"/>
  <c r="GZ10" i="18"/>
  <c r="HA10" i="18"/>
  <c r="HB10" i="18"/>
  <c r="HH10" i="18"/>
  <c r="HI10" i="18"/>
  <c r="HK10" i="18"/>
  <c r="HL10" i="18"/>
  <c r="HM10" i="18"/>
  <c r="HJ10" i="18"/>
  <c r="HE10" i="18"/>
  <c r="HC10" i="18"/>
  <c r="GY10" i="18"/>
  <c r="GT10" i="18"/>
  <c r="GR10" i="18"/>
  <c r="GN10" i="18"/>
  <c r="GI10" i="18"/>
  <c r="GG10" i="18"/>
  <c r="GC10" i="18"/>
  <c r="FX10" i="18"/>
  <c r="FV10" i="18"/>
  <c r="FR10" i="18"/>
  <c r="FM10" i="18"/>
  <c r="FK10" i="18"/>
  <c r="FG10" i="18"/>
  <c r="FB10" i="18"/>
  <c r="EZ10" i="18"/>
  <c r="EV10" i="18"/>
  <c r="EQ10" i="18"/>
  <c r="EO10" i="18"/>
  <c r="EK10" i="18"/>
  <c r="EF10" i="18"/>
  <c r="ED10" i="18"/>
  <c r="DZ10" i="18"/>
  <c r="DU10" i="18"/>
  <c r="DS10" i="18"/>
  <c r="DO10" i="18"/>
  <c r="DJ10" i="18"/>
  <c r="DH10" i="18"/>
  <c r="DD10" i="18"/>
  <c r="CY10" i="18"/>
  <c r="CW10" i="18"/>
  <c r="CS10" i="18"/>
  <c r="CN10" i="18"/>
  <c r="CL10" i="18"/>
  <c r="CH10" i="18"/>
  <c r="CC10" i="18"/>
  <c r="CA10" i="18"/>
  <c r="BW10" i="18"/>
  <c r="BR10" i="18"/>
  <c r="BP10" i="18"/>
  <c r="BL10" i="18"/>
  <c r="BG10" i="18"/>
  <c r="BF10" i="18"/>
  <c r="BE10" i="18"/>
  <c r="BA10" i="18"/>
  <c r="AV10" i="18"/>
  <c r="AU10" i="18"/>
  <c r="AT10" i="18"/>
  <c r="AP10" i="18"/>
  <c r="AK10" i="18"/>
  <c r="AJ10" i="18"/>
  <c r="AI10" i="18"/>
  <c r="AE10" i="18"/>
  <c r="Z10" i="18"/>
  <c r="Y10" i="18"/>
  <c r="X10" i="18"/>
  <c r="T10" i="18"/>
  <c r="O10" i="18"/>
  <c r="N10" i="18"/>
  <c r="M10" i="18"/>
  <c r="I10" i="18"/>
  <c r="D31" i="18"/>
  <c r="B31" i="18"/>
  <c r="B56" i="15"/>
  <c r="B55" i="15"/>
  <c r="B54" i="15"/>
  <c r="B53" i="15"/>
  <c r="B52" i="15"/>
  <c r="B51" i="15"/>
  <c r="B50" i="15"/>
  <c r="B49" i="15"/>
  <c r="B48" i="15"/>
  <c r="B47" i="15"/>
  <c r="B46" i="15"/>
  <c r="B45" i="15"/>
  <c r="B44" i="15"/>
  <c r="B43" i="15"/>
  <c r="B42" i="15"/>
  <c r="B41" i="15"/>
  <c r="B40" i="15"/>
  <c r="B39" i="15"/>
  <c r="B38" i="15"/>
  <c r="B37" i="15"/>
  <c r="B36" i="15"/>
  <c r="B35" i="15"/>
  <c r="B34" i="15"/>
  <c r="B33" i="15"/>
  <c r="B32" i="1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6" i="15"/>
  <c r="E19" i="15"/>
  <c r="E27" i="15"/>
  <c r="E9" i="15"/>
  <c r="E35" i="15"/>
  <c r="EJ9" i="16"/>
  <c r="EC9" i="16"/>
  <c r="DV9" i="16"/>
  <c r="DO9" i="16"/>
  <c r="DH9" i="16"/>
  <c r="DA9" i="16"/>
  <c r="CT9" i="16"/>
  <c r="CM9" i="16"/>
  <c r="CF9" i="16"/>
  <c r="BY9" i="16"/>
  <c r="BR9" i="16"/>
  <c r="BK9" i="16"/>
  <c r="BD9" i="16"/>
  <c r="AW9" i="16"/>
  <c r="AP9" i="16"/>
  <c r="AI9" i="16"/>
  <c r="AB9" i="16"/>
  <c r="U9" i="16"/>
  <c r="N9" i="16"/>
  <c r="G9" i="16"/>
  <c r="H9" i="16"/>
  <c r="O9" i="16"/>
  <c r="V9" i="16"/>
  <c r="AC9" i="16"/>
  <c r="AJ9" i="16"/>
  <c r="AQ9" i="16"/>
  <c r="AX9" i="16"/>
  <c r="BE9" i="16"/>
  <c r="BL9" i="16"/>
  <c r="BS9" i="16"/>
  <c r="BZ9" i="16"/>
  <c r="CG9" i="16"/>
  <c r="CN9" i="16"/>
  <c r="CU9" i="16"/>
  <c r="DB9" i="16"/>
  <c r="DI9" i="16"/>
  <c r="DP9" i="16"/>
  <c r="DW9" i="16"/>
  <c r="ED9" i="16"/>
  <c r="EK9" i="16"/>
  <c r="EG9" i="16"/>
  <c r="EE9" i="16"/>
  <c r="DZ9" i="16"/>
  <c r="DX9" i="16"/>
  <c r="DS9" i="16"/>
  <c r="DQ9" i="16"/>
  <c r="DL9" i="16"/>
  <c r="DJ9" i="16"/>
  <c r="DE9" i="16"/>
  <c r="DC9" i="16"/>
  <c r="CX9" i="16"/>
  <c r="CV9" i="16"/>
  <c r="CQ9" i="16"/>
  <c r="CO9" i="16"/>
  <c r="CJ9" i="16"/>
  <c r="CH9" i="16"/>
  <c r="CC9" i="16"/>
  <c r="CA9" i="16"/>
  <c r="BV9" i="16"/>
  <c r="BT9" i="16"/>
  <c r="BO9" i="16"/>
  <c r="BM9" i="16"/>
  <c r="BH9" i="16"/>
  <c r="BF9" i="16"/>
  <c r="BA9" i="16"/>
  <c r="AY9" i="16"/>
  <c r="AT9" i="16"/>
  <c r="AR9" i="16"/>
  <c r="AM9" i="16"/>
  <c r="AK9" i="16"/>
  <c r="AF9" i="16"/>
  <c r="AD9" i="16"/>
  <c r="Y9" i="16"/>
  <c r="W9" i="16"/>
  <c r="R9" i="16"/>
  <c r="P9" i="16"/>
  <c r="K9" i="16"/>
  <c r="I9" i="16"/>
  <c r="EJ15" i="16"/>
  <c r="EC15" i="16"/>
  <c r="DV15" i="16"/>
  <c r="DO15" i="16"/>
  <c r="DH15" i="16"/>
  <c r="DA15" i="16"/>
  <c r="CT15" i="16"/>
  <c r="CM15" i="16"/>
  <c r="CF15" i="16"/>
  <c r="BY15" i="16"/>
  <c r="BR15" i="16"/>
  <c r="BK15" i="16"/>
  <c r="BD15" i="16"/>
  <c r="AW15" i="16"/>
  <c r="AP15" i="16"/>
  <c r="AI15" i="16"/>
  <c r="AB15" i="16"/>
  <c r="U15" i="16"/>
  <c r="N15" i="16"/>
  <c r="G15" i="16"/>
  <c r="H15" i="16"/>
  <c r="O15" i="16"/>
  <c r="V15" i="16"/>
  <c r="AC15" i="16"/>
  <c r="AJ15" i="16"/>
  <c r="AQ15" i="16"/>
  <c r="AX15" i="16"/>
  <c r="BE15" i="16"/>
  <c r="BL15" i="16"/>
  <c r="BS15" i="16"/>
  <c r="BZ15" i="16"/>
  <c r="CG15" i="16"/>
  <c r="CN15" i="16"/>
  <c r="CU15" i="16"/>
  <c r="DB15" i="16"/>
  <c r="DI15" i="16"/>
  <c r="DP15" i="16"/>
  <c r="DW15" i="16"/>
  <c r="ED15" i="16"/>
  <c r="EK15" i="16"/>
  <c r="EG15" i="16"/>
  <c r="EE15" i="16"/>
  <c r="DZ15" i="16"/>
  <c r="DX15" i="16"/>
  <c r="DS15" i="16"/>
  <c r="DQ15" i="16"/>
  <c r="DL15" i="16"/>
  <c r="DJ15" i="16"/>
  <c r="DE15" i="16"/>
  <c r="DC15" i="16"/>
  <c r="CX15" i="16"/>
  <c r="CV15" i="16"/>
  <c r="CQ15" i="16"/>
  <c r="CO15" i="16"/>
  <c r="CJ15" i="16"/>
  <c r="CH15" i="16"/>
  <c r="CC15" i="16"/>
  <c r="CA15" i="16"/>
  <c r="BV15" i="16"/>
  <c r="BT15" i="16"/>
  <c r="BO15" i="16"/>
  <c r="BM15" i="16"/>
  <c r="BH15" i="16"/>
  <c r="BF15" i="16"/>
  <c r="BA15" i="16"/>
  <c r="AY15" i="16"/>
  <c r="AT15" i="16"/>
  <c r="AR15" i="16"/>
  <c r="AM15" i="16"/>
  <c r="AK15" i="16"/>
  <c r="AF15" i="16"/>
  <c r="AD15" i="16"/>
  <c r="Y15" i="16"/>
  <c r="W15" i="16"/>
  <c r="R15" i="16"/>
  <c r="P15" i="16"/>
  <c r="K15" i="16"/>
  <c r="I15" i="16"/>
  <c r="EJ17" i="16"/>
  <c r="EC17" i="16"/>
  <c r="DV17" i="16"/>
  <c r="DO17" i="16"/>
  <c r="DH17" i="16"/>
  <c r="DA17" i="16"/>
  <c r="CT17" i="16"/>
  <c r="CM17" i="16"/>
  <c r="CF17" i="16"/>
  <c r="BY17" i="16"/>
  <c r="BR17" i="16"/>
  <c r="BK17" i="16"/>
  <c r="BD17" i="16"/>
  <c r="AW17" i="16"/>
  <c r="AP17" i="16"/>
  <c r="AI17" i="16"/>
  <c r="AB17" i="16"/>
  <c r="U17" i="16"/>
  <c r="N17" i="16"/>
  <c r="G17" i="16"/>
  <c r="H17" i="16"/>
  <c r="O17" i="16"/>
  <c r="V17" i="16"/>
  <c r="AC17" i="16"/>
  <c r="AJ17" i="16"/>
  <c r="AQ17" i="16"/>
  <c r="AX17" i="16"/>
  <c r="BE17" i="16"/>
  <c r="BL17" i="16"/>
  <c r="BS17" i="16"/>
  <c r="BZ17" i="16"/>
  <c r="CG17" i="16"/>
  <c r="CN17" i="16"/>
  <c r="CU17" i="16"/>
  <c r="DB17" i="16"/>
  <c r="DI17" i="16"/>
  <c r="DP17" i="16"/>
  <c r="DW17" i="16"/>
  <c r="ED17" i="16"/>
  <c r="EK17" i="16"/>
  <c r="EG17" i="16"/>
  <c r="EE17" i="16"/>
  <c r="DZ17" i="16"/>
  <c r="DX17" i="16"/>
  <c r="DS17" i="16"/>
  <c r="DQ17" i="16"/>
  <c r="DL17" i="16"/>
  <c r="DJ17" i="16"/>
  <c r="DE17" i="16"/>
  <c r="DC17" i="16"/>
  <c r="CX17" i="16"/>
  <c r="CV17" i="16"/>
  <c r="CQ17" i="16"/>
  <c r="CO17" i="16"/>
  <c r="CJ17" i="16"/>
  <c r="CH17" i="16"/>
  <c r="CC17" i="16"/>
  <c r="CA17" i="16"/>
  <c r="BV17" i="16"/>
  <c r="BT17" i="16"/>
  <c r="BO17" i="16"/>
  <c r="BM17" i="16"/>
  <c r="BH17" i="16"/>
  <c r="BF17" i="16"/>
  <c r="BA17" i="16"/>
  <c r="AY17" i="16"/>
  <c r="AT17" i="16"/>
  <c r="AR17" i="16"/>
  <c r="AM17" i="16"/>
  <c r="AK17" i="16"/>
  <c r="AF17" i="16"/>
  <c r="AD17" i="16"/>
  <c r="Y17" i="16"/>
  <c r="W17" i="16"/>
  <c r="R17" i="16"/>
  <c r="P17" i="16"/>
  <c r="K17" i="16"/>
  <c r="I17" i="16"/>
  <c r="EJ32" i="16"/>
  <c r="EC32" i="16"/>
  <c r="DV32" i="16"/>
  <c r="DO32" i="16"/>
  <c r="DH32" i="16"/>
  <c r="DA32" i="16"/>
  <c r="CT32" i="16"/>
  <c r="CM32" i="16"/>
  <c r="CF32" i="16"/>
  <c r="BY32" i="16"/>
  <c r="BR32" i="16"/>
  <c r="BK32" i="16"/>
  <c r="BD32" i="16"/>
  <c r="AW32" i="16"/>
  <c r="AP32" i="16"/>
  <c r="AI32" i="16"/>
  <c r="AB32" i="16"/>
  <c r="U32" i="16"/>
  <c r="N32" i="16"/>
  <c r="G32" i="16"/>
  <c r="H32" i="16"/>
  <c r="O32" i="16"/>
  <c r="V32" i="16"/>
  <c r="AC32" i="16"/>
  <c r="AJ32" i="16"/>
  <c r="AQ32" i="16"/>
  <c r="AX32" i="16"/>
  <c r="BE32" i="16"/>
  <c r="BL32" i="16"/>
  <c r="BS32" i="16"/>
  <c r="BZ32" i="16"/>
  <c r="CG32" i="16"/>
  <c r="CN32" i="16"/>
  <c r="CU32" i="16"/>
  <c r="DB32" i="16"/>
  <c r="DI32" i="16"/>
  <c r="DP32" i="16"/>
  <c r="DW32" i="16"/>
  <c r="ED32" i="16"/>
  <c r="EK32" i="16"/>
  <c r="EG32" i="16"/>
  <c r="EE32" i="16"/>
  <c r="DZ32" i="16"/>
  <c r="DX32" i="16"/>
  <c r="DS32" i="16"/>
  <c r="DQ32" i="16"/>
  <c r="DL32" i="16"/>
  <c r="DJ32" i="16"/>
  <c r="DE32" i="16"/>
  <c r="DC32" i="16"/>
  <c r="CX32" i="16"/>
  <c r="CV32" i="16"/>
  <c r="CQ32" i="16"/>
  <c r="CO32" i="16"/>
  <c r="CJ32" i="16"/>
  <c r="CH32" i="16"/>
  <c r="CC32" i="16"/>
  <c r="CA32" i="16"/>
  <c r="BV32" i="16"/>
  <c r="BT32" i="16"/>
  <c r="BO32" i="16"/>
  <c r="BM32" i="16"/>
  <c r="BH32" i="16"/>
  <c r="BF32" i="16"/>
  <c r="BA32" i="16"/>
  <c r="AY32" i="16"/>
  <c r="AT32" i="16"/>
  <c r="AR32" i="16"/>
  <c r="AM32" i="16"/>
  <c r="AK32" i="16"/>
  <c r="AF32" i="16"/>
  <c r="AD32" i="16"/>
  <c r="Y32" i="16"/>
  <c r="W32" i="16"/>
  <c r="R32" i="16"/>
  <c r="P32" i="16"/>
  <c r="K32" i="16"/>
  <c r="I32" i="16"/>
  <c r="EJ34" i="16"/>
  <c r="EC34" i="16"/>
  <c r="DV34" i="16"/>
  <c r="DO34" i="16"/>
  <c r="DH34" i="16"/>
  <c r="DA34" i="16"/>
  <c r="CT34" i="16"/>
  <c r="CM34" i="16"/>
  <c r="CF34" i="16"/>
  <c r="BY34" i="16"/>
  <c r="BR34" i="16"/>
  <c r="BK34" i="16"/>
  <c r="BD34" i="16"/>
  <c r="AW34" i="16"/>
  <c r="AP34" i="16"/>
  <c r="AI34" i="16"/>
  <c r="AB34" i="16"/>
  <c r="U34" i="16"/>
  <c r="N34" i="16"/>
  <c r="G34" i="16"/>
  <c r="H34" i="16"/>
  <c r="O34" i="16"/>
  <c r="V34" i="16"/>
  <c r="AC34" i="16"/>
  <c r="AJ34" i="16"/>
  <c r="AQ34" i="16"/>
  <c r="AX34" i="16"/>
  <c r="BE34" i="16"/>
  <c r="BL34" i="16"/>
  <c r="BS34" i="16"/>
  <c r="BZ34" i="16"/>
  <c r="CG34" i="16"/>
  <c r="CN34" i="16"/>
  <c r="CU34" i="16"/>
  <c r="DB34" i="16"/>
  <c r="DI34" i="16"/>
  <c r="DP34" i="16"/>
  <c r="DW34" i="16"/>
  <c r="ED34" i="16"/>
  <c r="EK34" i="16"/>
  <c r="EG34" i="16"/>
  <c r="EE34" i="16"/>
  <c r="DZ34" i="16"/>
  <c r="DX34" i="16"/>
  <c r="DS34" i="16"/>
  <c r="DQ34" i="16"/>
  <c r="DL34" i="16"/>
  <c r="DJ34" i="16"/>
  <c r="DE34" i="16"/>
  <c r="DC34" i="16"/>
  <c r="CX34" i="16"/>
  <c r="CV34" i="16"/>
  <c r="CQ34" i="16"/>
  <c r="CO34" i="16"/>
  <c r="CJ34" i="16"/>
  <c r="CH34" i="16"/>
  <c r="CC34" i="16"/>
  <c r="CA34" i="16"/>
  <c r="BV34" i="16"/>
  <c r="BT34" i="16"/>
  <c r="BO34" i="16"/>
  <c r="BM34" i="16"/>
  <c r="BH34" i="16"/>
  <c r="BF34" i="16"/>
  <c r="BA34" i="16"/>
  <c r="AY34" i="16"/>
  <c r="AT34" i="16"/>
  <c r="AR34" i="16"/>
  <c r="AM34" i="16"/>
  <c r="AK34" i="16"/>
  <c r="AF34" i="16"/>
  <c r="AD34" i="16"/>
  <c r="Y34" i="16"/>
  <c r="W34" i="16"/>
  <c r="R34" i="16"/>
  <c r="P34" i="16"/>
  <c r="K34" i="16"/>
  <c r="I34" i="16"/>
  <c r="EJ39" i="16"/>
  <c r="EC39" i="16"/>
  <c r="DV39" i="16"/>
  <c r="DO39" i="16"/>
  <c r="DH39" i="16"/>
  <c r="DA39" i="16"/>
  <c r="CT39" i="16"/>
  <c r="CM39" i="16"/>
  <c r="CF39" i="16"/>
  <c r="BY39" i="16"/>
  <c r="BR39" i="16"/>
  <c r="BK39" i="16"/>
  <c r="BD39" i="16"/>
  <c r="AW39" i="16"/>
  <c r="AP39" i="16"/>
  <c r="AI39" i="16"/>
  <c r="AB39" i="16"/>
  <c r="U39" i="16"/>
  <c r="N39" i="16"/>
  <c r="G39" i="16"/>
  <c r="H39" i="16"/>
  <c r="O39" i="16"/>
  <c r="V39" i="16"/>
  <c r="AC39" i="16"/>
  <c r="AJ39" i="16"/>
  <c r="AQ39" i="16"/>
  <c r="AX39" i="16"/>
  <c r="BE39" i="16"/>
  <c r="BL39" i="16"/>
  <c r="BS39" i="16"/>
  <c r="BZ39" i="16"/>
  <c r="CG39" i="16"/>
  <c r="CN39" i="16"/>
  <c r="CU39" i="16"/>
  <c r="DB39" i="16"/>
  <c r="DI39" i="16"/>
  <c r="DP39" i="16"/>
  <c r="DW39" i="16"/>
  <c r="ED39" i="16"/>
  <c r="EK39" i="16"/>
  <c r="EG39" i="16"/>
  <c r="EE39" i="16"/>
  <c r="DZ39" i="16"/>
  <c r="DX39" i="16"/>
  <c r="DS39" i="16"/>
  <c r="DQ39" i="16"/>
  <c r="DL39" i="16"/>
  <c r="DJ39" i="16"/>
  <c r="DE39" i="16"/>
  <c r="DC39" i="16"/>
  <c r="CX39" i="16"/>
  <c r="CV39" i="16"/>
  <c r="CQ39" i="16"/>
  <c r="CO39" i="16"/>
  <c r="CJ39" i="16"/>
  <c r="CH39" i="16"/>
  <c r="CC39" i="16"/>
  <c r="CA39" i="16"/>
  <c r="BV39" i="16"/>
  <c r="BT39" i="16"/>
  <c r="BO39" i="16"/>
  <c r="BM39" i="16"/>
  <c r="BH39" i="16"/>
  <c r="BF39" i="16"/>
  <c r="BA39" i="16"/>
  <c r="AY39" i="16"/>
  <c r="AT39" i="16"/>
  <c r="AR39" i="16"/>
  <c r="AM39" i="16"/>
  <c r="AK39" i="16"/>
  <c r="AF39" i="16"/>
  <c r="AD39" i="16"/>
  <c r="Y39" i="16"/>
  <c r="W39" i="16"/>
  <c r="R39" i="16"/>
  <c r="P39" i="16"/>
  <c r="K39" i="16"/>
  <c r="I39" i="16"/>
  <c r="EJ43" i="16"/>
  <c r="EC43" i="16"/>
  <c r="DV43" i="16"/>
  <c r="DO43" i="16"/>
  <c r="DH43" i="16"/>
  <c r="DA43" i="16"/>
  <c r="CT43" i="16"/>
  <c r="CM43" i="16"/>
  <c r="CF43" i="16"/>
  <c r="BY43" i="16"/>
  <c r="BR43" i="16"/>
  <c r="BK43" i="16"/>
  <c r="BD43" i="16"/>
  <c r="AW43" i="16"/>
  <c r="AP43" i="16"/>
  <c r="AI43" i="16"/>
  <c r="AB43" i="16"/>
  <c r="U43" i="16"/>
  <c r="N43" i="16"/>
  <c r="G43" i="16"/>
  <c r="H43" i="16"/>
  <c r="O43" i="16"/>
  <c r="V43" i="16"/>
  <c r="AC43" i="16"/>
  <c r="AJ43" i="16"/>
  <c r="AQ43" i="16"/>
  <c r="AX43" i="16"/>
  <c r="BE43" i="16"/>
  <c r="BL43" i="16"/>
  <c r="BS43" i="16"/>
  <c r="BZ43" i="16"/>
  <c r="CG43" i="16"/>
  <c r="CN43" i="16"/>
  <c r="CU43" i="16"/>
  <c r="DB43" i="16"/>
  <c r="DI43" i="16"/>
  <c r="DP43" i="16"/>
  <c r="DW43" i="16"/>
  <c r="ED43" i="16"/>
  <c r="EK43" i="16"/>
  <c r="EG43" i="16"/>
  <c r="EE43" i="16"/>
  <c r="DZ43" i="16"/>
  <c r="DX43" i="16"/>
  <c r="DS43" i="16"/>
  <c r="DQ43" i="16"/>
  <c r="DL43" i="16"/>
  <c r="DJ43" i="16"/>
  <c r="DE43" i="16"/>
  <c r="DC43" i="16"/>
  <c r="CX43" i="16"/>
  <c r="CV43" i="16"/>
  <c r="CQ43" i="16"/>
  <c r="CO43" i="16"/>
  <c r="CJ43" i="16"/>
  <c r="CH43" i="16"/>
  <c r="CC43" i="16"/>
  <c r="CA43" i="16"/>
  <c r="BV43" i="16"/>
  <c r="BT43" i="16"/>
  <c r="BO43" i="16"/>
  <c r="BM43" i="16"/>
  <c r="BH43" i="16"/>
  <c r="BF43" i="16"/>
  <c r="BA43" i="16"/>
  <c r="AY43" i="16"/>
  <c r="AT43" i="16"/>
  <c r="AR43" i="16"/>
  <c r="AM43" i="16"/>
  <c r="AK43" i="16"/>
  <c r="AF43" i="16"/>
  <c r="AD43" i="16"/>
  <c r="Y43" i="16"/>
  <c r="W43" i="16"/>
  <c r="R43" i="16"/>
  <c r="P43" i="16"/>
  <c r="K43" i="16"/>
  <c r="I43" i="16"/>
  <c r="EJ51" i="16"/>
  <c r="EC51" i="16"/>
  <c r="DV51" i="16"/>
  <c r="DO51" i="16"/>
  <c r="DH51" i="16"/>
  <c r="DA51" i="16"/>
  <c r="CT51" i="16"/>
  <c r="CM51" i="16"/>
  <c r="CF51" i="16"/>
  <c r="BY51" i="16"/>
  <c r="BR51" i="16"/>
  <c r="BK51" i="16"/>
  <c r="BD51" i="16"/>
  <c r="AW51" i="16"/>
  <c r="AP51" i="16"/>
  <c r="AI51" i="16"/>
  <c r="AB51" i="16"/>
  <c r="U51" i="16"/>
  <c r="N51" i="16"/>
  <c r="G51" i="16"/>
  <c r="H51" i="16"/>
  <c r="O51" i="16"/>
  <c r="V51" i="16"/>
  <c r="AC51" i="16"/>
  <c r="AJ51" i="16"/>
  <c r="AQ51" i="16"/>
  <c r="AX51" i="16"/>
  <c r="BE51" i="16"/>
  <c r="BL51" i="16"/>
  <c r="BS51" i="16"/>
  <c r="BZ51" i="16"/>
  <c r="CG51" i="16"/>
  <c r="CN51" i="16"/>
  <c r="CU51" i="16"/>
  <c r="DB51" i="16"/>
  <c r="DI51" i="16"/>
  <c r="DP51" i="16"/>
  <c r="DW51" i="16"/>
  <c r="ED51" i="16"/>
  <c r="EK51" i="16"/>
  <c r="EG51" i="16"/>
  <c r="EE51" i="16"/>
  <c r="DZ51" i="16"/>
  <c r="DX51" i="16"/>
  <c r="DS51" i="16"/>
  <c r="DQ51" i="16"/>
  <c r="DL51" i="16"/>
  <c r="DJ51" i="16"/>
  <c r="DE51" i="16"/>
  <c r="DC51" i="16"/>
  <c r="CX51" i="16"/>
  <c r="CV51" i="16"/>
  <c r="CQ51" i="16"/>
  <c r="CO51" i="16"/>
  <c r="CJ51" i="16"/>
  <c r="CH51" i="16"/>
  <c r="CC51" i="16"/>
  <c r="CA51" i="16"/>
  <c r="BV51" i="16"/>
  <c r="BT51" i="16"/>
  <c r="BO51" i="16"/>
  <c r="BM51" i="16"/>
  <c r="BH51" i="16"/>
  <c r="BF51" i="16"/>
  <c r="BA51" i="16"/>
  <c r="AY51" i="16"/>
  <c r="AT51" i="16"/>
  <c r="AR51" i="16"/>
  <c r="AM51" i="16"/>
  <c r="AK51" i="16"/>
  <c r="AF51" i="16"/>
  <c r="AD51" i="16"/>
  <c r="Y51" i="16"/>
  <c r="W51" i="16"/>
  <c r="R51" i="16"/>
  <c r="P51" i="16"/>
  <c r="K51" i="16"/>
  <c r="I51" i="16"/>
  <c r="EJ53" i="16"/>
  <c r="EC53" i="16"/>
  <c r="DV53" i="16"/>
  <c r="DO53" i="16"/>
  <c r="DH53" i="16"/>
  <c r="DA53" i="16"/>
  <c r="CT53" i="16"/>
  <c r="CM53" i="16"/>
  <c r="CF53" i="16"/>
  <c r="BY53" i="16"/>
  <c r="BR53" i="16"/>
  <c r="BK53" i="16"/>
  <c r="BD53" i="16"/>
  <c r="AW53" i="16"/>
  <c r="AP53" i="16"/>
  <c r="AI53" i="16"/>
  <c r="AB53" i="16"/>
  <c r="U53" i="16"/>
  <c r="N53" i="16"/>
  <c r="G53" i="16"/>
  <c r="H53" i="16"/>
  <c r="O53" i="16"/>
  <c r="V53" i="16"/>
  <c r="AC53" i="16"/>
  <c r="AJ53" i="16"/>
  <c r="AQ53" i="16"/>
  <c r="AX53" i="16"/>
  <c r="BE53" i="16"/>
  <c r="BL53" i="16"/>
  <c r="BS53" i="16"/>
  <c r="BZ53" i="16"/>
  <c r="CG53" i="16"/>
  <c r="CN53" i="16"/>
  <c r="CU53" i="16"/>
  <c r="DB53" i="16"/>
  <c r="DI53" i="16"/>
  <c r="DP53" i="16"/>
  <c r="DW53" i="16"/>
  <c r="ED53" i="16"/>
  <c r="EK53" i="16"/>
  <c r="EG53" i="16"/>
  <c r="EE53" i="16"/>
  <c r="DZ53" i="16"/>
  <c r="DX53" i="16"/>
  <c r="DS53" i="16"/>
  <c r="DQ53" i="16"/>
  <c r="DL53" i="16"/>
  <c r="DJ53" i="16"/>
  <c r="DE53" i="16"/>
  <c r="DC53" i="16"/>
  <c r="CX53" i="16"/>
  <c r="CV53" i="16"/>
  <c r="CQ53" i="16"/>
  <c r="CO53" i="16"/>
  <c r="CJ53" i="16"/>
  <c r="CH53" i="16"/>
  <c r="CC53" i="16"/>
  <c r="CA53" i="16"/>
  <c r="BV53" i="16"/>
  <c r="BT53" i="16"/>
  <c r="BO53" i="16"/>
  <c r="BM53" i="16"/>
  <c r="BH53" i="16"/>
  <c r="BF53" i="16"/>
  <c r="BA53" i="16"/>
  <c r="AY53" i="16"/>
  <c r="AT53" i="16"/>
  <c r="AR53" i="16"/>
  <c r="AM53" i="16"/>
  <c r="AK53" i="16"/>
  <c r="AF53" i="16"/>
  <c r="AD53" i="16"/>
  <c r="Y53" i="16"/>
  <c r="W53" i="16"/>
  <c r="R53" i="16"/>
  <c r="P53" i="16"/>
  <c r="K53" i="16"/>
  <c r="I53" i="16"/>
  <c r="E15" i="16"/>
  <c r="D15" i="16"/>
  <c r="B15" i="16"/>
  <c r="E32" i="16"/>
  <c r="D32" i="16"/>
  <c r="B32" i="16"/>
  <c r="E34" i="16"/>
  <c r="D34" i="16"/>
  <c r="B34" i="16"/>
  <c r="E17" i="16"/>
  <c r="D17" i="16"/>
  <c r="B17" i="16"/>
  <c r="E56" i="16"/>
  <c r="E43" i="16"/>
  <c r="D43" i="16"/>
  <c r="B43" i="16"/>
  <c r="E8" i="16"/>
  <c r="E49" i="16"/>
  <c r="E38" i="16"/>
  <c r="E51" i="16"/>
  <c r="D51" i="16"/>
  <c r="B51" i="16"/>
  <c r="E9" i="16"/>
  <c r="D9" i="16"/>
  <c r="B9" i="16"/>
  <c r="E18" i="16"/>
  <c r="E39" i="16"/>
  <c r="D39" i="16"/>
  <c r="B39" i="16"/>
  <c r="E44" i="16"/>
  <c r="E33" i="16"/>
  <c r="E53" i="16"/>
  <c r="D53" i="16"/>
  <c r="B53" i="16"/>
  <c r="E36" i="16"/>
  <c r="EJ36" i="16"/>
  <c r="EC36" i="16"/>
  <c r="DV36" i="16"/>
  <c r="DO36" i="16"/>
  <c r="DH36" i="16"/>
  <c r="DA36" i="16"/>
  <c r="CT36" i="16"/>
  <c r="CM36" i="16"/>
  <c r="CF36" i="16"/>
  <c r="BY36" i="16"/>
  <c r="BR36" i="16"/>
  <c r="BK36" i="16"/>
  <c r="BD36" i="16"/>
  <c r="AW36" i="16"/>
  <c r="AP36" i="16"/>
  <c r="AI36" i="16"/>
  <c r="AB36" i="16"/>
  <c r="U36" i="16"/>
  <c r="N36" i="16"/>
  <c r="G36" i="16"/>
  <c r="H36" i="16"/>
  <c r="O36" i="16"/>
  <c r="V36" i="16"/>
  <c r="AC36" i="16"/>
  <c r="AJ36" i="16"/>
  <c r="AQ36" i="16"/>
  <c r="AX36" i="16"/>
  <c r="BE36" i="16"/>
  <c r="BL36" i="16"/>
  <c r="BS36" i="16"/>
  <c r="BZ36" i="16"/>
  <c r="CG36" i="16"/>
  <c r="CN36" i="16"/>
  <c r="CU36" i="16"/>
  <c r="DB36" i="16"/>
  <c r="DI36" i="16"/>
  <c r="DP36" i="16"/>
  <c r="DW36" i="16"/>
  <c r="ED36" i="16"/>
  <c r="EK36" i="16"/>
  <c r="EG36" i="16"/>
  <c r="EE36" i="16"/>
  <c r="DZ36" i="16"/>
  <c r="DX36" i="16"/>
  <c r="DS36" i="16"/>
  <c r="DQ36" i="16"/>
  <c r="DL36" i="16"/>
  <c r="DJ36" i="16"/>
  <c r="DE36" i="16"/>
  <c r="DC36" i="16"/>
  <c r="CX36" i="16"/>
  <c r="CV36" i="16"/>
  <c r="CQ36" i="16"/>
  <c r="CO36" i="16"/>
  <c r="CJ36" i="16"/>
  <c r="CH36" i="16"/>
  <c r="CC36" i="16"/>
  <c r="CA36" i="16"/>
  <c r="BV36" i="16"/>
  <c r="BT36" i="16"/>
  <c r="BO36" i="16"/>
  <c r="BM36" i="16"/>
  <c r="BH36" i="16"/>
  <c r="BF36" i="16"/>
  <c r="BA36" i="16"/>
  <c r="AY36" i="16"/>
  <c r="AT36" i="16"/>
  <c r="AR36" i="16"/>
  <c r="AM36" i="16"/>
  <c r="AK36" i="16"/>
  <c r="AF36" i="16"/>
  <c r="AD36" i="16"/>
  <c r="Y36" i="16"/>
  <c r="W36" i="16"/>
  <c r="R36" i="16"/>
  <c r="P36" i="16"/>
  <c r="K36" i="16"/>
  <c r="I36" i="16"/>
  <c r="D36" i="16"/>
  <c r="B36" i="16"/>
  <c r="E26" i="17"/>
  <c r="F26" i="17"/>
  <c r="G26" i="17"/>
  <c r="H26" i="17"/>
  <c r="G6" i="17"/>
  <c r="H6" i="17"/>
  <c r="E7" i="17"/>
  <c r="F7" i="17"/>
  <c r="G7" i="17"/>
  <c r="H7" i="17"/>
  <c r="E8" i="17"/>
  <c r="F8" i="17"/>
  <c r="G8" i="17"/>
  <c r="H8" i="17"/>
  <c r="E9" i="17"/>
  <c r="F9" i="17"/>
  <c r="G9" i="17"/>
  <c r="H9" i="17"/>
  <c r="E10" i="17"/>
  <c r="F10" i="17"/>
  <c r="G10" i="17"/>
  <c r="H10" i="17"/>
  <c r="E11" i="17"/>
  <c r="F11" i="17"/>
  <c r="G11" i="17"/>
  <c r="H11" i="17"/>
  <c r="E12" i="17"/>
  <c r="F12" i="17"/>
  <c r="G12" i="17"/>
  <c r="H12" i="17"/>
  <c r="G13" i="17"/>
  <c r="H13" i="17"/>
  <c r="G14" i="17"/>
  <c r="H14" i="17"/>
  <c r="G15" i="17"/>
  <c r="H15" i="17"/>
  <c r="E16" i="17"/>
  <c r="F16" i="17"/>
  <c r="G16" i="17"/>
  <c r="H16" i="17"/>
  <c r="G17" i="17"/>
  <c r="H17" i="17"/>
  <c r="G18" i="17"/>
  <c r="H18" i="17"/>
  <c r="E19" i="17"/>
  <c r="F19" i="17"/>
  <c r="G19" i="17"/>
  <c r="H19" i="17"/>
  <c r="E20" i="17"/>
  <c r="F20" i="17"/>
  <c r="G20" i="17"/>
  <c r="H20" i="17"/>
  <c r="G21" i="17"/>
  <c r="H21" i="17"/>
  <c r="G22" i="17"/>
  <c r="H22" i="17"/>
  <c r="G23" i="17"/>
  <c r="H23" i="17"/>
  <c r="G24" i="17"/>
  <c r="H24" i="17"/>
  <c r="E25" i="17"/>
  <c r="F25" i="17"/>
  <c r="G25" i="17"/>
  <c r="H25" i="17"/>
  <c r="E27" i="17"/>
  <c r="F27" i="17"/>
  <c r="G27" i="17"/>
  <c r="H27" i="17"/>
  <c r="E28" i="17"/>
  <c r="F28" i="17"/>
  <c r="G28" i="17"/>
  <c r="H28" i="17"/>
  <c r="G29" i="17"/>
  <c r="H29" i="17"/>
  <c r="G30" i="17"/>
  <c r="H30" i="17"/>
  <c r="G31" i="17"/>
  <c r="H31" i="17"/>
  <c r="G32" i="17"/>
  <c r="H32" i="17"/>
  <c r="E33" i="17"/>
  <c r="F33" i="17"/>
  <c r="G33" i="17"/>
  <c r="H33" i="17"/>
  <c r="E34" i="17"/>
  <c r="F34" i="17"/>
  <c r="G34" i="17"/>
  <c r="H34" i="17"/>
  <c r="G35" i="17"/>
  <c r="H35" i="17"/>
  <c r="G36" i="17"/>
  <c r="H36" i="17"/>
  <c r="E37" i="17"/>
  <c r="F37" i="17"/>
  <c r="G37" i="17"/>
  <c r="H37" i="17"/>
  <c r="G38" i="17"/>
  <c r="H38" i="17"/>
  <c r="E39" i="17"/>
  <c r="F39" i="17"/>
  <c r="G39" i="17"/>
  <c r="H39" i="17"/>
  <c r="G40" i="17"/>
  <c r="H40" i="17"/>
  <c r="E41" i="17"/>
  <c r="F41" i="17"/>
  <c r="G41" i="17"/>
  <c r="H41" i="17"/>
  <c r="E42" i="17"/>
  <c r="F42" i="17"/>
  <c r="G42" i="17"/>
  <c r="H42" i="17"/>
  <c r="E43" i="17"/>
  <c r="F43" i="17"/>
  <c r="G43" i="17"/>
  <c r="H43" i="17"/>
  <c r="G44" i="17"/>
  <c r="H44" i="17"/>
  <c r="E45" i="17"/>
  <c r="F45" i="17"/>
  <c r="G45" i="17"/>
  <c r="H45" i="17"/>
  <c r="E46" i="17"/>
  <c r="F46" i="17"/>
  <c r="G46" i="17"/>
  <c r="H46" i="17"/>
  <c r="E47" i="17"/>
  <c r="F47" i="17"/>
  <c r="G47" i="17"/>
  <c r="H47" i="17"/>
  <c r="E48" i="17"/>
  <c r="F48" i="17"/>
  <c r="G48" i="17"/>
  <c r="H48" i="17"/>
  <c r="E49" i="17"/>
  <c r="F49" i="17"/>
  <c r="G49" i="17"/>
  <c r="H49" i="17"/>
  <c r="E50" i="17"/>
  <c r="F50" i="17"/>
  <c r="G50" i="17"/>
  <c r="H50" i="17"/>
  <c r="G51" i="17"/>
  <c r="H51" i="17"/>
  <c r="G52" i="17"/>
  <c r="H52" i="17"/>
  <c r="G53" i="17"/>
  <c r="H53" i="17"/>
  <c r="E54" i="17"/>
  <c r="F54" i="17"/>
  <c r="G54" i="17"/>
  <c r="H54" i="17"/>
  <c r="G55" i="17"/>
  <c r="H55" i="17"/>
  <c r="E56" i="17"/>
  <c r="F56" i="17"/>
  <c r="G56" i="17"/>
  <c r="H56" i="17"/>
  <c r="G57" i="17"/>
  <c r="H57" i="17"/>
  <c r="E58" i="17"/>
  <c r="F58" i="17"/>
  <c r="G58" i="17"/>
  <c r="H58" i="17"/>
  <c r="E59" i="17"/>
  <c r="F59" i="17"/>
  <c r="G59" i="17"/>
  <c r="H59" i="17"/>
  <c r="E60" i="17"/>
  <c r="F60" i="17"/>
  <c r="G60" i="17"/>
  <c r="H60" i="17"/>
  <c r="G61" i="17"/>
  <c r="H61" i="17"/>
  <c r="G62" i="17"/>
  <c r="H62" i="17"/>
  <c r="G63" i="17"/>
  <c r="H63" i="17"/>
  <c r="G64" i="17"/>
  <c r="H64" i="17"/>
  <c r="G65" i="17"/>
  <c r="H65" i="17"/>
  <c r="G66" i="17"/>
  <c r="H66" i="17"/>
  <c r="G67" i="17"/>
  <c r="H67" i="17"/>
  <c r="G68" i="17"/>
  <c r="H68" i="17"/>
  <c r="J26" i="17"/>
  <c r="K26" i="17"/>
  <c r="L26" i="17"/>
  <c r="R26" i="17"/>
  <c r="S26" i="17"/>
  <c r="R6" i="17"/>
  <c r="S6" i="17"/>
  <c r="R7" i="17"/>
  <c r="S7" i="17"/>
  <c r="R8" i="17"/>
  <c r="S8" i="17"/>
  <c r="R9" i="17"/>
  <c r="S9" i="17"/>
  <c r="R10" i="17"/>
  <c r="S10" i="17"/>
  <c r="R11" i="17"/>
  <c r="S11" i="17"/>
  <c r="R12" i="17"/>
  <c r="S12" i="17"/>
  <c r="R13" i="17"/>
  <c r="S13" i="17"/>
  <c r="R14" i="17"/>
  <c r="S14" i="17"/>
  <c r="R15" i="17"/>
  <c r="S15" i="17"/>
  <c r="R16" i="17"/>
  <c r="S16" i="17"/>
  <c r="R17" i="17"/>
  <c r="S17" i="17"/>
  <c r="R18" i="17"/>
  <c r="S18" i="17"/>
  <c r="R19" i="17"/>
  <c r="S19" i="17"/>
  <c r="R20" i="17"/>
  <c r="S20" i="17"/>
  <c r="R21" i="17"/>
  <c r="S21" i="17"/>
  <c r="R22" i="17"/>
  <c r="S22" i="17"/>
  <c r="R23" i="17"/>
  <c r="S23" i="17"/>
  <c r="R24" i="17"/>
  <c r="S24" i="17"/>
  <c r="R25" i="17"/>
  <c r="S25" i="17"/>
  <c r="R27" i="17"/>
  <c r="S27" i="17"/>
  <c r="R28" i="17"/>
  <c r="S28" i="17"/>
  <c r="R29" i="17"/>
  <c r="S29" i="17"/>
  <c r="R30" i="17"/>
  <c r="S30" i="17"/>
  <c r="R31" i="17"/>
  <c r="S31" i="17"/>
  <c r="R32" i="17"/>
  <c r="S32" i="17"/>
  <c r="R33" i="17"/>
  <c r="S33" i="17"/>
  <c r="R34" i="17"/>
  <c r="S34" i="17"/>
  <c r="R35" i="17"/>
  <c r="S35" i="17"/>
  <c r="R36" i="17"/>
  <c r="S36" i="17"/>
  <c r="R37" i="17"/>
  <c r="S37" i="17"/>
  <c r="R38" i="17"/>
  <c r="S38" i="17"/>
  <c r="R39" i="17"/>
  <c r="S39" i="17"/>
  <c r="R40" i="17"/>
  <c r="S40" i="17"/>
  <c r="R41" i="17"/>
  <c r="S41" i="17"/>
  <c r="R42" i="17"/>
  <c r="S42" i="17"/>
  <c r="R43" i="17"/>
  <c r="S43" i="17"/>
  <c r="R44" i="17"/>
  <c r="S44" i="17"/>
  <c r="R45" i="17"/>
  <c r="S45" i="17"/>
  <c r="R46" i="17"/>
  <c r="S46" i="17"/>
  <c r="R47" i="17"/>
  <c r="S47" i="17"/>
  <c r="R48" i="17"/>
  <c r="S48" i="17"/>
  <c r="R49" i="17"/>
  <c r="S49" i="17"/>
  <c r="R50" i="17"/>
  <c r="S50" i="17"/>
  <c r="R51" i="17"/>
  <c r="S51" i="17"/>
  <c r="R52" i="17"/>
  <c r="S52" i="17"/>
  <c r="R53" i="17"/>
  <c r="S53" i="17"/>
  <c r="R54" i="17"/>
  <c r="S54" i="17"/>
  <c r="R55" i="17"/>
  <c r="S55" i="17"/>
  <c r="R56" i="17"/>
  <c r="S56" i="17"/>
  <c r="R57" i="17"/>
  <c r="S57" i="17"/>
  <c r="R58" i="17"/>
  <c r="S58" i="17"/>
  <c r="R59" i="17"/>
  <c r="S59" i="17"/>
  <c r="R60" i="17"/>
  <c r="S60" i="17"/>
  <c r="R61" i="17"/>
  <c r="S61" i="17"/>
  <c r="R62" i="17"/>
  <c r="S62" i="17"/>
  <c r="R63" i="17"/>
  <c r="S63" i="17"/>
  <c r="R64" i="17"/>
  <c r="S64" i="17"/>
  <c r="R65" i="17"/>
  <c r="S65" i="17"/>
  <c r="R66" i="17"/>
  <c r="S66" i="17"/>
  <c r="R67" i="17"/>
  <c r="S67" i="17"/>
  <c r="R68" i="17"/>
  <c r="S68" i="17"/>
  <c r="U26" i="17"/>
  <c r="V26" i="17"/>
  <c r="W26" i="17"/>
  <c r="AC26" i="17"/>
  <c r="AD26" i="17"/>
  <c r="AC6" i="17"/>
  <c r="AD6" i="17"/>
  <c r="AC7" i="17"/>
  <c r="AD7" i="17"/>
  <c r="AC8" i="17"/>
  <c r="AD8" i="17"/>
  <c r="AC9" i="17"/>
  <c r="AD9" i="17"/>
  <c r="AC10" i="17"/>
  <c r="AD10" i="17"/>
  <c r="AC11" i="17"/>
  <c r="AD11" i="17"/>
  <c r="AC12" i="17"/>
  <c r="AD12" i="17"/>
  <c r="AC13" i="17"/>
  <c r="AD13" i="17"/>
  <c r="AC14" i="17"/>
  <c r="AD14" i="17"/>
  <c r="AC15" i="17"/>
  <c r="AD15" i="17"/>
  <c r="AC16" i="17"/>
  <c r="AD16" i="17"/>
  <c r="AC17" i="17"/>
  <c r="AD17" i="17"/>
  <c r="AC18" i="17"/>
  <c r="AD18" i="17"/>
  <c r="AC19" i="17"/>
  <c r="AD19" i="17"/>
  <c r="AC20" i="17"/>
  <c r="AD20" i="17"/>
  <c r="AC21" i="17"/>
  <c r="AD21" i="17"/>
  <c r="AC22" i="17"/>
  <c r="AD22" i="17"/>
  <c r="AC23" i="17"/>
  <c r="AD23" i="17"/>
  <c r="AC24" i="17"/>
  <c r="AD24" i="17"/>
  <c r="AC25" i="17"/>
  <c r="AD25" i="17"/>
  <c r="AC27" i="17"/>
  <c r="AD27" i="17"/>
  <c r="AC28" i="17"/>
  <c r="AD28" i="17"/>
  <c r="AC29" i="17"/>
  <c r="AD29" i="17"/>
  <c r="AC30" i="17"/>
  <c r="AD30" i="17"/>
  <c r="AC31" i="17"/>
  <c r="AD31" i="17"/>
  <c r="AC32" i="17"/>
  <c r="AD32" i="17"/>
  <c r="AC33" i="17"/>
  <c r="AD33" i="17"/>
  <c r="AC34" i="17"/>
  <c r="AD34" i="17"/>
  <c r="AC35" i="17"/>
  <c r="AD35" i="17"/>
  <c r="AC36" i="17"/>
  <c r="AD36" i="17"/>
  <c r="AC37" i="17"/>
  <c r="AD37" i="17"/>
  <c r="AC38" i="17"/>
  <c r="AD38" i="17"/>
  <c r="AC39" i="17"/>
  <c r="AD39" i="17"/>
  <c r="AC40" i="17"/>
  <c r="AD40" i="17"/>
  <c r="AC41" i="17"/>
  <c r="AD41" i="17"/>
  <c r="AC42" i="17"/>
  <c r="AD42" i="17"/>
  <c r="AC43" i="17"/>
  <c r="AD43" i="17"/>
  <c r="AC44" i="17"/>
  <c r="AD44" i="17"/>
  <c r="AC45" i="17"/>
  <c r="AD45" i="17"/>
  <c r="AC46" i="17"/>
  <c r="AD46" i="17"/>
  <c r="AC47" i="17"/>
  <c r="AD47" i="17"/>
  <c r="AC48" i="17"/>
  <c r="AD48" i="17"/>
  <c r="AC49" i="17"/>
  <c r="AD49" i="17"/>
  <c r="AC50" i="17"/>
  <c r="AD50" i="17"/>
  <c r="AC51" i="17"/>
  <c r="AD51" i="17"/>
  <c r="AC52" i="17"/>
  <c r="AD52" i="17"/>
  <c r="AC53" i="17"/>
  <c r="AD53" i="17"/>
  <c r="AC54" i="17"/>
  <c r="AD54" i="17"/>
  <c r="AC55" i="17"/>
  <c r="AD55" i="17"/>
  <c r="AC56" i="17"/>
  <c r="AD56" i="17"/>
  <c r="AC57" i="17"/>
  <c r="AD57" i="17"/>
  <c r="AC58" i="17"/>
  <c r="AD58" i="17"/>
  <c r="AC59" i="17"/>
  <c r="AD59" i="17"/>
  <c r="AC60" i="17"/>
  <c r="AD60" i="17"/>
  <c r="AC61" i="17"/>
  <c r="AD61" i="17"/>
  <c r="AC62" i="17"/>
  <c r="AD62" i="17"/>
  <c r="AC63" i="17"/>
  <c r="AD63" i="17"/>
  <c r="AC64" i="17"/>
  <c r="AD64" i="17"/>
  <c r="AC65" i="17"/>
  <c r="AD65" i="17"/>
  <c r="AC66" i="17"/>
  <c r="AD66" i="17"/>
  <c r="AC67" i="17"/>
  <c r="AD67" i="17"/>
  <c r="AC68" i="17"/>
  <c r="AD68" i="17"/>
  <c r="AF26" i="17"/>
  <c r="AG26" i="17"/>
  <c r="AH26" i="17"/>
  <c r="AN26" i="17"/>
  <c r="AO26" i="17"/>
  <c r="AN6" i="17"/>
  <c r="AO6" i="17"/>
  <c r="AN7" i="17"/>
  <c r="AO7" i="17"/>
  <c r="AN8" i="17"/>
  <c r="AO8" i="17"/>
  <c r="AN9" i="17"/>
  <c r="AO9" i="17"/>
  <c r="AN10" i="17"/>
  <c r="AO10" i="17"/>
  <c r="AN11" i="17"/>
  <c r="AO11" i="17"/>
  <c r="AN12" i="17"/>
  <c r="AO12" i="17"/>
  <c r="AN13" i="17"/>
  <c r="AO13" i="17"/>
  <c r="AN14" i="17"/>
  <c r="AO14" i="17"/>
  <c r="AN15" i="17"/>
  <c r="AO15" i="17"/>
  <c r="AN16" i="17"/>
  <c r="AO16" i="17"/>
  <c r="AN17" i="17"/>
  <c r="AO17" i="17"/>
  <c r="AN18" i="17"/>
  <c r="AO18" i="17"/>
  <c r="AN19" i="17"/>
  <c r="AO19" i="17"/>
  <c r="AN20" i="17"/>
  <c r="AO20" i="17"/>
  <c r="AN21" i="17"/>
  <c r="AO21" i="17"/>
  <c r="AN22" i="17"/>
  <c r="AO22" i="17"/>
  <c r="AN23" i="17"/>
  <c r="AO23" i="17"/>
  <c r="AN24" i="17"/>
  <c r="AO24" i="17"/>
  <c r="AN25" i="17"/>
  <c r="AO25" i="17"/>
  <c r="AN27" i="17"/>
  <c r="AO27" i="17"/>
  <c r="AN28" i="17"/>
  <c r="AO28" i="17"/>
  <c r="AN29" i="17"/>
  <c r="AO29" i="17"/>
  <c r="AN30" i="17"/>
  <c r="AO30" i="17"/>
  <c r="AN31" i="17"/>
  <c r="AO31" i="17"/>
  <c r="AN32" i="17"/>
  <c r="AO32" i="17"/>
  <c r="AN33" i="17"/>
  <c r="AO33" i="17"/>
  <c r="AN34" i="17"/>
  <c r="AO34" i="17"/>
  <c r="AN35" i="17"/>
  <c r="AO35" i="17"/>
  <c r="AN36" i="17"/>
  <c r="AO36" i="17"/>
  <c r="AN37" i="17"/>
  <c r="AO37" i="17"/>
  <c r="AN38" i="17"/>
  <c r="AO38" i="17"/>
  <c r="AN39" i="17"/>
  <c r="AO39" i="17"/>
  <c r="AN40" i="17"/>
  <c r="AO40" i="17"/>
  <c r="AN41" i="17"/>
  <c r="AO41" i="17"/>
  <c r="AN42" i="17"/>
  <c r="AO42" i="17"/>
  <c r="AN43" i="17"/>
  <c r="AO43" i="17"/>
  <c r="AN44" i="17"/>
  <c r="AO44" i="17"/>
  <c r="AN45" i="17"/>
  <c r="AO45" i="17"/>
  <c r="AN46" i="17"/>
  <c r="AO46" i="17"/>
  <c r="AN47" i="17"/>
  <c r="AO47" i="17"/>
  <c r="AN48" i="17"/>
  <c r="AO48" i="17"/>
  <c r="AN49" i="17"/>
  <c r="AO49" i="17"/>
  <c r="AN50" i="17"/>
  <c r="AO50" i="17"/>
  <c r="AN51" i="17"/>
  <c r="AO51" i="17"/>
  <c r="AN52" i="17"/>
  <c r="AO52" i="17"/>
  <c r="AN53" i="17"/>
  <c r="AO53" i="17"/>
  <c r="AN54" i="17"/>
  <c r="AO54" i="17"/>
  <c r="AN55" i="17"/>
  <c r="AO55" i="17"/>
  <c r="AN56" i="17"/>
  <c r="AO56" i="17"/>
  <c r="AN57" i="17"/>
  <c r="AO57" i="17"/>
  <c r="AN58" i="17"/>
  <c r="AO58" i="17"/>
  <c r="AN59" i="17"/>
  <c r="AO59" i="17"/>
  <c r="AN60" i="17"/>
  <c r="AO60" i="17"/>
  <c r="AN61" i="17"/>
  <c r="AO61" i="17"/>
  <c r="AN62" i="17"/>
  <c r="AO62" i="17"/>
  <c r="AN63" i="17"/>
  <c r="AO63" i="17"/>
  <c r="AN64" i="17"/>
  <c r="AO64" i="17"/>
  <c r="AN65" i="17"/>
  <c r="AO65" i="17"/>
  <c r="AN66" i="17"/>
  <c r="AO66" i="17"/>
  <c r="AN67" i="17"/>
  <c r="AO67" i="17"/>
  <c r="AN68" i="17"/>
  <c r="AO68" i="17"/>
  <c r="AQ26" i="17"/>
  <c r="AR26" i="17"/>
  <c r="AS26" i="17"/>
  <c r="AY26" i="17"/>
  <c r="AZ26" i="17"/>
  <c r="AY6" i="17"/>
  <c r="AZ6" i="17"/>
  <c r="AY7" i="17"/>
  <c r="AZ7" i="17"/>
  <c r="AY8" i="17"/>
  <c r="AZ8" i="17"/>
  <c r="AY9" i="17"/>
  <c r="AZ9" i="17"/>
  <c r="AY10" i="17"/>
  <c r="AZ10" i="17"/>
  <c r="AY11" i="17"/>
  <c r="AZ11" i="17"/>
  <c r="AY12" i="17"/>
  <c r="AZ12" i="17"/>
  <c r="AY13" i="17"/>
  <c r="AZ13" i="17"/>
  <c r="AY14" i="17"/>
  <c r="AZ14" i="17"/>
  <c r="AY15" i="17"/>
  <c r="AZ15" i="17"/>
  <c r="AY16" i="17"/>
  <c r="AZ16" i="17"/>
  <c r="AY17" i="17"/>
  <c r="AZ17" i="17"/>
  <c r="AY18" i="17"/>
  <c r="AZ18" i="17"/>
  <c r="AY19" i="17"/>
  <c r="AZ19" i="17"/>
  <c r="AY20" i="17"/>
  <c r="AZ20" i="17"/>
  <c r="AY21" i="17"/>
  <c r="AZ21" i="17"/>
  <c r="AY22" i="17"/>
  <c r="AZ22" i="17"/>
  <c r="AY23" i="17"/>
  <c r="AZ23" i="17"/>
  <c r="AY24" i="17"/>
  <c r="AZ24" i="17"/>
  <c r="AY25" i="17"/>
  <c r="AZ25" i="17"/>
  <c r="AY27" i="17"/>
  <c r="AZ27" i="17"/>
  <c r="AY28" i="17"/>
  <c r="AZ28" i="17"/>
  <c r="AY29" i="17"/>
  <c r="AZ29" i="17"/>
  <c r="AY30" i="17"/>
  <c r="AZ30" i="17"/>
  <c r="AY31" i="17"/>
  <c r="AZ31" i="17"/>
  <c r="AY32" i="17"/>
  <c r="AZ32" i="17"/>
  <c r="AY33" i="17"/>
  <c r="AZ33" i="17"/>
  <c r="AY34" i="17"/>
  <c r="AZ34" i="17"/>
  <c r="AY35" i="17"/>
  <c r="AZ35" i="17"/>
  <c r="AY36" i="17"/>
  <c r="AZ36" i="17"/>
  <c r="AY37" i="17"/>
  <c r="AZ37" i="17"/>
  <c r="AY38" i="17"/>
  <c r="AZ38" i="17"/>
  <c r="AY39" i="17"/>
  <c r="AZ39" i="17"/>
  <c r="AY40" i="17"/>
  <c r="AZ40" i="17"/>
  <c r="AY41" i="17"/>
  <c r="AZ41" i="17"/>
  <c r="AY42" i="17"/>
  <c r="AZ42" i="17"/>
  <c r="AY43" i="17"/>
  <c r="AZ43" i="17"/>
  <c r="AY44" i="17"/>
  <c r="AZ44" i="17"/>
  <c r="AY45" i="17"/>
  <c r="AZ45" i="17"/>
  <c r="AY46" i="17"/>
  <c r="AZ46" i="17"/>
  <c r="AY47" i="17"/>
  <c r="AZ47" i="17"/>
  <c r="AY48" i="17"/>
  <c r="AZ48" i="17"/>
  <c r="AY49" i="17"/>
  <c r="AZ49" i="17"/>
  <c r="AY50" i="17"/>
  <c r="AZ50" i="17"/>
  <c r="AY51" i="17"/>
  <c r="AZ51" i="17"/>
  <c r="AY52" i="17"/>
  <c r="AZ52" i="17"/>
  <c r="AY53" i="17"/>
  <c r="AZ53" i="17"/>
  <c r="AY54" i="17"/>
  <c r="AZ54" i="17"/>
  <c r="AY55" i="17"/>
  <c r="AZ55" i="17"/>
  <c r="AY56" i="17"/>
  <c r="AZ56" i="17"/>
  <c r="AY57" i="17"/>
  <c r="AZ57" i="17"/>
  <c r="AY58" i="17"/>
  <c r="AZ58" i="17"/>
  <c r="AY59" i="17"/>
  <c r="AZ59" i="17"/>
  <c r="AY60" i="17"/>
  <c r="AZ60" i="17"/>
  <c r="AY61" i="17"/>
  <c r="AZ61" i="17"/>
  <c r="AY62" i="17"/>
  <c r="AZ62" i="17"/>
  <c r="AY63" i="17"/>
  <c r="AZ63" i="17"/>
  <c r="AY64" i="17"/>
  <c r="AZ64" i="17"/>
  <c r="AY65" i="17"/>
  <c r="AZ65" i="17"/>
  <c r="AY66" i="17"/>
  <c r="AZ66" i="17"/>
  <c r="AY67" i="17"/>
  <c r="AZ67" i="17"/>
  <c r="AY68" i="17"/>
  <c r="AZ68" i="17"/>
  <c r="BB26" i="17"/>
  <c r="BC26" i="17"/>
  <c r="BD26" i="17"/>
  <c r="BJ26" i="17"/>
  <c r="BK26" i="17"/>
  <c r="BJ6" i="17"/>
  <c r="BK6" i="17"/>
  <c r="BJ7" i="17"/>
  <c r="BK7" i="17"/>
  <c r="BJ8" i="17"/>
  <c r="BK8" i="17"/>
  <c r="BJ9" i="17"/>
  <c r="BK9" i="17"/>
  <c r="BJ10" i="17"/>
  <c r="BK10" i="17"/>
  <c r="BJ11" i="17"/>
  <c r="BK11" i="17"/>
  <c r="BJ12" i="17"/>
  <c r="BK12" i="17"/>
  <c r="BJ13" i="17"/>
  <c r="BK13" i="17"/>
  <c r="BJ14" i="17"/>
  <c r="BK14" i="17"/>
  <c r="BJ15" i="17"/>
  <c r="BK15" i="17"/>
  <c r="BJ16" i="17"/>
  <c r="BK16" i="17"/>
  <c r="BJ17" i="17"/>
  <c r="BK17" i="17"/>
  <c r="BJ18" i="17"/>
  <c r="BK18" i="17"/>
  <c r="BJ19" i="17"/>
  <c r="BK19" i="17"/>
  <c r="BJ20" i="17"/>
  <c r="BK20" i="17"/>
  <c r="BJ21" i="17"/>
  <c r="BK21" i="17"/>
  <c r="BJ22" i="17"/>
  <c r="BK22" i="17"/>
  <c r="BJ23" i="17"/>
  <c r="BK23" i="17"/>
  <c r="BJ24" i="17"/>
  <c r="BK24" i="17"/>
  <c r="BJ25" i="17"/>
  <c r="BK25" i="17"/>
  <c r="BJ27" i="17"/>
  <c r="BK27" i="17"/>
  <c r="BJ28" i="17"/>
  <c r="BK28" i="17"/>
  <c r="BJ29" i="17"/>
  <c r="BK29" i="17"/>
  <c r="BJ30" i="17"/>
  <c r="BK30" i="17"/>
  <c r="BJ31" i="17"/>
  <c r="BK31" i="17"/>
  <c r="BJ32" i="17"/>
  <c r="BK32" i="17"/>
  <c r="BJ33" i="17"/>
  <c r="BK33" i="17"/>
  <c r="BJ34" i="17"/>
  <c r="BK34" i="17"/>
  <c r="BJ35" i="17"/>
  <c r="BK35" i="17"/>
  <c r="BJ36" i="17"/>
  <c r="BK36" i="17"/>
  <c r="BJ37" i="17"/>
  <c r="BK37" i="17"/>
  <c r="BJ38" i="17"/>
  <c r="BK38" i="17"/>
  <c r="BJ39" i="17"/>
  <c r="BK39" i="17"/>
  <c r="BJ40" i="17"/>
  <c r="BK40" i="17"/>
  <c r="BJ41" i="17"/>
  <c r="BK41" i="17"/>
  <c r="BJ42" i="17"/>
  <c r="BK42" i="17"/>
  <c r="BJ43" i="17"/>
  <c r="BK43" i="17"/>
  <c r="BJ44" i="17"/>
  <c r="BK44" i="17"/>
  <c r="BJ45" i="17"/>
  <c r="BK45" i="17"/>
  <c r="BJ46" i="17"/>
  <c r="BK46" i="17"/>
  <c r="BJ47" i="17"/>
  <c r="BK47" i="17"/>
  <c r="BJ48" i="17"/>
  <c r="BK48" i="17"/>
  <c r="BJ49" i="17"/>
  <c r="BK49" i="17"/>
  <c r="BJ50" i="17"/>
  <c r="BK50" i="17"/>
  <c r="BJ51" i="17"/>
  <c r="BK51" i="17"/>
  <c r="BJ52" i="17"/>
  <c r="BK52" i="17"/>
  <c r="BJ53" i="17"/>
  <c r="BK53" i="17"/>
  <c r="BJ54" i="17"/>
  <c r="BK54" i="17"/>
  <c r="BJ55" i="17"/>
  <c r="BK55" i="17"/>
  <c r="BJ56" i="17"/>
  <c r="BK56" i="17"/>
  <c r="BJ57" i="17"/>
  <c r="BK57" i="17"/>
  <c r="BJ58" i="17"/>
  <c r="BK58" i="17"/>
  <c r="BJ59" i="17"/>
  <c r="BK59" i="17"/>
  <c r="BJ60" i="17"/>
  <c r="BK60" i="17"/>
  <c r="BJ61" i="17"/>
  <c r="BK61" i="17"/>
  <c r="BJ62" i="17"/>
  <c r="BK62" i="17"/>
  <c r="BJ63" i="17"/>
  <c r="BK63" i="17"/>
  <c r="BJ64" i="17"/>
  <c r="BK64" i="17"/>
  <c r="BJ65" i="17"/>
  <c r="BK65" i="17"/>
  <c r="BJ66" i="17"/>
  <c r="BK66" i="17"/>
  <c r="BJ67" i="17"/>
  <c r="BK67" i="17"/>
  <c r="BJ68" i="17"/>
  <c r="BK68" i="17"/>
  <c r="BM26" i="17"/>
  <c r="BN26" i="17"/>
  <c r="BO26" i="17"/>
  <c r="BU26" i="17"/>
  <c r="BV26" i="17"/>
  <c r="BU6" i="17"/>
  <c r="BV6" i="17"/>
  <c r="BU7" i="17"/>
  <c r="BV7" i="17"/>
  <c r="BU8" i="17"/>
  <c r="BV8" i="17"/>
  <c r="BU9" i="17"/>
  <c r="BV9" i="17"/>
  <c r="BU10" i="17"/>
  <c r="BV10" i="17"/>
  <c r="BU11" i="17"/>
  <c r="BV11" i="17"/>
  <c r="BU12" i="17"/>
  <c r="BV12" i="17"/>
  <c r="BU13" i="17"/>
  <c r="BV13" i="17"/>
  <c r="BU14" i="17"/>
  <c r="BV14" i="17"/>
  <c r="BU15" i="17"/>
  <c r="BV15" i="17"/>
  <c r="BU16" i="17"/>
  <c r="BV16" i="17"/>
  <c r="BU17" i="17"/>
  <c r="BV17" i="17"/>
  <c r="BU18" i="17"/>
  <c r="BV18" i="17"/>
  <c r="BU19" i="17"/>
  <c r="BV19" i="17"/>
  <c r="BU20" i="17"/>
  <c r="BV20" i="17"/>
  <c r="BU21" i="17"/>
  <c r="BV21" i="17"/>
  <c r="BU22" i="17"/>
  <c r="BV22" i="17"/>
  <c r="BU23" i="17"/>
  <c r="BV23" i="17"/>
  <c r="BU24" i="17"/>
  <c r="BV24" i="17"/>
  <c r="BU25" i="17"/>
  <c r="BV25" i="17"/>
  <c r="BU27" i="17"/>
  <c r="BV27" i="17"/>
  <c r="BU28" i="17"/>
  <c r="BV28" i="17"/>
  <c r="BU29" i="17"/>
  <c r="BV29" i="17"/>
  <c r="BU30" i="17"/>
  <c r="BV30" i="17"/>
  <c r="BU31" i="17"/>
  <c r="BV31" i="17"/>
  <c r="BU32" i="17"/>
  <c r="BV32" i="17"/>
  <c r="BU33" i="17"/>
  <c r="BV33" i="17"/>
  <c r="BU34" i="17"/>
  <c r="BV34" i="17"/>
  <c r="BU35" i="17"/>
  <c r="BV35" i="17"/>
  <c r="BU36" i="17"/>
  <c r="BV36" i="17"/>
  <c r="BU37" i="17"/>
  <c r="BV37" i="17"/>
  <c r="BU38" i="17"/>
  <c r="BV38" i="17"/>
  <c r="BU39" i="17"/>
  <c r="BV39" i="17"/>
  <c r="BU40" i="17"/>
  <c r="BV40" i="17"/>
  <c r="BU41" i="17"/>
  <c r="BV41" i="17"/>
  <c r="BU42" i="17"/>
  <c r="BV42" i="17"/>
  <c r="BU43" i="17"/>
  <c r="BV43" i="17"/>
  <c r="BU44" i="17"/>
  <c r="BV44" i="17"/>
  <c r="BU45" i="17"/>
  <c r="BV45" i="17"/>
  <c r="BU46" i="17"/>
  <c r="BV46" i="17"/>
  <c r="BU47" i="17"/>
  <c r="BV47" i="17"/>
  <c r="BU48" i="17"/>
  <c r="BV48" i="17"/>
  <c r="BU49" i="17"/>
  <c r="BV49" i="17"/>
  <c r="BU50" i="17"/>
  <c r="BV50" i="17"/>
  <c r="BU51" i="17"/>
  <c r="BV51" i="17"/>
  <c r="BU52" i="17"/>
  <c r="BV52" i="17"/>
  <c r="BU53" i="17"/>
  <c r="BV53" i="17"/>
  <c r="BU54" i="17"/>
  <c r="BV54" i="17"/>
  <c r="BU55" i="17"/>
  <c r="BV55" i="17"/>
  <c r="BU56" i="17"/>
  <c r="BV56" i="17"/>
  <c r="BU57" i="17"/>
  <c r="BV57" i="17"/>
  <c r="BU58" i="17"/>
  <c r="BV58" i="17"/>
  <c r="BU59" i="17"/>
  <c r="BV59" i="17"/>
  <c r="BU60" i="17"/>
  <c r="BV60" i="17"/>
  <c r="BU61" i="17"/>
  <c r="BV61" i="17"/>
  <c r="BU62" i="17"/>
  <c r="BV62" i="17"/>
  <c r="BU63" i="17"/>
  <c r="BV63" i="17"/>
  <c r="BU64" i="17"/>
  <c r="BV64" i="17"/>
  <c r="BU65" i="17"/>
  <c r="BV65" i="17"/>
  <c r="BU66" i="17"/>
  <c r="BV66" i="17"/>
  <c r="BU67" i="17"/>
  <c r="BV67" i="17"/>
  <c r="BU68" i="17"/>
  <c r="BV68" i="17"/>
  <c r="BX26" i="17"/>
  <c r="BY26" i="17"/>
  <c r="BZ26" i="17"/>
  <c r="CF26" i="17"/>
  <c r="CG26" i="17"/>
  <c r="CF6" i="17"/>
  <c r="CG6" i="17"/>
  <c r="CF7" i="17"/>
  <c r="CG7" i="17"/>
  <c r="CF8" i="17"/>
  <c r="CG8" i="17"/>
  <c r="CF9" i="17"/>
  <c r="CG9" i="17"/>
  <c r="CF10" i="17"/>
  <c r="CG10" i="17"/>
  <c r="CF11" i="17"/>
  <c r="CG11" i="17"/>
  <c r="CF12" i="17"/>
  <c r="CG12" i="17"/>
  <c r="CF13" i="17"/>
  <c r="CG13" i="17"/>
  <c r="CF14" i="17"/>
  <c r="CG14" i="17"/>
  <c r="CF15" i="17"/>
  <c r="CG15" i="17"/>
  <c r="CF16" i="17"/>
  <c r="CG16" i="17"/>
  <c r="CF17" i="17"/>
  <c r="CG17" i="17"/>
  <c r="CF18" i="17"/>
  <c r="CG18" i="17"/>
  <c r="CF19" i="17"/>
  <c r="CG19" i="17"/>
  <c r="CF20" i="17"/>
  <c r="CG20" i="17"/>
  <c r="CF21" i="17"/>
  <c r="CG21" i="17"/>
  <c r="CF22" i="17"/>
  <c r="CG22" i="17"/>
  <c r="CF23" i="17"/>
  <c r="CG23" i="17"/>
  <c r="CF24" i="17"/>
  <c r="CG24" i="17"/>
  <c r="CF25" i="17"/>
  <c r="CG25" i="17"/>
  <c r="CF27" i="17"/>
  <c r="CG27" i="17"/>
  <c r="CF28" i="17"/>
  <c r="CG28" i="17"/>
  <c r="CF29" i="17"/>
  <c r="CG29" i="17"/>
  <c r="CF30" i="17"/>
  <c r="CG30" i="17"/>
  <c r="CF31" i="17"/>
  <c r="CG31" i="17"/>
  <c r="CF32" i="17"/>
  <c r="CG32" i="17"/>
  <c r="CF33" i="17"/>
  <c r="CG33" i="17"/>
  <c r="CF34" i="17"/>
  <c r="CG34" i="17"/>
  <c r="CF35" i="17"/>
  <c r="CG35" i="17"/>
  <c r="CF36" i="17"/>
  <c r="CG36" i="17"/>
  <c r="CF37" i="17"/>
  <c r="CG37" i="17"/>
  <c r="CF38" i="17"/>
  <c r="CG38" i="17"/>
  <c r="CF39" i="17"/>
  <c r="CG39" i="17"/>
  <c r="CF40" i="17"/>
  <c r="CG40" i="17"/>
  <c r="CF41" i="17"/>
  <c r="CG41" i="17"/>
  <c r="CF42" i="17"/>
  <c r="CG42" i="17"/>
  <c r="CF43" i="17"/>
  <c r="CG43" i="17"/>
  <c r="CF44" i="17"/>
  <c r="CG44" i="17"/>
  <c r="CF45" i="17"/>
  <c r="CG45" i="17"/>
  <c r="CF46" i="17"/>
  <c r="CG46" i="17"/>
  <c r="CF47" i="17"/>
  <c r="CG47" i="17"/>
  <c r="CF48" i="17"/>
  <c r="CG48" i="17"/>
  <c r="CF49" i="17"/>
  <c r="CG49" i="17"/>
  <c r="CF50" i="17"/>
  <c r="CG50" i="17"/>
  <c r="CF51" i="17"/>
  <c r="CG51" i="17"/>
  <c r="CF52" i="17"/>
  <c r="CG52" i="17"/>
  <c r="CF53" i="17"/>
  <c r="CG53" i="17"/>
  <c r="CF54" i="17"/>
  <c r="CG54" i="17"/>
  <c r="CF55" i="17"/>
  <c r="CG55" i="17"/>
  <c r="CF56" i="17"/>
  <c r="CG56" i="17"/>
  <c r="CF57" i="17"/>
  <c r="CG57" i="17"/>
  <c r="CF58" i="17"/>
  <c r="CG58" i="17"/>
  <c r="CF59" i="17"/>
  <c r="CG59" i="17"/>
  <c r="CF60" i="17"/>
  <c r="CG60" i="17"/>
  <c r="CF61" i="17"/>
  <c r="CG61" i="17"/>
  <c r="CF62" i="17"/>
  <c r="CG62" i="17"/>
  <c r="CF63" i="17"/>
  <c r="CG63" i="17"/>
  <c r="CF64" i="17"/>
  <c r="CG64" i="17"/>
  <c r="CF65" i="17"/>
  <c r="CG65" i="17"/>
  <c r="CF66" i="17"/>
  <c r="CG66" i="17"/>
  <c r="CF67" i="17"/>
  <c r="CG67" i="17"/>
  <c r="CF68" i="17"/>
  <c r="CG68" i="17"/>
  <c r="CI26" i="17"/>
  <c r="CJ26" i="17"/>
  <c r="CK26" i="17"/>
  <c r="CQ26" i="17"/>
  <c r="CR26" i="17"/>
  <c r="CQ6" i="17"/>
  <c r="CR6" i="17"/>
  <c r="CQ7" i="17"/>
  <c r="CR7" i="17"/>
  <c r="CQ8" i="17"/>
  <c r="CR8" i="17"/>
  <c r="CQ9" i="17"/>
  <c r="CR9" i="17"/>
  <c r="CQ10" i="17"/>
  <c r="CR10" i="17"/>
  <c r="CQ11" i="17"/>
  <c r="CR11" i="17"/>
  <c r="CQ12" i="17"/>
  <c r="CR12" i="17"/>
  <c r="CQ13" i="17"/>
  <c r="CR13" i="17"/>
  <c r="CQ14" i="17"/>
  <c r="CR14" i="17"/>
  <c r="CQ15" i="17"/>
  <c r="CR15" i="17"/>
  <c r="CQ16" i="17"/>
  <c r="CR16" i="17"/>
  <c r="CQ17" i="17"/>
  <c r="CR17" i="17"/>
  <c r="CQ18" i="17"/>
  <c r="CR18" i="17"/>
  <c r="CQ19" i="17"/>
  <c r="CR19" i="17"/>
  <c r="CQ20" i="17"/>
  <c r="CR20" i="17"/>
  <c r="CQ21" i="17"/>
  <c r="CR21" i="17"/>
  <c r="CQ22" i="17"/>
  <c r="CR22" i="17"/>
  <c r="CQ23" i="17"/>
  <c r="CR23" i="17"/>
  <c r="CQ24" i="17"/>
  <c r="CR24" i="17"/>
  <c r="CQ25" i="17"/>
  <c r="CR25" i="17"/>
  <c r="CQ27" i="17"/>
  <c r="CR27" i="17"/>
  <c r="CQ28" i="17"/>
  <c r="CR28" i="17"/>
  <c r="CQ29" i="17"/>
  <c r="CR29" i="17"/>
  <c r="CQ30" i="17"/>
  <c r="CR30" i="17"/>
  <c r="CQ31" i="17"/>
  <c r="CR31" i="17"/>
  <c r="CQ32" i="17"/>
  <c r="CR32" i="17"/>
  <c r="CQ33" i="17"/>
  <c r="CR33" i="17"/>
  <c r="CQ34" i="17"/>
  <c r="CR34" i="17"/>
  <c r="CQ35" i="17"/>
  <c r="CR35" i="17"/>
  <c r="CQ36" i="17"/>
  <c r="CR36" i="17"/>
  <c r="CQ37" i="17"/>
  <c r="CR37" i="17"/>
  <c r="CQ38" i="17"/>
  <c r="CR38" i="17"/>
  <c r="CQ39" i="17"/>
  <c r="CR39" i="17"/>
  <c r="CQ40" i="17"/>
  <c r="CR40" i="17"/>
  <c r="CQ41" i="17"/>
  <c r="CR41" i="17"/>
  <c r="CQ42" i="17"/>
  <c r="CR42" i="17"/>
  <c r="CQ43" i="17"/>
  <c r="CR43" i="17"/>
  <c r="CQ44" i="17"/>
  <c r="CR44" i="17"/>
  <c r="CQ45" i="17"/>
  <c r="CR45" i="17"/>
  <c r="CQ46" i="17"/>
  <c r="CR46" i="17"/>
  <c r="CQ47" i="17"/>
  <c r="CR47" i="17"/>
  <c r="CQ48" i="17"/>
  <c r="CR48" i="17"/>
  <c r="CQ49" i="17"/>
  <c r="CR49" i="17"/>
  <c r="CQ50" i="17"/>
  <c r="CR50" i="17"/>
  <c r="CQ51" i="17"/>
  <c r="CR51" i="17"/>
  <c r="CQ52" i="17"/>
  <c r="CR52" i="17"/>
  <c r="CQ53" i="17"/>
  <c r="CR53" i="17"/>
  <c r="CQ54" i="17"/>
  <c r="CR54" i="17"/>
  <c r="CQ55" i="17"/>
  <c r="CR55" i="17"/>
  <c r="CQ56" i="17"/>
  <c r="CR56" i="17"/>
  <c r="CQ57" i="17"/>
  <c r="CR57" i="17"/>
  <c r="CQ58" i="17"/>
  <c r="CR58" i="17"/>
  <c r="CQ59" i="17"/>
  <c r="CR59" i="17"/>
  <c r="CQ60" i="17"/>
  <c r="CR60" i="17"/>
  <c r="CQ61" i="17"/>
  <c r="CR61" i="17"/>
  <c r="CQ62" i="17"/>
  <c r="CR62" i="17"/>
  <c r="CQ63" i="17"/>
  <c r="CR63" i="17"/>
  <c r="CQ64" i="17"/>
  <c r="CR64" i="17"/>
  <c r="CQ65" i="17"/>
  <c r="CR65" i="17"/>
  <c r="CQ66" i="17"/>
  <c r="CR66" i="17"/>
  <c r="CQ67" i="17"/>
  <c r="CR67" i="17"/>
  <c r="CQ68" i="17"/>
  <c r="CR68" i="17"/>
  <c r="CT26" i="17"/>
  <c r="CU26" i="17"/>
  <c r="CV26" i="17"/>
  <c r="DB26" i="17"/>
  <c r="DC26" i="17"/>
  <c r="DB6" i="17"/>
  <c r="DC6" i="17"/>
  <c r="DB7" i="17"/>
  <c r="DC7" i="17"/>
  <c r="DB8" i="17"/>
  <c r="DC8" i="17"/>
  <c r="DB9" i="17"/>
  <c r="DC9" i="17"/>
  <c r="DB10" i="17"/>
  <c r="DC10" i="17"/>
  <c r="DB11" i="17"/>
  <c r="DC11" i="17"/>
  <c r="DB12" i="17"/>
  <c r="DC12" i="17"/>
  <c r="DB13" i="17"/>
  <c r="DC13" i="17"/>
  <c r="DB14" i="17"/>
  <c r="DC14" i="17"/>
  <c r="DB15" i="17"/>
  <c r="DC15" i="17"/>
  <c r="DB16" i="17"/>
  <c r="DC16" i="17"/>
  <c r="DB17" i="17"/>
  <c r="DC17" i="17"/>
  <c r="DB18" i="17"/>
  <c r="DC18" i="17"/>
  <c r="DB19" i="17"/>
  <c r="DC19" i="17"/>
  <c r="DB20" i="17"/>
  <c r="DC20" i="17"/>
  <c r="DB21" i="17"/>
  <c r="DC21" i="17"/>
  <c r="DB22" i="17"/>
  <c r="DC22" i="17"/>
  <c r="DB23" i="17"/>
  <c r="DC23" i="17"/>
  <c r="DB24" i="17"/>
  <c r="DC24" i="17"/>
  <c r="DB25" i="17"/>
  <c r="DC25" i="17"/>
  <c r="DB27" i="17"/>
  <c r="DC27" i="17"/>
  <c r="DB28" i="17"/>
  <c r="DC28" i="17"/>
  <c r="DB29" i="17"/>
  <c r="DC29" i="17"/>
  <c r="DB30" i="17"/>
  <c r="DC30" i="17"/>
  <c r="DB31" i="17"/>
  <c r="DC31" i="17"/>
  <c r="DB32" i="17"/>
  <c r="DC32" i="17"/>
  <c r="DB33" i="17"/>
  <c r="DC33" i="17"/>
  <c r="DB34" i="17"/>
  <c r="DC34" i="17"/>
  <c r="DB35" i="17"/>
  <c r="DC35" i="17"/>
  <c r="DB36" i="17"/>
  <c r="DC36" i="17"/>
  <c r="DB37" i="17"/>
  <c r="DC37" i="17"/>
  <c r="DB38" i="17"/>
  <c r="DC38" i="17"/>
  <c r="DB39" i="17"/>
  <c r="DC39" i="17"/>
  <c r="DB40" i="17"/>
  <c r="DC40" i="17"/>
  <c r="DB41" i="17"/>
  <c r="DC41" i="17"/>
  <c r="DB42" i="17"/>
  <c r="DC42" i="17"/>
  <c r="DB43" i="17"/>
  <c r="DC43" i="17"/>
  <c r="DB44" i="17"/>
  <c r="DC44" i="17"/>
  <c r="DB45" i="17"/>
  <c r="DC45" i="17"/>
  <c r="DB46" i="17"/>
  <c r="DC46" i="17"/>
  <c r="DB47" i="17"/>
  <c r="DC47" i="17"/>
  <c r="DB48" i="17"/>
  <c r="DC48" i="17"/>
  <c r="DB49" i="17"/>
  <c r="DC49" i="17"/>
  <c r="DB50" i="17"/>
  <c r="DC50" i="17"/>
  <c r="DB51" i="17"/>
  <c r="DC51" i="17"/>
  <c r="DB52" i="17"/>
  <c r="DC52" i="17"/>
  <c r="DB53" i="17"/>
  <c r="DC53" i="17"/>
  <c r="DB54" i="17"/>
  <c r="DC54" i="17"/>
  <c r="DB55" i="17"/>
  <c r="DC55" i="17"/>
  <c r="DB56" i="17"/>
  <c r="DC56" i="17"/>
  <c r="DB57" i="17"/>
  <c r="DC57" i="17"/>
  <c r="DB58" i="17"/>
  <c r="DC58" i="17"/>
  <c r="DB59" i="17"/>
  <c r="DC59" i="17"/>
  <c r="DB60" i="17"/>
  <c r="DC60" i="17"/>
  <c r="DB61" i="17"/>
  <c r="DC61" i="17"/>
  <c r="DB62" i="17"/>
  <c r="DC62" i="17"/>
  <c r="DB63" i="17"/>
  <c r="DC63" i="17"/>
  <c r="DB64" i="17"/>
  <c r="DC64" i="17"/>
  <c r="DB65" i="17"/>
  <c r="DC65" i="17"/>
  <c r="DB66" i="17"/>
  <c r="DC66" i="17"/>
  <c r="DB67" i="17"/>
  <c r="DC67" i="17"/>
  <c r="DB68" i="17"/>
  <c r="DC68" i="17"/>
  <c r="DE26" i="17"/>
  <c r="DF26" i="17"/>
  <c r="DG26" i="17"/>
  <c r="DM26" i="17"/>
  <c r="DN26" i="17"/>
  <c r="DM6" i="17"/>
  <c r="DN6" i="17"/>
  <c r="DM7" i="17"/>
  <c r="DN7" i="17"/>
  <c r="DM8" i="17"/>
  <c r="DN8" i="17"/>
  <c r="DM9" i="17"/>
  <c r="DN9" i="17"/>
  <c r="DM10" i="17"/>
  <c r="DN10" i="17"/>
  <c r="DM11" i="17"/>
  <c r="DN11" i="17"/>
  <c r="DM12" i="17"/>
  <c r="DN12" i="17"/>
  <c r="DM13" i="17"/>
  <c r="DN13" i="17"/>
  <c r="DM14" i="17"/>
  <c r="DN14" i="17"/>
  <c r="DM15" i="17"/>
  <c r="DN15" i="17"/>
  <c r="DM16" i="17"/>
  <c r="DN16" i="17"/>
  <c r="DM17" i="17"/>
  <c r="DN17" i="17"/>
  <c r="DM18" i="17"/>
  <c r="DN18" i="17"/>
  <c r="DM19" i="17"/>
  <c r="DN19" i="17"/>
  <c r="DM20" i="17"/>
  <c r="DN20" i="17"/>
  <c r="DM21" i="17"/>
  <c r="DN21" i="17"/>
  <c r="DM22" i="17"/>
  <c r="DN22" i="17"/>
  <c r="DM23" i="17"/>
  <c r="DN23" i="17"/>
  <c r="DM24" i="17"/>
  <c r="DN24" i="17"/>
  <c r="DM25" i="17"/>
  <c r="DN25" i="17"/>
  <c r="DM27" i="17"/>
  <c r="DN27" i="17"/>
  <c r="DM28" i="17"/>
  <c r="DN28" i="17"/>
  <c r="DM29" i="17"/>
  <c r="DN29" i="17"/>
  <c r="DM30" i="17"/>
  <c r="DN30" i="17"/>
  <c r="DM31" i="17"/>
  <c r="DN31" i="17"/>
  <c r="DM32" i="17"/>
  <c r="DN32" i="17"/>
  <c r="DM33" i="17"/>
  <c r="DN33" i="17"/>
  <c r="DM34" i="17"/>
  <c r="DN34" i="17"/>
  <c r="DM35" i="17"/>
  <c r="DN35" i="17"/>
  <c r="DM36" i="17"/>
  <c r="DN36" i="17"/>
  <c r="DM37" i="17"/>
  <c r="DN37" i="17"/>
  <c r="DM38" i="17"/>
  <c r="DN38" i="17"/>
  <c r="DM39" i="17"/>
  <c r="DN39" i="17"/>
  <c r="DM40" i="17"/>
  <c r="DN40" i="17"/>
  <c r="DM41" i="17"/>
  <c r="DN41" i="17"/>
  <c r="DM42" i="17"/>
  <c r="DN42" i="17"/>
  <c r="DM43" i="17"/>
  <c r="DN43" i="17"/>
  <c r="DM44" i="17"/>
  <c r="DN44" i="17"/>
  <c r="DM45" i="17"/>
  <c r="DN45" i="17"/>
  <c r="DM46" i="17"/>
  <c r="DN46" i="17"/>
  <c r="DM47" i="17"/>
  <c r="DN47" i="17"/>
  <c r="DM48" i="17"/>
  <c r="DN48" i="17"/>
  <c r="DM49" i="17"/>
  <c r="DN49" i="17"/>
  <c r="DM50" i="17"/>
  <c r="DN50" i="17"/>
  <c r="DM51" i="17"/>
  <c r="DN51" i="17"/>
  <c r="DM52" i="17"/>
  <c r="DN52" i="17"/>
  <c r="DM53" i="17"/>
  <c r="DN53" i="17"/>
  <c r="DM54" i="17"/>
  <c r="DN54" i="17"/>
  <c r="DM55" i="17"/>
  <c r="DN55" i="17"/>
  <c r="DM56" i="17"/>
  <c r="DN56" i="17"/>
  <c r="DM57" i="17"/>
  <c r="DN57" i="17"/>
  <c r="DM58" i="17"/>
  <c r="DN58" i="17"/>
  <c r="DM59" i="17"/>
  <c r="DN59" i="17"/>
  <c r="DM60" i="17"/>
  <c r="DN60" i="17"/>
  <c r="DM61" i="17"/>
  <c r="DN61" i="17"/>
  <c r="DM62" i="17"/>
  <c r="DN62" i="17"/>
  <c r="DM63" i="17"/>
  <c r="DN63" i="17"/>
  <c r="DM64" i="17"/>
  <c r="DN64" i="17"/>
  <c r="DM65" i="17"/>
  <c r="DN65" i="17"/>
  <c r="DM66" i="17"/>
  <c r="DN66" i="17"/>
  <c r="DM67" i="17"/>
  <c r="DN67" i="17"/>
  <c r="DM68" i="17"/>
  <c r="DN68" i="17"/>
  <c r="DP26" i="17"/>
  <c r="DQ26" i="17"/>
  <c r="DR26" i="17"/>
  <c r="DX26" i="17"/>
  <c r="DY26" i="17"/>
  <c r="DX6" i="17"/>
  <c r="DY6" i="17"/>
  <c r="DX7" i="17"/>
  <c r="DY7" i="17"/>
  <c r="DX8" i="17"/>
  <c r="DY8" i="17"/>
  <c r="DX9" i="17"/>
  <c r="DY9" i="17"/>
  <c r="DX10" i="17"/>
  <c r="DY10" i="17"/>
  <c r="DX11" i="17"/>
  <c r="DY11" i="17"/>
  <c r="DX12" i="17"/>
  <c r="DY12" i="17"/>
  <c r="DX13" i="17"/>
  <c r="DY13" i="17"/>
  <c r="DX14" i="17"/>
  <c r="DY14" i="17"/>
  <c r="DX15" i="17"/>
  <c r="DY15" i="17"/>
  <c r="DX16" i="17"/>
  <c r="DY16" i="17"/>
  <c r="DX17" i="17"/>
  <c r="DY17" i="17"/>
  <c r="DX18" i="17"/>
  <c r="DY18" i="17"/>
  <c r="DX19" i="17"/>
  <c r="DY19" i="17"/>
  <c r="DX20" i="17"/>
  <c r="DY20" i="17"/>
  <c r="DX21" i="17"/>
  <c r="DY21" i="17"/>
  <c r="DX22" i="17"/>
  <c r="DY22" i="17"/>
  <c r="DX23" i="17"/>
  <c r="DY23" i="17"/>
  <c r="DX24" i="17"/>
  <c r="DY24" i="17"/>
  <c r="DX25" i="17"/>
  <c r="DY25" i="17"/>
  <c r="DX27" i="17"/>
  <c r="DY27" i="17"/>
  <c r="DX28" i="17"/>
  <c r="DY28" i="17"/>
  <c r="DX29" i="17"/>
  <c r="DY29" i="17"/>
  <c r="DX30" i="17"/>
  <c r="DY30" i="17"/>
  <c r="DX31" i="17"/>
  <c r="DY31" i="17"/>
  <c r="DX32" i="17"/>
  <c r="DY32" i="17"/>
  <c r="DX33" i="17"/>
  <c r="DY33" i="17"/>
  <c r="DX34" i="17"/>
  <c r="DY34" i="17"/>
  <c r="DX35" i="17"/>
  <c r="DY35" i="17"/>
  <c r="DX36" i="17"/>
  <c r="DY36" i="17"/>
  <c r="DX37" i="17"/>
  <c r="DY37" i="17"/>
  <c r="DX38" i="17"/>
  <c r="DY38" i="17"/>
  <c r="DX39" i="17"/>
  <c r="DY39" i="17"/>
  <c r="DX40" i="17"/>
  <c r="DY40" i="17"/>
  <c r="DX41" i="17"/>
  <c r="DY41" i="17"/>
  <c r="DX42" i="17"/>
  <c r="DY42" i="17"/>
  <c r="DX43" i="17"/>
  <c r="DY43" i="17"/>
  <c r="DX44" i="17"/>
  <c r="DY44" i="17"/>
  <c r="DX45" i="17"/>
  <c r="DY45" i="17"/>
  <c r="DX46" i="17"/>
  <c r="DY46" i="17"/>
  <c r="DX47" i="17"/>
  <c r="DY47" i="17"/>
  <c r="DX48" i="17"/>
  <c r="DY48" i="17"/>
  <c r="DX49" i="17"/>
  <c r="DY49" i="17"/>
  <c r="DX50" i="17"/>
  <c r="DY50" i="17"/>
  <c r="DX51" i="17"/>
  <c r="DY51" i="17"/>
  <c r="DX52" i="17"/>
  <c r="DY52" i="17"/>
  <c r="DX53" i="17"/>
  <c r="DY53" i="17"/>
  <c r="DX54" i="17"/>
  <c r="DY54" i="17"/>
  <c r="DX55" i="17"/>
  <c r="DY55" i="17"/>
  <c r="DX56" i="17"/>
  <c r="DY56" i="17"/>
  <c r="DX57" i="17"/>
  <c r="DY57" i="17"/>
  <c r="DX58" i="17"/>
  <c r="DY58" i="17"/>
  <c r="DX59" i="17"/>
  <c r="DY59" i="17"/>
  <c r="DX60" i="17"/>
  <c r="DY60" i="17"/>
  <c r="DX61" i="17"/>
  <c r="DY61" i="17"/>
  <c r="DX62" i="17"/>
  <c r="DY62" i="17"/>
  <c r="DX63" i="17"/>
  <c r="DY63" i="17"/>
  <c r="DX64" i="17"/>
  <c r="DY64" i="17"/>
  <c r="DX65" i="17"/>
  <c r="DY65" i="17"/>
  <c r="DX66" i="17"/>
  <c r="DY66" i="17"/>
  <c r="DX67" i="17"/>
  <c r="DY67" i="17"/>
  <c r="DX68" i="17"/>
  <c r="DY68" i="17"/>
  <c r="EA26" i="17"/>
  <c r="EB26" i="17"/>
  <c r="EC26" i="17"/>
  <c r="EI26" i="17"/>
  <c r="EJ26" i="17"/>
  <c r="EI6" i="17"/>
  <c r="EJ6" i="17"/>
  <c r="EI7" i="17"/>
  <c r="EJ7" i="17"/>
  <c r="EI8" i="17"/>
  <c r="EJ8" i="17"/>
  <c r="EI9" i="17"/>
  <c r="EJ9" i="17"/>
  <c r="EI10" i="17"/>
  <c r="EJ10" i="17"/>
  <c r="EI11" i="17"/>
  <c r="EJ11" i="17"/>
  <c r="EI12" i="17"/>
  <c r="EJ12" i="17"/>
  <c r="EI13" i="17"/>
  <c r="EJ13" i="17"/>
  <c r="EI14" i="17"/>
  <c r="EJ14" i="17"/>
  <c r="EI15" i="17"/>
  <c r="EJ15" i="17"/>
  <c r="EI16" i="17"/>
  <c r="EJ16" i="17"/>
  <c r="EI17" i="17"/>
  <c r="EJ17" i="17"/>
  <c r="EI18" i="17"/>
  <c r="EJ18" i="17"/>
  <c r="EI19" i="17"/>
  <c r="EJ19" i="17"/>
  <c r="EI20" i="17"/>
  <c r="EJ20" i="17"/>
  <c r="EI21" i="17"/>
  <c r="EJ21" i="17"/>
  <c r="EI22" i="17"/>
  <c r="EJ22" i="17"/>
  <c r="EI23" i="17"/>
  <c r="EJ23" i="17"/>
  <c r="EI24" i="17"/>
  <c r="EJ24" i="17"/>
  <c r="EI25" i="17"/>
  <c r="EJ25" i="17"/>
  <c r="EI27" i="17"/>
  <c r="EJ27" i="17"/>
  <c r="EI28" i="17"/>
  <c r="EJ28" i="17"/>
  <c r="EI29" i="17"/>
  <c r="EJ29" i="17"/>
  <c r="EI30" i="17"/>
  <c r="EJ30" i="17"/>
  <c r="EI31" i="17"/>
  <c r="EJ31" i="17"/>
  <c r="EI32" i="17"/>
  <c r="EJ32" i="17"/>
  <c r="EI33" i="17"/>
  <c r="EJ33" i="17"/>
  <c r="EI34" i="17"/>
  <c r="EJ34" i="17"/>
  <c r="EI35" i="17"/>
  <c r="EJ35" i="17"/>
  <c r="EI36" i="17"/>
  <c r="EJ36" i="17"/>
  <c r="EI37" i="17"/>
  <c r="EJ37" i="17"/>
  <c r="EI38" i="17"/>
  <c r="EJ38" i="17"/>
  <c r="EI39" i="17"/>
  <c r="EJ39" i="17"/>
  <c r="EI40" i="17"/>
  <c r="EJ40" i="17"/>
  <c r="EI41" i="17"/>
  <c r="EJ41" i="17"/>
  <c r="EI42" i="17"/>
  <c r="EJ42" i="17"/>
  <c r="EI43" i="17"/>
  <c r="EJ43" i="17"/>
  <c r="EI44" i="17"/>
  <c r="EJ44" i="17"/>
  <c r="EI45" i="17"/>
  <c r="EJ45" i="17"/>
  <c r="EI46" i="17"/>
  <c r="EJ46" i="17"/>
  <c r="EI47" i="17"/>
  <c r="EJ47" i="17"/>
  <c r="EI48" i="17"/>
  <c r="EJ48" i="17"/>
  <c r="EI49" i="17"/>
  <c r="EJ49" i="17"/>
  <c r="EI50" i="17"/>
  <c r="EJ50" i="17"/>
  <c r="EI51" i="17"/>
  <c r="EJ51" i="17"/>
  <c r="EI52" i="17"/>
  <c r="EJ52" i="17"/>
  <c r="EI53" i="17"/>
  <c r="EJ53" i="17"/>
  <c r="EI54" i="17"/>
  <c r="EJ54" i="17"/>
  <c r="EI55" i="17"/>
  <c r="EJ55" i="17"/>
  <c r="EI56" i="17"/>
  <c r="EJ56" i="17"/>
  <c r="EI57" i="17"/>
  <c r="EJ57" i="17"/>
  <c r="EI58" i="17"/>
  <c r="EJ58" i="17"/>
  <c r="EI59" i="17"/>
  <c r="EJ59" i="17"/>
  <c r="EI60" i="17"/>
  <c r="EJ60" i="17"/>
  <c r="EI61" i="17"/>
  <c r="EJ61" i="17"/>
  <c r="EI62" i="17"/>
  <c r="EJ62" i="17"/>
  <c r="EI63" i="17"/>
  <c r="EJ63" i="17"/>
  <c r="EI64" i="17"/>
  <c r="EJ64" i="17"/>
  <c r="EI65" i="17"/>
  <c r="EJ65" i="17"/>
  <c r="EI66" i="17"/>
  <c r="EJ66" i="17"/>
  <c r="EI67" i="17"/>
  <c r="EJ67" i="17"/>
  <c r="EI68" i="17"/>
  <c r="EJ68" i="17"/>
  <c r="EL26" i="17"/>
  <c r="EM26" i="17"/>
  <c r="EN26" i="17"/>
  <c r="ET26" i="17"/>
  <c r="EU26" i="17"/>
  <c r="ET6" i="17"/>
  <c r="EU6" i="17"/>
  <c r="ET7" i="17"/>
  <c r="EU7" i="17"/>
  <c r="ET8" i="17"/>
  <c r="EU8" i="17"/>
  <c r="ET9" i="17"/>
  <c r="EU9" i="17"/>
  <c r="ET10" i="17"/>
  <c r="EU10" i="17"/>
  <c r="ET11" i="17"/>
  <c r="EU11" i="17"/>
  <c r="ET12" i="17"/>
  <c r="EU12" i="17"/>
  <c r="ET13" i="17"/>
  <c r="EU13" i="17"/>
  <c r="ET14" i="17"/>
  <c r="EU14" i="17"/>
  <c r="ET15" i="17"/>
  <c r="EU15" i="17"/>
  <c r="ET16" i="17"/>
  <c r="EU16" i="17"/>
  <c r="ET17" i="17"/>
  <c r="EU17" i="17"/>
  <c r="ET18" i="17"/>
  <c r="EU18" i="17"/>
  <c r="ET19" i="17"/>
  <c r="EU19" i="17"/>
  <c r="ET20" i="17"/>
  <c r="EU20" i="17"/>
  <c r="ET21" i="17"/>
  <c r="EU21" i="17"/>
  <c r="ET22" i="17"/>
  <c r="EU22" i="17"/>
  <c r="ET23" i="17"/>
  <c r="EU23" i="17"/>
  <c r="ET24" i="17"/>
  <c r="EU24" i="17"/>
  <c r="ET25" i="17"/>
  <c r="EU25" i="17"/>
  <c r="ET27" i="17"/>
  <c r="EU27" i="17"/>
  <c r="ET28" i="17"/>
  <c r="EU28" i="17"/>
  <c r="ET29" i="17"/>
  <c r="EU29" i="17"/>
  <c r="ET30" i="17"/>
  <c r="EU30" i="17"/>
  <c r="ET31" i="17"/>
  <c r="EU31" i="17"/>
  <c r="ET32" i="17"/>
  <c r="EU32" i="17"/>
  <c r="ET33" i="17"/>
  <c r="EU33" i="17"/>
  <c r="ET34" i="17"/>
  <c r="EU34" i="17"/>
  <c r="ET35" i="17"/>
  <c r="EU35" i="17"/>
  <c r="ET36" i="17"/>
  <c r="EU36" i="17"/>
  <c r="ET37" i="17"/>
  <c r="EU37" i="17"/>
  <c r="ET38" i="17"/>
  <c r="EU38" i="17"/>
  <c r="ET39" i="17"/>
  <c r="EU39" i="17"/>
  <c r="ET40" i="17"/>
  <c r="EU40" i="17"/>
  <c r="ET41" i="17"/>
  <c r="EU41" i="17"/>
  <c r="ET42" i="17"/>
  <c r="EU42" i="17"/>
  <c r="ET43" i="17"/>
  <c r="EU43" i="17"/>
  <c r="ET44" i="17"/>
  <c r="EU44" i="17"/>
  <c r="ET45" i="17"/>
  <c r="EU45" i="17"/>
  <c r="ET46" i="17"/>
  <c r="EU46" i="17"/>
  <c r="ET47" i="17"/>
  <c r="EU47" i="17"/>
  <c r="ET48" i="17"/>
  <c r="EU48" i="17"/>
  <c r="ET49" i="17"/>
  <c r="EU49" i="17"/>
  <c r="ET50" i="17"/>
  <c r="EU50" i="17"/>
  <c r="ET51" i="17"/>
  <c r="EU51" i="17"/>
  <c r="ET52" i="17"/>
  <c r="EU52" i="17"/>
  <c r="ET53" i="17"/>
  <c r="EU53" i="17"/>
  <c r="ET54" i="17"/>
  <c r="EU54" i="17"/>
  <c r="ET55" i="17"/>
  <c r="EU55" i="17"/>
  <c r="ET56" i="17"/>
  <c r="EU56" i="17"/>
  <c r="ET57" i="17"/>
  <c r="EU57" i="17"/>
  <c r="ET58" i="17"/>
  <c r="EU58" i="17"/>
  <c r="ET59" i="17"/>
  <c r="EU59" i="17"/>
  <c r="ET60" i="17"/>
  <c r="EU60" i="17"/>
  <c r="ET61" i="17"/>
  <c r="EU61" i="17"/>
  <c r="ET62" i="17"/>
  <c r="EU62" i="17"/>
  <c r="ET63" i="17"/>
  <c r="EU63" i="17"/>
  <c r="ET64" i="17"/>
  <c r="EU64" i="17"/>
  <c r="ET65" i="17"/>
  <c r="EU65" i="17"/>
  <c r="ET66" i="17"/>
  <c r="EU66" i="17"/>
  <c r="ET67" i="17"/>
  <c r="EU67" i="17"/>
  <c r="ET68" i="17"/>
  <c r="EU68" i="17"/>
  <c r="EW26" i="17"/>
  <c r="EX26" i="17"/>
  <c r="EY26" i="17"/>
  <c r="FE26" i="17"/>
  <c r="FF26" i="17"/>
  <c r="FE6" i="17"/>
  <c r="FF6" i="17"/>
  <c r="FE7" i="17"/>
  <c r="FF7" i="17"/>
  <c r="FE8" i="17"/>
  <c r="FF8" i="17"/>
  <c r="FE9" i="17"/>
  <c r="FF9" i="17"/>
  <c r="FE10" i="17"/>
  <c r="FF10" i="17"/>
  <c r="FE11" i="17"/>
  <c r="FF11" i="17"/>
  <c r="FE12" i="17"/>
  <c r="FF12" i="17"/>
  <c r="FE13" i="17"/>
  <c r="FF13" i="17"/>
  <c r="FE14" i="17"/>
  <c r="FF14" i="17"/>
  <c r="FE15" i="17"/>
  <c r="FF15" i="17"/>
  <c r="FE16" i="17"/>
  <c r="FF16" i="17"/>
  <c r="FE17" i="17"/>
  <c r="FF17" i="17"/>
  <c r="FE18" i="17"/>
  <c r="FF18" i="17"/>
  <c r="FE19" i="17"/>
  <c r="FF19" i="17"/>
  <c r="FE20" i="17"/>
  <c r="FF20" i="17"/>
  <c r="FE21" i="17"/>
  <c r="FF21" i="17"/>
  <c r="FE22" i="17"/>
  <c r="FF22" i="17"/>
  <c r="FE23" i="17"/>
  <c r="FF23" i="17"/>
  <c r="FE24" i="17"/>
  <c r="FF24" i="17"/>
  <c r="FE25" i="17"/>
  <c r="FF25" i="17"/>
  <c r="FE27" i="17"/>
  <c r="FF27" i="17"/>
  <c r="FE28" i="17"/>
  <c r="FF28" i="17"/>
  <c r="FE29" i="17"/>
  <c r="FF29" i="17"/>
  <c r="FE30" i="17"/>
  <c r="FF30" i="17"/>
  <c r="FE31" i="17"/>
  <c r="FF31" i="17"/>
  <c r="FE32" i="17"/>
  <c r="FF32" i="17"/>
  <c r="FE33" i="17"/>
  <c r="FF33" i="17"/>
  <c r="FE34" i="17"/>
  <c r="FF34" i="17"/>
  <c r="FE35" i="17"/>
  <c r="FF35" i="17"/>
  <c r="FE36" i="17"/>
  <c r="FF36" i="17"/>
  <c r="FE37" i="17"/>
  <c r="FF37" i="17"/>
  <c r="FE38" i="17"/>
  <c r="FF38" i="17"/>
  <c r="FE39" i="17"/>
  <c r="FF39" i="17"/>
  <c r="FE40" i="17"/>
  <c r="FF40" i="17"/>
  <c r="FE41" i="17"/>
  <c r="FF41" i="17"/>
  <c r="FE42" i="17"/>
  <c r="FF42" i="17"/>
  <c r="FE43" i="17"/>
  <c r="FF43" i="17"/>
  <c r="FE44" i="17"/>
  <c r="FF44" i="17"/>
  <c r="FE45" i="17"/>
  <c r="FF45" i="17"/>
  <c r="FE46" i="17"/>
  <c r="FF46" i="17"/>
  <c r="FE47" i="17"/>
  <c r="FF47" i="17"/>
  <c r="FE48" i="17"/>
  <c r="FF48" i="17"/>
  <c r="FE49" i="17"/>
  <c r="FF49" i="17"/>
  <c r="FE50" i="17"/>
  <c r="FF50" i="17"/>
  <c r="FE51" i="17"/>
  <c r="FF51" i="17"/>
  <c r="FE52" i="17"/>
  <c r="FF52" i="17"/>
  <c r="FE53" i="17"/>
  <c r="FF53" i="17"/>
  <c r="FE54" i="17"/>
  <c r="FF54" i="17"/>
  <c r="FE55" i="17"/>
  <c r="FF55" i="17"/>
  <c r="FE56" i="17"/>
  <c r="FF56" i="17"/>
  <c r="FE57" i="17"/>
  <c r="FF57" i="17"/>
  <c r="FE58" i="17"/>
  <c r="FF58" i="17"/>
  <c r="FE59" i="17"/>
  <c r="FF59" i="17"/>
  <c r="FE60" i="17"/>
  <c r="FF60" i="17"/>
  <c r="FE61" i="17"/>
  <c r="FF61" i="17"/>
  <c r="FE62" i="17"/>
  <c r="FF62" i="17"/>
  <c r="FE63" i="17"/>
  <c r="FF63" i="17"/>
  <c r="FE64" i="17"/>
  <c r="FF64" i="17"/>
  <c r="FE65" i="17"/>
  <c r="FF65" i="17"/>
  <c r="FE66" i="17"/>
  <c r="FF66" i="17"/>
  <c r="FE67" i="17"/>
  <c r="FF67" i="17"/>
  <c r="FE68" i="17"/>
  <c r="FF68" i="17"/>
  <c r="FH26" i="17"/>
  <c r="FI26" i="17"/>
  <c r="FJ26" i="17"/>
  <c r="FP26" i="17"/>
  <c r="FQ26" i="17"/>
  <c r="FP6" i="17"/>
  <c r="FQ6" i="17"/>
  <c r="FP7" i="17"/>
  <c r="FQ7" i="17"/>
  <c r="FP8" i="17"/>
  <c r="FQ8" i="17"/>
  <c r="FP9" i="17"/>
  <c r="FQ9" i="17"/>
  <c r="FP10" i="17"/>
  <c r="FQ10" i="17"/>
  <c r="FP11" i="17"/>
  <c r="FQ11" i="17"/>
  <c r="FP12" i="17"/>
  <c r="FQ12" i="17"/>
  <c r="FP13" i="17"/>
  <c r="FQ13" i="17"/>
  <c r="FP14" i="17"/>
  <c r="FQ14" i="17"/>
  <c r="FP15" i="17"/>
  <c r="FQ15" i="17"/>
  <c r="FP16" i="17"/>
  <c r="FQ16" i="17"/>
  <c r="FP17" i="17"/>
  <c r="FQ17" i="17"/>
  <c r="FP18" i="17"/>
  <c r="FQ18" i="17"/>
  <c r="FP19" i="17"/>
  <c r="FQ19" i="17"/>
  <c r="FP20" i="17"/>
  <c r="FQ20" i="17"/>
  <c r="FP21" i="17"/>
  <c r="FQ21" i="17"/>
  <c r="FP22" i="17"/>
  <c r="FQ22" i="17"/>
  <c r="FP23" i="17"/>
  <c r="FQ23" i="17"/>
  <c r="FP24" i="17"/>
  <c r="FQ24" i="17"/>
  <c r="FP25" i="17"/>
  <c r="FQ25" i="17"/>
  <c r="FP27" i="17"/>
  <c r="FQ27" i="17"/>
  <c r="FP28" i="17"/>
  <c r="FQ28" i="17"/>
  <c r="FP29" i="17"/>
  <c r="FQ29" i="17"/>
  <c r="FP30" i="17"/>
  <c r="FQ30" i="17"/>
  <c r="FP31" i="17"/>
  <c r="FQ31" i="17"/>
  <c r="FP32" i="17"/>
  <c r="FQ32" i="17"/>
  <c r="FP33" i="17"/>
  <c r="FQ33" i="17"/>
  <c r="FP34" i="17"/>
  <c r="FQ34" i="17"/>
  <c r="FP35" i="17"/>
  <c r="FQ35" i="17"/>
  <c r="FP36" i="17"/>
  <c r="FQ36" i="17"/>
  <c r="FP37" i="17"/>
  <c r="FQ37" i="17"/>
  <c r="FP38" i="17"/>
  <c r="FQ38" i="17"/>
  <c r="FP39" i="17"/>
  <c r="FQ39" i="17"/>
  <c r="FP40" i="17"/>
  <c r="FQ40" i="17"/>
  <c r="FP41" i="17"/>
  <c r="FQ41" i="17"/>
  <c r="FP42" i="17"/>
  <c r="FQ42" i="17"/>
  <c r="FP43" i="17"/>
  <c r="FQ43" i="17"/>
  <c r="FP44" i="17"/>
  <c r="FQ44" i="17"/>
  <c r="FP45" i="17"/>
  <c r="FQ45" i="17"/>
  <c r="FP46" i="17"/>
  <c r="FQ46" i="17"/>
  <c r="FP47" i="17"/>
  <c r="FQ47" i="17"/>
  <c r="FP48" i="17"/>
  <c r="FQ48" i="17"/>
  <c r="FP49" i="17"/>
  <c r="FQ49" i="17"/>
  <c r="FP50" i="17"/>
  <c r="FQ50" i="17"/>
  <c r="FP51" i="17"/>
  <c r="FQ51" i="17"/>
  <c r="FP52" i="17"/>
  <c r="FQ52" i="17"/>
  <c r="FP53" i="17"/>
  <c r="FQ53" i="17"/>
  <c r="FP54" i="17"/>
  <c r="FQ54" i="17"/>
  <c r="FP55" i="17"/>
  <c r="FQ55" i="17"/>
  <c r="FP56" i="17"/>
  <c r="FQ56" i="17"/>
  <c r="FP57" i="17"/>
  <c r="FQ57" i="17"/>
  <c r="FP58" i="17"/>
  <c r="FQ58" i="17"/>
  <c r="FP59" i="17"/>
  <c r="FQ59" i="17"/>
  <c r="FP60" i="17"/>
  <c r="FQ60" i="17"/>
  <c r="FP61" i="17"/>
  <c r="FQ61" i="17"/>
  <c r="FP62" i="17"/>
  <c r="FQ62" i="17"/>
  <c r="FP63" i="17"/>
  <c r="FQ63" i="17"/>
  <c r="FP64" i="17"/>
  <c r="FQ64" i="17"/>
  <c r="FP65" i="17"/>
  <c r="FQ65" i="17"/>
  <c r="FP66" i="17"/>
  <c r="FQ66" i="17"/>
  <c r="FP67" i="17"/>
  <c r="FQ67" i="17"/>
  <c r="FP68" i="17"/>
  <c r="FQ68" i="17"/>
  <c r="FS26" i="17"/>
  <c r="FT26" i="17"/>
  <c r="FU26" i="17"/>
  <c r="GA26" i="17"/>
  <c r="GB26" i="17"/>
  <c r="GA6" i="17"/>
  <c r="GB6" i="17"/>
  <c r="GA7" i="17"/>
  <c r="GB7" i="17"/>
  <c r="GA8" i="17"/>
  <c r="GB8" i="17"/>
  <c r="GA9" i="17"/>
  <c r="GB9" i="17"/>
  <c r="GA10" i="17"/>
  <c r="GB10" i="17"/>
  <c r="GA11" i="17"/>
  <c r="GB11" i="17"/>
  <c r="GA12" i="17"/>
  <c r="GB12" i="17"/>
  <c r="GA13" i="17"/>
  <c r="GB13" i="17"/>
  <c r="GA14" i="17"/>
  <c r="GB14" i="17"/>
  <c r="GA15" i="17"/>
  <c r="GB15" i="17"/>
  <c r="GA16" i="17"/>
  <c r="GB16" i="17"/>
  <c r="GA17" i="17"/>
  <c r="GB17" i="17"/>
  <c r="GA18" i="17"/>
  <c r="GB18" i="17"/>
  <c r="GA19" i="17"/>
  <c r="GB19" i="17"/>
  <c r="GA20" i="17"/>
  <c r="GB20" i="17"/>
  <c r="GA21" i="17"/>
  <c r="GB21" i="17"/>
  <c r="GA22" i="17"/>
  <c r="GB22" i="17"/>
  <c r="GA23" i="17"/>
  <c r="GB23" i="17"/>
  <c r="GA24" i="17"/>
  <c r="GB24" i="17"/>
  <c r="GA25" i="17"/>
  <c r="GB25" i="17"/>
  <c r="GA27" i="17"/>
  <c r="GB27" i="17"/>
  <c r="GA28" i="17"/>
  <c r="GB28" i="17"/>
  <c r="GA29" i="17"/>
  <c r="GB29" i="17"/>
  <c r="GA30" i="17"/>
  <c r="GB30" i="17"/>
  <c r="GA31" i="17"/>
  <c r="GB31" i="17"/>
  <c r="GA32" i="17"/>
  <c r="GB32" i="17"/>
  <c r="GA33" i="17"/>
  <c r="GB33" i="17"/>
  <c r="GA34" i="17"/>
  <c r="GB34" i="17"/>
  <c r="GA35" i="17"/>
  <c r="GB35" i="17"/>
  <c r="GA36" i="17"/>
  <c r="GB36" i="17"/>
  <c r="GA37" i="17"/>
  <c r="GB37" i="17"/>
  <c r="GA38" i="17"/>
  <c r="GB38" i="17"/>
  <c r="GA39" i="17"/>
  <c r="GB39" i="17"/>
  <c r="GA40" i="17"/>
  <c r="GB40" i="17"/>
  <c r="GA41" i="17"/>
  <c r="GB41" i="17"/>
  <c r="GA42" i="17"/>
  <c r="GB42" i="17"/>
  <c r="GA43" i="17"/>
  <c r="GB43" i="17"/>
  <c r="GA44" i="17"/>
  <c r="GB44" i="17"/>
  <c r="GA45" i="17"/>
  <c r="GB45" i="17"/>
  <c r="GA46" i="17"/>
  <c r="GB46" i="17"/>
  <c r="GA47" i="17"/>
  <c r="GB47" i="17"/>
  <c r="GA48" i="17"/>
  <c r="GB48" i="17"/>
  <c r="GA49" i="17"/>
  <c r="GB49" i="17"/>
  <c r="GA50" i="17"/>
  <c r="GB50" i="17"/>
  <c r="GA51" i="17"/>
  <c r="GB51" i="17"/>
  <c r="GA52" i="17"/>
  <c r="GB52" i="17"/>
  <c r="GA53" i="17"/>
  <c r="GB53" i="17"/>
  <c r="GA54" i="17"/>
  <c r="GB54" i="17"/>
  <c r="GA55" i="17"/>
  <c r="GB55" i="17"/>
  <c r="GA56" i="17"/>
  <c r="GB56" i="17"/>
  <c r="GA57" i="17"/>
  <c r="GB57" i="17"/>
  <c r="GA58" i="17"/>
  <c r="GB58" i="17"/>
  <c r="GA59" i="17"/>
  <c r="GB59" i="17"/>
  <c r="GA60" i="17"/>
  <c r="GB60" i="17"/>
  <c r="GA61" i="17"/>
  <c r="GB61" i="17"/>
  <c r="GA62" i="17"/>
  <c r="GB62" i="17"/>
  <c r="GA63" i="17"/>
  <c r="GB63" i="17"/>
  <c r="GA64" i="17"/>
  <c r="GB64" i="17"/>
  <c r="GA65" i="17"/>
  <c r="GB65" i="17"/>
  <c r="GA66" i="17"/>
  <c r="GB66" i="17"/>
  <c r="GA67" i="17"/>
  <c r="GB67" i="17"/>
  <c r="GA68" i="17"/>
  <c r="GB68" i="17"/>
  <c r="GD26" i="17"/>
  <c r="GE26" i="17"/>
  <c r="GF26" i="17"/>
  <c r="GL26" i="17"/>
  <c r="GM26" i="17"/>
  <c r="GL6" i="17"/>
  <c r="GM6" i="17"/>
  <c r="GL7" i="17"/>
  <c r="GM7" i="17"/>
  <c r="GL8" i="17"/>
  <c r="GM8" i="17"/>
  <c r="GL9" i="17"/>
  <c r="GM9" i="17"/>
  <c r="GL10" i="17"/>
  <c r="GM10" i="17"/>
  <c r="GL11" i="17"/>
  <c r="GM11" i="17"/>
  <c r="GL12" i="17"/>
  <c r="GM12" i="17"/>
  <c r="GL13" i="17"/>
  <c r="GM13" i="17"/>
  <c r="GL14" i="17"/>
  <c r="GM14" i="17"/>
  <c r="GL15" i="17"/>
  <c r="GM15" i="17"/>
  <c r="GL16" i="17"/>
  <c r="GM16" i="17"/>
  <c r="GL17" i="17"/>
  <c r="GM17" i="17"/>
  <c r="GL18" i="17"/>
  <c r="GM18" i="17"/>
  <c r="GL19" i="17"/>
  <c r="GM19" i="17"/>
  <c r="GL20" i="17"/>
  <c r="GM20" i="17"/>
  <c r="GL21" i="17"/>
  <c r="GM21" i="17"/>
  <c r="GL22" i="17"/>
  <c r="GM22" i="17"/>
  <c r="GL23" i="17"/>
  <c r="GM23" i="17"/>
  <c r="GL24" i="17"/>
  <c r="GM24" i="17"/>
  <c r="GL25" i="17"/>
  <c r="GM25" i="17"/>
  <c r="GL27" i="17"/>
  <c r="GM27" i="17"/>
  <c r="GL28" i="17"/>
  <c r="GM28" i="17"/>
  <c r="GL29" i="17"/>
  <c r="GM29" i="17"/>
  <c r="GL30" i="17"/>
  <c r="GM30" i="17"/>
  <c r="GL31" i="17"/>
  <c r="GM31" i="17"/>
  <c r="GL32" i="17"/>
  <c r="GM32" i="17"/>
  <c r="GL33" i="17"/>
  <c r="GM33" i="17"/>
  <c r="GL34" i="17"/>
  <c r="GM34" i="17"/>
  <c r="GL35" i="17"/>
  <c r="GM35" i="17"/>
  <c r="GL36" i="17"/>
  <c r="GM36" i="17"/>
  <c r="GL37" i="17"/>
  <c r="GM37" i="17"/>
  <c r="GL38" i="17"/>
  <c r="GM38" i="17"/>
  <c r="GL39" i="17"/>
  <c r="GM39" i="17"/>
  <c r="GL40" i="17"/>
  <c r="GM40" i="17"/>
  <c r="GL41" i="17"/>
  <c r="GM41" i="17"/>
  <c r="GL42" i="17"/>
  <c r="GM42" i="17"/>
  <c r="GL43" i="17"/>
  <c r="GM43" i="17"/>
  <c r="GL44" i="17"/>
  <c r="GM44" i="17"/>
  <c r="GL45" i="17"/>
  <c r="GM45" i="17"/>
  <c r="GL46" i="17"/>
  <c r="GM46" i="17"/>
  <c r="GL47" i="17"/>
  <c r="GM47" i="17"/>
  <c r="GL48" i="17"/>
  <c r="GM48" i="17"/>
  <c r="GL49" i="17"/>
  <c r="GM49" i="17"/>
  <c r="GL50" i="17"/>
  <c r="GM50" i="17"/>
  <c r="GL51" i="17"/>
  <c r="GM51" i="17"/>
  <c r="GL52" i="17"/>
  <c r="GM52" i="17"/>
  <c r="GL53" i="17"/>
  <c r="GM53" i="17"/>
  <c r="GL54" i="17"/>
  <c r="GM54" i="17"/>
  <c r="GL55" i="17"/>
  <c r="GM55" i="17"/>
  <c r="GL56" i="17"/>
  <c r="GM56" i="17"/>
  <c r="GL57" i="17"/>
  <c r="GM57" i="17"/>
  <c r="GL58" i="17"/>
  <c r="GM58" i="17"/>
  <c r="GL59" i="17"/>
  <c r="GM59" i="17"/>
  <c r="GL60" i="17"/>
  <c r="GM60" i="17"/>
  <c r="GL61" i="17"/>
  <c r="GM61" i="17"/>
  <c r="GL62" i="17"/>
  <c r="GM62" i="17"/>
  <c r="GL63" i="17"/>
  <c r="GM63" i="17"/>
  <c r="GL64" i="17"/>
  <c r="GM64" i="17"/>
  <c r="GL65" i="17"/>
  <c r="GM65" i="17"/>
  <c r="GL66" i="17"/>
  <c r="GM66" i="17"/>
  <c r="GL67" i="17"/>
  <c r="GM67" i="17"/>
  <c r="GL68" i="17"/>
  <c r="GM68" i="17"/>
  <c r="GO26" i="17"/>
  <c r="GP26" i="17"/>
  <c r="GQ26" i="17"/>
  <c r="GW26" i="17"/>
  <c r="GX26" i="17"/>
  <c r="GW6" i="17"/>
  <c r="GX6" i="17"/>
  <c r="GW7" i="17"/>
  <c r="GX7" i="17"/>
  <c r="GW8" i="17"/>
  <c r="GX8" i="17"/>
  <c r="GW9" i="17"/>
  <c r="GX9" i="17"/>
  <c r="GW10" i="17"/>
  <c r="GX10" i="17"/>
  <c r="GW11" i="17"/>
  <c r="GX11" i="17"/>
  <c r="GW12" i="17"/>
  <c r="GX12" i="17"/>
  <c r="GW13" i="17"/>
  <c r="GX13" i="17"/>
  <c r="GW14" i="17"/>
  <c r="GX14" i="17"/>
  <c r="GW15" i="17"/>
  <c r="GX15" i="17"/>
  <c r="GW16" i="17"/>
  <c r="GX16" i="17"/>
  <c r="GW17" i="17"/>
  <c r="GX17" i="17"/>
  <c r="GW18" i="17"/>
  <c r="GX18" i="17"/>
  <c r="GW19" i="17"/>
  <c r="GX19" i="17"/>
  <c r="GW20" i="17"/>
  <c r="GX20" i="17"/>
  <c r="GW21" i="17"/>
  <c r="GX21" i="17"/>
  <c r="GW22" i="17"/>
  <c r="GX22" i="17"/>
  <c r="GW23" i="17"/>
  <c r="GX23" i="17"/>
  <c r="GW24" i="17"/>
  <c r="GX24" i="17"/>
  <c r="GW25" i="17"/>
  <c r="GX25" i="17"/>
  <c r="GW27" i="17"/>
  <c r="GX27" i="17"/>
  <c r="GW28" i="17"/>
  <c r="GX28" i="17"/>
  <c r="GW29" i="17"/>
  <c r="GX29" i="17"/>
  <c r="GW30" i="17"/>
  <c r="GX30" i="17"/>
  <c r="GW31" i="17"/>
  <c r="GX31" i="17"/>
  <c r="GW32" i="17"/>
  <c r="GX32" i="17"/>
  <c r="GW33" i="17"/>
  <c r="GX33" i="17"/>
  <c r="GW34" i="17"/>
  <c r="GX34" i="17"/>
  <c r="GW35" i="17"/>
  <c r="GX35" i="17"/>
  <c r="GW36" i="17"/>
  <c r="GX36" i="17"/>
  <c r="GW37" i="17"/>
  <c r="GX37" i="17"/>
  <c r="GW38" i="17"/>
  <c r="GX38" i="17"/>
  <c r="GW39" i="17"/>
  <c r="GX39" i="17"/>
  <c r="GW40" i="17"/>
  <c r="GX40" i="17"/>
  <c r="GW41" i="17"/>
  <c r="GX41" i="17"/>
  <c r="GW42" i="17"/>
  <c r="GX42" i="17"/>
  <c r="GW43" i="17"/>
  <c r="GX43" i="17"/>
  <c r="GW44" i="17"/>
  <c r="GX44" i="17"/>
  <c r="GW45" i="17"/>
  <c r="GX45" i="17"/>
  <c r="GW46" i="17"/>
  <c r="GX46" i="17"/>
  <c r="GW47" i="17"/>
  <c r="GX47" i="17"/>
  <c r="GW48" i="17"/>
  <c r="GX48" i="17"/>
  <c r="GW49" i="17"/>
  <c r="GX49" i="17"/>
  <c r="GW50" i="17"/>
  <c r="GX50" i="17"/>
  <c r="GW51" i="17"/>
  <c r="GX51" i="17"/>
  <c r="GW52" i="17"/>
  <c r="GX52" i="17"/>
  <c r="GW53" i="17"/>
  <c r="GX53" i="17"/>
  <c r="GW54" i="17"/>
  <c r="GX54" i="17"/>
  <c r="GW55" i="17"/>
  <c r="GX55" i="17"/>
  <c r="GW56" i="17"/>
  <c r="GX56" i="17"/>
  <c r="GW57" i="17"/>
  <c r="GX57" i="17"/>
  <c r="GW58" i="17"/>
  <c r="GX58" i="17"/>
  <c r="GW59" i="17"/>
  <c r="GX59" i="17"/>
  <c r="GW60" i="17"/>
  <c r="GX60" i="17"/>
  <c r="GW61" i="17"/>
  <c r="GX61" i="17"/>
  <c r="GW62" i="17"/>
  <c r="GX62" i="17"/>
  <c r="GW63" i="17"/>
  <c r="GX63" i="17"/>
  <c r="GW64" i="17"/>
  <c r="GX64" i="17"/>
  <c r="GW65" i="17"/>
  <c r="GX65" i="17"/>
  <c r="GW66" i="17"/>
  <c r="GX66" i="17"/>
  <c r="GW67" i="17"/>
  <c r="GX67" i="17"/>
  <c r="GW68" i="17"/>
  <c r="GX68" i="17"/>
  <c r="GZ26" i="17"/>
  <c r="HA26" i="17"/>
  <c r="HB26" i="17"/>
  <c r="HH26" i="17"/>
  <c r="HI26" i="17"/>
  <c r="HH6" i="17"/>
  <c r="HI6" i="17"/>
  <c r="HH7" i="17"/>
  <c r="HI7" i="17"/>
  <c r="HH8" i="17"/>
  <c r="HI8" i="17"/>
  <c r="HH9" i="17"/>
  <c r="HI9" i="17"/>
  <c r="HH10" i="17"/>
  <c r="HI10" i="17"/>
  <c r="HH11" i="17"/>
  <c r="HI11" i="17"/>
  <c r="HH12" i="17"/>
  <c r="HI12" i="17"/>
  <c r="HH13" i="17"/>
  <c r="HI13" i="17"/>
  <c r="HH14" i="17"/>
  <c r="HI14" i="17"/>
  <c r="HH15" i="17"/>
  <c r="HI15" i="17"/>
  <c r="HH16" i="17"/>
  <c r="HI16" i="17"/>
  <c r="HH17" i="17"/>
  <c r="HI17" i="17"/>
  <c r="HH18" i="17"/>
  <c r="HI18" i="17"/>
  <c r="HH19" i="17"/>
  <c r="HI19" i="17"/>
  <c r="HH20" i="17"/>
  <c r="HI20" i="17"/>
  <c r="HH21" i="17"/>
  <c r="HI21" i="17"/>
  <c r="HH22" i="17"/>
  <c r="HI22" i="17"/>
  <c r="HH23" i="17"/>
  <c r="HI23" i="17"/>
  <c r="HH24" i="17"/>
  <c r="HI24" i="17"/>
  <c r="HH25" i="17"/>
  <c r="HI25" i="17"/>
  <c r="HH27" i="17"/>
  <c r="HI27" i="17"/>
  <c r="HH28" i="17"/>
  <c r="HI28" i="17"/>
  <c r="HH29" i="17"/>
  <c r="HI29" i="17"/>
  <c r="HH30" i="17"/>
  <c r="HI30" i="17"/>
  <c r="HH31" i="17"/>
  <c r="HI31" i="17"/>
  <c r="HH32" i="17"/>
  <c r="HI32" i="17"/>
  <c r="HH33" i="17"/>
  <c r="HI33" i="17"/>
  <c r="HH34" i="17"/>
  <c r="HI34" i="17"/>
  <c r="HH35" i="17"/>
  <c r="HI35" i="17"/>
  <c r="HH36" i="17"/>
  <c r="HI36" i="17"/>
  <c r="HH37" i="17"/>
  <c r="HI37" i="17"/>
  <c r="HH38" i="17"/>
  <c r="HI38" i="17"/>
  <c r="HH39" i="17"/>
  <c r="HI39" i="17"/>
  <c r="HH40" i="17"/>
  <c r="HI40" i="17"/>
  <c r="HH41" i="17"/>
  <c r="HI41" i="17"/>
  <c r="HH42" i="17"/>
  <c r="HI42" i="17"/>
  <c r="HH43" i="17"/>
  <c r="HI43" i="17"/>
  <c r="HH44" i="17"/>
  <c r="HI44" i="17"/>
  <c r="HH45" i="17"/>
  <c r="HI45" i="17"/>
  <c r="HH46" i="17"/>
  <c r="HI46" i="17"/>
  <c r="HH47" i="17"/>
  <c r="HI47" i="17"/>
  <c r="HH48" i="17"/>
  <c r="HI48" i="17"/>
  <c r="HH49" i="17"/>
  <c r="HI49" i="17"/>
  <c r="HH50" i="17"/>
  <c r="HI50" i="17"/>
  <c r="HH51" i="17"/>
  <c r="HI51" i="17"/>
  <c r="HH52" i="17"/>
  <c r="HI52" i="17"/>
  <c r="HH53" i="17"/>
  <c r="HI53" i="17"/>
  <c r="HH54" i="17"/>
  <c r="HI54" i="17"/>
  <c r="HH55" i="17"/>
  <c r="HI55" i="17"/>
  <c r="HH56" i="17"/>
  <c r="HI56" i="17"/>
  <c r="HH57" i="17"/>
  <c r="HI57" i="17"/>
  <c r="HH58" i="17"/>
  <c r="HI58" i="17"/>
  <c r="HH59" i="17"/>
  <c r="HI59" i="17"/>
  <c r="HH60" i="17"/>
  <c r="HI60" i="17"/>
  <c r="HH61" i="17"/>
  <c r="HI61" i="17"/>
  <c r="HH62" i="17"/>
  <c r="HI62" i="17"/>
  <c r="HH63" i="17"/>
  <c r="HI63" i="17"/>
  <c r="HH64" i="17"/>
  <c r="HI64" i="17"/>
  <c r="HH65" i="17"/>
  <c r="HI65" i="17"/>
  <c r="HH66" i="17"/>
  <c r="HI66" i="17"/>
  <c r="HH67" i="17"/>
  <c r="HI67" i="17"/>
  <c r="HH68" i="17"/>
  <c r="HI68" i="17"/>
  <c r="HK26" i="17"/>
  <c r="HL26" i="17"/>
  <c r="HM26" i="17"/>
  <c r="HJ26" i="17"/>
  <c r="HE26" i="17"/>
  <c r="HC26" i="17"/>
  <c r="GY26" i="17"/>
  <c r="GT26" i="17"/>
  <c r="GR26" i="17"/>
  <c r="GN26" i="17"/>
  <c r="GI26" i="17"/>
  <c r="GG26" i="17"/>
  <c r="GC26" i="17"/>
  <c r="FX26" i="17"/>
  <c r="FV26" i="17"/>
  <c r="FR26" i="17"/>
  <c r="FM26" i="17"/>
  <c r="FK26" i="17"/>
  <c r="FG26" i="17"/>
  <c r="FB26" i="17"/>
  <c r="EZ26" i="17"/>
  <c r="EV26" i="17"/>
  <c r="EQ26" i="17"/>
  <c r="EO26" i="17"/>
  <c r="EK26" i="17"/>
  <c r="EF26" i="17"/>
  <c r="ED26" i="17"/>
  <c r="DZ26" i="17"/>
  <c r="DU26" i="17"/>
  <c r="DS26" i="17"/>
  <c r="DO26" i="17"/>
  <c r="DJ26" i="17"/>
  <c r="DH26" i="17"/>
  <c r="DD26" i="17"/>
  <c r="CY26" i="17"/>
  <c r="CW26" i="17"/>
  <c r="CS26" i="17"/>
  <c r="CN26" i="17"/>
  <c r="CL26" i="17"/>
  <c r="CH26" i="17"/>
  <c r="CC26" i="17"/>
  <c r="CA26" i="17"/>
  <c r="BW26" i="17"/>
  <c r="BR26" i="17"/>
  <c r="BP26" i="17"/>
  <c r="BL26" i="17"/>
  <c r="BG26" i="17"/>
  <c r="J6" i="17"/>
  <c r="K6" i="17"/>
  <c r="L6" i="17"/>
  <c r="U6" i="17"/>
  <c r="V6" i="17"/>
  <c r="W6" i="17"/>
  <c r="AF6" i="17"/>
  <c r="AG6" i="17"/>
  <c r="AH6" i="17"/>
  <c r="AQ6" i="17"/>
  <c r="AR6" i="17"/>
  <c r="AS6" i="17"/>
  <c r="BB6" i="17"/>
  <c r="BC6" i="17"/>
  <c r="BD6" i="17"/>
  <c r="J7" i="17"/>
  <c r="K7" i="17"/>
  <c r="L7" i="17"/>
  <c r="U7" i="17"/>
  <c r="V7" i="17"/>
  <c r="W7" i="17"/>
  <c r="AF7" i="17"/>
  <c r="AG7" i="17"/>
  <c r="AH7" i="17"/>
  <c r="AQ7" i="17"/>
  <c r="AR7" i="17"/>
  <c r="AS7" i="17"/>
  <c r="BB7" i="17"/>
  <c r="BC7" i="17"/>
  <c r="BD7" i="17"/>
  <c r="J8" i="17"/>
  <c r="K8" i="17"/>
  <c r="L8" i="17"/>
  <c r="U8" i="17"/>
  <c r="V8" i="17"/>
  <c r="W8" i="17"/>
  <c r="AF8" i="17"/>
  <c r="AG8" i="17"/>
  <c r="AH8" i="17"/>
  <c r="AQ8" i="17"/>
  <c r="AR8" i="17"/>
  <c r="AS8" i="17"/>
  <c r="BB8" i="17"/>
  <c r="BC8" i="17"/>
  <c r="BD8" i="17"/>
  <c r="J9" i="17"/>
  <c r="K9" i="17"/>
  <c r="L9" i="17"/>
  <c r="U9" i="17"/>
  <c r="V9" i="17"/>
  <c r="W9" i="17"/>
  <c r="AF9" i="17"/>
  <c r="AG9" i="17"/>
  <c r="AH9" i="17"/>
  <c r="AQ9" i="17"/>
  <c r="AR9" i="17"/>
  <c r="AS9" i="17"/>
  <c r="BB9" i="17"/>
  <c r="BC9" i="17"/>
  <c r="BD9" i="17"/>
  <c r="J10" i="17"/>
  <c r="K10" i="17"/>
  <c r="L10" i="17"/>
  <c r="U10" i="17"/>
  <c r="V10" i="17"/>
  <c r="W10" i="17"/>
  <c r="AF10" i="17"/>
  <c r="AG10" i="17"/>
  <c r="AH10" i="17"/>
  <c r="AQ10" i="17"/>
  <c r="AR10" i="17"/>
  <c r="AS10" i="17"/>
  <c r="BB10" i="17"/>
  <c r="BC10" i="17"/>
  <c r="BD10" i="17"/>
  <c r="J11" i="17"/>
  <c r="K11" i="17"/>
  <c r="L11" i="17"/>
  <c r="U11" i="17"/>
  <c r="V11" i="17"/>
  <c r="W11" i="17"/>
  <c r="AF11" i="17"/>
  <c r="AG11" i="17"/>
  <c r="AH11" i="17"/>
  <c r="AQ11" i="17"/>
  <c r="AR11" i="17"/>
  <c r="AS11" i="17"/>
  <c r="BB11" i="17"/>
  <c r="BC11" i="17"/>
  <c r="BD11" i="17"/>
  <c r="J12" i="17"/>
  <c r="K12" i="17"/>
  <c r="L12" i="17"/>
  <c r="U12" i="17"/>
  <c r="V12" i="17"/>
  <c r="W12" i="17"/>
  <c r="AF12" i="17"/>
  <c r="AG12" i="17"/>
  <c r="AH12" i="17"/>
  <c r="AQ12" i="17"/>
  <c r="AR12" i="17"/>
  <c r="AS12" i="17"/>
  <c r="BB12" i="17"/>
  <c r="BC12" i="17"/>
  <c r="BD12" i="17"/>
  <c r="J13" i="17"/>
  <c r="K13" i="17"/>
  <c r="L13" i="17"/>
  <c r="U13" i="17"/>
  <c r="V13" i="17"/>
  <c r="W13" i="17"/>
  <c r="AF13" i="17"/>
  <c r="AG13" i="17"/>
  <c r="AH13" i="17"/>
  <c r="AQ13" i="17"/>
  <c r="AR13" i="17"/>
  <c r="AS13" i="17"/>
  <c r="BB13" i="17"/>
  <c r="BC13" i="17"/>
  <c r="BD13" i="17"/>
  <c r="J14" i="17"/>
  <c r="K14" i="17"/>
  <c r="L14" i="17"/>
  <c r="U14" i="17"/>
  <c r="V14" i="17"/>
  <c r="W14" i="17"/>
  <c r="AF14" i="17"/>
  <c r="AG14" i="17"/>
  <c r="AH14" i="17"/>
  <c r="AQ14" i="17"/>
  <c r="AR14" i="17"/>
  <c r="AS14" i="17"/>
  <c r="BB14" i="17"/>
  <c r="BC14" i="17"/>
  <c r="BD14" i="17"/>
  <c r="J15" i="17"/>
  <c r="K15" i="17"/>
  <c r="L15" i="17"/>
  <c r="U15" i="17"/>
  <c r="V15" i="17"/>
  <c r="W15" i="17"/>
  <c r="AF15" i="17"/>
  <c r="AG15" i="17"/>
  <c r="AH15" i="17"/>
  <c r="AQ15" i="17"/>
  <c r="AR15" i="17"/>
  <c r="AS15" i="17"/>
  <c r="BB15" i="17"/>
  <c r="BC15" i="17"/>
  <c r="BD15" i="17"/>
  <c r="J16" i="17"/>
  <c r="K16" i="17"/>
  <c r="L16" i="17"/>
  <c r="U16" i="17"/>
  <c r="V16" i="17"/>
  <c r="W16" i="17"/>
  <c r="AF16" i="17"/>
  <c r="AG16" i="17"/>
  <c r="AH16" i="17"/>
  <c r="AQ16" i="17"/>
  <c r="AR16" i="17"/>
  <c r="AS16" i="17"/>
  <c r="BB16" i="17"/>
  <c r="BC16" i="17"/>
  <c r="BD16" i="17"/>
  <c r="J17" i="17"/>
  <c r="K17" i="17"/>
  <c r="L17" i="17"/>
  <c r="U17" i="17"/>
  <c r="V17" i="17"/>
  <c r="W17" i="17"/>
  <c r="AF17" i="17"/>
  <c r="AG17" i="17"/>
  <c r="AH17" i="17"/>
  <c r="AQ17" i="17"/>
  <c r="AR17" i="17"/>
  <c r="AS17" i="17"/>
  <c r="BB17" i="17"/>
  <c r="BC17" i="17"/>
  <c r="BD17" i="17"/>
  <c r="J18" i="17"/>
  <c r="K18" i="17"/>
  <c r="L18" i="17"/>
  <c r="U18" i="17"/>
  <c r="V18" i="17"/>
  <c r="W18" i="17"/>
  <c r="AF18" i="17"/>
  <c r="AG18" i="17"/>
  <c r="AH18" i="17"/>
  <c r="AQ18" i="17"/>
  <c r="AR18" i="17"/>
  <c r="AS18" i="17"/>
  <c r="BB18" i="17"/>
  <c r="BC18" i="17"/>
  <c r="BD18" i="17"/>
  <c r="J19" i="17"/>
  <c r="K19" i="17"/>
  <c r="L19" i="17"/>
  <c r="U19" i="17"/>
  <c r="V19" i="17"/>
  <c r="W19" i="17"/>
  <c r="AF19" i="17"/>
  <c r="AG19" i="17"/>
  <c r="AH19" i="17"/>
  <c r="AQ19" i="17"/>
  <c r="AR19" i="17"/>
  <c r="AS19" i="17"/>
  <c r="BB19" i="17"/>
  <c r="BC19" i="17"/>
  <c r="BD19" i="17"/>
  <c r="J20" i="17"/>
  <c r="K20" i="17"/>
  <c r="L20" i="17"/>
  <c r="U20" i="17"/>
  <c r="V20" i="17"/>
  <c r="W20" i="17"/>
  <c r="AF20" i="17"/>
  <c r="AG20" i="17"/>
  <c r="AH20" i="17"/>
  <c r="AQ20" i="17"/>
  <c r="AR20" i="17"/>
  <c r="AS20" i="17"/>
  <c r="BB20" i="17"/>
  <c r="BC20" i="17"/>
  <c r="BD20" i="17"/>
  <c r="J21" i="17"/>
  <c r="K21" i="17"/>
  <c r="L21" i="17"/>
  <c r="U21" i="17"/>
  <c r="V21" i="17"/>
  <c r="W21" i="17"/>
  <c r="AF21" i="17"/>
  <c r="AG21" i="17"/>
  <c r="AH21" i="17"/>
  <c r="AQ21" i="17"/>
  <c r="AR21" i="17"/>
  <c r="AS21" i="17"/>
  <c r="BB21" i="17"/>
  <c r="BC21" i="17"/>
  <c r="BD21" i="17"/>
  <c r="J22" i="17"/>
  <c r="K22" i="17"/>
  <c r="L22" i="17"/>
  <c r="U22" i="17"/>
  <c r="V22" i="17"/>
  <c r="W22" i="17"/>
  <c r="AF22" i="17"/>
  <c r="AG22" i="17"/>
  <c r="AH22" i="17"/>
  <c r="AQ22" i="17"/>
  <c r="AR22" i="17"/>
  <c r="AS22" i="17"/>
  <c r="BB22" i="17"/>
  <c r="BC22" i="17"/>
  <c r="BD22" i="17"/>
  <c r="J23" i="17"/>
  <c r="K23" i="17"/>
  <c r="L23" i="17"/>
  <c r="U23" i="17"/>
  <c r="V23" i="17"/>
  <c r="W23" i="17"/>
  <c r="AF23" i="17"/>
  <c r="AG23" i="17"/>
  <c r="AH23" i="17"/>
  <c r="AQ23" i="17"/>
  <c r="AR23" i="17"/>
  <c r="AS23" i="17"/>
  <c r="BB23" i="17"/>
  <c r="BC23" i="17"/>
  <c r="BD23" i="17"/>
  <c r="J24" i="17"/>
  <c r="K24" i="17"/>
  <c r="L24" i="17"/>
  <c r="U24" i="17"/>
  <c r="V24" i="17"/>
  <c r="W24" i="17"/>
  <c r="AF24" i="17"/>
  <c r="AG24" i="17"/>
  <c r="AH24" i="17"/>
  <c r="AQ24" i="17"/>
  <c r="AR24" i="17"/>
  <c r="AS24" i="17"/>
  <c r="BB24" i="17"/>
  <c r="BC24" i="17"/>
  <c r="BD24" i="17"/>
  <c r="J25" i="17"/>
  <c r="K25" i="17"/>
  <c r="L25" i="17"/>
  <c r="U25" i="17"/>
  <c r="V25" i="17"/>
  <c r="W25" i="17"/>
  <c r="AF25" i="17"/>
  <c r="AG25" i="17"/>
  <c r="AH25" i="17"/>
  <c r="AQ25" i="17"/>
  <c r="AR25" i="17"/>
  <c r="AS25" i="17"/>
  <c r="BB25" i="17"/>
  <c r="BC25" i="17"/>
  <c r="BD25" i="17"/>
  <c r="U27" i="17"/>
  <c r="V27" i="17"/>
  <c r="K27" i="17"/>
  <c r="L27" i="17"/>
  <c r="W27" i="17"/>
  <c r="AF27" i="17"/>
  <c r="AG27" i="17"/>
  <c r="AH27" i="17"/>
  <c r="AQ27" i="17"/>
  <c r="AR27" i="17"/>
  <c r="AS27" i="17"/>
  <c r="BB27" i="17"/>
  <c r="BC27" i="17"/>
  <c r="BD27" i="17"/>
  <c r="J28" i="17"/>
  <c r="K28" i="17"/>
  <c r="L28" i="17"/>
  <c r="U28" i="17"/>
  <c r="V28" i="17"/>
  <c r="W28" i="17"/>
  <c r="AF28" i="17"/>
  <c r="AG28" i="17"/>
  <c r="AH28" i="17"/>
  <c r="AQ28" i="17"/>
  <c r="AR28" i="17"/>
  <c r="AS28" i="17"/>
  <c r="BB28" i="17"/>
  <c r="BC28" i="17"/>
  <c r="BD28" i="17"/>
  <c r="J29" i="17"/>
  <c r="K29" i="17"/>
  <c r="L29" i="17"/>
  <c r="U29" i="17"/>
  <c r="V29" i="17"/>
  <c r="W29" i="17"/>
  <c r="AF29" i="17"/>
  <c r="AG29" i="17"/>
  <c r="AH29" i="17"/>
  <c r="AQ29" i="17"/>
  <c r="AR29" i="17"/>
  <c r="AS29" i="17"/>
  <c r="BB29" i="17"/>
  <c r="BC29" i="17"/>
  <c r="BD29" i="17"/>
  <c r="J30" i="17"/>
  <c r="K30" i="17"/>
  <c r="L30" i="17"/>
  <c r="U30" i="17"/>
  <c r="V30" i="17"/>
  <c r="W30" i="17"/>
  <c r="AF30" i="17"/>
  <c r="AG30" i="17"/>
  <c r="AH30" i="17"/>
  <c r="AQ30" i="17"/>
  <c r="AR30" i="17"/>
  <c r="AS30" i="17"/>
  <c r="BB30" i="17"/>
  <c r="BC30" i="17"/>
  <c r="BD30" i="17"/>
  <c r="J31" i="17"/>
  <c r="K31" i="17"/>
  <c r="L31" i="17"/>
  <c r="U31" i="17"/>
  <c r="V31" i="17"/>
  <c r="W31" i="17"/>
  <c r="AF31" i="17"/>
  <c r="AG31" i="17"/>
  <c r="AH31" i="17"/>
  <c r="AQ31" i="17"/>
  <c r="AR31" i="17"/>
  <c r="AS31" i="17"/>
  <c r="BB31" i="17"/>
  <c r="BC31" i="17"/>
  <c r="BD31" i="17"/>
  <c r="J32" i="17"/>
  <c r="K32" i="17"/>
  <c r="L32" i="17"/>
  <c r="U32" i="17"/>
  <c r="V32" i="17"/>
  <c r="W32" i="17"/>
  <c r="AF32" i="17"/>
  <c r="AG32" i="17"/>
  <c r="AH32" i="17"/>
  <c r="AQ32" i="17"/>
  <c r="AR32" i="17"/>
  <c r="AS32" i="17"/>
  <c r="BB32" i="17"/>
  <c r="BC32" i="17"/>
  <c r="BD32" i="17"/>
  <c r="J33" i="17"/>
  <c r="K33" i="17"/>
  <c r="L33" i="17"/>
  <c r="U33" i="17"/>
  <c r="V33" i="17"/>
  <c r="W33" i="17"/>
  <c r="AF33" i="17"/>
  <c r="AG33" i="17"/>
  <c r="AH33" i="17"/>
  <c r="AQ33" i="17"/>
  <c r="AR33" i="17"/>
  <c r="AS33" i="17"/>
  <c r="BB33" i="17"/>
  <c r="BC33" i="17"/>
  <c r="BD33" i="17"/>
  <c r="J34" i="17"/>
  <c r="K34" i="17"/>
  <c r="L34" i="17"/>
  <c r="U34" i="17"/>
  <c r="V34" i="17"/>
  <c r="W34" i="17"/>
  <c r="AF34" i="17"/>
  <c r="AG34" i="17"/>
  <c r="AH34" i="17"/>
  <c r="AQ34" i="17"/>
  <c r="AR34" i="17"/>
  <c r="AS34" i="17"/>
  <c r="BB34" i="17"/>
  <c r="BC34" i="17"/>
  <c r="BD34" i="17"/>
  <c r="J35" i="17"/>
  <c r="K35" i="17"/>
  <c r="L35" i="17"/>
  <c r="U35" i="17"/>
  <c r="V35" i="17"/>
  <c r="W35" i="17"/>
  <c r="AF35" i="17"/>
  <c r="AG35" i="17"/>
  <c r="AH35" i="17"/>
  <c r="AQ35" i="17"/>
  <c r="AR35" i="17"/>
  <c r="AS35" i="17"/>
  <c r="BB35" i="17"/>
  <c r="BC35" i="17"/>
  <c r="BD35" i="17"/>
  <c r="J36" i="17"/>
  <c r="K36" i="17"/>
  <c r="L36" i="17"/>
  <c r="U36" i="17"/>
  <c r="V36" i="17"/>
  <c r="W36" i="17"/>
  <c r="AF36" i="17"/>
  <c r="AG36" i="17"/>
  <c r="AH36" i="17"/>
  <c r="AQ36" i="17"/>
  <c r="AR36" i="17"/>
  <c r="AS36" i="17"/>
  <c r="BB36" i="17"/>
  <c r="BC36" i="17"/>
  <c r="BD36" i="17"/>
  <c r="J37" i="17"/>
  <c r="K37" i="17"/>
  <c r="L37" i="17"/>
  <c r="U37" i="17"/>
  <c r="V37" i="17"/>
  <c r="W37" i="17"/>
  <c r="AF37" i="17"/>
  <c r="AG37" i="17"/>
  <c r="AH37" i="17"/>
  <c r="AQ37" i="17"/>
  <c r="AR37" i="17"/>
  <c r="AS37" i="17"/>
  <c r="BB37" i="17"/>
  <c r="BC37" i="17"/>
  <c r="BD37" i="17"/>
  <c r="J38" i="17"/>
  <c r="K38" i="17"/>
  <c r="L38" i="17"/>
  <c r="U38" i="17"/>
  <c r="V38" i="17"/>
  <c r="W38" i="17"/>
  <c r="AF38" i="17"/>
  <c r="AG38" i="17"/>
  <c r="AH38" i="17"/>
  <c r="AQ38" i="17"/>
  <c r="AR38" i="17"/>
  <c r="AS38" i="17"/>
  <c r="BB38" i="17"/>
  <c r="BC38" i="17"/>
  <c r="BD38" i="17"/>
  <c r="J39" i="17"/>
  <c r="K39" i="17"/>
  <c r="L39" i="17"/>
  <c r="U39" i="17"/>
  <c r="V39" i="17"/>
  <c r="W39" i="17"/>
  <c r="AF39" i="17"/>
  <c r="AG39" i="17"/>
  <c r="AH39" i="17"/>
  <c r="AQ39" i="17"/>
  <c r="AR39" i="17"/>
  <c r="AS39" i="17"/>
  <c r="BB39" i="17"/>
  <c r="BC39" i="17"/>
  <c r="BD39" i="17"/>
  <c r="J40" i="17"/>
  <c r="K40" i="17"/>
  <c r="L40" i="17"/>
  <c r="U40" i="17"/>
  <c r="V40" i="17"/>
  <c r="W40" i="17"/>
  <c r="AF40" i="17"/>
  <c r="AG40" i="17"/>
  <c r="AH40" i="17"/>
  <c r="AQ40" i="17"/>
  <c r="AR40" i="17"/>
  <c r="AS40" i="17"/>
  <c r="BB40" i="17"/>
  <c r="BC40" i="17"/>
  <c r="BD40" i="17"/>
  <c r="J41" i="17"/>
  <c r="K41" i="17"/>
  <c r="L41" i="17"/>
  <c r="U41" i="17"/>
  <c r="V41" i="17"/>
  <c r="W41" i="17"/>
  <c r="AF41" i="17"/>
  <c r="AG41" i="17"/>
  <c r="AH41" i="17"/>
  <c r="AQ41" i="17"/>
  <c r="AR41" i="17"/>
  <c r="AS41" i="17"/>
  <c r="BB41" i="17"/>
  <c r="BC41" i="17"/>
  <c r="BD41" i="17"/>
  <c r="J42" i="17"/>
  <c r="K42" i="17"/>
  <c r="L42" i="17"/>
  <c r="U42" i="17"/>
  <c r="V42" i="17"/>
  <c r="W42" i="17"/>
  <c r="AF42" i="17"/>
  <c r="AG42" i="17"/>
  <c r="AH42" i="17"/>
  <c r="AQ42" i="17"/>
  <c r="AR42" i="17"/>
  <c r="AS42" i="17"/>
  <c r="BB42" i="17"/>
  <c r="BC42" i="17"/>
  <c r="BD42" i="17"/>
  <c r="J43" i="17"/>
  <c r="K43" i="17"/>
  <c r="L43" i="17"/>
  <c r="U43" i="17"/>
  <c r="V43" i="17"/>
  <c r="W43" i="17"/>
  <c r="AF43" i="17"/>
  <c r="AG43" i="17"/>
  <c r="AH43" i="17"/>
  <c r="AQ43" i="17"/>
  <c r="AR43" i="17"/>
  <c r="AS43" i="17"/>
  <c r="BB43" i="17"/>
  <c r="BC43" i="17"/>
  <c r="BD43" i="17"/>
  <c r="J44" i="17"/>
  <c r="K44" i="17"/>
  <c r="L44" i="17"/>
  <c r="U44" i="17"/>
  <c r="V44" i="17"/>
  <c r="W44" i="17"/>
  <c r="AF44" i="17"/>
  <c r="AG44" i="17"/>
  <c r="AH44" i="17"/>
  <c r="AQ44" i="17"/>
  <c r="AR44" i="17"/>
  <c r="AS44" i="17"/>
  <c r="BB44" i="17"/>
  <c r="BC44" i="17"/>
  <c r="BD44" i="17"/>
  <c r="J45" i="17"/>
  <c r="K45" i="17"/>
  <c r="L45" i="17"/>
  <c r="U45" i="17"/>
  <c r="V45" i="17"/>
  <c r="W45" i="17"/>
  <c r="AF45" i="17"/>
  <c r="AG45" i="17"/>
  <c r="AH45" i="17"/>
  <c r="AQ45" i="17"/>
  <c r="AR45" i="17"/>
  <c r="AS45" i="17"/>
  <c r="BB45" i="17"/>
  <c r="BC45" i="17"/>
  <c r="BD45" i="17"/>
  <c r="J46" i="17"/>
  <c r="K46" i="17"/>
  <c r="L46" i="17"/>
  <c r="U46" i="17"/>
  <c r="V46" i="17"/>
  <c r="W46" i="17"/>
  <c r="AF46" i="17"/>
  <c r="AG46" i="17"/>
  <c r="AH46" i="17"/>
  <c r="AQ46" i="17"/>
  <c r="AR46" i="17"/>
  <c r="AS46" i="17"/>
  <c r="BB46" i="17"/>
  <c r="BC46" i="17"/>
  <c r="BD46" i="17"/>
  <c r="J47" i="17"/>
  <c r="K47" i="17"/>
  <c r="L47" i="17"/>
  <c r="U47" i="17"/>
  <c r="V47" i="17"/>
  <c r="W47" i="17"/>
  <c r="AF47" i="17"/>
  <c r="AG47" i="17"/>
  <c r="AH47" i="17"/>
  <c r="AQ47" i="17"/>
  <c r="AR47" i="17"/>
  <c r="AS47" i="17"/>
  <c r="BB47" i="17"/>
  <c r="BC47" i="17"/>
  <c r="BD47" i="17"/>
  <c r="J48" i="17"/>
  <c r="K48" i="17"/>
  <c r="L48" i="17"/>
  <c r="U48" i="17"/>
  <c r="V48" i="17"/>
  <c r="W48" i="17"/>
  <c r="AF48" i="17"/>
  <c r="AG48" i="17"/>
  <c r="AH48" i="17"/>
  <c r="AQ48" i="17"/>
  <c r="AR48" i="17"/>
  <c r="AS48" i="17"/>
  <c r="BB48" i="17"/>
  <c r="BC48" i="17"/>
  <c r="BD48" i="17"/>
  <c r="J49" i="17"/>
  <c r="K49" i="17"/>
  <c r="L49" i="17"/>
  <c r="U49" i="17"/>
  <c r="V49" i="17"/>
  <c r="W49" i="17"/>
  <c r="AF49" i="17"/>
  <c r="AG49" i="17"/>
  <c r="AH49" i="17"/>
  <c r="AQ49" i="17"/>
  <c r="AR49" i="17"/>
  <c r="AS49" i="17"/>
  <c r="BB49" i="17"/>
  <c r="BC49" i="17"/>
  <c r="BD49" i="17"/>
  <c r="J50" i="17"/>
  <c r="K50" i="17"/>
  <c r="L50" i="17"/>
  <c r="U50" i="17"/>
  <c r="V50" i="17"/>
  <c r="W50" i="17"/>
  <c r="AF50" i="17"/>
  <c r="AG50" i="17"/>
  <c r="AH50" i="17"/>
  <c r="AQ50" i="17"/>
  <c r="AR50" i="17"/>
  <c r="AS50" i="17"/>
  <c r="BB50" i="17"/>
  <c r="BC50" i="17"/>
  <c r="BD50" i="17"/>
  <c r="J51" i="17"/>
  <c r="K51" i="17"/>
  <c r="L51" i="17"/>
  <c r="U51" i="17"/>
  <c r="V51" i="17"/>
  <c r="W51" i="17"/>
  <c r="AF51" i="17"/>
  <c r="AG51" i="17"/>
  <c r="AH51" i="17"/>
  <c r="AQ51" i="17"/>
  <c r="AR51" i="17"/>
  <c r="AS51" i="17"/>
  <c r="BB51" i="17"/>
  <c r="BC51" i="17"/>
  <c r="BD51" i="17"/>
  <c r="J52" i="17"/>
  <c r="K52" i="17"/>
  <c r="L52" i="17"/>
  <c r="U52" i="17"/>
  <c r="V52" i="17"/>
  <c r="W52" i="17"/>
  <c r="AF52" i="17"/>
  <c r="AG52" i="17"/>
  <c r="AH52" i="17"/>
  <c r="AQ52" i="17"/>
  <c r="AR52" i="17"/>
  <c r="AS52" i="17"/>
  <c r="BB52" i="17"/>
  <c r="BC52" i="17"/>
  <c r="BD52" i="17"/>
  <c r="J53" i="17"/>
  <c r="K53" i="17"/>
  <c r="L53" i="17"/>
  <c r="U53" i="17"/>
  <c r="V53" i="17"/>
  <c r="W53" i="17"/>
  <c r="AF53" i="17"/>
  <c r="AG53" i="17"/>
  <c r="AH53" i="17"/>
  <c r="AQ53" i="17"/>
  <c r="AR53" i="17"/>
  <c r="AS53" i="17"/>
  <c r="BB53" i="17"/>
  <c r="BC53" i="17"/>
  <c r="BD53" i="17"/>
  <c r="J54" i="17"/>
  <c r="K54" i="17"/>
  <c r="L54" i="17"/>
  <c r="U54" i="17"/>
  <c r="V54" i="17"/>
  <c r="W54" i="17"/>
  <c r="AF54" i="17"/>
  <c r="AG54" i="17"/>
  <c r="AH54" i="17"/>
  <c r="AQ54" i="17"/>
  <c r="AR54" i="17"/>
  <c r="AS54" i="17"/>
  <c r="BB54" i="17"/>
  <c r="BC54" i="17"/>
  <c r="BD54" i="17"/>
  <c r="J55" i="17"/>
  <c r="K55" i="17"/>
  <c r="L55" i="17"/>
  <c r="U55" i="17"/>
  <c r="V55" i="17"/>
  <c r="W55" i="17"/>
  <c r="AF55" i="17"/>
  <c r="AG55" i="17"/>
  <c r="AH55" i="17"/>
  <c r="AQ55" i="17"/>
  <c r="AR55" i="17"/>
  <c r="AS55" i="17"/>
  <c r="BB55" i="17"/>
  <c r="BC55" i="17"/>
  <c r="BD55" i="17"/>
  <c r="J56" i="17"/>
  <c r="K56" i="17"/>
  <c r="L56" i="17"/>
  <c r="U56" i="17"/>
  <c r="V56" i="17"/>
  <c r="W56" i="17"/>
  <c r="AF56" i="17"/>
  <c r="AG56" i="17"/>
  <c r="AH56" i="17"/>
  <c r="AQ56" i="17"/>
  <c r="AR56" i="17"/>
  <c r="AS56" i="17"/>
  <c r="BB56" i="17"/>
  <c r="BC56" i="17"/>
  <c r="BD56" i="17"/>
  <c r="J57" i="17"/>
  <c r="K57" i="17"/>
  <c r="L57" i="17"/>
  <c r="U57" i="17"/>
  <c r="V57" i="17"/>
  <c r="W57" i="17"/>
  <c r="AF57" i="17"/>
  <c r="AG57" i="17"/>
  <c r="AH57" i="17"/>
  <c r="AQ57" i="17"/>
  <c r="AR57" i="17"/>
  <c r="AS57" i="17"/>
  <c r="BB57" i="17"/>
  <c r="BC57" i="17"/>
  <c r="BD57" i="17"/>
  <c r="J58" i="17"/>
  <c r="K58" i="17"/>
  <c r="L58" i="17"/>
  <c r="U58" i="17"/>
  <c r="V58" i="17"/>
  <c r="W58" i="17"/>
  <c r="AF58" i="17"/>
  <c r="AG58" i="17"/>
  <c r="AH58" i="17"/>
  <c r="AQ58" i="17"/>
  <c r="AR58" i="17"/>
  <c r="AS58" i="17"/>
  <c r="BB58" i="17"/>
  <c r="BC58" i="17"/>
  <c r="BD58" i="17"/>
  <c r="J59" i="17"/>
  <c r="K59" i="17"/>
  <c r="L59" i="17"/>
  <c r="U59" i="17"/>
  <c r="V59" i="17"/>
  <c r="W59" i="17"/>
  <c r="AF59" i="17"/>
  <c r="AG59" i="17"/>
  <c r="AH59" i="17"/>
  <c r="AQ59" i="17"/>
  <c r="AR59" i="17"/>
  <c r="AS59" i="17"/>
  <c r="BB59" i="17"/>
  <c r="BC59" i="17"/>
  <c r="BD59" i="17"/>
  <c r="J60" i="17"/>
  <c r="K60" i="17"/>
  <c r="L60" i="17"/>
  <c r="U60" i="17"/>
  <c r="V60" i="17"/>
  <c r="W60" i="17"/>
  <c r="AF60" i="17"/>
  <c r="AG60" i="17"/>
  <c r="AH60" i="17"/>
  <c r="AQ60" i="17"/>
  <c r="AR60" i="17"/>
  <c r="AS60" i="17"/>
  <c r="BB60" i="17"/>
  <c r="BC60" i="17"/>
  <c r="BD60" i="17"/>
  <c r="J61" i="17"/>
  <c r="K61" i="17"/>
  <c r="L61" i="17"/>
  <c r="U61" i="17"/>
  <c r="V61" i="17"/>
  <c r="W61" i="17"/>
  <c r="AF61" i="17"/>
  <c r="AG61" i="17"/>
  <c r="AH61" i="17"/>
  <c r="AQ61" i="17"/>
  <c r="AR61" i="17"/>
  <c r="AS61" i="17"/>
  <c r="BB61" i="17"/>
  <c r="BC61" i="17"/>
  <c r="BD61" i="17"/>
  <c r="J62" i="17"/>
  <c r="K62" i="17"/>
  <c r="L62" i="17"/>
  <c r="U62" i="17"/>
  <c r="V62" i="17"/>
  <c r="W62" i="17"/>
  <c r="AF62" i="17"/>
  <c r="AG62" i="17"/>
  <c r="AH62" i="17"/>
  <c r="AQ62" i="17"/>
  <c r="AR62" i="17"/>
  <c r="AS62" i="17"/>
  <c r="BB62" i="17"/>
  <c r="BC62" i="17"/>
  <c r="BD62" i="17"/>
  <c r="J63" i="17"/>
  <c r="K63" i="17"/>
  <c r="L63" i="17"/>
  <c r="U63" i="17"/>
  <c r="V63" i="17"/>
  <c r="W63" i="17"/>
  <c r="AF63" i="17"/>
  <c r="AG63" i="17"/>
  <c r="AH63" i="17"/>
  <c r="AQ63" i="17"/>
  <c r="AR63" i="17"/>
  <c r="AS63" i="17"/>
  <c r="BB63" i="17"/>
  <c r="BC63" i="17"/>
  <c r="BD63" i="17"/>
  <c r="J64" i="17"/>
  <c r="K64" i="17"/>
  <c r="L64" i="17"/>
  <c r="U64" i="17"/>
  <c r="V64" i="17"/>
  <c r="W64" i="17"/>
  <c r="AF64" i="17"/>
  <c r="AG64" i="17"/>
  <c r="AH64" i="17"/>
  <c r="AQ64" i="17"/>
  <c r="AR64" i="17"/>
  <c r="AS64" i="17"/>
  <c r="BB64" i="17"/>
  <c r="BC64" i="17"/>
  <c r="BD64" i="17"/>
  <c r="J65" i="17"/>
  <c r="K65" i="17"/>
  <c r="L65" i="17"/>
  <c r="U65" i="17"/>
  <c r="V65" i="17"/>
  <c r="W65" i="17"/>
  <c r="AF65" i="17"/>
  <c r="AG65" i="17"/>
  <c r="AH65" i="17"/>
  <c r="AQ65" i="17"/>
  <c r="AR65" i="17"/>
  <c r="AS65" i="17"/>
  <c r="BB65" i="17"/>
  <c r="BC65" i="17"/>
  <c r="BD65" i="17"/>
  <c r="J66" i="17"/>
  <c r="K66" i="17"/>
  <c r="L66" i="17"/>
  <c r="U66" i="17"/>
  <c r="V66" i="17"/>
  <c r="W66" i="17"/>
  <c r="AF66" i="17"/>
  <c r="AG66" i="17"/>
  <c r="AH66" i="17"/>
  <c r="AQ66" i="17"/>
  <c r="AR66" i="17"/>
  <c r="AS66" i="17"/>
  <c r="BB66" i="17"/>
  <c r="BC66" i="17"/>
  <c r="BD66" i="17"/>
  <c r="J67" i="17"/>
  <c r="K67" i="17"/>
  <c r="L67" i="17"/>
  <c r="U67" i="17"/>
  <c r="V67" i="17"/>
  <c r="W67" i="17"/>
  <c r="AF67" i="17"/>
  <c r="AG67" i="17"/>
  <c r="AH67" i="17"/>
  <c r="AQ67" i="17"/>
  <c r="AR67" i="17"/>
  <c r="AS67" i="17"/>
  <c r="BB67" i="17"/>
  <c r="BC67" i="17"/>
  <c r="BD67" i="17"/>
  <c r="J68" i="17"/>
  <c r="K68" i="17"/>
  <c r="L68" i="17"/>
  <c r="U68" i="17"/>
  <c r="V68" i="17"/>
  <c r="W68" i="17"/>
  <c r="AF68" i="17"/>
  <c r="AG68" i="17"/>
  <c r="AH68" i="17"/>
  <c r="AQ68" i="17"/>
  <c r="AR68" i="17"/>
  <c r="AS68" i="17"/>
  <c r="BB68" i="17"/>
  <c r="BC68" i="17"/>
  <c r="BD68" i="17"/>
  <c r="BF26" i="17"/>
  <c r="BE26" i="17"/>
  <c r="BA26" i="17"/>
  <c r="AV26" i="17"/>
  <c r="AU26" i="17"/>
  <c r="AT26" i="17"/>
  <c r="AP26" i="17"/>
  <c r="AK26" i="17"/>
  <c r="AJ26" i="17"/>
  <c r="AI26" i="17"/>
  <c r="AE26" i="17"/>
  <c r="Z26" i="17"/>
  <c r="Y26" i="17"/>
  <c r="X26" i="17"/>
  <c r="T26" i="17"/>
  <c r="O26" i="17"/>
  <c r="N26" i="17"/>
  <c r="M26" i="17"/>
  <c r="I26" i="17"/>
  <c r="BM42" i="17"/>
  <c r="BN42" i="17"/>
  <c r="BO42" i="17"/>
  <c r="BX42" i="17"/>
  <c r="BY42" i="17"/>
  <c r="BZ42" i="17"/>
  <c r="CI42" i="17"/>
  <c r="CJ42" i="17"/>
  <c r="CK42" i="17"/>
  <c r="CT42" i="17"/>
  <c r="CU42" i="17"/>
  <c r="CV42" i="17"/>
  <c r="DE42" i="17"/>
  <c r="DF42" i="17"/>
  <c r="DG42" i="17"/>
  <c r="DP42" i="17"/>
  <c r="DQ42" i="17"/>
  <c r="DR42" i="17"/>
  <c r="EA42" i="17"/>
  <c r="EB42" i="17"/>
  <c r="EC42" i="17"/>
  <c r="EL42" i="17"/>
  <c r="EM42" i="17"/>
  <c r="EN42" i="17"/>
  <c r="EW42" i="17"/>
  <c r="EX42" i="17"/>
  <c r="EY42" i="17"/>
  <c r="FH42" i="17"/>
  <c r="FI42" i="17"/>
  <c r="FJ42" i="17"/>
  <c r="FS42" i="17"/>
  <c r="FT42" i="17"/>
  <c r="FU42" i="17"/>
  <c r="GD42" i="17"/>
  <c r="GE42" i="17"/>
  <c r="GF42" i="17"/>
  <c r="GO42" i="17"/>
  <c r="GP42" i="17"/>
  <c r="GQ42" i="17"/>
  <c r="GZ42" i="17"/>
  <c r="HA42" i="17"/>
  <c r="HB42" i="17"/>
  <c r="HK42" i="17"/>
  <c r="HL42" i="17"/>
  <c r="HM42" i="17"/>
  <c r="HJ42" i="17"/>
  <c r="HE42" i="17"/>
  <c r="HC42" i="17"/>
  <c r="GY42" i="17"/>
  <c r="GT42" i="17"/>
  <c r="GR42" i="17"/>
  <c r="GN42" i="17"/>
  <c r="GI42" i="17"/>
  <c r="GG42" i="17"/>
  <c r="GC42" i="17"/>
  <c r="FX42" i="17"/>
  <c r="FV42" i="17"/>
  <c r="FR42" i="17"/>
  <c r="FM42" i="17"/>
  <c r="FK42" i="17"/>
  <c r="FG42" i="17"/>
  <c r="FB42" i="17"/>
  <c r="EZ42" i="17"/>
  <c r="EV42" i="17"/>
  <c r="EQ42" i="17"/>
  <c r="EO42" i="17"/>
  <c r="EK42" i="17"/>
  <c r="EF42" i="17"/>
  <c r="ED42" i="17"/>
  <c r="DZ42" i="17"/>
  <c r="DU42" i="17"/>
  <c r="DS42" i="17"/>
  <c r="DO42" i="17"/>
  <c r="DJ42" i="17"/>
  <c r="DH42" i="17"/>
  <c r="DD42" i="17"/>
  <c r="CY42" i="17"/>
  <c r="CW42" i="17"/>
  <c r="CS42" i="17"/>
  <c r="CN42" i="17"/>
  <c r="CL42" i="17"/>
  <c r="CH42" i="17"/>
  <c r="CC42" i="17"/>
  <c r="CA42" i="17"/>
  <c r="BW42" i="17"/>
  <c r="BR42" i="17"/>
  <c r="BP42" i="17"/>
  <c r="BL42" i="17"/>
  <c r="BG42" i="17"/>
  <c r="BF42" i="17"/>
  <c r="BE42" i="17"/>
  <c r="BA42" i="17"/>
  <c r="AV42" i="17"/>
  <c r="AU42" i="17"/>
  <c r="AT42" i="17"/>
  <c r="AP42" i="17"/>
  <c r="AK42" i="17"/>
  <c r="AJ42" i="17"/>
  <c r="AI42" i="17"/>
  <c r="AE42" i="17"/>
  <c r="Z42" i="17"/>
  <c r="Y42" i="17"/>
  <c r="X42" i="17"/>
  <c r="T42" i="17"/>
  <c r="O42" i="17"/>
  <c r="N42" i="17"/>
  <c r="M42" i="17"/>
  <c r="I42" i="17"/>
  <c r="D42" i="17"/>
  <c r="B42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BM28" i="17"/>
  <c r="BN28" i="17"/>
  <c r="BO28" i="17"/>
  <c r="BX28" i="17"/>
  <c r="BY28" i="17"/>
  <c r="BZ28" i="17"/>
  <c r="CI28" i="17"/>
  <c r="CJ28" i="17"/>
  <c r="CK28" i="17"/>
  <c r="CT28" i="17"/>
  <c r="CU28" i="17"/>
  <c r="CV28" i="17"/>
  <c r="DE28" i="17"/>
  <c r="DF28" i="17"/>
  <c r="DG28" i="17"/>
  <c r="DP28" i="17"/>
  <c r="DQ28" i="17"/>
  <c r="DR28" i="17"/>
  <c r="EA28" i="17"/>
  <c r="EB28" i="17"/>
  <c r="EC28" i="17"/>
  <c r="EL28" i="17"/>
  <c r="EM28" i="17"/>
  <c r="EN28" i="17"/>
  <c r="EW28" i="17"/>
  <c r="EX28" i="17"/>
  <c r="EY28" i="17"/>
  <c r="FH28" i="17"/>
  <c r="FI28" i="17"/>
  <c r="FJ28" i="17"/>
  <c r="FS28" i="17"/>
  <c r="FT28" i="17"/>
  <c r="FU28" i="17"/>
  <c r="GD28" i="17"/>
  <c r="GE28" i="17"/>
  <c r="GF28" i="17"/>
  <c r="GO28" i="17"/>
  <c r="GP28" i="17"/>
  <c r="GQ28" i="17"/>
  <c r="GZ28" i="17"/>
  <c r="HA28" i="17"/>
  <c r="HB28" i="17"/>
  <c r="HK28" i="17"/>
  <c r="HL28" i="17"/>
  <c r="HM28" i="17"/>
  <c r="HJ28" i="17"/>
  <c r="HE28" i="17"/>
  <c r="HC28" i="17"/>
  <c r="GY28" i="17"/>
  <c r="GT28" i="17"/>
  <c r="GR28" i="17"/>
  <c r="GN28" i="17"/>
  <c r="GI28" i="17"/>
  <c r="GG28" i="17"/>
  <c r="GC28" i="17"/>
  <c r="FX28" i="17"/>
  <c r="FV28" i="17"/>
  <c r="FR28" i="17"/>
  <c r="FM28" i="17"/>
  <c r="FK28" i="17"/>
  <c r="FG28" i="17"/>
  <c r="FB28" i="17"/>
  <c r="EZ28" i="17"/>
  <c r="EV28" i="17"/>
  <c r="EQ28" i="17"/>
  <c r="EO28" i="17"/>
  <c r="EK28" i="17"/>
  <c r="EF28" i="17"/>
  <c r="ED28" i="17"/>
  <c r="DZ28" i="17"/>
  <c r="DU28" i="17"/>
  <c r="DS28" i="17"/>
  <c r="DO28" i="17"/>
  <c r="DJ28" i="17"/>
  <c r="DH28" i="17"/>
  <c r="DD28" i="17"/>
  <c r="CY28" i="17"/>
  <c r="CW28" i="17"/>
  <c r="CS28" i="17"/>
  <c r="CN28" i="17"/>
  <c r="CL28" i="17"/>
  <c r="CH28" i="17"/>
  <c r="CC28" i="17"/>
  <c r="CA28" i="17"/>
  <c r="BW28" i="17"/>
  <c r="BR28" i="17"/>
  <c r="BP28" i="17"/>
  <c r="BL28" i="17"/>
  <c r="BG28" i="17"/>
  <c r="BF28" i="17"/>
  <c r="BE28" i="17"/>
  <c r="BA28" i="17"/>
  <c r="AV28" i="17"/>
  <c r="AU28" i="17"/>
  <c r="AT28" i="17"/>
  <c r="AP28" i="17"/>
  <c r="AK28" i="17"/>
  <c r="AJ28" i="17"/>
  <c r="AI28" i="17"/>
  <c r="AE28" i="17"/>
  <c r="Z28" i="17"/>
  <c r="Y28" i="17"/>
  <c r="X28" i="17"/>
  <c r="T28" i="17"/>
  <c r="O28" i="17"/>
  <c r="N28" i="17"/>
  <c r="M28" i="17"/>
  <c r="I28" i="17"/>
  <c r="B28" i="17"/>
  <c r="B6" i="17"/>
  <c r="B68" i="17"/>
  <c r="B67" i="17"/>
  <c r="B66" i="17"/>
  <c r="B65" i="17"/>
  <c r="B64" i="17"/>
  <c r="B63" i="17"/>
  <c r="B62" i="17"/>
  <c r="B61" i="17"/>
  <c r="B60" i="17"/>
  <c r="B59" i="17"/>
  <c r="B58" i="17"/>
  <c r="B57" i="17"/>
  <c r="B56" i="17"/>
  <c r="B55" i="17"/>
  <c r="B54" i="17"/>
  <c r="B53" i="17"/>
  <c r="B52" i="17"/>
  <c r="B51" i="17"/>
  <c r="B50" i="17"/>
  <c r="B49" i="17"/>
  <c r="B48" i="17"/>
  <c r="B47" i="17"/>
  <c r="B46" i="17"/>
  <c r="B45" i="17"/>
  <c r="B44" i="17"/>
  <c r="B43" i="17"/>
  <c r="B41" i="17"/>
  <c r="B40" i="17"/>
  <c r="B39" i="17"/>
  <c r="B38" i="17"/>
  <c r="B37" i="17"/>
  <c r="B36" i="17"/>
  <c r="B35" i="17"/>
  <c r="B34" i="17"/>
  <c r="B33" i="17"/>
  <c r="B32" i="17"/>
  <c r="B31" i="17"/>
  <c r="B30" i="17"/>
  <c r="B29" i="17"/>
  <c r="B27" i="17"/>
  <c r="B26" i="17"/>
  <c r="B25" i="17"/>
  <c r="B24" i="17"/>
  <c r="B23" i="17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9" i="17"/>
  <c r="B8" i="17"/>
  <c r="B7" i="17"/>
  <c r="BM12" i="17"/>
  <c r="BN12" i="17"/>
  <c r="BO12" i="17"/>
  <c r="BX12" i="17"/>
  <c r="BY12" i="17"/>
  <c r="BZ12" i="17"/>
  <c r="CI12" i="17"/>
  <c r="CJ12" i="17"/>
  <c r="CK12" i="17"/>
  <c r="CT12" i="17"/>
  <c r="CU12" i="17"/>
  <c r="CV12" i="17"/>
  <c r="DE12" i="17"/>
  <c r="DF12" i="17"/>
  <c r="DG12" i="17"/>
  <c r="DP12" i="17"/>
  <c r="DQ12" i="17"/>
  <c r="DR12" i="17"/>
  <c r="EA12" i="17"/>
  <c r="EB12" i="17"/>
  <c r="EC12" i="17"/>
  <c r="EL12" i="17"/>
  <c r="EM12" i="17"/>
  <c r="EN12" i="17"/>
  <c r="EW12" i="17"/>
  <c r="EX12" i="17"/>
  <c r="EY12" i="17"/>
  <c r="FH12" i="17"/>
  <c r="FI12" i="17"/>
  <c r="FJ12" i="17"/>
  <c r="FS12" i="17"/>
  <c r="FT12" i="17"/>
  <c r="FU12" i="17"/>
  <c r="GD12" i="17"/>
  <c r="GE12" i="17"/>
  <c r="GF12" i="17"/>
  <c r="GO12" i="17"/>
  <c r="GP12" i="17"/>
  <c r="GQ12" i="17"/>
  <c r="GZ12" i="17"/>
  <c r="HA12" i="17"/>
  <c r="HB12" i="17"/>
  <c r="HK12" i="17"/>
  <c r="HL12" i="17"/>
  <c r="HM12" i="17"/>
  <c r="HJ12" i="17"/>
  <c r="HE12" i="17"/>
  <c r="HC12" i="17"/>
  <c r="GY12" i="17"/>
  <c r="GT12" i="17"/>
  <c r="GR12" i="17"/>
  <c r="GN12" i="17"/>
  <c r="GI12" i="17"/>
  <c r="GG12" i="17"/>
  <c r="GC12" i="17"/>
  <c r="FX12" i="17"/>
  <c r="FV12" i="17"/>
  <c r="FR12" i="17"/>
  <c r="FM12" i="17"/>
  <c r="FK12" i="17"/>
  <c r="FG12" i="17"/>
  <c r="FB12" i="17"/>
  <c r="EZ12" i="17"/>
  <c r="EV12" i="17"/>
  <c r="EQ12" i="17"/>
  <c r="EO12" i="17"/>
  <c r="EK12" i="17"/>
  <c r="EF12" i="17"/>
  <c r="ED12" i="17"/>
  <c r="DZ12" i="17"/>
  <c r="DU12" i="17"/>
  <c r="DS12" i="17"/>
  <c r="DO12" i="17"/>
  <c r="DJ12" i="17"/>
  <c r="DH12" i="17"/>
  <c r="DD12" i="17"/>
  <c r="CY12" i="17"/>
  <c r="CW12" i="17"/>
  <c r="CS12" i="17"/>
  <c r="CN12" i="17"/>
  <c r="CL12" i="17"/>
  <c r="CH12" i="17"/>
  <c r="CC12" i="17"/>
  <c r="CA12" i="17"/>
  <c r="BW12" i="17"/>
  <c r="BR12" i="17"/>
  <c r="BP12" i="17"/>
  <c r="BL12" i="17"/>
  <c r="BG12" i="17"/>
  <c r="BF12" i="17"/>
  <c r="BE12" i="17"/>
  <c r="BA12" i="17"/>
  <c r="AV12" i="17"/>
  <c r="AU12" i="17"/>
  <c r="AT12" i="17"/>
  <c r="AP12" i="17"/>
  <c r="AK12" i="17"/>
  <c r="AJ12" i="17"/>
  <c r="AI12" i="17"/>
  <c r="AE12" i="17"/>
  <c r="Z12" i="17"/>
  <c r="Y12" i="17"/>
  <c r="X12" i="17"/>
  <c r="T12" i="17"/>
  <c r="O12" i="17"/>
  <c r="N12" i="17"/>
  <c r="M12" i="17"/>
  <c r="I12" i="17"/>
  <c r="BM56" i="17"/>
  <c r="BN56" i="17"/>
  <c r="BO56" i="17"/>
  <c r="BX56" i="17"/>
  <c r="BY56" i="17"/>
  <c r="BZ56" i="17"/>
  <c r="CI56" i="17"/>
  <c r="CJ56" i="17"/>
  <c r="CK56" i="17"/>
  <c r="CT56" i="17"/>
  <c r="CU56" i="17"/>
  <c r="CV56" i="17"/>
  <c r="DE56" i="17"/>
  <c r="DF56" i="17"/>
  <c r="DG56" i="17"/>
  <c r="DP56" i="17"/>
  <c r="DQ56" i="17"/>
  <c r="DR56" i="17"/>
  <c r="EA56" i="17"/>
  <c r="EB56" i="17"/>
  <c r="EC56" i="17"/>
  <c r="EL56" i="17"/>
  <c r="EM56" i="17"/>
  <c r="EN56" i="17"/>
  <c r="EW56" i="17"/>
  <c r="EX56" i="17"/>
  <c r="EY56" i="17"/>
  <c r="FH56" i="17"/>
  <c r="FI56" i="17"/>
  <c r="FJ56" i="17"/>
  <c r="FS56" i="17"/>
  <c r="FT56" i="17"/>
  <c r="FU56" i="17"/>
  <c r="GD56" i="17"/>
  <c r="GE56" i="17"/>
  <c r="GF56" i="17"/>
  <c r="GO56" i="17"/>
  <c r="GP56" i="17"/>
  <c r="GQ56" i="17"/>
  <c r="GZ56" i="17"/>
  <c r="HA56" i="17"/>
  <c r="HB56" i="17"/>
  <c r="HK56" i="17"/>
  <c r="HL56" i="17"/>
  <c r="HM56" i="17"/>
  <c r="HJ56" i="17"/>
  <c r="HE56" i="17"/>
  <c r="HC56" i="17"/>
  <c r="GY56" i="17"/>
  <c r="GT56" i="17"/>
  <c r="GR56" i="17"/>
  <c r="GN56" i="17"/>
  <c r="GI56" i="17"/>
  <c r="GG56" i="17"/>
  <c r="GC56" i="17"/>
  <c r="FX56" i="17"/>
  <c r="FV56" i="17"/>
  <c r="FR56" i="17"/>
  <c r="FM56" i="17"/>
  <c r="FK56" i="17"/>
  <c r="FG56" i="17"/>
  <c r="FB56" i="17"/>
  <c r="EZ56" i="17"/>
  <c r="EV56" i="17"/>
  <c r="EQ56" i="17"/>
  <c r="EO56" i="17"/>
  <c r="EK56" i="17"/>
  <c r="EF56" i="17"/>
  <c r="ED56" i="17"/>
  <c r="DZ56" i="17"/>
  <c r="DU56" i="17"/>
  <c r="DS56" i="17"/>
  <c r="DO56" i="17"/>
  <c r="DJ56" i="17"/>
  <c r="DH56" i="17"/>
  <c r="DD56" i="17"/>
  <c r="CY56" i="17"/>
  <c r="CW56" i="17"/>
  <c r="CS56" i="17"/>
  <c r="CN56" i="17"/>
  <c r="CL56" i="17"/>
  <c r="CH56" i="17"/>
  <c r="CC56" i="17"/>
  <c r="CA56" i="17"/>
  <c r="BW56" i="17"/>
  <c r="BR56" i="17"/>
  <c r="BP56" i="17"/>
  <c r="BL56" i="17"/>
  <c r="BG56" i="17"/>
  <c r="BF56" i="17"/>
  <c r="BE56" i="17"/>
  <c r="BA56" i="17"/>
  <c r="AV56" i="17"/>
  <c r="AU56" i="17"/>
  <c r="AT56" i="17"/>
  <c r="AP56" i="17"/>
  <c r="AK56" i="17"/>
  <c r="AJ56" i="17"/>
  <c r="AI56" i="17"/>
  <c r="AE56" i="17"/>
  <c r="Z56" i="17"/>
  <c r="Y56" i="17"/>
  <c r="X56" i="17"/>
  <c r="T56" i="17"/>
  <c r="O56" i="17"/>
  <c r="N56" i="17"/>
  <c r="M56" i="17"/>
  <c r="I56" i="17"/>
  <c r="BM49" i="17"/>
  <c r="BN49" i="17"/>
  <c r="BO49" i="17"/>
  <c r="BX49" i="17"/>
  <c r="BY49" i="17"/>
  <c r="BZ49" i="17"/>
  <c r="CI49" i="17"/>
  <c r="CJ49" i="17"/>
  <c r="CK49" i="17"/>
  <c r="CT49" i="17"/>
  <c r="CU49" i="17"/>
  <c r="CV49" i="17"/>
  <c r="DE49" i="17"/>
  <c r="DF49" i="17"/>
  <c r="DG49" i="17"/>
  <c r="DP49" i="17"/>
  <c r="DQ49" i="17"/>
  <c r="DR49" i="17"/>
  <c r="EA49" i="17"/>
  <c r="EB49" i="17"/>
  <c r="EC49" i="17"/>
  <c r="EL49" i="17"/>
  <c r="EM49" i="17"/>
  <c r="EN49" i="17"/>
  <c r="EW49" i="17"/>
  <c r="EX49" i="17"/>
  <c r="EY49" i="17"/>
  <c r="FH49" i="17"/>
  <c r="FI49" i="17"/>
  <c r="FJ49" i="17"/>
  <c r="FS49" i="17"/>
  <c r="FT49" i="17"/>
  <c r="FU49" i="17"/>
  <c r="GD49" i="17"/>
  <c r="GE49" i="17"/>
  <c r="GF49" i="17"/>
  <c r="GO49" i="17"/>
  <c r="GP49" i="17"/>
  <c r="GQ49" i="17"/>
  <c r="GZ49" i="17"/>
  <c r="HA49" i="17"/>
  <c r="HB49" i="17"/>
  <c r="HK49" i="17"/>
  <c r="HL49" i="17"/>
  <c r="HM49" i="17"/>
  <c r="HJ49" i="17"/>
  <c r="HE49" i="17"/>
  <c r="HC49" i="17"/>
  <c r="GY49" i="17"/>
  <c r="GT49" i="17"/>
  <c r="GR49" i="17"/>
  <c r="GN49" i="17"/>
  <c r="GI49" i="17"/>
  <c r="GG49" i="17"/>
  <c r="GC49" i="17"/>
  <c r="FX49" i="17"/>
  <c r="FV49" i="17"/>
  <c r="FR49" i="17"/>
  <c r="FM49" i="17"/>
  <c r="FK49" i="17"/>
  <c r="FG49" i="17"/>
  <c r="FB49" i="17"/>
  <c r="EZ49" i="17"/>
  <c r="EV49" i="17"/>
  <c r="EQ49" i="17"/>
  <c r="EO49" i="17"/>
  <c r="EK49" i="17"/>
  <c r="EF49" i="17"/>
  <c r="ED49" i="17"/>
  <c r="DZ49" i="17"/>
  <c r="DU49" i="17"/>
  <c r="DS49" i="17"/>
  <c r="DO49" i="17"/>
  <c r="DJ49" i="17"/>
  <c r="DH49" i="17"/>
  <c r="DD49" i="17"/>
  <c r="CY49" i="17"/>
  <c r="CW49" i="17"/>
  <c r="CS49" i="17"/>
  <c r="CN49" i="17"/>
  <c r="CL49" i="17"/>
  <c r="CH49" i="17"/>
  <c r="CC49" i="17"/>
  <c r="CA49" i="17"/>
  <c r="BW49" i="17"/>
  <c r="BR49" i="17"/>
  <c r="BP49" i="17"/>
  <c r="BL49" i="17"/>
  <c r="BG49" i="17"/>
  <c r="BF49" i="17"/>
  <c r="BE49" i="17"/>
  <c r="BA49" i="17"/>
  <c r="AV49" i="17"/>
  <c r="AU49" i="17"/>
  <c r="AT49" i="17"/>
  <c r="AP49" i="17"/>
  <c r="AK49" i="17"/>
  <c r="AJ49" i="17"/>
  <c r="AI49" i="17"/>
  <c r="AE49" i="17"/>
  <c r="Z49" i="17"/>
  <c r="Y49" i="17"/>
  <c r="X49" i="17"/>
  <c r="T49" i="17"/>
  <c r="O49" i="17"/>
  <c r="N49" i="17"/>
  <c r="M49" i="17"/>
  <c r="I49" i="17"/>
  <c r="BM48" i="17"/>
  <c r="BN48" i="17"/>
  <c r="BO48" i="17"/>
  <c r="BX48" i="17"/>
  <c r="BY48" i="17"/>
  <c r="BZ48" i="17"/>
  <c r="CI48" i="17"/>
  <c r="CJ48" i="17"/>
  <c r="CK48" i="17"/>
  <c r="CT48" i="17"/>
  <c r="CU48" i="17"/>
  <c r="CV48" i="17"/>
  <c r="DE48" i="17"/>
  <c r="DF48" i="17"/>
  <c r="DG48" i="17"/>
  <c r="DP48" i="17"/>
  <c r="DQ48" i="17"/>
  <c r="DR48" i="17"/>
  <c r="EA48" i="17"/>
  <c r="EB48" i="17"/>
  <c r="EC48" i="17"/>
  <c r="EL48" i="17"/>
  <c r="EM48" i="17"/>
  <c r="EN48" i="17"/>
  <c r="EW48" i="17"/>
  <c r="EX48" i="17"/>
  <c r="EY48" i="17"/>
  <c r="FH48" i="17"/>
  <c r="FI48" i="17"/>
  <c r="FJ48" i="17"/>
  <c r="FS48" i="17"/>
  <c r="FT48" i="17"/>
  <c r="FU48" i="17"/>
  <c r="GD48" i="17"/>
  <c r="GE48" i="17"/>
  <c r="GF48" i="17"/>
  <c r="GO48" i="17"/>
  <c r="GP48" i="17"/>
  <c r="GQ48" i="17"/>
  <c r="GZ48" i="17"/>
  <c r="HA48" i="17"/>
  <c r="HB48" i="17"/>
  <c r="HK48" i="17"/>
  <c r="HL48" i="17"/>
  <c r="HM48" i="17"/>
  <c r="HJ48" i="17"/>
  <c r="HE48" i="17"/>
  <c r="HC48" i="17"/>
  <c r="GY48" i="17"/>
  <c r="GT48" i="17"/>
  <c r="GR48" i="17"/>
  <c r="GN48" i="17"/>
  <c r="GI48" i="17"/>
  <c r="GG48" i="17"/>
  <c r="GC48" i="17"/>
  <c r="FX48" i="17"/>
  <c r="FV48" i="17"/>
  <c r="FR48" i="17"/>
  <c r="FM48" i="17"/>
  <c r="FK48" i="17"/>
  <c r="FG48" i="17"/>
  <c r="FB48" i="17"/>
  <c r="EZ48" i="17"/>
  <c r="EV48" i="17"/>
  <c r="EQ48" i="17"/>
  <c r="EO48" i="17"/>
  <c r="EK48" i="17"/>
  <c r="EF48" i="17"/>
  <c r="ED48" i="17"/>
  <c r="DZ48" i="17"/>
  <c r="DU48" i="17"/>
  <c r="DS48" i="17"/>
  <c r="DO48" i="17"/>
  <c r="DJ48" i="17"/>
  <c r="DH48" i="17"/>
  <c r="DD48" i="17"/>
  <c r="CY48" i="17"/>
  <c r="CW48" i="17"/>
  <c r="CS48" i="17"/>
  <c r="CN48" i="17"/>
  <c r="CL48" i="17"/>
  <c r="CH48" i="17"/>
  <c r="CC48" i="17"/>
  <c r="CA48" i="17"/>
  <c r="BW48" i="17"/>
  <c r="BR48" i="17"/>
  <c r="BP48" i="17"/>
  <c r="BL48" i="17"/>
  <c r="BG48" i="17"/>
  <c r="BF48" i="17"/>
  <c r="BE48" i="17"/>
  <c r="BA48" i="17"/>
  <c r="AV48" i="17"/>
  <c r="AU48" i="17"/>
  <c r="AT48" i="17"/>
  <c r="AP48" i="17"/>
  <c r="AK48" i="17"/>
  <c r="AJ48" i="17"/>
  <c r="AI48" i="17"/>
  <c r="AE48" i="17"/>
  <c r="Z48" i="17"/>
  <c r="Y48" i="17"/>
  <c r="X48" i="17"/>
  <c r="T48" i="17"/>
  <c r="O48" i="17"/>
  <c r="N48" i="17"/>
  <c r="M48" i="17"/>
  <c r="I48" i="17"/>
  <c r="BM39" i="17"/>
  <c r="BN39" i="17"/>
  <c r="BO39" i="17"/>
  <c r="BX39" i="17"/>
  <c r="BY39" i="17"/>
  <c r="BZ39" i="17"/>
  <c r="CI39" i="17"/>
  <c r="CJ39" i="17"/>
  <c r="CK39" i="17"/>
  <c r="CT39" i="17"/>
  <c r="CU39" i="17"/>
  <c r="CV39" i="17"/>
  <c r="DE39" i="17"/>
  <c r="DF39" i="17"/>
  <c r="DG39" i="17"/>
  <c r="DP39" i="17"/>
  <c r="DQ39" i="17"/>
  <c r="DR39" i="17"/>
  <c r="EA39" i="17"/>
  <c r="EB39" i="17"/>
  <c r="EC39" i="17"/>
  <c r="EL39" i="17"/>
  <c r="EM39" i="17"/>
  <c r="EN39" i="17"/>
  <c r="EW39" i="17"/>
  <c r="EX39" i="17"/>
  <c r="EY39" i="17"/>
  <c r="FH39" i="17"/>
  <c r="FI39" i="17"/>
  <c r="FJ39" i="17"/>
  <c r="FS39" i="17"/>
  <c r="FT39" i="17"/>
  <c r="FU39" i="17"/>
  <c r="GD39" i="17"/>
  <c r="GE39" i="17"/>
  <c r="GF39" i="17"/>
  <c r="GO39" i="17"/>
  <c r="GP39" i="17"/>
  <c r="GQ39" i="17"/>
  <c r="GZ39" i="17"/>
  <c r="HA39" i="17"/>
  <c r="HB39" i="17"/>
  <c r="HK39" i="17"/>
  <c r="HL39" i="17"/>
  <c r="HM39" i="17"/>
  <c r="HJ39" i="17"/>
  <c r="HE39" i="17"/>
  <c r="HC39" i="17"/>
  <c r="GY39" i="17"/>
  <c r="GT39" i="17"/>
  <c r="GR39" i="17"/>
  <c r="GN39" i="17"/>
  <c r="GI39" i="17"/>
  <c r="GG39" i="17"/>
  <c r="GC39" i="17"/>
  <c r="FX39" i="17"/>
  <c r="FV39" i="17"/>
  <c r="FR39" i="17"/>
  <c r="FM39" i="17"/>
  <c r="FK39" i="17"/>
  <c r="FG39" i="17"/>
  <c r="FB39" i="17"/>
  <c r="EZ39" i="17"/>
  <c r="EV39" i="17"/>
  <c r="EQ39" i="17"/>
  <c r="EO39" i="17"/>
  <c r="EK39" i="17"/>
  <c r="EF39" i="17"/>
  <c r="ED39" i="17"/>
  <c r="DZ39" i="17"/>
  <c r="DU39" i="17"/>
  <c r="DS39" i="17"/>
  <c r="DO39" i="17"/>
  <c r="DJ39" i="17"/>
  <c r="DH39" i="17"/>
  <c r="DD39" i="17"/>
  <c r="CY39" i="17"/>
  <c r="CW39" i="17"/>
  <c r="CS39" i="17"/>
  <c r="CN39" i="17"/>
  <c r="CL39" i="17"/>
  <c r="CH39" i="17"/>
  <c r="CC39" i="17"/>
  <c r="CA39" i="17"/>
  <c r="BW39" i="17"/>
  <c r="BR39" i="17"/>
  <c r="BP39" i="17"/>
  <c r="BL39" i="17"/>
  <c r="BG39" i="17"/>
  <c r="BF39" i="17"/>
  <c r="BE39" i="17"/>
  <c r="BA39" i="17"/>
  <c r="AV39" i="17"/>
  <c r="AU39" i="17"/>
  <c r="AT39" i="17"/>
  <c r="AP39" i="17"/>
  <c r="AK39" i="17"/>
  <c r="AJ39" i="17"/>
  <c r="AI39" i="17"/>
  <c r="AE39" i="17"/>
  <c r="Z39" i="17"/>
  <c r="Y39" i="17"/>
  <c r="X39" i="17"/>
  <c r="T39" i="17"/>
  <c r="O39" i="17"/>
  <c r="N39" i="17"/>
  <c r="M39" i="17"/>
  <c r="I39" i="17"/>
  <c r="BM43" i="17"/>
  <c r="BN43" i="17"/>
  <c r="BO43" i="17"/>
  <c r="BX43" i="17"/>
  <c r="BY43" i="17"/>
  <c r="BZ43" i="17"/>
  <c r="CI43" i="17"/>
  <c r="CJ43" i="17"/>
  <c r="CK43" i="17"/>
  <c r="CT43" i="17"/>
  <c r="CU43" i="17"/>
  <c r="CV43" i="17"/>
  <c r="DE43" i="17"/>
  <c r="DF43" i="17"/>
  <c r="DG43" i="17"/>
  <c r="DP43" i="17"/>
  <c r="DQ43" i="17"/>
  <c r="DR43" i="17"/>
  <c r="EA43" i="17"/>
  <c r="EB43" i="17"/>
  <c r="EC43" i="17"/>
  <c r="EL43" i="17"/>
  <c r="EM43" i="17"/>
  <c r="EN43" i="17"/>
  <c r="EW43" i="17"/>
  <c r="EX43" i="17"/>
  <c r="EY43" i="17"/>
  <c r="FH43" i="17"/>
  <c r="FI43" i="17"/>
  <c r="FJ43" i="17"/>
  <c r="FS43" i="17"/>
  <c r="FT43" i="17"/>
  <c r="FU43" i="17"/>
  <c r="GD43" i="17"/>
  <c r="GE43" i="17"/>
  <c r="GF43" i="17"/>
  <c r="GO43" i="17"/>
  <c r="GP43" i="17"/>
  <c r="GQ43" i="17"/>
  <c r="GZ43" i="17"/>
  <c r="HA43" i="17"/>
  <c r="HB43" i="17"/>
  <c r="HK43" i="17"/>
  <c r="HL43" i="17"/>
  <c r="HM43" i="17"/>
  <c r="HJ43" i="17"/>
  <c r="HE43" i="17"/>
  <c r="HC43" i="17"/>
  <c r="GY43" i="17"/>
  <c r="GT43" i="17"/>
  <c r="GR43" i="17"/>
  <c r="GN43" i="17"/>
  <c r="GI43" i="17"/>
  <c r="GG43" i="17"/>
  <c r="GC43" i="17"/>
  <c r="FX43" i="17"/>
  <c r="FV43" i="17"/>
  <c r="FR43" i="17"/>
  <c r="FM43" i="17"/>
  <c r="FK43" i="17"/>
  <c r="FG43" i="17"/>
  <c r="FB43" i="17"/>
  <c r="EZ43" i="17"/>
  <c r="EV43" i="17"/>
  <c r="EQ43" i="17"/>
  <c r="EO43" i="17"/>
  <c r="EK43" i="17"/>
  <c r="EF43" i="17"/>
  <c r="ED43" i="17"/>
  <c r="DZ43" i="17"/>
  <c r="DU43" i="17"/>
  <c r="DS43" i="17"/>
  <c r="DO43" i="17"/>
  <c r="DJ43" i="17"/>
  <c r="DH43" i="17"/>
  <c r="DD43" i="17"/>
  <c r="CY43" i="17"/>
  <c r="CW43" i="17"/>
  <c r="CS43" i="17"/>
  <c r="CN43" i="17"/>
  <c r="CL43" i="17"/>
  <c r="CH43" i="17"/>
  <c r="CC43" i="17"/>
  <c r="CA43" i="17"/>
  <c r="BW43" i="17"/>
  <c r="BR43" i="17"/>
  <c r="BP43" i="17"/>
  <c r="BL43" i="17"/>
  <c r="BG43" i="17"/>
  <c r="BF43" i="17"/>
  <c r="BE43" i="17"/>
  <c r="BA43" i="17"/>
  <c r="AV43" i="17"/>
  <c r="AU43" i="17"/>
  <c r="AT43" i="17"/>
  <c r="AP43" i="17"/>
  <c r="AK43" i="17"/>
  <c r="AJ43" i="17"/>
  <c r="AI43" i="17"/>
  <c r="AE43" i="17"/>
  <c r="Z43" i="17"/>
  <c r="Y43" i="17"/>
  <c r="X43" i="17"/>
  <c r="T43" i="17"/>
  <c r="O43" i="17"/>
  <c r="N43" i="17"/>
  <c r="M43" i="17"/>
  <c r="I43" i="17"/>
  <c r="BM44" i="17"/>
  <c r="BN44" i="17"/>
  <c r="BO44" i="17"/>
  <c r="BX44" i="17"/>
  <c r="BY44" i="17"/>
  <c r="BZ44" i="17"/>
  <c r="CI44" i="17"/>
  <c r="CJ44" i="17"/>
  <c r="CK44" i="17"/>
  <c r="CT44" i="17"/>
  <c r="CU44" i="17"/>
  <c r="CV44" i="17"/>
  <c r="DE44" i="17"/>
  <c r="DF44" i="17"/>
  <c r="DG44" i="17"/>
  <c r="DP44" i="17"/>
  <c r="DQ44" i="17"/>
  <c r="DR44" i="17"/>
  <c r="EA44" i="17"/>
  <c r="EB44" i="17"/>
  <c r="EC44" i="17"/>
  <c r="EL44" i="17"/>
  <c r="EM44" i="17"/>
  <c r="EN44" i="17"/>
  <c r="EW44" i="17"/>
  <c r="EX44" i="17"/>
  <c r="EY44" i="17"/>
  <c r="FH44" i="17"/>
  <c r="FI44" i="17"/>
  <c r="FJ44" i="17"/>
  <c r="FS44" i="17"/>
  <c r="FT44" i="17"/>
  <c r="FU44" i="17"/>
  <c r="GD44" i="17"/>
  <c r="GE44" i="17"/>
  <c r="GF44" i="17"/>
  <c r="GO44" i="17"/>
  <c r="GP44" i="17"/>
  <c r="GQ44" i="17"/>
  <c r="GZ44" i="17"/>
  <c r="HA44" i="17"/>
  <c r="HB44" i="17"/>
  <c r="HK44" i="17"/>
  <c r="HL44" i="17"/>
  <c r="HM44" i="17"/>
  <c r="HJ44" i="17"/>
  <c r="HE44" i="17"/>
  <c r="HC44" i="17"/>
  <c r="GY44" i="17"/>
  <c r="GT44" i="17"/>
  <c r="GR44" i="17"/>
  <c r="GN44" i="17"/>
  <c r="GI44" i="17"/>
  <c r="GG44" i="17"/>
  <c r="GC44" i="17"/>
  <c r="FX44" i="17"/>
  <c r="FV44" i="17"/>
  <c r="FR44" i="17"/>
  <c r="FM44" i="17"/>
  <c r="FK44" i="17"/>
  <c r="FG44" i="17"/>
  <c r="FB44" i="17"/>
  <c r="EZ44" i="17"/>
  <c r="EV44" i="17"/>
  <c r="EQ44" i="17"/>
  <c r="EO44" i="17"/>
  <c r="EK44" i="17"/>
  <c r="EF44" i="17"/>
  <c r="ED44" i="17"/>
  <c r="DZ44" i="17"/>
  <c r="DU44" i="17"/>
  <c r="DS44" i="17"/>
  <c r="DO44" i="17"/>
  <c r="DJ44" i="17"/>
  <c r="DH44" i="17"/>
  <c r="DD44" i="17"/>
  <c r="CY44" i="17"/>
  <c r="CW44" i="17"/>
  <c r="CS44" i="17"/>
  <c r="CN44" i="17"/>
  <c r="CL44" i="17"/>
  <c r="CH44" i="17"/>
  <c r="CC44" i="17"/>
  <c r="CA44" i="17"/>
  <c r="BW44" i="17"/>
  <c r="BR44" i="17"/>
  <c r="BP44" i="17"/>
  <c r="BL44" i="17"/>
  <c r="BG44" i="17"/>
  <c r="BF44" i="17"/>
  <c r="BE44" i="17"/>
  <c r="BA44" i="17"/>
  <c r="AV44" i="17"/>
  <c r="AU44" i="17"/>
  <c r="AT44" i="17"/>
  <c r="AP44" i="17"/>
  <c r="AK44" i="17"/>
  <c r="AJ44" i="17"/>
  <c r="AI44" i="17"/>
  <c r="AE44" i="17"/>
  <c r="Z44" i="17"/>
  <c r="Y44" i="17"/>
  <c r="X44" i="17"/>
  <c r="T44" i="17"/>
  <c r="O44" i="17"/>
  <c r="N44" i="17"/>
  <c r="M44" i="17"/>
  <c r="I44" i="17"/>
  <c r="BM33" i="17"/>
  <c r="BN33" i="17"/>
  <c r="BO33" i="17"/>
  <c r="BX33" i="17"/>
  <c r="BY33" i="17"/>
  <c r="BZ33" i="17"/>
  <c r="CI33" i="17"/>
  <c r="CJ33" i="17"/>
  <c r="CK33" i="17"/>
  <c r="CT33" i="17"/>
  <c r="CU33" i="17"/>
  <c r="CV33" i="17"/>
  <c r="DE33" i="17"/>
  <c r="DF33" i="17"/>
  <c r="DG33" i="17"/>
  <c r="DP33" i="17"/>
  <c r="DQ33" i="17"/>
  <c r="DR33" i="17"/>
  <c r="EA33" i="17"/>
  <c r="EB33" i="17"/>
  <c r="EC33" i="17"/>
  <c r="EL33" i="17"/>
  <c r="EM33" i="17"/>
  <c r="EN33" i="17"/>
  <c r="EW33" i="17"/>
  <c r="EX33" i="17"/>
  <c r="EY33" i="17"/>
  <c r="FH33" i="17"/>
  <c r="FI33" i="17"/>
  <c r="FJ33" i="17"/>
  <c r="FS33" i="17"/>
  <c r="FT33" i="17"/>
  <c r="FU33" i="17"/>
  <c r="GD33" i="17"/>
  <c r="GE33" i="17"/>
  <c r="GF33" i="17"/>
  <c r="GO33" i="17"/>
  <c r="GP33" i="17"/>
  <c r="GQ33" i="17"/>
  <c r="GZ33" i="17"/>
  <c r="HA33" i="17"/>
  <c r="HB33" i="17"/>
  <c r="HK33" i="17"/>
  <c r="HL33" i="17"/>
  <c r="HM33" i="17"/>
  <c r="HJ33" i="17"/>
  <c r="HE33" i="17"/>
  <c r="HC33" i="17"/>
  <c r="GY33" i="17"/>
  <c r="GT33" i="17"/>
  <c r="GR33" i="17"/>
  <c r="GN33" i="17"/>
  <c r="GI33" i="17"/>
  <c r="GG33" i="17"/>
  <c r="GC33" i="17"/>
  <c r="FX33" i="17"/>
  <c r="FV33" i="17"/>
  <c r="FR33" i="17"/>
  <c r="FM33" i="17"/>
  <c r="FK33" i="17"/>
  <c r="FG33" i="17"/>
  <c r="FB33" i="17"/>
  <c r="EZ33" i="17"/>
  <c r="EV33" i="17"/>
  <c r="EQ33" i="17"/>
  <c r="EO33" i="17"/>
  <c r="EK33" i="17"/>
  <c r="EF33" i="17"/>
  <c r="ED33" i="17"/>
  <c r="DZ33" i="17"/>
  <c r="DU33" i="17"/>
  <c r="DS33" i="17"/>
  <c r="DO33" i="17"/>
  <c r="DJ33" i="17"/>
  <c r="DH33" i="17"/>
  <c r="DD33" i="17"/>
  <c r="CY33" i="17"/>
  <c r="CW33" i="17"/>
  <c r="CS33" i="17"/>
  <c r="CN33" i="17"/>
  <c r="CL33" i="17"/>
  <c r="CH33" i="17"/>
  <c r="CC33" i="17"/>
  <c r="CA33" i="17"/>
  <c r="BW33" i="17"/>
  <c r="BR33" i="17"/>
  <c r="BP33" i="17"/>
  <c r="BL33" i="17"/>
  <c r="BG33" i="17"/>
  <c r="BF33" i="17"/>
  <c r="BE33" i="17"/>
  <c r="BA33" i="17"/>
  <c r="AV33" i="17"/>
  <c r="AU33" i="17"/>
  <c r="AT33" i="17"/>
  <c r="AP33" i="17"/>
  <c r="AK33" i="17"/>
  <c r="AJ33" i="17"/>
  <c r="AI33" i="17"/>
  <c r="AE33" i="17"/>
  <c r="Z33" i="17"/>
  <c r="Y33" i="17"/>
  <c r="X33" i="17"/>
  <c r="T33" i="17"/>
  <c r="O33" i="17"/>
  <c r="N33" i="17"/>
  <c r="M33" i="17"/>
  <c r="I33" i="17"/>
  <c r="BM27" i="17"/>
  <c r="BN27" i="17"/>
  <c r="BO27" i="17"/>
  <c r="BX27" i="17"/>
  <c r="BY27" i="17"/>
  <c r="BZ27" i="17"/>
  <c r="CI27" i="17"/>
  <c r="CJ27" i="17"/>
  <c r="CK27" i="17"/>
  <c r="CT27" i="17"/>
  <c r="CU27" i="17"/>
  <c r="CV27" i="17"/>
  <c r="DE27" i="17"/>
  <c r="DF27" i="17"/>
  <c r="DG27" i="17"/>
  <c r="DP27" i="17"/>
  <c r="DQ27" i="17"/>
  <c r="DR27" i="17"/>
  <c r="EA27" i="17"/>
  <c r="EB27" i="17"/>
  <c r="EC27" i="17"/>
  <c r="EL27" i="17"/>
  <c r="EM27" i="17"/>
  <c r="EN27" i="17"/>
  <c r="EW27" i="17"/>
  <c r="EX27" i="17"/>
  <c r="EY27" i="17"/>
  <c r="FH27" i="17"/>
  <c r="FI27" i="17"/>
  <c r="FJ27" i="17"/>
  <c r="FS27" i="17"/>
  <c r="FT27" i="17"/>
  <c r="FU27" i="17"/>
  <c r="GD27" i="17"/>
  <c r="GE27" i="17"/>
  <c r="GF27" i="17"/>
  <c r="GO27" i="17"/>
  <c r="GP27" i="17"/>
  <c r="GQ27" i="17"/>
  <c r="GZ27" i="17"/>
  <c r="HA27" i="17"/>
  <c r="HB27" i="17"/>
  <c r="HK27" i="17"/>
  <c r="HL27" i="17"/>
  <c r="HM27" i="17"/>
  <c r="HJ27" i="17"/>
  <c r="HE27" i="17"/>
  <c r="HC27" i="17"/>
  <c r="GY27" i="17"/>
  <c r="GT27" i="17"/>
  <c r="GR27" i="17"/>
  <c r="GN27" i="17"/>
  <c r="GI27" i="17"/>
  <c r="GG27" i="17"/>
  <c r="GC27" i="17"/>
  <c r="FX27" i="17"/>
  <c r="FV27" i="17"/>
  <c r="FR27" i="17"/>
  <c r="FM27" i="17"/>
  <c r="FK27" i="17"/>
  <c r="FG27" i="17"/>
  <c r="FB27" i="17"/>
  <c r="EZ27" i="17"/>
  <c r="EV27" i="17"/>
  <c r="EQ27" i="17"/>
  <c r="EO27" i="17"/>
  <c r="EK27" i="17"/>
  <c r="EF27" i="17"/>
  <c r="ED27" i="17"/>
  <c r="DZ27" i="17"/>
  <c r="DU27" i="17"/>
  <c r="DS27" i="17"/>
  <c r="DO27" i="17"/>
  <c r="DJ27" i="17"/>
  <c r="DH27" i="17"/>
  <c r="DD27" i="17"/>
  <c r="CY27" i="17"/>
  <c r="CW27" i="17"/>
  <c r="CS27" i="17"/>
  <c r="CN27" i="17"/>
  <c r="CL27" i="17"/>
  <c r="CH27" i="17"/>
  <c r="CC27" i="17"/>
  <c r="CA27" i="17"/>
  <c r="BW27" i="17"/>
  <c r="BR27" i="17"/>
  <c r="BP27" i="17"/>
  <c r="BL27" i="17"/>
  <c r="BG27" i="17"/>
  <c r="BF27" i="17"/>
  <c r="BE27" i="17"/>
  <c r="BA27" i="17"/>
  <c r="AV27" i="17"/>
  <c r="AU27" i="17"/>
  <c r="AT27" i="17"/>
  <c r="AP27" i="17"/>
  <c r="AK27" i="17"/>
  <c r="AJ27" i="17"/>
  <c r="AI27" i="17"/>
  <c r="AE27" i="17"/>
  <c r="Z27" i="17"/>
  <c r="Y27" i="17"/>
  <c r="X27" i="17"/>
  <c r="T27" i="17"/>
  <c r="O27" i="17"/>
  <c r="N27" i="17"/>
  <c r="M27" i="17"/>
  <c r="I27" i="17"/>
  <c r="BM11" i="17"/>
  <c r="BN11" i="17"/>
  <c r="BO11" i="17"/>
  <c r="BX11" i="17"/>
  <c r="BY11" i="17"/>
  <c r="BZ11" i="17"/>
  <c r="CI11" i="17"/>
  <c r="CJ11" i="17"/>
  <c r="CK11" i="17"/>
  <c r="CT11" i="17"/>
  <c r="CU11" i="17"/>
  <c r="CV11" i="17"/>
  <c r="DE11" i="17"/>
  <c r="DF11" i="17"/>
  <c r="DG11" i="17"/>
  <c r="DP11" i="17"/>
  <c r="DQ11" i="17"/>
  <c r="DR11" i="17"/>
  <c r="EA11" i="17"/>
  <c r="EB11" i="17"/>
  <c r="EC11" i="17"/>
  <c r="EL11" i="17"/>
  <c r="EM11" i="17"/>
  <c r="EN11" i="17"/>
  <c r="EW11" i="17"/>
  <c r="EX11" i="17"/>
  <c r="EY11" i="17"/>
  <c r="FH11" i="17"/>
  <c r="FI11" i="17"/>
  <c r="FJ11" i="17"/>
  <c r="FS11" i="17"/>
  <c r="FT11" i="17"/>
  <c r="FU11" i="17"/>
  <c r="GD11" i="17"/>
  <c r="GE11" i="17"/>
  <c r="GF11" i="17"/>
  <c r="GO11" i="17"/>
  <c r="GP11" i="17"/>
  <c r="GQ11" i="17"/>
  <c r="GZ11" i="17"/>
  <c r="HA11" i="17"/>
  <c r="HB11" i="17"/>
  <c r="HK11" i="17"/>
  <c r="HL11" i="17"/>
  <c r="HM11" i="17"/>
  <c r="HJ11" i="17"/>
  <c r="HE11" i="17"/>
  <c r="HC11" i="17"/>
  <c r="GY11" i="17"/>
  <c r="GT11" i="17"/>
  <c r="GR11" i="17"/>
  <c r="GN11" i="17"/>
  <c r="GI11" i="17"/>
  <c r="GG11" i="17"/>
  <c r="GC11" i="17"/>
  <c r="FX11" i="17"/>
  <c r="FV11" i="17"/>
  <c r="FR11" i="17"/>
  <c r="FM11" i="17"/>
  <c r="FK11" i="17"/>
  <c r="FG11" i="17"/>
  <c r="FB11" i="17"/>
  <c r="EZ11" i="17"/>
  <c r="EV11" i="17"/>
  <c r="EQ11" i="17"/>
  <c r="EO11" i="17"/>
  <c r="EK11" i="17"/>
  <c r="EF11" i="17"/>
  <c r="ED11" i="17"/>
  <c r="DZ11" i="17"/>
  <c r="DU11" i="17"/>
  <c r="DS11" i="17"/>
  <c r="DO11" i="17"/>
  <c r="DJ11" i="17"/>
  <c r="DH11" i="17"/>
  <c r="DD11" i="17"/>
  <c r="CY11" i="17"/>
  <c r="CW11" i="17"/>
  <c r="CS11" i="17"/>
  <c r="CN11" i="17"/>
  <c r="CL11" i="17"/>
  <c r="CH11" i="17"/>
  <c r="CC11" i="17"/>
  <c r="CA11" i="17"/>
  <c r="BW11" i="17"/>
  <c r="BR11" i="17"/>
  <c r="BP11" i="17"/>
  <c r="BL11" i="17"/>
  <c r="BG11" i="17"/>
  <c r="BF11" i="17"/>
  <c r="BE11" i="17"/>
  <c r="BA11" i="17"/>
  <c r="AV11" i="17"/>
  <c r="AU11" i="17"/>
  <c r="AT11" i="17"/>
  <c r="AP11" i="17"/>
  <c r="AK11" i="17"/>
  <c r="AJ11" i="17"/>
  <c r="AI11" i="17"/>
  <c r="AE11" i="17"/>
  <c r="Z11" i="17"/>
  <c r="Y11" i="17"/>
  <c r="X11" i="17"/>
  <c r="T11" i="17"/>
  <c r="O11" i="17"/>
  <c r="N11" i="17"/>
  <c r="M11" i="17"/>
  <c r="I11" i="17"/>
  <c r="BM7" i="17"/>
  <c r="BN7" i="17"/>
  <c r="BO7" i="17"/>
  <c r="BX7" i="17"/>
  <c r="BY7" i="17"/>
  <c r="BZ7" i="17"/>
  <c r="CI7" i="17"/>
  <c r="CJ7" i="17"/>
  <c r="CK7" i="17"/>
  <c r="CT7" i="17"/>
  <c r="CU7" i="17"/>
  <c r="CV7" i="17"/>
  <c r="DE7" i="17"/>
  <c r="DF7" i="17"/>
  <c r="DG7" i="17"/>
  <c r="DP7" i="17"/>
  <c r="DQ7" i="17"/>
  <c r="DR7" i="17"/>
  <c r="EA7" i="17"/>
  <c r="EB7" i="17"/>
  <c r="EC7" i="17"/>
  <c r="EL7" i="17"/>
  <c r="EM7" i="17"/>
  <c r="EN7" i="17"/>
  <c r="EW7" i="17"/>
  <c r="EX7" i="17"/>
  <c r="EY7" i="17"/>
  <c r="FH7" i="17"/>
  <c r="FI7" i="17"/>
  <c r="FJ7" i="17"/>
  <c r="FS7" i="17"/>
  <c r="FT7" i="17"/>
  <c r="FU7" i="17"/>
  <c r="GD7" i="17"/>
  <c r="GE7" i="17"/>
  <c r="GF7" i="17"/>
  <c r="GO7" i="17"/>
  <c r="GP7" i="17"/>
  <c r="GQ7" i="17"/>
  <c r="GZ7" i="17"/>
  <c r="HA7" i="17"/>
  <c r="HB7" i="17"/>
  <c r="HK7" i="17"/>
  <c r="HL7" i="17"/>
  <c r="HM7" i="17"/>
  <c r="HJ7" i="17"/>
  <c r="HE7" i="17"/>
  <c r="HC7" i="17"/>
  <c r="GY7" i="17"/>
  <c r="GT7" i="17"/>
  <c r="GR7" i="17"/>
  <c r="GN7" i="17"/>
  <c r="GI7" i="17"/>
  <c r="GG7" i="17"/>
  <c r="GC7" i="17"/>
  <c r="FX7" i="17"/>
  <c r="FV7" i="17"/>
  <c r="FR7" i="17"/>
  <c r="FM7" i="17"/>
  <c r="FK7" i="17"/>
  <c r="FG7" i="17"/>
  <c r="FB7" i="17"/>
  <c r="EZ7" i="17"/>
  <c r="EV7" i="17"/>
  <c r="EQ7" i="17"/>
  <c r="EO7" i="17"/>
  <c r="EK7" i="17"/>
  <c r="EF7" i="17"/>
  <c r="ED7" i="17"/>
  <c r="DZ7" i="17"/>
  <c r="DU7" i="17"/>
  <c r="DS7" i="17"/>
  <c r="DO7" i="17"/>
  <c r="DJ7" i="17"/>
  <c r="DH7" i="17"/>
  <c r="DD7" i="17"/>
  <c r="CY7" i="17"/>
  <c r="CW7" i="17"/>
  <c r="CS7" i="17"/>
  <c r="CN7" i="17"/>
  <c r="CL7" i="17"/>
  <c r="CH7" i="17"/>
  <c r="CC7" i="17"/>
  <c r="CA7" i="17"/>
  <c r="BW7" i="17"/>
  <c r="BR7" i="17"/>
  <c r="BP7" i="17"/>
  <c r="BL7" i="17"/>
  <c r="BG7" i="17"/>
  <c r="BF7" i="17"/>
  <c r="BE7" i="17"/>
  <c r="BA7" i="17"/>
  <c r="AV7" i="17"/>
  <c r="AU7" i="17"/>
  <c r="AT7" i="17"/>
  <c r="AP7" i="17"/>
  <c r="AK7" i="17"/>
  <c r="AJ7" i="17"/>
  <c r="AI7" i="17"/>
  <c r="AE7" i="17"/>
  <c r="Z7" i="17"/>
  <c r="Y7" i="17"/>
  <c r="X7" i="17"/>
  <c r="T7" i="17"/>
  <c r="O7" i="17"/>
  <c r="N7" i="17"/>
  <c r="M7" i="17"/>
  <c r="I7" i="17"/>
  <c r="BM6" i="17"/>
  <c r="BM8" i="17"/>
  <c r="BM9" i="17"/>
  <c r="BM10" i="17"/>
  <c r="BM13" i="17"/>
  <c r="BM14" i="17"/>
  <c r="BM15" i="17"/>
  <c r="BM16" i="17"/>
  <c r="BM17" i="17"/>
  <c r="BM18" i="17"/>
  <c r="BM19" i="17"/>
  <c r="BM20" i="17"/>
  <c r="BM21" i="17"/>
  <c r="BM22" i="17"/>
  <c r="BM23" i="17"/>
  <c r="BM24" i="17"/>
  <c r="BM25" i="17"/>
  <c r="BM29" i="17"/>
  <c r="BM30" i="17"/>
  <c r="BM31" i="17"/>
  <c r="BM32" i="17"/>
  <c r="BM34" i="17"/>
  <c r="BM35" i="17"/>
  <c r="BM36" i="17"/>
  <c r="BM37" i="17"/>
  <c r="BM38" i="17"/>
  <c r="BM40" i="17"/>
  <c r="BM41" i="17"/>
  <c r="BM45" i="17"/>
  <c r="BM46" i="17"/>
  <c r="BM47" i="17"/>
  <c r="BM50" i="17"/>
  <c r="BM51" i="17"/>
  <c r="BM52" i="17"/>
  <c r="BM53" i="17"/>
  <c r="BM54" i="17"/>
  <c r="BM55" i="17"/>
  <c r="BM57" i="17"/>
  <c r="BM58" i="17"/>
  <c r="BM59" i="17"/>
  <c r="BM60" i="17"/>
  <c r="BM61" i="17"/>
  <c r="BM62" i="17"/>
  <c r="BM63" i="17"/>
  <c r="BM64" i="17"/>
  <c r="BM65" i="17"/>
  <c r="BM66" i="17"/>
  <c r="BM67" i="17"/>
  <c r="BM68" i="17"/>
  <c r="BX6" i="17"/>
  <c r="BX8" i="17"/>
  <c r="BX9" i="17"/>
  <c r="BX10" i="17"/>
  <c r="BX13" i="17"/>
  <c r="BX14" i="17"/>
  <c r="BX15" i="17"/>
  <c r="BX16" i="17"/>
  <c r="BX17" i="17"/>
  <c r="BX18" i="17"/>
  <c r="BX19" i="17"/>
  <c r="BX20" i="17"/>
  <c r="BX21" i="17"/>
  <c r="BX22" i="17"/>
  <c r="BX23" i="17"/>
  <c r="BX24" i="17"/>
  <c r="BX25" i="17"/>
  <c r="BX29" i="17"/>
  <c r="BX30" i="17"/>
  <c r="BX31" i="17"/>
  <c r="BX32" i="17"/>
  <c r="BX34" i="17"/>
  <c r="BX35" i="17"/>
  <c r="BX36" i="17"/>
  <c r="BX37" i="17"/>
  <c r="BX38" i="17"/>
  <c r="BX40" i="17"/>
  <c r="BX41" i="17"/>
  <c r="BX45" i="17"/>
  <c r="BX46" i="17"/>
  <c r="BX47" i="17"/>
  <c r="BX50" i="17"/>
  <c r="BX51" i="17"/>
  <c r="BX52" i="17"/>
  <c r="BX53" i="17"/>
  <c r="BX54" i="17"/>
  <c r="BX55" i="17"/>
  <c r="BX57" i="17"/>
  <c r="BX58" i="17"/>
  <c r="BX59" i="17"/>
  <c r="BX60" i="17"/>
  <c r="BX61" i="17"/>
  <c r="BX62" i="17"/>
  <c r="BX63" i="17"/>
  <c r="BX64" i="17"/>
  <c r="BX65" i="17"/>
  <c r="BX66" i="17"/>
  <c r="BX67" i="17"/>
  <c r="BX68" i="17"/>
  <c r="CI6" i="17"/>
  <c r="CI8" i="17"/>
  <c r="CI9" i="17"/>
  <c r="CI10" i="17"/>
  <c r="CI13" i="17"/>
  <c r="CI14" i="17"/>
  <c r="CI15" i="17"/>
  <c r="CI16" i="17"/>
  <c r="CI17" i="17"/>
  <c r="CI18" i="17"/>
  <c r="CI19" i="17"/>
  <c r="CI20" i="17"/>
  <c r="CI21" i="17"/>
  <c r="CI22" i="17"/>
  <c r="CI23" i="17"/>
  <c r="CI24" i="17"/>
  <c r="CI25" i="17"/>
  <c r="CI29" i="17"/>
  <c r="CI30" i="17"/>
  <c r="CI31" i="17"/>
  <c r="CI32" i="17"/>
  <c r="CI34" i="17"/>
  <c r="CI35" i="17"/>
  <c r="CI36" i="17"/>
  <c r="CI37" i="17"/>
  <c r="CI38" i="17"/>
  <c r="CI40" i="17"/>
  <c r="CI41" i="17"/>
  <c r="CI45" i="17"/>
  <c r="CI46" i="17"/>
  <c r="CI47" i="17"/>
  <c r="CI50" i="17"/>
  <c r="CI51" i="17"/>
  <c r="CI52" i="17"/>
  <c r="CI53" i="17"/>
  <c r="CI54" i="17"/>
  <c r="CI55" i="17"/>
  <c r="CI57" i="17"/>
  <c r="CI58" i="17"/>
  <c r="CI59" i="17"/>
  <c r="CI60" i="17"/>
  <c r="CI61" i="17"/>
  <c r="CI62" i="17"/>
  <c r="CI63" i="17"/>
  <c r="CI64" i="17"/>
  <c r="CI65" i="17"/>
  <c r="CI66" i="17"/>
  <c r="CI67" i="17"/>
  <c r="CI68" i="17"/>
  <c r="CT6" i="17"/>
  <c r="CT8" i="17"/>
  <c r="CT9" i="17"/>
  <c r="CT10" i="17"/>
  <c r="CT13" i="17"/>
  <c r="CT14" i="17"/>
  <c r="CT15" i="17"/>
  <c r="CT16" i="17"/>
  <c r="CT17" i="17"/>
  <c r="CT18" i="17"/>
  <c r="CT19" i="17"/>
  <c r="CT20" i="17"/>
  <c r="CT21" i="17"/>
  <c r="CT22" i="17"/>
  <c r="CT23" i="17"/>
  <c r="CT24" i="17"/>
  <c r="CT25" i="17"/>
  <c r="CT29" i="17"/>
  <c r="CT30" i="17"/>
  <c r="CT31" i="17"/>
  <c r="CT32" i="17"/>
  <c r="CT34" i="17"/>
  <c r="CT35" i="17"/>
  <c r="CT36" i="17"/>
  <c r="CT37" i="17"/>
  <c r="CT38" i="17"/>
  <c r="CT40" i="17"/>
  <c r="CT41" i="17"/>
  <c r="CT45" i="17"/>
  <c r="CT46" i="17"/>
  <c r="CT47" i="17"/>
  <c r="CT50" i="17"/>
  <c r="CT51" i="17"/>
  <c r="CT52" i="17"/>
  <c r="CT53" i="17"/>
  <c r="CT54" i="17"/>
  <c r="CT55" i="17"/>
  <c r="CT57" i="17"/>
  <c r="CT58" i="17"/>
  <c r="CT59" i="17"/>
  <c r="CT60" i="17"/>
  <c r="CT61" i="17"/>
  <c r="CT62" i="17"/>
  <c r="CT63" i="17"/>
  <c r="CT64" i="17"/>
  <c r="CT65" i="17"/>
  <c r="CT66" i="17"/>
  <c r="CT67" i="17"/>
  <c r="CT68" i="17"/>
  <c r="DE6" i="17"/>
  <c r="DE8" i="17"/>
  <c r="DE9" i="17"/>
  <c r="DE10" i="17"/>
  <c r="DE13" i="17"/>
  <c r="DE14" i="17"/>
  <c r="DE15" i="17"/>
  <c r="DE16" i="17"/>
  <c r="DE17" i="17"/>
  <c r="DE18" i="17"/>
  <c r="DE19" i="17"/>
  <c r="DE20" i="17"/>
  <c r="DE21" i="17"/>
  <c r="DE22" i="17"/>
  <c r="DE23" i="17"/>
  <c r="DE24" i="17"/>
  <c r="DE25" i="17"/>
  <c r="DE29" i="17"/>
  <c r="DE30" i="17"/>
  <c r="DE31" i="17"/>
  <c r="DE32" i="17"/>
  <c r="DE34" i="17"/>
  <c r="DE35" i="17"/>
  <c r="DE36" i="17"/>
  <c r="DE37" i="17"/>
  <c r="DE38" i="17"/>
  <c r="DE40" i="17"/>
  <c r="DE41" i="17"/>
  <c r="DE45" i="17"/>
  <c r="DE46" i="17"/>
  <c r="DE47" i="17"/>
  <c r="DE50" i="17"/>
  <c r="DE51" i="17"/>
  <c r="DE52" i="17"/>
  <c r="DE53" i="17"/>
  <c r="DE54" i="17"/>
  <c r="DE55" i="17"/>
  <c r="DE57" i="17"/>
  <c r="DE58" i="17"/>
  <c r="DE59" i="17"/>
  <c r="DE60" i="17"/>
  <c r="DE61" i="17"/>
  <c r="DE62" i="17"/>
  <c r="DE63" i="17"/>
  <c r="DE64" i="17"/>
  <c r="DE65" i="17"/>
  <c r="DE66" i="17"/>
  <c r="DE67" i="17"/>
  <c r="DE68" i="17"/>
  <c r="DP6" i="17"/>
  <c r="DP8" i="17"/>
  <c r="DP9" i="17"/>
  <c r="DP10" i="17"/>
  <c r="DP13" i="17"/>
  <c r="DP14" i="17"/>
  <c r="DP15" i="17"/>
  <c r="DP16" i="17"/>
  <c r="DP17" i="17"/>
  <c r="DP18" i="17"/>
  <c r="DP19" i="17"/>
  <c r="DP20" i="17"/>
  <c r="DP21" i="17"/>
  <c r="DP22" i="17"/>
  <c r="DP23" i="17"/>
  <c r="DP24" i="17"/>
  <c r="DP25" i="17"/>
  <c r="DP29" i="17"/>
  <c r="DP30" i="17"/>
  <c r="DP31" i="17"/>
  <c r="DP32" i="17"/>
  <c r="DP34" i="17"/>
  <c r="DP35" i="17"/>
  <c r="DP36" i="17"/>
  <c r="DP37" i="17"/>
  <c r="DP38" i="17"/>
  <c r="DP40" i="17"/>
  <c r="DP41" i="17"/>
  <c r="DP45" i="17"/>
  <c r="DP46" i="17"/>
  <c r="DP47" i="17"/>
  <c r="DP50" i="17"/>
  <c r="DP51" i="17"/>
  <c r="DP52" i="17"/>
  <c r="DP53" i="17"/>
  <c r="DP54" i="17"/>
  <c r="DP55" i="17"/>
  <c r="DP57" i="17"/>
  <c r="DP58" i="17"/>
  <c r="DP59" i="17"/>
  <c r="DP60" i="17"/>
  <c r="DP61" i="17"/>
  <c r="DP62" i="17"/>
  <c r="DP63" i="17"/>
  <c r="DP64" i="17"/>
  <c r="DP65" i="17"/>
  <c r="DP66" i="17"/>
  <c r="DP67" i="17"/>
  <c r="DP68" i="17"/>
  <c r="EA6" i="17"/>
  <c r="EA8" i="17"/>
  <c r="EA9" i="17"/>
  <c r="EA10" i="17"/>
  <c r="EA13" i="17"/>
  <c r="EA14" i="17"/>
  <c r="EA15" i="17"/>
  <c r="EA16" i="17"/>
  <c r="EA17" i="17"/>
  <c r="EA18" i="17"/>
  <c r="EA19" i="17"/>
  <c r="EA20" i="17"/>
  <c r="EA21" i="17"/>
  <c r="EA22" i="17"/>
  <c r="EA23" i="17"/>
  <c r="EA24" i="17"/>
  <c r="EA25" i="17"/>
  <c r="EA29" i="17"/>
  <c r="EA30" i="17"/>
  <c r="EA31" i="17"/>
  <c r="EA32" i="17"/>
  <c r="EA34" i="17"/>
  <c r="EA35" i="17"/>
  <c r="EA36" i="17"/>
  <c r="EA37" i="17"/>
  <c r="EA38" i="17"/>
  <c r="EA40" i="17"/>
  <c r="EA41" i="17"/>
  <c r="EA45" i="17"/>
  <c r="EA46" i="17"/>
  <c r="EA47" i="17"/>
  <c r="EA50" i="17"/>
  <c r="EA51" i="17"/>
  <c r="EA52" i="17"/>
  <c r="EA53" i="17"/>
  <c r="EA54" i="17"/>
  <c r="EA55" i="17"/>
  <c r="EA57" i="17"/>
  <c r="EA58" i="17"/>
  <c r="EA59" i="17"/>
  <c r="EA60" i="17"/>
  <c r="EA61" i="17"/>
  <c r="EA62" i="17"/>
  <c r="EA63" i="17"/>
  <c r="EA64" i="17"/>
  <c r="EA65" i="17"/>
  <c r="EA66" i="17"/>
  <c r="EA67" i="17"/>
  <c r="EA68" i="17"/>
  <c r="EL6" i="17"/>
  <c r="EL8" i="17"/>
  <c r="EL9" i="17"/>
  <c r="EL10" i="17"/>
  <c r="EL13" i="17"/>
  <c r="EL14" i="17"/>
  <c r="EL15" i="17"/>
  <c r="EL16" i="17"/>
  <c r="EL17" i="17"/>
  <c r="EL18" i="17"/>
  <c r="EL19" i="17"/>
  <c r="EL20" i="17"/>
  <c r="EL21" i="17"/>
  <c r="EL22" i="17"/>
  <c r="EL23" i="17"/>
  <c r="EL24" i="17"/>
  <c r="EL25" i="17"/>
  <c r="EL29" i="17"/>
  <c r="EL30" i="17"/>
  <c r="EL31" i="17"/>
  <c r="EL32" i="17"/>
  <c r="EL34" i="17"/>
  <c r="EL35" i="17"/>
  <c r="EL36" i="17"/>
  <c r="EL37" i="17"/>
  <c r="EL38" i="17"/>
  <c r="EL40" i="17"/>
  <c r="EL41" i="17"/>
  <c r="EL45" i="17"/>
  <c r="EL46" i="17"/>
  <c r="EL47" i="17"/>
  <c r="EL50" i="17"/>
  <c r="EL51" i="17"/>
  <c r="EL52" i="17"/>
  <c r="EL53" i="17"/>
  <c r="EL54" i="17"/>
  <c r="EL55" i="17"/>
  <c r="EL57" i="17"/>
  <c r="EL58" i="17"/>
  <c r="EL59" i="17"/>
  <c r="EL60" i="17"/>
  <c r="EL61" i="17"/>
  <c r="EL62" i="17"/>
  <c r="EL63" i="17"/>
  <c r="EL64" i="17"/>
  <c r="EL65" i="17"/>
  <c r="EL66" i="17"/>
  <c r="EL67" i="17"/>
  <c r="EL68" i="17"/>
  <c r="EW6" i="17"/>
  <c r="EW8" i="17"/>
  <c r="EW9" i="17"/>
  <c r="EW10" i="17"/>
  <c r="EW13" i="17"/>
  <c r="EW14" i="17"/>
  <c r="EW15" i="17"/>
  <c r="EW16" i="17"/>
  <c r="EW17" i="17"/>
  <c r="EW18" i="17"/>
  <c r="EW19" i="17"/>
  <c r="EW20" i="17"/>
  <c r="EW21" i="17"/>
  <c r="EW22" i="17"/>
  <c r="EW23" i="17"/>
  <c r="EW24" i="17"/>
  <c r="EW25" i="17"/>
  <c r="EW29" i="17"/>
  <c r="EW30" i="17"/>
  <c r="EW31" i="17"/>
  <c r="EW32" i="17"/>
  <c r="EW34" i="17"/>
  <c r="EW35" i="17"/>
  <c r="EW36" i="17"/>
  <c r="EW37" i="17"/>
  <c r="EW38" i="17"/>
  <c r="EW40" i="17"/>
  <c r="EW41" i="17"/>
  <c r="EW45" i="17"/>
  <c r="EW46" i="17"/>
  <c r="EW47" i="17"/>
  <c r="EW50" i="17"/>
  <c r="EW51" i="17"/>
  <c r="EW52" i="17"/>
  <c r="EW53" i="17"/>
  <c r="EW54" i="17"/>
  <c r="EW55" i="17"/>
  <c r="EW57" i="17"/>
  <c r="EW58" i="17"/>
  <c r="EW59" i="17"/>
  <c r="EW60" i="17"/>
  <c r="EW61" i="17"/>
  <c r="EW62" i="17"/>
  <c r="EW63" i="17"/>
  <c r="EW64" i="17"/>
  <c r="EW65" i="17"/>
  <c r="EW66" i="17"/>
  <c r="EW67" i="17"/>
  <c r="EW68" i="17"/>
  <c r="FH6" i="17"/>
  <c r="FH8" i="17"/>
  <c r="FH9" i="17"/>
  <c r="FH10" i="17"/>
  <c r="FH13" i="17"/>
  <c r="FH14" i="17"/>
  <c r="FH15" i="17"/>
  <c r="FH16" i="17"/>
  <c r="FH17" i="17"/>
  <c r="FH18" i="17"/>
  <c r="FH19" i="17"/>
  <c r="FH20" i="17"/>
  <c r="FH21" i="17"/>
  <c r="FH22" i="17"/>
  <c r="FH23" i="17"/>
  <c r="FH24" i="17"/>
  <c r="FH25" i="17"/>
  <c r="FH29" i="17"/>
  <c r="FH30" i="17"/>
  <c r="FH31" i="17"/>
  <c r="FH32" i="17"/>
  <c r="FH34" i="17"/>
  <c r="FH35" i="17"/>
  <c r="FH36" i="17"/>
  <c r="FH37" i="17"/>
  <c r="FH38" i="17"/>
  <c r="FH40" i="17"/>
  <c r="FH41" i="17"/>
  <c r="FH45" i="17"/>
  <c r="FH46" i="17"/>
  <c r="FH47" i="17"/>
  <c r="FH50" i="17"/>
  <c r="FH51" i="17"/>
  <c r="FH52" i="17"/>
  <c r="FH53" i="17"/>
  <c r="FH54" i="17"/>
  <c r="FH55" i="17"/>
  <c r="FH57" i="17"/>
  <c r="FH58" i="17"/>
  <c r="FH59" i="17"/>
  <c r="FH60" i="17"/>
  <c r="FH61" i="17"/>
  <c r="FH62" i="17"/>
  <c r="FH63" i="17"/>
  <c r="FH64" i="17"/>
  <c r="FH65" i="17"/>
  <c r="FH66" i="17"/>
  <c r="FH67" i="17"/>
  <c r="FH68" i="17"/>
  <c r="FS6" i="17"/>
  <c r="FS8" i="17"/>
  <c r="FS9" i="17"/>
  <c r="FS10" i="17"/>
  <c r="FS13" i="17"/>
  <c r="FS14" i="17"/>
  <c r="FS15" i="17"/>
  <c r="FS16" i="17"/>
  <c r="FS17" i="17"/>
  <c r="FS18" i="17"/>
  <c r="FS19" i="17"/>
  <c r="FS20" i="17"/>
  <c r="FS21" i="17"/>
  <c r="FS22" i="17"/>
  <c r="FS23" i="17"/>
  <c r="FS24" i="17"/>
  <c r="FS25" i="17"/>
  <c r="FS29" i="17"/>
  <c r="FS30" i="17"/>
  <c r="FS31" i="17"/>
  <c r="FS32" i="17"/>
  <c r="FS34" i="17"/>
  <c r="FS35" i="17"/>
  <c r="FS36" i="17"/>
  <c r="FS37" i="17"/>
  <c r="FS38" i="17"/>
  <c r="FS40" i="17"/>
  <c r="FS41" i="17"/>
  <c r="FS45" i="17"/>
  <c r="FS46" i="17"/>
  <c r="FS47" i="17"/>
  <c r="FS50" i="17"/>
  <c r="FS51" i="17"/>
  <c r="FS52" i="17"/>
  <c r="FS53" i="17"/>
  <c r="FS54" i="17"/>
  <c r="FS55" i="17"/>
  <c r="FS57" i="17"/>
  <c r="FS58" i="17"/>
  <c r="FS59" i="17"/>
  <c r="FS60" i="17"/>
  <c r="FS61" i="17"/>
  <c r="FS62" i="17"/>
  <c r="FS63" i="17"/>
  <c r="FS64" i="17"/>
  <c r="FS65" i="17"/>
  <c r="FS66" i="17"/>
  <c r="FS67" i="17"/>
  <c r="FS68" i="17"/>
  <c r="GD6" i="17"/>
  <c r="GD8" i="17"/>
  <c r="GD9" i="17"/>
  <c r="GD10" i="17"/>
  <c r="GD13" i="17"/>
  <c r="GD14" i="17"/>
  <c r="GD15" i="17"/>
  <c r="GD16" i="17"/>
  <c r="GD17" i="17"/>
  <c r="GD18" i="17"/>
  <c r="GD19" i="17"/>
  <c r="GD20" i="17"/>
  <c r="GD21" i="17"/>
  <c r="GD22" i="17"/>
  <c r="GD23" i="17"/>
  <c r="GD24" i="17"/>
  <c r="GD25" i="17"/>
  <c r="GD29" i="17"/>
  <c r="GD30" i="17"/>
  <c r="GD31" i="17"/>
  <c r="GD32" i="17"/>
  <c r="GD34" i="17"/>
  <c r="GD35" i="17"/>
  <c r="GD36" i="17"/>
  <c r="GD37" i="17"/>
  <c r="GD38" i="17"/>
  <c r="GD40" i="17"/>
  <c r="GD41" i="17"/>
  <c r="GD45" i="17"/>
  <c r="GD46" i="17"/>
  <c r="GD47" i="17"/>
  <c r="GD50" i="17"/>
  <c r="GD51" i="17"/>
  <c r="GD52" i="17"/>
  <c r="GD53" i="17"/>
  <c r="GD54" i="17"/>
  <c r="GD55" i="17"/>
  <c r="GD57" i="17"/>
  <c r="GD58" i="17"/>
  <c r="GD59" i="17"/>
  <c r="GD60" i="17"/>
  <c r="GD61" i="17"/>
  <c r="GD62" i="17"/>
  <c r="GD63" i="17"/>
  <c r="GD64" i="17"/>
  <c r="GD65" i="17"/>
  <c r="GD66" i="17"/>
  <c r="GD67" i="17"/>
  <c r="GD68" i="17"/>
  <c r="GO6" i="17"/>
  <c r="GO8" i="17"/>
  <c r="GO9" i="17"/>
  <c r="GO10" i="17"/>
  <c r="GO13" i="17"/>
  <c r="GO14" i="17"/>
  <c r="GO15" i="17"/>
  <c r="GO16" i="17"/>
  <c r="GO17" i="17"/>
  <c r="GO18" i="17"/>
  <c r="GO19" i="17"/>
  <c r="GO20" i="17"/>
  <c r="GO21" i="17"/>
  <c r="GO22" i="17"/>
  <c r="GO23" i="17"/>
  <c r="GO24" i="17"/>
  <c r="GO25" i="17"/>
  <c r="GO29" i="17"/>
  <c r="GO30" i="17"/>
  <c r="GO31" i="17"/>
  <c r="GO32" i="17"/>
  <c r="GO34" i="17"/>
  <c r="GO35" i="17"/>
  <c r="GO36" i="17"/>
  <c r="GO37" i="17"/>
  <c r="GO38" i="17"/>
  <c r="GO40" i="17"/>
  <c r="GO41" i="17"/>
  <c r="GO45" i="17"/>
  <c r="GO46" i="17"/>
  <c r="GO47" i="17"/>
  <c r="GO50" i="17"/>
  <c r="GO51" i="17"/>
  <c r="GO52" i="17"/>
  <c r="GO53" i="17"/>
  <c r="GO54" i="17"/>
  <c r="GO55" i="17"/>
  <c r="GO57" i="17"/>
  <c r="GO58" i="17"/>
  <c r="GO59" i="17"/>
  <c r="GO60" i="17"/>
  <c r="GO61" i="17"/>
  <c r="GO62" i="17"/>
  <c r="GO63" i="17"/>
  <c r="GO64" i="17"/>
  <c r="GO65" i="17"/>
  <c r="GO66" i="17"/>
  <c r="GO67" i="17"/>
  <c r="GO68" i="17"/>
  <c r="GZ6" i="17"/>
  <c r="GZ8" i="17"/>
  <c r="GZ9" i="17"/>
  <c r="GZ10" i="17"/>
  <c r="GZ13" i="17"/>
  <c r="GZ14" i="17"/>
  <c r="GZ15" i="17"/>
  <c r="GZ16" i="17"/>
  <c r="GZ17" i="17"/>
  <c r="GZ18" i="17"/>
  <c r="GZ19" i="17"/>
  <c r="GZ20" i="17"/>
  <c r="GZ21" i="17"/>
  <c r="GZ22" i="17"/>
  <c r="GZ23" i="17"/>
  <c r="GZ24" i="17"/>
  <c r="GZ25" i="17"/>
  <c r="GZ29" i="17"/>
  <c r="GZ30" i="17"/>
  <c r="GZ31" i="17"/>
  <c r="GZ32" i="17"/>
  <c r="GZ34" i="17"/>
  <c r="GZ35" i="17"/>
  <c r="GZ36" i="17"/>
  <c r="GZ37" i="17"/>
  <c r="GZ38" i="17"/>
  <c r="GZ40" i="17"/>
  <c r="GZ41" i="17"/>
  <c r="GZ45" i="17"/>
  <c r="GZ46" i="17"/>
  <c r="GZ47" i="17"/>
  <c r="GZ50" i="17"/>
  <c r="GZ51" i="17"/>
  <c r="GZ52" i="17"/>
  <c r="GZ53" i="17"/>
  <c r="GZ54" i="17"/>
  <c r="GZ55" i="17"/>
  <c r="GZ57" i="17"/>
  <c r="GZ58" i="17"/>
  <c r="GZ59" i="17"/>
  <c r="GZ60" i="17"/>
  <c r="GZ61" i="17"/>
  <c r="GZ62" i="17"/>
  <c r="GZ63" i="17"/>
  <c r="GZ64" i="17"/>
  <c r="GZ65" i="17"/>
  <c r="GZ66" i="17"/>
  <c r="GZ67" i="17"/>
  <c r="GZ68" i="17"/>
  <c r="HK6" i="17"/>
  <c r="HK8" i="17"/>
  <c r="HK9" i="17"/>
  <c r="HK10" i="17"/>
  <c r="HK13" i="17"/>
  <c r="HK14" i="17"/>
  <c r="HK15" i="17"/>
  <c r="HK16" i="17"/>
  <c r="HK17" i="17"/>
  <c r="HK18" i="17"/>
  <c r="HK19" i="17"/>
  <c r="HK20" i="17"/>
  <c r="HK21" i="17"/>
  <c r="HK22" i="17"/>
  <c r="HK23" i="17"/>
  <c r="HK24" i="17"/>
  <c r="HK25" i="17"/>
  <c r="HK29" i="17"/>
  <c r="HK30" i="17"/>
  <c r="HK31" i="17"/>
  <c r="HK32" i="17"/>
  <c r="HK34" i="17"/>
  <c r="HK35" i="17"/>
  <c r="HK36" i="17"/>
  <c r="HK37" i="17"/>
  <c r="HK38" i="17"/>
  <c r="HK40" i="17"/>
  <c r="HK41" i="17"/>
  <c r="HK45" i="17"/>
  <c r="HK46" i="17"/>
  <c r="HK47" i="17"/>
  <c r="HK50" i="17"/>
  <c r="HK51" i="17"/>
  <c r="HK52" i="17"/>
  <c r="HK53" i="17"/>
  <c r="HK54" i="17"/>
  <c r="HK55" i="17"/>
  <c r="HK57" i="17"/>
  <c r="HK58" i="17"/>
  <c r="HK59" i="17"/>
  <c r="HK60" i="17"/>
  <c r="HK61" i="17"/>
  <c r="HK62" i="17"/>
  <c r="HK63" i="17"/>
  <c r="HK64" i="17"/>
  <c r="HK65" i="17"/>
  <c r="HK66" i="17"/>
  <c r="HK67" i="17"/>
  <c r="HK68" i="17"/>
  <c r="BF6" i="17"/>
  <c r="BF8" i="17"/>
  <c r="BF9" i="17"/>
  <c r="BF10" i="17"/>
  <c r="BF13" i="17"/>
  <c r="BF14" i="17"/>
  <c r="BF15" i="17"/>
  <c r="BF16" i="17"/>
  <c r="BF17" i="17"/>
  <c r="BF18" i="17"/>
  <c r="BF19" i="17"/>
  <c r="BF20" i="17"/>
  <c r="BF21" i="17"/>
  <c r="BF22" i="17"/>
  <c r="BF23" i="17"/>
  <c r="BF24" i="17"/>
  <c r="BF25" i="17"/>
  <c r="BF29" i="17"/>
  <c r="BF30" i="17"/>
  <c r="BF31" i="17"/>
  <c r="BF32" i="17"/>
  <c r="BF34" i="17"/>
  <c r="BF35" i="17"/>
  <c r="BF36" i="17"/>
  <c r="BF37" i="17"/>
  <c r="BF38" i="17"/>
  <c r="BF40" i="17"/>
  <c r="BF41" i="17"/>
  <c r="BF45" i="17"/>
  <c r="BF46" i="17"/>
  <c r="BF47" i="17"/>
  <c r="BF50" i="17"/>
  <c r="BF51" i="17"/>
  <c r="BF52" i="17"/>
  <c r="BF53" i="17"/>
  <c r="BF54" i="17"/>
  <c r="BF55" i="17"/>
  <c r="BF57" i="17"/>
  <c r="BF58" i="17"/>
  <c r="BF59" i="17"/>
  <c r="BF60" i="17"/>
  <c r="BF61" i="17"/>
  <c r="BF62" i="17"/>
  <c r="BF63" i="17"/>
  <c r="BF64" i="17"/>
  <c r="BF65" i="17"/>
  <c r="BF66" i="17"/>
  <c r="BF67" i="17"/>
  <c r="BF68" i="17"/>
  <c r="AU6" i="17"/>
  <c r="AU8" i="17"/>
  <c r="AU9" i="17"/>
  <c r="AU10" i="17"/>
  <c r="AU13" i="17"/>
  <c r="AU14" i="17"/>
  <c r="AU15" i="17"/>
  <c r="AU16" i="17"/>
  <c r="AU17" i="17"/>
  <c r="AU18" i="17"/>
  <c r="AU19" i="17"/>
  <c r="AU20" i="17"/>
  <c r="AU21" i="17"/>
  <c r="AU22" i="17"/>
  <c r="AU23" i="17"/>
  <c r="AU24" i="17"/>
  <c r="AU25" i="17"/>
  <c r="AU29" i="17"/>
  <c r="AU30" i="17"/>
  <c r="AU31" i="17"/>
  <c r="AU32" i="17"/>
  <c r="AU34" i="17"/>
  <c r="AU35" i="17"/>
  <c r="AU36" i="17"/>
  <c r="AU37" i="17"/>
  <c r="AU38" i="17"/>
  <c r="AU40" i="17"/>
  <c r="AU41" i="17"/>
  <c r="AU45" i="17"/>
  <c r="AU46" i="17"/>
  <c r="AU47" i="17"/>
  <c r="AU50" i="17"/>
  <c r="AU51" i="17"/>
  <c r="AU52" i="17"/>
  <c r="AU53" i="17"/>
  <c r="AU54" i="17"/>
  <c r="AU55" i="17"/>
  <c r="AU57" i="17"/>
  <c r="AU58" i="17"/>
  <c r="AU59" i="17"/>
  <c r="AU60" i="17"/>
  <c r="AU61" i="17"/>
  <c r="AU62" i="17"/>
  <c r="AU63" i="17"/>
  <c r="AU64" i="17"/>
  <c r="AU65" i="17"/>
  <c r="AU66" i="17"/>
  <c r="AU67" i="17"/>
  <c r="AU68" i="17"/>
  <c r="AJ6" i="17"/>
  <c r="AJ8" i="17"/>
  <c r="AJ9" i="17"/>
  <c r="AJ10" i="17"/>
  <c r="AJ13" i="17"/>
  <c r="AJ14" i="17"/>
  <c r="AJ15" i="17"/>
  <c r="AJ16" i="17"/>
  <c r="AJ17" i="17"/>
  <c r="AJ18" i="17"/>
  <c r="AJ19" i="17"/>
  <c r="AJ20" i="17"/>
  <c r="AJ21" i="17"/>
  <c r="AJ22" i="17"/>
  <c r="AJ23" i="17"/>
  <c r="AJ24" i="17"/>
  <c r="AJ25" i="17"/>
  <c r="AJ29" i="17"/>
  <c r="AJ30" i="17"/>
  <c r="AJ31" i="17"/>
  <c r="AJ32" i="17"/>
  <c r="AJ34" i="17"/>
  <c r="AJ35" i="17"/>
  <c r="AJ36" i="17"/>
  <c r="AJ37" i="17"/>
  <c r="AJ38" i="17"/>
  <c r="AJ40" i="17"/>
  <c r="AJ41" i="17"/>
  <c r="AJ45" i="17"/>
  <c r="AJ46" i="17"/>
  <c r="AJ47" i="17"/>
  <c r="AJ50" i="17"/>
  <c r="AJ51" i="17"/>
  <c r="AJ52" i="17"/>
  <c r="AJ53" i="17"/>
  <c r="AJ54" i="17"/>
  <c r="AJ55" i="17"/>
  <c r="AJ57" i="17"/>
  <c r="AJ58" i="17"/>
  <c r="AJ59" i="17"/>
  <c r="AJ60" i="17"/>
  <c r="AJ61" i="17"/>
  <c r="AJ62" i="17"/>
  <c r="AJ63" i="17"/>
  <c r="AJ64" i="17"/>
  <c r="AJ65" i="17"/>
  <c r="AJ66" i="17"/>
  <c r="AJ67" i="17"/>
  <c r="AJ68" i="17"/>
  <c r="Y6" i="17"/>
  <c r="Y8" i="17"/>
  <c r="Y9" i="17"/>
  <c r="Y10" i="17"/>
  <c r="Y13" i="17"/>
  <c r="Y14" i="17"/>
  <c r="Y15" i="17"/>
  <c r="Y16" i="17"/>
  <c r="Y17" i="17"/>
  <c r="Y18" i="17"/>
  <c r="Y19" i="17"/>
  <c r="Y20" i="17"/>
  <c r="Y21" i="17"/>
  <c r="Y22" i="17"/>
  <c r="Y23" i="17"/>
  <c r="Y24" i="17"/>
  <c r="Y25" i="17"/>
  <c r="Y29" i="17"/>
  <c r="Y30" i="17"/>
  <c r="Y31" i="17"/>
  <c r="Y32" i="17"/>
  <c r="Y34" i="17"/>
  <c r="Y35" i="17"/>
  <c r="Y36" i="17"/>
  <c r="Y37" i="17"/>
  <c r="Y38" i="17"/>
  <c r="Y40" i="17"/>
  <c r="Y41" i="17"/>
  <c r="Y45" i="17"/>
  <c r="Y46" i="17"/>
  <c r="Y47" i="17"/>
  <c r="Y50" i="17"/>
  <c r="Y51" i="17"/>
  <c r="Y52" i="17"/>
  <c r="Y53" i="17"/>
  <c r="Y54" i="17"/>
  <c r="Y55" i="17"/>
  <c r="Y57" i="17"/>
  <c r="Y58" i="17"/>
  <c r="Y59" i="17"/>
  <c r="Y60" i="17"/>
  <c r="Y61" i="17"/>
  <c r="Y62" i="17"/>
  <c r="Y63" i="17"/>
  <c r="Y64" i="17"/>
  <c r="Y65" i="17"/>
  <c r="Y66" i="17"/>
  <c r="Y67" i="17"/>
  <c r="Y68" i="17"/>
  <c r="N6" i="17"/>
  <c r="N8" i="17"/>
  <c r="N9" i="17"/>
  <c r="N10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9" i="17"/>
  <c r="N30" i="17"/>
  <c r="N31" i="17"/>
  <c r="N32" i="17"/>
  <c r="N34" i="17"/>
  <c r="N35" i="17"/>
  <c r="N36" i="17"/>
  <c r="N37" i="17"/>
  <c r="N38" i="17"/>
  <c r="N40" i="17"/>
  <c r="N41" i="17"/>
  <c r="N45" i="17"/>
  <c r="N46" i="17"/>
  <c r="N47" i="17"/>
  <c r="N50" i="17"/>
  <c r="N51" i="17"/>
  <c r="N52" i="17"/>
  <c r="N53" i="17"/>
  <c r="N54" i="17"/>
  <c r="N55" i="17"/>
  <c r="N57" i="17"/>
  <c r="N58" i="17"/>
  <c r="N59" i="17"/>
  <c r="N60" i="17"/>
  <c r="N61" i="17"/>
  <c r="N62" i="17"/>
  <c r="N63" i="17"/>
  <c r="N64" i="17"/>
  <c r="N65" i="17"/>
  <c r="N66" i="17"/>
  <c r="N67" i="17"/>
  <c r="N68" i="17"/>
  <c r="B56" i="14"/>
  <c r="B55" i="14"/>
  <c r="B54" i="14"/>
  <c r="B53" i="14"/>
  <c r="B52" i="14"/>
  <c r="B51" i="14"/>
  <c r="B50" i="14"/>
  <c r="B49" i="14"/>
  <c r="B48" i="14"/>
  <c r="B47" i="14"/>
  <c r="B46" i="14"/>
  <c r="B45" i="14"/>
  <c r="B44" i="14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7" i="16"/>
  <c r="B8" i="16"/>
  <c r="B10" i="16"/>
  <c r="B11" i="16"/>
  <c r="B12" i="16"/>
  <c r="B13" i="16"/>
  <c r="B14" i="16"/>
  <c r="B16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3" i="16"/>
  <c r="B35" i="16"/>
  <c r="B37" i="16"/>
  <c r="B38" i="16"/>
  <c r="B40" i="16"/>
  <c r="B41" i="16"/>
  <c r="B42" i="16"/>
  <c r="B44" i="16"/>
  <c r="B45" i="16"/>
  <c r="B46" i="16"/>
  <c r="B47" i="16"/>
  <c r="B48" i="16"/>
  <c r="B49" i="16"/>
  <c r="B50" i="16"/>
  <c r="B52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" i="16"/>
  <c r="B61" i="18"/>
  <c r="B60" i="18"/>
  <c r="B59" i="18"/>
  <c r="B58" i="18"/>
  <c r="B57" i="18"/>
  <c r="B56" i="18"/>
  <c r="B55" i="18"/>
  <c r="B54" i="18"/>
  <c r="B53" i="18"/>
  <c r="B52" i="18"/>
  <c r="B51" i="18"/>
  <c r="B50" i="18"/>
  <c r="B49" i="18"/>
  <c r="B48" i="18"/>
  <c r="B47" i="18"/>
  <c r="B46" i="18"/>
  <c r="B45" i="18"/>
  <c r="B44" i="18"/>
  <c r="B43" i="18"/>
  <c r="B42" i="18"/>
  <c r="B41" i="18"/>
  <c r="B40" i="18"/>
  <c r="B39" i="18"/>
  <c r="B38" i="18"/>
  <c r="B36" i="18"/>
  <c r="B35" i="18"/>
  <c r="B34" i="18"/>
  <c r="B33" i="18"/>
  <c r="B32" i="18"/>
  <c r="B29" i="18"/>
  <c r="B28" i="18"/>
  <c r="B27" i="18"/>
  <c r="B26" i="18"/>
  <c r="B25" i="18"/>
  <c r="B24" i="18"/>
  <c r="B23" i="18"/>
  <c r="B21" i="18"/>
  <c r="B20" i="18"/>
  <c r="B19" i="18"/>
  <c r="B18" i="18"/>
  <c r="B17" i="18"/>
  <c r="B16" i="18"/>
  <c r="B15" i="18"/>
  <c r="B14" i="18"/>
  <c r="B13" i="18"/>
  <c r="B12" i="18"/>
  <c r="B11" i="18"/>
  <c r="B9" i="18"/>
  <c r="B8" i="18"/>
  <c r="B7" i="18"/>
  <c r="B6" i="18"/>
  <c r="EJ56" i="12"/>
  <c r="EC56" i="12"/>
  <c r="DV56" i="12"/>
  <c r="DO56" i="12"/>
  <c r="DH56" i="12"/>
  <c r="DA56" i="12"/>
  <c r="CT56" i="12"/>
  <c r="CM56" i="12"/>
  <c r="CF56" i="12"/>
  <c r="BY56" i="12"/>
  <c r="BR56" i="12"/>
  <c r="BK56" i="12"/>
  <c r="BD56" i="12"/>
  <c r="AW56" i="12"/>
  <c r="AP56" i="12"/>
  <c r="AI56" i="12"/>
  <c r="AB56" i="12"/>
  <c r="U56" i="12"/>
  <c r="N56" i="12"/>
  <c r="G56" i="12"/>
  <c r="H56" i="12"/>
  <c r="O56" i="12"/>
  <c r="V56" i="12"/>
  <c r="AC56" i="12"/>
  <c r="AJ56" i="12"/>
  <c r="AQ56" i="12"/>
  <c r="AX56" i="12"/>
  <c r="BE56" i="12"/>
  <c r="BL56" i="12"/>
  <c r="BS56" i="12"/>
  <c r="BZ56" i="12"/>
  <c r="CG56" i="12"/>
  <c r="CN56" i="12"/>
  <c r="CU56" i="12"/>
  <c r="DB56" i="12"/>
  <c r="DI56" i="12"/>
  <c r="DP56" i="12"/>
  <c r="DW56" i="12"/>
  <c r="ED56" i="12"/>
  <c r="EK56" i="12"/>
  <c r="EG56" i="12"/>
  <c r="EE56" i="12"/>
  <c r="DZ56" i="12"/>
  <c r="DX56" i="12"/>
  <c r="DS56" i="12"/>
  <c r="DQ56" i="12"/>
  <c r="DL56" i="12"/>
  <c r="DJ56" i="12"/>
  <c r="DE56" i="12"/>
  <c r="DC56" i="12"/>
  <c r="CX56" i="12"/>
  <c r="CV56" i="12"/>
  <c r="CQ56" i="12"/>
  <c r="CO56" i="12"/>
  <c r="CJ56" i="12"/>
  <c r="CH56" i="12"/>
  <c r="CC56" i="12"/>
  <c r="CA56" i="12"/>
  <c r="BV56" i="12"/>
  <c r="BT56" i="12"/>
  <c r="BO56" i="12"/>
  <c r="BM56" i="12"/>
  <c r="BH56" i="12"/>
  <c r="BF56" i="12"/>
  <c r="BA56" i="12"/>
  <c r="AY56" i="12"/>
  <c r="AT56" i="12"/>
  <c r="AR56" i="12"/>
  <c r="AM56" i="12"/>
  <c r="AK56" i="12"/>
  <c r="AF56" i="12"/>
  <c r="AD56" i="12"/>
  <c r="Y56" i="12"/>
  <c r="W56" i="12"/>
  <c r="R56" i="12"/>
  <c r="P56" i="12"/>
  <c r="K56" i="12"/>
  <c r="I56" i="12"/>
  <c r="D56" i="12"/>
  <c r="EJ55" i="12"/>
  <c r="EC55" i="12"/>
  <c r="DV55" i="12"/>
  <c r="DO55" i="12"/>
  <c r="DH55" i="12"/>
  <c r="DA55" i="12"/>
  <c r="CT55" i="12"/>
  <c r="CM55" i="12"/>
  <c r="CF55" i="12"/>
  <c r="BY55" i="12"/>
  <c r="BR55" i="12"/>
  <c r="BK55" i="12"/>
  <c r="BD55" i="12"/>
  <c r="AW55" i="12"/>
  <c r="AP55" i="12"/>
  <c r="AI55" i="12"/>
  <c r="AB55" i="12"/>
  <c r="U55" i="12"/>
  <c r="N55" i="12"/>
  <c r="G55" i="12"/>
  <c r="H55" i="12"/>
  <c r="O55" i="12"/>
  <c r="V55" i="12"/>
  <c r="AC55" i="12"/>
  <c r="AJ55" i="12"/>
  <c r="AQ55" i="12"/>
  <c r="AX55" i="12"/>
  <c r="BE55" i="12"/>
  <c r="BL55" i="12"/>
  <c r="BS55" i="12"/>
  <c r="BZ55" i="12"/>
  <c r="CG55" i="12"/>
  <c r="CN55" i="12"/>
  <c r="CU55" i="12"/>
  <c r="DB55" i="12"/>
  <c r="DI55" i="12"/>
  <c r="DP55" i="12"/>
  <c r="DW55" i="12"/>
  <c r="ED55" i="12"/>
  <c r="EK55" i="12"/>
  <c r="EG55" i="12"/>
  <c r="EE55" i="12"/>
  <c r="DZ55" i="12"/>
  <c r="DX55" i="12"/>
  <c r="DS55" i="12"/>
  <c r="DQ55" i="12"/>
  <c r="DL55" i="12"/>
  <c r="DJ55" i="12"/>
  <c r="DE55" i="12"/>
  <c r="DC55" i="12"/>
  <c r="CX55" i="12"/>
  <c r="CV55" i="12"/>
  <c r="CQ55" i="12"/>
  <c r="CO55" i="12"/>
  <c r="CJ55" i="12"/>
  <c r="CH55" i="12"/>
  <c r="CC55" i="12"/>
  <c r="CA55" i="12"/>
  <c r="BV55" i="12"/>
  <c r="BT55" i="12"/>
  <c r="BO55" i="12"/>
  <c r="BM55" i="12"/>
  <c r="BH55" i="12"/>
  <c r="BF55" i="12"/>
  <c r="BA55" i="12"/>
  <c r="AY55" i="12"/>
  <c r="AT55" i="12"/>
  <c r="AR55" i="12"/>
  <c r="AM55" i="12"/>
  <c r="AK55" i="12"/>
  <c r="AF55" i="12"/>
  <c r="AD55" i="12"/>
  <c r="Y55" i="12"/>
  <c r="W55" i="12"/>
  <c r="R55" i="12"/>
  <c r="P55" i="12"/>
  <c r="K55" i="12"/>
  <c r="I55" i="12"/>
  <c r="D55" i="12"/>
  <c r="EJ54" i="12"/>
  <c r="EC54" i="12"/>
  <c r="DV54" i="12"/>
  <c r="DO54" i="12"/>
  <c r="DH54" i="12"/>
  <c r="DA54" i="12"/>
  <c r="CT54" i="12"/>
  <c r="CM54" i="12"/>
  <c r="CF54" i="12"/>
  <c r="BY54" i="12"/>
  <c r="BR54" i="12"/>
  <c r="BK54" i="12"/>
  <c r="BD54" i="12"/>
  <c r="AW54" i="12"/>
  <c r="AP54" i="12"/>
  <c r="AI54" i="12"/>
  <c r="AB54" i="12"/>
  <c r="U54" i="12"/>
  <c r="N54" i="12"/>
  <c r="G54" i="12"/>
  <c r="H54" i="12"/>
  <c r="O54" i="12"/>
  <c r="V54" i="12"/>
  <c r="AC54" i="12"/>
  <c r="AJ54" i="12"/>
  <c r="AQ54" i="12"/>
  <c r="AX54" i="12"/>
  <c r="BE54" i="12"/>
  <c r="BL54" i="12"/>
  <c r="BS54" i="12"/>
  <c r="BZ54" i="12"/>
  <c r="CG54" i="12"/>
  <c r="CN54" i="12"/>
  <c r="CU54" i="12"/>
  <c r="DB54" i="12"/>
  <c r="DI54" i="12"/>
  <c r="DP54" i="12"/>
  <c r="DW54" i="12"/>
  <c r="ED54" i="12"/>
  <c r="EK54" i="12"/>
  <c r="EG54" i="12"/>
  <c r="EE54" i="12"/>
  <c r="DZ54" i="12"/>
  <c r="DX54" i="12"/>
  <c r="DS54" i="12"/>
  <c r="DQ54" i="12"/>
  <c r="DL54" i="12"/>
  <c r="DJ54" i="12"/>
  <c r="DE54" i="12"/>
  <c r="DC54" i="12"/>
  <c r="CX54" i="12"/>
  <c r="CV54" i="12"/>
  <c r="CQ54" i="12"/>
  <c r="CO54" i="12"/>
  <c r="CJ54" i="12"/>
  <c r="CH54" i="12"/>
  <c r="CC54" i="12"/>
  <c r="CA54" i="12"/>
  <c r="BV54" i="12"/>
  <c r="BT54" i="12"/>
  <c r="BO54" i="12"/>
  <c r="BM54" i="12"/>
  <c r="BH54" i="12"/>
  <c r="BF54" i="12"/>
  <c r="BA54" i="12"/>
  <c r="AY54" i="12"/>
  <c r="AT54" i="12"/>
  <c r="AR54" i="12"/>
  <c r="AM54" i="12"/>
  <c r="AK54" i="12"/>
  <c r="AF54" i="12"/>
  <c r="AD54" i="12"/>
  <c r="Y54" i="12"/>
  <c r="W54" i="12"/>
  <c r="R54" i="12"/>
  <c r="P54" i="12"/>
  <c r="K54" i="12"/>
  <c r="I54" i="12"/>
  <c r="D54" i="12"/>
  <c r="EJ53" i="12"/>
  <c r="EC53" i="12"/>
  <c r="DV53" i="12"/>
  <c r="DO53" i="12"/>
  <c r="DH53" i="12"/>
  <c r="DA53" i="12"/>
  <c r="CT53" i="12"/>
  <c r="CM53" i="12"/>
  <c r="CF53" i="12"/>
  <c r="BY53" i="12"/>
  <c r="BR53" i="12"/>
  <c r="BK53" i="12"/>
  <c r="BD53" i="12"/>
  <c r="AW53" i="12"/>
  <c r="AP53" i="12"/>
  <c r="AI53" i="12"/>
  <c r="AB53" i="12"/>
  <c r="U53" i="12"/>
  <c r="N53" i="12"/>
  <c r="G53" i="12"/>
  <c r="H53" i="12"/>
  <c r="O53" i="12"/>
  <c r="V53" i="12"/>
  <c r="AC53" i="12"/>
  <c r="AJ53" i="12"/>
  <c r="AQ53" i="12"/>
  <c r="AX53" i="12"/>
  <c r="BE53" i="12"/>
  <c r="BL53" i="12"/>
  <c r="BS53" i="12"/>
  <c r="BZ53" i="12"/>
  <c r="CG53" i="12"/>
  <c r="CN53" i="12"/>
  <c r="CU53" i="12"/>
  <c r="DB53" i="12"/>
  <c r="DI53" i="12"/>
  <c r="DP53" i="12"/>
  <c r="DW53" i="12"/>
  <c r="ED53" i="12"/>
  <c r="EK53" i="12"/>
  <c r="EG53" i="12"/>
  <c r="EE53" i="12"/>
  <c r="DZ53" i="12"/>
  <c r="DX53" i="12"/>
  <c r="DS53" i="12"/>
  <c r="DQ53" i="12"/>
  <c r="DL53" i="12"/>
  <c r="DJ53" i="12"/>
  <c r="DE53" i="12"/>
  <c r="DC53" i="12"/>
  <c r="CX53" i="12"/>
  <c r="CV53" i="12"/>
  <c r="CQ53" i="12"/>
  <c r="CO53" i="12"/>
  <c r="CJ53" i="12"/>
  <c r="CH53" i="12"/>
  <c r="CC53" i="12"/>
  <c r="CA53" i="12"/>
  <c r="BV53" i="12"/>
  <c r="BT53" i="12"/>
  <c r="BO53" i="12"/>
  <c r="BM53" i="12"/>
  <c r="BH53" i="12"/>
  <c r="BF53" i="12"/>
  <c r="BA53" i="12"/>
  <c r="AY53" i="12"/>
  <c r="AT53" i="12"/>
  <c r="AR53" i="12"/>
  <c r="AM53" i="12"/>
  <c r="AK53" i="12"/>
  <c r="AF53" i="12"/>
  <c r="AD53" i="12"/>
  <c r="Y53" i="12"/>
  <c r="W53" i="12"/>
  <c r="R53" i="12"/>
  <c r="P53" i="12"/>
  <c r="K53" i="12"/>
  <c r="I53" i="12"/>
  <c r="D53" i="12"/>
  <c r="EJ52" i="12"/>
  <c r="EC52" i="12"/>
  <c r="DV52" i="12"/>
  <c r="DO52" i="12"/>
  <c r="DH52" i="12"/>
  <c r="DA52" i="12"/>
  <c r="CT52" i="12"/>
  <c r="CM52" i="12"/>
  <c r="CF52" i="12"/>
  <c r="BY52" i="12"/>
  <c r="BR52" i="12"/>
  <c r="BK52" i="12"/>
  <c r="BD52" i="12"/>
  <c r="AW52" i="12"/>
  <c r="AP52" i="12"/>
  <c r="AI52" i="12"/>
  <c r="AB52" i="12"/>
  <c r="U52" i="12"/>
  <c r="N52" i="12"/>
  <c r="G52" i="12"/>
  <c r="H52" i="12"/>
  <c r="O52" i="12"/>
  <c r="V52" i="12"/>
  <c r="AC52" i="12"/>
  <c r="AJ52" i="12"/>
  <c r="AQ52" i="12"/>
  <c r="AX52" i="12"/>
  <c r="BE52" i="12"/>
  <c r="BL52" i="12"/>
  <c r="BS52" i="12"/>
  <c r="BZ52" i="12"/>
  <c r="CG52" i="12"/>
  <c r="CN52" i="12"/>
  <c r="CU52" i="12"/>
  <c r="DB52" i="12"/>
  <c r="DI52" i="12"/>
  <c r="DP52" i="12"/>
  <c r="DW52" i="12"/>
  <c r="ED52" i="12"/>
  <c r="EK52" i="12"/>
  <c r="EG52" i="12"/>
  <c r="EE52" i="12"/>
  <c r="DZ52" i="12"/>
  <c r="DX52" i="12"/>
  <c r="DS52" i="12"/>
  <c r="DQ52" i="12"/>
  <c r="DL52" i="12"/>
  <c r="DJ52" i="12"/>
  <c r="DE52" i="12"/>
  <c r="DC52" i="12"/>
  <c r="CX52" i="12"/>
  <c r="CV52" i="12"/>
  <c r="CQ52" i="12"/>
  <c r="CO52" i="12"/>
  <c r="CJ52" i="12"/>
  <c r="CH52" i="12"/>
  <c r="CC52" i="12"/>
  <c r="CA52" i="12"/>
  <c r="BV52" i="12"/>
  <c r="BT52" i="12"/>
  <c r="BO52" i="12"/>
  <c r="BM52" i="12"/>
  <c r="BH52" i="12"/>
  <c r="BF52" i="12"/>
  <c r="BA52" i="12"/>
  <c r="AY52" i="12"/>
  <c r="AT52" i="12"/>
  <c r="AR52" i="12"/>
  <c r="AM52" i="12"/>
  <c r="AK52" i="12"/>
  <c r="AF52" i="12"/>
  <c r="AD52" i="12"/>
  <c r="Y52" i="12"/>
  <c r="W52" i="12"/>
  <c r="R52" i="12"/>
  <c r="P52" i="12"/>
  <c r="K52" i="12"/>
  <c r="I52" i="12"/>
  <c r="D52" i="12"/>
  <c r="EJ51" i="12"/>
  <c r="EC51" i="12"/>
  <c r="DV51" i="12"/>
  <c r="DO51" i="12"/>
  <c r="DH51" i="12"/>
  <c r="DA51" i="12"/>
  <c r="CT51" i="12"/>
  <c r="CM51" i="12"/>
  <c r="CF51" i="12"/>
  <c r="BY51" i="12"/>
  <c r="BR51" i="12"/>
  <c r="BK51" i="12"/>
  <c r="BD51" i="12"/>
  <c r="AW51" i="12"/>
  <c r="AP51" i="12"/>
  <c r="AI51" i="12"/>
  <c r="AB51" i="12"/>
  <c r="U51" i="12"/>
  <c r="N51" i="12"/>
  <c r="G51" i="12"/>
  <c r="H51" i="12"/>
  <c r="O51" i="12"/>
  <c r="V51" i="12"/>
  <c r="AC51" i="12"/>
  <c r="AJ51" i="12"/>
  <c r="AQ51" i="12"/>
  <c r="AX51" i="12"/>
  <c r="BE51" i="12"/>
  <c r="BL51" i="12"/>
  <c r="BS51" i="12"/>
  <c r="BZ51" i="12"/>
  <c r="CG51" i="12"/>
  <c r="CN51" i="12"/>
  <c r="CU51" i="12"/>
  <c r="DB51" i="12"/>
  <c r="DI51" i="12"/>
  <c r="DP51" i="12"/>
  <c r="DW51" i="12"/>
  <c r="ED51" i="12"/>
  <c r="EK51" i="12"/>
  <c r="EG51" i="12"/>
  <c r="EE51" i="12"/>
  <c r="DZ51" i="12"/>
  <c r="DX51" i="12"/>
  <c r="DS51" i="12"/>
  <c r="DQ51" i="12"/>
  <c r="DL51" i="12"/>
  <c r="DJ51" i="12"/>
  <c r="DE51" i="12"/>
  <c r="DC51" i="12"/>
  <c r="CX51" i="12"/>
  <c r="CV51" i="12"/>
  <c r="CQ51" i="12"/>
  <c r="CO51" i="12"/>
  <c r="CJ51" i="12"/>
  <c r="CH51" i="12"/>
  <c r="CC51" i="12"/>
  <c r="CA51" i="12"/>
  <c r="BV51" i="12"/>
  <c r="BT51" i="12"/>
  <c r="BO51" i="12"/>
  <c r="BM51" i="12"/>
  <c r="BH51" i="12"/>
  <c r="BF51" i="12"/>
  <c r="BA51" i="12"/>
  <c r="AY51" i="12"/>
  <c r="AT51" i="12"/>
  <c r="AR51" i="12"/>
  <c r="AM51" i="12"/>
  <c r="AK51" i="12"/>
  <c r="AF51" i="12"/>
  <c r="AD51" i="12"/>
  <c r="Y51" i="12"/>
  <c r="W51" i="12"/>
  <c r="R51" i="12"/>
  <c r="P51" i="12"/>
  <c r="K51" i="12"/>
  <c r="I51" i="12"/>
  <c r="D51" i="12"/>
  <c r="EJ50" i="12"/>
  <c r="EC50" i="12"/>
  <c r="DV50" i="12"/>
  <c r="DO50" i="12"/>
  <c r="DH50" i="12"/>
  <c r="DA50" i="12"/>
  <c r="CT50" i="12"/>
  <c r="CM50" i="12"/>
  <c r="CF50" i="12"/>
  <c r="BY50" i="12"/>
  <c r="BR50" i="12"/>
  <c r="BK50" i="12"/>
  <c r="BD50" i="12"/>
  <c r="AW50" i="12"/>
  <c r="AP50" i="12"/>
  <c r="AI50" i="12"/>
  <c r="AB50" i="12"/>
  <c r="U50" i="12"/>
  <c r="N50" i="12"/>
  <c r="G50" i="12"/>
  <c r="H50" i="12"/>
  <c r="O50" i="12"/>
  <c r="V50" i="12"/>
  <c r="AC50" i="12"/>
  <c r="AJ50" i="12"/>
  <c r="AQ50" i="12"/>
  <c r="AX50" i="12"/>
  <c r="BE50" i="12"/>
  <c r="BL50" i="12"/>
  <c r="BS50" i="12"/>
  <c r="BZ50" i="12"/>
  <c r="CG50" i="12"/>
  <c r="CN50" i="12"/>
  <c r="CU50" i="12"/>
  <c r="DB50" i="12"/>
  <c r="DI50" i="12"/>
  <c r="DP50" i="12"/>
  <c r="DW50" i="12"/>
  <c r="ED50" i="12"/>
  <c r="EK50" i="12"/>
  <c r="EG50" i="12"/>
  <c r="EE50" i="12"/>
  <c r="DZ50" i="12"/>
  <c r="DX50" i="12"/>
  <c r="DS50" i="12"/>
  <c r="DQ50" i="12"/>
  <c r="DL50" i="12"/>
  <c r="DJ50" i="12"/>
  <c r="DE50" i="12"/>
  <c r="DC50" i="12"/>
  <c r="CX50" i="12"/>
  <c r="CV50" i="12"/>
  <c r="CQ50" i="12"/>
  <c r="CO50" i="12"/>
  <c r="CJ50" i="12"/>
  <c r="CH50" i="12"/>
  <c r="CC50" i="12"/>
  <c r="CA50" i="12"/>
  <c r="BV50" i="12"/>
  <c r="BT50" i="12"/>
  <c r="BO50" i="12"/>
  <c r="BM50" i="12"/>
  <c r="BH50" i="12"/>
  <c r="BF50" i="12"/>
  <c r="BA50" i="12"/>
  <c r="AY50" i="12"/>
  <c r="AT50" i="12"/>
  <c r="AR50" i="12"/>
  <c r="AM50" i="12"/>
  <c r="AK50" i="12"/>
  <c r="AF50" i="12"/>
  <c r="AD50" i="12"/>
  <c r="Y50" i="12"/>
  <c r="W50" i="12"/>
  <c r="R50" i="12"/>
  <c r="P50" i="12"/>
  <c r="K50" i="12"/>
  <c r="I50" i="12"/>
  <c r="D50" i="12"/>
  <c r="EJ49" i="12"/>
  <c r="EC49" i="12"/>
  <c r="DV49" i="12"/>
  <c r="DO49" i="12"/>
  <c r="DH49" i="12"/>
  <c r="DA49" i="12"/>
  <c r="CT49" i="12"/>
  <c r="CM49" i="12"/>
  <c r="CF49" i="12"/>
  <c r="BY49" i="12"/>
  <c r="BR49" i="12"/>
  <c r="BK49" i="12"/>
  <c r="BD49" i="12"/>
  <c r="AW49" i="12"/>
  <c r="AP49" i="12"/>
  <c r="AI49" i="12"/>
  <c r="AB49" i="12"/>
  <c r="U49" i="12"/>
  <c r="N49" i="12"/>
  <c r="G49" i="12"/>
  <c r="H49" i="12"/>
  <c r="O49" i="12"/>
  <c r="V49" i="12"/>
  <c r="AC49" i="12"/>
  <c r="AJ49" i="12"/>
  <c r="AQ49" i="12"/>
  <c r="AX49" i="12"/>
  <c r="BE49" i="12"/>
  <c r="BL49" i="12"/>
  <c r="BS49" i="12"/>
  <c r="BZ49" i="12"/>
  <c r="CG49" i="12"/>
  <c r="CN49" i="12"/>
  <c r="CU49" i="12"/>
  <c r="DB49" i="12"/>
  <c r="DI49" i="12"/>
  <c r="DP49" i="12"/>
  <c r="DW49" i="12"/>
  <c r="ED49" i="12"/>
  <c r="EK49" i="12"/>
  <c r="EG49" i="12"/>
  <c r="EE49" i="12"/>
  <c r="DZ49" i="12"/>
  <c r="DX49" i="12"/>
  <c r="DS49" i="12"/>
  <c r="DQ49" i="12"/>
  <c r="DL49" i="12"/>
  <c r="DJ49" i="12"/>
  <c r="DE49" i="12"/>
  <c r="DC49" i="12"/>
  <c r="CX49" i="12"/>
  <c r="CV49" i="12"/>
  <c r="CQ49" i="12"/>
  <c r="CO49" i="12"/>
  <c r="CJ49" i="12"/>
  <c r="CH49" i="12"/>
  <c r="CC49" i="12"/>
  <c r="CA49" i="12"/>
  <c r="BV49" i="12"/>
  <c r="BT49" i="12"/>
  <c r="BO49" i="12"/>
  <c r="BM49" i="12"/>
  <c r="BH49" i="12"/>
  <c r="BF49" i="12"/>
  <c r="BA49" i="12"/>
  <c r="AY49" i="12"/>
  <c r="AT49" i="12"/>
  <c r="AR49" i="12"/>
  <c r="AM49" i="12"/>
  <c r="AK49" i="12"/>
  <c r="AF49" i="12"/>
  <c r="AD49" i="12"/>
  <c r="Y49" i="12"/>
  <c r="W49" i="12"/>
  <c r="R49" i="12"/>
  <c r="P49" i="12"/>
  <c r="K49" i="12"/>
  <c r="I49" i="12"/>
  <c r="D49" i="12"/>
  <c r="EJ48" i="12"/>
  <c r="EC48" i="12"/>
  <c r="DV48" i="12"/>
  <c r="DO48" i="12"/>
  <c r="DH48" i="12"/>
  <c r="DA48" i="12"/>
  <c r="CT48" i="12"/>
  <c r="CM48" i="12"/>
  <c r="CF48" i="12"/>
  <c r="BY48" i="12"/>
  <c r="BR48" i="12"/>
  <c r="BK48" i="12"/>
  <c r="BD48" i="12"/>
  <c r="AW48" i="12"/>
  <c r="AP48" i="12"/>
  <c r="AI48" i="12"/>
  <c r="AB48" i="12"/>
  <c r="U48" i="12"/>
  <c r="N48" i="12"/>
  <c r="G48" i="12"/>
  <c r="H48" i="12"/>
  <c r="O48" i="12"/>
  <c r="V48" i="12"/>
  <c r="AC48" i="12"/>
  <c r="AJ48" i="12"/>
  <c r="AQ48" i="12"/>
  <c r="AX48" i="12"/>
  <c r="BE48" i="12"/>
  <c r="BL48" i="12"/>
  <c r="BS48" i="12"/>
  <c r="BZ48" i="12"/>
  <c r="CG48" i="12"/>
  <c r="CN48" i="12"/>
  <c r="CU48" i="12"/>
  <c r="DB48" i="12"/>
  <c r="DI48" i="12"/>
  <c r="DP48" i="12"/>
  <c r="DW48" i="12"/>
  <c r="ED48" i="12"/>
  <c r="EK48" i="12"/>
  <c r="EG48" i="12"/>
  <c r="EE48" i="12"/>
  <c r="DZ48" i="12"/>
  <c r="DX48" i="12"/>
  <c r="DS48" i="12"/>
  <c r="DQ48" i="12"/>
  <c r="DL48" i="12"/>
  <c r="DJ48" i="12"/>
  <c r="DE48" i="12"/>
  <c r="DC48" i="12"/>
  <c r="CX48" i="12"/>
  <c r="CV48" i="12"/>
  <c r="CQ48" i="12"/>
  <c r="CO48" i="12"/>
  <c r="CJ48" i="12"/>
  <c r="CH48" i="12"/>
  <c r="CC48" i="12"/>
  <c r="CA48" i="12"/>
  <c r="BV48" i="12"/>
  <c r="BT48" i="12"/>
  <c r="BO48" i="12"/>
  <c r="BM48" i="12"/>
  <c r="BH48" i="12"/>
  <c r="BF48" i="12"/>
  <c r="BA48" i="12"/>
  <c r="AY48" i="12"/>
  <c r="AT48" i="12"/>
  <c r="AR48" i="12"/>
  <c r="AM48" i="12"/>
  <c r="AK48" i="12"/>
  <c r="AF48" i="12"/>
  <c r="AD48" i="12"/>
  <c r="Y48" i="12"/>
  <c r="W48" i="12"/>
  <c r="R48" i="12"/>
  <c r="P48" i="12"/>
  <c r="K48" i="12"/>
  <c r="I48" i="12"/>
  <c r="D48" i="12"/>
  <c r="EJ47" i="12"/>
  <c r="EC47" i="12"/>
  <c r="DV47" i="12"/>
  <c r="DO47" i="12"/>
  <c r="DH47" i="12"/>
  <c r="DA47" i="12"/>
  <c r="CT47" i="12"/>
  <c r="CM47" i="12"/>
  <c r="CF47" i="12"/>
  <c r="BY47" i="12"/>
  <c r="BR47" i="12"/>
  <c r="BK47" i="12"/>
  <c r="BD47" i="12"/>
  <c r="AW47" i="12"/>
  <c r="AP47" i="12"/>
  <c r="AI47" i="12"/>
  <c r="AB47" i="12"/>
  <c r="U47" i="12"/>
  <c r="N47" i="12"/>
  <c r="G47" i="12"/>
  <c r="H47" i="12"/>
  <c r="O47" i="12"/>
  <c r="V47" i="12"/>
  <c r="AC47" i="12"/>
  <c r="AJ47" i="12"/>
  <c r="AQ47" i="12"/>
  <c r="AX47" i="12"/>
  <c r="BE47" i="12"/>
  <c r="BL47" i="12"/>
  <c r="BS47" i="12"/>
  <c r="BZ47" i="12"/>
  <c r="CG47" i="12"/>
  <c r="CN47" i="12"/>
  <c r="CU47" i="12"/>
  <c r="DB47" i="12"/>
  <c r="DI47" i="12"/>
  <c r="DP47" i="12"/>
  <c r="DW47" i="12"/>
  <c r="ED47" i="12"/>
  <c r="EK47" i="12"/>
  <c r="EG47" i="12"/>
  <c r="EE47" i="12"/>
  <c r="DZ47" i="12"/>
  <c r="DX47" i="12"/>
  <c r="DS47" i="12"/>
  <c r="DQ47" i="12"/>
  <c r="DL47" i="12"/>
  <c r="DJ47" i="12"/>
  <c r="DE47" i="12"/>
  <c r="DC47" i="12"/>
  <c r="CX47" i="12"/>
  <c r="CV47" i="12"/>
  <c r="CQ47" i="12"/>
  <c r="CO47" i="12"/>
  <c r="CJ47" i="12"/>
  <c r="CH47" i="12"/>
  <c r="CC47" i="12"/>
  <c r="CA47" i="12"/>
  <c r="BV47" i="12"/>
  <c r="BT47" i="12"/>
  <c r="BO47" i="12"/>
  <c r="BM47" i="12"/>
  <c r="BH47" i="12"/>
  <c r="BF47" i="12"/>
  <c r="BA47" i="12"/>
  <c r="AY47" i="12"/>
  <c r="AT47" i="12"/>
  <c r="AR47" i="12"/>
  <c r="AM47" i="12"/>
  <c r="AK47" i="12"/>
  <c r="AF47" i="12"/>
  <c r="AD47" i="12"/>
  <c r="Y47" i="12"/>
  <c r="W47" i="12"/>
  <c r="R47" i="12"/>
  <c r="P47" i="12"/>
  <c r="K47" i="12"/>
  <c r="I47" i="12"/>
  <c r="D47" i="12"/>
  <c r="EJ46" i="12"/>
  <c r="EC46" i="12"/>
  <c r="DV46" i="12"/>
  <c r="DO46" i="12"/>
  <c r="DH46" i="12"/>
  <c r="DA46" i="12"/>
  <c r="CT46" i="12"/>
  <c r="CM46" i="12"/>
  <c r="CF46" i="12"/>
  <c r="BY46" i="12"/>
  <c r="BR46" i="12"/>
  <c r="BK46" i="12"/>
  <c r="BD46" i="12"/>
  <c r="AW46" i="12"/>
  <c r="AP46" i="12"/>
  <c r="AI46" i="12"/>
  <c r="AB46" i="12"/>
  <c r="U46" i="12"/>
  <c r="N46" i="12"/>
  <c r="G46" i="12"/>
  <c r="H46" i="12"/>
  <c r="O46" i="12"/>
  <c r="V46" i="12"/>
  <c r="AC46" i="12"/>
  <c r="AJ46" i="12"/>
  <c r="AQ46" i="12"/>
  <c r="AX46" i="12"/>
  <c r="BE46" i="12"/>
  <c r="BL46" i="12"/>
  <c r="BS46" i="12"/>
  <c r="BZ46" i="12"/>
  <c r="CG46" i="12"/>
  <c r="CN46" i="12"/>
  <c r="CU46" i="12"/>
  <c r="DB46" i="12"/>
  <c r="DI46" i="12"/>
  <c r="DP46" i="12"/>
  <c r="DW46" i="12"/>
  <c r="ED46" i="12"/>
  <c r="EK46" i="12"/>
  <c r="EG46" i="12"/>
  <c r="EE46" i="12"/>
  <c r="DZ46" i="12"/>
  <c r="DX46" i="12"/>
  <c r="DS46" i="12"/>
  <c r="DQ46" i="12"/>
  <c r="DL46" i="12"/>
  <c r="DJ46" i="12"/>
  <c r="DE46" i="12"/>
  <c r="DC46" i="12"/>
  <c r="CX46" i="12"/>
  <c r="CV46" i="12"/>
  <c r="CQ46" i="12"/>
  <c r="CO46" i="12"/>
  <c r="CJ46" i="12"/>
  <c r="CH46" i="12"/>
  <c r="CC46" i="12"/>
  <c r="CA46" i="12"/>
  <c r="BV46" i="12"/>
  <c r="BT46" i="12"/>
  <c r="BO46" i="12"/>
  <c r="BM46" i="12"/>
  <c r="BH46" i="12"/>
  <c r="BF46" i="12"/>
  <c r="BA46" i="12"/>
  <c r="AY46" i="12"/>
  <c r="AT46" i="12"/>
  <c r="AR46" i="12"/>
  <c r="AM46" i="12"/>
  <c r="AK46" i="12"/>
  <c r="AF46" i="12"/>
  <c r="AD46" i="12"/>
  <c r="Y46" i="12"/>
  <c r="W46" i="12"/>
  <c r="R46" i="12"/>
  <c r="P46" i="12"/>
  <c r="K46" i="12"/>
  <c r="I46" i="12"/>
  <c r="D46" i="12"/>
  <c r="EJ45" i="12"/>
  <c r="EC45" i="12"/>
  <c r="DV45" i="12"/>
  <c r="DO45" i="12"/>
  <c r="DH45" i="12"/>
  <c r="DA45" i="12"/>
  <c r="CT45" i="12"/>
  <c r="CM45" i="12"/>
  <c r="CF45" i="12"/>
  <c r="BY45" i="12"/>
  <c r="BR45" i="12"/>
  <c r="BK45" i="12"/>
  <c r="BD45" i="12"/>
  <c r="AW45" i="12"/>
  <c r="AP45" i="12"/>
  <c r="AI45" i="12"/>
  <c r="AB45" i="12"/>
  <c r="U45" i="12"/>
  <c r="N45" i="12"/>
  <c r="G45" i="12"/>
  <c r="H45" i="12"/>
  <c r="O45" i="12"/>
  <c r="V45" i="12"/>
  <c r="AC45" i="12"/>
  <c r="AJ45" i="12"/>
  <c r="AQ45" i="12"/>
  <c r="AX45" i="12"/>
  <c r="BE45" i="12"/>
  <c r="BL45" i="12"/>
  <c r="BS45" i="12"/>
  <c r="BZ45" i="12"/>
  <c r="CG45" i="12"/>
  <c r="CN45" i="12"/>
  <c r="CU45" i="12"/>
  <c r="DB45" i="12"/>
  <c r="DI45" i="12"/>
  <c r="DP45" i="12"/>
  <c r="DW45" i="12"/>
  <c r="ED45" i="12"/>
  <c r="EK45" i="12"/>
  <c r="EG45" i="12"/>
  <c r="EE45" i="12"/>
  <c r="DZ45" i="12"/>
  <c r="DX45" i="12"/>
  <c r="DS45" i="12"/>
  <c r="DQ45" i="12"/>
  <c r="DL45" i="12"/>
  <c r="DJ45" i="12"/>
  <c r="DE45" i="12"/>
  <c r="DC45" i="12"/>
  <c r="CX45" i="12"/>
  <c r="CV45" i="12"/>
  <c r="CQ45" i="12"/>
  <c r="CO45" i="12"/>
  <c r="CJ45" i="12"/>
  <c r="CH45" i="12"/>
  <c r="CC45" i="12"/>
  <c r="CA45" i="12"/>
  <c r="BV45" i="12"/>
  <c r="BT45" i="12"/>
  <c r="BO45" i="12"/>
  <c r="BM45" i="12"/>
  <c r="BH45" i="12"/>
  <c r="BF45" i="12"/>
  <c r="BA45" i="12"/>
  <c r="AY45" i="12"/>
  <c r="AT45" i="12"/>
  <c r="AR45" i="12"/>
  <c r="AM45" i="12"/>
  <c r="AK45" i="12"/>
  <c r="AF45" i="12"/>
  <c r="AD45" i="12"/>
  <c r="Y45" i="12"/>
  <c r="W45" i="12"/>
  <c r="R45" i="12"/>
  <c r="P45" i="12"/>
  <c r="K45" i="12"/>
  <c r="I45" i="12"/>
  <c r="D45" i="12"/>
  <c r="EJ44" i="12"/>
  <c r="EC44" i="12"/>
  <c r="DV44" i="12"/>
  <c r="DO44" i="12"/>
  <c r="DH44" i="12"/>
  <c r="DA44" i="12"/>
  <c r="CT44" i="12"/>
  <c r="CM44" i="12"/>
  <c r="CF44" i="12"/>
  <c r="BY44" i="12"/>
  <c r="BR44" i="12"/>
  <c r="BK44" i="12"/>
  <c r="BD44" i="12"/>
  <c r="AW44" i="12"/>
  <c r="AP44" i="12"/>
  <c r="AI44" i="12"/>
  <c r="AB44" i="12"/>
  <c r="U44" i="12"/>
  <c r="N44" i="12"/>
  <c r="G44" i="12"/>
  <c r="H44" i="12"/>
  <c r="O44" i="12"/>
  <c r="V44" i="12"/>
  <c r="AC44" i="12"/>
  <c r="AJ44" i="12"/>
  <c r="AQ44" i="12"/>
  <c r="AX44" i="12"/>
  <c r="BE44" i="12"/>
  <c r="BL44" i="12"/>
  <c r="BS44" i="12"/>
  <c r="BZ44" i="12"/>
  <c r="CG44" i="12"/>
  <c r="CN44" i="12"/>
  <c r="CU44" i="12"/>
  <c r="DB44" i="12"/>
  <c r="DI44" i="12"/>
  <c r="DP44" i="12"/>
  <c r="DW44" i="12"/>
  <c r="ED44" i="12"/>
  <c r="EK44" i="12"/>
  <c r="EG44" i="12"/>
  <c r="EE44" i="12"/>
  <c r="DZ44" i="12"/>
  <c r="DX44" i="12"/>
  <c r="DS44" i="12"/>
  <c r="DQ44" i="12"/>
  <c r="DL44" i="12"/>
  <c r="DJ44" i="12"/>
  <c r="DE44" i="12"/>
  <c r="DC44" i="12"/>
  <c r="CX44" i="12"/>
  <c r="CV44" i="12"/>
  <c r="CQ44" i="12"/>
  <c r="CO44" i="12"/>
  <c r="CJ44" i="12"/>
  <c r="CH44" i="12"/>
  <c r="CC44" i="12"/>
  <c r="CA44" i="12"/>
  <c r="BV44" i="12"/>
  <c r="BT44" i="12"/>
  <c r="BO44" i="12"/>
  <c r="BM44" i="12"/>
  <c r="BH44" i="12"/>
  <c r="BF44" i="12"/>
  <c r="BA44" i="12"/>
  <c r="AY44" i="12"/>
  <c r="AT44" i="12"/>
  <c r="AR44" i="12"/>
  <c r="AM44" i="12"/>
  <c r="AK44" i="12"/>
  <c r="AF44" i="12"/>
  <c r="AD44" i="12"/>
  <c r="Y44" i="12"/>
  <c r="W44" i="12"/>
  <c r="R44" i="12"/>
  <c r="P44" i="12"/>
  <c r="K44" i="12"/>
  <c r="I44" i="12"/>
  <c r="D44" i="12"/>
  <c r="EJ43" i="12"/>
  <c r="EC43" i="12"/>
  <c r="DV43" i="12"/>
  <c r="DO43" i="12"/>
  <c r="DH43" i="12"/>
  <c r="DA43" i="12"/>
  <c r="CT43" i="12"/>
  <c r="CM43" i="12"/>
  <c r="CF43" i="12"/>
  <c r="BY43" i="12"/>
  <c r="BR43" i="12"/>
  <c r="BK43" i="12"/>
  <c r="BD43" i="12"/>
  <c r="AW43" i="12"/>
  <c r="AP43" i="12"/>
  <c r="AI43" i="12"/>
  <c r="AB43" i="12"/>
  <c r="U43" i="12"/>
  <c r="N43" i="12"/>
  <c r="G43" i="12"/>
  <c r="H43" i="12"/>
  <c r="O43" i="12"/>
  <c r="V43" i="12"/>
  <c r="AC43" i="12"/>
  <c r="AJ43" i="12"/>
  <c r="AQ43" i="12"/>
  <c r="AX43" i="12"/>
  <c r="BE43" i="12"/>
  <c r="BL43" i="12"/>
  <c r="BS43" i="12"/>
  <c r="BZ43" i="12"/>
  <c r="CG43" i="12"/>
  <c r="CN43" i="12"/>
  <c r="CU43" i="12"/>
  <c r="DB43" i="12"/>
  <c r="DI43" i="12"/>
  <c r="DP43" i="12"/>
  <c r="DW43" i="12"/>
  <c r="ED43" i="12"/>
  <c r="EK43" i="12"/>
  <c r="EG43" i="12"/>
  <c r="EE43" i="12"/>
  <c r="DZ43" i="12"/>
  <c r="DX43" i="12"/>
  <c r="DS43" i="12"/>
  <c r="DQ43" i="12"/>
  <c r="DL43" i="12"/>
  <c r="DJ43" i="12"/>
  <c r="DE43" i="12"/>
  <c r="DC43" i="12"/>
  <c r="CX43" i="12"/>
  <c r="CV43" i="12"/>
  <c r="CQ43" i="12"/>
  <c r="CO43" i="12"/>
  <c r="CJ43" i="12"/>
  <c r="CH43" i="12"/>
  <c r="CC43" i="12"/>
  <c r="CA43" i="12"/>
  <c r="BV43" i="12"/>
  <c r="BT43" i="12"/>
  <c r="BO43" i="12"/>
  <c r="BM43" i="12"/>
  <c r="BH43" i="12"/>
  <c r="BF43" i="12"/>
  <c r="BA43" i="12"/>
  <c r="AY43" i="12"/>
  <c r="AT43" i="12"/>
  <c r="AR43" i="12"/>
  <c r="AM43" i="12"/>
  <c r="AK43" i="12"/>
  <c r="AF43" i="12"/>
  <c r="AD43" i="12"/>
  <c r="Y43" i="12"/>
  <c r="W43" i="12"/>
  <c r="R43" i="12"/>
  <c r="P43" i="12"/>
  <c r="K43" i="12"/>
  <c r="I43" i="12"/>
  <c r="D43" i="12"/>
  <c r="EJ42" i="12"/>
  <c r="EC42" i="12"/>
  <c r="DV42" i="12"/>
  <c r="DO42" i="12"/>
  <c r="DH42" i="12"/>
  <c r="DA42" i="12"/>
  <c r="CT42" i="12"/>
  <c r="CM42" i="12"/>
  <c r="CF42" i="12"/>
  <c r="BY42" i="12"/>
  <c r="BR42" i="12"/>
  <c r="BK42" i="12"/>
  <c r="BD42" i="12"/>
  <c r="AW42" i="12"/>
  <c r="AP42" i="12"/>
  <c r="AI42" i="12"/>
  <c r="AB42" i="12"/>
  <c r="U42" i="12"/>
  <c r="N42" i="12"/>
  <c r="G42" i="12"/>
  <c r="H42" i="12"/>
  <c r="O42" i="12"/>
  <c r="V42" i="12"/>
  <c r="AC42" i="12"/>
  <c r="AJ42" i="12"/>
  <c r="AQ42" i="12"/>
  <c r="AX42" i="12"/>
  <c r="BE42" i="12"/>
  <c r="BL42" i="12"/>
  <c r="BS42" i="12"/>
  <c r="BZ42" i="12"/>
  <c r="CG42" i="12"/>
  <c r="CN42" i="12"/>
  <c r="CU42" i="12"/>
  <c r="DB42" i="12"/>
  <c r="DI42" i="12"/>
  <c r="DP42" i="12"/>
  <c r="DW42" i="12"/>
  <c r="ED42" i="12"/>
  <c r="EK42" i="12"/>
  <c r="EG42" i="12"/>
  <c r="EE42" i="12"/>
  <c r="DZ42" i="12"/>
  <c r="DX42" i="12"/>
  <c r="DS42" i="12"/>
  <c r="DQ42" i="12"/>
  <c r="DL42" i="12"/>
  <c r="DJ42" i="12"/>
  <c r="DE42" i="12"/>
  <c r="DC42" i="12"/>
  <c r="CX42" i="12"/>
  <c r="CV42" i="12"/>
  <c r="CQ42" i="12"/>
  <c r="CO42" i="12"/>
  <c r="CJ42" i="12"/>
  <c r="CH42" i="12"/>
  <c r="CC42" i="12"/>
  <c r="CA42" i="12"/>
  <c r="BV42" i="12"/>
  <c r="BT42" i="12"/>
  <c r="BO42" i="12"/>
  <c r="BM42" i="12"/>
  <c r="BH42" i="12"/>
  <c r="BF42" i="12"/>
  <c r="BA42" i="12"/>
  <c r="AY42" i="12"/>
  <c r="AT42" i="12"/>
  <c r="AR42" i="12"/>
  <c r="AM42" i="12"/>
  <c r="AK42" i="12"/>
  <c r="AF42" i="12"/>
  <c r="AD42" i="12"/>
  <c r="Y42" i="12"/>
  <c r="W42" i="12"/>
  <c r="R42" i="12"/>
  <c r="P42" i="12"/>
  <c r="K42" i="12"/>
  <c r="I42" i="12"/>
  <c r="D42" i="12"/>
  <c r="EJ41" i="12"/>
  <c r="EC41" i="12"/>
  <c r="DV41" i="12"/>
  <c r="DO41" i="12"/>
  <c r="DH41" i="12"/>
  <c r="DA41" i="12"/>
  <c r="CT41" i="12"/>
  <c r="CM41" i="12"/>
  <c r="CF41" i="12"/>
  <c r="BY41" i="12"/>
  <c r="BR41" i="12"/>
  <c r="BK41" i="12"/>
  <c r="BD41" i="12"/>
  <c r="AW41" i="12"/>
  <c r="AP41" i="12"/>
  <c r="AI41" i="12"/>
  <c r="AB41" i="12"/>
  <c r="U41" i="12"/>
  <c r="N41" i="12"/>
  <c r="G41" i="12"/>
  <c r="H41" i="12"/>
  <c r="O41" i="12"/>
  <c r="V41" i="12"/>
  <c r="AC41" i="12"/>
  <c r="AJ41" i="12"/>
  <c r="AQ41" i="12"/>
  <c r="AX41" i="12"/>
  <c r="BE41" i="12"/>
  <c r="BL41" i="12"/>
  <c r="BS41" i="12"/>
  <c r="BZ41" i="12"/>
  <c r="CG41" i="12"/>
  <c r="CN41" i="12"/>
  <c r="CU41" i="12"/>
  <c r="DB41" i="12"/>
  <c r="DI41" i="12"/>
  <c r="DP41" i="12"/>
  <c r="DW41" i="12"/>
  <c r="ED41" i="12"/>
  <c r="EK41" i="12"/>
  <c r="EG41" i="12"/>
  <c r="EE41" i="12"/>
  <c r="DZ41" i="12"/>
  <c r="DX41" i="12"/>
  <c r="DS41" i="12"/>
  <c r="DQ41" i="12"/>
  <c r="DL41" i="12"/>
  <c r="DJ41" i="12"/>
  <c r="DE41" i="12"/>
  <c r="DC41" i="12"/>
  <c r="CX41" i="12"/>
  <c r="CV41" i="12"/>
  <c r="CQ41" i="12"/>
  <c r="CO41" i="12"/>
  <c r="CJ41" i="12"/>
  <c r="CH41" i="12"/>
  <c r="CC41" i="12"/>
  <c r="CA41" i="12"/>
  <c r="BV41" i="12"/>
  <c r="BT41" i="12"/>
  <c r="BO41" i="12"/>
  <c r="BM41" i="12"/>
  <c r="BH41" i="12"/>
  <c r="BF41" i="12"/>
  <c r="BA41" i="12"/>
  <c r="AY41" i="12"/>
  <c r="AT41" i="12"/>
  <c r="AR41" i="12"/>
  <c r="AM41" i="12"/>
  <c r="AK41" i="12"/>
  <c r="AF41" i="12"/>
  <c r="AD41" i="12"/>
  <c r="Y41" i="12"/>
  <c r="W41" i="12"/>
  <c r="R41" i="12"/>
  <c r="P41" i="12"/>
  <c r="K41" i="12"/>
  <c r="I41" i="12"/>
  <c r="D41" i="12"/>
  <c r="EJ40" i="12"/>
  <c r="EC40" i="12"/>
  <c r="DV40" i="12"/>
  <c r="DO40" i="12"/>
  <c r="DH40" i="12"/>
  <c r="DA40" i="12"/>
  <c r="CT40" i="12"/>
  <c r="CM40" i="12"/>
  <c r="CF40" i="12"/>
  <c r="BY40" i="12"/>
  <c r="BR40" i="12"/>
  <c r="BK40" i="12"/>
  <c r="BD40" i="12"/>
  <c r="AW40" i="12"/>
  <c r="AP40" i="12"/>
  <c r="AI40" i="12"/>
  <c r="AB40" i="12"/>
  <c r="U40" i="12"/>
  <c r="N40" i="12"/>
  <c r="G40" i="12"/>
  <c r="H40" i="12"/>
  <c r="O40" i="12"/>
  <c r="V40" i="12"/>
  <c r="AC40" i="12"/>
  <c r="AJ40" i="12"/>
  <c r="AQ40" i="12"/>
  <c r="AX40" i="12"/>
  <c r="BE40" i="12"/>
  <c r="BL40" i="12"/>
  <c r="BS40" i="12"/>
  <c r="BZ40" i="12"/>
  <c r="CG40" i="12"/>
  <c r="CN40" i="12"/>
  <c r="CU40" i="12"/>
  <c r="DB40" i="12"/>
  <c r="DI40" i="12"/>
  <c r="DP40" i="12"/>
  <c r="DW40" i="12"/>
  <c r="ED40" i="12"/>
  <c r="EK40" i="12"/>
  <c r="EG40" i="12"/>
  <c r="EE40" i="12"/>
  <c r="DZ40" i="12"/>
  <c r="DX40" i="12"/>
  <c r="DS40" i="12"/>
  <c r="DQ40" i="12"/>
  <c r="DL40" i="12"/>
  <c r="DJ40" i="12"/>
  <c r="DE40" i="12"/>
  <c r="DC40" i="12"/>
  <c r="CX40" i="12"/>
  <c r="CV40" i="12"/>
  <c r="CQ40" i="12"/>
  <c r="CO40" i="12"/>
  <c r="CJ40" i="12"/>
  <c r="CH40" i="12"/>
  <c r="CC40" i="12"/>
  <c r="CA40" i="12"/>
  <c r="BV40" i="12"/>
  <c r="BT40" i="12"/>
  <c r="BO40" i="12"/>
  <c r="BM40" i="12"/>
  <c r="BH40" i="12"/>
  <c r="BF40" i="12"/>
  <c r="BA40" i="12"/>
  <c r="AY40" i="12"/>
  <c r="AT40" i="12"/>
  <c r="AR40" i="12"/>
  <c r="AM40" i="12"/>
  <c r="AK40" i="12"/>
  <c r="AF40" i="12"/>
  <c r="AD40" i="12"/>
  <c r="Y40" i="12"/>
  <c r="W40" i="12"/>
  <c r="R40" i="12"/>
  <c r="P40" i="12"/>
  <c r="K40" i="12"/>
  <c r="I40" i="12"/>
  <c r="D40" i="12"/>
  <c r="EJ39" i="12"/>
  <c r="EC39" i="12"/>
  <c r="DV39" i="12"/>
  <c r="DO39" i="12"/>
  <c r="DH39" i="12"/>
  <c r="DA39" i="12"/>
  <c r="CT39" i="12"/>
  <c r="CM39" i="12"/>
  <c r="CF39" i="12"/>
  <c r="BY39" i="12"/>
  <c r="BR39" i="12"/>
  <c r="BK39" i="12"/>
  <c r="BD39" i="12"/>
  <c r="AW39" i="12"/>
  <c r="AP39" i="12"/>
  <c r="AI39" i="12"/>
  <c r="AB39" i="12"/>
  <c r="U39" i="12"/>
  <c r="N39" i="12"/>
  <c r="G39" i="12"/>
  <c r="H39" i="12"/>
  <c r="O39" i="12"/>
  <c r="V39" i="12"/>
  <c r="AC39" i="12"/>
  <c r="AJ39" i="12"/>
  <c r="AQ39" i="12"/>
  <c r="AX39" i="12"/>
  <c r="BE39" i="12"/>
  <c r="BL39" i="12"/>
  <c r="BS39" i="12"/>
  <c r="BZ39" i="12"/>
  <c r="CG39" i="12"/>
  <c r="CN39" i="12"/>
  <c r="CU39" i="12"/>
  <c r="DB39" i="12"/>
  <c r="DI39" i="12"/>
  <c r="DP39" i="12"/>
  <c r="DW39" i="12"/>
  <c r="ED39" i="12"/>
  <c r="EK39" i="12"/>
  <c r="EG39" i="12"/>
  <c r="EE39" i="12"/>
  <c r="DZ39" i="12"/>
  <c r="DX39" i="12"/>
  <c r="DS39" i="12"/>
  <c r="DQ39" i="12"/>
  <c r="DL39" i="12"/>
  <c r="DJ39" i="12"/>
  <c r="DE39" i="12"/>
  <c r="DC39" i="12"/>
  <c r="CX39" i="12"/>
  <c r="CV39" i="12"/>
  <c r="CQ39" i="12"/>
  <c r="CO39" i="12"/>
  <c r="CJ39" i="12"/>
  <c r="CH39" i="12"/>
  <c r="CC39" i="12"/>
  <c r="CA39" i="12"/>
  <c r="BV39" i="12"/>
  <c r="BT39" i="12"/>
  <c r="BO39" i="12"/>
  <c r="BM39" i="12"/>
  <c r="BH39" i="12"/>
  <c r="BF39" i="12"/>
  <c r="BA39" i="12"/>
  <c r="AY39" i="12"/>
  <c r="AT39" i="12"/>
  <c r="AR39" i="12"/>
  <c r="AM39" i="12"/>
  <c r="AK39" i="12"/>
  <c r="AF39" i="12"/>
  <c r="AD39" i="12"/>
  <c r="Y39" i="12"/>
  <c r="W39" i="12"/>
  <c r="R39" i="12"/>
  <c r="P39" i="12"/>
  <c r="K39" i="12"/>
  <c r="I39" i="12"/>
  <c r="D39" i="12"/>
  <c r="EJ38" i="12"/>
  <c r="EC38" i="12"/>
  <c r="DV38" i="12"/>
  <c r="DO38" i="12"/>
  <c r="DH38" i="12"/>
  <c r="DA38" i="12"/>
  <c r="CT38" i="12"/>
  <c r="CM38" i="12"/>
  <c r="CF38" i="12"/>
  <c r="BY38" i="12"/>
  <c r="BR38" i="12"/>
  <c r="BK38" i="12"/>
  <c r="BD38" i="12"/>
  <c r="AW38" i="12"/>
  <c r="AP38" i="12"/>
  <c r="AI38" i="12"/>
  <c r="AB38" i="12"/>
  <c r="U38" i="12"/>
  <c r="N38" i="12"/>
  <c r="G38" i="12"/>
  <c r="H38" i="12"/>
  <c r="O38" i="12"/>
  <c r="V38" i="12"/>
  <c r="AC38" i="12"/>
  <c r="AJ38" i="12"/>
  <c r="AQ38" i="12"/>
  <c r="AX38" i="12"/>
  <c r="BE38" i="12"/>
  <c r="BL38" i="12"/>
  <c r="BS38" i="12"/>
  <c r="BZ38" i="12"/>
  <c r="CG38" i="12"/>
  <c r="CN38" i="12"/>
  <c r="CU38" i="12"/>
  <c r="DB38" i="12"/>
  <c r="DI38" i="12"/>
  <c r="DP38" i="12"/>
  <c r="DW38" i="12"/>
  <c r="ED38" i="12"/>
  <c r="EK38" i="12"/>
  <c r="EG38" i="12"/>
  <c r="EE38" i="12"/>
  <c r="DZ38" i="12"/>
  <c r="DX38" i="12"/>
  <c r="DS38" i="12"/>
  <c r="DQ38" i="12"/>
  <c r="DL38" i="12"/>
  <c r="DJ38" i="12"/>
  <c r="DE38" i="12"/>
  <c r="DC38" i="12"/>
  <c r="CX38" i="12"/>
  <c r="CV38" i="12"/>
  <c r="CQ38" i="12"/>
  <c r="CO38" i="12"/>
  <c r="CJ38" i="12"/>
  <c r="CH38" i="12"/>
  <c r="CC38" i="12"/>
  <c r="CA38" i="12"/>
  <c r="BV38" i="12"/>
  <c r="BT38" i="12"/>
  <c r="BO38" i="12"/>
  <c r="BM38" i="12"/>
  <c r="BH38" i="12"/>
  <c r="BF38" i="12"/>
  <c r="BA38" i="12"/>
  <c r="AY38" i="12"/>
  <c r="AT38" i="12"/>
  <c r="AR38" i="12"/>
  <c r="AM38" i="12"/>
  <c r="AK38" i="12"/>
  <c r="AF38" i="12"/>
  <c r="AD38" i="12"/>
  <c r="Y38" i="12"/>
  <c r="W38" i="12"/>
  <c r="R38" i="12"/>
  <c r="P38" i="12"/>
  <c r="K38" i="12"/>
  <c r="I38" i="12"/>
  <c r="D38" i="12"/>
  <c r="EJ37" i="12"/>
  <c r="EC37" i="12"/>
  <c r="DV37" i="12"/>
  <c r="DO37" i="12"/>
  <c r="DH37" i="12"/>
  <c r="DA37" i="12"/>
  <c r="CT37" i="12"/>
  <c r="CM37" i="12"/>
  <c r="CF37" i="12"/>
  <c r="BY37" i="12"/>
  <c r="BR37" i="12"/>
  <c r="BK37" i="12"/>
  <c r="BD37" i="12"/>
  <c r="AW37" i="12"/>
  <c r="AP37" i="12"/>
  <c r="AI37" i="12"/>
  <c r="AB37" i="12"/>
  <c r="U37" i="12"/>
  <c r="N37" i="12"/>
  <c r="G37" i="12"/>
  <c r="H37" i="12"/>
  <c r="O37" i="12"/>
  <c r="V37" i="12"/>
  <c r="AC37" i="12"/>
  <c r="AJ37" i="12"/>
  <c r="AQ37" i="12"/>
  <c r="AX37" i="12"/>
  <c r="BE37" i="12"/>
  <c r="BL37" i="12"/>
  <c r="BS37" i="12"/>
  <c r="BZ37" i="12"/>
  <c r="CG37" i="12"/>
  <c r="CN37" i="12"/>
  <c r="CU37" i="12"/>
  <c r="DB37" i="12"/>
  <c r="DI37" i="12"/>
  <c r="DP37" i="12"/>
  <c r="DW37" i="12"/>
  <c r="ED37" i="12"/>
  <c r="EK37" i="12"/>
  <c r="EG37" i="12"/>
  <c r="EE37" i="12"/>
  <c r="DZ37" i="12"/>
  <c r="DX37" i="12"/>
  <c r="DS37" i="12"/>
  <c r="DQ37" i="12"/>
  <c r="DL37" i="12"/>
  <c r="DJ37" i="12"/>
  <c r="DE37" i="12"/>
  <c r="DC37" i="12"/>
  <c r="CX37" i="12"/>
  <c r="CV37" i="12"/>
  <c r="CQ37" i="12"/>
  <c r="CO37" i="12"/>
  <c r="CJ37" i="12"/>
  <c r="CH37" i="12"/>
  <c r="CC37" i="12"/>
  <c r="CA37" i="12"/>
  <c r="BV37" i="12"/>
  <c r="BT37" i="12"/>
  <c r="BO37" i="12"/>
  <c r="BM37" i="12"/>
  <c r="BH37" i="12"/>
  <c r="BF37" i="12"/>
  <c r="BA37" i="12"/>
  <c r="AY37" i="12"/>
  <c r="AT37" i="12"/>
  <c r="AR37" i="12"/>
  <c r="AM37" i="12"/>
  <c r="AK37" i="12"/>
  <c r="AF37" i="12"/>
  <c r="AD37" i="12"/>
  <c r="Y37" i="12"/>
  <c r="W37" i="12"/>
  <c r="R37" i="12"/>
  <c r="P37" i="12"/>
  <c r="K37" i="12"/>
  <c r="I37" i="12"/>
  <c r="D37" i="12"/>
  <c r="EJ36" i="12"/>
  <c r="EC36" i="12"/>
  <c r="DV36" i="12"/>
  <c r="DO36" i="12"/>
  <c r="DH36" i="12"/>
  <c r="DA36" i="12"/>
  <c r="CT36" i="12"/>
  <c r="CM36" i="12"/>
  <c r="CF36" i="12"/>
  <c r="BY36" i="12"/>
  <c r="BR36" i="12"/>
  <c r="BK36" i="12"/>
  <c r="BD36" i="12"/>
  <c r="AW36" i="12"/>
  <c r="AP36" i="12"/>
  <c r="AI36" i="12"/>
  <c r="AB36" i="12"/>
  <c r="U36" i="12"/>
  <c r="N36" i="12"/>
  <c r="G36" i="12"/>
  <c r="H36" i="12"/>
  <c r="O36" i="12"/>
  <c r="V36" i="12"/>
  <c r="AC36" i="12"/>
  <c r="AJ36" i="12"/>
  <c r="AQ36" i="12"/>
  <c r="AX36" i="12"/>
  <c r="BE36" i="12"/>
  <c r="BL36" i="12"/>
  <c r="BS36" i="12"/>
  <c r="BZ36" i="12"/>
  <c r="CG36" i="12"/>
  <c r="CN36" i="12"/>
  <c r="CU36" i="12"/>
  <c r="DB36" i="12"/>
  <c r="DI36" i="12"/>
  <c r="DP36" i="12"/>
  <c r="DW36" i="12"/>
  <c r="ED36" i="12"/>
  <c r="EK36" i="12"/>
  <c r="EG36" i="12"/>
  <c r="EE36" i="12"/>
  <c r="DZ36" i="12"/>
  <c r="DX36" i="12"/>
  <c r="DS36" i="12"/>
  <c r="DQ36" i="12"/>
  <c r="DL36" i="12"/>
  <c r="DJ36" i="12"/>
  <c r="DE36" i="12"/>
  <c r="DC36" i="12"/>
  <c r="CX36" i="12"/>
  <c r="CV36" i="12"/>
  <c r="CQ36" i="12"/>
  <c r="CO36" i="12"/>
  <c r="CJ36" i="12"/>
  <c r="CH36" i="12"/>
  <c r="CC36" i="12"/>
  <c r="CA36" i="12"/>
  <c r="BV36" i="12"/>
  <c r="BT36" i="12"/>
  <c r="BO36" i="12"/>
  <c r="BM36" i="12"/>
  <c r="BH36" i="12"/>
  <c r="BF36" i="12"/>
  <c r="BA36" i="12"/>
  <c r="AY36" i="12"/>
  <c r="AT36" i="12"/>
  <c r="AR36" i="12"/>
  <c r="AM36" i="12"/>
  <c r="AK36" i="12"/>
  <c r="AF36" i="12"/>
  <c r="AD36" i="12"/>
  <c r="Y36" i="12"/>
  <c r="W36" i="12"/>
  <c r="R36" i="12"/>
  <c r="P36" i="12"/>
  <c r="K36" i="12"/>
  <c r="I36" i="12"/>
  <c r="D36" i="12"/>
  <c r="EJ35" i="12"/>
  <c r="EC35" i="12"/>
  <c r="DV35" i="12"/>
  <c r="DO35" i="12"/>
  <c r="DH35" i="12"/>
  <c r="DA35" i="12"/>
  <c r="CT35" i="12"/>
  <c r="CM35" i="12"/>
  <c r="CF35" i="12"/>
  <c r="BY35" i="12"/>
  <c r="BR35" i="12"/>
  <c r="BK35" i="12"/>
  <c r="BD35" i="12"/>
  <c r="AW35" i="12"/>
  <c r="AP35" i="12"/>
  <c r="AI35" i="12"/>
  <c r="AB35" i="12"/>
  <c r="U35" i="12"/>
  <c r="N35" i="12"/>
  <c r="G35" i="12"/>
  <c r="H35" i="12"/>
  <c r="O35" i="12"/>
  <c r="V35" i="12"/>
  <c r="AC35" i="12"/>
  <c r="AJ35" i="12"/>
  <c r="AQ35" i="12"/>
  <c r="AX35" i="12"/>
  <c r="BE35" i="12"/>
  <c r="BL35" i="12"/>
  <c r="BS35" i="12"/>
  <c r="BZ35" i="12"/>
  <c r="CG35" i="12"/>
  <c r="CN35" i="12"/>
  <c r="CU35" i="12"/>
  <c r="DB35" i="12"/>
  <c r="DI35" i="12"/>
  <c r="DP35" i="12"/>
  <c r="DW35" i="12"/>
  <c r="ED35" i="12"/>
  <c r="EK35" i="12"/>
  <c r="EG35" i="12"/>
  <c r="EE35" i="12"/>
  <c r="DZ35" i="12"/>
  <c r="DX35" i="12"/>
  <c r="DS35" i="12"/>
  <c r="DQ35" i="12"/>
  <c r="DL35" i="12"/>
  <c r="DJ35" i="12"/>
  <c r="DE35" i="12"/>
  <c r="DC35" i="12"/>
  <c r="CX35" i="12"/>
  <c r="CV35" i="12"/>
  <c r="CQ35" i="12"/>
  <c r="CO35" i="12"/>
  <c r="CJ35" i="12"/>
  <c r="CH35" i="12"/>
  <c r="CC35" i="12"/>
  <c r="CA35" i="12"/>
  <c r="BV35" i="12"/>
  <c r="BT35" i="12"/>
  <c r="BO35" i="12"/>
  <c r="BM35" i="12"/>
  <c r="BH35" i="12"/>
  <c r="BF35" i="12"/>
  <c r="BA35" i="12"/>
  <c r="AY35" i="12"/>
  <c r="AT35" i="12"/>
  <c r="AR35" i="12"/>
  <c r="AM35" i="12"/>
  <c r="AK35" i="12"/>
  <c r="AF35" i="12"/>
  <c r="AD35" i="12"/>
  <c r="Y35" i="12"/>
  <c r="W35" i="12"/>
  <c r="R35" i="12"/>
  <c r="P35" i="12"/>
  <c r="K35" i="12"/>
  <c r="I35" i="12"/>
  <c r="D35" i="12"/>
  <c r="EJ34" i="12"/>
  <c r="EC34" i="12"/>
  <c r="DV34" i="12"/>
  <c r="DO34" i="12"/>
  <c r="DH34" i="12"/>
  <c r="DA34" i="12"/>
  <c r="CT34" i="12"/>
  <c r="CM34" i="12"/>
  <c r="CF34" i="12"/>
  <c r="BY34" i="12"/>
  <c r="BR34" i="12"/>
  <c r="BK34" i="12"/>
  <c r="BD34" i="12"/>
  <c r="AW34" i="12"/>
  <c r="AP34" i="12"/>
  <c r="AI34" i="12"/>
  <c r="AB34" i="12"/>
  <c r="U34" i="12"/>
  <c r="N34" i="12"/>
  <c r="G34" i="12"/>
  <c r="H34" i="12"/>
  <c r="O34" i="12"/>
  <c r="V34" i="12"/>
  <c r="AC34" i="12"/>
  <c r="AJ34" i="12"/>
  <c r="AQ34" i="12"/>
  <c r="AX34" i="12"/>
  <c r="BE34" i="12"/>
  <c r="BL34" i="12"/>
  <c r="BS34" i="12"/>
  <c r="BZ34" i="12"/>
  <c r="CG34" i="12"/>
  <c r="CN34" i="12"/>
  <c r="CU34" i="12"/>
  <c r="DB34" i="12"/>
  <c r="DI34" i="12"/>
  <c r="DP34" i="12"/>
  <c r="DW34" i="12"/>
  <c r="ED34" i="12"/>
  <c r="EK34" i="12"/>
  <c r="EG34" i="12"/>
  <c r="EE34" i="12"/>
  <c r="DZ34" i="12"/>
  <c r="DX34" i="12"/>
  <c r="DS34" i="12"/>
  <c r="DQ34" i="12"/>
  <c r="DL34" i="12"/>
  <c r="DJ34" i="12"/>
  <c r="DE34" i="12"/>
  <c r="DC34" i="12"/>
  <c r="CX34" i="12"/>
  <c r="CV34" i="12"/>
  <c r="CQ34" i="12"/>
  <c r="CO34" i="12"/>
  <c r="CJ34" i="12"/>
  <c r="CH34" i="12"/>
  <c r="CC34" i="12"/>
  <c r="CA34" i="12"/>
  <c r="BV34" i="12"/>
  <c r="BT34" i="12"/>
  <c r="BO34" i="12"/>
  <c r="BM34" i="12"/>
  <c r="BH34" i="12"/>
  <c r="BF34" i="12"/>
  <c r="BA34" i="12"/>
  <c r="AY34" i="12"/>
  <c r="AT34" i="12"/>
  <c r="AR34" i="12"/>
  <c r="AM34" i="12"/>
  <c r="AK34" i="12"/>
  <c r="AF34" i="12"/>
  <c r="AD34" i="12"/>
  <c r="Y34" i="12"/>
  <c r="W34" i="12"/>
  <c r="R34" i="12"/>
  <c r="P34" i="12"/>
  <c r="K34" i="12"/>
  <c r="I34" i="12"/>
  <c r="D34" i="12"/>
  <c r="EJ33" i="12"/>
  <c r="EC33" i="12"/>
  <c r="DV33" i="12"/>
  <c r="DO33" i="12"/>
  <c r="DH33" i="12"/>
  <c r="DA33" i="12"/>
  <c r="CT33" i="12"/>
  <c r="CM33" i="12"/>
  <c r="CF33" i="12"/>
  <c r="BY33" i="12"/>
  <c r="BR33" i="12"/>
  <c r="BK33" i="12"/>
  <c r="BD33" i="12"/>
  <c r="AW33" i="12"/>
  <c r="AP33" i="12"/>
  <c r="AI33" i="12"/>
  <c r="AB33" i="12"/>
  <c r="U33" i="12"/>
  <c r="N33" i="12"/>
  <c r="G33" i="12"/>
  <c r="H33" i="12"/>
  <c r="O33" i="12"/>
  <c r="V33" i="12"/>
  <c r="AC33" i="12"/>
  <c r="AJ33" i="12"/>
  <c r="AQ33" i="12"/>
  <c r="AX33" i="12"/>
  <c r="BE33" i="12"/>
  <c r="BL33" i="12"/>
  <c r="BS33" i="12"/>
  <c r="BZ33" i="12"/>
  <c r="CG33" i="12"/>
  <c r="CN33" i="12"/>
  <c r="CU33" i="12"/>
  <c r="DB33" i="12"/>
  <c r="DI33" i="12"/>
  <c r="DP33" i="12"/>
  <c r="DW33" i="12"/>
  <c r="ED33" i="12"/>
  <c r="EK33" i="12"/>
  <c r="EG33" i="12"/>
  <c r="EE33" i="12"/>
  <c r="DZ33" i="12"/>
  <c r="DX33" i="12"/>
  <c r="DS33" i="12"/>
  <c r="DQ33" i="12"/>
  <c r="DL33" i="12"/>
  <c r="DJ33" i="12"/>
  <c r="DE33" i="12"/>
  <c r="DC33" i="12"/>
  <c r="CX33" i="12"/>
  <c r="CV33" i="12"/>
  <c r="CQ33" i="12"/>
  <c r="CO33" i="12"/>
  <c r="CJ33" i="12"/>
  <c r="CH33" i="12"/>
  <c r="CC33" i="12"/>
  <c r="CA33" i="12"/>
  <c r="BV33" i="12"/>
  <c r="BT33" i="12"/>
  <c r="BO33" i="12"/>
  <c r="BM33" i="12"/>
  <c r="BH33" i="12"/>
  <c r="BF33" i="12"/>
  <c r="BA33" i="12"/>
  <c r="AY33" i="12"/>
  <c r="AT33" i="12"/>
  <c r="AR33" i="12"/>
  <c r="AM33" i="12"/>
  <c r="AK33" i="12"/>
  <c r="AF33" i="12"/>
  <c r="AD33" i="12"/>
  <c r="Y33" i="12"/>
  <c r="W33" i="12"/>
  <c r="R33" i="12"/>
  <c r="P33" i="12"/>
  <c r="K33" i="12"/>
  <c r="I33" i="12"/>
  <c r="D33" i="12"/>
  <c r="EJ32" i="12"/>
  <c r="EC32" i="12"/>
  <c r="DV32" i="12"/>
  <c r="DO32" i="12"/>
  <c r="DH32" i="12"/>
  <c r="DA32" i="12"/>
  <c r="CT32" i="12"/>
  <c r="CM32" i="12"/>
  <c r="CF32" i="12"/>
  <c r="BY32" i="12"/>
  <c r="BR32" i="12"/>
  <c r="BK32" i="12"/>
  <c r="BD32" i="12"/>
  <c r="AW32" i="12"/>
  <c r="AP32" i="12"/>
  <c r="AI32" i="12"/>
  <c r="AB32" i="12"/>
  <c r="U32" i="12"/>
  <c r="N32" i="12"/>
  <c r="G32" i="12"/>
  <c r="H32" i="12"/>
  <c r="O32" i="12"/>
  <c r="V32" i="12"/>
  <c r="AC32" i="12"/>
  <c r="AJ32" i="12"/>
  <c r="AQ32" i="12"/>
  <c r="AX32" i="12"/>
  <c r="BE32" i="12"/>
  <c r="BL32" i="12"/>
  <c r="BS32" i="12"/>
  <c r="BZ32" i="12"/>
  <c r="CG32" i="12"/>
  <c r="CN32" i="12"/>
  <c r="CU32" i="12"/>
  <c r="DB32" i="12"/>
  <c r="DI32" i="12"/>
  <c r="DP32" i="12"/>
  <c r="DW32" i="12"/>
  <c r="ED32" i="12"/>
  <c r="EK32" i="12"/>
  <c r="EG32" i="12"/>
  <c r="EE32" i="12"/>
  <c r="DZ32" i="12"/>
  <c r="DX32" i="12"/>
  <c r="DS32" i="12"/>
  <c r="DQ32" i="12"/>
  <c r="DL32" i="12"/>
  <c r="DJ32" i="12"/>
  <c r="DE32" i="12"/>
  <c r="DC32" i="12"/>
  <c r="CX32" i="12"/>
  <c r="CV32" i="12"/>
  <c r="CQ32" i="12"/>
  <c r="CO32" i="12"/>
  <c r="CJ32" i="12"/>
  <c r="CH32" i="12"/>
  <c r="CC32" i="12"/>
  <c r="CA32" i="12"/>
  <c r="BV32" i="12"/>
  <c r="BT32" i="12"/>
  <c r="BO32" i="12"/>
  <c r="BM32" i="12"/>
  <c r="BH32" i="12"/>
  <c r="BF32" i="12"/>
  <c r="BA32" i="12"/>
  <c r="AY32" i="12"/>
  <c r="AT32" i="12"/>
  <c r="AR32" i="12"/>
  <c r="AM32" i="12"/>
  <c r="AK32" i="12"/>
  <c r="AF32" i="12"/>
  <c r="AD32" i="12"/>
  <c r="Y32" i="12"/>
  <c r="W32" i="12"/>
  <c r="R32" i="12"/>
  <c r="P32" i="12"/>
  <c r="K32" i="12"/>
  <c r="I32" i="12"/>
  <c r="D32" i="12"/>
  <c r="EJ31" i="12"/>
  <c r="EC31" i="12"/>
  <c r="DV31" i="12"/>
  <c r="DO31" i="12"/>
  <c r="DH31" i="12"/>
  <c r="DA31" i="12"/>
  <c r="CT31" i="12"/>
  <c r="CM31" i="12"/>
  <c r="CF31" i="12"/>
  <c r="BY31" i="12"/>
  <c r="BR31" i="12"/>
  <c r="BK31" i="12"/>
  <c r="BD31" i="12"/>
  <c r="AW31" i="12"/>
  <c r="AP31" i="12"/>
  <c r="AI31" i="12"/>
  <c r="AB31" i="12"/>
  <c r="U31" i="12"/>
  <c r="N31" i="12"/>
  <c r="G31" i="12"/>
  <c r="H31" i="12"/>
  <c r="O31" i="12"/>
  <c r="V31" i="12"/>
  <c r="AC31" i="12"/>
  <c r="AJ31" i="12"/>
  <c r="AQ31" i="12"/>
  <c r="AX31" i="12"/>
  <c r="BE31" i="12"/>
  <c r="BL31" i="12"/>
  <c r="BS31" i="12"/>
  <c r="BZ31" i="12"/>
  <c r="CG31" i="12"/>
  <c r="CN31" i="12"/>
  <c r="CU31" i="12"/>
  <c r="DB31" i="12"/>
  <c r="DI31" i="12"/>
  <c r="DP31" i="12"/>
  <c r="DW31" i="12"/>
  <c r="ED31" i="12"/>
  <c r="EK31" i="12"/>
  <c r="EG31" i="12"/>
  <c r="EE31" i="12"/>
  <c r="DZ31" i="12"/>
  <c r="DX31" i="12"/>
  <c r="DS31" i="12"/>
  <c r="DQ31" i="12"/>
  <c r="DL31" i="12"/>
  <c r="DJ31" i="12"/>
  <c r="DE31" i="12"/>
  <c r="DC31" i="12"/>
  <c r="CX31" i="12"/>
  <c r="CV31" i="12"/>
  <c r="CQ31" i="12"/>
  <c r="CO31" i="12"/>
  <c r="CJ31" i="12"/>
  <c r="CH31" i="12"/>
  <c r="CC31" i="12"/>
  <c r="CA31" i="12"/>
  <c r="BV31" i="12"/>
  <c r="BT31" i="12"/>
  <c r="BO31" i="12"/>
  <c r="BM31" i="12"/>
  <c r="BH31" i="12"/>
  <c r="BF31" i="12"/>
  <c r="BA31" i="12"/>
  <c r="AY31" i="12"/>
  <c r="AT31" i="12"/>
  <c r="AR31" i="12"/>
  <c r="AM31" i="12"/>
  <c r="AK31" i="12"/>
  <c r="AF31" i="12"/>
  <c r="AD31" i="12"/>
  <c r="Y31" i="12"/>
  <c r="W31" i="12"/>
  <c r="R31" i="12"/>
  <c r="P31" i="12"/>
  <c r="K31" i="12"/>
  <c r="I31" i="12"/>
  <c r="D31" i="12"/>
  <c r="EJ30" i="12"/>
  <c r="EC30" i="12"/>
  <c r="DV30" i="12"/>
  <c r="DO30" i="12"/>
  <c r="DH30" i="12"/>
  <c r="DA30" i="12"/>
  <c r="CT30" i="12"/>
  <c r="CM30" i="12"/>
  <c r="CF30" i="12"/>
  <c r="BY30" i="12"/>
  <c r="BR30" i="12"/>
  <c r="BK30" i="12"/>
  <c r="BD30" i="12"/>
  <c r="AW30" i="12"/>
  <c r="AP30" i="12"/>
  <c r="AI30" i="12"/>
  <c r="AB30" i="12"/>
  <c r="U30" i="12"/>
  <c r="N30" i="12"/>
  <c r="G30" i="12"/>
  <c r="H30" i="12"/>
  <c r="O30" i="12"/>
  <c r="V30" i="12"/>
  <c r="AC30" i="12"/>
  <c r="AJ30" i="12"/>
  <c r="AQ30" i="12"/>
  <c r="AX30" i="12"/>
  <c r="BE30" i="12"/>
  <c r="BL30" i="12"/>
  <c r="BS30" i="12"/>
  <c r="BZ30" i="12"/>
  <c r="CG30" i="12"/>
  <c r="CN30" i="12"/>
  <c r="CU30" i="12"/>
  <c r="DB30" i="12"/>
  <c r="DI30" i="12"/>
  <c r="DP30" i="12"/>
  <c r="DW30" i="12"/>
  <c r="ED30" i="12"/>
  <c r="EK30" i="12"/>
  <c r="EG30" i="12"/>
  <c r="EE30" i="12"/>
  <c r="DZ30" i="12"/>
  <c r="DX30" i="12"/>
  <c r="DS30" i="12"/>
  <c r="DQ30" i="12"/>
  <c r="DL30" i="12"/>
  <c r="DJ30" i="12"/>
  <c r="DE30" i="12"/>
  <c r="DC30" i="12"/>
  <c r="CX30" i="12"/>
  <c r="CV30" i="12"/>
  <c r="CQ30" i="12"/>
  <c r="CO30" i="12"/>
  <c r="CJ30" i="12"/>
  <c r="CH30" i="12"/>
  <c r="CC30" i="12"/>
  <c r="CA30" i="12"/>
  <c r="BV30" i="12"/>
  <c r="BT30" i="12"/>
  <c r="BO30" i="12"/>
  <c r="BM30" i="12"/>
  <c r="BH30" i="12"/>
  <c r="BF30" i="12"/>
  <c r="BA30" i="12"/>
  <c r="AY30" i="12"/>
  <c r="AT30" i="12"/>
  <c r="AR30" i="12"/>
  <c r="AM30" i="12"/>
  <c r="AK30" i="12"/>
  <c r="AF30" i="12"/>
  <c r="AD30" i="12"/>
  <c r="Y30" i="12"/>
  <c r="W30" i="12"/>
  <c r="R30" i="12"/>
  <c r="P30" i="12"/>
  <c r="K30" i="12"/>
  <c r="I30" i="12"/>
  <c r="D30" i="12"/>
  <c r="EJ29" i="12"/>
  <c r="EC29" i="12"/>
  <c r="DV29" i="12"/>
  <c r="DO29" i="12"/>
  <c r="DH29" i="12"/>
  <c r="DA29" i="12"/>
  <c r="CT29" i="12"/>
  <c r="CM29" i="12"/>
  <c r="CF29" i="12"/>
  <c r="BY29" i="12"/>
  <c r="BR29" i="12"/>
  <c r="BK29" i="12"/>
  <c r="BD29" i="12"/>
  <c r="AW29" i="12"/>
  <c r="AP29" i="12"/>
  <c r="AI29" i="12"/>
  <c r="AB29" i="12"/>
  <c r="U29" i="12"/>
  <c r="N29" i="12"/>
  <c r="G29" i="12"/>
  <c r="H29" i="12"/>
  <c r="O29" i="12"/>
  <c r="V29" i="12"/>
  <c r="AC29" i="12"/>
  <c r="AJ29" i="12"/>
  <c r="AQ29" i="12"/>
  <c r="AX29" i="12"/>
  <c r="BE29" i="12"/>
  <c r="BL29" i="12"/>
  <c r="BS29" i="12"/>
  <c r="BZ29" i="12"/>
  <c r="CG29" i="12"/>
  <c r="CN29" i="12"/>
  <c r="CU29" i="12"/>
  <c r="DB29" i="12"/>
  <c r="DI29" i="12"/>
  <c r="DP29" i="12"/>
  <c r="DW29" i="12"/>
  <c r="ED29" i="12"/>
  <c r="EK29" i="12"/>
  <c r="EG29" i="12"/>
  <c r="EE29" i="12"/>
  <c r="DZ29" i="12"/>
  <c r="DX29" i="12"/>
  <c r="DS29" i="12"/>
  <c r="DQ29" i="12"/>
  <c r="DL29" i="12"/>
  <c r="DJ29" i="12"/>
  <c r="DE29" i="12"/>
  <c r="DC29" i="12"/>
  <c r="CX29" i="12"/>
  <c r="CV29" i="12"/>
  <c r="CQ29" i="12"/>
  <c r="CO29" i="12"/>
  <c r="CJ29" i="12"/>
  <c r="CH29" i="12"/>
  <c r="CC29" i="12"/>
  <c r="CA29" i="12"/>
  <c r="BV29" i="12"/>
  <c r="BT29" i="12"/>
  <c r="BO29" i="12"/>
  <c r="BM29" i="12"/>
  <c r="BH29" i="12"/>
  <c r="BF29" i="12"/>
  <c r="BA29" i="12"/>
  <c r="AY29" i="12"/>
  <c r="AT29" i="12"/>
  <c r="AR29" i="12"/>
  <c r="AM29" i="12"/>
  <c r="AK29" i="12"/>
  <c r="AF29" i="12"/>
  <c r="AD29" i="12"/>
  <c r="Y29" i="12"/>
  <c r="W29" i="12"/>
  <c r="R29" i="12"/>
  <c r="P29" i="12"/>
  <c r="K29" i="12"/>
  <c r="I29" i="12"/>
  <c r="D29" i="12"/>
  <c r="EJ28" i="12"/>
  <c r="EC28" i="12"/>
  <c r="DV28" i="12"/>
  <c r="DO28" i="12"/>
  <c r="DH28" i="12"/>
  <c r="DA28" i="12"/>
  <c r="CT28" i="12"/>
  <c r="CM28" i="12"/>
  <c r="CF28" i="12"/>
  <c r="BY28" i="12"/>
  <c r="BR28" i="12"/>
  <c r="BK28" i="12"/>
  <c r="BD28" i="12"/>
  <c r="AW28" i="12"/>
  <c r="AP28" i="12"/>
  <c r="AI28" i="12"/>
  <c r="AB28" i="12"/>
  <c r="U28" i="12"/>
  <c r="N28" i="12"/>
  <c r="G28" i="12"/>
  <c r="H28" i="12"/>
  <c r="O28" i="12"/>
  <c r="V28" i="12"/>
  <c r="AC28" i="12"/>
  <c r="AJ28" i="12"/>
  <c r="AQ28" i="12"/>
  <c r="AX28" i="12"/>
  <c r="BE28" i="12"/>
  <c r="BL28" i="12"/>
  <c r="BS28" i="12"/>
  <c r="BZ28" i="12"/>
  <c r="CG28" i="12"/>
  <c r="CN28" i="12"/>
  <c r="CU28" i="12"/>
  <c r="DB28" i="12"/>
  <c r="DI28" i="12"/>
  <c r="DP28" i="12"/>
  <c r="DW28" i="12"/>
  <c r="ED28" i="12"/>
  <c r="EK28" i="12"/>
  <c r="EG28" i="12"/>
  <c r="EE28" i="12"/>
  <c r="DZ28" i="12"/>
  <c r="DX28" i="12"/>
  <c r="DS28" i="12"/>
  <c r="DQ28" i="12"/>
  <c r="DL28" i="12"/>
  <c r="DJ28" i="12"/>
  <c r="DE28" i="12"/>
  <c r="DC28" i="12"/>
  <c r="CX28" i="12"/>
  <c r="CV28" i="12"/>
  <c r="CQ28" i="12"/>
  <c r="CO28" i="12"/>
  <c r="CJ28" i="12"/>
  <c r="CH28" i="12"/>
  <c r="CC28" i="12"/>
  <c r="CA28" i="12"/>
  <c r="BV28" i="12"/>
  <c r="BT28" i="12"/>
  <c r="BO28" i="12"/>
  <c r="BM28" i="12"/>
  <c r="BH28" i="12"/>
  <c r="BF28" i="12"/>
  <c r="BA28" i="12"/>
  <c r="AY28" i="12"/>
  <c r="AT28" i="12"/>
  <c r="AR28" i="12"/>
  <c r="AM28" i="12"/>
  <c r="AK28" i="12"/>
  <c r="AF28" i="12"/>
  <c r="AD28" i="12"/>
  <c r="Y28" i="12"/>
  <c r="W28" i="12"/>
  <c r="R28" i="12"/>
  <c r="P28" i="12"/>
  <c r="K28" i="12"/>
  <c r="I28" i="12"/>
  <c r="D28" i="12"/>
  <c r="EJ27" i="12"/>
  <c r="EC27" i="12"/>
  <c r="DV27" i="12"/>
  <c r="DO27" i="12"/>
  <c r="DH27" i="12"/>
  <c r="DA27" i="12"/>
  <c r="CT27" i="12"/>
  <c r="CM27" i="12"/>
  <c r="CF27" i="12"/>
  <c r="BY27" i="12"/>
  <c r="BR27" i="12"/>
  <c r="BK27" i="12"/>
  <c r="BD27" i="12"/>
  <c r="AW27" i="12"/>
  <c r="AP27" i="12"/>
  <c r="AI27" i="12"/>
  <c r="AB27" i="12"/>
  <c r="U27" i="12"/>
  <c r="N27" i="12"/>
  <c r="G27" i="12"/>
  <c r="H27" i="12"/>
  <c r="O27" i="12"/>
  <c r="V27" i="12"/>
  <c r="AC27" i="12"/>
  <c r="AJ27" i="12"/>
  <c r="AQ27" i="12"/>
  <c r="AX27" i="12"/>
  <c r="BE27" i="12"/>
  <c r="BL27" i="12"/>
  <c r="BS27" i="12"/>
  <c r="BZ27" i="12"/>
  <c r="CG27" i="12"/>
  <c r="CN27" i="12"/>
  <c r="CU27" i="12"/>
  <c r="DB27" i="12"/>
  <c r="DI27" i="12"/>
  <c r="DP27" i="12"/>
  <c r="DW27" i="12"/>
  <c r="ED27" i="12"/>
  <c r="EK27" i="12"/>
  <c r="EG27" i="12"/>
  <c r="EE27" i="12"/>
  <c r="DZ27" i="12"/>
  <c r="DX27" i="12"/>
  <c r="DS27" i="12"/>
  <c r="DQ27" i="12"/>
  <c r="DL27" i="12"/>
  <c r="DJ27" i="12"/>
  <c r="DE27" i="12"/>
  <c r="DC27" i="12"/>
  <c r="CX27" i="12"/>
  <c r="CV27" i="12"/>
  <c r="CQ27" i="12"/>
  <c r="CO27" i="12"/>
  <c r="CJ27" i="12"/>
  <c r="CH27" i="12"/>
  <c r="CC27" i="12"/>
  <c r="CA27" i="12"/>
  <c r="BV27" i="12"/>
  <c r="BT27" i="12"/>
  <c r="BO27" i="12"/>
  <c r="BM27" i="12"/>
  <c r="BH27" i="12"/>
  <c r="BF27" i="12"/>
  <c r="BA27" i="12"/>
  <c r="AY27" i="12"/>
  <c r="AT27" i="12"/>
  <c r="AR27" i="12"/>
  <c r="AM27" i="12"/>
  <c r="AK27" i="12"/>
  <c r="AF27" i="12"/>
  <c r="AD27" i="12"/>
  <c r="Y27" i="12"/>
  <c r="W27" i="12"/>
  <c r="R27" i="12"/>
  <c r="P27" i="12"/>
  <c r="K27" i="12"/>
  <c r="I27" i="12"/>
  <c r="D27" i="12"/>
  <c r="EJ26" i="12"/>
  <c r="EC26" i="12"/>
  <c r="DV26" i="12"/>
  <c r="DO26" i="12"/>
  <c r="DH26" i="12"/>
  <c r="DA26" i="12"/>
  <c r="CT26" i="12"/>
  <c r="CM26" i="12"/>
  <c r="CF26" i="12"/>
  <c r="BY26" i="12"/>
  <c r="BR26" i="12"/>
  <c r="BK26" i="12"/>
  <c r="BD26" i="12"/>
  <c r="AW26" i="12"/>
  <c r="AP26" i="12"/>
  <c r="AI26" i="12"/>
  <c r="AB26" i="12"/>
  <c r="U26" i="12"/>
  <c r="N26" i="12"/>
  <c r="G26" i="12"/>
  <c r="H26" i="12"/>
  <c r="O26" i="12"/>
  <c r="V26" i="12"/>
  <c r="AC26" i="12"/>
  <c r="AJ26" i="12"/>
  <c r="AQ26" i="12"/>
  <c r="AX26" i="12"/>
  <c r="BE26" i="12"/>
  <c r="BL26" i="12"/>
  <c r="BS26" i="12"/>
  <c r="BZ26" i="12"/>
  <c r="CG26" i="12"/>
  <c r="CN26" i="12"/>
  <c r="CU26" i="12"/>
  <c r="DB26" i="12"/>
  <c r="DI26" i="12"/>
  <c r="DP26" i="12"/>
  <c r="DW26" i="12"/>
  <c r="ED26" i="12"/>
  <c r="EK26" i="12"/>
  <c r="EG26" i="12"/>
  <c r="EE26" i="12"/>
  <c r="DZ26" i="12"/>
  <c r="DX26" i="12"/>
  <c r="DS26" i="12"/>
  <c r="DQ26" i="12"/>
  <c r="DL26" i="12"/>
  <c r="DJ26" i="12"/>
  <c r="DE26" i="12"/>
  <c r="DC26" i="12"/>
  <c r="CX26" i="12"/>
  <c r="CV26" i="12"/>
  <c r="CQ26" i="12"/>
  <c r="CO26" i="12"/>
  <c r="CJ26" i="12"/>
  <c r="CH26" i="12"/>
  <c r="CC26" i="12"/>
  <c r="CA26" i="12"/>
  <c r="BV26" i="12"/>
  <c r="BT26" i="12"/>
  <c r="BO26" i="12"/>
  <c r="BM26" i="12"/>
  <c r="BH26" i="12"/>
  <c r="BF26" i="12"/>
  <c r="BA26" i="12"/>
  <c r="AY26" i="12"/>
  <c r="AT26" i="12"/>
  <c r="AR26" i="12"/>
  <c r="AM26" i="12"/>
  <c r="AK26" i="12"/>
  <c r="AF26" i="12"/>
  <c r="AD26" i="12"/>
  <c r="Y26" i="12"/>
  <c r="W26" i="12"/>
  <c r="R26" i="12"/>
  <c r="P26" i="12"/>
  <c r="K26" i="12"/>
  <c r="I26" i="12"/>
  <c r="D26" i="12"/>
  <c r="EJ25" i="12"/>
  <c r="EC25" i="12"/>
  <c r="DV25" i="12"/>
  <c r="DO25" i="12"/>
  <c r="DH25" i="12"/>
  <c r="DA25" i="12"/>
  <c r="CT25" i="12"/>
  <c r="CM25" i="12"/>
  <c r="CF25" i="12"/>
  <c r="BY25" i="12"/>
  <c r="BR25" i="12"/>
  <c r="BK25" i="12"/>
  <c r="BD25" i="12"/>
  <c r="AW25" i="12"/>
  <c r="AP25" i="12"/>
  <c r="AI25" i="12"/>
  <c r="AB25" i="12"/>
  <c r="U25" i="12"/>
  <c r="N25" i="12"/>
  <c r="G25" i="12"/>
  <c r="H25" i="12"/>
  <c r="O25" i="12"/>
  <c r="V25" i="12"/>
  <c r="AC25" i="12"/>
  <c r="AJ25" i="12"/>
  <c r="AQ25" i="12"/>
  <c r="AX25" i="12"/>
  <c r="BE25" i="12"/>
  <c r="BL25" i="12"/>
  <c r="BS25" i="12"/>
  <c r="BZ25" i="12"/>
  <c r="CG25" i="12"/>
  <c r="CN25" i="12"/>
  <c r="CU25" i="12"/>
  <c r="DB25" i="12"/>
  <c r="DI25" i="12"/>
  <c r="DP25" i="12"/>
  <c r="DW25" i="12"/>
  <c r="ED25" i="12"/>
  <c r="EK25" i="12"/>
  <c r="EG25" i="12"/>
  <c r="EE25" i="12"/>
  <c r="DZ25" i="12"/>
  <c r="DX25" i="12"/>
  <c r="DS25" i="12"/>
  <c r="DQ25" i="12"/>
  <c r="DL25" i="12"/>
  <c r="DJ25" i="12"/>
  <c r="DE25" i="12"/>
  <c r="DC25" i="12"/>
  <c r="CX25" i="12"/>
  <c r="CV25" i="12"/>
  <c r="CQ25" i="12"/>
  <c r="CO25" i="12"/>
  <c r="CJ25" i="12"/>
  <c r="CH25" i="12"/>
  <c r="CC25" i="12"/>
  <c r="CA25" i="12"/>
  <c r="BV25" i="12"/>
  <c r="BT25" i="12"/>
  <c r="BO25" i="12"/>
  <c r="BM25" i="12"/>
  <c r="BH25" i="12"/>
  <c r="BF25" i="12"/>
  <c r="BA25" i="12"/>
  <c r="AY25" i="12"/>
  <c r="AT25" i="12"/>
  <c r="AR25" i="12"/>
  <c r="AM25" i="12"/>
  <c r="AK25" i="12"/>
  <c r="AF25" i="12"/>
  <c r="AD25" i="12"/>
  <c r="Y25" i="12"/>
  <c r="W25" i="12"/>
  <c r="R25" i="12"/>
  <c r="P25" i="12"/>
  <c r="K25" i="12"/>
  <c r="I25" i="12"/>
  <c r="D25" i="12"/>
  <c r="EJ24" i="12"/>
  <c r="EC24" i="12"/>
  <c r="DV24" i="12"/>
  <c r="DO24" i="12"/>
  <c r="DH24" i="12"/>
  <c r="DA24" i="12"/>
  <c r="CT24" i="12"/>
  <c r="CM24" i="12"/>
  <c r="CF24" i="12"/>
  <c r="BY24" i="12"/>
  <c r="BR24" i="12"/>
  <c r="BK24" i="12"/>
  <c r="BD24" i="12"/>
  <c r="AW24" i="12"/>
  <c r="AP24" i="12"/>
  <c r="AI24" i="12"/>
  <c r="AB24" i="12"/>
  <c r="U24" i="12"/>
  <c r="N24" i="12"/>
  <c r="G24" i="12"/>
  <c r="H24" i="12"/>
  <c r="O24" i="12"/>
  <c r="V24" i="12"/>
  <c r="AC24" i="12"/>
  <c r="AJ24" i="12"/>
  <c r="AQ24" i="12"/>
  <c r="AX24" i="12"/>
  <c r="BE24" i="12"/>
  <c r="BL24" i="12"/>
  <c r="BS24" i="12"/>
  <c r="BZ24" i="12"/>
  <c r="CG24" i="12"/>
  <c r="CN24" i="12"/>
  <c r="CU24" i="12"/>
  <c r="DB24" i="12"/>
  <c r="DI24" i="12"/>
  <c r="DP24" i="12"/>
  <c r="DW24" i="12"/>
  <c r="ED24" i="12"/>
  <c r="EK24" i="12"/>
  <c r="EG24" i="12"/>
  <c r="EE24" i="12"/>
  <c r="DZ24" i="12"/>
  <c r="DX24" i="12"/>
  <c r="DS24" i="12"/>
  <c r="DQ24" i="12"/>
  <c r="DL24" i="12"/>
  <c r="DJ24" i="12"/>
  <c r="DE24" i="12"/>
  <c r="DC24" i="12"/>
  <c r="CX24" i="12"/>
  <c r="CV24" i="12"/>
  <c r="CQ24" i="12"/>
  <c r="CO24" i="12"/>
  <c r="CJ24" i="12"/>
  <c r="CH24" i="12"/>
  <c r="CC24" i="12"/>
  <c r="CA24" i="12"/>
  <c r="BV24" i="12"/>
  <c r="BT24" i="12"/>
  <c r="BO24" i="12"/>
  <c r="BM24" i="12"/>
  <c r="BH24" i="12"/>
  <c r="BF24" i="12"/>
  <c r="BA24" i="12"/>
  <c r="AY24" i="12"/>
  <c r="AT24" i="12"/>
  <c r="AR24" i="12"/>
  <c r="AM24" i="12"/>
  <c r="AK24" i="12"/>
  <c r="AF24" i="12"/>
  <c r="AD24" i="12"/>
  <c r="Y24" i="12"/>
  <c r="W24" i="12"/>
  <c r="R24" i="12"/>
  <c r="P24" i="12"/>
  <c r="K24" i="12"/>
  <c r="I24" i="12"/>
  <c r="D24" i="12"/>
  <c r="EJ23" i="12"/>
  <c r="EC23" i="12"/>
  <c r="DV23" i="12"/>
  <c r="DO23" i="12"/>
  <c r="DH23" i="12"/>
  <c r="DA23" i="12"/>
  <c r="CT23" i="12"/>
  <c r="CM23" i="12"/>
  <c r="CF23" i="12"/>
  <c r="BY23" i="12"/>
  <c r="BR23" i="12"/>
  <c r="BK23" i="12"/>
  <c r="BD23" i="12"/>
  <c r="AW23" i="12"/>
  <c r="AP23" i="12"/>
  <c r="AI23" i="12"/>
  <c r="AB23" i="12"/>
  <c r="U23" i="12"/>
  <c r="N23" i="12"/>
  <c r="G23" i="12"/>
  <c r="H23" i="12"/>
  <c r="O23" i="12"/>
  <c r="V23" i="12"/>
  <c r="AC23" i="12"/>
  <c r="AJ23" i="12"/>
  <c r="AQ23" i="12"/>
  <c r="AX23" i="12"/>
  <c r="BE23" i="12"/>
  <c r="BL23" i="12"/>
  <c r="BS23" i="12"/>
  <c r="BZ23" i="12"/>
  <c r="CG23" i="12"/>
  <c r="CN23" i="12"/>
  <c r="CU23" i="12"/>
  <c r="DB23" i="12"/>
  <c r="DI23" i="12"/>
  <c r="DP23" i="12"/>
  <c r="DW23" i="12"/>
  <c r="ED23" i="12"/>
  <c r="EK23" i="12"/>
  <c r="EG23" i="12"/>
  <c r="EE23" i="12"/>
  <c r="DZ23" i="12"/>
  <c r="DX23" i="12"/>
  <c r="DS23" i="12"/>
  <c r="DQ23" i="12"/>
  <c r="DL23" i="12"/>
  <c r="DJ23" i="12"/>
  <c r="DE23" i="12"/>
  <c r="DC23" i="12"/>
  <c r="CX23" i="12"/>
  <c r="CV23" i="12"/>
  <c r="CQ23" i="12"/>
  <c r="CO23" i="12"/>
  <c r="CJ23" i="12"/>
  <c r="CH23" i="12"/>
  <c r="CC23" i="12"/>
  <c r="CA23" i="12"/>
  <c r="BV23" i="12"/>
  <c r="BT23" i="12"/>
  <c r="BO23" i="12"/>
  <c r="BM23" i="12"/>
  <c r="BH23" i="12"/>
  <c r="BF23" i="12"/>
  <c r="BA23" i="12"/>
  <c r="AY23" i="12"/>
  <c r="AT23" i="12"/>
  <c r="AR23" i="12"/>
  <c r="AM23" i="12"/>
  <c r="AK23" i="12"/>
  <c r="AF23" i="12"/>
  <c r="AD23" i="12"/>
  <c r="Y23" i="12"/>
  <c r="W23" i="12"/>
  <c r="R23" i="12"/>
  <c r="P23" i="12"/>
  <c r="K23" i="12"/>
  <c r="I23" i="12"/>
  <c r="D23" i="12"/>
  <c r="EJ22" i="12"/>
  <c r="EC22" i="12"/>
  <c r="DV22" i="12"/>
  <c r="DO22" i="12"/>
  <c r="DH22" i="12"/>
  <c r="DA22" i="12"/>
  <c r="CT22" i="12"/>
  <c r="CM22" i="12"/>
  <c r="CF22" i="12"/>
  <c r="BY22" i="12"/>
  <c r="BR22" i="12"/>
  <c r="BK22" i="12"/>
  <c r="BD22" i="12"/>
  <c r="AW22" i="12"/>
  <c r="AP22" i="12"/>
  <c r="AI22" i="12"/>
  <c r="AB22" i="12"/>
  <c r="U22" i="12"/>
  <c r="N22" i="12"/>
  <c r="G22" i="12"/>
  <c r="H22" i="12"/>
  <c r="O22" i="12"/>
  <c r="V22" i="12"/>
  <c r="AC22" i="12"/>
  <c r="AJ22" i="12"/>
  <c r="AQ22" i="12"/>
  <c r="AX22" i="12"/>
  <c r="BE22" i="12"/>
  <c r="BL22" i="12"/>
  <c r="BS22" i="12"/>
  <c r="BZ22" i="12"/>
  <c r="CG22" i="12"/>
  <c r="CN22" i="12"/>
  <c r="CU22" i="12"/>
  <c r="DB22" i="12"/>
  <c r="DI22" i="12"/>
  <c r="DP22" i="12"/>
  <c r="DW22" i="12"/>
  <c r="ED22" i="12"/>
  <c r="EK22" i="12"/>
  <c r="EG22" i="12"/>
  <c r="EE22" i="12"/>
  <c r="DZ22" i="12"/>
  <c r="DX22" i="12"/>
  <c r="DS22" i="12"/>
  <c r="DQ22" i="12"/>
  <c r="DL22" i="12"/>
  <c r="DJ22" i="12"/>
  <c r="DE22" i="12"/>
  <c r="DC22" i="12"/>
  <c r="CX22" i="12"/>
  <c r="CV22" i="12"/>
  <c r="CQ22" i="12"/>
  <c r="CO22" i="12"/>
  <c r="CJ22" i="12"/>
  <c r="CH22" i="12"/>
  <c r="CC22" i="12"/>
  <c r="CA22" i="12"/>
  <c r="BV22" i="12"/>
  <c r="BT22" i="12"/>
  <c r="BO22" i="12"/>
  <c r="BM22" i="12"/>
  <c r="BH22" i="12"/>
  <c r="BF22" i="12"/>
  <c r="BA22" i="12"/>
  <c r="AY22" i="12"/>
  <c r="AT22" i="12"/>
  <c r="AR22" i="12"/>
  <c r="AM22" i="12"/>
  <c r="AK22" i="12"/>
  <c r="AF22" i="12"/>
  <c r="AD22" i="12"/>
  <c r="Y22" i="12"/>
  <c r="W22" i="12"/>
  <c r="R22" i="12"/>
  <c r="P22" i="12"/>
  <c r="K22" i="12"/>
  <c r="I22" i="12"/>
  <c r="D22" i="12"/>
  <c r="EJ21" i="12"/>
  <c r="EC21" i="12"/>
  <c r="DV21" i="12"/>
  <c r="DO21" i="12"/>
  <c r="DH21" i="12"/>
  <c r="DA21" i="12"/>
  <c r="CT21" i="12"/>
  <c r="CM21" i="12"/>
  <c r="CF21" i="12"/>
  <c r="BY21" i="12"/>
  <c r="BR21" i="12"/>
  <c r="BK21" i="12"/>
  <c r="BD21" i="12"/>
  <c r="AW21" i="12"/>
  <c r="AP21" i="12"/>
  <c r="AI21" i="12"/>
  <c r="AB21" i="12"/>
  <c r="U21" i="12"/>
  <c r="N21" i="12"/>
  <c r="G21" i="12"/>
  <c r="H21" i="12"/>
  <c r="O21" i="12"/>
  <c r="V21" i="12"/>
  <c r="AC21" i="12"/>
  <c r="AJ21" i="12"/>
  <c r="AQ21" i="12"/>
  <c r="AX21" i="12"/>
  <c r="BE21" i="12"/>
  <c r="BL21" i="12"/>
  <c r="BS21" i="12"/>
  <c r="BZ21" i="12"/>
  <c r="CG21" i="12"/>
  <c r="CN21" i="12"/>
  <c r="CU21" i="12"/>
  <c r="DB21" i="12"/>
  <c r="DI21" i="12"/>
  <c r="DP21" i="12"/>
  <c r="DW21" i="12"/>
  <c r="ED21" i="12"/>
  <c r="EK21" i="12"/>
  <c r="EG21" i="12"/>
  <c r="EE21" i="12"/>
  <c r="DZ21" i="12"/>
  <c r="DX21" i="12"/>
  <c r="DS21" i="12"/>
  <c r="DQ21" i="12"/>
  <c r="DL21" i="12"/>
  <c r="DJ21" i="12"/>
  <c r="DE21" i="12"/>
  <c r="DC21" i="12"/>
  <c r="CX21" i="12"/>
  <c r="CV21" i="12"/>
  <c r="CQ21" i="12"/>
  <c r="CO21" i="12"/>
  <c r="CJ21" i="12"/>
  <c r="CH21" i="12"/>
  <c r="CC21" i="12"/>
  <c r="CA21" i="12"/>
  <c r="BV21" i="12"/>
  <c r="BT21" i="12"/>
  <c r="BO21" i="12"/>
  <c r="BM21" i="12"/>
  <c r="BH21" i="12"/>
  <c r="BF21" i="12"/>
  <c r="BA21" i="12"/>
  <c r="AY21" i="12"/>
  <c r="AT21" i="12"/>
  <c r="AR21" i="12"/>
  <c r="AM21" i="12"/>
  <c r="AK21" i="12"/>
  <c r="AF21" i="12"/>
  <c r="AD21" i="12"/>
  <c r="Y21" i="12"/>
  <c r="W21" i="12"/>
  <c r="R21" i="12"/>
  <c r="P21" i="12"/>
  <c r="K21" i="12"/>
  <c r="I21" i="12"/>
  <c r="D21" i="12"/>
  <c r="EJ20" i="12"/>
  <c r="EC20" i="12"/>
  <c r="DV20" i="12"/>
  <c r="DO20" i="12"/>
  <c r="DH20" i="12"/>
  <c r="DA20" i="12"/>
  <c r="CT20" i="12"/>
  <c r="CM20" i="12"/>
  <c r="CF20" i="12"/>
  <c r="BY20" i="12"/>
  <c r="BR20" i="12"/>
  <c r="BK20" i="12"/>
  <c r="BD20" i="12"/>
  <c r="AW20" i="12"/>
  <c r="AP20" i="12"/>
  <c r="AI20" i="12"/>
  <c r="AB20" i="12"/>
  <c r="U20" i="12"/>
  <c r="N20" i="12"/>
  <c r="G20" i="12"/>
  <c r="H20" i="12"/>
  <c r="O20" i="12"/>
  <c r="V20" i="12"/>
  <c r="AC20" i="12"/>
  <c r="AJ20" i="12"/>
  <c r="AQ20" i="12"/>
  <c r="AX20" i="12"/>
  <c r="BE20" i="12"/>
  <c r="BL20" i="12"/>
  <c r="BS20" i="12"/>
  <c r="BZ20" i="12"/>
  <c r="CG20" i="12"/>
  <c r="CN20" i="12"/>
  <c r="CU20" i="12"/>
  <c r="DB20" i="12"/>
  <c r="DI20" i="12"/>
  <c r="DP20" i="12"/>
  <c r="DW20" i="12"/>
  <c r="ED20" i="12"/>
  <c r="EK20" i="12"/>
  <c r="EG20" i="12"/>
  <c r="EE20" i="12"/>
  <c r="DZ20" i="12"/>
  <c r="DX20" i="12"/>
  <c r="DS20" i="12"/>
  <c r="DQ20" i="12"/>
  <c r="DL20" i="12"/>
  <c r="DJ20" i="12"/>
  <c r="DE20" i="12"/>
  <c r="DC20" i="12"/>
  <c r="CX20" i="12"/>
  <c r="CV20" i="12"/>
  <c r="CQ20" i="12"/>
  <c r="CO20" i="12"/>
  <c r="CJ20" i="12"/>
  <c r="CH20" i="12"/>
  <c r="CC20" i="12"/>
  <c r="CA20" i="12"/>
  <c r="BV20" i="12"/>
  <c r="BT20" i="12"/>
  <c r="BO20" i="12"/>
  <c r="BM20" i="12"/>
  <c r="BH20" i="12"/>
  <c r="BF20" i="12"/>
  <c r="BA20" i="12"/>
  <c r="AY20" i="12"/>
  <c r="AT20" i="12"/>
  <c r="AR20" i="12"/>
  <c r="AM20" i="12"/>
  <c r="AK20" i="12"/>
  <c r="AF20" i="12"/>
  <c r="AD20" i="12"/>
  <c r="Y20" i="12"/>
  <c r="W20" i="12"/>
  <c r="R20" i="12"/>
  <c r="P20" i="12"/>
  <c r="K20" i="12"/>
  <c r="I20" i="12"/>
  <c r="D20" i="12"/>
  <c r="EJ19" i="12"/>
  <c r="EC19" i="12"/>
  <c r="DV19" i="12"/>
  <c r="DO19" i="12"/>
  <c r="DH19" i="12"/>
  <c r="DA19" i="12"/>
  <c r="CT19" i="12"/>
  <c r="CM19" i="12"/>
  <c r="CF19" i="12"/>
  <c r="BY19" i="12"/>
  <c r="BR19" i="12"/>
  <c r="BK19" i="12"/>
  <c r="BD19" i="12"/>
  <c r="AW19" i="12"/>
  <c r="AP19" i="12"/>
  <c r="AI19" i="12"/>
  <c r="AB19" i="12"/>
  <c r="U19" i="12"/>
  <c r="N19" i="12"/>
  <c r="G19" i="12"/>
  <c r="H19" i="12"/>
  <c r="O19" i="12"/>
  <c r="V19" i="12"/>
  <c r="AC19" i="12"/>
  <c r="AJ19" i="12"/>
  <c r="AQ19" i="12"/>
  <c r="AX19" i="12"/>
  <c r="BE19" i="12"/>
  <c r="BL19" i="12"/>
  <c r="BS19" i="12"/>
  <c r="BZ19" i="12"/>
  <c r="CG19" i="12"/>
  <c r="CN19" i="12"/>
  <c r="CU19" i="12"/>
  <c r="DB19" i="12"/>
  <c r="DI19" i="12"/>
  <c r="DP19" i="12"/>
  <c r="DW19" i="12"/>
  <c r="ED19" i="12"/>
  <c r="EK19" i="12"/>
  <c r="EG19" i="12"/>
  <c r="EE19" i="12"/>
  <c r="DZ19" i="12"/>
  <c r="DX19" i="12"/>
  <c r="DS19" i="12"/>
  <c r="DQ19" i="12"/>
  <c r="DL19" i="12"/>
  <c r="DJ19" i="12"/>
  <c r="DE19" i="12"/>
  <c r="DC19" i="12"/>
  <c r="CX19" i="12"/>
  <c r="CV19" i="12"/>
  <c r="CQ19" i="12"/>
  <c r="CO19" i="12"/>
  <c r="CJ19" i="12"/>
  <c r="CH19" i="12"/>
  <c r="CC19" i="12"/>
  <c r="CA19" i="12"/>
  <c r="BV19" i="12"/>
  <c r="BT19" i="12"/>
  <c r="BO19" i="12"/>
  <c r="BM19" i="12"/>
  <c r="BH19" i="12"/>
  <c r="BF19" i="12"/>
  <c r="BA19" i="12"/>
  <c r="AY19" i="12"/>
  <c r="AT19" i="12"/>
  <c r="AR19" i="12"/>
  <c r="AM19" i="12"/>
  <c r="AK19" i="12"/>
  <c r="AF19" i="12"/>
  <c r="AD19" i="12"/>
  <c r="Y19" i="12"/>
  <c r="W19" i="12"/>
  <c r="R19" i="12"/>
  <c r="P19" i="12"/>
  <c r="K19" i="12"/>
  <c r="I19" i="12"/>
  <c r="D19" i="12"/>
  <c r="EJ18" i="12"/>
  <c r="EC18" i="12"/>
  <c r="DV18" i="12"/>
  <c r="DO18" i="12"/>
  <c r="DH18" i="12"/>
  <c r="DA18" i="12"/>
  <c r="CT18" i="12"/>
  <c r="CM18" i="12"/>
  <c r="CF18" i="12"/>
  <c r="BY18" i="12"/>
  <c r="BR18" i="12"/>
  <c r="BK18" i="12"/>
  <c r="BD18" i="12"/>
  <c r="AW18" i="12"/>
  <c r="AP18" i="12"/>
  <c r="AI18" i="12"/>
  <c r="AB18" i="12"/>
  <c r="U18" i="12"/>
  <c r="N18" i="12"/>
  <c r="G18" i="12"/>
  <c r="H18" i="12"/>
  <c r="O18" i="12"/>
  <c r="V18" i="12"/>
  <c r="AC18" i="12"/>
  <c r="AJ18" i="12"/>
  <c r="AQ18" i="12"/>
  <c r="AX18" i="12"/>
  <c r="BE18" i="12"/>
  <c r="BL18" i="12"/>
  <c r="BS18" i="12"/>
  <c r="BZ18" i="12"/>
  <c r="CG18" i="12"/>
  <c r="CN18" i="12"/>
  <c r="CU18" i="12"/>
  <c r="DB18" i="12"/>
  <c r="DI18" i="12"/>
  <c r="DP18" i="12"/>
  <c r="DW18" i="12"/>
  <c r="ED18" i="12"/>
  <c r="EK18" i="12"/>
  <c r="EG18" i="12"/>
  <c r="EE18" i="12"/>
  <c r="DZ18" i="12"/>
  <c r="DX18" i="12"/>
  <c r="DS18" i="12"/>
  <c r="DQ18" i="12"/>
  <c r="DL18" i="12"/>
  <c r="DJ18" i="12"/>
  <c r="DE18" i="12"/>
  <c r="DC18" i="12"/>
  <c r="CX18" i="12"/>
  <c r="CV18" i="12"/>
  <c r="CQ18" i="12"/>
  <c r="CO18" i="12"/>
  <c r="CJ18" i="12"/>
  <c r="CH18" i="12"/>
  <c r="CC18" i="12"/>
  <c r="CA18" i="12"/>
  <c r="BV18" i="12"/>
  <c r="BT18" i="12"/>
  <c r="BO18" i="12"/>
  <c r="BM18" i="12"/>
  <c r="BH18" i="12"/>
  <c r="BF18" i="12"/>
  <c r="BA18" i="12"/>
  <c r="AY18" i="12"/>
  <c r="AT18" i="12"/>
  <c r="AR18" i="12"/>
  <c r="AM18" i="12"/>
  <c r="AK18" i="12"/>
  <c r="AF18" i="12"/>
  <c r="AD18" i="12"/>
  <c r="Y18" i="12"/>
  <c r="W18" i="12"/>
  <c r="R18" i="12"/>
  <c r="P18" i="12"/>
  <c r="K18" i="12"/>
  <c r="I18" i="12"/>
  <c r="D18" i="12"/>
  <c r="EJ17" i="12"/>
  <c r="EC17" i="12"/>
  <c r="DV17" i="12"/>
  <c r="DO17" i="12"/>
  <c r="DH17" i="12"/>
  <c r="DA17" i="12"/>
  <c r="CT17" i="12"/>
  <c r="CM17" i="12"/>
  <c r="CF17" i="12"/>
  <c r="BY17" i="12"/>
  <c r="BR17" i="12"/>
  <c r="BK17" i="12"/>
  <c r="BD17" i="12"/>
  <c r="AW17" i="12"/>
  <c r="AP17" i="12"/>
  <c r="AI17" i="12"/>
  <c r="AB17" i="12"/>
  <c r="U17" i="12"/>
  <c r="N17" i="12"/>
  <c r="G17" i="12"/>
  <c r="H17" i="12"/>
  <c r="O17" i="12"/>
  <c r="V17" i="12"/>
  <c r="AC17" i="12"/>
  <c r="AJ17" i="12"/>
  <c r="AQ17" i="12"/>
  <c r="AX17" i="12"/>
  <c r="BE17" i="12"/>
  <c r="BL17" i="12"/>
  <c r="BS17" i="12"/>
  <c r="BZ17" i="12"/>
  <c r="CG17" i="12"/>
  <c r="CN17" i="12"/>
  <c r="CU17" i="12"/>
  <c r="DB17" i="12"/>
  <c r="DI17" i="12"/>
  <c r="DP17" i="12"/>
  <c r="DW17" i="12"/>
  <c r="ED17" i="12"/>
  <c r="EK17" i="12"/>
  <c r="EG17" i="12"/>
  <c r="EE17" i="12"/>
  <c r="DZ17" i="12"/>
  <c r="DX17" i="12"/>
  <c r="DS17" i="12"/>
  <c r="DQ17" i="12"/>
  <c r="DL17" i="12"/>
  <c r="DJ17" i="12"/>
  <c r="DE17" i="12"/>
  <c r="DC17" i="12"/>
  <c r="CX17" i="12"/>
  <c r="CV17" i="12"/>
  <c r="CQ17" i="12"/>
  <c r="CO17" i="12"/>
  <c r="CJ17" i="12"/>
  <c r="CH17" i="12"/>
  <c r="CC17" i="12"/>
  <c r="CA17" i="12"/>
  <c r="BV17" i="12"/>
  <c r="BT17" i="12"/>
  <c r="BO17" i="12"/>
  <c r="BM17" i="12"/>
  <c r="BH17" i="12"/>
  <c r="BF17" i="12"/>
  <c r="BA17" i="12"/>
  <c r="AY17" i="12"/>
  <c r="AT17" i="12"/>
  <c r="AR17" i="12"/>
  <c r="AM17" i="12"/>
  <c r="AK17" i="12"/>
  <c r="AF17" i="12"/>
  <c r="AD17" i="12"/>
  <c r="Y17" i="12"/>
  <c r="W17" i="12"/>
  <c r="R17" i="12"/>
  <c r="P17" i="12"/>
  <c r="K17" i="12"/>
  <c r="I17" i="12"/>
  <c r="D17" i="12"/>
  <c r="EJ16" i="12"/>
  <c r="EC16" i="12"/>
  <c r="DV16" i="12"/>
  <c r="DO16" i="12"/>
  <c r="DH16" i="12"/>
  <c r="DA16" i="12"/>
  <c r="CT16" i="12"/>
  <c r="CM16" i="12"/>
  <c r="CF16" i="12"/>
  <c r="BY16" i="12"/>
  <c r="BR16" i="12"/>
  <c r="BK16" i="12"/>
  <c r="BD16" i="12"/>
  <c r="AW16" i="12"/>
  <c r="AP16" i="12"/>
  <c r="AI16" i="12"/>
  <c r="AB16" i="12"/>
  <c r="U16" i="12"/>
  <c r="N16" i="12"/>
  <c r="G16" i="12"/>
  <c r="H16" i="12"/>
  <c r="O16" i="12"/>
  <c r="V16" i="12"/>
  <c r="AC16" i="12"/>
  <c r="AJ16" i="12"/>
  <c r="AQ16" i="12"/>
  <c r="AX16" i="12"/>
  <c r="BE16" i="12"/>
  <c r="BL16" i="12"/>
  <c r="BS16" i="12"/>
  <c r="BZ16" i="12"/>
  <c r="CG16" i="12"/>
  <c r="CN16" i="12"/>
  <c r="CU16" i="12"/>
  <c r="DB16" i="12"/>
  <c r="DI16" i="12"/>
  <c r="DP16" i="12"/>
  <c r="DW16" i="12"/>
  <c r="ED16" i="12"/>
  <c r="EK16" i="12"/>
  <c r="EG16" i="12"/>
  <c r="EE16" i="12"/>
  <c r="DZ16" i="12"/>
  <c r="DX16" i="12"/>
  <c r="DS16" i="12"/>
  <c r="DQ16" i="12"/>
  <c r="DL16" i="12"/>
  <c r="DJ16" i="12"/>
  <c r="DE16" i="12"/>
  <c r="DC16" i="12"/>
  <c r="CX16" i="12"/>
  <c r="CV16" i="12"/>
  <c r="CQ16" i="12"/>
  <c r="CO16" i="12"/>
  <c r="CJ16" i="12"/>
  <c r="CH16" i="12"/>
  <c r="CC16" i="12"/>
  <c r="CA16" i="12"/>
  <c r="BV16" i="12"/>
  <c r="BT16" i="12"/>
  <c r="BO16" i="12"/>
  <c r="BM16" i="12"/>
  <c r="BH16" i="12"/>
  <c r="BF16" i="12"/>
  <c r="BA16" i="12"/>
  <c r="AY16" i="12"/>
  <c r="AT16" i="12"/>
  <c r="AR16" i="12"/>
  <c r="AM16" i="12"/>
  <c r="AK16" i="12"/>
  <c r="AF16" i="12"/>
  <c r="AD16" i="12"/>
  <c r="Y16" i="12"/>
  <c r="W16" i="12"/>
  <c r="R16" i="12"/>
  <c r="P16" i="12"/>
  <c r="K16" i="12"/>
  <c r="I16" i="12"/>
  <c r="D16" i="12"/>
  <c r="EJ15" i="12"/>
  <c r="EC15" i="12"/>
  <c r="DV15" i="12"/>
  <c r="DO15" i="12"/>
  <c r="DH15" i="12"/>
  <c r="DA15" i="12"/>
  <c r="CT15" i="12"/>
  <c r="CM15" i="12"/>
  <c r="CF15" i="12"/>
  <c r="BY15" i="12"/>
  <c r="BR15" i="12"/>
  <c r="BK15" i="12"/>
  <c r="BD15" i="12"/>
  <c r="AW15" i="12"/>
  <c r="AP15" i="12"/>
  <c r="AI15" i="12"/>
  <c r="AB15" i="12"/>
  <c r="U15" i="12"/>
  <c r="N15" i="12"/>
  <c r="G15" i="12"/>
  <c r="H15" i="12"/>
  <c r="O15" i="12"/>
  <c r="V15" i="12"/>
  <c r="AC15" i="12"/>
  <c r="AJ15" i="12"/>
  <c r="AQ15" i="12"/>
  <c r="AX15" i="12"/>
  <c r="BE15" i="12"/>
  <c r="BL15" i="12"/>
  <c r="BS15" i="12"/>
  <c r="BZ15" i="12"/>
  <c r="CG15" i="12"/>
  <c r="CN15" i="12"/>
  <c r="CU15" i="12"/>
  <c r="DB15" i="12"/>
  <c r="DI15" i="12"/>
  <c r="DP15" i="12"/>
  <c r="DW15" i="12"/>
  <c r="ED15" i="12"/>
  <c r="EK15" i="12"/>
  <c r="EG15" i="12"/>
  <c r="EE15" i="12"/>
  <c r="DZ15" i="12"/>
  <c r="DX15" i="12"/>
  <c r="DS15" i="12"/>
  <c r="DQ15" i="12"/>
  <c r="DL15" i="12"/>
  <c r="DJ15" i="12"/>
  <c r="DE15" i="12"/>
  <c r="DC15" i="12"/>
  <c r="CX15" i="12"/>
  <c r="CV15" i="12"/>
  <c r="CQ15" i="12"/>
  <c r="CO15" i="12"/>
  <c r="CJ15" i="12"/>
  <c r="CH15" i="12"/>
  <c r="CC15" i="12"/>
  <c r="CA15" i="12"/>
  <c r="BV15" i="12"/>
  <c r="BT15" i="12"/>
  <c r="BO15" i="12"/>
  <c r="BM15" i="12"/>
  <c r="BH15" i="12"/>
  <c r="BF15" i="12"/>
  <c r="BA15" i="12"/>
  <c r="AY15" i="12"/>
  <c r="AT15" i="12"/>
  <c r="AR15" i="12"/>
  <c r="AM15" i="12"/>
  <c r="AK15" i="12"/>
  <c r="AF15" i="12"/>
  <c r="AD15" i="12"/>
  <c r="Y15" i="12"/>
  <c r="W15" i="12"/>
  <c r="R15" i="12"/>
  <c r="P15" i="12"/>
  <c r="K15" i="12"/>
  <c r="I15" i="12"/>
  <c r="D15" i="12"/>
  <c r="EJ14" i="12"/>
  <c r="EC14" i="12"/>
  <c r="DV14" i="12"/>
  <c r="DO14" i="12"/>
  <c r="DH14" i="12"/>
  <c r="DA14" i="12"/>
  <c r="CT14" i="12"/>
  <c r="CM14" i="12"/>
  <c r="CF14" i="12"/>
  <c r="BY14" i="12"/>
  <c r="BR14" i="12"/>
  <c r="BK14" i="12"/>
  <c r="BD14" i="12"/>
  <c r="AW14" i="12"/>
  <c r="AP14" i="12"/>
  <c r="AI14" i="12"/>
  <c r="AB14" i="12"/>
  <c r="U14" i="12"/>
  <c r="N14" i="12"/>
  <c r="G14" i="12"/>
  <c r="H14" i="12"/>
  <c r="O14" i="12"/>
  <c r="V14" i="12"/>
  <c r="AC14" i="12"/>
  <c r="AJ14" i="12"/>
  <c r="AQ14" i="12"/>
  <c r="AX14" i="12"/>
  <c r="BE14" i="12"/>
  <c r="BL14" i="12"/>
  <c r="BS14" i="12"/>
  <c r="BZ14" i="12"/>
  <c r="CG14" i="12"/>
  <c r="CN14" i="12"/>
  <c r="CU14" i="12"/>
  <c r="DB14" i="12"/>
  <c r="DI14" i="12"/>
  <c r="DP14" i="12"/>
  <c r="DW14" i="12"/>
  <c r="ED14" i="12"/>
  <c r="EK14" i="12"/>
  <c r="EG14" i="12"/>
  <c r="EE14" i="12"/>
  <c r="DZ14" i="12"/>
  <c r="DX14" i="12"/>
  <c r="DS14" i="12"/>
  <c r="DQ14" i="12"/>
  <c r="DL14" i="12"/>
  <c r="DJ14" i="12"/>
  <c r="DE14" i="12"/>
  <c r="DC14" i="12"/>
  <c r="CX14" i="12"/>
  <c r="CV14" i="12"/>
  <c r="CQ14" i="12"/>
  <c r="CO14" i="12"/>
  <c r="CJ14" i="12"/>
  <c r="CH14" i="12"/>
  <c r="CC14" i="12"/>
  <c r="CA14" i="12"/>
  <c r="BV14" i="12"/>
  <c r="BT14" i="12"/>
  <c r="BO14" i="12"/>
  <c r="BM14" i="12"/>
  <c r="BH14" i="12"/>
  <c r="BF14" i="12"/>
  <c r="BA14" i="12"/>
  <c r="AY14" i="12"/>
  <c r="AT14" i="12"/>
  <c r="AR14" i="12"/>
  <c r="AM14" i="12"/>
  <c r="AK14" i="12"/>
  <c r="AF14" i="12"/>
  <c r="AD14" i="12"/>
  <c r="Y14" i="12"/>
  <c r="W14" i="12"/>
  <c r="R14" i="12"/>
  <c r="P14" i="12"/>
  <c r="K14" i="12"/>
  <c r="I14" i="12"/>
  <c r="D14" i="12"/>
  <c r="EJ13" i="12"/>
  <c r="EC13" i="12"/>
  <c r="DV13" i="12"/>
  <c r="DO13" i="12"/>
  <c r="DH13" i="12"/>
  <c r="DA13" i="12"/>
  <c r="CT13" i="12"/>
  <c r="CM13" i="12"/>
  <c r="CF13" i="12"/>
  <c r="BY13" i="12"/>
  <c r="BR13" i="12"/>
  <c r="BK13" i="12"/>
  <c r="BD13" i="12"/>
  <c r="AW13" i="12"/>
  <c r="AP13" i="12"/>
  <c r="AI13" i="12"/>
  <c r="AB13" i="12"/>
  <c r="U13" i="12"/>
  <c r="N13" i="12"/>
  <c r="G13" i="12"/>
  <c r="H13" i="12"/>
  <c r="O13" i="12"/>
  <c r="V13" i="12"/>
  <c r="AC13" i="12"/>
  <c r="AJ13" i="12"/>
  <c r="AQ13" i="12"/>
  <c r="AX13" i="12"/>
  <c r="BE13" i="12"/>
  <c r="BL13" i="12"/>
  <c r="BS13" i="12"/>
  <c r="BZ13" i="12"/>
  <c r="CG13" i="12"/>
  <c r="CN13" i="12"/>
  <c r="CU13" i="12"/>
  <c r="DB13" i="12"/>
  <c r="DI13" i="12"/>
  <c r="DP13" i="12"/>
  <c r="DW13" i="12"/>
  <c r="ED13" i="12"/>
  <c r="EK13" i="12"/>
  <c r="EG13" i="12"/>
  <c r="EE13" i="12"/>
  <c r="DZ13" i="12"/>
  <c r="DX13" i="12"/>
  <c r="DS13" i="12"/>
  <c r="DQ13" i="12"/>
  <c r="DL13" i="12"/>
  <c r="DJ13" i="12"/>
  <c r="DE13" i="12"/>
  <c r="DC13" i="12"/>
  <c r="CX13" i="12"/>
  <c r="CV13" i="12"/>
  <c r="CQ13" i="12"/>
  <c r="CO13" i="12"/>
  <c r="CJ13" i="12"/>
  <c r="CH13" i="12"/>
  <c r="CC13" i="12"/>
  <c r="CA13" i="12"/>
  <c r="BV13" i="12"/>
  <c r="BT13" i="12"/>
  <c r="BO13" i="12"/>
  <c r="BM13" i="12"/>
  <c r="BH13" i="12"/>
  <c r="BF13" i="12"/>
  <c r="BA13" i="12"/>
  <c r="AY13" i="12"/>
  <c r="AT13" i="12"/>
  <c r="AR13" i="12"/>
  <c r="AM13" i="12"/>
  <c r="AK13" i="12"/>
  <c r="AF13" i="12"/>
  <c r="AD13" i="12"/>
  <c r="Y13" i="12"/>
  <c r="W13" i="12"/>
  <c r="R13" i="12"/>
  <c r="P13" i="12"/>
  <c r="K13" i="12"/>
  <c r="I13" i="12"/>
  <c r="D13" i="12"/>
  <c r="EJ12" i="12"/>
  <c r="EC12" i="12"/>
  <c r="DV12" i="12"/>
  <c r="DO12" i="12"/>
  <c r="DH12" i="12"/>
  <c r="DA12" i="12"/>
  <c r="CT12" i="12"/>
  <c r="CM12" i="12"/>
  <c r="CF12" i="12"/>
  <c r="BY12" i="12"/>
  <c r="BR12" i="12"/>
  <c r="BK12" i="12"/>
  <c r="BD12" i="12"/>
  <c r="AW12" i="12"/>
  <c r="AP12" i="12"/>
  <c r="AI12" i="12"/>
  <c r="AB12" i="12"/>
  <c r="U12" i="12"/>
  <c r="N12" i="12"/>
  <c r="G12" i="12"/>
  <c r="H12" i="12"/>
  <c r="O12" i="12"/>
  <c r="V12" i="12"/>
  <c r="AC12" i="12"/>
  <c r="AJ12" i="12"/>
  <c r="AQ12" i="12"/>
  <c r="AX12" i="12"/>
  <c r="BE12" i="12"/>
  <c r="BL12" i="12"/>
  <c r="BS12" i="12"/>
  <c r="BZ12" i="12"/>
  <c r="CG12" i="12"/>
  <c r="CN12" i="12"/>
  <c r="CU12" i="12"/>
  <c r="DB12" i="12"/>
  <c r="DI12" i="12"/>
  <c r="DP12" i="12"/>
  <c r="DW12" i="12"/>
  <c r="ED12" i="12"/>
  <c r="EK12" i="12"/>
  <c r="EG12" i="12"/>
  <c r="EE12" i="12"/>
  <c r="DZ12" i="12"/>
  <c r="DX12" i="12"/>
  <c r="DS12" i="12"/>
  <c r="DQ12" i="12"/>
  <c r="DL12" i="12"/>
  <c r="DJ12" i="12"/>
  <c r="DE12" i="12"/>
  <c r="DC12" i="12"/>
  <c r="CX12" i="12"/>
  <c r="CV12" i="12"/>
  <c r="CQ12" i="12"/>
  <c r="CO12" i="12"/>
  <c r="CJ12" i="12"/>
  <c r="CH12" i="12"/>
  <c r="CC12" i="12"/>
  <c r="CA12" i="12"/>
  <c r="BV12" i="12"/>
  <c r="BT12" i="12"/>
  <c r="BO12" i="12"/>
  <c r="BM12" i="12"/>
  <c r="BH12" i="12"/>
  <c r="BF12" i="12"/>
  <c r="BA12" i="12"/>
  <c r="AY12" i="12"/>
  <c r="AT12" i="12"/>
  <c r="AR12" i="12"/>
  <c r="AM12" i="12"/>
  <c r="AK12" i="12"/>
  <c r="AF12" i="12"/>
  <c r="AD12" i="12"/>
  <c r="Y12" i="12"/>
  <c r="W12" i="12"/>
  <c r="R12" i="12"/>
  <c r="P12" i="12"/>
  <c r="K12" i="12"/>
  <c r="I12" i="12"/>
  <c r="D12" i="12"/>
  <c r="EJ11" i="12"/>
  <c r="EC11" i="12"/>
  <c r="DV11" i="12"/>
  <c r="DO11" i="12"/>
  <c r="DH11" i="12"/>
  <c r="DA11" i="12"/>
  <c r="CT11" i="12"/>
  <c r="CM11" i="12"/>
  <c r="CF11" i="12"/>
  <c r="BY11" i="12"/>
  <c r="BR11" i="12"/>
  <c r="BK11" i="12"/>
  <c r="BD11" i="12"/>
  <c r="AW11" i="12"/>
  <c r="AP11" i="12"/>
  <c r="AI11" i="12"/>
  <c r="AB11" i="12"/>
  <c r="U11" i="12"/>
  <c r="N11" i="12"/>
  <c r="G11" i="12"/>
  <c r="H11" i="12"/>
  <c r="O11" i="12"/>
  <c r="V11" i="12"/>
  <c r="AC11" i="12"/>
  <c r="AJ11" i="12"/>
  <c r="AQ11" i="12"/>
  <c r="AX11" i="12"/>
  <c r="BE11" i="12"/>
  <c r="BL11" i="12"/>
  <c r="BS11" i="12"/>
  <c r="BZ11" i="12"/>
  <c r="CG11" i="12"/>
  <c r="CN11" i="12"/>
  <c r="CU11" i="12"/>
  <c r="DB11" i="12"/>
  <c r="DI11" i="12"/>
  <c r="DP11" i="12"/>
  <c r="DW11" i="12"/>
  <c r="ED11" i="12"/>
  <c r="EK11" i="12"/>
  <c r="EG11" i="12"/>
  <c r="EE11" i="12"/>
  <c r="DZ11" i="12"/>
  <c r="DX11" i="12"/>
  <c r="DS11" i="12"/>
  <c r="DQ11" i="12"/>
  <c r="DL11" i="12"/>
  <c r="DJ11" i="12"/>
  <c r="DE11" i="12"/>
  <c r="DC11" i="12"/>
  <c r="CX11" i="12"/>
  <c r="CV11" i="12"/>
  <c r="CQ11" i="12"/>
  <c r="CO11" i="12"/>
  <c r="CJ11" i="12"/>
  <c r="CH11" i="12"/>
  <c r="CC11" i="12"/>
  <c r="CA11" i="12"/>
  <c r="BV11" i="12"/>
  <c r="BT11" i="12"/>
  <c r="BO11" i="12"/>
  <c r="BM11" i="12"/>
  <c r="BH11" i="12"/>
  <c r="BF11" i="12"/>
  <c r="BA11" i="12"/>
  <c r="AY11" i="12"/>
  <c r="AT11" i="12"/>
  <c r="AR11" i="12"/>
  <c r="AM11" i="12"/>
  <c r="AK11" i="12"/>
  <c r="AF11" i="12"/>
  <c r="AD11" i="12"/>
  <c r="Y11" i="12"/>
  <c r="W11" i="12"/>
  <c r="R11" i="12"/>
  <c r="P11" i="12"/>
  <c r="K11" i="12"/>
  <c r="I11" i="12"/>
  <c r="D11" i="12"/>
  <c r="EJ10" i="12"/>
  <c r="EC10" i="12"/>
  <c r="DV10" i="12"/>
  <c r="DO10" i="12"/>
  <c r="DH10" i="12"/>
  <c r="DA10" i="12"/>
  <c r="CT10" i="12"/>
  <c r="CM10" i="12"/>
  <c r="CF10" i="12"/>
  <c r="BY10" i="12"/>
  <c r="BR10" i="12"/>
  <c r="BK10" i="12"/>
  <c r="BD10" i="12"/>
  <c r="AW10" i="12"/>
  <c r="AP10" i="12"/>
  <c r="AI10" i="12"/>
  <c r="AB10" i="12"/>
  <c r="U10" i="12"/>
  <c r="N10" i="12"/>
  <c r="G10" i="12"/>
  <c r="H10" i="12"/>
  <c r="O10" i="12"/>
  <c r="V10" i="12"/>
  <c r="AC10" i="12"/>
  <c r="AJ10" i="12"/>
  <c r="AQ10" i="12"/>
  <c r="AX10" i="12"/>
  <c r="BE10" i="12"/>
  <c r="BL10" i="12"/>
  <c r="BS10" i="12"/>
  <c r="BZ10" i="12"/>
  <c r="CG10" i="12"/>
  <c r="CN10" i="12"/>
  <c r="CU10" i="12"/>
  <c r="DB10" i="12"/>
  <c r="DI10" i="12"/>
  <c r="DP10" i="12"/>
  <c r="DW10" i="12"/>
  <c r="ED10" i="12"/>
  <c r="EK10" i="12"/>
  <c r="EG10" i="12"/>
  <c r="EE10" i="12"/>
  <c r="DZ10" i="12"/>
  <c r="DX10" i="12"/>
  <c r="DS10" i="12"/>
  <c r="DQ10" i="12"/>
  <c r="DL10" i="12"/>
  <c r="DJ10" i="12"/>
  <c r="DE10" i="12"/>
  <c r="DC10" i="12"/>
  <c r="CX10" i="12"/>
  <c r="CV10" i="12"/>
  <c r="CQ10" i="12"/>
  <c r="CO10" i="12"/>
  <c r="CJ10" i="12"/>
  <c r="CH10" i="12"/>
  <c r="CC10" i="12"/>
  <c r="CA10" i="12"/>
  <c r="BV10" i="12"/>
  <c r="BT10" i="12"/>
  <c r="BO10" i="12"/>
  <c r="BM10" i="12"/>
  <c r="BH10" i="12"/>
  <c r="BF10" i="12"/>
  <c r="BA10" i="12"/>
  <c r="AY10" i="12"/>
  <c r="AT10" i="12"/>
  <c r="AR10" i="12"/>
  <c r="AM10" i="12"/>
  <c r="AK10" i="12"/>
  <c r="AF10" i="12"/>
  <c r="AD10" i="12"/>
  <c r="Y10" i="12"/>
  <c r="W10" i="12"/>
  <c r="R10" i="12"/>
  <c r="P10" i="12"/>
  <c r="K10" i="12"/>
  <c r="I10" i="12"/>
  <c r="D10" i="12"/>
  <c r="EJ9" i="12"/>
  <c r="EC9" i="12"/>
  <c r="DV9" i="12"/>
  <c r="DO9" i="12"/>
  <c r="DH9" i="12"/>
  <c r="DA9" i="12"/>
  <c r="CT9" i="12"/>
  <c r="CM9" i="12"/>
  <c r="CF9" i="12"/>
  <c r="BY9" i="12"/>
  <c r="BR9" i="12"/>
  <c r="BK9" i="12"/>
  <c r="BD9" i="12"/>
  <c r="AW9" i="12"/>
  <c r="AP9" i="12"/>
  <c r="AI9" i="12"/>
  <c r="AB9" i="12"/>
  <c r="U9" i="12"/>
  <c r="N9" i="12"/>
  <c r="G9" i="12"/>
  <c r="H9" i="12"/>
  <c r="O9" i="12"/>
  <c r="V9" i="12"/>
  <c r="AC9" i="12"/>
  <c r="AJ9" i="12"/>
  <c r="AQ9" i="12"/>
  <c r="AX9" i="12"/>
  <c r="BE9" i="12"/>
  <c r="BL9" i="12"/>
  <c r="BS9" i="12"/>
  <c r="BZ9" i="12"/>
  <c r="CG9" i="12"/>
  <c r="CN9" i="12"/>
  <c r="CU9" i="12"/>
  <c r="DB9" i="12"/>
  <c r="DI9" i="12"/>
  <c r="DP9" i="12"/>
  <c r="DW9" i="12"/>
  <c r="ED9" i="12"/>
  <c r="EK9" i="12"/>
  <c r="EG9" i="12"/>
  <c r="EE9" i="12"/>
  <c r="DZ9" i="12"/>
  <c r="DX9" i="12"/>
  <c r="DS9" i="12"/>
  <c r="DQ9" i="12"/>
  <c r="DL9" i="12"/>
  <c r="DJ9" i="12"/>
  <c r="DE9" i="12"/>
  <c r="DC9" i="12"/>
  <c r="CX9" i="12"/>
  <c r="CV9" i="12"/>
  <c r="CQ9" i="12"/>
  <c r="CO9" i="12"/>
  <c r="CJ9" i="12"/>
  <c r="CH9" i="12"/>
  <c r="CC9" i="12"/>
  <c r="CA9" i="12"/>
  <c r="BV9" i="12"/>
  <c r="BT9" i="12"/>
  <c r="BO9" i="12"/>
  <c r="BM9" i="12"/>
  <c r="BH9" i="12"/>
  <c r="BF9" i="12"/>
  <c r="BA9" i="12"/>
  <c r="AY9" i="12"/>
  <c r="AT9" i="12"/>
  <c r="AR9" i="12"/>
  <c r="AM9" i="12"/>
  <c r="AK9" i="12"/>
  <c r="AF9" i="12"/>
  <c r="AD9" i="12"/>
  <c r="Y9" i="12"/>
  <c r="W9" i="12"/>
  <c r="R9" i="12"/>
  <c r="P9" i="12"/>
  <c r="K9" i="12"/>
  <c r="I9" i="12"/>
  <c r="D9" i="12"/>
  <c r="EJ8" i="12"/>
  <c r="EC8" i="12"/>
  <c r="DV8" i="12"/>
  <c r="DO8" i="12"/>
  <c r="DH8" i="12"/>
  <c r="DA8" i="12"/>
  <c r="CT8" i="12"/>
  <c r="CM8" i="12"/>
  <c r="CF8" i="12"/>
  <c r="BY8" i="12"/>
  <c r="BR8" i="12"/>
  <c r="BK8" i="12"/>
  <c r="BD8" i="12"/>
  <c r="AW8" i="12"/>
  <c r="AP8" i="12"/>
  <c r="AI8" i="12"/>
  <c r="AB8" i="12"/>
  <c r="U8" i="12"/>
  <c r="N8" i="12"/>
  <c r="G8" i="12"/>
  <c r="H8" i="12"/>
  <c r="O8" i="12"/>
  <c r="V8" i="12"/>
  <c r="AC8" i="12"/>
  <c r="AJ8" i="12"/>
  <c r="AQ8" i="12"/>
  <c r="AX8" i="12"/>
  <c r="BE8" i="12"/>
  <c r="BL8" i="12"/>
  <c r="BS8" i="12"/>
  <c r="BZ8" i="12"/>
  <c r="CG8" i="12"/>
  <c r="CN8" i="12"/>
  <c r="CU8" i="12"/>
  <c r="DB8" i="12"/>
  <c r="DI8" i="12"/>
  <c r="DP8" i="12"/>
  <c r="DW8" i="12"/>
  <c r="ED8" i="12"/>
  <c r="EK8" i="12"/>
  <c r="EG8" i="12"/>
  <c r="EE8" i="12"/>
  <c r="DZ8" i="12"/>
  <c r="DX8" i="12"/>
  <c r="DS8" i="12"/>
  <c r="DQ8" i="12"/>
  <c r="DL8" i="12"/>
  <c r="DJ8" i="12"/>
  <c r="DE8" i="12"/>
  <c r="DC8" i="12"/>
  <c r="CX8" i="12"/>
  <c r="CV8" i="12"/>
  <c r="CQ8" i="12"/>
  <c r="CO8" i="12"/>
  <c r="CJ8" i="12"/>
  <c r="CH8" i="12"/>
  <c r="CC8" i="12"/>
  <c r="CA8" i="12"/>
  <c r="BV8" i="12"/>
  <c r="BT8" i="12"/>
  <c r="BO8" i="12"/>
  <c r="BM8" i="12"/>
  <c r="BH8" i="12"/>
  <c r="BF8" i="12"/>
  <c r="BA8" i="12"/>
  <c r="AY8" i="12"/>
  <c r="AT8" i="12"/>
  <c r="AR8" i="12"/>
  <c r="AM8" i="12"/>
  <c r="AK8" i="12"/>
  <c r="AF8" i="12"/>
  <c r="AD8" i="12"/>
  <c r="Y8" i="12"/>
  <c r="W8" i="12"/>
  <c r="R8" i="12"/>
  <c r="P8" i="12"/>
  <c r="K8" i="12"/>
  <c r="I8" i="12"/>
  <c r="D8" i="12"/>
  <c r="EJ7" i="12"/>
  <c r="EC7" i="12"/>
  <c r="DV7" i="12"/>
  <c r="DO7" i="12"/>
  <c r="DH7" i="12"/>
  <c r="DA7" i="12"/>
  <c r="CT7" i="12"/>
  <c r="CM7" i="12"/>
  <c r="CF7" i="12"/>
  <c r="BY7" i="12"/>
  <c r="BR7" i="12"/>
  <c r="BK7" i="12"/>
  <c r="BD7" i="12"/>
  <c r="AW7" i="12"/>
  <c r="AP7" i="12"/>
  <c r="AI7" i="12"/>
  <c r="AB7" i="12"/>
  <c r="U7" i="12"/>
  <c r="N7" i="12"/>
  <c r="G7" i="12"/>
  <c r="H7" i="12"/>
  <c r="O7" i="12"/>
  <c r="V7" i="12"/>
  <c r="AC7" i="12"/>
  <c r="AJ7" i="12"/>
  <c r="AQ7" i="12"/>
  <c r="AX7" i="12"/>
  <c r="BE7" i="12"/>
  <c r="BL7" i="12"/>
  <c r="BS7" i="12"/>
  <c r="BZ7" i="12"/>
  <c r="CG7" i="12"/>
  <c r="CN7" i="12"/>
  <c r="CU7" i="12"/>
  <c r="DB7" i="12"/>
  <c r="DI7" i="12"/>
  <c r="DP7" i="12"/>
  <c r="DW7" i="12"/>
  <c r="ED7" i="12"/>
  <c r="EK7" i="12"/>
  <c r="EG7" i="12"/>
  <c r="EE7" i="12"/>
  <c r="DZ7" i="12"/>
  <c r="DX7" i="12"/>
  <c r="DS7" i="12"/>
  <c r="DQ7" i="12"/>
  <c r="DL7" i="12"/>
  <c r="DJ7" i="12"/>
  <c r="DE7" i="12"/>
  <c r="DC7" i="12"/>
  <c r="CX7" i="12"/>
  <c r="CV7" i="12"/>
  <c r="CQ7" i="12"/>
  <c r="CO7" i="12"/>
  <c r="CJ7" i="12"/>
  <c r="CH7" i="12"/>
  <c r="CC7" i="12"/>
  <c r="CA7" i="12"/>
  <c r="BV7" i="12"/>
  <c r="BT7" i="12"/>
  <c r="BO7" i="12"/>
  <c r="BM7" i="12"/>
  <c r="BH7" i="12"/>
  <c r="BF7" i="12"/>
  <c r="BA7" i="12"/>
  <c r="AY7" i="12"/>
  <c r="AT7" i="12"/>
  <c r="AR7" i="12"/>
  <c r="AM7" i="12"/>
  <c r="AK7" i="12"/>
  <c r="AF7" i="12"/>
  <c r="AD7" i="12"/>
  <c r="Y7" i="12"/>
  <c r="W7" i="12"/>
  <c r="R7" i="12"/>
  <c r="P7" i="12"/>
  <c r="K7" i="12"/>
  <c r="I7" i="12"/>
  <c r="D7" i="12"/>
  <c r="EJ6" i="12"/>
  <c r="EC6" i="12"/>
  <c r="DV6" i="12"/>
  <c r="DO6" i="12"/>
  <c r="DH6" i="12"/>
  <c r="DA6" i="12"/>
  <c r="CT6" i="12"/>
  <c r="CM6" i="12"/>
  <c r="CF6" i="12"/>
  <c r="BY6" i="12"/>
  <c r="BR6" i="12"/>
  <c r="BK6" i="12"/>
  <c r="BD6" i="12"/>
  <c r="AW6" i="12"/>
  <c r="AP6" i="12"/>
  <c r="AI6" i="12"/>
  <c r="AB6" i="12"/>
  <c r="U6" i="12"/>
  <c r="N6" i="12"/>
  <c r="G6" i="12"/>
  <c r="H6" i="12"/>
  <c r="O6" i="12"/>
  <c r="V6" i="12"/>
  <c r="AC6" i="12"/>
  <c r="AJ6" i="12"/>
  <c r="AQ6" i="12"/>
  <c r="AX6" i="12"/>
  <c r="BE6" i="12"/>
  <c r="BL6" i="12"/>
  <c r="BS6" i="12"/>
  <c r="BZ6" i="12"/>
  <c r="CG6" i="12"/>
  <c r="CN6" i="12"/>
  <c r="CU6" i="12"/>
  <c r="DB6" i="12"/>
  <c r="DI6" i="12"/>
  <c r="DP6" i="12"/>
  <c r="DW6" i="12"/>
  <c r="ED6" i="12"/>
  <c r="EK6" i="12"/>
  <c r="EG6" i="12"/>
  <c r="DZ6" i="12"/>
  <c r="DS6" i="12"/>
  <c r="DL6" i="12"/>
  <c r="DE6" i="12"/>
  <c r="CX6" i="12"/>
  <c r="CQ6" i="12"/>
  <c r="CJ6" i="12"/>
  <c r="CC6" i="12"/>
  <c r="BV6" i="12"/>
  <c r="BO6" i="12"/>
  <c r="BH6" i="12"/>
  <c r="BA6" i="12"/>
  <c r="AT6" i="12"/>
  <c r="AM6" i="12"/>
  <c r="AF6" i="12"/>
  <c r="Y6" i="12"/>
  <c r="R6" i="12"/>
  <c r="K6" i="12"/>
  <c r="D6" i="12"/>
  <c r="EJ56" i="15"/>
  <c r="EC56" i="15"/>
  <c r="DV56" i="15"/>
  <c r="DO56" i="15"/>
  <c r="DH56" i="15"/>
  <c r="DA56" i="15"/>
  <c r="CT56" i="15"/>
  <c r="CM56" i="15"/>
  <c r="CF56" i="15"/>
  <c r="BY56" i="15"/>
  <c r="BR56" i="15"/>
  <c r="BK56" i="15"/>
  <c r="BD56" i="15"/>
  <c r="AW56" i="15"/>
  <c r="AP56" i="15"/>
  <c r="AI56" i="15"/>
  <c r="AB56" i="15"/>
  <c r="U56" i="15"/>
  <c r="N56" i="15"/>
  <c r="G56" i="15"/>
  <c r="H56" i="15"/>
  <c r="O56" i="15"/>
  <c r="V56" i="15"/>
  <c r="AC56" i="15"/>
  <c r="AJ56" i="15"/>
  <c r="AQ56" i="15"/>
  <c r="AX56" i="15"/>
  <c r="BE56" i="15"/>
  <c r="BL56" i="15"/>
  <c r="BS56" i="15"/>
  <c r="BZ56" i="15"/>
  <c r="CG56" i="15"/>
  <c r="CN56" i="15"/>
  <c r="CU56" i="15"/>
  <c r="DB56" i="15"/>
  <c r="DI56" i="15"/>
  <c r="DP56" i="15"/>
  <c r="DW56" i="15"/>
  <c r="ED56" i="15"/>
  <c r="EK56" i="15"/>
  <c r="EG56" i="15"/>
  <c r="EE56" i="15"/>
  <c r="DZ56" i="15"/>
  <c r="DX56" i="15"/>
  <c r="DS56" i="15"/>
  <c r="DQ56" i="15"/>
  <c r="DL56" i="15"/>
  <c r="DJ56" i="15"/>
  <c r="DE56" i="15"/>
  <c r="DC56" i="15"/>
  <c r="CX56" i="15"/>
  <c r="CV56" i="15"/>
  <c r="CQ56" i="15"/>
  <c r="CO56" i="15"/>
  <c r="CJ56" i="15"/>
  <c r="CH56" i="15"/>
  <c r="CC56" i="15"/>
  <c r="CA56" i="15"/>
  <c r="BV56" i="15"/>
  <c r="BT56" i="15"/>
  <c r="BO56" i="15"/>
  <c r="BM56" i="15"/>
  <c r="BH56" i="15"/>
  <c r="BF56" i="15"/>
  <c r="BA56" i="15"/>
  <c r="AY56" i="15"/>
  <c r="AT56" i="15"/>
  <c r="AR56" i="15"/>
  <c r="AM56" i="15"/>
  <c r="AK56" i="15"/>
  <c r="AF56" i="15"/>
  <c r="AD56" i="15"/>
  <c r="Y56" i="15"/>
  <c r="W56" i="15"/>
  <c r="R56" i="15"/>
  <c r="P56" i="15"/>
  <c r="K56" i="15"/>
  <c r="I56" i="15"/>
  <c r="D56" i="15"/>
  <c r="EJ55" i="15"/>
  <c r="EC55" i="15"/>
  <c r="DV55" i="15"/>
  <c r="DO55" i="15"/>
  <c r="DH55" i="15"/>
  <c r="DA55" i="15"/>
  <c r="CT55" i="15"/>
  <c r="CM55" i="15"/>
  <c r="CF55" i="15"/>
  <c r="BY55" i="15"/>
  <c r="BR55" i="15"/>
  <c r="BK55" i="15"/>
  <c r="BD55" i="15"/>
  <c r="AW55" i="15"/>
  <c r="AP55" i="15"/>
  <c r="AI55" i="15"/>
  <c r="AB55" i="15"/>
  <c r="U55" i="15"/>
  <c r="N55" i="15"/>
  <c r="G55" i="15"/>
  <c r="H55" i="15"/>
  <c r="O55" i="15"/>
  <c r="V55" i="15"/>
  <c r="AC55" i="15"/>
  <c r="AJ55" i="15"/>
  <c r="AQ55" i="15"/>
  <c r="AX55" i="15"/>
  <c r="BE55" i="15"/>
  <c r="BL55" i="15"/>
  <c r="BS55" i="15"/>
  <c r="BZ55" i="15"/>
  <c r="CG55" i="15"/>
  <c r="CN55" i="15"/>
  <c r="CU55" i="15"/>
  <c r="DB55" i="15"/>
  <c r="DI55" i="15"/>
  <c r="DP55" i="15"/>
  <c r="DW55" i="15"/>
  <c r="ED55" i="15"/>
  <c r="EK55" i="15"/>
  <c r="EG55" i="15"/>
  <c r="EE55" i="15"/>
  <c r="DZ55" i="15"/>
  <c r="DX55" i="15"/>
  <c r="DS55" i="15"/>
  <c r="DQ55" i="15"/>
  <c r="DL55" i="15"/>
  <c r="DJ55" i="15"/>
  <c r="DE55" i="15"/>
  <c r="DC55" i="15"/>
  <c r="CX55" i="15"/>
  <c r="CV55" i="15"/>
  <c r="CQ55" i="15"/>
  <c r="CO55" i="15"/>
  <c r="CJ55" i="15"/>
  <c r="CH55" i="15"/>
  <c r="CC55" i="15"/>
  <c r="CA55" i="15"/>
  <c r="BV55" i="15"/>
  <c r="BT55" i="15"/>
  <c r="BO55" i="15"/>
  <c r="BM55" i="15"/>
  <c r="BH55" i="15"/>
  <c r="BF55" i="15"/>
  <c r="BA55" i="15"/>
  <c r="AY55" i="15"/>
  <c r="AT55" i="15"/>
  <c r="AR55" i="15"/>
  <c r="AM55" i="15"/>
  <c r="AK55" i="15"/>
  <c r="AF55" i="15"/>
  <c r="AD55" i="15"/>
  <c r="Y55" i="15"/>
  <c r="W55" i="15"/>
  <c r="R55" i="15"/>
  <c r="P55" i="15"/>
  <c r="K55" i="15"/>
  <c r="I55" i="15"/>
  <c r="D55" i="15"/>
  <c r="EJ54" i="15"/>
  <c r="EC54" i="15"/>
  <c r="DV54" i="15"/>
  <c r="DO54" i="15"/>
  <c r="DH54" i="15"/>
  <c r="DA54" i="15"/>
  <c r="CT54" i="15"/>
  <c r="CM54" i="15"/>
  <c r="CF54" i="15"/>
  <c r="BY54" i="15"/>
  <c r="BR54" i="15"/>
  <c r="BK54" i="15"/>
  <c r="BD54" i="15"/>
  <c r="AW54" i="15"/>
  <c r="AP54" i="15"/>
  <c r="AI54" i="15"/>
  <c r="AB54" i="15"/>
  <c r="U54" i="15"/>
  <c r="N54" i="15"/>
  <c r="G54" i="15"/>
  <c r="H54" i="15"/>
  <c r="O54" i="15"/>
  <c r="V54" i="15"/>
  <c r="AC54" i="15"/>
  <c r="AJ54" i="15"/>
  <c r="AQ54" i="15"/>
  <c r="AX54" i="15"/>
  <c r="BE54" i="15"/>
  <c r="BL54" i="15"/>
  <c r="BS54" i="15"/>
  <c r="BZ54" i="15"/>
  <c r="CG54" i="15"/>
  <c r="CN54" i="15"/>
  <c r="CU54" i="15"/>
  <c r="DB54" i="15"/>
  <c r="DI54" i="15"/>
  <c r="DP54" i="15"/>
  <c r="DW54" i="15"/>
  <c r="ED54" i="15"/>
  <c r="EK54" i="15"/>
  <c r="EG54" i="15"/>
  <c r="EE54" i="15"/>
  <c r="DZ54" i="15"/>
  <c r="DX54" i="15"/>
  <c r="DS54" i="15"/>
  <c r="DQ54" i="15"/>
  <c r="DL54" i="15"/>
  <c r="DJ54" i="15"/>
  <c r="DE54" i="15"/>
  <c r="DC54" i="15"/>
  <c r="CX54" i="15"/>
  <c r="CV54" i="15"/>
  <c r="CQ54" i="15"/>
  <c r="CO54" i="15"/>
  <c r="CJ54" i="15"/>
  <c r="CH54" i="15"/>
  <c r="CC54" i="15"/>
  <c r="CA54" i="15"/>
  <c r="BV54" i="15"/>
  <c r="BT54" i="15"/>
  <c r="BO54" i="15"/>
  <c r="BM54" i="15"/>
  <c r="BH54" i="15"/>
  <c r="BF54" i="15"/>
  <c r="BA54" i="15"/>
  <c r="AY54" i="15"/>
  <c r="AT54" i="15"/>
  <c r="AR54" i="15"/>
  <c r="AM54" i="15"/>
  <c r="AK54" i="15"/>
  <c r="AF54" i="15"/>
  <c r="AD54" i="15"/>
  <c r="Y54" i="15"/>
  <c r="W54" i="15"/>
  <c r="R54" i="15"/>
  <c r="P54" i="15"/>
  <c r="K54" i="15"/>
  <c r="I54" i="15"/>
  <c r="D54" i="15"/>
  <c r="EJ53" i="15"/>
  <c r="EC53" i="15"/>
  <c r="DV53" i="15"/>
  <c r="DO53" i="15"/>
  <c r="DH53" i="15"/>
  <c r="DA53" i="15"/>
  <c r="CT53" i="15"/>
  <c r="CM53" i="15"/>
  <c r="CF53" i="15"/>
  <c r="BY53" i="15"/>
  <c r="BR53" i="15"/>
  <c r="BK53" i="15"/>
  <c r="BD53" i="15"/>
  <c r="AW53" i="15"/>
  <c r="AP53" i="15"/>
  <c r="AI53" i="15"/>
  <c r="AB53" i="15"/>
  <c r="U53" i="15"/>
  <c r="N53" i="15"/>
  <c r="G53" i="15"/>
  <c r="H53" i="15"/>
  <c r="O53" i="15"/>
  <c r="V53" i="15"/>
  <c r="AC53" i="15"/>
  <c r="AJ53" i="15"/>
  <c r="AQ53" i="15"/>
  <c r="AX53" i="15"/>
  <c r="BE53" i="15"/>
  <c r="BL53" i="15"/>
  <c r="BS53" i="15"/>
  <c r="BZ53" i="15"/>
  <c r="CG53" i="15"/>
  <c r="CN53" i="15"/>
  <c r="CU53" i="15"/>
  <c r="DB53" i="15"/>
  <c r="DI53" i="15"/>
  <c r="DP53" i="15"/>
  <c r="DW53" i="15"/>
  <c r="ED53" i="15"/>
  <c r="EK53" i="15"/>
  <c r="EG53" i="15"/>
  <c r="EE53" i="15"/>
  <c r="DZ53" i="15"/>
  <c r="DX53" i="15"/>
  <c r="DS53" i="15"/>
  <c r="DQ53" i="15"/>
  <c r="DL53" i="15"/>
  <c r="DJ53" i="15"/>
  <c r="DE53" i="15"/>
  <c r="DC53" i="15"/>
  <c r="CX53" i="15"/>
  <c r="CV53" i="15"/>
  <c r="CQ53" i="15"/>
  <c r="CO53" i="15"/>
  <c r="CJ53" i="15"/>
  <c r="CH53" i="15"/>
  <c r="CC53" i="15"/>
  <c r="CA53" i="15"/>
  <c r="BV53" i="15"/>
  <c r="BT53" i="15"/>
  <c r="BO53" i="15"/>
  <c r="BM53" i="15"/>
  <c r="BH53" i="15"/>
  <c r="BF53" i="15"/>
  <c r="BA53" i="15"/>
  <c r="AY53" i="15"/>
  <c r="AT53" i="15"/>
  <c r="AR53" i="15"/>
  <c r="AM53" i="15"/>
  <c r="AK53" i="15"/>
  <c r="AF53" i="15"/>
  <c r="AD53" i="15"/>
  <c r="Y53" i="15"/>
  <c r="W53" i="15"/>
  <c r="R53" i="15"/>
  <c r="P53" i="15"/>
  <c r="K53" i="15"/>
  <c r="I53" i="15"/>
  <c r="D53" i="15"/>
  <c r="EJ52" i="15"/>
  <c r="EC52" i="15"/>
  <c r="DV52" i="15"/>
  <c r="DO52" i="15"/>
  <c r="DH52" i="15"/>
  <c r="DA52" i="15"/>
  <c r="CT52" i="15"/>
  <c r="CM52" i="15"/>
  <c r="CF52" i="15"/>
  <c r="BY52" i="15"/>
  <c r="BR52" i="15"/>
  <c r="BK52" i="15"/>
  <c r="BD52" i="15"/>
  <c r="AW52" i="15"/>
  <c r="AP52" i="15"/>
  <c r="AI52" i="15"/>
  <c r="AB52" i="15"/>
  <c r="U52" i="15"/>
  <c r="N52" i="15"/>
  <c r="G52" i="15"/>
  <c r="H52" i="15"/>
  <c r="O52" i="15"/>
  <c r="V52" i="15"/>
  <c r="AC52" i="15"/>
  <c r="AJ52" i="15"/>
  <c r="AQ52" i="15"/>
  <c r="AX52" i="15"/>
  <c r="BE52" i="15"/>
  <c r="BL52" i="15"/>
  <c r="BS52" i="15"/>
  <c r="BZ52" i="15"/>
  <c r="CG52" i="15"/>
  <c r="CN52" i="15"/>
  <c r="CU52" i="15"/>
  <c r="DB52" i="15"/>
  <c r="DI52" i="15"/>
  <c r="DP52" i="15"/>
  <c r="DW52" i="15"/>
  <c r="ED52" i="15"/>
  <c r="EK52" i="15"/>
  <c r="EG52" i="15"/>
  <c r="EE52" i="15"/>
  <c r="DZ52" i="15"/>
  <c r="DX52" i="15"/>
  <c r="DS52" i="15"/>
  <c r="DQ52" i="15"/>
  <c r="DL52" i="15"/>
  <c r="DJ52" i="15"/>
  <c r="DE52" i="15"/>
  <c r="DC52" i="15"/>
  <c r="CX52" i="15"/>
  <c r="CV52" i="15"/>
  <c r="CQ52" i="15"/>
  <c r="CO52" i="15"/>
  <c r="CJ52" i="15"/>
  <c r="CH52" i="15"/>
  <c r="CC52" i="15"/>
  <c r="CA52" i="15"/>
  <c r="BV52" i="15"/>
  <c r="BT52" i="15"/>
  <c r="BO52" i="15"/>
  <c r="BM52" i="15"/>
  <c r="BH52" i="15"/>
  <c r="BF52" i="15"/>
  <c r="BA52" i="15"/>
  <c r="AY52" i="15"/>
  <c r="AT52" i="15"/>
  <c r="AR52" i="15"/>
  <c r="AM52" i="15"/>
  <c r="AK52" i="15"/>
  <c r="AF52" i="15"/>
  <c r="AD52" i="15"/>
  <c r="Y52" i="15"/>
  <c r="W52" i="15"/>
  <c r="R52" i="15"/>
  <c r="P52" i="15"/>
  <c r="K52" i="15"/>
  <c r="I52" i="15"/>
  <c r="D52" i="15"/>
  <c r="EJ51" i="15"/>
  <c r="EC51" i="15"/>
  <c r="DV51" i="15"/>
  <c r="DO51" i="15"/>
  <c r="DH51" i="15"/>
  <c r="DA51" i="15"/>
  <c r="CT51" i="15"/>
  <c r="CM51" i="15"/>
  <c r="CF51" i="15"/>
  <c r="BY51" i="15"/>
  <c r="BR51" i="15"/>
  <c r="BK51" i="15"/>
  <c r="BD51" i="15"/>
  <c r="AW51" i="15"/>
  <c r="AP51" i="15"/>
  <c r="AI51" i="15"/>
  <c r="AB51" i="15"/>
  <c r="U51" i="15"/>
  <c r="N51" i="15"/>
  <c r="G51" i="15"/>
  <c r="H51" i="15"/>
  <c r="O51" i="15"/>
  <c r="V51" i="15"/>
  <c r="AC51" i="15"/>
  <c r="AJ51" i="15"/>
  <c r="AQ51" i="15"/>
  <c r="AX51" i="15"/>
  <c r="BE51" i="15"/>
  <c r="BL51" i="15"/>
  <c r="BS51" i="15"/>
  <c r="BZ51" i="15"/>
  <c r="CG51" i="15"/>
  <c r="CN51" i="15"/>
  <c r="CU51" i="15"/>
  <c r="DB51" i="15"/>
  <c r="DI51" i="15"/>
  <c r="DP51" i="15"/>
  <c r="DW51" i="15"/>
  <c r="ED51" i="15"/>
  <c r="EK51" i="15"/>
  <c r="EG51" i="15"/>
  <c r="EE51" i="15"/>
  <c r="DZ51" i="15"/>
  <c r="DX51" i="15"/>
  <c r="DS51" i="15"/>
  <c r="DQ51" i="15"/>
  <c r="DL51" i="15"/>
  <c r="DJ51" i="15"/>
  <c r="DE51" i="15"/>
  <c r="DC51" i="15"/>
  <c r="CX51" i="15"/>
  <c r="CV51" i="15"/>
  <c r="CQ51" i="15"/>
  <c r="CO51" i="15"/>
  <c r="CJ51" i="15"/>
  <c r="CH51" i="15"/>
  <c r="CC51" i="15"/>
  <c r="CA51" i="15"/>
  <c r="BV51" i="15"/>
  <c r="BT51" i="15"/>
  <c r="BO51" i="15"/>
  <c r="BM51" i="15"/>
  <c r="BH51" i="15"/>
  <c r="BF51" i="15"/>
  <c r="BA51" i="15"/>
  <c r="AY51" i="15"/>
  <c r="AT51" i="15"/>
  <c r="AR51" i="15"/>
  <c r="AM51" i="15"/>
  <c r="AK51" i="15"/>
  <c r="AF51" i="15"/>
  <c r="AD51" i="15"/>
  <c r="Y51" i="15"/>
  <c r="W51" i="15"/>
  <c r="R51" i="15"/>
  <c r="P51" i="15"/>
  <c r="K51" i="15"/>
  <c r="I51" i="15"/>
  <c r="D51" i="15"/>
  <c r="EJ50" i="15"/>
  <c r="EC50" i="15"/>
  <c r="DV50" i="15"/>
  <c r="DO50" i="15"/>
  <c r="DH50" i="15"/>
  <c r="DA50" i="15"/>
  <c r="CT50" i="15"/>
  <c r="CM50" i="15"/>
  <c r="CF50" i="15"/>
  <c r="BY50" i="15"/>
  <c r="BR50" i="15"/>
  <c r="BK50" i="15"/>
  <c r="BD50" i="15"/>
  <c r="AW50" i="15"/>
  <c r="AP50" i="15"/>
  <c r="AI50" i="15"/>
  <c r="AB50" i="15"/>
  <c r="U50" i="15"/>
  <c r="N50" i="15"/>
  <c r="G50" i="15"/>
  <c r="H50" i="15"/>
  <c r="O50" i="15"/>
  <c r="V50" i="15"/>
  <c r="AC50" i="15"/>
  <c r="AJ50" i="15"/>
  <c r="AQ50" i="15"/>
  <c r="AX50" i="15"/>
  <c r="BE50" i="15"/>
  <c r="BL50" i="15"/>
  <c r="BS50" i="15"/>
  <c r="BZ50" i="15"/>
  <c r="CG50" i="15"/>
  <c r="CN50" i="15"/>
  <c r="CU50" i="15"/>
  <c r="DB50" i="15"/>
  <c r="DI50" i="15"/>
  <c r="DP50" i="15"/>
  <c r="DW50" i="15"/>
  <c r="ED50" i="15"/>
  <c r="EK50" i="15"/>
  <c r="EG50" i="15"/>
  <c r="EE50" i="15"/>
  <c r="DZ50" i="15"/>
  <c r="DX50" i="15"/>
  <c r="DS50" i="15"/>
  <c r="DQ50" i="15"/>
  <c r="DL50" i="15"/>
  <c r="DJ50" i="15"/>
  <c r="DE50" i="15"/>
  <c r="DC50" i="15"/>
  <c r="CX50" i="15"/>
  <c r="CV50" i="15"/>
  <c r="CQ50" i="15"/>
  <c r="CO50" i="15"/>
  <c r="CJ50" i="15"/>
  <c r="CH50" i="15"/>
  <c r="CC50" i="15"/>
  <c r="CA50" i="15"/>
  <c r="BV50" i="15"/>
  <c r="BT50" i="15"/>
  <c r="BO50" i="15"/>
  <c r="BM50" i="15"/>
  <c r="BH50" i="15"/>
  <c r="BF50" i="15"/>
  <c r="BA50" i="15"/>
  <c r="AY50" i="15"/>
  <c r="AT50" i="15"/>
  <c r="AR50" i="15"/>
  <c r="AM50" i="15"/>
  <c r="AK50" i="15"/>
  <c r="AF50" i="15"/>
  <c r="AD50" i="15"/>
  <c r="Y50" i="15"/>
  <c r="W50" i="15"/>
  <c r="R50" i="15"/>
  <c r="P50" i="15"/>
  <c r="K50" i="15"/>
  <c r="I50" i="15"/>
  <c r="D50" i="15"/>
  <c r="EJ49" i="15"/>
  <c r="EC49" i="15"/>
  <c r="DV49" i="15"/>
  <c r="DO49" i="15"/>
  <c r="DH49" i="15"/>
  <c r="DA49" i="15"/>
  <c r="CT49" i="15"/>
  <c r="CM49" i="15"/>
  <c r="CF49" i="15"/>
  <c r="BY49" i="15"/>
  <c r="BR49" i="15"/>
  <c r="BK49" i="15"/>
  <c r="BD49" i="15"/>
  <c r="AW49" i="15"/>
  <c r="AP49" i="15"/>
  <c r="AI49" i="15"/>
  <c r="AB49" i="15"/>
  <c r="U49" i="15"/>
  <c r="N49" i="15"/>
  <c r="G49" i="15"/>
  <c r="H49" i="15"/>
  <c r="O49" i="15"/>
  <c r="V49" i="15"/>
  <c r="AC49" i="15"/>
  <c r="AJ49" i="15"/>
  <c r="AQ49" i="15"/>
  <c r="AX49" i="15"/>
  <c r="BE49" i="15"/>
  <c r="BL49" i="15"/>
  <c r="BS49" i="15"/>
  <c r="BZ49" i="15"/>
  <c r="CG49" i="15"/>
  <c r="CN49" i="15"/>
  <c r="CU49" i="15"/>
  <c r="DB49" i="15"/>
  <c r="DI49" i="15"/>
  <c r="DP49" i="15"/>
  <c r="DW49" i="15"/>
  <c r="ED49" i="15"/>
  <c r="EK49" i="15"/>
  <c r="EG49" i="15"/>
  <c r="EE49" i="15"/>
  <c r="DZ49" i="15"/>
  <c r="DX49" i="15"/>
  <c r="DS49" i="15"/>
  <c r="DQ49" i="15"/>
  <c r="DL49" i="15"/>
  <c r="DJ49" i="15"/>
  <c r="DE49" i="15"/>
  <c r="DC49" i="15"/>
  <c r="CX49" i="15"/>
  <c r="CV49" i="15"/>
  <c r="CQ49" i="15"/>
  <c r="CO49" i="15"/>
  <c r="CJ49" i="15"/>
  <c r="CH49" i="15"/>
  <c r="CC49" i="15"/>
  <c r="CA49" i="15"/>
  <c r="BV49" i="15"/>
  <c r="BT49" i="15"/>
  <c r="BO49" i="15"/>
  <c r="BM49" i="15"/>
  <c r="BH49" i="15"/>
  <c r="BF49" i="15"/>
  <c r="BA49" i="15"/>
  <c r="AY49" i="15"/>
  <c r="AT49" i="15"/>
  <c r="AR49" i="15"/>
  <c r="AM49" i="15"/>
  <c r="AK49" i="15"/>
  <c r="AF49" i="15"/>
  <c r="AD49" i="15"/>
  <c r="Y49" i="15"/>
  <c r="W49" i="15"/>
  <c r="R49" i="15"/>
  <c r="P49" i="15"/>
  <c r="K49" i="15"/>
  <c r="I49" i="15"/>
  <c r="D49" i="15"/>
  <c r="EJ48" i="15"/>
  <c r="EC48" i="15"/>
  <c r="DV48" i="15"/>
  <c r="DO48" i="15"/>
  <c r="DH48" i="15"/>
  <c r="DA48" i="15"/>
  <c r="CT48" i="15"/>
  <c r="CM48" i="15"/>
  <c r="CF48" i="15"/>
  <c r="BY48" i="15"/>
  <c r="BR48" i="15"/>
  <c r="BK48" i="15"/>
  <c r="BD48" i="15"/>
  <c r="AW48" i="15"/>
  <c r="AP48" i="15"/>
  <c r="AI48" i="15"/>
  <c r="AB48" i="15"/>
  <c r="U48" i="15"/>
  <c r="N48" i="15"/>
  <c r="G48" i="15"/>
  <c r="H48" i="15"/>
  <c r="O48" i="15"/>
  <c r="V48" i="15"/>
  <c r="AC48" i="15"/>
  <c r="AJ48" i="15"/>
  <c r="AQ48" i="15"/>
  <c r="AX48" i="15"/>
  <c r="BE48" i="15"/>
  <c r="BL48" i="15"/>
  <c r="BS48" i="15"/>
  <c r="BZ48" i="15"/>
  <c r="CG48" i="15"/>
  <c r="CN48" i="15"/>
  <c r="CU48" i="15"/>
  <c r="DB48" i="15"/>
  <c r="DI48" i="15"/>
  <c r="DP48" i="15"/>
  <c r="DW48" i="15"/>
  <c r="ED48" i="15"/>
  <c r="EK48" i="15"/>
  <c r="EG48" i="15"/>
  <c r="EE48" i="15"/>
  <c r="DZ48" i="15"/>
  <c r="DX48" i="15"/>
  <c r="DS48" i="15"/>
  <c r="DQ48" i="15"/>
  <c r="DL48" i="15"/>
  <c r="DJ48" i="15"/>
  <c r="DE48" i="15"/>
  <c r="DC48" i="15"/>
  <c r="CX48" i="15"/>
  <c r="CV48" i="15"/>
  <c r="CQ48" i="15"/>
  <c r="CO48" i="15"/>
  <c r="CJ48" i="15"/>
  <c r="CH48" i="15"/>
  <c r="CC48" i="15"/>
  <c r="CA48" i="15"/>
  <c r="BV48" i="15"/>
  <c r="BT48" i="15"/>
  <c r="BO48" i="15"/>
  <c r="BM48" i="15"/>
  <c r="BH48" i="15"/>
  <c r="BF48" i="15"/>
  <c r="BA48" i="15"/>
  <c r="AY48" i="15"/>
  <c r="AT48" i="15"/>
  <c r="AR48" i="15"/>
  <c r="AM48" i="15"/>
  <c r="AK48" i="15"/>
  <c r="AF48" i="15"/>
  <c r="AD48" i="15"/>
  <c r="Y48" i="15"/>
  <c r="W48" i="15"/>
  <c r="R48" i="15"/>
  <c r="P48" i="15"/>
  <c r="K48" i="15"/>
  <c r="I48" i="15"/>
  <c r="D48" i="15"/>
  <c r="EJ47" i="15"/>
  <c r="EC47" i="15"/>
  <c r="DV47" i="15"/>
  <c r="DO47" i="15"/>
  <c r="DH47" i="15"/>
  <c r="DA47" i="15"/>
  <c r="CT47" i="15"/>
  <c r="CM47" i="15"/>
  <c r="CF47" i="15"/>
  <c r="BY47" i="15"/>
  <c r="BR47" i="15"/>
  <c r="BK47" i="15"/>
  <c r="BD47" i="15"/>
  <c r="AW47" i="15"/>
  <c r="AP47" i="15"/>
  <c r="AI47" i="15"/>
  <c r="AB47" i="15"/>
  <c r="U47" i="15"/>
  <c r="N47" i="15"/>
  <c r="G47" i="15"/>
  <c r="H47" i="15"/>
  <c r="O47" i="15"/>
  <c r="V47" i="15"/>
  <c r="AC47" i="15"/>
  <c r="AJ47" i="15"/>
  <c r="AQ47" i="15"/>
  <c r="AX47" i="15"/>
  <c r="BE47" i="15"/>
  <c r="BL47" i="15"/>
  <c r="BS47" i="15"/>
  <c r="BZ47" i="15"/>
  <c r="CG47" i="15"/>
  <c r="CN47" i="15"/>
  <c r="CU47" i="15"/>
  <c r="DB47" i="15"/>
  <c r="DI47" i="15"/>
  <c r="DP47" i="15"/>
  <c r="DW47" i="15"/>
  <c r="ED47" i="15"/>
  <c r="EK47" i="15"/>
  <c r="EG47" i="15"/>
  <c r="EE47" i="15"/>
  <c r="DZ47" i="15"/>
  <c r="DX47" i="15"/>
  <c r="DS47" i="15"/>
  <c r="DQ47" i="15"/>
  <c r="DL47" i="15"/>
  <c r="DJ47" i="15"/>
  <c r="DE47" i="15"/>
  <c r="DC47" i="15"/>
  <c r="CX47" i="15"/>
  <c r="CV47" i="15"/>
  <c r="CQ47" i="15"/>
  <c r="CO47" i="15"/>
  <c r="CJ47" i="15"/>
  <c r="CH47" i="15"/>
  <c r="CC47" i="15"/>
  <c r="CA47" i="15"/>
  <c r="BV47" i="15"/>
  <c r="BT47" i="15"/>
  <c r="BO47" i="15"/>
  <c r="BM47" i="15"/>
  <c r="BH47" i="15"/>
  <c r="BF47" i="15"/>
  <c r="BA47" i="15"/>
  <c r="AY47" i="15"/>
  <c r="AT47" i="15"/>
  <c r="AR47" i="15"/>
  <c r="AM47" i="15"/>
  <c r="AK47" i="15"/>
  <c r="AF47" i="15"/>
  <c r="AD47" i="15"/>
  <c r="Y47" i="15"/>
  <c r="W47" i="15"/>
  <c r="R47" i="15"/>
  <c r="P47" i="15"/>
  <c r="K47" i="15"/>
  <c r="I47" i="15"/>
  <c r="D47" i="15"/>
  <c r="EJ46" i="15"/>
  <c r="EC46" i="15"/>
  <c r="DV46" i="15"/>
  <c r="DO46" i="15"/>
  <c r="DH46" i="15"/>
  <c r="DA46" i="15"/>
  <c r="CT46" i="15"/>
  <c r="CM46" i="15"/>
  <c r="CF46" i="15"/>
  <c r="BY46" i="15"/>
  <c r="BR46" i="15"/>
  <c r="BK46" i="15"/>
  <c r="BD46" i="15"/>
  <c r="AW46" i="15"/>
  <c r="AP46" i="15"/>
  <c r="AI46" i="15"/>
  <c r="AB46" i="15"/>
  <c r="U46" i="15"/>
  <c r="N46" i="15"/>
  <c r="G46" i="15"/>
  <c r="H46" i="15"/>
  <c r="O46" i="15"/>
  <c r="V46" i="15"/>
  <c r="AC46" i="15"/>
  <c r="AJ46" i="15"/>
  <c r="AQ46" i="15"/>
  <c r="AX46" i="15"/>
  <c r="BE46" i="15"/>
  <c r="BL46" i="15"/>
  <c r="BS46" i="15"/>
  <c r="BZ46" i="15"/>
  <c r="CG46" i="15"/>
  <c r="CN46" i="15"/>
  <c r="CU46" i="15"/>
  <c r="DB46" i="15"/>
  <c r="DI46" i="15"/>
  <c r="DP46" i="15"/>
  <c r="DW46" i="15"/>
  <c r="ED46" i="15"/>
  <c r="EK46" i="15"/>
  <c r="EG46" i="15"/>
  <c r="EE46" i="15"/>
  <c r="DZ46" i="15"/>
  <c r="DX46" i="15"/>
  <c r="DS46" i="15"/>
  <c r="DQ46" i="15"/>
  <c r="DL46" i="15"/>
  <c r="DJ46" i="15"/>
  <c r="DE46" i="15"/>
  <c r="DC46" i="15"/>
  <c r="CX46" i="15"/>
  <c r="CV46" i="15"/>
  <c r="CQ46" i="15"/>
  <c r="CO46" i="15"/>
  <c r="CJ46" i="15"/>
  <c r="CH46" i="15"/>
  <c r="CC46" i="15"/>
  <c r="CA46" i="15"/>
  <c r="BV46" i="15"/>
  <c r="BT46" i="15"/>
  <c r="BO46" i="15"/>
  <c r="BM46" i="15"/>
  <c r="BH46" i="15"/>
  <c r="BF46" i="15"/>
  <c r="BA46" i="15"/>
  <c r="AY46" i="15"/>
  <c r="AT46" i="15"/>
  <c r="AR46" i="15"/>
  <c r="AM46" i="15"/>
  <c r="AK46" i="15"/>
  <c r="AF46" i="15"/>
  <c r="AD46" i="15"/>
  <c r="Y46" i="15"/>
  <c r="W46" i="15"/>
  <c r="R46" i="15"/>
  <c r="P46" i="15"/>
  <c r="K46" i="15"/>
  <c r="I46" i="15"/>
  <c r="D46" i="15"/>
  <c r="EJ45" i="15"/>
  <c r="EC45" i="15"/>
  <c r="DV45" i="15"/>
  <c r="DO45" i="15"/>
  <c r="DH45" i="15"/>
  <c r="DA45" i="15"/>
  <c r="CT45" i="15"/>
  <c r="CM45" i="15"/>
  <c r="CF45" i="15"/>
  <c r="BY45" i="15"/>
  <c r="BR45" i="15"/>
  <c r="BK45" i="15"/>
  <c r="BD45" i="15"/>
  <c r="AW45" i="15"/>
  <c r="AP45" i="15"/>
  <c r="AI45" i="15"/>
  <c r="AB45" i="15"/>
  <c r="U45" i="15"/>
  <c r="N45" i="15"/>
  <c r="G45" i="15"/>
  <c r="H45" i="15"/>
  <c r="O45" i="15"/>
  <c r="V45" i="15"/>
  <c r="AC45" i="15"/>
  <c r="AJ45" i="15"/>
  <c r="AQ45" i="15"/>
  <c r="AX45" i="15"/>
  <c r="BE45" i="15"/>
  <c r="BL45" i="15"/>
  <c r="BS45" i="15"/>
  <c r="BZ45" i="15"/>
  <c r="CG45" i="15"/>
  <c r="CN45" i="15"/>
  <c r="CU45" i="15"/>
  <c r="DB45" i="15"/>
  <c r="DI45" i="15"/>
  <c r="DP45" i="15"/>
  <c r="DW45" i="15"/>
  <c r="ED45" i="15"/>
  <c r="EK45" i="15"/>
  <c r="EG45" i="15"/>
  <c r="EE45" i="15"/>
  <c r="DZ45" i="15"/>
  <c r="DX45" i="15"/>
  <c r="DS45" i="15"/>
  <c r="DQ45" i="15"/>
  <c r="DL45" i="15"/>
  <c r="DJ45" i="15"/>
  <c r="DE45" i="15"/>
  <c r="DC45" i="15"/>
  <c r="CX45" i="15"/>
  <c r="CV45" i="15"/>
  <c r="CQ45" i="15"/>
  <c r="CO45" i="15"/>
  <c r="CJ45" i="15"/>
  <c r="CH45" i="15"/>
  <c r="CC45" i="15"/>
  <c r="CA45" i="15"/>
  <c r="BV45" i="15"/>
  <c r="BT45" i="15"/>
  <c r="BO45" i="15"/>
  <c r="BM45" i="15"/>
  <c r="BH45" i="15"/>
  <c r="BF45" i="15"/>
  <c r="BA45" i="15"/>
  <c r="AY45" i="15"/>
  <c r="AT45" i="15"/>
  <c r="AR45" i="15"/>
  <c r="AM45" i="15"/>
  <c r="AK45" i="15"/>
  <c r="AF45" i="15"/>
  <c r="AD45" i="15"/>
  <c r="Y45" i="15"/>
  <c r="W45" i="15"/>
  <c r="R45" i="15"/>
  <c r="P45" i="15"/>
  <c r="K45" i="15"/>
  <c r="I45" i="15"/>
  <c r="D45" i="15"/>
  <c r="EJ44" i="15"/>
  <c r="EC44" i="15"/>
  <c r="DV44" i="15"/>
  <c r="DO44" i="15"/>
  <c r="DH44" i="15"/>
  <c r="DA44" i="15"/>
  <c r="CT44" i="15"/>
  <c r="CM44" i="15"/>
  <c r="CF44" i="15"/>
  <c r="BY44" i="15"/>
  <c r="BR44" i="15"/>
  <c r="BK44" i="15"/>
  <c r="BD44" i="15"/>
  <c r="AW44" i="15"/>
  <c r="AP44" i="15"/>
  <c r="AI44" i="15"/>
  <c r="AB44" i="15"/>
  <c r="U44" i="15"/>
  <c r="N44" i="15"/>
  <c r="G44" i="15"/>
  <c r="H44" i="15"/>
  <c r="O44" i="15"/>
  <c r="V44" i="15"/>
  <c r="AC44" i="15"/>
  <c r="AJ44" i="15"/>
  <c r="AQ44" i="15"/>
  <c r="AX44" i="15"/>
  <c r="BE44" i="15"/>
  <c r="BL44" i="15"/>
  <c r="BS44" i="15"/>
  <c r="BZ44" i="15"/>
  <c r="CG44" i="15"/>
  <c r="CN44" i="15"/>
  <c r="CU44" i="15"/>
  <c r="DB44" i="15"/>
  <c r="DI44" i="15"/>
  <c r="DP44" i="15"/>
  <c r="DW44" i="15"/>
  <c r="ED44" i="15"/>
  <c r="EK44" i="15"/>
  <c r="EG44" i="15"/>
  <c r="EE44" i="15"/>
  <c r="DZ44" i="15"/>
  <c r="DX44" i="15"/>
  <c r="DS44" i="15"/>
  <c r="DQ44" i="15"/>
  <c r="DL44" i="15"/>
  <c r="DJ44" i="15"/>
  <c r="DE44" i="15"/>
  <c r="DC44" i="15"/>
  <c r="CX44" i="15"/>
  <c r="CV44" i="15"/>
  <c r="CQ44" i="15"/>
  <c r="CO44" i="15"/>
  <c r="CJ44" i="15"/>
  <c r="CH44" i="15"/>
  <c r="CC44" i="15"/>
  <c r="CA44" i="15"/>
  <c r="BV44" i="15"/>
  <c r="BT44" i="15"/>
  <c r="BO44" i="15"/>
  <c r="BM44" i="15"/>
  <c r="BH44" i="15"/>
  <c r="BF44" i="15"/>
  <c r="BA44" i="15"/>
  <c r="AY44" i="15"/>
  <c r="AT44" i="15"/>
  <c r="AR44" i="15"/>
  <c r="AM44" i="15"/>
  <c r="AK44" i="15"/>
  <c r="AF44" i="15"/>
  <c r="AD44" i="15"/>
  <c r="Y44" i="15"/>
  <c r="W44" i="15"/>
  <c r="R44" i="15"/>
  <c r="P44" i="15"/>
  <c r="K44" i="15"/>
  <c r="I44" i="15"/>
  <c r="D44" i="15"/>
  <c r="EJ43" i="15"/>
  <c r="EC43" i="15"/>
  <c r="DV43" i="15"/>
  <c r="DO43" i="15"/>
  <c r="DH43" i="15"/>
  <c r="DA43" i="15"/>
  <c r="CT43" i="15"/>
  <c r="CM43" i="15"/>
  <c r="CF43" i="15"/>
  <c r="BY43" i="15"/>
  <c r="BR43" i="15"/>
  <c r="BK43" i="15"/>
  <c r="BD43" i="15"/>
  <c r="AW43" i="15"/>
  <c r="AP43" i="15"/>
  <c r="AI43" i="15"/>
  <c r="AB43" i="15"/>
  <c r="U43" i="15"/>
  <c r="N43" i="15"/>
  <c r="G43" i="15"/>
  <c r="H43" i="15"/>
  <c r="O43" i="15"/>
  <c r="V43" i="15"/>
  <c r="AC43" i="15"/>
  <c r="AJ43" i="15"/>
  <c r="AQ43" i="15"/>
  <c r="AX43" i="15"/>
  <c r="BE43" i="15"/>
  <c r="BL43" i="15"/>
  <c r="BS43" i="15"/>
  <c r="BZ43" i="15"/>
  <c r="CG43" i="15"/>
  <c r="CN43" i="15"/>
  <c r="CU43" i="15"/>
  <c r="DB43" i="15"/>
  <c r="DI43" i="15"/>
  <c r="DP43" i="15"/>
  <c r="DW43" i="15"/>
  <c r="ED43" i="15"/>
  <c r="EK43" i="15"/>
  <c r="EG43" i="15"/>
  <c r="EE43" i="15"/>
  <c r="DZ43" i="15"/>
  <c r="DX43" i="15"/>
  <c r="DS43" i="15"/>
  <c r="DQ43" i="15"/>
  <c r="DL43" i="15"/>
  <c r="DJ43" i="15"/>
  <c r="DE43" i="15"/>
  <c r="DC43" i="15"/>
  <c r="CX43" i="15"/>
  <c r="CV43" i="15"/>
  <c r="CQ43" i="15"/>
  <c r="CO43" i="15"/>
  <c r="CJ43" i="15"/>
  <c r="CH43" i="15"/>
  <c r="CC43" i="15"/>
  <c r="CA43" i="15"/>
  <c r="BV43" i="15"/>
  <c r="BT43" i="15"/>
  <c r="BO43" i="15"/>
  <c r="BM43" i="15"/>
  <c r="BH43" i="15"/>
  <c r="BF43" i="15"/>
  <c r="BA43" i="15"/>
  <c r="AY43" i="15"/>
  <c r="AT43" i="15"/>
  <c r="AR43" i="15"/>
  <c r="AM43" i="15"/>
  <c r="AK43" i="15"/>
  <c r="AF43" i="15"/>
  <c r="AD43" i="15"/>
  <c r="Y43" i="15"/>
  <c r="W43" i="15"/>
  <c r="R43" i="15"/>
  <c r="P43" i="15"/>
  <c r="K43" i="15"/>
  <c r="I43" i="15"/>
  <c r="D43" i="15"/>
  <c r="EJ42" i="15"/>
  <c r="EC42" i="15"/>
  <c r="DV42" i="15"/>
  <c r="DO42" i="15"/>
  <c r="DH42" i="15"/>
  <c r="DA42" i="15"/>
  <c r="CT42" i="15"/>
  <c r="CM42" i="15"/>
  <c r="CF42" i="15"/>
  <c r="BY42" i="15"/>
  <c r="BR42" i="15"/>
  <c r="BK42" i="15"/>
  <c r="BD42" i="15"/>
  <c r="AW42" i="15"/>
  <c r="AP42" i="15"/>
  <c r="AI42" i="15"/>
  <c r="AB42" i="15"/>
  <c r="U42" i="15"/>
  <c r="N42" i="15"/>
  <c r="G42" i="15"/>
  <c r="H42" i="15"/>
  <c r="O42" i="15"/>
  <c r="V42" i="15"/>
  <c r="AC42" i="15"/>
  <c r="AJ42" i="15"/>
  <c r="AQ42" i="15"/>
  <c r="AX42" i="15"/>
  <c r="BE42" i="15"/>
  <c r="BL42" i="15"/>
  <c r="BS42" i="15"/>
  <c r="BZ42" i="15"/>
  <c r="CG42" i="15"/>
  <c r="CN42" i="15"/>
  <c r="CU42" i="15"/>
  <c r="DB42" i="15"/>
  <c r="DI42" i="15"/>
  <c r="DP42" i="15"/>
  <c r="DW42" i="15"/>
  <c r="ED42" i="15"/>
  <c r="EK42" i="15"/>
  <c r="EG42" i="15"/>
  <c r="EE42" i="15"/>
  <c r="DZ42" i="15"/>
  <c r="DX42" i="15"/>
  <c r="DS42" i="15"/>
  <c r="DQ42" i="15"/>
  <c r="DL42" i="15"/>
  <c r="DJ42" i="15"/>
  <c r="DE42" i="15"/>
  <c r="DC42" i="15"/>
  <c r="CX42" i="15"/>
  <c r="CV42" i="15"/>
  <c r="CQ42" i="15"/>
  <c r="CO42" i="15"/>
  <c r="CJ42" i="15"/>
  <c r="CH42" i="15"/>
  <c r="CC42" i="15"/>
  <c r="CA42" i="15"/>
  <c r="BV42" i="15"/>
  <c r="BT42" i="15"/>
  <c r="BO42" i="15"/>
  <c r="BM42" i="15"/>
  <c r="BH42" i="15"/>
  <c r="BF42" i="15"/>
  <c r="BA42" i="15"/>
  <c r="AY42" i="15"/>
  <c r="AT42" i="15"/>
  <c r="AR42" i="15"/>
  <c r="AM42" i="15"/>
  <c r="AK42" i="15"/>
  <c r="AF42" i="15"/>
  <c r="AD42" i="15"/>
  <c r="Y42" i="15"/>
  <c r="W42" i="15"/>
  <c r="R42" i="15"/>
  <c r="P42" i="15"/>
  <c r="K42" i="15"/>
  <c r="I42" i="15"/>
  <c r="D42" i="15"/>
  <c r="EJ41" i="15"/>
  <c r="EC41" i="15"/>
  <c r="DV41" i="15"/>
  <c r="DO41" i="15"/>
  <c r="DH41" i="15"/>
  <c r="DA41" i="15"/>
  <c r="CT41" i="15"/>
  <c r="CM41" i="15"/>
  <c r="CF41" i="15"/>
  <c r="BY41" i="15"/>
  <c r="BR41" i="15"/>
  <c r="BK41" i="15"/>
  <c r="BD41" i="15"/>
  <c r="AW41" i="15"/>
  <c r="AP41" i="15"/>
  <c r="AI41" i="15"/>
  <c r="AB41" i="15"/>
  <c r="U41" i="15"/>
  <c r="N41" i="15"/>
  <c r="G41" i="15"/>
  <c r="H41" i="15"/>
  <c r="O41" i="15"/>
  <c r="V41" i="15"/>
  <c r="AC41" i="15"/>
  <c r="AJ41" i="15"/>
  <c r="AQ41" i="15"/>
  <c r="AX41" i="15"/>
  <c r="BE41" i="15"/>
  <c r="BL41" i="15"/>
  <c r="BS41" i="15"/>
  <c r="BZ41" i="15"/>
  <c r="CG41" i="15"/>
  <c r="CN41" i="15"/>
  <c r="CU41" i="15"/>
  <c r="DB41" i="15"/>
  <c r="DI41" i="15"/>
  <c r="DP41" i="15"/>
  <c r="DW41" i="15"/>
  <c r="ED41" i="15"/>
  <c r="EK41" i="15"/>
  <c r="EG41" i="15"/>
  <c r="EE41" i="15"/>
  <c r="DZ41" i="15"/>
  <c r="DX41" i="15"/>
  <c r="DS41" i="15"/>
  <c r="DQ41" i="15"/>
  <c r="DL41" i="15"/>
  <c r="DJ41" i="15"/>
  <c r="DE41" i="15"/>
  <c r="DC41" i="15"/>
  <c r="CX41" i="15"/>
  <c r="CV41" i="15"/>
  <c r="CQ41" i="15"/>
  <c r="CO41" i="15"/>
  <c r="CJ41" i="15"/>
  <c r="CH41" i="15"/>
  <c r="CC41" i="15"/>
  <c r="CA41" i="15"/>
  <c r="BV41" i="15"/>
  <c r="BT41" i="15"/>
  <c r="BO41" i="15"/>
  <c r="BM41" i="15"/>
  <c r="BH41" i="15"/>
  <c r="BF41" i="15"/>
  <c r="BA41" i="15"/>
  <c r="AY41" i="15"/>
  <c r="AT41" i="15"/>
  <c r="AR41" i="15"/>
  <c r="AM41" i="15"/>
  <c r="AK41" i="15"/>
  <c r="AF41" i="15"/>
  <c r="AD41" i="15"/>
  <c r="Y41" i="15"/>
  <c r="W41" i="15"/>
  <c r="R41" i="15"/>
  <c r="P41" i="15"/>
  <c r="K41" i="15"/>
  <c r="I41" i="15"/>
  <c r="D41" i="15"/>
  <c r="EJ40" i="15"/>
  <c r="EC40" i="15"/>
  <c r="DV40" i="15"/>
  <c r="DO40" i="15"/>
  <c r="DH40" i="15"/>
  <c r="DA40" i="15"/>
  <c r="CT40" i="15"/>
  <c r="CM40" i="15"/>
  <c r="CF40" i="15"/>
  <c r="BY40" i="15"/>
  <c r="BR40" i="15"/>
  <c r="BK40" i="15"/>
  <c r="BD40" i="15"/>
  <c r="AW40" i="15"/>
  <c r="AP40" i="15"/>
  <c r="AI40" i="15"/>
  <c r="AB40" i="15"/>
  <c r="U40" i="15"/>
  <c r="N40" i="15"/>
  <c r="G40" i="15"/>
  <c r="H40" i="15"/>
  <c r="O40" i="15"/>
  <c r="V40" i="15"/>
  <c r="AC40" i="15"/>
  <c r="AJ40" i="15"/>
  <c r="AQ40" i="15"/>
  <c r="AX40" i="15"/>
  <c r="BE40" i="15"/>
  <c r="BL40" i="15"/>
  <c r="BS40" i="15"/>
  <c r="BZ40" i="15"/>
  <c r="CG40" i="15"/>
  <c r="CN40" i="15"/>
  <c r="CU40" i="15"/>
  <c r="DB40" i="15"/>
  <c r="DI40" i="15"/>
  <c r="DP40" i="15"/>
  <c r="DW40" i="15"/>
  <c r="ED40" i="15"/>
  <c r="EK40" i="15"/>
  <c r="EG40" i="15"/>
  <c r="EE40" i="15"/>
  <c r="DZ40" i="15"/>
  <c r="DX40" i="15"/>
  <c r="DS40" i="15"/>
  <c r="DQ40" i="15"/>
  <c r="DL40" i="15"/>
  <c r="DJ40" i="15"/>
  <c r="DE40" i="15"/>
  <c r="DC40" i="15"/>
  <c r="CX40" i="15"/>
  <c r="CV40" i="15"/>
  <c r="CQ40" i="15"/>
  <c r="CO40" i="15"/>
  <c r="CJ40" i="15"/>
  <c r="CH40" i="15"/>
  <c r="CC40" i="15"/>
  <c r="CA40" i="15"/>
  <c r="BV40" i="15"/>
  <c r="BT40" i="15"/>
  <c r="BO40" i="15"/>
  <c r="BM40" i="15"/>
  <c r="BH40" i="15"/>
  <c r="BF40" i="15"/>
  <c r="BA40" i="15"/>
  <c r="AY40" i="15"/>
  <c r="AT40" i="15"/>
  <c r="AR40" i="15"/>
  <c r="AM40" i="15"/>
  <c r="AK40" i="15"/>
  <c r="AF40" i="15"/>
  <c r="AD40" i="15"/>
  <c r="Y40" i="15"/>
  <c r="W40" i="15"/>
  <c r="R40" i="15"/>
  <c r="P40" i="15"/>
  <c r="K40" i="15"/>
  <c r="I40" i="15"/>
  <c r="D40" i="15"/>
  <c r="EJ39" i="15"/>
  <c r="EC39" i="15"/>
  <c r="DV39" i="15"/>
  <c r="DO39" i="15"/>
  <c r="DH39" i="15"/>
  <c r="DA39" i="15"/>
  <c r="CT39" i="15"/>
  <c r="CM39" i="15"/>
  <c r="CF39" i="15"/>
  <c r="BY39" i="15"/>
  <c r="BR39" i="15"/>
  <c r="BK39" i="15"/>
  <c r="BD39" i="15"/>
  <c r="AW39" i="15"/>
  <c r="AP39" i="15"/>
  <c r="AI39" i="15"/>
  <c r="AB39" i="15"/>
  <c r="U39" i="15"/>
  <c r="N39" i="15"/>
  <c r="G39" i="15"/>
  <c r="H39" i="15"/>
  <c r="O39" i="15"/>
  <c r="V39" i="15"/>
  <c r="AC39" i="15"/>
  <c r="AJ39" i="15"/>
  <c r="AQ39" i="15"/>
  <c r="AX39" i="15"/>
  <c r="BE39" i="15"/>
  <c r="BL39" i="15"/>
  <c r="BS39" i="15"/>
  <c r="BZ39" i="15"/>
  <c r="CG39" i="15"/>
  <c r="CN39" i="15"/>
  <c r="CU39" i="15"/>
  <c r="DB39" i="15"/>
  <c r="DI39" i="15"/>
  <c r="DP39" i="15"/>
  <c r="DW39" i="15"/>
  <c r="ED39" i="15"/>
  <c r="EK39" i="15"/>
  <c r="EG39" i="15"/>
  <c r="EE39" i="15"/>
  <c r="DZ39" i="15"/>
  <c r="DX39" i="15"/>
  <c r="DS39" i="15"/>
  <c r="DQ39" i="15"/>
  <c r="DL39" i="15"/>
  <c r="DJ39" i="15"/>
  <c r="DE39" i="15"/>
  <c r="DC39" i="15"/>
  <c r="CX39" i="15"/>
  <c r="CV39" i="15"/>
  <c r="CQ39" i="15"/>
  <c r="CO39" i="15"/>
  <c r="CJ39" i="15"/>
  <c r="CH39" i="15"/>
  <c r="CC39" i="15"/>
  <c r="CA39" i="15"/>
  <c r="BV39" i="15"/>
  <c r="BT39" i="15"/>
  <c r="BO39" i="15"/>
  <c r="BM39" i="15"/>
  <c r="BH39" i="15"/>
  <c r="BF39" i="15"/>
  <c r="BA39" i="15"/>
  <c r="AY39" i="15"/>
  <c r="AT39" i="15"/>
  <c r="AR39" i="15"/>
  <c r="AM39" i="15"/>
  <c r="AK39" i="15"/>
  <c r="AF39" i="15"/>
  <c r="AD39" i="15"/>
  <c r="Y39" i="15"/>
  <c r="W39" i="15"/>
  <c r="R39" i="15"/>
  <c r="P39" i="15"/>
  <c r="K39" i="15"/>
  <c r="I39" i="15"/>
  <c r="D39" i="15"/>
  <c r="EJ38" i="15"/>
  <c r="EC38" i="15"/>
  <c r="DV38" i="15"/>
  <c r="DO38" i="15"/>
  <c r="DH38" i="15"/>
  <c r="DA38" i="15"/>
  <c r="CT38" i="15"/>
  <c r="CM38" i="15"/>
  <c r="CF38" i="15"/>
  <c r="BY38" i="15"/>
  <c r="BR38" i="15"/>
  <c r="BK38" i="15"/>
  <c r="BD38" i="15"/>
  <c r="AW38" i="15"/>
  <c r="AP38" i="15"/>
  <c r="AI38" i="15"/>
  <c r="AB38" i="15"/>
  <c r="U38" i="15"/>
  <c r="N38" i="15"/>
  <c r="G38" i="15"/>
  <c r="H38" i="15"/>
  <c r="O38" i="15"/>
  <c r="V38" i="15"/>
  <c r="AC38" i="15"/>
  <c r="AJ38" i="15"/>
  <c r="AQ38" i="15"/>
  <c r="AX38" i="15"/>
  <c r="BE38" i="15"/>
  <c r="BL38" i="15"/>
  <c r="BS38" i="15"/>
  <c r="BZ38" i="15"/>
  <c r="CG38" i="15"/>
  <c r="CN38" i="15"/>
  <c r="CU38" i="15"/>
  <c r="DB38" i="15"/>
  <c r="DI38" i="15"/>
  <c r="DP38" i="15"/>
  <c r="DW38" i="15"/>
  <c r="ED38" i="15"/>
  <c r="EK38" i="15"/>
  <c r="EG38" i="15"/>
  <c r="EE38" i="15"/>
  <c r="DZ38" i="15"/>
  <c r="DX38" i="15"/>
  <c r="DS38" i="15"/>
  <c r="DQ38" i="15"/>
  <c r="DL38" i="15"/>
  <c r="DJ38" i="15"/>
  <c r="DE38" i="15"/>
  <c r="DC38" i="15"/>
  <c r="CX38" i="15"/>
  <c r="CV38" i="15"/>
  <c r="CQ38" i="15"/>
  <c r="CO38" i="15"/>
  <c r="CJ38" i="15"/>
  <c r="CH38" i="15"/>
  <c r="CC38" i="15"/>
  <c r="CA38" i="15"/>
  <c r="BV38" i="15"/>
  <c r="BT38" i="15"/>
  <c r="BO38" i="15"/>
  <c r="BM38" i="15"/>
  <c r="BH38" i="15"/>
  <c r="BF38" i="15"/>
  <c r="BA38" i="15"/>
  <c r="AY38" i="15"/>
  <c r="AT38" i="15"/>
  <c r="AR38" i="15"/>
  <c r="AM38" i="15"/>
  <c r="AK38" i="15"/>
  <c r="AF38" i="15"/>
  <c r="AD38" i="15"/>
  <c r="Y38" i="15"/>
  <c r="W38" i="15"/>
  <c r="R38" i="15"/>
  <c r="P38" i="15"/>
  <c r="K38" i="15"/>
  <c r="I38" i="15"/>
  <c r="D38" i="15"/>
  <c r="EJ37" i="15"/>
  <c r="EC37" i="15"/>
  <c r="DV37" i="15"/>
  <c r="DO37" i="15"/>
  <c r="DH37" i="15"/>
  <c r="DA37" i="15"/>
  <c r="CT37" i="15"/>
  <c r="CM37" i="15"/>
  <c r="CF37" i="15"/>
  <c r="BY37" i="15"/>
  <c r="BR37" i="15"/>
  <c r="BK37" i="15"/>
  <c r="BD37" i="15"/>
  <c r="AW37" i="15"/>
  <c r="AP37" i="15"/>
  <c r="AI37" i="15"/>
  <c r="AB37" i="15"/>
  <c r="U37" i="15"/>
  <c r="N37" i="15"/>
  <c r="G37" i="15"/>
  <c r="H37" i="15"/>
  <c r="O37" i="15"/>
  <c r="V37" i="15"/>
  <c r="AC37" i="15"/>
  <c r="AJ37" i="15"/>
  <c r="AQ37" i="15"/>
  <c r="AX37" i="15"/>
  <c r="BE37" i="15"/>
  <c r="BL37" i="15"/>
  <c r="BS37" i="15"/>
  <c r="BZ37" i="15"/>
  <c r="CG37" i="15"/>
  <c r="CN37" i="15"/>
  <c r="CU37" i="15"/>
  <c r="DB37" i="15"/>
  <c r="DI37" i="15"/>
  <c r="DP37" i="15"/>
  <c r="DW37" i="15"/>
  <c r="ED37" i="15"/>
  <c r="EK37" i="15"/>
  <c r="EG37" i="15"/>
  <c r="EE37" i="15"/>
  <c r="DZ37" i="15"/>
  <c r="DX37" i="15"/>
  <c r="DS37" i="15"/>
  <c r="DQ37" i="15"/>
  <c r="DL37" i="15"/>
  <c r="DJ37" i="15"/>
  <c r="DE37" i="15"/>
  <c r="DC37" i="15"/>
  <c r="CX37" i="15"/>
  <c r="CV37" i="15"/>
  <c r="CQ37" i="15"/>
  <c r="CO37" i="15"/>
  <c r="CJ37" i="15"/>
  <c r="CH37" i="15"/>
  <c r="CC37" i="15"/>
  <c r="CA37" i="15"/>
  <c r="BV37" i="15"/>
  <c r="BT37" i="15"/>
  <c r="BO37" i="15"/>
  <c r="BM37" i="15"/>
  <c r="BH37" i="15"/>
  <c r="BF37" i="15"/>
  <c r="BA37" i="15"/>
  <c r="AY37" i="15"/>
  <c r="AT37" i="15"/>
  <c r="AR37" i="15"/>
  <c r="AM37" i="15"/>
  <c r="AK37" i="15"/>
  <c r="AF37" i="15"/>
  <c r="AD37" i="15"/>
  <c r="Y37" i="15"/>
  <c r="W37" i="15"/>
  <c r="R37" i="15"/>
  <c r="P37" i="15"/>
  <c r="K37" i="15"/>
  <c r="I37" i="15"/>
  <c r="D37" i="15"/>
  <c r="EJ36" i="15"/>
  <c r="EC36" i="15"/>
  <c r="DV36" i="15"/>
  <c r="DO36" i="15"/>
  <c r="DH36" i="15"/>
  <c r="DA36" i="15"/>
  <c r="CT36" i="15"/>
  <c r="CM36" i="15"/>
  <c r="CF36" i="15"/>
  <c r="BY36" i="15"/>
  <c r="BR36" i="15"/>
  <c r="BK36" i="15"/>
  <c r="BD36" i="15"/>
  <c r="AW36" i="15"/>
  <c r="AP36" i="15"/>
  <c r="AI36" i="15"/>
  <c r="AB36" i="15"/>
  <c r="U36" i="15"/>
  <c r="N36" i="15"/>
  <c r="G36" i="15"/>
  <c r="H36" i="15"/>
  <c r="O36" i="15"/>
  <c r="V36" i="15"/>
  <c r="AC36" i="15"/>
  <c r="AJ36" i="15"/>
  <c r="AQ36" i="15"/>
  <c r="AX36" i="15"/>
  <c r="BE36" i="15"/>
  <c r="BL36" i="15"/>
  <c r="BS36" i="15"/>
  <c r="BZ36" i="15"/>
  <c r="CG36" i="15"/>
  <c r="CN36" i="15"/>
  <c r="CU36" i="15"/>
  <c r="DB36" i="15"/>
  <c r="DI36" i="15"/>
  <c r="DP36" i="15"/>
  <c r="DW36" i="15"/>
  <c r="ED36" i="15"/>
  <c r="EK36" i="15"/>
  <c r="EG36" i="15"/>
  <c r="EE36" i="15"/>
  <c r="DZ36" i="15"/>
  <c r="DX36" i="15"/>
  <c r="DS36" i="15"/>
  <c r="DQ36" i="15"/>
  <c r="DL36" i="15"/>
  <c r="DJ36" i="15"/>
  <c r="DE36" i="15"/>
  <c r="DC36" i="15"/>
  <c r="CX36" i="15"/>
  <c r="CV36" i="15"/>
  <c r="CQ36" i="15"/>
  <c r="CO36" i="15"/>
  <c r="CJ36" i="15"/>
  <c r="CH36" i="15"/>
  <c r="CC36" i="15"/>
  <c r="CA36" i="15"/>
  <c r="BV36" i="15"/>
  <c r="BT36" i="15"/>
  <c r="BO36" i="15"/>
  <c r="BM36" i="15"/>
  <c r="BH36" i="15"/>
  <c r="BF36" i="15"/>
  <c r="BA36" i="15"/>
  <c r="AY36" i="15"/>
  <c r="AT36" i="15"/>
  <c r="AR36" i="15"/>
  <c r="AM36" i="15"/>
  <c r="AK36" i="15"/>
  <c r="AF36" i="15"/>
  <c r="AD36" i="15"/>
  <c r="Y36" i="15"/>
  <c r="W36" i="15"/>
  <c r="R36" i="15"/>
  <c r="P36" i="15"/>
  <c r="K36" i="15"/>
  <c r="I36" i="15"/>
  <c r="D36" i="15"/>
  <c r="EJ35" i="15"/>
  <c r="EC35" i="15"/>
  <c r="DV35" i="15"/>
  <c r="DO35" i="15"/>
  <c r="DH35" i="15"/>
  <c r="DA35" i="15"/>
  <c r="CT35" i="15"/>
  <c r="CM35" i="15"/>
  <c r="CF35" i="15"/>
  <c r="BY35" i="15"/>
  <c r="BR35" i="15"/>
  <c r="BK35" i="15"/>
  <c r="BD35" i="15"/>
  <c r="AW35" i="15"/>
  <c r="AP35" i="15"/>
  <c r="AI35" i="15"/>
  <c r="AB35" i="15"/>
  <c r="U35" i="15"/>
  <c r="N35" i="15"/>
  <c r="G35" i="15"/>
  <c r="H35" i="15"/>
  <c r="O35" i="15"/>
  <c r="V35" i="15"/>
  <c r="AC35" i="15"/>
  <c r="AJ35" i="15"/>
  <c r="AQ35" i="15"/>
  <c r="AX35" i="15"/>
  <c r="BE35" i="15"/>
  <c r="BL35" i="15"/>
  <c r="BS35" i="15"/>
  <c r="BZ35" i="15"/>
  <c r="CG35" i="15"/>
  <c r="CN35" i="15"/>
  <c r="CU35" i="15"/>
  <c r="DB35" i="15"/>
  <c r="DI35" i="15"/>
  <c r="DP35" i="15"/>
  <c r="DW35" i="15"/>
  <c r="ED35" i="15"/>
  <c r="EK35" i="15"/>
  <c r="EG35" i="15"/>
  <c r="EE35" i="15"/>
  <c r="DZ35" i="15"/>
  <c r="DX35" i="15"/>
  <c r="DS35" i="15"/>
  <c r="DQ35" i="15"/>
  <c r="DL35" i="15"/>
  <c r="DJ35" i="15"/>
  <c r="DE35" i="15"/>
  <c r="DC35" i="15"/>
  <c r="CX35" i="15"/>
  <c r="CV35" i="15"/>
  <c r="CQ35" i="15"/>
  <c r="CO35" i="15"/>
  <c r="CJ35" i="15"/>
  <c r="CH35" i="15"/>
  <c r="CC35" i="15"/>
  <c r="CA35" i="15"/>
  <c r="BV35" i="15"/>
  <c r="BT35" i="15"/>
  <c r="BO35" i="15"/>
  <c r="BM35" i="15"/>
  <c r="BH35" i="15"/>
  <c r="BF35" i="15"/>
  <c r="BA35" i="15"/>
  <c r="AY35" i="15"/>
  <c r="AT35" i="15"/>
  <c r="AR35" i="15"/>
  <c r="AM35" i="15"/>
  <c r="AK35" i="15"/>
  <c r="AF35" i="15"/>
  <c r="AD35" i="15"/>
  <c r="Y35" i="15"/>
  <c r="W35" i="15"/>
  <c r="R35" i="15"/>
  <c r="P35" i="15"/>
  <c r="K35" i="15"/>
  <c r="I35" i="15"/>
  <c r="D35" i="15"/>
  <c r="EJ34" i="15"/>
  <c r="EC34" i="15"/>
  <c r="DV34" i="15"/>
  <c r="DO34" i="15"/>
  <c r="DH34" i="15"/>
  <c r="DA34" i="15"/>
  <c r="CT34" i="15"/>
  <c r="CM34" i="15"/>
  <c r="CF34" i="15"/>
  <c r="BY34" i="15"/>
  <c r="BR34" i="15"/>
  <c r="BK34" i="15"/>
  <c r="BD34" i="15"/>
  <c r="AW34" i="15"/>
  <c r="AP34" i="15"/>
  <c r="AI34" i="15"/>
  <c r="AB34" i="15"/>
  <c r="U34" i="15"/>
  <c r="N34" i="15"/>
  <c r="G34" i="15"/>
  <c r="H34" i="15"/>
  <c r="O34" i="15"/>
  <c r="V34" i="15"/>
  <c r="AC34" i="15"/>
  <c r="AJ34" i="15"/>
  <c r="AQ34" i="15"/>
  <c r="AX34" i="15"/>
  <c r="BE34" i="15"/>
  <c r="BL34" i="15"/>
  <c r="BS34" i="15"/>
  <c r="BZ34" i="15"/>
  <c r="CG34" i="15"/>
  <c r="CN34" i="15"/>
  <c r="CU34" i="15"/>
  <c r="DB34" i="15"/>
  <c r="DI34" i="15"/>
  <c r="DP34" i="15"/>
  <c r="DW34" i="15"/>
  <c r="ED34" i="15"/>
  <c r="EK34" i="15"/>
  <c r="EG34" i="15"/>
  <c r="EE34" i="15"/>
  <c r="DZ34" i="15"/>
  <c r="DX34" i="15"/>
  <c r="DS34" i="15"/>
  <c r="DQ34" i="15"/>
  <c r="DL34" i="15"/>
  <c r="DJ34" i="15"/>
  <c r="DE34" i="15"/>
  <c r="DC34" i="15"/>
  <c r="CX34" i="15"/>
  <c r="CV34" i="15"/>
  <c r="CQ34" i="15"/>
  <c r="CO34" i="15"/>
  <c r="CJ34" i="15"/>
  <c r="CH34" i="15"/>
  <c r="CC34" i="15"/>
  <c r="CA34" i="15"/>
  <c r="BV34" i="15"/>
  <c r="BT34" i="15"/>
  <c r="BO34" i="15"/>
  <c r="BM34" i="15"/>
  <c r="BH34" i="15"/>
  <c r="BF34" i="15"/>
  <c r="BA34" i="15"/>
  <c r="AY34" i="15"/>
  <c r="AT34" i="15"/>
  <c r="AR34" i="15"/>
  <c r="AM34" i="15"/>
  <c r="AK34" i="15"/>
  <c r="AF34" i="15"/>
  <c r="AD34" i="15"/>
  <c r="Y34" i="15"/>
  <c r="W34" i="15"/>
  <c r="R34" i="15"/>
  <c r="P34" i="15"/>
  <c r="K34" i="15"/>
  <c r="I34" i="15"/>
  <c r="D34" i="15"/>
  <c r="EJ33" i="15"/>
  <c r="EC33" i="15"/>
  <c r="DV33" i="15"/>
  <c r="DO33" i="15"/>
  <c r="DH33" i="15"/>
  <c r="DA33" i="15"/>
  <c r="CT33" i="15"/>
  <c r="CM33" i="15"/>
  <c r="CF33" i="15"/>
  <c r="BY33" i="15"/>
  <c r="BR33" i="15"/>
  <c r="BK33" i="15"/>
  <c r="BD33" i="15"/>
  <c r="AW33" i="15"/>
  <c r="AP33" i="15"/>
  <c r="AI33" i="15"/>
  <c r="AB33" i="15"/>
  <c r="U33" i="15"/>
  <c r="N33" i="15"/>
  <c r="G33" i="15"/>
  <c r="H33" i="15"/>
  <c r="O33" i="15"/>
  <c r="V33" i="15"/>
  <c r="AC33" i="15"/>
  <c r="AJ33" i="15"/>
  <c r="AQ33" i="15"/>
  <c r="AX33" i="15"/>
  <c r="BE33" i="15"/>
  <c r="BL33" i="15"/>
  <c r="BS33" i="15"/>
  <c r="BZ33" i="15"/>
  <c r="CG33" i="15"/>
  <c r="CN33" i="15"/>
  <c r="CU33" i="15"/>
  <c r="DB33" i="15"/>
  <c r="DI33" i="15"/>
  <c r="DP33" i="15"/>
  <c r="DW33" i="15"/>
  <c r="ED33" i="15"/>
  <c r="EK33" i="15"/>
  <c r="EG33" i="15"/>
  <c r="EE33" i="15"/>
  <c r="DZ33" i="15"/>
  <c r="DX33" i="15"/>
  <c r="DS33" i="15"/>
  <c r="DQ33" i="15"/>
  <c r="DL33" i="15"/>
  <c r="DJ33" i="15"/>
  <c r="DE33" i="15"/>
  <c r="DC33" i="15"/>
  <c r="CX33" i="15"/>
  <c r="CV33" i="15"/>
  <c r="CQ33" i="15"/>
  <c r="CO33" i="15"/>
  <c r="CJ33" i="15"/>
  <c r="CH33" i="15"/>
  <c r="CC33" i="15"/>
  <c r="CA33" i="15"/>
  <c r="BV33" i="15"/>
  <c r="BT33" i="15"/>
  <c r="BO33" i="15"/>
  <c r="BM33" i="15"/>
  <c r="BH33" i="15"/>
  <c r="BF33" i="15"/>
  <c r="BA33" i="15"/>
  <c r="AY33" i="15"/>
  <c r="AT33" i="15"/>
  <c r="AR33" i="15"/>
  <c r="AM33" i="15"/>
  <c r="AK33" i="15"/>
  <c r="AF33" i="15"/>
  <c r="AD33" i="15"/>
  <c r="Y33" i="15"/>
  <c r="W33" i="15"/>
  <c r="R33" i="15"/>
  <c r="P33" i="15"/>
  <c r="K33" i="15"/>
  <c r="I33" i="15"/>
  <c r="D33" i="15"/>
  <c r="EJ32" i="15"/>
  <c r="EC32" i="15"/>
  <c r="DV32" i="15"/>
  <c r="DO32" i="15"/>
  <c r="DH32" i="15"/>
  <c r="DA32" i="15"/>
  <c r="CT32" i="15"/>
  <c r="CM32" i="15"/>
  <c r="CF32" i="15"/>
  <c r="BY32" i="15"/>
  <c r="BR32" i="15"/>
  <c r="BK32" i="15"/>
  <c r="BD32" i="15"/>
  <c r="AW32" i="15"/>
  <c r="AP32" i="15"/>
  <c r="AI32" i="15"/>
  <c r="AB32" i="15"/>
  <c r="U32" i="15"/>
  <c r="N32" i="15"/>
  <c r="G32" i="15"/>
  <c r="H32" i="15"/>
  <c r="O32" i="15"/>
  <c r="V32" i="15"/>
  <c r="AC32" i="15"/>
  <c r="AJ32" i="15"/>
  <c r="AQ32" i="15"/>
  <c r="AX32" i="15"/>
  <c r="BE32" i="15"/>
  <c r="BL32" i="15"/>
  <c r="BS32" i="15"/>
  <c r="BZ32" i="15"/>
  <c r="CG32" i="15"/>
  <c r="CN32" i="15"/>
  <c r="CU32" i="15"/>
  <c r="DB32" i="15"/>
  <c r="DI32" i="15"/>
  <c r="DP32" i="15"/>
  <c r="DW32" i="15"/>
  <c r="ED32" i="15"/>
  <c r="EK32" i="15"/>
  <c r="EG32" i="15"/>
  <c r="EE32" i="15"/>
  <c r="DZ32" i="15"/>
  <c r="DX32" i="15"/>
  <c r="DS32" i="15"/>
  <c r="DQ32" i="15"/>
  <c r="DL32" i="15"/>
  <c r="DJ32" i="15"/>
  <c r="DE32" i="15"/>
  <c r="DC32" i="15"/>
  <c r="CX32" i="15"/>
  <c r="CV32" i="15"/>
  <c r="CQ32" i="15"/>
  <c r="CO32" i="15"/>
  <c r="CJ32" i="15"/>
  <c r="CH32" i="15"/>
  <c r="CC32" i="15"/>
  <c r="CA32" i="15"/>
  <c r="BV32" i="15"/>
  <c r="BT32" i="15"/>
  <c r="BO32" i="15"/>
  <c r="BM32" i="15"/>
  <c r="BH32" i="15"/>
  <c r="BF32" i="15"/>
  <c r="BA32" i="15"/>
  <c r="AY32" i="15"/>
  <c r="AT32" i="15"/>
  <c r="AR32" i="15"/>
  <c r="AM32" i="15"/>
  <c r="AK32" i="15"/>
  <c r="AF32" i="15"/>
  <c r="AD32" i="15"/>
  <c r="Y32" i="15"/>
  <c r="W32" i="15"/>
  <c r="R32" i="15"/>
  <c r="P32" i="15"/>
  <c r="K32" i="15"/>
  <c r="I32" i="15"/>
  <c r="D32" i="15"/>
  <c r="EJ31" i="15"/>
  <c r="EC31" i="15"/>
  <c r="DV31" i="15"/>
  <c r="DO31" i="15"/>
  <c r="DH31" i="15"/>
  <c r="DA31" i="15"/>
  <c r="CT31" i="15"/>
  <c r="CM31" i="15"/>
  <c r="CF31" i="15"/>
  <c r="BY31" i="15"/>
  <c r="BR31" i="15"/>
  <c r="BK31" i="15"/>
  <c r="BD31" i="15"/>
  <c r="AW31" i="15"/>
  <c r="AP31" i="15"/>
  <c r="AI31" i="15"/>
  <c r="AB31" i="15"/>
  <c r="U31" i="15"/>
  <c r="N31" i="15"/>
  <c r="G31" i="15"/>
  <c r="H31" i="15"/>
  <c r="O31" i="15"/>
  <c r="V31" i="15"/>
  <c r="AC31" i="15"/>
  <c r="AJ31" i="15"/>
  <c r="AQ31" i="15"/>
  <c r="AX31" i="15"/>
  <c r="BE31" i="15"/>
  <c r="BL31" i="15"/>
  <c r="BS31" i="15"/>
  <c r="BZ31" i="15"/>
  <c r="CG31" i="15"/>
  <c r="CN31" i="15"/>
  <c r="CU31" i="15"/>
  <c r="DB31" i="15"/>
  <c r="DI31" i="15"/>
  <c r="DP31" i="15"/>
  <c r="DW31" i="15"/>
  <c r="ED31" i="15"/>
  <c r="EK31" i="15"/>
  <c r="EG31" i="15"/>
  <c r="EE31" i="15"/>
  <c r="DZ31" i="15"/>
  <c r="DX31" i="15"/>
  <c r="DS31" i="15"/>
  <c r="DQ31" i="15"/>
  <c r="DL31" i="15"/>
  <c r="DJ31" i="15"/>
  <c r="DE31" i="15"/>
  <c r="DC31" i="15"/>
  <c r="CX31" i="15"/>
  <c r="CV31" i="15"/>
  <c r="CQ31" i="15"/>
  <c r="CO31" i="15"/>
  <c r="CJ31" i="15"/>
  <c r="CH31" i="15"/>
  <c r="CC31" i="15"/>
  <c r="CA31" i="15"/>
  <c r="BV31" i="15"/>
  <c r="BT31" i="15"/>
  <c r="BO31" i="15"/>
  <c r="BM31" i="15"/>
  <c r="BH31" i="15"/>
  <c r="BF31" i="15"/>
  <c r="BA31" i="15"/>
  <c r="AY31" i="15"/>
  <c r="AT31" i="15"/>
  <c r="AR31" i="15"/>
  <c r="AM31" i="15"/>
  <c r="AK31" i="15"/>
  <c r="AF31" i="15"/>
  <c r="AD31" i="15"/>
  <c r="Y31" i="15"/>
  <c r="W31" i="15"/>
  <c r="R31" i="15"/>
  <c r="P31" i="15"/>
  <c r="K31" i="15"/>
  <c r="I31" i="15"/>
  <c r="D31" i="15"/>
  <c r="EJ30" i="15"/>
  <c r="EC30" i="15"/>
  <c r="DV30" i="15"/>
  <c r="DO30" i="15"/>
  <c r="DH30" i="15"/>
  <c r="DA30" i="15"/>
  <c r="CT30" i="15"/>
  <c r="CM30" i="15"/>
  <c r="CF30" i="15"/>
  <c r="BY30" i="15"/>
  <c r="BR30" i="15"/>
  <c r="BK30" i="15"/>
  <c r="BD30" i="15"/>
  <c r="AW30" i="15"/>
  <c r="AP30" i="15"/>
  <c r="AI30" i="15"/>
  <c r="AB30" i="15"/>
  <c r="U30" i="15"/>
  <c r="N30" i="15"/>
  <c r="G30" i="15"/>
  <c r="H30" i="15"/>
  <c r="O30" i="15"/>
  <c r="V30" i="15"/>
  <c r="AC30" i="15"/>
  <c r="AJ30" i="15"/>
  <c r="AQ30" i="15"/>
  <c r="AX30" i="15"/>
  <c r="BE30" i="15"/>
  <c r="BL30" i="15"/>
  <c r="BS30" i="15"/>
  <c r="BZ30" i="15"/>
  <c r="CG30" i="15"/>
  <c r="CN30" i="15"/>
  <c r="CU30" i="15"/>
  <c r="DB30" i="15"/>
  <c r="DI30" i="15"/>
  <c r="DP30" i="15"/>
  <c r="DW30" i="15"/>
  <c r="ED30" i="15"/>
  <c r="EK30" i="15"/>
  <c r="EG30" i="15"/>
  <c r="EE30" i="15"/>
  <c r="DZ30" i="15"/>
  <c r="DX30" i="15"/>
  <c r="DS30" i="15"/>
  <c r="DQ30" i="15"/>
  <c r="DL30" i="15"/>
  <c r="DJ30" i="15"/>
  <c r="DE30" i="15"/>
  <c r="DC30" i="15"/>
  <c r="CX30" i="15"/>
  <c r="CV30" i="15"/>
  <c r="CQ30" i="15"/>
  <c r="CO30" i="15"/>
  <c r="CJ30" i="15"/>
  <c r="CH30" i="15"/>
  <c r="CC30" i="15"/>
  <c r="CA30" i="15"/>
  <c r="BV30" i="15"/>
  <c r="BT30" i="15"/>
  <c r="BO30" i="15"/>
  <c r="BM30" i="15"/>
  <c r="BH30" i="15"/>
  <c r="BF30" i="15"/>
  <c r="BA30" i="15"/>
  <c r="AY30" i="15"/>
  <c r="AT30" i="15"/>
  <c r="AR30" i="15"/>
  <c r="AM30" i="15"/>
  <c r="AK30" i="15"/>
  <c r="AF30" i="15"/>
  <c r="AD30" i="15"/>
  <c r="Y30" i="15"/>
  <c r="W30" i="15"/>
  <c r="R30" i="15"/>
  <c r="P30" i="15"/>
  <c r="K30" i="15"/>
  <c r="I30" i="15"/>
  <c r="D30" i="15"/>
  <c r="EJ29" i="15"/>
  <c r="EC29" i="15"/>
  <c r="DV29" i="15"/>
  <c r="DO29" i="15"/>
  <c r="DH29" i="15"/>
  <c r="DA29" i="15"/>
  <c r="CT29" i="15"/>
  <c r="CM29" i="15"/>
  <c r="CF29" i="15"/>
  <c r="BY29" i="15"/>
  <c r="BR29" i="15"/>
  <c r="BK29" i="15"/>
  <c r="BD29" i="15"/>
  <c r="AW29" i="15"/>
  <c r="AP29" i="15"/>
  <c r="AI29" i="15"/>
  <c r="AB29" i="15"/>
  <c r="U29" i="15"/>
  <c r="N29" i="15"/>
  <c r="G29" i="15"/>
  <c r="H29" i="15"/>
  <c r="O29" i="15"/>
  <c r="V29" i="15"/>
  <c r="AC29" i="15"/>
  <c r="AJ29" i="15"/>
  <c r="AQ29" i="15"/>
  <c r="AX29" i="15"/>
  <c r="BE29" i="15"/>
  <c r="BL29" i="15"/>
  <c r="BS29" i="15"/>
  <c r="BZ29" i="15"/>
  <c r="CG29" i="15"/>
  <c r="CN29" i="15"/>
  <c r="CU29" i="15"/>
  <c r="DB29" i="15"/>
  <c r="DI29" i="15"/>
  <c r="DP29" i="15"/>
  <c r="DW29" i="15"/>
  <c r="ED29" i="15"/>
  <c r="EK29" i="15"/>
  <c r="EG29" i="15"/>
  <c r="EE29" i="15"/>
  <c r="DZ29" i="15"/>
  <c r="DX29" i="15"/>
  <c r="DS29" i="15"/>
  <c r="DQ29" i="15"/>
  <c r="DL29" i="15"/>
  <c r="DJ29" i="15"/>
  <c r="DE29" i="15"/>
  <c r="DC29" i="15"/>
  <c r="CX29" i="15"/>
  <c r="CV29" i="15"/>
  <c r="CQ29" i="15"/>
  <c r="CO29" i="15"/>
  <c r="CJ29" i="15"/>
  <c r="CH29" i="15"/>
  <c r="CC29" i="15"/>
  <c r="CA29" i="15"/>
  <c r="BV29" i="15"/>
  <c r="BT29" i="15"/>
  <c r="BO29" i="15"/>
  <c r="BM29" i="15"/>
  <c r="BH29" i="15"/>
  <c r="BF29" i="15"/>
  <c r="BA29" i="15"/>
  <c r="AY29" i="15"/>
  <c r="AT29" i="15"/>
  <c r="AR29" i="15"/>
  <c r="AM29" i="15"/>
  <c r="AK29" i="15"/>
  <c r="AF29" i="15"/>
  <c r="AD29" i="15"/>
  <c r="Y29" i="15"/>
  <c r="W29" i="15"/>
  <c r="R29" i="15"/>
  <c r="P29" i="15"/>
  <c r="K29" i="15"/>
  <c r="I29" i="15"/>
  <c r="D29" i="15"/>
  <c r="EJ28" i="15"/>
  <c r="EC28" i="15"/>
  <c r="DV28" i="15"/>
  <c r="DO28" i="15"/>
  <c r="DH28" i="15"/>
  <c r="DA28" i="15"/>
  <c r="CT28" i="15"/>
  <c r="CM28" i="15"/>
  <c r="CF28" i="15"/>
  <c r="BY28" i="15"/>
  <c r="BR28" i="15"/>
  <c r="BK28" i="15"/>
  <c r="BD28" i="15"/>
  <c r="AW28" i="15"/>
  <c r="AP28" i="15"/>
  <c r="AI28" i="15"/>
  <c r="AB28" i="15"/>
  <c r="U28" i="15"/>
  <c r="N28" i="15"/>
  <c r="G28" i="15"/>
  <c r="H28" i="15"/>
  <c r="O28" i="15"/>
  <c r="V28" i="15"/>
  <c r="AC28" i="15"/>
  <c r="AJ28" i="15"/>
  <c r="AQ28" i="15"/>
  <c r="AX28" i="15"/>
  <c r="BE28" i="15"/>
  <c r="BL28" i="15"/>
  <c r="BS28" i="15"/>
  <c r="BZ28" i="15"/>
  <c r="CG28" i="15"/>
  <c r="CN28" i="15"/>
  <c r="CU28" i="15"/>
  <c r="DB28" i="15"/>
  <c r="DI28" i="15"/>
  <c r="DP28" i="15"/>
  <c r="DW28" i="15"/>
  <c r="ED28" i="15"/>
  <c r="EK28" i="15"/>
  <c r="EG28" i="15"/>
  <c r="EE28" i="15"/>
  <c r="DZ28" i="15"/>
  <c r="DX28" i="15"/>
  <c r="DS28" i="15"/>
  <c r="DQ28" i="15"/>
  <c r="DL28" i="15"/>
  <c r="DJ28" i="15"/>
  <c r="DE28" i="15"/>
  <c r="DC28" i="15"/>
  <c r="CX28" i="15"/>
  <c r="CV28" i="15"/>
  <c r="CQ28" i="15"/>
  <c r="CO28" i="15"/>
  <c r="CJ28" i="15"/>
  <c r="CH28" i="15"/>
  <c r="CC28" i="15"/>
  <c r="CA28" i="15"/>
  <c r="BV28" i="15"/>
  <c r="BT28" i="15"/>
  <c r="BO28" i="15"/>
  <c r="BM28" i="15"/>
  <c r="BH28" i="15"/>
  <c r="BF28" i="15"/>
  <c r="BA28" i="15"/>
  <c r="AY28" i="15"/>
  <c r="AT28" i="15"/>
  <c r="AR28" i="15"/>
  <c r="AM28" i="15"/>
  <c r="AK28" i="15"/>
  <c r="AF28" i="15"/>
  <c r="AD28" i="15"/>
  <c r="Y28" i="15"/>
  <c r="W28" i="15"/>
  <c r="R28" i="15"/>
  <c r="P28" i="15"/>
  <c r="K28" i="15"/>
  <c r="I28" i="15"/>
  <c r="D28" i="15"/>
  <c r="EJ27" i="15"/>
  <c r="EC27" i="15"/>
  <c r="DV27" i="15"/>
  <c r="DO27" i="15"/>
  <c r="DH27" i="15"/>
  <c r="DA27" i="15"/>
  <c r="CT27" i="15"/>
  <c r="CM27" i="15"/>
  <c r="CF27" i="15"/>
  <c r="BY27" i="15"/>
  <c r="BR27" i="15"/>
  <c r="BK27" i="15"/>
  <c r="BD27" i="15"/>
  <c r="AW27" i="15"/>
  <c r="AP27" i="15"/>
  <c r="AI27" i="15"/>
  <c r="AB27" i="15"/>
  <c r="U27" i="15"/>
  <c r="N27" i="15"/>
  <c r="G27" i="15"/>
  <c r="H27" i="15"/>
  <c r="O27" i="15"/>
  <c r="V27" i="15"/>
  <c r="AC27" i="15"/>
  <c r="AJ27" i="15"/>
  <c r="AQ27" i="15"/>
  <c r="AX27" i="15"/>
  <c r="BE27" i="15"/>
  <c r="BL27" i="15"/>
  <c r="BS27" i="15"/>
  <c r="BZ27" i="15"/>
  <c r="CG27" i="15"/>
  <c r="CN27" i="15"/>
  <c r="CU27" i="15"/>
  <c r="DB27" i="15"/>
  <c r="DI27" i="15"/>
  <c r="DP27" i="15"/>
  <c r="DW27" i="15"/>
  <c r="ED27" i="15"/>
  <c r="EK27" i="15"/>
  <c r="EG27" i="15"/>
  <c r="EE27" i="15"/>
  <c r="DZ27" i="15"/>
  <c r="DX27" i="15"/>
  <c r="DS27" i="15"/>
  <c r="DQ27" i="15"/>
  <c r="DL27" i="15"/>
  <c r="DJ27" i="15"/>
  <c r="DE27" i="15"/>
  <c r="DC27" i="15"/>
  <c r="CX27" i="15"/>
  <c r="CV27" i="15"/>
  <c r="CQ27" i="15"/>
  <c r="CO27" i="15"/>
  <c r="CJ27" i="15"/>
  <c r="CH27" i="15"/>
  <c r="CC27" i="15"/>
  <c r="CA27" i="15"/>
  <c r="BV27" i="15"/>
  <c r="BT27" i="15"/>
  <c r="BO27" i="15"/>
  <c r="BM27" i="15"/>
  <c r="BH27" i="15"/>
  <c r="BF27" i="15"/>
  <c r="BA27" i="15"/>
  <c r="AY27" i="15"/>
  <c r="AT27" i="15"/>
  <c r="AR27" i="15"/>
  <c r="AM27" i="15"/>
  <c r="AK27" i="15"/>
  <c r="AF27" i="15"/>
  <c r="AD27" i="15"/>
  <c r="Y27" i="15"/>
  <c r="W27" i="15"/>
  <c r="R27" i="15"/>
  <c r="P27" i="15"/>
  <c r="K27" i="15"/>
  <c r="I27" i="15"/>
  <c r="D27" i="15"/>
  <c r="EJ26" i="15"/>
  <c r="EC26" i="15"/>
  <c r="DV26" i="15"/>
  <c r="DO26" i="15"/>
  <c r="DH26" i="15"/>
  <c r="DA26" i="15"/>
  <c r="CT26" i="15"/>
  <c r="CM26" i="15"/>
  <c r="CF26" i="15"/>
  <c r="BY26" i="15"/>
  <c r="BR26" i="15"/>
  <c r="BK26" i="15"/>
  <c r="BD26" i="15"/>
  <c r="AW26" i="15"/>
  <c r="AP26" i="15"/>
  <c r="AI26" i="15"/>
  <c r="AB26" i="15"/>
  <c r="U26" i="15"/>
  <c r="N26" i="15"/>
  <c r="G26" i="15"/>
  <c r="H26" i="15"/>
  <c r="O26" i="15"/>
  <c r="V26" i="15"/>
  <c r="AC26" i="15"/>
  <c r="AJ26" i="15"/>
  <c r="AQ26" i="15"/>
  <c r="AX26" i="15"/>
  <c r="BE26" i="15"/>
  <c r="BL26" i="15"/>
  <c r="BS26" i="15"/>
  <c r="BZ26" i="15"/>
  <c r="CG26" i="15"/>
  <c r="CN26" i="15"/>
  <c r="CU26" i="15"/>
  <c r="DB26" i="15"/>
  <c r="DI26" i="15"/>
  <c r="DP26" i="15"/>
  <c r="DW26" i="15"/>
  <c r="ED26" i="15"/>
  <c r="EK26" i="15"/>
  <c r="EG26" i="15"/>
  <c r="EE26" i="15"/>
  <c r="DZ26" i="15"/>
  <c r="DX26" i="15"/>
  <c r="DS26" i="15"/>
  <c r="DQ26" i="15"/>
  <c r="DL26" i="15"/>
  <c r="DJ26" i="15"/>
  <c r="DE26" i="15"/>
  <c r="DC26" i="15"/>
  <c r="CX26" i="15"/>
  <c r="CV26" i="15"/>
  <c r="CQ26" i="15"/>
  <c r="CO26" i="15"/>
  <c r="CJ26" i="15"/>
  <c r="CH26" i="15"/>
  <c r="CC26" i="15"/>
  <c r="CA26" i="15"/>
  <c r="BV26" i="15"/>
  <c r="BT26" i="15"/>
  <c r="BO26" i="15"/>
  <c r="BM26" i="15"/>
  <c r="BH26" i="15"/>
  <c r="BF26" i="15"/>
  <c r="BA26" i="15"/>
  <c r="AY26" i="15"/>
  <c r="AT26" i="15"/>
  <c r="AR26" i="15"/>
  <c r="AM26" i="15"/>
  <c r="AK26" i="15"/>
  <c r="AF26" i="15"/>
  <c r="AD26" i="15"/>
  <c r="Y26" i="15"/>
  <c r="W26" i="15"/>
  <c r="R26" i="15"/>
  <c r="P26" i="15"/>
  <c r="K26" i="15"/>
  <c r="I26" i="15"/>
  <c r="D26" i="15"/>
  <c r="EJ25" i="15"/>
  <c r="EC25" i="15"/>
  <c r="DV25" i="15"/>
  <c r="DO25" i="15"/>
  <c r="DH25" i="15"/>
  <c r="DA25" i="15"/>
  <c r="CT25" i="15"/>
  <c r="CM25" i="15"/>
  <c r="CF25" i="15"/>
  <c r="BY25" i="15"/>
  <c r="BR25" i="15"/>
  <c r="BK25" i="15"/>
  <c r="BD25" i="15"/>
  <c r="AW25" i="15"/>
  <c r="AP25" i="15"/>
  <c r="AI25" i="15"/>
  <c r="AB25" i="15"/>
  <c r="U25" i="15"/>
  <c r="N25" i="15"/>
  <c r="G25" i="15"/>
  <c r="H25" i="15"/>
  <c r="O25" i="15"/>
  <c r="V25" i="15"/>
  <c r="AC25" i="15"/>
  <c r="AJ25" i="15"/>
  <c r="AQ25" i="15"/>
  <c r="AX25" i="15"/>
  <c r="BE25" i="15"/>
  <c r="BL25" i="15"/>
  <c r="BS25" i="15"/>
  <c r="BZ25" i="15"/>
  <c r="CG25" i="15"/>
  <c r="CN25" i="15"/>
  <c r="CU25" i="15"/>
  <c r="DB25" i="15"/>
  <c r="DI25" i="15"/>
  <c r="DP25" i="15"/>
  <c r="DW25" i="15"/>
  <c r="ED25" i="15"/>
  <c r="EK25" i="15"/>
  <c r="EG25" i="15"/>
  <c r="EE25" i="15"/>
  <c r="DZ25" i="15"/>
  <c r="DX25" i="15"/>
  <c r="DS25" i="15"/>
  <c r="DQ25" i="15"/>
  <c r="DL25" i="15"/>
  <c r="DJ25" i="15"/>
  <c r="DE25" i="15"/>
  <c r="DC25" i="15"/>
  <c r="CX25" i="15"/>
  <c r="CV25" i="15"/>
  <c r="CQ25" i="15"/>
  <c r="CO25" i="15"/>
  <c r="CJ25" i="15"/>
  <c r="CH25" i="15"/>
  <c r="CC25" i="15"/>
  <c r="CA25" i="15"/>
  <c r="BV25" i="15"/>
  <c r="BT25" i="15"/>
  <c r="BO25" i="15"/>
  <c r="BM25" i="15"/>
  <c r="BH25" i="15"/>
  <c r="BF25" i="15"/>
  <c r="BA25" i="15"/>
  <c r="AY25" i="15"/>
  <c r="AT25" i="15"/>
  <c r="AR25" i="15"/>
  <c r="AM25" i="15"/>
  <c r="AK25" i="15"/>
  <c r="AF25" i="15"/>
  <c r="AD25" i="15"/>
  <c r="Y25" i="15"/>
  <c r="W25" i="15"/>
  <c r="R25" i="15"/>
  <c r="P25" i="15"/>
  <c r="K25" i="15"/>
  <c r="I25" i="15"/>
  <c r="D25" i="15"/>
  <c r="EJ24" i="15"/>
  <c r="EC24" i="15"/>
  <c r="DV24" i="15"/>
  <c r="DO24" i="15"/>
  <c r="DH24" i="15"/>
  <c r="DA24" i="15"/>
  <c r="CT24" i="15"/>
  <c r="CM24" i="15"/>
  <c r="CF24" i="15"/>
  <c r="BY24" i="15"/>
  <c r="BR24" i="15"/>
  <c r="BK24" i="15"/>
  <c r="BD24" i="15"/>
  <c r="AW24" i="15"/>
  <c r="AP24" i="15"/>
  <c r="AI24" i="15"/>
  <c r="AB24" i="15"/>
  <c r="U24" i="15"/>
  <c r="N24" i="15"/>
  <c r="G24" i="15"/>
  <c r="H24" i="15"/>
  <c r="O24" i="15"/>
  <c r="V24" i="15"/>
  <c r="AC24" i="15"/>
  <c r="AJ24" i="15"/>
  <c r="AQ24" i="15"/>
  <c r="AX24" i="15"/>
  <c r="BE24" i="15"/>
  <c r="BL24" i="15"/>
  <c r="BS24" i="15"/>
  <c r="BZ24" i="15"/>
  <c r="CG24" i="15"/>
  <c r="CN24" i="15"/>
  <c r="CU24" i="15"/>
  <c r="DB24" i="15"/>
  <c r="DI24" i="15"/>
  <c r="DP24" i="15"/>
  <c r="DW24" i="15"/>
  <c r="ED24" i="15"/>
  <c r="EK24" i="15"/>
  <c r="EG24" i="15"/>
  <c r="EE24" i="15"/>
  <c r="DZ24" i="15"/>
  <c r="DX24" i="15"/>
  <c r="DS24" i="15"/>
  <c r="DQ24" i="15"/>
  <c r="DL24" i="15"/>
  <c r="DJ24" i="15"/>
  <c r="DE24" i="15"/>
  <c r="DC24" i="15"/>
  <c r="CX24" i="15"/>
  <c r="CV24" i="15"/>
  <c r="CQ24" i="15"/>
  <c r="CO24" i="15"/>
  <c r="CJ24" i="15"/>
  <c r="CH24" i="15"/>
  <c r="CC24" i="15"/>
  <c r="CA24" i="15"/>
  <c r="BV24" i="15"/>
  <c r="BT24" i="15"/>
  <c r="BO24" i="15"/>
  <c r="BM24" i="15"/>
  <c r="BH24" i="15"/>
  <c r="BF24" i="15"/>
  <c r="BA24" i="15"/>
  <c r="AY24" i="15"/>
  <c r="AT24" i="15"/>
  <c r="AR24" i="15"/>
  <c r="AM24" i="15"/>
  <c r="AK24" i="15"/>
  <c r="AF24" i="15"/>
  <c r="AD24" i="15"/>
  <c r="Y24" i="15"/>
  <c r="W24" i="15"/>
  <c r="R24" i="15"/>
  <c r="P24" i="15"/>
  <c r="K24" i="15"/>
  <c r="I24" i="15"/>
  <c r="D24" i="15"/>
  <c r="EJ23" i="15"/>
  <c r="EC23" i="15"/>
  <c r="DV23" i="15"/>
  <c r="DO23" i="15"/>
  <c r="DH23" i="15"/>
  <c r="DA23" i="15"/>
  <c r="CT23" i="15"/>
  <c r="CM23" i="15"/>
  <c r="CF23" i="15"/>
  <c r="BY23" i="15"/>
  <c r="BR23" i="15"/>
  <c r="BK23" i="15"/>
  <c r="BD23" i="15"/>
  <c r="AW23" i="15"/>
  <c r="AP23" i="15"/>
  <c r="AI23" i="15"/>
  <c r="AB23" i="15"/>
  <c r="U23" i="15"/>
  <c r="N23" i="15"/>
  <c r="G23" i="15"/>
  <c r="H23" i="15"/>
  <c r="O23" i="15"/>
  <c r="V23" i="15"/>
  <c r="AC23" i="15"/>
  <c r="AJ23" i="15"/>
  <c r="AQ23" i="15"/>
  <c r="AX23" i="15"/>
  <c r="BE23" i="15"/>
  <c r="BL23" i="15"/>
  <c r="BS23" i="15"/>
  <c r="BZ23" i="15"/>
  <c r="CG23" i="15"/>
  <c r="CN23" i="15"/>
  <c r="CU23" i="15"/>
  <c r="DB23" i="15"/>
  <c r="DI23" i="15"/>
  <c r="DP23" i="15"/>
  <c r="DW23" i="15"/>
  <c r="ED23" i="15"/>
  <c r="EK23" i="15"/>
  <c r="EG23" i="15"/>
  <c r="EE23" i="15"/>
  <c r="DZ23" i="15"/>
  <c r="DX23" i="15"/>
  <c r="DS23" i="15"/>
  <c r="DQ23" i="15"/>
  <c r="DL23" i="15"/>
  <c r="DJ23" i="15"/>
  <c r="DE23" i="15"/>
  <c r="DC23" i="15"/>
  <c r="CX23" i="15"/>
  <c r="CV23" i="15"/>
  <c r="CQ23" i="15"/>
  <c r="CO23" i="15"/>
  <c r="CJ23" i="15"/>
  <c r="CH23" i="15"/>
  <c r="CC23" i="15"/>
  <c r="CA23" i="15"/>
  <c r="BV23" i="15"/>
  <c r="BT23" i="15"/>
  <c r="BO23" i="15"/>
  <c r="BM23" i="15"/>
  <c r="BH23" i="15"/>
  <c r="BF23" i="15"/>
  <c r="BA23" i="15"/>
  <c r="AY23" i="15"/>
  <c r="AT23" i="15"/>
  <c r="AR23" i="15"/>
  <c r="AM23" i="15"/>
  <c r="AK23" i="15"/>
  <c r="AF23" i="15"/>
  <c r="AD23" i="15"/>
  <c r="Y23" i="15"/>
  <c r="W23" i="15"/>
  <c r="R23" i="15"/>
  <c r="P23" i="15"/>
  <c r="K23" i="15"/>
  <c r="I23" i="15"/>
  <c r="D23" i="15"/>
  <c r="EJ22" i="15"/>
  <c r="EC22" i="15"/>
  <c r="DV22" i="15"/>
  <c r="DO22" i="15"/>
  <c r="DH22" i="15"/>
  <c r="DA22" i="15"/>
  <c r="CT22" i="15"/>
  <c r="CM22" i="15"/>
  <c r="CF22" i="15"/>
  <c r="BY22" i="15"/>
  <c r="BR22" i="15"/>
  <c r="BK22" i="15"/>
  <c r="BD22" i="15"/>
  <c r="AW22" i="15"/>
  <c r="AP22" i="15"/>
  <c r="AI22" i="15"/>
  <c r="AB22" i="15"/>
  <c r="U22" i="15"/>
  <c r="N22" i="15"/>
  <c r="G22" i="15"/>
  <c r="H22" i="15"/>
  <c r="O22" i="15"/>
  <c r="V22" i="15"/>
  <c r="AC22" i="15"/>
  <c r="AJ22" i="15"/>
  <c r="AQ22" i="15"/>
  <c r="AX22" i="15"/>
  <c r="BE22" i="15"/>
  <c r="BL22" i="15"/>
  <c r="BS22" i="15"/>
  <c r="BZ22" i="15"/>
  <c r="CG22" i="15"/>
  <c r="CN22" i="15"/>
  <c r="CU22" i="15"/>
  <c r="DB22" i="15"/>
  <c r="DI22" i="15"/>
  <c r="DP22" i="15"/>
  <c r="DW22" i="15"/>
  <c r="ED22" i="15"/>
  <c r="EK22" i="15"/>
  <c r="EG22" i="15"/>
  <c r="EE22" i="15"/>
  <c r="DZ22" i="15"/>
  <c r="DX22" i="15"/>
  <c r="DS22" i="15"/>
  <c r="DQ22" i="15"/>
  <c r="DL22" i="15"/>
  <c r="DJ22" i="15"/>
  <c r="DE22" i="15"/>
  <c r="DC22" i="15"/>
  <c r="CX22" i="15"/>
  <c r="CV22" i="15"/>
  <c r="CQ22" i="15"/>
  <c r="CO22" i="15"/>
  <c r="CJ22" i="15"/>
  <c r="CH22" i="15"/>
  <c r="CC22" i="15"/>
  <c r="CA22" i="15"/>
  <c r="BV22" i="15"/>
  <c r="BT22" i="15"/>
  <c r="BO22" i="15"/>
  <c r="BM22" i="15"/>
  <c r="BH22" i="15"/>
  <c r="BF22" i="15"/>
  <c r="BA22" i="15"/>
  <c r="AY22" i="15"/>
  <c r="AT22" i="15"/>
  <c r="AR22" i="15"/>
  <c r="AM22" i="15"/>
  <c r="AK22" i="15"/>
  <c r="AF22" i="15"/>
  <c r="AD22" i="15"/>
  <c r="Y22" i="15"/>
  <c r="W22" i="15"/>
  <c r="R22" i="15"/>
  <c r="P22" i="15"/>
  <c r="K22" i="15"/>
  <c r="I22" i="15"/>
  <c r="D22" i="15"/>
  <c r="EJ21" i="15"/>
  <c r="EC21" i="15"/>
  <c r="DV21" i="15"/>
  <c r="DO21" i="15"/>
  <c r="DH21" i="15"/>
  <c r="DA21" i="15"/>
  <c r="CT21" i="15"/>
  <c r="CM21" i="15"/>
  <c r="CF21" i="15"/>
  <c r="BY21" i="15"/>
  <c r="BR21" i="15"/>
  <c r="BK21" i="15"/>
  <c r="BD21" i="15"/>
  <c r="AW21" i="15"/>
  <c r="AP21" i="15"/>
  <c r="AI21" i="15"/>
  <c r="AB21" i="15"/>
  <c r="U21" i="15"/>
  <c r="N21" i="15"/>
  <c r="G21" i="15"/>
  <c r="H21" i="15"/>
  <c r="O21" i="15"/>
  <c r="V21" i="15"/>
  <c r="AC21" i="15"/>
  <c r="AJ21" i="15"/>
  <c r="AQ21" i="15"/>
  <c r="AX21" i="15"/>
  <c r="BE21" i="15"/>
  <c r="BL21" i="15"/>
  <c r="BS21" i="15"/>
  <c r="BZ21" i="15"/>
  <c r="CG21" i="15"/>
  <c r="CN21" i="15"/>
  <c r="CU21" i="15"/>
  <c r="DB21" i="15"/>
  <c r="DI21" i="15"/>
  <c r="DP21" i="15"/>
  <c r="DW21" i="15"/>
  <c r="ED21" i="15"/>
  <c r="EK21" i="15"/>
  <c r="EG21" i="15"/>
  <c r="EE21" i="15"/>
  <c r="DZ21" i="15"/>
  <c r="DX21" i="15"/>
  <c r="DS21" i="15"/>
  <c r="DQ21" i="15"/>
  <c r="DL21" i="15"/>
  <c r="DJ21" i="15"/>
  <c r="DE21" i="15"/>
  <c r="DC21" i="15"/>
  <c r="CX21" i="15"/>
  <c r="CV21" i="15"/>
  <c r="CQ21" i="15"/>
  <c r="CO21" i="15"/>
  <c r="CJ21" i="15"/>
  <c r="CH21" i="15"/>
  <c r="CC21" i="15"/>
  <c r="CA21" i="15"/>
  <c r="BV21" i="15"/>
  <c r="BT21" i="15"/>
  <c r="BO21" i="15"/>
  <c r="BM21" i="15"/>
  <c r="BH21" i="15"/>
  <c r="BF21" i="15"/>
  <c r="BA21" i="15"/>
  <c r="AY21" i="15"/>
  <c r="AT21" i="15"/>
  <c r="AR21" i="15"/>
  <c r="AM21" i="15"/>
  <c r="AK21" i="15"/>
  <c r="AF21" i="15"/>
  <c r="AD21" i="15"/>
  <c r="Y21" i="15"/>
  <c r="W21" i="15"/>
  <c r="R21" i="15"/>
  <c r="P21" i="15"/>
  <c r="K21" i="15"/>
  <c r="I21" i="15"/>
  <c r="D21" i="15"/>
  <c r="EJ20" i="15"/>
  <c r="EC20" i="15"/>
  <c r="DV20" i="15"/>
  <c r="DO20" i="15"/>
  <c r="DH20" i="15"/>
  <c r="DA20" i="15"/>
  <c r="CT20" i="15"/>
  <c r="CM20" i="15"/>
  <c r="CF20" i="15"/>
  <c r="BY20" i="15"/>
  <c r="BR20" i="15"/>
  <c r="BK20" i="15"/>
  <c r="BD20" i="15"/>
  <c r="AW20" i="15"/>
  <c r="AP20" i="15"/>
  <c r="AI20" i="15"/>
  <c r="AB20" i="15"/>
  <c r="U20" i="15"/>
  <c r="N20" i="15"/>
  <c r="G20" i="15"/>
  <c r="H20" i="15"/>
  <c r="O20" i="15"/>
  <c r="V20" i="15"/>
  <c r="AC20" i="15"/>
  <c r="AJ20" i="15"/>
  <c r="AQ20" i="15"/>
  <c r="AX20" i="15"/>
  <c r="BE20" i="15"/>
  <c r="BL20" i="15"/>
  <c r="BS20" i="15"/>
  <c r="BZ20" i="15"/>
  <c r="CG20" i="15"/>
  <c r="CN20" i="15"/>
  <c r="CU20" i="15"/>
  <c r="DB20" i="15"/>
  <c r="DI20" i="15"/>
  <c r="DP20" i="15"/>
  <c r="DW20" i="15"/>
  <c r="ED20" i="15"/>
  <c r="EK20" i="15"/>
  <c r="EG20" i="15"/>
  <c r="EE20" i="15"/>
  <c r="DZ20" i="15"/>
  <c r="DX20" i="15"/>
  <c r="DS20" i="15"/>
  <c r="DQ20" i="15"/>
  <c r="DL20" i="15"/>
  <c r="DJ20" i="15"/>
  <c r="DE20" i="15"/>
  <c r="DC20" i="15"/>
  <c r="CX20" i="15"/>
  <c r="CV20" i="15"/>
  <c r="CQ20" i="15"/>
  <c r="CO20" i="15"/>
  <c r="CJ20" i="15"/>
  <c r="CH20" i="15"/>
  <c r="CC20" i="15"/>
  <c r="CA20" i="15"/>
  <c r="BV20" i="15"/>
  <c r="BT20" i="15"/>
  <c r="BO20" i="15"/>
  <c r="BM20" i="15"/>
  <c r="BH20" i="15"/>
  <c r="BF20" i="15"/>
  <c r="BA20" i="15"/>
  <c r="AY20" i="15"/>
  <c r="AT20" i="15"/>
  <c r="AR20" i="15"/>
  <c r="AM20" i="15"/>
  <c r="AK20" i="15"/>
  <c r="AF20" i="15"/>
  <c r="AD20" i="15"/>
  <c r="Y20" i="15"/>
  <c r="W20" i="15"/>
  <c r="R20" i="15"/>
  <c r="P20" i="15"/>
  <c r="K20" i="15"/>
  <c r="I20" i="15"/>
  <c r="D20" i="15"/>
  <c r="EJ19" i="15"/>
  <c r="EC19" i="15"/>
  <c r="DV19" i="15"/>
  <c r="DO19" i="15"/>
  <c r="DH19" i="15"/>
  <c r="DA19" i="15"/>
  <c r="CT19" i="15"/>
  <c r="CM19" i="15"/>
  <c r="CF19" i="15"/>
  <c r="BY19" i="15"/>
  <c r="BR19" i="15"/>
  <c r="BK19" i="15"/>
  <c r="BD19" i="15"/>
  <c r="AW19" i="15"/>
  <c r="AP19" i="15"/>
  <c r="AI19" i="15"/>
  <c r="AB19" i="15"/>
  <c r="U19" i="15"/>
  <c r="N19" i="15"/>
  <c r="G19" i="15"/>
  <c r="H19" i="15"/>
  <c r="O19" i="15"/>
  <c r="V19" i="15"/>
  <c r="AC19" i="15"/>
  <c r="AJ19" i="15"/>
  <c r="AQ19" i="15"/>
  <c r="AX19" i="15"/>
  <c r="BE19" i="15"/>
  <c r="BL19" i="15"/>
  <c r="BS19" i="15"/>
  <c r="BZ19" i="15"/>
  <c r="CG19" i="15"/>
  <c r="CN19" i="15"/>
  <c r="CU19" i="15"/>
  <c r="DB19" i="15"/>
  <c r="DI19" i="15"/>
  <c r="DP19" i="15"/>
  <c r="DW19" i="15"/>
  <c r="ED19" i="15"/>
  <c r="EK19" i="15"/>
  <c r="EG19" i="15"/>
  <c r="EE19" i="15"/>
  <c r="DZ19" i="15"/>
  <c r="DX19" i="15"/>
  <c r="DS19" i="15"/>
  <c r="DQ19" i="15"/>
  <c r="DL19" i="15"/>
  <c r="DJ19" i="15"/>
  <c r="DE19" i="15"/>
  <c r="DC19" i="15"/>
  <c r="CX19" i="15"/>
  <c r="CV19" i="15"/>
  <c r="CQ19" i="15"/>
  <c r="CO19" i="15"/>
  <c r="CJ19" i="15"/>
  <c r="CH19" i="15"/>
  <c r="CC19" i="15"/>
  <c r="CA19" i="15"/>
  <c r="BV19" i="15"/>
  <c r="BT19" i="15"/>
  <c r="BO19" i="15"/>
  <c r="BM19" i="15"/>
  <c r="BH19" i="15"/>
  <c r="BF19" i="15"/>
  <c r="BA19" i="15"/>
  <c r="AY19" i="15"/>
  <c r="AT19" i="15"/>
  <c r="AR19" i="15"/>
  <c r="AM19" i="15"/>
  <c r="AK19" i="15"/>
  <c r="AF19" i="15"/>
  <c r="AD19" i="15"/>
  <c r="Y19" i="15"/>
  <c r="W19" i="15"/>
  <c r="R19" i="15"/>
  <c r="P19" i="15"/>
  <c r="K19" i="15"/>
  <c r="I19" i="15"/>
  <c r="D19" i="15"/>
  <c r="EJ18" i="15"/>
  <c r="EC18" i="15"/>
  <c r="DV18" i="15"/>
  <c r="DO18" i="15"/>
  <c r="DH18" i="15"/>
  <c r="DA18" i="15"/>
  <c r="CT18" i="15"/>
  <c r="CM18" i="15"/>
  <c r="CF18" i="15"/>
  <c r="BY18" i="15"/>
  <c r="BR18" i="15"/>
  <c r="BK18" i="15"/>
  <c r="BD18" i="15"/>
  <c r="AW18" i="15"/>
  <c r="AP18" i="15"/>
  <c r="AI18" i="15"/>
  <c r="AB18" i="15"/>
  <c r="U18" i="15"/>
  <c r="N18" i="15"/>
  <c r="G18" i="15"/>
  <c r="H18" i="15"/>
  <c r="O18" i="15"/>
  <c r="V18" i="15"/>
  <c r="AC18" i="15"/>
  <c r="AJ18" i="15"/>
  <c r="AQ18" i="15"/>
  <c r="AX18" i="15"/>
  <c r="BE18" i="15"/>
  <c r="BL18" i="15"/>
  <c r="BS18" i="15"/>
  <c r="BZ18" i="15"/>
  <c r="CG18" i="15"/>
  <c r="CN18" i="15"/>
  <c r="CU18" i="15"/>
  <c r="DB18" i="15"/>
  <c r="DI18" i="15"/>
  <c r="DP18" i="15"/>
  <c r="DW18" i="15"/>
  <c r="ED18" i="15"/>
  <c r="EK18" i="15"/>
  <c r="EG18" i="15"/>
  <c r="EE18" i="15"/>
  <c r="DZ18" i="15"/>
  <c r="DX18" i="15"/>
  <c r="DS18" i="15"/>
  <c r="DQ18" i="15"/>
  <c r="DL18" i="15"/>
  <c r="DJ18" i="15"/>
  <c r="DE18" i="15"/>
  <c r="DC18" i="15"/>
  <c r="CX18" i="15"/>
  <c r="CV18" i="15"/>
  <c r="CQ18" i="15"/>
  <c r="CO18" i="15"/>
  <c r="CJ18" i="15"/>
  <c r="CH18" i="15"/>
  <c r="CC18" i="15"/>
  <c r="CA18" i="15"/>
  <c r="BV18" i="15"/>
  <c r="BT18" i="15"/>
  <c r="BO18" i="15"/>
  <c r="BM18" i="15"/>
  <c r="BH18" i="15"/>
  <c r="BF18" i="15"/>
  <c r="BA18" i="15"/>
  <c r="AY18" i="15"/>
  <c r="AT18" i="15"/>
  <c r="AR18" i="15"/>
  <c r="AM18" i="15"/>
  <c r="AK18" i="15"/>
  <c r="AF18" i="15"/>
  <c r="AD18" i="15"/>
  <c r="Y18" i="15"/>
  <c r="W18" i="15"/>
  <c r="R18" i="15"/>
  <c r="P18" i="15"/>
  <c r="K18" i="15"/>
  <c r="I18" i="15"/>
  <c r="D18" i="15"/>
  <c r="EJ17" i="15"/>
  <c r="EC17" i="15"/>
  <c r="DV17" i="15"/>
  <c r="DO17" i="15"/>
  <c r="DH17" i="15"/>
  <c r="DA17" i="15"/>
  <c r="CT17" i="15"/>
  <c r="CM17" i="15"/>
  <c r="CF17" i="15"/>
  <c r="BY17" i="15"/>
  <c r="BR17" i="15"/>
  <c r="BK17" i="15"/>
  <c r="BD17" i="15"/>
  <c r="AW17" i="15"/>
  <c r="AP17" i="15"/>
  <c r="AI17" i="15"/>
  <c r="AB17" i="15"/>
  <c r="U17" i="15"/>
  <c r="N17" i="15"/>
  <c r="G17" i="15"/>
  <c r="H17" i="15"/>
  <c r="O17" i="15"/>
  <c r="V17" i="15"/>
  <c r="AC17" i="15"/>
  <c r="AJ17" i="15"/>
  <c r="AQ17" i="15"/>
  <c r="AX17" i="15"/>
  <c r="BE17" i="15"/>
  <c r="BL17" i="15"/>
  <c r="BS17" i="15"/>
  <c r="BZ17" i="15"/>
  <c r="CG17" i="15"/>
  <c r="CN17" i="15"/>
  <c r="CU17" i="15"/>
  <c r="DB17" i="15"/>
  <c r="DI17" i="15"/>
  <c r="DP17" i="15"/>
  <c r="DW17" i="15"/>
  <c r="ED17" i="15"/>
  <c r="EK17" i="15"/>
  <c r="EG17" i="15"/>
  <c r="EE17" i="15"/>
  <c r="DZ17" i="15"/>
  <c r="DX17" i="15"/>
  <c r="DS17" i="15"/>
  <c r="DQ17" i="15"/>
  <c r="DL17" i="15"/>
  <c r="DJ17" i="15"/>
  <c r="DE17" i="15"/>
  <c r="DC17" i="15"/>
  <c r="CX17" i="15"/>
  <c r="CV17" i="15"/>
  <c r="CQ17" i="15"/>
  <c r="CO17" i="15"/>
  <c r="CJ17" i="15"/>
  <c r="CH17" i="15"/>
  <c r="CC17" i="15"/>
  <c r="CA17" i="15"/>
  <c r="BV17" i="15"/>
  <c r="BT17" i="15"/>
  <c r="BO17" i="15"/>
  <c r="BM17" i="15"/>
  <c r="BH17" i="15"/>
  <c r="BF17" i="15"/>
  <c r="BA17" i="15"/>
  <c r="AY17" i="15"/>
  <c r="AT17" i="15"/>
  <c r="AR17" i="15"/>
  <c r="AM17" i="15"/>
  <c r="AK17" i="15"/>
  <c r="AF17" i="15"/>
  <c r="AD17" i="15"/>
  <c r="Y17" i="15"/>
  <c r="W17" i="15"/>
  <c r="R17" i="15"/>
  <c r="P17" i="15"/>
  <c r="K17" i="15"/>
  <c r="I17" i="15"/>
  <c r="D17" i="15"/>
  <c r="EJ16" i="15"/>
  <c r="EC16" i="15"/>
  <c r="DV16" i="15"/>
  <c r="DO16" i="15"/>
  <c r="DH16" i="15"/>
  <c r="DA16" i="15"/>
  <c r="CT16" i="15"/>
  <c r="CM16" i="15"/>
  <c r="CF16" i="15"/>
  <c r="BY16" i="15"/>
  <c r="BR16" i="15"/>
  <c r="BK16" i="15"/>
  <c r="BD16" i="15"/>
  <c r="AW16" i="15"/>
  <c r="AP16" i="15"/>
  <c r="AI16" i="15"/>
  <c r="AB16" i="15"/>
  <c r="U16" i="15"/>
  <c r="N16" i="15"/>
  <c r="G16" i="15"/>
  <c r="H16" i="15"/>
  <c r="O16" i="15"/>
  <c r="V16" i="15"/>
  <c r="AC16" i="15"/>
  <c r="AJ16" i="15"/>
  <c r="AQ16" i="15"/>
  <c r="AX16" i="15"/>
  <c r="BE16" i="15"/>
  <c r="BL16" i="15"/>
  <c r="BS16" i="15"/>
  <c r="BZ16" i="15"/>
  <c r="CG16" i="15"/>
  <c r="CN16" i="15"/>
  <c r="CU16" i="15"/>
  <c r="DB16" i="15"/>
  <c r="DI16" i="15"/>
  <c r="DP16" i="15"/>
  <c r="DW16" i="15"/>
  <c r="ED16" i="15"/>
  <c r="EK16" i="15"/>
  <c r="EG16" i="15"/>
  <c r="EE16" i="15"/>
  <c r="DZ16" i="15"/>
  <c r="DX16" i="15"/>
  <c r="DS16" i="15"/>
  <c r="DQ16" i="15"/>
  <c r="DL16" i="15"/>
  <c r="DJ16" i="15"/>
  <c r="DE16" i="15"/>
  <c r="DC16" i="15"/>
  <c r="CX16" i="15"/>
  <c r="CV16" i="15"/>
  <c r="CQ16" i="15"/>
  <c r="CO16" i="15"/>
  <c r="CJ16" i="15"/>
  <c r="CH16" i="15"/>
  <c r="CC16" i="15"/>
  <c r="CA16" i="15"/>
  <c r="BV16" i="15"/>
  <c r="BT16" i="15"/>
  <c r="BO16" i="15"/>
  <c r="BM16" i="15"/>
  <c r="BH16" i="15"/>
  <c r="BF16" i="15"/>
  <c r="BA16" i="15"/>
  <c r="AY16" i="15"/>
  <c r="AT16" i="15"/>
  <c r="AR16" i="15"/>
  <c r="AM16" i="15"/>
  <c r="AK16" i="15"/>
  <c r="AF16" i="15"/>
  <c r="AD16" i="15"/>
  <c r="Y16" i="15"/>
  <c r="W16" i="15"/>
  <c r="R16" i="15"/>
  <c r="P16" i="15"/>
  <c r="K16" i="15"/>
  <c r="I16" i="15"/>
  <c r="D16" i="15"/>
  <c r="EJ15" i="15"/>
  <c r="EC15" i="15"/>
  <c r="DV15" i="15"/>
  <c r="DO15" i="15"/>
  <c r="DH15" i="15"/>
  <c r="DA15" i="15"/>
  <c r="CT15" i="15"/>
  <c r="CM15" i="15"/>
  <c r="CF15" i="15"/>
  <c r="BY15" i="15"/>
  <c r="BR15" i="15"/>
  <c r="BK15" i="15"/>
  <c r="BD15" i="15"/>
  <c r="AW15" i="15"/>
  <c r="AP15" i="15"/>
  <c r="AI15" i="15"/>
  <c r="AB15" i="15"/>
  <c r="U15" i="15"/>
  <c r="N15" i="15"/>
  <c r="G15" i="15"/>
  <c r="H15" i="15"/>
  <c r="O15" i="15"/>
  <c r="V15" i="15"/>
  <c r="AC15" i="15"/>
  <c r="AJ15" i="15"/>
  <c r="AQ15" i="15"/>
  <c r="AX15" i="15"/>
  <c r="BE15" i="15"/>
  <c r="BL15" i="15"/>
  <c r="BS15" i="15"/>
  <c r="BZ15" i="15"/>
  <c r="CG15" i="15"/>
  <c r="CN15" i="15"/>
  <c r="CU15" i="15"/>
  <c r="DB15" i="15"/>
  <c r="DI15" i="15"/>
  <c r="DP15" i="15"/>
  <c r="DW15" i="15"/>
  <c r="ED15" i="15"/>
  <c r="EK15" i="15"/>
  <c r="EG15" i="15"/>
  <c r="EE15" i="15"/>
  <c r="DZ15" i="15"/>
  <c r="DX15" i="15"/>
  <c r="DS15" i="15"/>
  <c r="DQ15" i="15"/>
  <c r="DL15" i="15"/>
  <c r="DJ15" i="15"/>
  <c r="DE15" i="15"/>
  <c r="DC15" i="15"/>
  <c r="CX15" i="15"/>
  <c r="CV15" i="15"/>
  <c r="CQ15" i="15"/>
  <c r="CO15" i="15"/>
  <c r="CJ15" i="15"/>
  <c r="CH15" i="15"/>
  <c r="CC15" i="15"/>
  <c r="CA15" i="15"/>
  <c r="BV15" i="15"/>
  <c r="BT15" i="15"/>
  <c r="BO15" i="15"/>
  <c r="BM15" i="15"/>
  <c r="BH15" i="15"/>
  <c r="BF15" i="15"/>
  <c r="BA15" i="15"/>
  <c r="AY15" i="15"/>
  <c r="AT15" i="15"/>
  <c r="AR15" i="15"/>
  <c r="AM15" i="15"/>
  <c r="AK15" i="15"/>
  <c r="AF15" i="15"/>
  <c r="AD15" i="15"/>
  <c r="Y15" i="15"/>
  <c r="W15" i="15"/>
  <c r="R15" i="15"/>
  <c r="P15" i="15"/>
  <c r="K15" i="15"/>
  <c r="I15" i="15"/>
  <c r="D15" i="15"/>
  <c r="EJ14" i="15"/>
  <c r="EC14" i="15"/>
  <c r="DV14" i="15"/>
  <c r="DO14" i="15"/>
  <c r="DH14" i="15"/>
  <c r="DA14" i="15"/>
  <c r="CT14" i="15"/>
  <c r="CM14" i="15"/>
  <c r="CF14" i="15"/>
  <c r="BY14" i="15"/>
  <c r="BR14" i="15"/>
  <c r="BK14" i="15"/>
  <c r="BD14" i="15"/>
  <c r="AW14" i="15"/>
  <c r="AP14" i="15"/>
  <c r="AI14" i="15"/>
  <c r="AB14" i="15"/>
  <c r="U14" i="15"/>
  <c r="N14" i="15"/>
  <c r="G14" i="15"/>
  <c r="H14" i="15"/>
  <c r="O14" i="15"/>
  <c r="V14" i="15"/>
  <c r="AC14" i="15"/>
  <c r="AJ14" i="15"/>
  <c r="AQ14" i="15"/>
  <c r="AX14" i="15"/>
  <c r="BE14" i="15"/>
  <c r="BL14" i="15"/>
  <c r="BS14" i="15"/>
  <c r="BZ14" i="15"/>
  <c r="CG14" i="15"/>
  <c r="CN14" i="15"/>
  <c r="CU14" i="15"/>
  <c r="DB14" i="15"/>
  <c r="DI14" i="15"/>
  <c r="DP14" i="15"/>
  <c r="DW14" i="15"/>
  <c r="ED14" i="15"/>
  <c r="EK14" i="15"/>
  <c r="EG14" i="15"/>
  <c r="EE14" i="15"/>
  <c r="DZ14" i="15"/>
  <c r="DX14" i="15"/>
  <c r="DS14" i="15"/>
  <c r="DQ14" i="15"/>
  <c r="DL14" i="15"/>
  <c r="DJ14" i="15"/>
  <c r="DE14" i="15"/>
  <c r="DC14" i="15"/>
  <c r="CX14" i="15"/>
  <c r="CV14" i="15"/>
  <c r="CQ14" i="15"/>
  <c r="CO14" i="15"/>
  <c r="CJ14" i="15"/>
  <c r="CH14" i="15"/>
  <c r="CC14" i="15"/>
  <c r="CA14" i="15"/>
  <c r="BV14" i="15"/>
  <c r="BT14" i="15"/>
  <c r="BO14" i="15"/>
  <c r="BM14" i="15"/>
  <c r="BH14" i="15"/>
  <c r="BF14" i="15"/>
  <c r="BA14" i="15"/>
  <c r="AY14" i="15"/>
  <c r="AT14" i="15"/>
  <c r="AR14" i="15"/>
  <c r="AM14" i="15"/>
  <c r="AK14" i="15"/>
  <c r="AF14" i="15"/>
  <c r="AD14" i="15"/>
  <c r="Y14" i="15"/>
  <c r="W14" i="15"/>
  <c r="R14" i="15"/>
  <c r="P14" i="15"/>
  <c r="K14" i="15"/>
  <c r="I14" i="15"/>
  <c r="D14" i="15"/>
  <c r="EJ13" i="15"/>
  <c r="EC13" i="15"/>
  <c r="DV13" i="15"/>
  <c r="DO13" i="15"/>
  <c r="DH13" i="15"/>
  <c r="DA13" i="15"/>
  <c r="CT13" i="15"/>
  <c r="CM13" i="15"/>
  <c r="CF13" i="15"/>
  <c r="BY13" i="15"/>
  <c r="BR13" i="15"/>
  <c r="BK13" i="15"/>
  <c r="BD13" i="15"/>
  <c r="AW13" i="15"/>
  <c r="AP13" i="15"/>
  <c r="AI13" i="15"/>
  <c r="AB13" i="15"/>
  <c r="U13" i="15"/>
  <c r="N13" i="15"/>
  <c r="G13" i="15"/>
  <c r="H13" i="15"/>
  <c r="O13" i="15"/>
  <c r="V13" i="15"/>
  <c r="AC13" i="15"/>
  <c r="AJ13" i="15"/>
  <c r="AQ13" i="15"/>
  <c r="AX13" i="15"/>
  <c r="BE13" i="15"/>
  <c r="BL13" i="15"/>
  <c r="BS13" i="15"/>
  <c r="BZ13" i="15"/>
  <c r="CG13" i="15"/>
  <c r="CN13" i="15"/>
  <c r="CU13" i="15"/>
  <c r="DB13" i="15"/>
  <c r="DI13" i="15"/>
  <c r="DP13" i="15"/>
  <c r="DW13" i="15"/>
  <c r="ED13" i="15"/>
  <c r="EK13" i="15"/>
  <c r="EG13" i="15"/>
  <c r="EE13" i="15"/>
  <c r="DZ13" i="15"/>
  <c r="DX13" i="15"/>
  <c r="DS13" i="15"/>
  <c r="DQ13" i="15"/>
  <c r="DL13" i="15"/>
  <c r="DJ13" i="15"/>
  <c r="DE13" i="15"/>
  <c r="DC13" i="15"/>
  <c r="CX13" i="15"/>
  <c r="CV13" i="15"/>
  <c r="CQ13" i="15"/>
  <c r="CO13" i="15"/>
  <c r="CJ13" i="15"/>
  <c r="CH13" i="15"/>
  <c r="CC13" i="15"/>
  <c r="CA13" i="15"/>
  <c r="BV13" i="15"/>
  <c r="BT13" i="15"/>
  <c r="BO13" i="15"/>
  <c r="BM13" i="15"/>
  <c r="BH13" i="15"/>
  <c r="BF13" i="15"/>
  <c r="BA13" i="15"/>
  <c r="AY13" i="15"/>
  <c r="AT13" i="15"/>
  <c r="AR13" i="15"/>
  <c r="AM13" i="15"/>
  <c r="AK13" i="15"/>
  <c r="AF13" i="15"/>
  <c r="AD13" i="15"/>
  <c r="Y13" i="15"/>
  <c r="W13" i="15"/>
  <c r="R13" i="15"/>
  <c r="P13" i="15"/>
  <c r="K13" i="15"/>
  <c r="I13" i="15"/>
  <c r="D13" i="15"/>
  <c r="EJ12" i="15"/>
  <c r="EC12" i="15"/>
  <c r="DV12" i="15"/>
  <c r="DO12" i="15"/>
  <c r="DH12" i="15"/>
  <c r="DA12" i="15"/>
  <c r="CT12" i="15"/>
  <c r="CM12" i="15"/>
  <c r="CF12" i="15"/>
  <c r="BY12" i="15"/>
  <c r="BR12" i="15"/>
  <c r="BK12" i="15"/>
  <c r="BD12" i="15"/>
  <c r="AW12" i="15"/>
  <c r="AP12" i="15"/>
  <c r="AI12" i="15"/>
  <c r="AB12" i="15"/>
  <c r="U12" i="15"/>
  <c r="N12" i="15"/>
  <c r="G12" i="15"/>
  <c r="H12" i="15"/>
  <c r="O12" i="15"/>
  <c r="V12" i="15"/>
  <c r="AC12" i="15"/>
  <c r="AJ12" i="15"/>
  <c r="AQ12" i="15"/>
  <c r="AX12" i="15"/>
  <c r="BE12" i="15"/>
  <c r="BL12" i="15"/>
  <c r="BS12" i="15"/>
  <c r="BZ12" i="15"/>
  <c r="CG12" i="15"/>
  <c r="CN12" i="15"/>
  <c r="CU12" i="15"/>
  <c r="DB12" i="15"/>
  <c r="DI12" i="15"/>
  <c r="DP12" i="15"/>
  <c r="DW12" i="15"/>
  <c r="ED12" i="15"/>
  <c r="EK12" i="15"/>
  <c r="EG12" i="15"/>
  <c r="EE12" i="15"/>
  <c r="DZ12" i="15"/>
  <c r="DX12" i="15"/>
  <c r="DS12" i="15"/>
  <c r="DQ12" i="15"/>
  <c r="DL12" i="15"/>
  <c r="DJ12" i="15"/>
  <c r="DE12" i="15"/>
  <c r="DC12" i="15"/>
  <c r="CX12" i="15"/>
  <c r="CV12" i="15"/>
  <c r="CQ12" i="15"/>
  <c r="CO12" i="15"/>
  <c r="CJ12" i="15"/>
  <c r="CH12" i="15"/>
  <c r="CC12" i="15"/>
  <c r="CA12" i="15"/>
  <c r="BV12" i="15"/>
  <c r="BT12" i="15"/>
  <c r="BO12" i="15"/>
  <c r="BM12" i="15"/>
  <c r="BH12" i="15"/>
  <c r="BF12" i="15"/>
  <c r="BA12" i="15"/>
  <c r="AY12" i="15"/>
  <c r="AT12" i="15"/>
  <c r="AR12" i="15"/>
  <c r="AM12" i="15"/>
  <c r="AK12" i="15"/>
  <c r="AF12" i="15"/>
  <c r="AD12" i="15"/>
  <c r="Y12" i="15"/>
  <c r="W12" i="15"/>
  <c r="R12" i="15"/>
  <c r="P12" i="15"/>
  <c r="K12" i="15"/>
  <c r="I12" i="15"/>
  <c r="D12" i="15"/>
  <c r="EJ11" i="15"/>
  <c r="EC11" i="15"/>
  <c r="DV11" i="15"/>
  <c r="DO11" i="15"/>
  <c r="DH11" i="15"/>
  <c r="DA11" i="15"/>
  <c r="CT11" i="15"/>
  <c r="CM11" i="15"/>
  <c r="CF11" i="15"/>
  <c r="BY11" i="15"/>
  <c r="BR11" i="15"/>
  <c r="BK11" i="15"/>
  <c r="BD11" i="15"/>
  <c r="AW11" i="15"/>
  <c r="AP11" i="15"/>
  <c r="AI11" i="15"/>
  <c r="AB11" i="15"/>
  <c r="U11" i="15"/>
  <c r="N11" i="15"/>
  <c r="G11" i="15"/>
  <c r="H11" i="15"/>
  <c r="O11" i="15"/>
  <c r="V11" i="15"/>
  <c r="AC11" i="15"/>
  <c r="AJ11" i="15"/>
  <c r="AQ11" i="15"/>
  <c r="AX11" i="15"/>
  <c r="BE11" i="15"/>
  <c r="BL11" i="15"/>
  <c r="BS11" i="15"/>
  <c r="BZ11" i="15"/>
  <c r="CG11" i="15"/>
  <c r="CN11" i="15"/>
  <c r="CU11" i="15"/>
  <c r="DB11" i="15"/>
  <c r="DI11" i="15"/>
  <c r="DP11" i="15"/>
  <c r="DW11" i="15"/>
  <c r="ED11" i="15"/>
  <c r="EK11" i="15"/>
  <c r="EG11" i="15"/>
  <c r="EE11" i="15"/>
  <c r="DZ11" i="15"/>
  <c r="DX11" i="15"/>
  <c r="DS11" i="15"/>
  <c r="DQ11" i="15"/>
  <c r="DL11" i="15"/>
  <c r="DJ11" i="15"/>
  <c r="DE11" i="15"/>
  <c r="DC11" i="15"/>
  <c r="CX11" i="15"/>
  <c r="CV11" i="15"/>
  <c r="CQ11" i="15"/>
  <c r="CO11" i="15"/>
  <c r="CJ11" i="15"/>
  <c r="CH11" i="15"/>
  <c r="CC11" i="15"/>
  <c r="CA11" i="15"/>
  <c r="BV11" i="15"/>
  <c r="BT11" i="15"/>
  <c r="BO11" i="15"/>
  <c r="BM11" i="15"/>
  <c r="BH11" i="15"/>
  <c r="BF11" i="15"/>
  <c r="BA11" i="15"/>
  <c r="AY11" i="15"/>
  <c r="AT11" i="15"/>
  <c r="AR11" i="15"/>
  <c r="AM11" i="15"/>
  <c r="AK11" i="15"/>
  <c r="AF11" i="15"/>
  <c r="AD11" i="15"/>
  <c r="Y11" i="15"/>
  <c r="W11" i="15"/>
  <c r="R11" i="15"/>
  <c r="P11" i="15"/>
  <c r="K11" i="15"/>
  <c r="I11" i="15"/>
  <c r="D11" i="15"/>
  <c r="EJ10" i="15"/>
  <c r="EC10" i="15"/>
  <c r="DV10" i="15"/>
  <c r="DO10" i="15"/>
  <c r="DH10" i="15"/>
  <c r="DA10" i="15"/>
  <c r="CT10" i="15"/>
  <c r="CM10" i="15"/>
  <c r="CF10" i="15"/>
  <c r="BY10" i="15"/>
  <c r="BR10" i="15"/>
  <c r="BK10" i="15"/>
  <c r="BD10" i="15"/>
  <c r="AW10" i="15"/>
  <c r="AP10" i="15"/>
  <c r="AI10" i="15"/>
  <c r="AB10" i="15"/>
  <c r="U10" i="15"/>
  <c r="N10" i="15"/>
  <c r="G10" i="15"/>
  <c r="H10" i="15"/>
  <c r="O10" i="15"/>
  <c r="V10" i="15"/>
  <c r="AC10" i="15"/>
  <c r="AJ10" i="15"/>
  <c r="AQ10" i="15"/>
  <c r="AX10" i="15"/>
  <c r="BE10" i="15"/>
  <c r="BL10" i="15"/>
  <c r="BS10" i="15"/>
  <c r="BZ10" i="15"/>
  <c r="CG10" i="15"/>
  <c r="CN10" i="15"/>
  <c r="CU10" i="15"/>
  <c r="DB10" i="15"/>
  <c r="DI10" i="15"/>
  <c r="DP10" i="15"/>
  <c r="DW10" i="15"/>
  <c r="ED10" i="15"/>
  <c r="EK10" i="15"/>
  <c r="EG10" i="15"/>
  <c r="EE10" i="15"/>
  <c r="DZ10" i="15"/>
  <c r="DX10" i="15"/>
  <c r="DS10" i="15"/>
  <c r="DQ10" i="15"/>
  <c r="DL10" i="15"/>
  <c r="DJ10" i="15"/>
  <c r="DE10" i="15"/>
  <c r="DC10" i="15"/>
  <c r="CX10" i="15"/>
  <c r="CV10" i="15"/>
  <c r="CQ10" i="15"/>
  <c r="CO10" i="15"/>
  <c r="CJ10" i="15"/>
  <c r="CH10" i="15"/>
  <c r="CC10" i="15"/>
  <c r="CA10" i="15"/>
  <c r="BV10" i="15"/>
  <c r="BT10" i="15"/>
  <c r="BO10" i="15"/>
  <c r="BM10" i="15"/>
  <c r="BH10" i="15"/>
  <c r="BF10" i="15"/>
  <c r="BA10" i="15"/>
  <c r="AY10" i="15"/>
  <c r="AT10" i="15"/>
  <c r="AR10" i="15"/>
  <c r="AM10" i="15"/>
  <c r="AK10" i="15"/>
  <c r="AF10" i="15"/>
  <c r="AD10" i="15"/>
  <c r="Y10" i="15"/>
  <c r="W10" i="15"/>
  <c r="R10" i="15"/>
  <c r="P10" i="15"/>
  <c r="K10" i="15"/>
  <c r="I10" i="15"/>
  <c r="D10" i="15"/>
  <c r="EJ9" i="15"/>
  <c r="EC9" i="15"/>
  <c r="DV9" i="15"/>
  <c r="DO9" i="15"/>
  <c r="DH9" i="15"/>
  <c r="DA9" i="15"/>
  <c r="CT9" i="15"/>
  <c r="CM9" i="15"/>
  <c r="CF9" i="15"/>
  <c r="BY9" i="15"/>
  <c r="BR9" i="15"/>
  <c r="BK9" i="15"/>
  <c r="BD9" i="15"/>
  <c r="AW9" i="15"/>
  <c r="AP9" i="15"/>
  <c r="AI9" i="15"/>
  <c r="AB9" i="15"/>
  <c r="U9" i="15"/>
  <c r="N9" i="15"/>
  <c r="G9" i="15"/>
  <c r="H9" i="15"/>
  <c r="O9" i="15"/>
  <c r="V9" i="15"/>
  <c r="AC9" i="15"/>
  <c r="AJ9" i="15"/>
  <c r="AQ9" i="15"/>
  <c r="AX9" i="15"/>
  <c r="BE9" i="15"/>
  <c r="BL9" i="15"/>
  <c r="BS9" i="15"/>
  <c r="BZ9" i="15"/>
  <c r="CG9" i="15"/>
  <c r="CN9" i="15"/>
  <c r="CU9" i="15"/>
  <c r="DB9" i="15"/>
  <c r="DI9" i="15"/>
  <c r="DP9" i="15"/>
  <c r="DW9" i="15"/>
  <c r="ED9" i="15"/>
  <c r="EK9" i="15"/>
  <c r="EG9" i="15"/>
  <c r="EE9" i="15"/>
  <c r="DZ9" i="15"/>
  <c r="DX9" i="15"/>
  <c r="DS9" i="15"/>
  <c r="DQ9" i="15"/>
  <c r="DL9" i="15"/>
  <c r="DJ9" i="15"/>
  <c r="DE9" i="15"/>
  <c r="DC9" i="15"/>
  <c r="CX9" i="15"/>
  <c r="CV9" i="15"/>
  <c r="CQ9" i="15"/>
  <c r="CO9" i="15"/>
  <c r="CJ9" i="15"/>
  <c r="CH9" i="15"/>
  <c r="CC9" i="15"/>
  <c r="CA9" i="15"/>
  <c r="BV9" i="15"/>
  <c r="BT9" i="15"/>
  <c r="BO9" i="15"/>
  <c r="BM9" i="15"/>
  <c r="BH9" i="15"/>
  <c r="BF9" i="15"/>
  <c r="BA9" i="15"/>
  <c r="AY9" i="15"/>
  <c r="AT9" i="15"/>
  <c r="AR9" i="15"/>
  <c r="AM9" i="15"/>
  <c r="AK9" i="15"/>
  <c r="AF9" i="15"/>
  <c r="AD9" i="15"/>
  <c r="Y9" i="15"/>
  <c r="W9" i="15"/>
  <c r="R9" i="15"/>
  <c r="P9" i="15"/>
  <c r="K9" i="15"/>
  <c r="I9" i="15"/>
  <c r="D9" i="15"/>
  <c r="EJ8" i="15"/>
  <c r="EC8" i="15"/>
  <c r="DV8" i="15"/>
  <c r="DO8" i="15"/>
  <c r="DH8" i="15"/>
  <c r="DA8" i="15"/>
  <c r="CT8" i="15"/>
  <c r="CM8" i="15"/>
  <c r="CF8" i="15"/>
  <c r="BY8" i="15"/>
  <c r="BR8" i="15"/>
  <c r="BK8" i="15"/>
  <c r="BD8" i="15"/>
  <c r="AW8" i="15"/>
  <c r="AP8" i="15"/>
  <c r="AI8" i="15"/>
  <c r="AB8" i="15"/>
  <c r="U8" i="15"/>
  <c r="N8" i="15"/>
  <c r="G8" i="15"/>
  <c r="H8" i="15"/>
  <c r="O8" i="15"/>
  <c r="V8" i="15"/>
  <c r="AC8" i="15"/>
  <c r="AJ8" i="15"/>
  <c r="AQ8" i="15"/>
  <c r="AX8" i="15"/>
  <c r="BE8" i="15"/>
  <c r="BL8" i="15"/>
  <c r="BS8" i="15"/>
  <c r="BZ8" i="15"/>
  <c r="CG8" i="15"/>
  <c r="CN8" i="15"/>
  <c r="CU8" i="15"/>
  <c r="DB8" i="15"/>
  <c r="DI8" i="15"/>
  <c r="DP8" i="15"/>
  <c r="DW8" i="15"/>
  <c r="ED8" i="15"/>
  <c r="EK8" i="15"/>
  <c r="EG8" i="15"/>
  <c r="EE8" i="15"/>
  <c r="DZ8" i="15"/>
  <c r="DX8" i="15"/>
  <c r="DS8" i="15"/>
  <c r="DQ8" i="15"/>
  <c r="DL8" i="15"/>
  <c r="DJ8" i="15"/>
  <c r="DE8" i="15"/>
  <c r="DC8" i="15"/>
  <c r="CX8" i="15"/>
  <c r="CV8" i="15"/>
  <c r="CQ8" i="15"/>
  <c r="CO8" i="15"/>
  <c r="CJ8" i="15"/>
  <c r="CH8" i="15"/>
  <c r="CC8" i="15"/>
  <c r="CA8" i="15"/>
  <c r="BV8" i="15"/>
  <c r="BT8" i="15"/>
  <c r="BO8" i="15"/>
  <c r="BM8" i="15"/>
  <c r="BH8" i="15"/>
  <c r="BF8" i="15"/>
  <c r="BA8" i="15"/>
  <c r="AY8" i="15"/>
  <c r="AT8" i="15"/>
  <c r="AR8" i="15"/>
  <c r="AM8" i="15"/>
  <c r="AK8" i="15"/>
  <c r="AF8" i="15"/>
  <c r="AD8" i="15"/>
  <c r="Y8" i="15"/>
  <c r="W8" i="15"/>
  <c r="R8" i="15"/>
  <c r="P8" i="15"/>
  <c r="K8" i="15"/>
  <c r="I8" i="15"/>
  <c r="D8" i="15"/>
  <c r="EJ7" i="15"/>
  <c r="EC7" i="15"/>
  <c r="DV7" i="15"/>
  <c r="DO7" i="15"/>
  <c r="DH7" i="15"/>
  <c r="DA7" i="15"/>
  <c r="CT7" i="15"/>
  <c r="CM7" i="15"/>
  <c r="CF7" i="15"/>
  <c r="BY7" i="15"/>
  <c r="BR7" i="15"/>
  <c r="BK7" i="15"/>
  <c r="BD7" i="15"/>
  <c r="AW7" i="15"/>
  <c r="AP7" i="15"/>
  <c r="AI7" i="15"/>
  <c r="AB7" i="15"/>
  <c r="U7" i="15"/>
  <c r="N7" i="15"/>
  <c r="G7" i="15"/>
  <c r="H7" i="15"/>
  <c r="O7" i="15"/>
  <c r="V7" i="15"/>
  <c r="AC7" i="15"/>
  <c r="AJ7" i="15"/>
  <c r="AQ7" i="15"/>
  <c r="AX7" i="15"/>
  <c r="BE7" i="15"/>
  <c r="BL7" i="15"/>
  <c r="BS7" i="15"/>
  <c r="BZ7" i="15"/>
  <c r="CG7" i="15"/>
  <c r="CN7" i="15"/>
  <c r="CU7" i="15"/>
  <c r="DB7" i="15"/>
  <c r="DI7" i="15"/>
  <c r="DP7" i="15"/>
  <c r="DW7" i="15"/>
  <c r="ED7" i="15"/>
  <c r="EK7" i="15"/>
  <c r="EG7" i="15"/>
  <c r="EE7" i="15"/>
  <c r="DZ7" i="15"/>
  <c r="DX7" i="15"/>
  <c r="DS7" i="15"/>
  <c r="DQ7" i="15"/>
  <c r="DL7" i="15"/>
  <c r="DJ7" i="15"/>
  <c r="DE7" i="15"/>
  <c r="DC7" i="15"/>
  <c r="CX7" i="15"/>
  <c r="CV7" i="15"/>
  <c r="CQ7" i="15"/>
  <c r="CO7" i="15"/>
  <c r="CJ7" i="15"/>
  <c r="CH7" i="15"/>
  <c r="CC7" i="15"/>
  <c r="CA7" i="15"/>
  <c r="BV7" i="15"/>
  <c r="BT7" i="15"/>
  <c r="BO7" i="15"/>
  <c r="BM7" i="15"/>
  <c r="BH7" i="15"/>
  <c r="BF7" i="15"/>
  <c r="BA7" i="15"/>
  <c r="AY7" i="15"/>
  <c r="AT7" i="15"/>
  <c r="AR7" i="15"/>
  <c r="AM7" i="15"/>
  <c r="AK7" i="15"/>
  <c r="AF7" i="15"/>
  <c r="AD7" i="15"/>
  <c r="Y7" i="15"/>
  <c r="W7" i="15"/>
  <c r="R7" i="15"/>
  <c r="P7" i="15"/>
  <c r="K7" i="15"/>
  <c r="I7" i="15"/>
  <c r="D7" i="15"/>
  <c r="EJ6" i="15"/>
  <c r="EC6" i="15"/>
  <c r="DV6" i="15"/>
  <c r="DO6" i="15"/>
  <c r="DH6" i="15"/>
  <c r="DA6" i="15"/>
  <c r="CT6" i="15"/>
  <c r="CM6" i="15"/>
  <c r="CF6" i="15"/>
  <c r="BY6" i="15"/>
  <c r="BR6" i="15"/>
  <c r="BK6" i="15"/>
  <c r="BD6" i="15"/>
  <c r="AW6" i="15"/>
  <c r="AP6" i="15"/>
  <c r="AI6" i="15"/>
  <c r="AB6" i="15"/>
  <c r="U6" i="15"/>
  <c r="N6" i="15"/>
  <c r="G6" i="15"/>
  <c r="H6" i="15"/>
  <c r="O6" i="15"/>
  <c r="V6" i="15"/>
  <c r="AC6" i="15"/>
  <c r="AJ6" i="15"/>
  <c r="AQ6" i="15"/>
  <c r="AX6" i="15"/>
  <c r="BE6" i="15"/>
  <c r="BL6" i="15"/>
  <c r="BS6" i="15"/>
  <c r="BZ6" i="15"/>
  <c r="CG6" i="15"/>
  <c r="CN6" i="15"/>
  <c r="CU6" i="15"/>
  <c r="DB6" i="15"/>
  <c r="DI6" i="15"/>
  <c r="DP6" i="15"/>
  <c r="DW6" i="15"/>
  <c r="ED6" i="15"/>
  <c r="EK6" i="15"/>
  <c r="EG6" i="15"/>
  <c r="DZ6" i="15"/>
  <c r="DS6" i="15"/>
  <c r="DL6" i="15"/>
  <c r="DE6" i="15"/>
  <c r="CX6" i="15"/>
  <c r="CQ6" i="15"/>
  <c r="CJ6" i="15"/>
  <c r="CC6" i="15"/>
  <c r="BV6" i="15"/>
  <c r="BO6" i="15"/>
  <c r="BH6" i="15"/>
  <c r="BA6" i="15"/>
  <c r="AT6" i="15"/>
  <c r="AM6" i="15"/>
  <c r="AF6" i="15"/>
  <c r="Y6" i="15"/>
  <c r="R6" i="15"/>
  <c r="K6" i="15"/>
  <c r="D6" i="15"/>
  <c r="EJ56" i="14"/>
  <c r="EC56" i="14"/>
  <c r="DV56" i="14"/>
  <c r="DO56" i="14"/>
  <c r="DH56" i="14"/>
  <c r="DA56" i="14"/>
  <c r="CT56" i="14"/>
  <c r="CM56" i="14"/>
  <c r="CF56" i="14"/>
  <c r="BY56" i="14"/>
  <c r="BR56" i="14"/>
  <c r="BK56" i="14"/>
  <c r="BD56" i="14"/>
  <c r="AW56" i="14"/>
  <c r="AP56" i="14"/>
  <c r="AI56" i="14"/>
  <c r="AB56" i="14"/>
  <c r="U56" i="14"/>
  <c r="N56" i="14"/>
  <c r="G56" i="14"/>
  <c r="H56" i="14"/>
  <c r="O56" i="14"/>
  <c r="V56" i="14"/>
  <c r="AC56" i="14"/>
  <c r="AJ56" i="14"/>
  <c r="AQ56" i="14"/>
  <c r="AX56" i="14"/>
  <c r="BE56" i="14"/>
  <c r="BL56" i="14"/>
  <c r="BS56" i="14"/>
  <c r="BZ56" i="14"/>
  <c r="CG56" i="14"/>
  <c r="CN56" i="14"/>
  <c r="CU56" i="14"/>
  <c r="DB56" i="14"/>
  <c r="DI56" i="14"/>
  <c r="DP56" i="14"/>
  <c r="DW56" i="14"/>
  <c r="ED56" i="14"/>
  <c r="EK56" i="14"/>
  <c r="EG56" i="14"/>
  <c r="EE56" i="14"/>
  <c r="DZ56" i="14"/>
  <c r="DX56" i="14"/>
  <c r="DS56" i="14"/>
  <c r="DQ56" i="14"/>
  <c r="DL56" i="14"/>
  <c r="DJ56" i="14"/>
  <c r="DE56" i="14"/>
  <c r="DC56" i="14"/>
  <c r="CX56" i="14"/>
  <c r="CV56" i="14"/>
  <c r="CQ56" i="14"/>
  <c r="CO56" i="14"/>
  <c r="CJ56" i="14"/>
  <c r="CH56" i="14"/>
  <c r="CC56" i="14"/>
  <c r="CA56" i="14"/>
  <c r="BV56" i="14"/>
  <c r="BT56" i="14"/>
  <c r="BO56" i="14"/>
  <c r="BM56" i="14"/>
  <c r="BH56" i="14"/>
  <c r="BF56" i="14"/>
  <c r="BA56" i="14"/>
  <c r="AY56" i="14"/>
  <c r="AT56" i="14"/>
  <c r="AR56" i="14"/>
  <c r="AM56" i="14"/>
  <c r="AK56" i="14"/>
  <c r="AF56" i="14"/>
  <c r="AD56" i="14"/>
  <c r="Y56" i="14"/>
  <c r="W56" i="14"/>
  <c r="R56" i="14"/>
  <c r="P56" i="14"/>
  <c r="K56" i="14"/>
  <c r="I56" i="14"/>
  <c r="D56" i="14"/>
  <c r="EJ55" i="14"/>
  <c r="EC55" i="14"/>
  <c r="DV55" i="14"/>
  <c r="DO55" i="14"/>
  <c r="DH55" i="14"/>
  <c r="DA55" i="14"/>
  <c r="CT55" i="14"/>
  <c r="CM55" i="14"/>
  <c r="CF55" i="14"/>
  <c r="BY55" i="14"/>
  <c r="BR55" i="14"/>
  <c r="BK55" i="14"/>
  <c r="BD55" i="14"/>
  <c r="AW55" i="14"/>
  <c r="AP55" i="14"/>
  <c r="AI55" i="14"/>
  <c r="AB55" i="14"/>
  <c r="U55" i="14"/>
  <c r="N55" i="14"/>
  <c r="G55" i="14"/>
  <c r="H55" i="14"/>
  <c r="O55" i="14"/>
  <c r="V55" i="14"/>
  <c r="AC55" i="14"/>
  <c r="AJ55" i="14"/>
  <c r="AQ55" i="14"/>
  <c r="AX55" i="14"/>
  <c r="BE55" i="14"/>
  <c r="BL55" i="14"/>
  <c r="BS55" i="14"/>
  <c r="BZ55" i="14"/>
  <c r="CG55" i="14"/>
  <c r="CN55" i="14"/>
  <c r="CU55" i="14"/>
  <c r="DB55" i="14"/>
  <c r="DI55" i="14"/>
  <c r="DP55" i="14"/>
  <c r="DW55" i="14"/>
  <c r="ED55" i="14"/>
  <c r="EK55" i="14"/>
  <c r="EG55" i="14"/>
  <c r="EE55" i="14"/>
  <c r="DZ55" i="14"/>
  <c r="DX55" i="14"/>
  <c r="DS55" i="14"/>
  <c r="DQ55" i="14"/>
  <c r="DL55" i="14"/>
  <c r="DJ55" i="14"/>
  <c r="DE55" i="14"/>
  <c r="DC55" i="14"/>
  <c r="CX55" i="14"/>
  <c r="CV55" i="14"/>
  <c r="CQ55" i="14"/>
  <c r="CO55" i="14"/>
  <c r="CJ55" i="14"/>
  <c r="CH55" i="14"/>
  <c r="CC55" i="14"/>
  <c r="CA55" i="14"/>
  <c r="BV55" i="14"/>
  <c r="BT55" i="14"/>
  <c r="BO55" i="14"/>
  <c r="BM55" i="14"/>
  <c r="BH55" i="14"/>
  <c r="BF55" i="14"/>
  <c r="BA55" i="14"/>
  <c r="AY55" i="14"/>
  <c r="AT55" i="14"/>
  <c r="AR55" i="14"/>
  <c r="AM55" i="14"/>
  <c r="AK55" i="14"/>
  <c r="AF55" i="14"/>
  <c r="AD55" i="14"/>
  <c r="Y55" i="14"/>
  <c r="W55" i="14"/>
  <c r="R55" i="14"/>
  <c r="P55" i="14"/>
  <c r="K55" i="14"/>
  <c r="I55" i="14"/>
  <c r="D55" i="14"/>
  <c r="EJ54" i="14"/>
  <c r="EC54" i="14"/>
  <c r="DV54" i="14"/>
  <c r="DO54" i="14"/>
  <c r="DH54" i="14"/>
  <c r="DA54" i="14"/>
  <c r="CT54" i="14"/>
  <c r="CM54" i="14"/>
  <c r="CF54" i="14"/>
  <c r="BY54" i="14"/>
  <c r="BR54" i="14"/>
  <c r="BK54" i="14"/>
  <c r="BD54" i="14"/>
  <c r="AW54" i="14"/>
  <c r="AP54" i="14"/>
  <c r="AI54" i="14"/>
  <c r="AB54" i="14"/>
  <c r="U54" i="14"/>
  <c r="N54" i="14"/>
  <c r="G54" i="14"/>
  <c r="H54" i="14"/>
  <c r="O54" i="14"/>
  <c r="V54" i="14"/>
  <c r="AC54" i="14"/>
  <c r="AJ54" i="14"/>
  <c r="AQ54" i="14"/>
  <c r="AX54" i="14"/>
  <c r="BE54" i="14"/>
  <c r="BL54" i="14"/>
  <c r="BS54" i="14"/>
  <c r="BZ54" i="14"/>
  <c r="CG54" i="14"/>
  <c r="CN54" i="14"/>
  <c r="CU54" i="14"/>
  <c r="DB54" i="14"/>
  <c r="DI54" i="14"/>
  <c r="DP54" i="14"/>
  <c r="DW54" i="14"/>
  <c r="ED54" i="14"/>
  <c r="EK54" i="14"/>
  <c r="EG54" i="14"/>
  <c r="EE54" i="14"/>
  <c r="DZ54" i="14"/>
  <c r="DX54" i="14"/>
  <c r="DS54" i="14"/>
  <c r="DQ54" i="14"/>
  <c r="DL54" i="14"/>
  <c r="DJ54" i="14"/>
  <c r="DE54" i="14"/>
  <c r="DC54" i="14"/>
  <c r="CX54" i="14"/>
  <c r="CV54" i="14"/>
  <c r="CQ54" i="14"/>
  <c r="CO54" i="14"/>
  <c r="CJ54" i="14"/>
  <c r="CH54" i="14"/>
  <c r="CC54" i="14"/>
  <c r="CA54" i="14"/>
  <c r="BV54" i="14"/>
  <c r="BT54" i="14"/>
  <c r="BO54" i="14"/>
  <c r="BM54" i="14"/>
  <c r="BH54" i="14"/>
  <c r="BF54" i="14"/>
  <c r="BA54" i="14"/>
  <c r="AY54" i="14"/>
  <c r="AT54" i="14"/>
  <c r="AR54" i="14"/>
  <c r="AM54" i="14"/>
  <c r="AK54" i="14"/>
  <c r="AF54" i="14"/>
  <c r="AD54" i="14"/>
  <c r="Y54" i="14"/>
  <c r="W54" i="14"/>
  <c r="R54" i="14"/>
  <c r="P54" i="14"/>
  <c r="K54" i="14"/>
  <c r="I54" i="14"/>
  <c r="D54" i="14"/>
  <c r="EJ53" i="14"/>
  <c r="EC53" i="14"/>
  <c r="DV53" i="14"/>
  <c r="DO53" i="14"/>
  <c r="DH53" i="14"/>
  <c r="DA53" i="14"/>
  <c r="CT53" i="14"/>
  <c r="CM53" i="14"/>
  <c r="CF53" i="14"/>
  <c r="BY53" i="14"/>
  <c r="BR53" i="14"/>
  <c r="BK53" i="14"/>
  <c r="BD53" i="14"/>
  <c r="AW53" i="14"/>
  <c r="AP53" i="14"/>
  <c r="AI53" i="14"/>
  <c r="AB53" i="14"/>
  <c r="U53" i="14"/>
  <c r="N53" i="14"/>
  <c r="G53" i="14"/>
  <c r="H53" i="14"/>
  <c r="O53" i="14"/>
  <c r="V53" i="14"/>
  <c r="AC53" i="14"/>
  <c r="AJ53" i="14"/>
  <c r="AQ53" i="14"/>
  <c r="AX53" i="14"/>
  <c r="BE53" i="14"/>
  <c r="BL53" i="14"/>
  <c r="BS53" i="14"/>
  <c r="BZ53" i="14"/>
  <c r="CG53" i="14"/>
  <c r="CN53" i="14"/>
  <c r="CU53" i="14"/>
  <c r="DB53" i="14"/>
  <c r="DI53" i="14"/>
  <c r="DP53" i="14"/>
  <c r="DW53" i="14"/>
  <c r="ED53" i="14"/>
  <c r="EK53" i="14"/>
  <c r="EG53" i="14"/>
  <c r="EE53" i="14"/>
  <c r="DZ53" i="14"/>
  <c r="DX53" i="14"/>
  <c r="DS53" i="14"/>
  <c r="DQ53" i="14"/>
  <c r="DL53" i="14"/>
  <c r="DJ53" i="14"/>
  <c r="DE53" i="14"/>
  <c r="DC53" i="14"/>
  <c r="CX53" i="14"/>
  <c r="CV53" i="14"/>
  <c r="CQ53" i="14"/>
  <c r="CO53" i="14"/>
  <c r="CJ53" i="14"/>
  <c r="CH53" i="14"/>
  <c r="CC53" i="14"/>
  <c r="CA53" i="14"/>
  <c r="BV53" i="14"/>
  <c r="BT53" i="14"/>
  <c r="BO53" i="14"/>
  <c r="BM53" i="14"/>
  <c r="BH53" i="14"/>
  <c r="BF53" i="14"/>
  <c r="BA53" i="14"/>
  <c r="AY53" i="14"/>
  <c r="AT53" i="14"/>
  <c r="AR53" i="14"/>
  <c r="AM53" i="14"/>
  <c r="AK53" i="14"/>
  <c r="AF53" i="14"/>
  <c r="AD53" i="14"/>
  <c r="Y53" i="14"/>
  <c r="W53" i="14"/>
  <c r="R53" i="14"/>
  <c r="P53" i="14"/>
  <c r="K53" i="14"/>
  <c r="I53" i="14"/>
  <c r="D53" i="14"/>
  <c r="EJ52" i="14"/>
  <c r="EC52" i="14"/>
  <c r="DV52" i="14"/>
  <c r="DO52" i="14"/>
  <c r="DH52" i="14"/>
  <c r="DA52" i="14"/>
  <c r="CT52" i="14"/>
  <c r="CM52" i="14"/>
  <c r="CF52" i="14"/>
  <c r="BY52" i="14"/>
  <c r="BR52" i="14"/>
  <c r="BK52" i="14"/>
  <c r="BD52" i="14"/>
  <c r="AW52" i="14"/>
  <c r="AP52" i="14"/>
  <c r="AI52" i="14"/>
  <c r="AB52" i="14"/>
  <c r="U52" i="14"/>
  <c r="N52" i="14"/>
  <c r="G52" i="14"/>
  <c r="H52" i="14"/>
  <c r="O52" i="14"/>
  <c r="V52" i="14"/>
  <c r="AC52" i="14"/>
  <c r="AJ52" i="14"/>
  <c r="AQ52" i="14"/>
  <c r="AX52" i="14"/>
  <c r="BE52" i="14"/>
  <c r="BL52" i="14"/>
  <c r="BS52" i="14"/>
  <c r="BZ52" i="14"/>
  <c r="CG52" i="14"/>
  <c r="CN52" i="14"/>
  <c r="CU52" i="14"/>
  <c r="DB52" i="14"/>
  <c r="DI52" i="14"/>
  <c r="DP52" i="14"/>
  <c r="DW52" i="14"/>
  <c r="ED52" i="14"/>
  <c r="EK52" i="14"/>
  <c r="EG52" i="14"/>
  <c r="EE52" i="14"/>
  <c r="DZ52" i="14"/>
  <c r="DX52" i="14"/>
  <c r="DS52" i="14"/>
  <c r="DQ52" i="14"/>
  <c r="DL52" i="14"/>
  <c r="DJ52" i="14"/>
  <c r="DE52" i="14"/>
  <c r="DC52" i="14"/>
  <c r="CX52" i="14"/>
  <c r="CV52" i="14"/>
  <c r="CQ52" i="14"/>
  <c r="CO52" i="14"/>
  <c r="CJ52" i="14"/>
  <c r="CH52" i="14"/>
  <c r="CC52" i="14"/>
  <c r="CA52" i="14"/>
  <c r="BV52" i="14"/>
  <c r="BT52" i="14"/>
  <c r="BO52" i="14"/>
  <c r="BM52" i="14"/>
  <c r="BH52" i="14"/>
  <c r="BF52" i="14"/>
  <c r="BA52" i="14"/>
  <c r="AY52" i="14"/>
  <c r="AT52" i="14"/>
  <c r="AR52" i="14"/>
  <c r="AM52" i="14"/>
  <c r="AK52" i="14"/>
  <c r="AF52" i="14"/>
  <c r="AD52" i="14"/>
  <c r="Y52" i="14"/>
  <c r="W52" i="14"/>
  <c r="R52" i="14"/>
  <c r="P52" i="14"/>
  <c r="K52" i="14"/>
  <c r="I52" i="14"/>
  <c r="D52" i="14"/>
  <c r="EJ51" i="14"/>
  <c r="EC51" i="14"/>
  <c r="DV51" i="14"/>
  <c r="DO51" i="14"/>
  <c r="DH51" i="14"/>
  <c r="DA51" i="14"/>
  <c r="CT51" i="14"/>
  <c r="CM51" i="14"/>
  <c r="CF51" i="14"/>
  <c r="BY51" i="14"/>
  <c r="BR51" i="14"/>
  <c r="BK51" i="14"/>
  <c r="BD51" i="14"/>
  <c r="AW51" i="14"/>
  <c r="AP51" i="14"/>
  <c r="AI51" i="14"/>
  <c r="AB51" i="14"/>
  <c r="U51" i="14"/>
  <c r="N51" i="14"/>
  <c r="G51" i="14"/>
  <c r="H51" i="14"/>
  <c r="O51" i="14"/>
  <c r="V51" i="14"/>
  <c r="AC51" i="14"/>
  <c r="AJ51" i="14"/>
  <c r="AQ51" i="14"/>
  <c r="AX51" i="14"/>
  <c r="BE51" i="14"/>
  <c r="BL51" i="14"/>
  <c r="BS51" i="14"/>
  <c r="BZ51" i="14"/>
  <c r="CG51" i="14"/>
  <c r="CN51" i="14"/>
  <c r="CU51" i="14"/>
  <c r="DB51" i="14"/>
  <c r="DI51" i="14"/>
  <c r="DP51" i="14"/>
  <c r="DW51" i="14"/>
  <c r="ED51" i="14"/>
  <c r="EK51" i="14"/>
  <c r="EG51" i="14"/>
  <c r="EE51" i="14"/>
  <c r="DZ51" i="14"/>
  <c r="DX51" i="14"/>
  <c r="DS51" i="14"/>
  <c r="DQ51" i="14"/>
  <c r="DL51" i="14"/>
  <c r="DJ51" i="14"/>
  <c r="DE51" i="14"/>
  <c r="DC51" i="14"/>
  <c r="CX51" i="14"/>
  <c r="CV51" i="14"/>
  <c r="CQ51" i="14"/>
  <c r="CO51" i="14"/>
  <c r="CJ51" i="14"/>
  <c r="CH51" i="14"/>
  <c r="CC51" i="14"/>
  <c r="CA51" i="14"/>
  <c r="BV51" i="14"/>
  <c r="BT51" i="14"/>
  <c r="BO51" i="14"/>
  <c r="BM51" i="14"/>
  <c r="BH51" i="14"/>
  <c r="BF51" i="14"/>
  <c r="BA51" i="14"/>
  <c r="AY51" i="14"/>
  <c r="AT51" i="14"/>
  <c r="AR51" i="14"/>
  <c r="AM51" i="14"/>
  <c r="AK51" i="14"/>
  <c r="AF51" i="14"/>
  <c r="AD51" i="14"/>
  <c r="Y51" i="14"/>
  <c r="W51" i="14"/>
  <c r="R51" i="14"/>
  <c r="P51" i="14"/>
  <c r="K51" i="14"/>
  <c r="I51" i="14"/>
  <c r="D51" i="14"/>
  <c r="EJ50" i="14"/>
  <c r="EC50" i="14"/>
  <c r="DV50" i="14"/>
  <c r="DO50" i="14"/>
  <c r="DH50" i="14"/>
  <c r="DA50" i="14"/>
  <c r="CT50" i="14"/>
  <c r="CM50" i="14"/>
  <c r="CF50" i="14"/>
  <c r="BY50" i="14"/>
  <c r="BR50" i="14"/>
  <c r="BK50" i="14"/>
  <c r="BD50" i="14"/>
  <c r="AW50" i="14"/>
  <c r="AP50" i="14"/>
  <c r="AI50" i="14"/>
  <c r="AB50" i="14"/>
  <c r="U50" i="14"/>
  <c r="N50" i="14"/>
  <c r="G50" i="14"/>
  <c r="H50" i="14"/>
  <c r="O50" i="14"/>
  <c r="V50" i="14"/>
  <c r="AC50" i="14"/>
  <c r="AJ50" i="14"/>
  <c r="AQ50" i="14"/>
  <c r="AX50" i="14"/>
  <c r="BE50" i="14"/>
  <c r="BL50" i="14"/>
  <c r="BS50" i="14"/>
  <c r="BZ50" i="14"/>
  <c r="CG50" i="14"/>
  <c r="CN50" i="14"/>
  <c r="CU50" i="14"/>
  <c r="DB50" i="14"/>
  <c r="DI50" i="14"/>
  <c r="DP50" i="14"/>
  <c r="DW50" i="14"/>
  <c r="ED50" i="14"/>
  <c r="EK50" i="14"/>
  <c r="EG50" i="14"/>
  <c r="EE50" i="14"/>
  <c r="DZ50" i="14"/>
  <c r="DX50" i="14"/>
  <c r="DS50" i="14"/>
  <c r="DQ50" i="14"/>
  <c r="DL50" i="14"/>
  <c r="DJ50" i="14"/>
  <c r="DE50" i="14"/>
  <c r="DC50" i="14"/>
  <c r="CX50" i="14"/>
  <c r="CV50" i="14"/>
  <c r="CQ50" i="14"/>
  <c r="CO50" i="14"/>
  <c r="CJ50" i="14"/>
  <c r="CH50" i="14"/>
  <c r="CC50" i="14"/>
  <c r="CA50" i="14"/>
  <c r="BV50" i="14"/>
  <c r="BT50" i="14"/>
  <c r="BO50" i="14"/>
  <c r="BM50" i="14"/>
  <c r="BH50" i="14"/>
  <c r="BF50" i="14"/>
  <c r="BA50" i="14"/>
  <c r="AY50" i="14"/>
  <c r="AT50" i="14"/>
  <c r="AR50" i="14"/>
  <c r="AM50" i="14"/>
  <c r="AK50" i="14"/>
  <c r="AF50" i="14"/>
  <c r="AD50" i="14"/>
  <c r="Y50" i="14"/>
  <c r="W50" i="14"/>
  <c r="R50" i="14"/>
  <c r="P50" i="14"/>
  <c r="K50" i="14"/>
  <c r="I50" i="14"/>
  <c r="D50" i="14"/>
  <c r="EJ49" i="14"/>
  <c r="EC49" i="14"/>
  <c r="DV49" i="14"/>
  <c r="DO49" i="14"/>
  <c r="DH49" i="14"/>
  <c r="DA49" i="14"/>
  <c r="CT49" i="14"/>
  <c r="CM49" i="14"/>
  <c r="CF49" i="14"/>
  <c r="BY49" i="14"/>
  <c r="BR49" i="14"/>
  <c r="BK49" i="14"/>
  <c r="BD49" i="14"/>
  <c r="AW49" i="14"/>
  <c r="AP49" i="14"/>
  <c r="AI49" i="14"/>
  <c r="AB49" i="14"/>
  <c r="U49" i="14"/>
  <c r="N49" i="14"/>
  <c r="G49" i="14"/>
  <c r="H49" i="14"/>
  <c r="O49" i="14"/>
  <c r="V49" i="14"/>
  <c r="AC49" i="14"/>
  <c r="AJ49" i="14"/>
  <c r="AQ49" i="14"/>
  <c r="AX49" i="14"/>
  <c r="BE49" i="14"/>
  <c r="BL49" i="14"/>
  <c r="BS49" i="14"/>
  <c r="BZ49" i="14"/>
  <c r="CG49" i="14"/>
  <c r="CN49" i="14"/>
  <c r="CU49" i="14"/>
  <c r="DB49" i="14"/>
  <c r="DI49" i="14"/>
  <c r="DP49" i="14"/>
  <c r="DW49" i="14"/>
  <c r="ED49" i="14"/>
  <c r="EK49" i="14"/>
  <c r="EG49" i="14"/>
  <c r="EE49" i="14"/>
  <c r="DZ49" i="14"/>
  <c r="DX49" i="14"/>
  <c r="DS49" i="14"/>
  <c r="DQ49" i="14"/>
  <c r="DL49" i="14"/>
  <c r="DJ49" i="14"/>
  <c r="DE49" i="14"/>
  <c r="DC49" i="14"/>
  <c r="CX49" i="14"/>
  <c r="CV49" i="14"/>
  <c r="CQ49" i="14"/>
  <c r="CO49" i="14"/>
  <c r="CJ49" i="14"/>
  <c r="CH49" i="14"/>
  <c r="CC49" i="14"/>
  <c r="CA49" i="14"/>
  <c r="BV49" i="14"/>
  <c r="BT49" i="14"/>
  <c r="BO49" i="14"/>
  <c r="BM49" i="14"/>
  <c r="BH49" i="14"/>
  <c r="BF49" i="14"/>
  <c r="BA49" i="14"/>
  <c r="AY49" i="14"/>
  <c r="AT49" i="14"/>
  <c r="AR49" i="14"/>
  <c r="AM49" i="14"/>
  <c r="AK49" i="14"/>
  <c r="AF49" i="14"/>
  <c r="AD49" i="14"/>
  <c r="Y49" i="14"/>
  <c r="W49" i="14"/>
  <c r="R49" i="14"/>
  <c r="P49" i="14"/>
  <c r="K49" i="14"/>
  <c r="I49" i="14"/>
  <c r="D49" i="14"/>
  <c r="EJ48" i="14"/>
  <c r="EC48" i="14"/>
  <c r="DV48" i="14"/>
  <c r="DO48" i="14"/>
  <c r="DH48" i="14"/>
  <c r="DA48" i="14"/>
  <c r="CT48" i="14"/>
  <c r="CM48" i="14"/>
  <c r="CF48" i="14"/>
  <c r="BY48" i="14"/>
  <c r="BR48" i="14"/>
  <c r="BK48" i="14"/>
  <c r="BD48" i="14"/>
  <c r="AW48" i="14"/>
  <c r="AP48" i="14"/>
  <c r="AI48" i="14"/>
  <c r="AB48" i="14"/>
  <c r="U48" i="14"/>
  <c r="N48" i="14"/>
  <c r="G48" i="14"/>
  <c r="H48" i="14"/>
  <c r="O48" i="14"/>
  <c r="V48" i="14"/>
  <c r="AC48" i="14"/>
  <c r="AJ48" i="14"/>
  <c r="AQ48" i="14"/>
  <c r="AX48" i="14"/>
  <c r="BE48" i="14"/>
  <c r="BL48" i="14"/>
  <c r="BS48" i="14"/>
  <c r="BZ48" i="14"/>
  <c r="CG48" i="14"/>
  <c r="CN48" i="14"/>
  <c r="CU48" i="14"/>
  <c r="DB48" i="14"/>
  <c r="DI48" i="14"/>
  <c r="DP48" i="14"/>
  <c r="DW48" i="14"/>
  <c r="ED48" i="14"/>
  <c r="EK48" i="14"/>
  <c r="EG48" i="14"/>
  <c r="EE48" i="14"/>
  <c r="DZ48" i="14"/>
  <c r="DX48" i="14"/>
  <c r="DS48" i="14"/>
  <c r="DQ48" i="14"/>
  <c r="DL48" i="14"/>
  <c r="DJ48" i="14"/>
  <c r="DE48" i="14"/>
  <c r="DC48" i="14"/>
  <c r="CX48" i="14"/>
  <c r="CV48" i="14"/>
  <c r="CQ48" i="14"/>
  <c r="CO48" i="14"/>
  <c r="CJ48" i="14"/>
  <c r="CH48" i="14"/>
  <c r="CC48" i="14"/>
  <c r="CA48" i="14"/>
  <c r="BV48" i="14"/>
  <c r="BT48" i="14"/>
  <c r="BO48" i="14"/>
  <c r="BM48" i="14"/>
  <c r="BH48" i="14"/>
  <c r="BF48" i="14"/>
  <c r="BA48" i="14"/>
  <c r="AY48" i="14"/>
  <c r="AT48" i="14"/>
  <c r="AR48" i="14"/>
  <c r="AM48" i="14"/>
  <c r="AK48" i="14"/>
  <c r="AF48" i="14"/>
  <c r="AD48" i="14"/>
  <c r="Y48" i="14"/>
  <c r="W48" i="14"/>
  <c r="R48" i="14"/>
  <c r="P48" i="14"/>
  <c r="K48" i="14"/>
  <c r="I48" i="14"/>
  <c r="D48" i="14"/>
  <c r="EJ47" i="14"/>
  <c r="EC47" i="14"/>
  <c r="DV47" i="14"/>
  <c r="DO47" i="14"/>
  <c r="DH47" i="14"/>
  <c r="DA47" i="14"/>
  <c r="CT47" i="14"/>
  <c r="CM47" i="14"/>
  <c r="CF47" i="14"/>
  <c r="BY47" i="14"/>
  <c r="BR47" i="14"/>
  <c r="BK47" i="14"/>
  <c r="BD47" i="14"/>
  <c r="AW47" i="14"/>
  <c r="AP47" i="14"/>
  <c r="AI47" i="14"/>
  <c r="AB47" i="14"/>
  <c r="U47" i="14"/>
  <c r="N47" i="14"/>
  <c r="G47" i="14"/>
  <c r="H47" i="14"/>
  <c r="O47" i="14"/>
  <c r="V47" i="14"/>
  <c r="AC47" i="14"/>
  <c r="AJ47" i="14"/>
  <c r="AQ47" i="14"/>
  <c r="AX47" i="14"/>
  <c r="BE47" i="14"/>
  <c r="BL47" i="14"/>
  <c r="BS47" i="14"/>
  <c r="BZ47" i="14"/>
  <c r="CG47" i="14"/>
  <c r="CN47" i="14"/>
  <c r="CU47" i="14"/>
  <c r="DB47" i="14"/>
  <c r="DI47" i="14"/>
  <c r="DP47" i="14"/>
  <c r="DW47" i="14"/>
  <c r="ED47" i="14"/>
  <c r="EK47" i="14"/>
  <c r="EG47" i="14"/>
  <c r="EE47" i="14"/>
  <c r="DZ47" i="14"/>
  <c r="DX47" i="14"/>
  <c r="DS47" i="14"/>
  <c r="DQ47" i="14"/>
  <c r="DL47" i="14"/>
  <c r="DJ47" i="14"/>
  <c r="DE47" i="14"/>
  <c r="DC47" i="14"/>
  <c r="CX47" i="14"/>
  <c r="CV47" i="14"/>
  <c r="CQ47" i="14"/>
  <c r="CO47" i="14"/>
  <c r="CJ47" i="14"/>
  <c r="CH47" i="14"/>
  <c r="CC47" i="14"/>
  <c r="CA47" i="14"/>
  <c r="BV47" i="14"/>
  <c r="BT47" i="14"/>
  <c r="BO47" i="14"/>
  <c r="BM47" i="14"/>
  <c r="BH47" i="14"/>
  <c r="BF47" i="14"/>
  <c r="BA47" i="14"/>
  <c r="AY47" i="14"/>
  <c r="AT47" i="14"/>
  <c r="AR47" i="14"/>
  <c r="AM47" i="14"/>
  <c r="AK47" i="14"/>
  <c r="AF47" i="14"/>
  <c r="AD47" i="14"/>
  <c r="Y47" i="14"/>
  <c r="W47" i="14"/>
  <c r="R47" i="14"/>
  <c r="P47" i="14"/>
  <c r="K47" i="14"/>
  <c r="I47" i="14"/>
  <c r="D47" i="14"/>
  <c r="EJ46" i="14"/>
  <c r="EC46" i="14"/>
  <c r="DV46" i="14"/>
  <c r="DO46" i="14"/>
  <c r="DH46" i="14"/>
  <c r="DA46" i="14"/>
  <c r="CT46" i="14"/>
  <c r="CM46" i="14"/>
  <c r="CF46" i="14"/>
  <c r="BY46" i="14"/>
  <c r="BR46" i="14"/>
  <c r="BK46" i="14"/>
  <c r="BD46" i="14"/>
  <c r="AW46" i="14"/>
  <c r="AP46" i="14"/>
  <c r="AI46" i="14"/>
  <c r="AB46" i="14"/>
  <c r="U46" i="14"/>
  <c r="N46" i="14"/>
  <c r="G46" i="14"/>
  <c r="H46" i="14"/>
  <c r="O46" i="14"/>
  <c r="V46" i="14"/>
  <c r="AC46" i="14"/>
  <c r="AJ46" i="14"/>
  <c r="AQ46" i="14"/>
  <c r="AX46" i="14"/>
  <c r="BE46" i="14"/>
  <c r="BL46" i="14"/>
  <c r="BS46" i="14"/>
  <c r="BZ46" i="14"/>
  <c r="CG46" i="14"/>
  <c r="CN46" i="14"/>
  <c r="CU46" i="14"/>
  <c r="DB46" i="14"/>
  <c r="DI46" i="14"/>
  <c r="DP46" i="14"/>
  <c r="DW46" i="14"/>
  <c r="ED46" i="14"/>
  <c r="EK46" i="14"/>
  <c r="EG46" i="14"/>
  <c r="EE46" i="14"/>
  <c r="DZ46" i="14"/>
  <c r="DX46" i="14"/>
  <c r="DS46" i="14"/>
  <c r="DQ46" i="14"/>
  <c r="DL46" i="14"/>
  <c r="DJ46" i="14"/>
  <c r="DE46" i="14"/>
  <c r="DC46" i="14"/>
  <c r="CX46" i="14"/>
  <c r="CV46" i="14"/>
  <c r="CQ46" i="14"/>
  <c r="CO46" i="14"/>
  <c r="CJ46" i="14"/>
  <c r="CH46" i="14"/>
  <c r="CC46" i="14"/>
  <c r="CA46" i="14"/>
  <c r="BV46" i="14"/>
  <c r="BT46" i="14"/>
  <c r="BO46" i="14"/>
  <c r="BM46" i="14"/>
  <c r="BH46" i="14"/>
  <c r="BF46" i="14"/>
  <c r="BA46" i="14"/>
  <c r="AY46" i="14"/>
  <c r="AT46" i="14"/>
  <c r="AR46" i="14"/>
  <c r="AM46" i="14"/>
  <c r="AK46" i="14"/>
  <c r="AF46" i="14"/>
  <c r="AD46" i="14"/>
  <c r="Y46" i="14"/>
  <c r="W46" i="14"/>
  <c r="R46" i="14"/>
  <c r="P46" i="14"/>
  <c r="K46" i="14"/>
  <c r="I46" i="14"/>
  <c r="D46" i="14"/>
  <c r="EJ45" i="14"/>
  <c r="EC45" i="14"/>
  <c r="DV45" i="14"/>
  <c r="DO45" i="14"/>
  <c r="DH45" i="14"/>
  <c r="DA45" i="14"/>
  <c r="CT45" i="14"/>
  <c r="CM45" i="14"/>
  <c r="CF45" i="14"/>
  <c r="BY45" i="14"/>
  <c r="BR45" i="14"/>
  <c r="BK45" i="14"/>
  <c r="BD45" i="14"/>
  <c r="AW45" i="14"/>
  <c r="AP45" i="14"/>
  <c r="AI45" i="14"/>
  <c r="AB45" i="14"/>
  <c r="U45" i="14"/>
  <c r="N45" i="14"/>
  <c r="G45" i="14"/>
  <c r="H45" i="14"/>
  <c r="O45" i="14"/>
  <c r="V45" i="14"/>
  <c r="AC45" i="14"/>
  <c r="AJ45" i="14"/>
  <c r="AQ45" i="14"/>
  <c r="AX45" i="14"/>
  <c r="BE45" i="14"/>
  <c r="BL45" i="14"/>
  <c r="BS45" i="14"/>
  <c r="BZ45" i="14"/>
  <c r="CG45" i="14"/>
  <c r="CN45" i="14"/>
  <c r="CU45" i="14"/>
  <c r="DB45" i="14"/>
  <c r="DI45" i="14"/>
  <c r="DP45" i="14"/>
  <c r="DW45" i="14"/>
  <c r="ED45" i="14"/>
  <c r="EK45" i="14"/>
  <c r="EG45" i="14"/>
  <c r="EE45" i="14"/>
  <c r="DZ45" i="14"/>
  <c r="DX45" i="14"/>
  <c r="DS45" i="14"/>
  <c r="DQ45" i="14"/>
  <c r="DL45" i="14"/>
  <c r="DJ45" i="14"/>
  <c r="DE45" i="14"/>
  <c r="DC45" i="14"/>
  <c r="CX45" i="14"/>
  <c r="CV45" i="14"/>
  <c r="CQ45" i="14"/>
  <c r="CO45" i="14"/>
  <c r="CJ45" i="14"/>
  <c r="CH45" i="14"/>
  <c r="CC45" i="14"/>
  <c r="CA45" i="14"/>
  <c r="BV45" i="14"/>
  <c r="BT45" i="14"/>
  <c r="BO45" i="14"/>
  <c r="BM45" i="14"/>
  <c r="BH45" i="14"/>
  <c r="BF45" i="14"/>
  <c r="BA45" i="14"/>
  <c r="AY45" i="14"/>
  <c r="AT45" i="14"/>
  <c r="AR45" i="14"/>
  <c r="AM45" i="14"/>
  <c r="AK45" i="14"/>
  <c r="AF45" i="14"/>
  <c r="AD45" i="14"/>
  <c r="Y45" i="14"/>
  <c r="W45" i="14"/>
  <c r="R45" i="14"/>
  <c r="P45" i="14"/>
  <c r="K45" i="14"/>
  <c r="I45" i="14"/>
  <c r="D45" i="14"/>
  <c r="EJ44" i="14"/>
  <c r="EC44" i="14"/>
  <c r="DV44" i="14"/>
  <c r="DO44" i="14"/>
  <c r="DH44" i="14"/>
  <c r="DA44" i="14"/>
  <c r="CT44" i="14"/>
  <c r="CM44" i="14"/>
  <c r="CF44" i="14"/>
  <c r="BY44" i="14"/>
  <c r="BR44" i="14"/>
  <c r="BK44" i="14"/>
  <c r="BD44" i="14"/>
  <c r="AW44" i="14"/>
  <c r="AP44" i="14"/>
  <c r="AI44" i="14"/>
  <c r="AB44" i="14"/>
  <c r="U44" i="14"/>
  <c r="N44" i="14"/>
  <c r="G44" i="14"/>
  <c r="H44" i="14"/>
  <c r="O44" i="14"/>
  <c r="V44" i="14"/>
  <c r="AC44" i="14"/>
  <c r="AJ44" i="14"/>
  <c r="AQ44" i="14"/>
  <c r="AX44" i="14"/>
  <c r="BE44" i="14"/>
  <c r="BL44" i="14"/>
  <c r="BS44" i="14"/>
  <c r="BZ44" i="14"/>
  <c r="CG44" i="14"/>
  <c r="CN44" i="14"/>
  <c r="CU44" i="14"/>
  <c r="DB44" i="14"/>
  <c r="DI44" i="14"/>
  <c r="DP44" i="14"/>
  <c r="DW44" i="14"/>
  <c r="ED44" i="14"/>
  <c r="EK44" i="14"/>
  <c r="EG44" i="14"/>
  <c r="EE44" i="14"/>
  <c r="DZ44" i="14"/>
  <c r="DX44" i="14"/>
  <c r="DS44" i="14"/>
  <c r="DQ44" i="14"/>
  <c r="DL44" i="14"/>
  <c r="DJ44" i="14"/>
  <c r="DE44" i="14"/>
  <c r="DC44" i="14"/>
  <c r="CX44" i="14"/>
  <c r="CV44" i="14"/>
  <c r="CQ44" i="14"/>
  <c r="CO44" i="14"/>
  <c r="CJ44" i="14"/>
  <c r="CH44" i="14"/>
  <c r="CC44" i="14"/>
  <c r="CA44" i="14"/>
  <c r="BV44" i="14"/>
  <c r="BT44" i="14"/>
  <c r="BO44" i="14"/>
  <c r="BM44" i="14"/>
  <c r="BH44" i="14"/>
  <c r="BF44" i="14"/>
  <c r="BA44" i="14"/>
  <c r="AY44" i="14"/>
  <c r="AT44" i="14"/>
  <c r="AR44" i="14"/>
  <c r="AM44" i="14"/>
  <c r="AK44" i="14"/>
  <c r="AF44" i="14"/>
  <c r="AD44" i="14"/>
  <c r="Y44" i="14"/>
  <c r="W44" i="14"/>
  <c r="R44" i="14"/>
  <c r="P44" i="14"/>
  <c r="K44" i="14"/>
  <c r="I44" i="14"/>
  <c r="D44" i="14"/>
  <c r="EJ43" i="14"/>
  <c r="EC43" i="14"/>
  <c r="DV43" i="14"/>
  <c r="DO43" i="14"/>
  <c r="DH43" i="14"/>
  <c r="DA43" i="14"/>
  <c r="CT43" i="14"/>
  <c r="CM43" i="14"/>
  <c r="CF43" i="14"/>
  <c r="BY43" i="14"/>
  <c r="BR43" i="14"/>
  <c r="BK43" i="14"/>
  <c r="BD43" i="14"/>
  <c r="AW43" i="14"/>
  <c r="AP43" i="14"/>
  <c r="AI43" i="14"/>
  <c r="AB43" i="14"/>
  <c r="U43" i="14"/>
  <c r="N43" i="14"/>
  <c r="G43" i="14"/>
  <c r="H43" i="14"/>
  <c r="O43" i="14"/>
  <c r="V43" i="14"/>
  <c r="AC43" i="14"/>
  <c r="AJ43" i="14"/>
  <c r="AQ43" i="14"/>
  <c r="AX43" i="14"/>
  <c r="BE43" i="14"/>
  <c r="BL43" i="14"/>
  <c r="BS43" i="14"/>
  <c r="BZ43" i="14"/>
  <c r="CG43" i="14"/>
  <c r="CN43" i="14"/>
  <c r="CU43" i="14"/>
  <c r="DB43" i="14"/>
  <c r="DI43" i="14"/>
  <c r="DP43" i="14"/>
  <c r="DW43" i="14"/>
  <c r="ED43" i="14"/>
  <c r="EK43" i="14"/>
  <c r="EG43" i="14"/>
  <c r="EE43" i="14"/>
  <c r="DZ43" i="14"/>
  <c r="DX43" i="14"/>
  <c r="DS43" i="14"/>
  <c r="DQ43" i="14"/>
  <c r="DL43" i="14"/>
  <c r="DJ43" i="14"/>
  <c r="DE43" i="14"/>
  <c r="DC43" i="14"/>
  <c r="CX43" i="14"/>
  <c r="CV43" i="14"/>
  <c r="CQ43" i="14"/>
  <c r="CO43" i="14"/>
  <c r="CJ43" i="14"/>
  <c r="CH43" i="14"/>
  <c r="CC43" i="14"/>
  <c r="CA43" i="14"/>
  <c r="BV43" i="14"/>
  <c r="BT43" i="14"/>
  <c r="BO43" i="14"/>
  <c r="BM43" i="14"/>
  <c r="BH43" i="14"/>
  <c r="BF43" i="14"/>
  <c r="BA43" i="14"/>
  <c r="AY43" i="14"/>
  <c r="AT43" i="14"/>
  <c r="AR43" i="14"/>
  <c r="AM43" i="14"/>
  <c r="AK43" i="14"/>
  <c r="AF43" i="14"/>
  <c r="AD43" i="14"/>
  <c r="Y43" i="14"/>
  <c r="W43" i="14"/>
  <c r="R43" i="14"/>
  <c r="P43" i="14"/>
  <c r="K43" i="14"/>
  <c r="I43" i="14"/>
  <c r="D43" i="14"/>
  <c r="EJ42" i="14"/>
  <c r="EC42" i="14"/>
  <c r="DV42" i="14"/>
  <c r="DO42" i="14"/>
  <c r="DH42" i="14"/>
  <c r="DA42" i="14"/>
  <c r="CT42" i="14"/>
  <c r="CM42" i="14"/>
  <c r="CF42" i="14"/>
  <c r="BY42" i="14"/>
  <c r="BR42" i="14"/>
  <c r="BK42" i="14"/>
  <c r="BD42" i="14"/>
  <c r="AW42" i="14"/>
  <c r="AP42" i="14"/>
  <c r="AI42" i="14"/>
  <c r="AB42" i="14"/>
  <c r="U42" i="14"/>
  <c r="N42" i="14"/>
  <c r="G42" i="14"/>
  <c r="H42" i="14"/>
  <c r="O42" i="14"/>
  <c r="V42" i="14"/>
  <c r="AC42" i="14"/>
  <c r="AJ42" i="14"/>
  <c r="AQ42" i="14"/>
  <c r="AX42" i="14"/>
  <c r="BE42" i="14"/>
  <c r="BL42" i="14"/>
  <c r="BS42" i="14"/>
  <c r="BZ42" i="14"/>
  <c r="CG42" i="14"/>
  <c r="CN42" i="14"/>
  <c r="CU42" i="14"/>
  <c r="DB42" i="14"/>
  <c r="DI42" i="14"/>
  <c r="DP42" i="14"/>
  <c r="DW42" i="14"/>
  <c r="ED42" i="14"/>
  <c r="EK42" i="14"/>
  <c r="EG42" i="14"/>
  <c r="EE42" i="14"/>
  <c r="DZ42" i="14"/>
  <c r="DX42" i="14"/>
  <c r="DS42" i="14"/>
  <c r="DQ42" i="14"/>
  <c r="DL42" i="14"/>
  <c r="DJ42" i="14"/>
  <c r="DE42" i="14"/>
  <c r="DC42" i="14"/>
  <c r="CX42" i="14"/>
  <c r="CV42" i="14"/>
  <c r="CQ42" i="14"/>
  <c r="CO42" i="14"/>
  <c r="CJ42" i="14"/>
  <c r="CH42" i="14"/>
  <c r="CC42" i="14"/>
  <c r="CA42" i="14"/>
  <c r="BV42" i="14"/>
  <c r="BT42" i="14"/>
  <c r="BO42" i="14"/>
  <c r="BM42" i="14"/>
  <c r="BH42" i="14"/>
  <c r="BF42" i="14"/>
  <c r="BA42" i="14"/>
  <c r="AY42" i="14"/>
  <c r="AT42" i="14"/>
  <c r="AR42" i="14"/>
  <c r="AM42" i="14"/>
  <c r="AK42" i="14"/>
  <c r="AF42" i="14"/>
  <c r="AD42" i="14"/>
  <c r="Y42" i="14"/>
  <c r="W42" i="14"/>
  <c r="R42" i="14"/>
  <c r="P42" i="14"/>
  <c r="K42" i="14"/>
  <c r="I42" i="14"/>
  <c r="D42" i="14"/>
  <c r="EJ41" i="14"/>
  <c r="EC41" i="14"/>
  <c r="DV41" i="14"/>
  <c r="DO41" i="14"/>
  <c r="DH41" i="14"/>
  <c r="DA41" i="14"/>
  <c r="CT41" i="14"/>
  <c r="CM41" i="14"/>
  <c r="CF41" i="14"/>
  <c r="BY41" i="14"/>
  <c r="BR41" i="14"/>
  <c r="BK41" i="14"/>
  <c r="BD41" i="14"/>
  <c r="AW41" i="14"/>
  <c r="AP41" i="14"/>
  <c r="AI41" i="14"/>
  <c r="AB41" i="14"/>
  <c r="U41" i="14"/>
  <c r="N41" i="14"/>
  <c r="G41" i="14"/>
  <c r="H41" i="14"/>
  <c r="O41" i="14"/>
  <c r="V41" i="14"/>
  <c r="AC41" i="14"/>
  <c r="AJ41" i="14"/>
  <c r="AQ41" i="14"/>
  <c r="AX41" i="14"/>
  <c r="BE41" i="14"/>
  <c r="BL41" i="14"/>
  <c r="BS41" i="14"/>
  <c r="BZ41" i="14"/>
  <c r="CG41" i="14"/>
  <c r="CN41" i="14"/>
  <c r="CU41" i="14"/>
  <c r="DB41" i="14"/>
  <c r="DI41" i="14"/>
  <c r="DP41" i="14"/>
  <c r="DW41" i="14"/>
  <c r="ED41" i="14"/>
  <c r="EK41" i="14"/>
  <c r="EG41" i="14"/>
  <c r="EE41" i="14"/>
  <c r="DZ41" i="14"/>
  <c r="DX41" i="14"/>
  <c r="DS41" i="14"/>
  <c r="DQ41" i="14"/>
  <c r="DL41" i="14"/>
  <c r="DJ41" i="14"/>
  <c r="DE41" i="14"/>
  <c r="DC41" i="14"/>
  <c r="CX41" i="14"/>
  <c r="CV41" i="14"/>
  <c r="CQ41" i="14"/>
  <c r="CO41" i="14"/>
  <c r="CJ41" i="14"/>
  <c r="CH41" i="14"/>
  <c r="CC41" i="14"/>
  <c r="CA41" i="14"/>
  <c r="BV41" i="14"/>
  <c r="BT41" i="14"/>
  <c r="BO41" i="14"/>
  <c r="BM41" i="14"/>
  <c r="BH41" i="14"/>
  <c r="BF41" i="14"/>
  <c r="BA41" i="14"/>
  <c r="AY41" i="14"/>
  <c r="AT41" i="14"/>
  <c r="AR41" i="14"/>
  <c r="AM41" i="14"/>
  <c r="AK41" i="14"/>
  <c r="AF41" i="14"/>
  <c r="AD41" i="14"/>
  <c r="Y41" i="14"/>
  <c r="W41" i="14"/>
  <c r="R41" i="14"/>
  <c r="P41" i="14"/>
  <c r="K41" i="14"/>
  <c r="I41" i="14"/>
  <c r="D41" i="14"/>
  <c r="EJ40" i="14"/>
  <c r="EC40" i="14"/>
  <c r="DV40" i="14"/>
  <c r="DO40" i="14"/>
  <c r="DH40" i="14"/>
  <c r="DA40" i="14"/>
  <c r="CT40" i="14"/>
  <c r="CM40" i="14"/>
  <c r="CF40" i="14"/>
  <c r="BY40" i="14"/>
  <c r="BR40" i="14"/>
  <c r="BK40" i="14"/>
  <c r="BD40" i="14"/>
  <c r="AW40" i="14"/>
  <c r="AP40" i="14"/>
  <c r="AI40" i="14"/>
  <c r="AB40" i="14"/>
  <c r="U40" i="14"/>
  <c r="N40" i="14"/>
  <c r="G40" i="14"/>
  <c r="H40" i="14"/>
  <c r="O40" i="14"/>
  <c r="V40" i="14"/>
  <c r="AC40" i="14"/>
  <c r="AJ40" i="14"/>
  <c r="AQ40" i="14"/>
  <c r="AX40" i="14"/>
  <c r="BE40" i="14"/>
  <c r="BL40" i="14"/>
  <c r="BS40" i="14"/>
  <c r="BZ40" i="14"/>
  <c r="CG40" i="14"/>
  <c r="CN40" i="14"/>
  <c r="CU40" i="14"/>
  <c r="DB40" i="14"/>
  <c r="DI40" i="14"/>
  <c r="DP40" i="14"/>
  <c r="DW40" i="14"/>
  <c r="ED40" i="14"/>
  <c r="EK40" i="14"/>
  <c r="EG40" i="14"/>
  <c r="EE40" i="14"/>
  <c r="DZ40" i="14"/>
  <c r="DX40" i="14"/>
  <c r="DS40" i="14"/>
  <c r="DQ40" i="14"/>
  <c r="DL40" i="14"/>
  <c r="DJ40" i="14"/>
  <c r="DE40" i="14"/>
  <c r="DC40" i="14"/>
  <c r="CX40" i="14"/>
  <c r="CV40" i="14"/>
  <c r="CQ40" i="14"/>
  <c r="CO40" i="14"/>
  <c r="CJ40" i="14"/>
  <c r="CH40" i="14"/>
  <c r="CC40" i="14"/>
  <c r="CA40" i="14"/>
  <c r="BV40" i="14"/>
  <c r="BT40" i="14"/>
  <c r="BO40" i="14"/>
  <c r="BM40" i="14"/>
  <c r="BH40" i="14"/>
  <c r="BF40" i="14"/>
  <c r="BA40" i="14"/>
  <c r="AY40" i="14"/>
  <c r="AT40" i="14"/>
  <c r="AR40" i="14"/>
  <c r="AM40" i="14"/>
  <c r="AK40" i="14"/>
  <c r="AF40" i="14"/>
  <c r="AD40" i="14"/>
  <c r="Y40" i="14"/>
  <c r="W40" i="14"/>
  <c r="R40" i="14"/>
  <c r="P40" i="14"/>
  <c r="K40" i="14"/>
  <c r="I40" i="14"/>
  <c r="D40" i="14"/>
  <c r="EJ39" i="14"/>
  <c r="EC39" i="14"/>
  <c r="DV39" i="14"/>
  <c r="DO39" i="14"/>
  <c r="DH39" i="14"/>
  <c r="DA39" i="14"/>
  <c r="CT39" i="14"/>
  <c r="CM39" i="14"/>
  <c r="CF39" i="14"/>
  <c r="BY39" i="14"/>
  <c r="BR39" i="14"/>
  <c r="BK39" i="14"/>
  <c r="BD39" i="14"/>
  <c r="AW39" i="14"/>
  <c r="AP39" i="14"/>
  <c r="AI39" i="14"/>
  <c r="AB39" i="14"/>
  <c r="U39" i="14"/>
  <c r="N39" i="14"/>
  <c r="G39" i="14"/>
  <c r="H39" i="14"/>
  <c r="O39" i="14"/>
  <c r="V39" i="14"/>
  <c r="AC39" i="14"/>
  <c r="AJ39" i="14"/>
  <c r="AQ39" i="14"/>
  <c r="AX39" i="14"/>
  <c r="BE39" i="14"/>
  <c r="BL39" i="14"/>
  <c r="BS39" i="14"/>
  <c r="BZ39" i="14"/>
  <c r="CG39" i="14"/>
  <c r="CN39" i="14"/>
  <c r="CU39" i="14"/>
  <c r="DB39" i="14"/>
  <c r="DI39" i="14"/>
  <c r="DP39" i="14"/>
  <c r="DW39" i="14"/>
  <c r="ED39" i="14"/>
  <c r="EK39" i="14"/>
  <c r="EG39" i="14"/>
  <c r="EE39" i="14"/>
  <c r="DZ39" i="14"/>
  <c r="DX39" i="14"/>
  <c r="DS39" i="14"/>
  <c r="DQ39" i="14"/>
  <c r="DL39" i="14"/>
  <c r="DJ39" i="14"/>
  <c r="DE39" i="14"/>
  <c r="DC39" i="14"/>
  <c r="CX39" i="14"/>
  <c r="CV39" i="14"/>
  <c r="CQ39" i="14"/>
  <c r="CO39" i="14"/>
  <c r="CJ39" i="14"/>
  <c r="CH39" i="14"/>
  <c r="CC39" i="14"/>
  <c r="CA39" i="14"/>
  <c r="BV39" i="14"/>
  <c r="BT39" i="14"/>
  <c r="BO39" i="14"/>
  <c r="BM39" i="14"/>
  <c r="BH39" i="14"/>
  <c r="BF39" i="14"/>
  <c r="BA39" i="14"/>
  <c r="AY39" i="14"/>
  <c r="AT39" i="14"/>
  <c r="AR39" i="14"/>
  <c r="AM39" i="14"/>
  <c r="AK39" i="14"/>
  <c r="AF39" i="14"/>
  <c r="AD39" i="14"/>
  <c r="Y39" i="14"/>
  <c r="W39" i="14"/>
  <c r="R39" i="14"/>
  <c r="P39" i="14"/>
  <c r="K39" i="14"/>
  <c r="I39" i="14"/>
  <c r="D39" i="14"/>
  <c r="EJ38" i="14"/>
  <c r="EC38" i="14"/>
  <c r="DV38" i="14"/>
  <c r="DO38" i="14"/>
  <c r="DH38" i="14"/>
  <c r="DA38" i="14"/>
  <c r="CT38" i="14"/>
  <c r="CM38" i="14"/>
  <c r="CF38" i="14"/>
  <c r="BY38" i="14"/>
  <c r="BR38" i="14"/>
  <c r="BK38" i="14"/>
  <c r="BD38" i="14"/>
  <c r="AW38" i="14"/>
  <c r="AP38" i="14"/>
  <c r="AI38" i="14"/>
  <c r="AB38" i="14"/>
  <c r="U38" i="14"/>
  <c r="N38" i="14"/>
  <c r="G38" i="14"/>
  <c r="H38" i="14"/>
  <c r="O38" i="14"/>
  <c r="V38" i="14"/>
  <c r="AC38" i="14"/>
  <c r="AJ38" i="14"/>
  <c r="AQ38" i="14"/>
  <c r="AX38" i="14"/>
  <c r="BE38" i="14"/>
  <c r="BL38" i="14"/>
  <c r="BS38" i="14"/>
  <c r="BZ38" i="14"/>
  <c r="CG38" i="14"/>
  <c r="CN38" i="14"/>
  <c r="CU38" i="14"/>
  <c r="DB38" i="14"/>
  <c r="DI38" i="14"/>
  <c r="DP38" i="14"/>
  <c r="DW38" i="14"/>
  <c r="ED38" i="14"/>
  <c r="EK38" i="14"/>
  <c r="EG38" i="14"/>
  <c r="EE38" i="14"/>
  <c r="DZ38" i="14"/>
  <c r="DX38" i="14"/>
  <c r="DS38" i="14"/>
  <c r="DQ38" i="14"/>
  <c r="DL38" i="14"/>
  <c r="DJ38" i="14"/>
  <c r="DE38" i="14"/>
  <c r="DC38" i="14"/>
  <c r="CX38" i="14"/>
  <c r="CV38" i="14"/>
  <c r="CQ38" i="14"/>
  <c r="CO38" i="14"/>
  <c r="CJ38" i="14"/>
  <c r="CH38" i="14"/>
  <c r="CC38" i="14"/>
  <c r="CA38" i="14"/>
  <c r="BV38" i="14"/>
  <c r="BT38" i="14"/>
  <c r="BO38" i="14"/>
  <c r="BM38" i="14"/>
  <c r="BH38" i="14"/>
  <c r="BF38" i="14"/>
  <c r="BA38" i="14"/>
  <c r="AY38" i="14"/>
  <c r="AT38" i="14"/>
  <c r="AR38" i="14"/>
  <c r="AM38" i="14"/>
  <c r="AK38" i="14"/>
  <c r="AF38" i="14"/>
  <c r="AD38" i="14"/>
  <c r="Y38" i="14"/>
  <c r="W38" i="14"/>
  <c r="R38" i="14"/>
  <c r="P38" i="14"/>
  <c r="K38" i="14"/>
  <c r="I38" i="14"/>
  <c r="D38" i="14"/>
  <c r="EJ37" i="14"/>
  <c r="EC37" i="14"/>
  <c r="DV37" i="14"/>
  <c r="DO37" i="14"/>
  <c r="DH37" i="14"/>
  <c r="DA37" i="14"/>
  <c r="CT37" i="14"/>
  <c r="CM37" i="14"/>
  <c r="CF37" i="14"/>
  <c r="BY37" i="14"/>
  <c r="BR37" i="14"/>
  <c r="BK37" i="14"/>
  <c r="BD37" i="14"/>
  <c r="AW37" i="14"/>
  <c r="AP37" i="14"/>
  <c r="AI37" i="14"/>
  <c r="AB37" i="14"/>
  <c r="U37" i="14"/>
  <c r="N37" i="14"/>
  <c r="G37" i="14"/>
  <c r="H37" i="14"/>
  <c r="O37" i="14"/>
  <c r="V37" i="14"/>
  <c r="AC37" i="14"/>
  <c r="AJ37" i="14"/>
  <c r="AQ37" i="14"/>
  <c r="AX37" i="14"/>
  <c r="BE37" i="14"/>
  <c r="BL37" i="14"/>
  <c r="BS37" i="14"/>
  <c r="BZ37" i="14"/>
  <c r="CG37" i="14"/>
  <c r="CN37" i="14"/>
  <c r="CU37" i="14"/>
  <c r="DB37" i="14"/>
  <c r="DI37" i="14"/>
  <c r="DP37" i="14"/>
  <c r="DW37" i="14"/>
  <c r="ED37" i="14"/>
  <c r="EK37" i="14"/>
  <c r="EG37" i="14"/>
  <c r="EE37" i="14"/>
  <c r="DZ37" i="14"/>
  <c r="DX37" i="14"/>
  <c r="DS37" i="14"/>
  <c r="DQ37" i="14"/>
  <c r="DL37" i="14"/>
  <c r="DJ37" i="14"/>
  <c r="DE37" i="14"/>
  <c r="DC37" i="14"/>
  <c r="CX37" i="14"/>
  <c r="CV37" i="14"/>
  <c r="CQ37" i="14"/>
  <c r="CO37" i="14"/>
  <c r="CJ37" i="14"/>
  <c r="CH37" i="14"/>
  <c r="CC37" i="14"/>
  <c r="CA37" i="14"/>
  <c r="BV37" i="14"/>
  <c r="BT37" i="14"/>
  <c r="BO37" i="14"/>
  <c r="BM37" i="14"/>
  <c r="BH37" i="14"/>
  <c r="BF37" i="14"/>
  <c r="BA37" i="14"/>
  <c r="AY37" i="14"/>
  <c r="AT37" i="14"/>
  <c r="AR37" i="14"/>
  <c r="AM37" i="14"/>
  <c r="AK37" i="14"/>
  <c r="AF37" i="14"/>
  <c r="AD37" i="14"/>
  <c r="Y37" i="14"/>
  <c r="W37" i="14"/>
  <c r="R37" i="14"/>
  <c r="P37" i="14"/>
  <c r="K37" i="14"/>
  <c r="I37" i="14"/>
  <c r="D37" i="14"/>
  <c r="EJ36" i="14"/>
  <c r="EC36" i="14"/>
  <c r="DV36" i="14"/>
  <c r="DO36" i="14"/>
  <c r="DH36" i="14"/>
  <c r="DA36" i="14"/>
  <c r="CT36" i="14"/>
  <c r="CM36" i="14"/>
  <c r="CF36" i="14"/>
  <c r="BY36" i="14"/>
  <c r="BR36" i="14"/>
  <c r="BK36" i="14"/>
  <c r="BD36" i="14"/>
  <c r="AW36" i="14"/>
  <c r="AP36" i="14"/>
  <c r="AI36" i="14"/>
  <c r="AB36" i="14"/>
  <c r="U36" i="14"/>
  <c r="N36" i="14"/>
  <c r="G36" i="14"/>
  <c r="H36" i="14"/>
  <c r="O36" i="14"/>
  <c r="V36" i="14"/>
  <c r="AC36" i="14"/>
  <c r="AJ36" i="14"/>
  <c r="AQ36" i="14"/>
  <c r="AX36" i="14"/>
  <c r="BE36" i="14"/>
  <c r="BL36" i="14"/>
  <c r="BS36" i="14"/>
  <c r="BZ36" i="14"/>
  <c r="CG36" i="14"/>
  <c r="CN36" i="14"/>
  <c r="CU36" i="14"/>
  <c r="DB36" i="14"/>
  <c r="DI36" i="14"/>
  <c r="DP36" i="14"/>
  <c r="DW36" i="14"/>
  <c r="ED36" i="14"/>
  <c r="EK36" i="14"/>
  <c r="EG36" i="14"/>
  <c r="EE36" i="14"/>
  <c r="DZ36" i="14"/>
  <c r="DX36" i="14"/>
  <c r="DS36" i="14"/>
  <c r="DQ36" i="14"/>
  <c r="DL36" i="14"/>
  <c r="DJ36" i="14"/>
  <c r="DE36" i="14"/>
  <c r="DC36" i="14"/>
  <c r="CX36" i="14"/>
  <c r="CV36" i="14"/>
  <c r="CQ36" i="14"/>
  <c r="CO36" i="14"/>
  <c r="CJ36" i="14"/>
  <c r="CH36" i="14"/>
  <c r="CC36" i="14"/>
  <c r="CA36" i="14"/>
  <c r="BV36" i="14"/>
  <c r="BT36" i="14"/>
  <c r="BO36" i="14"/>
  <c r="BM36" i="14"/>
  <c r="BH36" i="14"/>
  <c r="BF36" i="14"/>
  <c r="BA36" i="14"/>
  <c r="AY36" i="14"/>
  <c r="AT36" i="14"/>
  <c r="AR36" i="14"/>
  <c r="AM36" i="14"/>
  <c r="AK36" i="14"/>
  <c r="AF36" i="14"/>
  <c r="AD36" i="14"/>
  <c r="Y36" i="14"/>
  <c r="W36" i="14"/>
  <c r="R36" i="14"/>
  <c r="P36" i="14"/>
  <c r="K36" i="14"/>
  <c r="I36" i="14"/>
  <c r="D36" i="14"/>
  <c r="EJ35" i="14"/>
  <c r="EC35" i="14"/>
  <c r="DV35" i="14"/>
  <c r="DO35" i="14"/>
  <c r="DH35" i="14"/>
  <c r="DA35" i="14"/>
  <c r="CT35" i="14"/>
  <c r="CM35" i="14"/>
  <c r="CF35" i="14"/>
  <c r="BY35" i="14"/>
  <c r="BR35" i="14"/>
  <c r="BK35" i="14"/>
  <c r="BD35" i="14"/>
  <c r="AW35" i="14"/>
  <c r="AP35" i="14"/>
  <c r="AI35" i="14"/>
  <c r="AB35" i="14"/>
  <c r="U35" i="14"/>
  <c r="N35" i="14"/>
  <c r="G35" i="14"/>
  <c r="H35" i="14"/>
  <c r="O35" i="14"/>
  <c r="V35" i="14"/>
  <c r="AC35" i="14"/>
  <c r="AJ35" i="14"/>
  <c r="AQ35" i="14"/>
  <c r="AX35" i="14"/>
  <c r="BE35" i="14"/>
  <c r="BL35" i="14"/>
  <c r="BS35" i="14"/>
  <c r="BZ35" i="14"/>
  <c r="CG35" i="14"/>
  <c r="CN35" i="14"/>
  <c r="CU35" i="14"/>
  <c r="DB35" i="14"/>
  <c r="DI35" i="14"/>
  <c r="DP35" i="14"/>
  <c r="DW35" i="14"/>
  <c r="ED35" i="14"/>
  <c r="EK35" i="14"/>
  <c r="EG35" i="14"/>
  <c r="EE35" i="14"/>
  <c r="DZ35" i="14"/>
  <c r="DX35" i="14"/>
  <c r="DS35" i="14"/>
  <c r="DQ35" i="14"/>
  <c r="DL35" i="14"/>
  <c r="DJ35" i="14"/>
  <c r="DE35" i="14"/>
  <c r="DC35" i="14"/>
  <c r="CX35" i="14"/>
  <c r="CV35" i="14"/>
  <c r="CQ35" i="14"/>
  <c r="CO35" i="14"/>
  <c r="CJ35" i="14"/>
  <c r="CH35" i="14"/>
  <c r="CC35" i="14"/>
  <c r="CA35" i="14"/>
  <c r="BV35" i="14"/>
  <c r="BT35" i="14"/>
  <c r="BO35" i="14"/>
  <c r="BM35" i="14"/>
  <c r="BH35" i="14"/>
  <c r="BF35" i="14"/>
  <c r="BA35" i="14"/>
  <c r="AY35" i="14"/>
  <c r="AT35" i="14"/>
  <c r="AR35" i="14"/>
  <c r="AM35" i="14"/>
  <c r="AK35" i="14"/>
  <c r="AF35" i="14"/>
  <c r="AD35" i="14"/>
  <c r="Y35" i="14"/>
  <c r="W35" i="14"/>
  <c r="R35" i="14"/>
  <c r="P35" i="14"/>
  <c r="K35" i="14"/>
  <c r="I35" i="14"/>
  <c r="D35" i="14"/>
  <c r="EJ34" i="14"/>
  <c r="EC34" i="14"/>
  <c r="DV34" i="14"/>
  <c r="DO34" i="14"/>
  <c r="DH34" i="14"/>
  <c r="DA34" i="14"/>
  <c r="CT34" i="14"/>
  <c r="CM34" i="14"/>
  <c r="CF34" i="14"/>
  <c r="BY34" i="14"/>
  <c r="BR34" i="14"/>
  <c r="BK34" i="14"/>
  <c r="BD34" i="14"/>
  <c r="AW34" i="14"/>
  <c r="AP34" i="14"/>
  <c r="AI34" i="14"/>
  <c r="AB34" i="14"/>
  <c r="U34" i="14"/>
  <c r="N34" i="14"/>
  <c r="G34" i="14"/>
  <c r="H34" i="14"/>
  <c r="O34" i="14"/>
  <c r="V34" i="14"/>
  <c r="AC34" i="14"/>
  <c r="AJ34" i="14"/>
  <c r="AQ34" i="14"/>
  <c r="AX34" i="14"/>
  <c r="BE34" i="14"/>
  <c r="BL34" i="14"/>
  <c r="BS34" i="14"/>
  <c r="BZ34" i="14"/>
  <c r="CG34" i="14"/>
  <c r="CN34" i="14"/>
  <c r="CU34" i="14"/>
  <c r="DB34" i="14"/>
  <c r="DI34" i="14"/>
  <c r="DP34" i="14"/>
  <c r="DW34" i="14"/>
  <c r="ED34" i="14"/>
  <c r="EK34" i="14"/>
  <c r="EG34" i="14"/>
  <c r="EE34" i="14"/>
  <c r="DZ34" i="14"/>
  <c r="DX34" i="14"/>
  <c r="DS34" i="14"/>
  <c r="DQ34" i="14"/>
  <c r="DL34" i="14"/>
  <c r="DJ34" i="14"/>
  <c r="DE34" i="14"/>
  <c r="DC34" i="14"/>
  <c r="CX34" i="14"/>
  <c r="CV34" i="14"/>
  <c r="CQ34" i="14"/>
  <c r="CO34" i="14"/>
  <c r="CJ34" i="14"/>
  <c r="CH34" i="14"/>
  <c r="CC34" i="14"/>
  <c r="CA34" i="14"/>
  <c r="BV34" i="14"/>
  <c r="BT34" i="14"/>
  <c r="BO34" i="14"/>
  <c r="BM34" i="14"/>
  <c r="BH34" i="14"/>
  <c r="BF34" i="14"/>
  <c r="BA34" i="14"/>
  <c r="AY34" i="14"/>
  <c r="AT34" i="14"/>
  <c r="AR34" i="14"/>
  <c r="AM34" i="14"/>
  <c r="AK34" i="14"/>
  <c r="AF34" i="14"/>
  <c r="AD34" i="14"/>
  <c r="Y34" i="14"/>
  <c r="W34" i="14"/>
  <c r="R34" i="14"/>
  <c r="P34" i="14"/>
  <c r="K34" i="14"/>
  <c r="I34" i="14"/>
  <c r="D34" i="14"/>
  <c r="EJ33" i="14"/>
  <c r="EC33" i="14"/>
  <c r="DV33" i="14"/>
  <c r="DO33" i="14"/>
  <c r="DH33" i="14"/>
  <c r="DA33" i="14"/>
  <c r="CT33" i="14"/>
  <c r="CM33" i="14"/>
  <c r="CF33" i="14"/>
  <c r="BY33" i="14"/>
  <c r="BR33" i="14"/>
  <c r="BK33" i="14"/>
  <c r="BD33" i="14"/>
  <c r="AW33" i="14"/>
  <c r="AP33" i="14"/>
  <c r="AI33" i="14"/>
  <c r="AB33" i="14"/>
  <c r="U33" i="14"/>
  <c r="N33" i="14"/>
  <c r="G33" i="14"/>
  <c r="H33" i="14"/>
  <c r="O33" i="14"/>
  <c r="V33" i="14"/>
  <c r="AC33" i="14"/>
  <c r="AJ33" i="14"/>
  <c r="AQ33" i="14"/>
  <c r="AX33" i="14"/>
  <c r="BE33" i="14"/>
  <c r="BL33" i="14"/>
  <c r="BS33" i="14"/>
  <c r="BZ33" i="14"/>
  <c r="CG33" i="14"/>
  <c r="CN33" i="14"/>
  <c r="CU33" i="14"/>
  <c r="DB33" i="14"/>
  <c r="DI33" i="14"/>
  <c r="DP33" i="14"/>
  <c r="DW33" i="14"/>
  <c r="ED33" i="14"/>
  <c r="EK33" i="14"/>
  <c r="EG33" i="14"/>
  <c r="EE33" i="14"/>
  <c r="DZ33" i="14"/>
  <c r="DX33" i="14"/>
  <c r="DS33" i="14"/>
  <c r="DQ33" i="14"/>
  <c r="DL33" i="14"/>
  <c r="DJ33" i="14"/>
  <c r="DE33" i="14"/>
  <c r="DC33" i="14"/>
  <c r="CX33" i="14"/>
  <c r="CV33" i="14"/>
  <c r="CQ33" i="14"/>
  <c r="CO33" i="14"/>
  <c r="CJ33" i="14"/>
  <c r="CH33" i="14"/>
  <c r="CC33" i="14"/>
  <c r="CA33" i="14"/>
  <c r="BV33" i="14"/>
  <c r="BT33" i="14"/>
  <c r="BO33" i="14"/>
  <c r="BM33" i="14"/>
  <c r="BH33" i="14"/>
  <c r="BF33" i="14"/>
  <c r="BA33" i="14"/>
  <c r="AY33" i="14"/>
  <c r="AT33" i="14"/>
  <c r="AR33" i="14"/>
  <c r="AM33" i="14"/>
  <c r="AK33" i="14"/>
  <c r="AF33" i="14"/>
  <c r="AD33" i="14"/>
  <c r="Y33" i="14"/>
  <c r="W33" i="14"/>
  <c r="R33" i="14"/>
  <c r="P33" i="14"/>
  <c r="K33" i="14"/>
  <c r="I33" i="14"/>
  <c r="D33" i="14"/>
  <c r="EJ32" i="14"/>
  <c r="EC32" i="14"/>
  <c r="DV32" i="14"/>
  <c r="DO32" i="14"/>
  <c r="DH32" i="14"/>
  <c r="DA32" i="14"/>
  <c r="CT32" i="14"/>
  <c r="CM32" i="14"/>
  <c r="CF32" i="14"/>
  <c r="BY32" i="14"/>
  <c r="BR32" i="14"/>
  <c r="BK32" i="14"/>
  <c r="BD32" i="14"/>
  <c r="AW32" i="14"/>
  <c r="AP32" i="14"/>
  <c r="AI32" i="14"/>
  <c r="AB32" i="14"/>
  <c r="U32" i="14"/>
  <c r="N32" i="14"/>
  <c r="G32" i="14"/>
  <c r="H32" i="14"/>
  <c r="O32" i="14"/>
  <c r="V32" i="14"/>
  <c r="AC32" i="14"/>
  <c r="AJ32" i="14"/>
  <c r="AQ32" i="14"/>
  <c r="AX32" i="14"/>
  <c r="BE32" i="14"/>
  <c r="BL32" i="14"/>
  <c r="BS32" i="14"/>
  <c r="BZ32" i="14"/>
  <c r="CG32" i="14"/>
  <c r="CN32" i="14"/>
  <c r="CU32" i="14"/>
  <c r="DB32" i="14"/>
  <c r="DI32" i="14"/>
  <c r="DP32" i="14"/>
  <c r="DW32" i="14"/>
  <c r="ED32" i="14"/>
  <c r="EK32" i="14"/>
  <c r="EG32" i="14"/>
  <c r="EE32" i="14"/>
  <c r="DZ32" i="14"/>
  <c r="DX32" i="14"/>
  <c r="DS32" i="14"/>
  <c r="DQ32" i="14"/>
  <c r="DL32" i="14"/>
  <c r="DJ32" i="14"/>
  <c r="DE32" i="14"/>
  <c r="DC32" i="14"/>
  <c r="CX32" i="14"/>
  <c r="CV32" i="14"/>
  <c r="CQ32" i="14"/>
  <c r="CO32" i="14"/>
  <c r="CJ32" i="14"/>
  <c r="CH32" i="14"/>
  <c r="CC32" i="14"/>
  <c r="CA32" i="14"/>
  <c r="BV32" i="14"/>
  <c r="BT32" i="14"/>
  <c r="BO32" i="14"/>
  <c r="BM32" i="14"/>
  <c r="BH32" i="14"/>
  <c r="BF32" i="14"/>
  <c r="BA32" i="14"/>
  <c r="AY32" i="14"/>
  <c r="AT32" i="14"/>
  <c r="AR32" i="14"/>
  <c r="AM32" i="14"/>
  <c r="AK32" i="14"/>
  <c r="AF32" i="14"/>
  <c r="AD32" i="14"/>
  <c r="Y32" i="14"/>
  <c r="W32" i="14"/>
  <c r="R32" i="14"/>
  <c r="P32" i="14"/>
  <c r="K32" i="14"/>
  <c r="I32" i="14"/>
  <c r="D32" i="14"/>
  <c r="EJ31" i="14"/>
  <c r="EC31" i="14"/>
  <c r="DV31" i="14"/>
  <c r="DO31" i="14"/>
  <c r="DH31" i="14"/>
  <c r="DA31" i="14"/>
  <c r="CT31" i="14"/>
  <c r="CM31" i="14"/>
  <c r="CF31" i="14"/>
  <c r="BY31" i="14"/>
  <c r="BR31" i="14"/>
  <c r="BK31" i="14"/>
  <c r="BD31" i="14"/>
  <c r="AW31" i="14"/>
  <c r="AP31" i="14"/>
  <c r="AI31" i="14"/>
  <c r="AB31" i="14"/>
  <c r="U31" i="14"/>
  <c r="N31" i="14"/>
  <c r="G31" i="14"/>
  <c r="H31" i="14"/>
  <c r="O31" i="14"/>
  <c r="V31" i="14"/>
  <c r="AC31" i="14"/>
  <c r="AJ31" i="14"/>
  <c r="AQ31" i="14"/>
  <c r="AX31" i="14"/>
  <c r="BE31" i="14"/>
  <c r="BL31" i="14"/>
  <c r="BS31" i="14"/>
  <c r="BZ31" i="14"/>
  <c r="CG31" i="14"/>
  <c r="CN31" i="14"/>
  <c r="CU31" i="14"/>
  <c r="DB31" i="14"/>
  <c r="DI31" i="14"/>
  <c r="DP31" i="14"/>
  <c r="DW31" i="14"/>
  <c r="ED31" i="14"/>
  <c r="EK31" i="14"/>
  <c r="EG31" i="14"/>
  <c r="EE31" i="14"/>
  <c r="DZ31" i="14"/>
  <c r="DX31" i="14"/>
  <c r="DS31" i="14"/>
  <c r="DQ31" i="14"/>
  <c r="DL31" i="14"/>
  <c r="DJ31" i="14"/>
  <c r="DE31" i="14"/>
  <c r="DC31" i="14"/>
  <c r="CX31" i="14"/>
  <c r="CV31" i="14"/>
  <c r="CQ31" i="14"/>
  <c r="CO31" i="14"/>
  <c r="CJ31" i="14"/>
  <c r="CH31" i="14"/>
  <c r="CC31" i="14"/>
  <c r="CA31" i="14"/>
  <c r="BV31" i="14"/>
  <c r="BT31" i="14"/>
  <c r="BO31" i="14"/>
  <c r="BM31" i="14"/>
  <c r="BH31" i="14"/>
  <c r="BF31" i="14"/>
  <c r="BA31" i="14"/>
  <c r="AY31" i="14"/>
  <c r="AT31" i="14"/>
  <c r="AR31" i="14"/>
  <c r="AM31" i="14"/>
  <c r="AK31" i="14"/>
  <c r="AF31" i="14"/>
  <c r="AD31" i="14"/>
  <c r="Y31" i="14"/>
  <c r="W31" i="14"/>
  <c r="R31" i="14"/>
  <c r="P31" i="14"/>
  <c r="K31" i="14"/>
  <c r="I31" i="14"/>
  <c r="D31" i="14"/>
  <c r="EJ30" i="14"/>
  <c r="EC30" i="14"/>
  <c r="DV30" i="14"/>
  <c r="DO30" i="14"/>
  <c r="DH30" i="14"/>
  <c r="DA30" i="14"/>
  <c r="CT30" i="14"/>
  <c r="CM30" i="14"/>
  <c r="CF30" i="14"/>
  <c r="BY30" i="14"/>
  <c r="BR30" i="14"/>
  <c r="BK30" i="14"/>
  <c r="BD30" i="14"/>
  <c r="AW30" i="14"/>
  <c r="AP30" i="14"/>
  <c r="AI30" i="14"/>
  <c r="AB30" i="14"/>
  <c r="U30" i="14"/>
  <c r="N30" i="14"/>
  <c r="G30" i="14"/>
  <c r="H30" i="14"/>
  <c r="O30" i="14"/>
  <c r="V30" i="14"/>
  <c r="AC30" i="14"/>
  <c r="AJ30" i="14"/>
  <c r="AQ30" i="14"/>
  <c r="AX30" i="14"/>
  <c r="BE30" i="14"/>
  <c r="BL30" i="14"/>
  <c r="BS30" i="14"/>
  <c r="BZ30" i="14"/>
  <c r="CG30" i="14"/>
  <c r="CN30" i="14"/>
  <c r="CU30" i="14"/>
  <c r="DB30" i="14"/>
  <c r="DI30" i="14"/>
  <c r="DP30" i="14"/>
  <c r="DW30" i="14"/>
  <c r="ED30" i="14"/>
  <c r="EK30" i="14"/>
  <c r="EG30" i="14"/>
  <c r="EE30" i="14"/>
  <c r="DZ30" i="14"/>
  <c r="DX30" i="14"/>
  <c r="DS30" i="14"/>
  <c r="DQ30" i="14"/>
  <c r="DL30" i="14"/>
  <c r="DJ30" i="14"/>
  <c r="DE30" i="14"/>
  <c r="DC30" i="14"/>
  <c r="CX30" i="14"/>
  <c r="CV30" i="14"/>
  <c r="CQ30" i="14"/>
  <c r="CO30" i="14"/>
  <c r="CJ30" i="14"/>
  <c r="CH30" i="14"/>
  <c r="CC30" i="14"/>
  <c r="CA30" i="14"/>
  <c r="BV30" i="14"/>
  <c r="BT30" i="14"/>
  <c r="BO30" i="14"/>
  <c r="BM30" i="14"/>
  <c r="BH30" i="14"/>
  <c r="BF30" i="14"/>
  <c r="BA30" i="14"/>
  <c r="AY30" i="14"/>
  <c r="AT30" i="14"/>
  <c r="AR30" i="14"/>
  <c r="AM30" i="14"/>
  <c r="AK30" i="14"/>
  <c r="AF30" i="14"/>
  <c r="AD30" i="14"/>
  <c r="Y30" i="14"/>
  <c r="W30" i="14"/>
  <c r="R30" i="14"/>
  <c r="P30" i="14"/>
  <c r="K30" i="14"/>
  <c r="I30" i="14"/>
  <c r="D30" i="14"/>
  <c r="EJ29" i="14"/>
  <c r="EC29" i="14"/>
  <c r="DV29" i="14"/>
  <c r="DO29" i="14"/>
  <c r="DH29" i="14"/>
  <c r="DA29" i="14"/>
  <c r="CT29" i="14"/>
  <c r="CM29" i="14"/>
  <c r="CF29" i="14"/>
  <c r="BY29" i="14"/>
  <c r="BR29" i="14"/>
  <c r="BK29" i="14"/>
  <c r="BD29" i="14"/>
  <c r="AW29" i="14"/>
  <c r="AP29" i="14"/>
  <c r="AI29" i="14"/>
  <c r="AB29" i="14"/>
  <c r="U29" i="14"/>
  <c r="N29" i="14"/>
  <c r="G29" i="14"/>
  <c r="H29" i="14"/>
  <c r="O29" i="14"/>
  <c r="V29" i="14"/>
  <c r="AC29" i="14"/>
  <c r="AJ29" i="14"/>
  <c r="AQ29" i="14"/>
  <c r="AX29" i="14"/>
  <c r="BE29" i="14"/>
  <c r="BL29" i="14"/>
  <c r="BS29" i="14"/>
  <c r="BZ29" i="14"/>
  <c r="CG29" i="14"/>
  <c r="CN29" i="14"/>
  <c r="CU29" i="14"/>
  <c r="DB29" i="14"/>
  <c r="DI29" i="14"/>
  <c r="DP29" i="14"/>
  <c r="DW29" i="14"/>
  <c r="ED29" i="14"/>
  <c r="EK29" i="14"/>
  <c r="EG29" i="14"/>
  <c r="EE29" i="14"/>
  <c r="DZ29" i="14"/>
  <c r="DX29" i="14"/>
  <c r="DS29" i="14"/>
  <c r="DQ29" i="14"/>
  <c r="DL29" i="14"/>
  <c r="DJ29" i="14"/>
  <c r="DE29" i="14"/>
  <c r="DC29" i="14"/>
  <c r="CX29" i="14"/>
  <c r="CV29" i="14"/>
  <c r="CQ29" i="14"/>
  <c r="CO29" i="14"/>
  <c r="CJ29" i="14"/>
  <c r="CH29" i="14"/>
  <c r="CC29" i="14"/>
  <c r="CA29" i="14"/>
  <c r="BV29" i="14"/>
  <c r="BT29" i="14"/>
  <c r="BO29" i="14"/>
  <c r="BM29" i="14"/>
  <c r="BH29" i="14"/>
  <c r="BF29" i="14"/>
  <c r="BA29" i="14"/>
  <c r="AY29" i="14"/>
  <c r="AT29" i="14"/>
  <c r="AR29" i="14"/>
  <c r="AM29" i="14"/>
  <c r="AK29" i="14"/>
  <c r="AF29" i="14"/>
  <c r="AD29" i="14"/>
  <c r="Y29" i="14"/>
  <c r="W29" i="14"/>
  <c r="R29" i="14"/>
  <c r="P29" i="14"/>
  <c r="K29" i="14"/>
  <c r="I29" i="14"/>
  <c r="D29" i="14"/>
  <c r="EJ28" i="14"/>
  <c r="EC28" i="14"/>
  <c r="DV28" i="14"/>
  <c r="DO28" i="14"/>
  <c r="DH28" i="14"/>
  <c r="DA28" i="14"/>
  <c r="CT28" i="14"/>
  <c r="CM28" i="14"/>
  <c r="CF28" i="14"/>
  <c r="BY28" i="14"/>
  <c r="BR28" i="14"/>
  <c r="BK28" i="14"/>
  <c r="BD28" i="14"/>
  <c r="AW28" i="14"/>
  <c r="AP28" i="14"/>
  <c r="AI28" i="14"/>
  <c r="AB28" i="14"/>
  <c r="U28" i="14"/>
  <c r="N28" i="14"/>
  <c r="G28" i="14"/>
  <c r="H28" i="14"/>
  <c r="O28" i="14"/>
  <c r="V28" i="14"/>
  <c r="AC28" i="14"/>
  <c r="AJ28" i="14"/>
  <c r="AQ28" i="14"/>
  <c r="AX28" i="14"/>
  <c r="BE28" i="14"/>
  <c r="BL28" i="14"/>
  <c r="BS28" i="14"/>
  <c r="BZ28" i="14"/>
  <c r="CG28" i="14"/>
  <c r="CN28" i="14"/>
  <c r="CU28" i="14"/>
  <c r="DB28" i="14"/>
  <c r="DI28" i="14"/>
  <c r="DP28" i="14"/>
  <c r="DW28" i="14"/>
  <c r="ED28" i="14"/>
  <c r="EK28" i="14"/>
  <c r="EG28" i="14"/>
  <c r="EE28" i="14"/>
  <c r="DZ28" i="14"/>
  <c r="DX28" i="14"/>
  <c r="DS28" i="14"/>
  <c r="DQ28" i="14"/>
  <c r="DL28" i="14"/>
  <c r="DJ28" i="14"/>
  <c r="DE28" i="14"/>
  <c r="DC28" i="14"/>
  <c r="CX28" i="14"/>
  <c r="CV28" i="14"/>
  <c r="CQ28" i="14"/>
  <c r="CO28" i="14"/>
  <c r="CJ28" i="14"/>
  <c r="CH28" i="14"/>
  <c r="CC28" i="14"/>
  <c r="CA28" i="14"/>
  <c r="BV28" i="14"/>
  <c r="BT28" i="14"/>
  <c r="BO28" i="14"/>
  <c r="BM28" i="14"/>
  <c r="BH28" i="14"/>
  <c r="BF28" i="14"/>
  <c r="BA28" i="14"/>
  <c r="AY28" i="14"/>
  <c r="AT28" i="14"/>
  <c r="AR28" i="14"/>
  <c r="AM28" i="14"/>
  <c r="AK28" i="14"/>
  <c r="AF28" i="14"/>
  <c r="AD28" i="14"/>
  <c r="Y28" i="14"/>
  <c r="W28" i="14"/>
  <c r="R28" i="14"/>
  <c r="P28" i="14"/>
  <c r="K28" i="14"/>
  <c r="I28" i="14"/>
  <c r="D28" i="14"/>
  <c r="EJ27" i="14"/>
  <c r="EC27" i="14"/>
  <c r="DV27" i="14"/>
  <c r="DO27" i="14"/>
  <c r="DH27" i="14"/>
  <c r="DA27" i="14"/>
  <c r="CT27" i="14"/>
  <c r="CM27" i="14"/>
  <c r="CF27" i="14"/>
  <c r="BY27" i="14"/>
  <c r="BR27" i="14"/>
  <c r="BK27" i="14"/>
  <c r="BD27" i="14"/>
  <c r="AW27" i="14"/>
  <c r="AP27" i="14"/>
  <c r="AI27" i="14"/>
  <c r="AB27" i="14"/>
  <c r="U27" i="14"/>
  <c r="N27" i="14"/>
  <c r="G27" i="14"/>
  <c r="H27" i="14"/>
  <c r="O27" i="14"/>
  <c r="V27" i="14"/>
  <c r="AC27" i="14"/>
  <c r="AJ27" i="14"/>
  <c r="AQ27" i="14"/>
  <c r="AX27" i="14"/>
  <c r="BE27" i="14"/>
  <c r="BL27" i="14"/>
  <c r="BS27" i="14"/>
  <c r="BZ27" i="14"/>
  <c r="CG27" i="14"/>
  <c r="CN27" i="14"/>
  <c r="CU27" i="14"/>
  <c r="DB27" i="14"/>
  <c r="DI27" i="14"/>
  <c r="DP27" i="14"/>
  <c r="DW27" i="14"/>
  <c r="ED27" i="14"/>
  <c r="EK27" i="14"/>
  <c r="EG27" i="14"/>
  <c r="EE27" i="14"/>
  <c r="DZ27" i="14"/>
  <c r="DX27" i="14"/>
  <c r="DS27" i="14"/>
  <c r="DQ27" i="14"/>
  <c r="DL27" i="14"/>
  <c r="DJ27" i="14"/>
  <c r="DE27" i="14"/>
  <c r="DC27" i="14"/>
  <c r="CX27" i="14"/>
  <c r="CV27" i="14"/>
  <c r="CQ27" i="14"/>
  <c r="CO27" i="14"/>
  <c r="CJ27" i="14"/>
  <c r="CH27" i="14"/>
  <c r="CC27" i="14"/>
  <c r="CA27" i="14"/>
  <c r="BV27" i="14"/>
  <c r="BT27" i="14"/>
  <c r="BO27" i="14"/>
  <c r="BM27" i="14"/>
  <c r="BH27" i="14"/>
  <c r="BF27" i="14"/>
  <c r="BA27" i="14"/>
  <c r="AY27" i="14"/>
  <c r="AT27" i="14"/>
  <c r="AR27" i="14"/>
  <c r="AM27" i="14"/>
  <c r="AK27" i="14"/>
  <c r="AF27" i="14"/>
  <c r="AD27" i="14"/>
  <c r="Y27" i="14"/>
  <c r="W27" i="14"/>
  <c r="R27" i="14"/>
  <c r="P27" i="14"/>
  <c r="K27" i="14"/>
  <c r="I27" i="14"/>
  <c r="D27" i="14"/>
  <c r="EJ26" i="14"/>
  <c r="EC26" i="14"/>
  <c r="DV26" i="14"/>
  <c r="DO26" i="14"/>
  <c r="DH26" i="14"/>
  <c r="DA26" i="14"/>
  <c r="CT26" i="14"/>
  <c r="CM26" i="14"/>
  <c r="CF26" i="14"/>
  <c r="BY26" i="14"/>
  <c r="BR26" i="14"/>
  <c r="BK26" i="14"/>
  <c r="BD26" i="14"/>
  <c r="AW26" i="14"/>
  <c r="AP26" i="14"/>
  <c r="AI26" i="14"/>
  <c r="AB26" i="14"/>
  <c r="U26" i="14"/>
  <c r="N26" i="14"/>
  <c r="G26" i="14"/>
  <c r="H26" i="14"/>
  <c r="O26" i="14"/>
  <c r="V26" i="14"/>
  <c r="AC26" i="14"/>
  <c r="AJ26" i="14"/>
  <c r="AQ26" i="14"/>
  <c r="AX26" i="14"/>
  <c r="BE26" i="14"/>
  <c r="BL26" i="14"/>
  <c r="BS26" i="14"/>
  <c r="BZ26" i="14"/>
  <c r="CG26" i="14"/>
  <c r="CN26" i="14"/>
  <c r="CU26" i="14"/>
  <c r="DB26" i="14"/>
  <c r="DI26" i="14"/>
  <c r="DP26" i="14"/>
  <c r="DW26" i="14"/>
  <c r="ED26" i="14"/>
  <c r="EK26" i="14"/>
  <c r="EG26" i="14"/>
  <c r="EE26" i="14"/>
  <c r="DZ26" i="14"/>
  <c r="DX26" i="14"/>
  <c r="DS26" i="14"/>
  <c r="DQ26" i="14"/>
  <c r="DL26" i="14"/>
  <c r="DJ26" i="14"/>
  <c r="DE26" i="14"/>
  <c r="DC26" i="14"/>
  <c r="CX26" i="14"/>
  <c r="CV26" i="14"/>
  <c r="CQ26" i="14"/>
  <c r="CO26" i="14"/>
  <c r="CJ26" i="14"/>
  <c r="CH26" i="14"/>
  <c r="CC26" i="14"/>
  <c r="CA26" i="14"/>
  <c r="BV26" i="14"/>
  <c r="BT26" i="14"/>
  <c r="BO26" i="14"/>
  <c r="BM26" i="14"/>
  <c r="BH26" i="14"/>
  <c r="BF26" i="14"/>
  <c r="BA26" i="14"/>
  <c r="AY26" i="14"/>
  <c r="AT26" i="14"/>
  <c r="AR26" i="14"/>
  <c r="AM26" i="14"/>
  <c r="AK26" i="14"/>
  <c r="AF26" i="14"/>
  <c r="AD26" i="14"/>
  <c r="Y26" i="14"/>
  <c r="W26" i="14"/>
  <c r="R26" i="14"/>
  <c r="P26" i="14"/>
  <c r="K26" i="14"/>
  <c r="I26" i="14"/>
  <c r="D26" i="14"/>
  <c r="EJ25" i="14"/>
  <c r="EC25" i="14"/>
  <c r="DV25" i="14"/>
  <c r="DO25" i="14"/>
  <c r="DH25" i="14"/>
  <c r="DA25" i="14"/>
  <c r="CT25" i="14"/>
  <c r="CM25" i="14"/>
  <c r="CF25" i="14"/>
  <c r="BY25" i="14"/>
  <c r="BR25" i="14"/>
  <c r="BK25" i="14"/>
  <c r="BD25" i="14"/>
  <c r="AW25" i="14"/>
  <c r="AP25" i="14"/>
  <c r="AI25" i="14"/>
  <c r="AB25" i="14"/>
  <c r="U25" i="14"/>
  <c r="N25" i="14"/>
  <c r="G25" i="14"/>
  <c r="H25" i="14"/>
  <c r="O25" i="14"/>
  <c r="V25" i="14"/>
  <c r="AC25" i="14"/>
  <c r="AJ25" i="14"/>
  <c r="AQ25" i="14"/>
  <c r="AX25" i="14"/>
  <c r="BE25" i="14"/>
  <c r="BL25" i="14"/>
  <c r="BS25" i="14"/>
  <c r="BZ25" i="14"/>
  <c r="CG25" i="14"/>
  <c r="CN25" i="14"/>
  <c r="CU25" i="14"/>
  <c r="DB25" i="14"/>
  <c r="DI25" i="14"/>
  <c r="DP25" i="14"/>
  <c r="DW25" i="14"/>
  <c r="ED25" i="14"/>
  <c r="EK25" i="14"/>
  <c r="EG25" i="14"/>
  <c r="EE25" i="14"/>
  <c r="DZ25" i="14"/>
  <c r="DX25" i="14"/>
  <c r="DS25" i="14"/>
  <c r="DQ25" i="14"/>
  <c r="DL25" i="14"/>
  <c r="DJ25" i="14"/>
  <c r="DE25" i="14"/>
  <c r="DC25" i="14"/>
  <c r="CX25" i="14"/>
  <c r="CV25" i="14"/>
  <c r="CQ25" i="14"/>
  <c r="CO25" i="14"/>
  <c r="CJ25" i="14"/>
  <c r="CH25" i="14"/>
  <c r="CC25" i="14"/>
  <c r="CA25" i="14"/>
  <c r="BV25" i="14"/>
  <c r="BT25" i="14"/>
  <c r="BO25" i="14"/>
  <c r="BM25" i="14"/>
  <c r="BH25" i="14"/>
  <c r="BF25" i="14"/>
  <c r="BA25" i="14"/>
  <c r="AY25" i="14"/>
  <c r="AT25" i="14"/>
  <c r="AR25" i="14"/>
  <c r="AM25" i="14"/>
  <c r="AK25" i="14"/>
  <c r="AF25" i="14"/>
  <c r="AD25" i="14"/>
  <c r="Y25" i="14"/>
  <c r="W25" i="14"/>
  <c r="R25" i="14"/>
  <c r="P25" i="14"/>
  <c r="K25" i="14"/>
  <c r="I25" i="14"/>
  <c r="D25" i="14"/>
  <c r="EJ24" i="14"/>
  <c r="EC24" i="14"/>
  <c r="DV24" i="14"/>
  <c r="DO24" i="14"/>
  <c r="DH24" i="14"/>
  <c r="DA24" i="14"/>
  <c r="CT24" i="14"/>
  <c r="CM24" i="14"/>
  <c r="CF24" i="14"/>
  <c r="BY24" i="14"/>
  <c r="BR24" i="14"/>
  <c r="BK24" i="14"/>
  <c r="BD24" i="14"/>
  <c r="AW24" i="14"/>
  <c r="AP24" i="14"/>
  <c r="AI24" i="14"/>
  <c r="AB24" i="14"/>
  <c r="U24" i="14"/>
  <c r="N24" i="14"/>
  <c r="G24" i="14"/>
  <c r="H24" i="14"/>
  <c r="O24" i="14"/>
  <c r="V24" i="14"/>
  <c r="AC24" i="14"/>
  <c r="AJ24" i="14"/>
  <c r="AQ24" i="14"/>
  <c r="AX24" i="14"/>
  <c r="BE24" i="14"/>
  <c r="BL24" i="14"/>
  <c r="BS24" i="14"/>
  <c r="BZ24" i="14"/>
  <c r="CG24" i="14"/>
  <c r="CN24" i="14"/>
  <c r="CU24" i="14"/>
  <c r="DB24" i="14"/>
  <c r="DI24" i="14"/>
  <c r="DP24" i="14"/>
  <c r="DW24" i="14"/>
  <c r="ED24" i="14"/>
  <c r="EK24" i="14"/>
  <c r="EG24" i="14"/>
  <c r="EE24" i="14"/>
  <c r="DZ24" i="14"/>
  <c r="DX24" i="14"/>
  <c r="DS24" i="14"/>
  <c r="DQ24" i="14"/>
  <c r="DL24" i="14"/>
  <c r="DJ24" i="14"/>
  <c r="DE24" i="14"/>
  <c r="DC24" i="14"/>
  <c r="CX24" i="14"/>
  <c r="CV24" i="14"/>
  <c r="CQ24" i="14"/>
  <c r="CO24" i="14"/>
  <c r="CJ24" i="14"/>
  <c r="CH24" i="14"/>
  <c r="CC24" i="14"/>
  <c r="CA24" i="14"/>
  <c r="BV24" i="14"/>
  <c r="BT24" i="14"/>
  <c r="BO24" i="14"/>
  <c r="BM24" i="14"/>
  <c r="BH24" i="14"/>
  <c r="BF24" i="14"/>
  <c r="BA24" i="14"/>
  <c r="AY24" i="14"/>
  <c r="AT24" i="14"/>
  <c r="AR24" i="14"/>
  <c r="AM24" i="14"/>
  <c r="AK24" i="14"/>
  <c r="AF24" i="14"/>
  <c r="AD24" i="14"/>
  <c r="Y24" i="14"/>
  <c r="W24" i="14"/>
  <c r="R24" i="14"/>
  <c r="P24" i="14"/>
  <c r="K24" i="14"/>
  <c r="I24" i="14"/>
  <c r="D24" i="14"/>
  <c r="EJ23" i="14"/>
  <c r="EC23" i="14"/>
  <c r="DV23" i="14"/>
  <c r="DO23" i="14"/>
  <c r="DH23" i="14"/>
  <c r="DA23" i="14"/>
  <c r="CT23" i="14"/>
  <c r="CM23" i="14"/>
  <c r="CF23" i="14"/>
  <c r="BY23" i="14"/>
  <c r="BR23" i="14"/>
  <c r="BK23" i="14"/>
  <c r="BD23" i="14"/>
  <c r="AW23" i="14"/>
  <c r="AP23" i="14"/>
  <c r="AI23" i="14"/>
  <c r="AB23" i="14"/>
  <c r="U23" i="14"/>
  <c r="N23" i="14"/>
  <c r="G23" i="14"/>
  <c r="H23" i="14"/>
  <c r="O23" i="14"/>
  <c r="V23" i="14"/>
  <c r="AC23" i="14"/>
  <c r="AJ23" i="14"/>
  <c r="AQ23" i="14"/>
  <c r="AX23" i="14"/>
  <c r="BE23" i="14"/>
  <c r="BL23" i="14"/>
  <c r="BS23" i="14"/>
  <c r="BZ23" i="14"/>
  <c r="CG23" i="14"/>
  <c r="CN23" i="14"/>
  <c r="CU23" i="14"/>
  <c r="DB23" i="14"/>
  <c r="DI23" i="14"/>
  <c r="DP23" i="14"/>
  <c r="DW23" i="14"/>
  <c r="ED23" i="14"/>
  <c r="EK23" i="14"/>
  <c r="EG23" i="14"/>
  <c r="EE23" i="14"/>
  <c r="DZ23" i="14"/>
  <c r="DX23" i="14"/>
  <c r="DS23" i="14"/>
  <c r="DQ23" i="14"/>
  <c r="DL23" i="14"/>
  <c r="DJ23" i="14"/>
  <c r="DE23" i="14"/>
  <c r="DC23" i="14"/>
  <c r="CX23" i="14"/>
  <c r="CV23" i="14"/>
  <c r="CQ23" i="14"/>
  <c r="CO23" i="14"/>
  <c r="CJ23" i="14"/>
  <c r="CH23" i="14"/>
  <c r="CC23" i="14"/>
  <c r="CA23" i="14"/>
  <c r="BV23" i="14"/>
  <c r="BT23" i="14"/>
  <c r="BO23" i="14"/>
  <c r="BM23" i="14"/>
  <c r="BH23" i="14"/>
  <c r="BF23" i="14"/>
  <c r="BA23" i="14"/>
  <c r="AY23" i="14"/>
  <c r="AT23" i="14"/>
  <c r="AR23" i="14"/>
  <c r="AM23" i="14"/>
  <c r="AK23" i="14"/>
  <c r="AF23" i="14"/>
  <c r="AD23" i="14"/>
  <c r="Y23" i="14"/>
  <c r="W23" i="14"/>
  <c r="R23" i="14"/>
  <c r="P23" i="14"/>
  <c r="K23" i="14"/>
  <c r="I23" i="14"/>
  <c r="D23" i="14"/>
  <c r="EJ22" i="14"/>
  <c r="EC22" i="14"/>
  <c r="DV22" i="14"/>
  <c r="DO22" i="14"/>
  <c r="DH22" i="14"/>
  <c r="DA22" i="14"/>
  <c r="CT22" i="14"/>
  <c r="CM22" i="14"/>
  <c r="CF22" i="14"/>
  <c r="BY22" i="14"/>
  <c r="BR22" i="14"/>
  <c r="BK22" i="14"/>
  <c r="BD22" i="14"/>
  <c r="AW22" i="14"/>
  <c r="AP22" i="14"/>
  <c r="AI22" i="14"/>
  <c r="AB22" i="14"/>
  <c r="U22" i="14"/>
  <c r="N22" i="14"/>
  <c r="G22" i="14"/>
  <c r="H22" i="14"/>
  <c r="O22" i="14"/>
  <c r="V22" i="14"/>
  <c r="AC22" i="14"/>
  <c r="AJ22" i="14"/>
  <c r="AQ22" i="14"/>
  <c r="AX22" i="14"/>
  <c r="BE22" i="14"/>
  <c r="BL22" i="14"/>
  <c r="BS22" i="14"/>
  <c r="BZ22" i="14"/>
  <c r="CG22" i="14"/>
  <c r="CN22" i="14"/>
  <c r="CU22" i="14"/>
  <c r="DB22" i="14"/>
  <c r="DI22" i="14"/>
  <c r="DP22" i="14"/>
  <c r="DW22" i="14"/>
  <c r="ED22" i="14"/>
  <c r="EK22" i="14"/>
  <c r="EG22" i="14"/>
  <c r="EE22" i="14"/>
  <c r="DZ22" i="14"/>
  <c r="DX22" i="14"/>
  <c r="DS22" i="14"/>
  <c r="DQ22" i="14"/>
  <c r="DL22" i="14"/>
  <c r="DJ22" i="14"/>
  <c r="DE22" i="14"/>
  <c r="DC22" i="14"/>
  <c r="CX22" i="14"/>
  <c r="CV22" i="14"/>
  <c r="CQ22" i="14"/>
  <c r="CO22" i="14"/>
  <c r="CJ22" i="14"/>
  <c r="CH22" i="14"/>
  <c r="CC22" i="14"/>
  <c r="CA22" i="14"/>
  <c r="BV22" i="14"/>
  <c r="BT22" i="14"/>
  <c r="BO22" i="14"/>
  <c r="BM22" i="14"/>
  <c r="BH22" i="14"/>
  <c r="BF22" i="14"/>
  <c r="BA22" i="14"/>
  <c r="AY22" i="14"/>
  <c r="AT22" i="14"/>
  <c r="AR22" i="14"/>
  <c r="AM22" i="14"/>
  <c r="AK22" i="14"/>
  <c r="AF22" i="14"/>
  <c r="AD22" i="14"/>
  <c r="Y22" i="14"/>
  <c r="W22" i="14"/>
  <c r="R22" i="14"/>
  <c r="P22" i="14"/>
  <c r="K22" i="14"/>
  <c r="I22" i="14"/>
  <c r="D22" i="14"/>
  <c r="EJ21" i="14"/>
  <c r="EC21" i="14"/>
  <c r="DV21" i="14"/>
  <c r="DO21" i="14"/>
  <c r="DH21" i="14"/>
  <c r="DA21" i="14"/>
  <c r="CT21" i="14"/>
  <c r="CM21" i="14"/>
  <c r="CF21" i="14"/>
  <c r="BY21" i="14"/>
  <c r="BR21" i="14"/>
  <c r="BK21" i="14"/>
  <c r="BD21" i="14"/>
  <c r="AW21" i="14"/>
  <c r="AP21" i="14"/>
  <c r="AI21" i="14"/>
  <c r="AB21" i="14"/>
  <c r="U21" i="14"/>
  <c r="N21" i="14"/>
  <c r="G21" i="14"/>
  <c r="H21" i="14"/>
  <c r="O21" i="14"/>
  <c r="V21" i="14"/>
  <c r="AC21" i="14"/>
  <c r="AJ21" i="14"/>
  <c r="AQ21" i="14"/>
  <c r="AX21" i="14"/>
  <c r="BE21" i="14"/>
  <c r="BL21" i="14"/>
  <c r="BS21" i="14"/>
  <c r="BZ21" i="14"/>
  <c r="CG21" i="14"/>
  <c r="CN21" i="14"/>
  <c r="CU21" i="14"/>
  <c r="DB21" i="14"/>
  <c r="DI21" i="14"/>
  <c r="DP21" i="14"/>
  <c r="DW21" i="14"/>
  <c r="ED21" i="14"/>
  <c r="EK21" i="14"/>
  <c r="EG21" i="14"/>
  <c r="EE21" i="14"/>
  <c r="DZ21" i="14"/>
  <c r="DX21" i="14"/>
  <c r="DS21" i="14"/>
  <c r="DQ21" i="14"/>
  <c r="DL21" i="14"/>
  <c r="DJ21" i="14"/>
  <c r="DE21" i="14"/>
  <c r="DC21" i="14"/>
  <c r="CX21" i="14"/>
  <c r="CV21" i="14"/>
  <c r="CQ21" i="14"/>
  <c r="CO21" i="14"/>
  <c r="CJ21" i="14"/>
  <c r="CH21" i="14"/>
  <c r="CC21" i="14"/>
  <c r="CA21" i="14"/>
  <c r="BV21" i="14"/>
  <c r="BT21" i="14"/>
  <c r="BO21" i="14"/>
  <c r="BM21" i="14"/>
  <c r="BH21" i="14"/>
  <c r="BF21" i="14"/>
  <c r="BA21" i="14"/>
  <c r="AY21" i="14"/>
  <c r="AT21" i="14"/>
  <c r="AR21" i="14"/>
  <c r="AM21" i="14"/>
  <c r="AK21" i="14"/>
  <c r="AF21" i="14"/>
  <c r="AD21" i="14"/>
  <c r="Y21" i="14"/>
  <c r="W21" i="14"/>
  <c r="R21" i="14"/>
  <c r="P21" i="14"/>
  <c r="K21" i="14"/>
  <c r="I21" i="14"/>
  <c r="D21" i="14"/>
  <c r="EJ20" i="14"/>
  <c r="EC20" i="14"/>
  <c r="DV20" i="14"/>
  <c r="DO20" i="14"/>
  <c r="DH20" i="14"/>
  <c r="DA20" i="14"/>
  <c r="CT20" i="14"/>
  <c r="CM20" i="14"/>
  <c r="CF20" i="14"/>
  <c r="BY20" i="14"/>
  <c r="BR20" i="14"/>
  <c r="BK20" i="14"/>
  <c r="BD20" i="14"/>
  <c r="AW20" i="14"/>
  <c r="AP20" i="14"/>
  <c r="AI20" i="14"/>
  <c r="AB20" i="14"/>
  <c r="U20" i="14"/>
  <c r="N20" i="14"/>
  <c r="G20" i="14"/>
  <c r="H20" i="14"/>
  <c r="O20" i="14"/>
  <c r="V20" i="14"/>
  <c r="AC20" i="14"/>
  <c r="AJ20" i="14"/>
  <c r="AQ20" i="14"/>
  <c r="AX20" i="14"/>
  <c r="BE20" i="14"/>
  <c r="BL20" i="14"/>
  <c r="BS20" i="14"/>
  <c r="BZ20" i="14"/>
  <c r="CG20" i="14"/>
  <c r="CN20" i="14"/>
  <c r="CU20" i="14"/>
  <c r="DB20" i="14"/>
  <c r="DI20" i="14"/>
  <c r="DP20" i="14"/>
  <c r="DW20" i="14"/>
  <c r="ED20" i="14"/>
  <c r="EK20" i="14"/>
  <c r="EG20" i="14"/>
  <c r="EE20" i="14"/>
  <c r="DZ20" i="14"/>
  <c r="DX20" i="14"/>
  <c r="DS20" i="14"/>
  <c r="DQ20" i="14"/>
  <c r="DL20" i="14"/>
  <c r="DJ20" i="14"/>
  <c r="DE20" i="14"/>
  <c r="DC20" i="14"/>
  <c r="CX20" i="14"/>
  <c r="CV20" i="14"/>
  <c r="CQ20" i="14"/>
  <c r="CO20" i="14"/>
  <c r="CJ20" i="14"/>
  <c r="CH20" i="14"/>
  <c r="CC20" i="14"/>
  <c r="CA20" i="14"/>
  <c r="BV20" i="14"/>
  <c r="BT20" i="14"/>
  <c r="BO20" i="14"/>
  <c r="BM20" i="14"/>
  <c r="BH20" i="14"/>
  <c r="BF20" i="14"/>
  <c r="BA20" i="14"/>
  <c r="AY20" i="14"/>
  <c r="AT20" i="14"/>
  <c r="AR20" i="14"/>
  <c r="AM20" i="14"/>
  <c r="AK20" i="14"/>
  <c r="AF20" i="14"/>
  <c r="AD20" i="14"/>
  <c r="Y20" i="14"/>
  <c r="W20" i="14"/>
  <c r="R20" i="14"/>
  <c r="P20" i="14"/>
  <c r="K20" i="14"/>
  <c r="I20" i="14"/>
  <c r="D20" i="14"/>
  <c r="EJ19" i="14"/>
  <c r="EC19" i="14"/>
  <c r="DV19" i="14"/>
  <c r="DO19" i="14"/>
  <c r="DH19" i="14"/>
  <c r="DA19" i="14"/>
  <c r="CT19" i="14"/>
  <c r="CM19" i="14"/>
  <c r="CF19" i="14"/>
  <c r="BY19" i="14"/>
  <c r="BR19" i="14"/>
  <c r="BK19" i="14"/>
  <c r="BD19" i="14"/>
  <c r="AW19" i="14"/>
  <c r="AP19" i="14"/>
  <c r="AI19" i="14"/>
  <c r="AB19" i="14"/>
  <c r="U19" i="14"/>
  <c r="N19" i="14"/>
  <c r="G19" i="14"/>
  <c r="H19" i="14"/>
  <c r="O19" i="14"/>
  <c r="V19" i="14"/>
  <c r="AC19" i="14"/>
  <c r="AJ19" i="14"/>
  <c r="AQ19" i="14"/>
  <c r="AX19" i="14"/>
  <c r="BE19" i="14"/>
  <c r="BL19" i="14"/>
  <c r="BS19" i="14"/>
  <c r="BZ19" i="14"/>
  <c r="CG19" i="14"/>
  <c r="CN19" i="14"/>
  <c r="CU19" i="14"/>
  <c r="DB19" i="14"/>
  <c r="DI19" i="14"/>
  <c r="DP19" i="14"/>
  <c r="DW19" i="14"/>
  <c r="ED19" i="14"/>
  <c r="EK19" i="14"/>
  <c r="EG19" i="14"/>
  <c r="EE19" i="14"/>
  <c r="DZ19" i="14"/>
  <c r="DX19" i="14"/>
  <c r="DS19" i="14"/>
  <c r="DQ19" i="14"/>
  <c r="DL19" i="14"/>
  <c r="DJ19" i="14"/>
  <c r="DE19" i="14"/>
  <c r="DC19" i="14"/>
  <c r="CX19" i="14"/>
  <c r="CV19" i="14"/>
  <c r="CQ19" i="14"/>
  <c r="CO19" i="14"/>
  <c r="CJ19" i="14"/>
  <c r="CH19" i="14"/>
  <c r="CC19" i="14"/>
  <c r="CA19" i="14"/>
  <c r="BV19" i="14"/>
  <c r="BT19" i="14"/>
  <c r="BO19" i="14"/>
  <c r="BM19" i="14"/>
  <c r="BH19" i="14"/>
  <c r="BF19" i="14"/>
  <c r="BA19" i="14"/>
  <c r="AY19" i="14"/>
  <c r="AT19" i="14"/>
  <c r="AR19" i="14"/>
  <c r="AM19" i="14"/>
  <c r="AK19" i="14"/>
  <c r="AF19" i="14"/>
  <c r="AD19" i="14"/>
  <c r="Y19" i="14"/>
  <c r="W19" i="14"/>
  <c r="R19" i="14"/>
  <c r="P19" i="14"/>
  <c r="K19" i="14"/>
  <c r="I19" i="14"/>
  <c r="D19" i="14"/>
  <c r="EJ18" i="14"/>
  <c r="EC18" i="14"/>
  <c r="DV18" i="14"/>
  <c r="DO18" i="14"/>
  <c r="DH18" i="14"/>
  <c r="DA18" i="14"/>
  <c r="CT18" i="14"/>
  <c r="CM18" i="14"/>
  <c r="CF18" i="14"/>
  <c r="BY18" i="14"/>
  <c r="BR18" i="14"/>
  <c r="BK18" i="14"/>
  <c r="BD18" i="14"/>
  <c r="AW18" i="14"/>
  <c r="AP18" i="14"/>
  <c r="AI18" i="14"/>
  <c r="AB18" i="14"/>
  <c r="U18" i="14"/>
  <c r="N18" i="14"/>
  <c r="G18" i="14"/>
  <c r="H18" i="14"/>
  <c r="O18" i="14"/>
  <c r="V18" i="14"/>
  <c r="AC18" i="14"/>
  <c r="AJ18" i="14"/>
  <c r="AQ18" i="14"/>
  <c r="AX18" i="14"/>
  <c r="BE18" i="14"/>
  <c r="BL18" i="14"/>
  <c r="BS18" i="14"/>
  <c r="BZ18" i="14"/>
  <c r="CG18" i="14"/>
  <c r="CN18" i="14"/>
  <c r="CU18" i="14"/>
  <c r="DB18" i="14"/>
  <c r="DI18" i="14"/>
  <c r="DP18" i="14"/>
  <c r="DW18" i="14"/>
  <c r="ED18" i="14"/>
  <c r="EK18" i="14"/>
  <c r="EG18" i="14"/>
  <c r="EE18" i="14"/>
  <c r="DZ18" i="14"/>
  <c r="DX18" i="14"/>
  <c r="DS18" i="14"/>
  <c r="DQ18" i="14"/>
  <c r="DL18" i="14"/>
  <c r="DJ18" i="14"/>
  <c r="DE18" i="14"/>
  <c r="DC18" i="14"/>
  <c r="CX18" i="14"/>
  <c r="CV18" i="14"/>
  <c r="CQ18" i="14"/>
  <c r="CO18" i="14"/>
  <c r="CJ18" i="14"/>
  <c r="CH18" i="14"/>
  <c r="CC18" i="14"/>
  <c r="CA18" i="14"/>
  <c r="BV18" i="14"/>
  <c r="BT18" i="14"/>
  <c r="BO18" i="14"/>
  <c r="BM18" i="14"/>
  <c r="BH18" i="14"/>
  <c r="BF18" i="14"/>
  <c r="BA18" i="14"/>
  <c r="AY18" i="14"/>
  <c r="AT18" i="14"/>
  <c r="AR18" i="14"/>
  <c r="AM18" i="14"/>
  <c r="AK18" i="14"/>
  <c r="AF18" i="14"/>
  <c r="AD18" i="14"/>
  <c r="Y18" i="14"/>
  <c r="W18" i="14"/>
  <c r="R18" i="14"/>
  <c r="P18" i="14"/>
  <c r="K18" i="14"/>
  <c r="I18" i="14"/>
  <c r="D18" i="14"/>
  <c r="EJ17" i="14"/>
  <c r="EC17" i="14"/>
  <c r="DV17" i="14"/>
  <c r="DO17" i="14"/>
  <c r="DH17" i="14"/>
  <c r="DA17" i="14"/>
  <c r="CT17" i="14"/>
  <c r="CM17" i="14"/>
  <c r="CF17" i="14"/>
  <c r="BY17" i="14"/>
  <c r="BR17" i="14"/>
  <c r="BK17" i="14"/>
  <c r="BD17" i="14"/>
  <c r="AW17" i="14"/>
  <c r="AP17" i="14"/>
  <c r="AI17" i="14"/>
  <c r="AB17" i="14"/>
  <c r="U17" i="14"/>
  <c r="N17" i="14"/>
  <c r="G17" i="14"/>
  <c r="H17" i="14"/>
  <c r="O17" i="14"/>
  <c r="V17" i="14"/>
  <c r="AC17" i="14"/>
  <c r="AJ17" i="14"/>
  <c r="AQ17" i="14"/>
  <c r="AX17" i="14"/>
  <c r="BE17" i="14"/>
  <c r="BL17" i="14"/>
  <c r="BS17" i="14"/>
  <c r="BZ17" i="14"/>
  <c r="CG17" i="14"/>
  <c r="CN17" i="14"/>
  <c r="CU17" i="14"/>
  <c r="DB17" i="14"/>
  <c r="DI17" i="14"/>
  <c r="DP17" i="14"/>
  <c r="DW17" i="14"/>
  <c r="ED17" i="14"/>
  <c r="EK17" i="14"/>
  <c r="EG17" i="14"/>
  <c r="EE17" i="14"/>
  <c r="DZ17" i="14"/>
  <c r="DX17" i="14"/>
  <c r="DS17" i="14"/>
  <c r="DQ17" i="14"/>
  <c r="DL17" i="14"/>
  <c r="DJ17" i="14"/>
  <c r="DE17" i="14"/>
  <c r="DC17" i="14"/>
  <c r="CX17" i="14"/>
  <c r="CV17" i="14"/>
  <c r="CQ17" i="14"/>
  <c r="CO17" i="14"/>
  <c r="CJ17" i="14"/>
  <c r="CH17" i="14"/>
  <c r="CC17" i="14"/>
  <c r="CA17" i="14"/>
  <c r="BV17" i="14"/>
  <c r="BT17" i="14"/>
  <c r="BO17" i="14"/>
  <c r="BM17" i="14"/>
  <c r="BH17" i="14"/>
  <c r="BF17" i="14"/>
  <c r="BA17" i="14"/>
  <c r="AY17" i="14"/>
  <c r="AT17" i="14"/>
  <c r="AR17" i="14"/>
  <c r="AM17" i="14"/>
  <c r="AK17" i="14"/>
  <c r="AF17" i="14"/>
  <c r="AD17" i="14"/>
  <c r="Y17" i="14"/>
  <c r="W17" i="14"/>
  <c r="R17" i="14"/>
  <c r="P17" i="14"/>
  <c r="K17" i="14"/>
  <c r="I17" i="14"/>
  <c r="D17" i="14"/>
  <c r="EJ16" i="14"/>
  <c r="EC16" i="14"/>
  <c r="DV16" i="14"/>
  <c r="DO16" i="14"/>
  <c r="DH16" i="14"/>
  <c r="DA16" i="14"/>
  <c r="CT16" i="14"/>
  <c r="CM16" i="14"/>
  <c r="CF16" i="14"/>
  <c r="BY16" i="14"/>
  <c r="BR16" i="14"/>
  <c r="BK16" i="14"/>
  <c r="BD16" i="14"/>
  <c r="AW16" i="14"/>
  <c r="AP16" i="14"/>
  <c r="AI16" i="14"/>
  <c r="AB16" i="14"/>
  <c r="U16" i="14"/>
  <c r="N16" i="14"/>
  <c r="G16" i="14"/>
  <c r="H16" i="14"/>
  <c r="O16" i="14"/>
  <c r="V16" i="14"/>
  <c r="AC16" i="14"/>
  <c r="AJ16" i="14"/>
  <c r="AQ16" i="14"/>
  <c r="AX16" i="14"/>
  <c r="BE16" i="14"/>
  <c r="BL16" i="14"/>
  <c r="BS16" i="14"/>
  <c r="BZ16" i="14"/>
  <c r="CG16" i="14"/>
  <c r="CN16" i="14"/>
  <c r="CU16" i="14"/>
  <c r="DB16" i="14"/>
  <c r="DI16" i="14"/>
  <c r="DP16" i="14"/>
  <c r="DW16" i="14"/>
  <c r="ED16" i="14"/>
  <c r="EK16" i="14"/>
  <c r="EG16" i="14"/>
  <c r="EE16" i="14"/>
  <c r="DZ16" i="14"/>
  <c r="DX16" i="14"/>
  <c r="DS16" i="14"/>
  <c r="DQ16" i="14"/>
  <c r="DL16" i="14"/>
  <c r="DJ16" i="14"/>
  <c r="DE16" i="14"/>
  <c r="DC16" i="14"/>
  <c r="CX16" i="14"/>
  <c r="CV16" i="14"/>
  <c r="CQ16" i="14"/>
  <c r="CO16" i="14"/>
  <c r="CJ16" i="14"/>
  <c r="CH16" i="14"/>
  <c r="CC16" i="14"/>
  <c r="CA16" i="14"/>
  <c r="BV16" i="14"/>
  <c r="BT16" i="14"/>
  <c r="BO16" i="14"/>
  <c r="BM16" i="14"/>
  <c r="BH16" i="14"/>
  <c r="BF16" i="14"/>
  <c r="BA16" i="14"/>
  <c r="AY16" i="14"/>
  <c r="AT16" i="14"/>
  <c r="AR16" i="14"/>
  <c r="AM16" i="14"/>
  <c r="AK16" i="14"/>
  <c r="AF16" i="14"/>
  <c r="AD16" i="14"/>
  <c r="Y16" i="14"/>
  <c r="W16" i="14"/>
  <c r="R16" i="14"/>
  <c r="P16" i="14"/>
  <c r="K16" i="14"/>
  <c r="I16" i="14"/>
  <c r="D16" i="14"/>
  <c r="EJ15" i="14"/>
  <c r="EC15" i="14"/>
  <c r="DV15" i="14"/>
  <c r="DO15" i="14"/>
  <c r="DH15" i="14"/>
  <c r="DA15" i="14"/>
  <c r="CT15" i="14"/>
  <c r="CM15" i="14"/>
  <c r="CF15" i="14"/>
  <c r="BY15" i="14"/>
  <c r="BR15" i="14"/>
  <c r="BK15" i="14"/>
  <c r="BD15" i="14"/>
  <c r="AW15" i="14"/>
  <c r="AP15" i="14"/>
  <c r="AI15" i="14"/>
  <c r="AB15" i="14"/>
  <c r="U15" i="14"/>
  <c r="N15" i="14"/>
  <c r="G15" i="14"/>
  <c r="H15" i="14"/>
  <c r="O15" i="14"/>
  <c r="V15" i="14"/>
  <c r="AC15" i="14"/>
  <c r="AJ15" i="14"/>
  <c r="AQ15" i="14"/>
  <c r="AX15" i="14"/>
  <c r="BE15" i="14"/>
  <c r="BL15" i="14"/>
  <c r="BS15" i="14"/>
  <c r="BZ15" i="14"/>
  <c r="CG15" i="14"/>
  <c r="CN15" i="14"/>
  <c r="CU15" i="14"/>
  <c r="DB15" i="14"/>
  <c r="DI15" i="14"/>
  <c r="DP15" i="14"/>
  <c r="DW15" i="14"/>
  <c r="ED15" i="14"/>
  <c r="EK15" i="14"/>
  <c r="EG15" i="14"/>
  <c r="EE15" i="14"/>
  <c r="DZ15" i="14"/>
  <c r="DX15" i="14"/>
  <c r="DS15" i="14"/>
  <c r="DQ15" i="14"/>
  <c r="DL15" i="14"/>
  <c r="DJ15" i="14"/>
  <c r="DE15" i="14"/>
  <c r="DC15" i="14"/>
  <c r="CX15" i="14"/>
  <c r="CV15" i="14"/>
  <c r="CQ15" i="14"/>
  <c r="CO15" i="14"/>
  <c r="CJ15" i="14"/>
  <c r="CH15" i="14"/>
  <c r="CC15" i="14"/>
  <c r="CA15" i="14"/>
  <c r="BV15" i="14"/>
  <c r="BT15" i="14"/>
  <c r="BO15" i="14"/>
  <c r="BM15" i="14"/>
  <c r="BH15" i="14"/>
  <c r="BF15" i="14"/>
  <c r="BA15" i="14"/>
  <c r="AY15" i="14"/>
  <c r="AT15" i="14"/>
  <c r="AR15" i="14"/>
  <c r="AM15" i="14"/>
  <c r="AK15" i="14"/>
  <c r="AF15" i="14"/>
  <c r="AD15" i="14"/>
  <c r="Y15" i="14"/>
  <c r="W15" i="14"/>
  <c r="R15" i="14"/>
  <c r="P15" i="14"/>
  <c r="K15" i="14"/>
  <c r="I15" i="14"/>
  <c r="D15" i="14"/>
  <c r="EJ14" i="14"/>
  <c r="EC14" i="14"/>
  <c r="DV14" i="14"/>
  <c r="DO14" i="14"/>
  <c r="DH14" i="14"/>
  <c r="DA14" i="14"/>
  <c r="CT14" i="14"/>
  <c r="CM14" i="14"/>
  <c r="CF14" i="14"/>
  <c r="BY14" i="14"/>
  <c r="BR14" i="14"/>
  <c r="BK14" i="14"/>
  <c r="BD14" i="14"/>
  <c r="AW14" i="14"/>
  <c r="AP14" i="14"/>
  <c r="AI14" i="14"/>
  <c r="AB14" i="14"/>
  <c r="U14" i="14"/>
  <c r="N14" i="14"/>
  <c r="G14" i="14"/>
  <c r="H14" i="14"/>
  <c r="O14" i="14"/>
  <c r="V14" i="14"/>
  <c r="AC14" i="14"/>
  <c r="AJ14" i="14"/>
  <c r="AQ14" i="14"/>
  <c r="AX14" i="14"/>
  <c r="BE14" i="14"/>
  <c r="BL14" i="14"/>
  <c r="BS14" i="14"/>
  <c r="BZ14" i="14"/>
  <c r="CG14" i="14"/>
  <c r="CN14" i="14"/>
  <c r="CU14" i="14"/>
  <c r="DB14" i="14"/>
  <c r="DI14" i="14"/>
  <c r="DP14" i="14"/>
  <c r="DW14" i="14"/>
  <c r="ED14" i="14"/>
  <c r="EK14" i="14"/>
  <c r="EG14" i="14"/>
  <c r="EE14" i="14"/>
  <c r="DZ14" i="14"/>
  <c r="DX14" i="14"/>
  <c r="DS14" i="14"/>
  <c r="DQ14" i="14"/>
  <c r="DL14" i="14"/>
  <c r="DJ14" i="14"/>
  <c r="DE14" i="14"/>
  <c r="DC14" i="14"/>
  <c r="CX14" i="14"/>
  <c r="CV14" i="14"/>
  <c r="CQ14" i="14"/>
  <c r="CO14" i="14"/>
  <c r="CJ14" i="14"/>
  <c r="CH14" i="14"/>
  <c r="CC14" i="14"/>
  <c r="CA14" i="14"/>
  <c r="BV14" i="14"/>
  <c r="BT14" i="14"/>
  <c r="BO14" i="14"/>
  <c r="BM14" i="14"/>
  <c r="BH14" i="14"/>
  <c r="BF14" i="14"/>
  <c r="BA14" i="14"/>
  <c r="AY14" i="14"/>
  <c r="AT14" i="14"/>
  <c r="AR14" i="14"/>
  <c r="AM14" i="14"/>
  <c r="AK14" i="14"/>
  <c r="AF14" i="14"/>
  <c r="AD14" i="14"/>
  <c r="Y14" i="14"/>
  <c r="W14" i="14"/>
  <c r="R14" i="14"/>
  <c r="P14" i="14"/>
  <c r="K14" i="14"/>
  <c r="I14" i="14"/>
  <c r="D14" i="14"/>
  <c r="EJ13" i="14"/>
  <c r="EC13" i="14"/>
  <c r="DV13" i="14"/>
  <c r="DO13" i="14"/>
  <c r="DH13" i="14"/>
  <c r="DA13" i="14"/>
  <c r="CT13" i="14"/>
  <c r="CM13" i="14"/>
  <c r="CF13" i="14"/>
  <c r="BY13" i="14"/>
  <c r="BR13" i="14"/>
  <c r="BK13" i="14"/>
  <c r="BD13" i="14"/>
  <c r="AW13" i="14"/>
  <c r="AP13" i="14"/>
  <c r="AI13" i="14"/>
  <c r="AB13" i="14"/>
  <c r="U13" i="14"/>
  <c r="N13" i="14"/>
  <c r="G13" i="14"/>
  <c r="H13" i="14"/>
  <c r="O13" i="14"/>
  <c r="V13" i="14"/>
  <c r="AC13" i="14"/>
  <c r="AJ13" i="14"/>
  <c r="AQ13" i="14"/>
  <c r="AX13" i="14"/>
  <c r="BE13" i="14"/>
  <c r="BL13" i="14"/>
  <c r="BS13" i="14"/>
  <c r="BZ13" i="14"/>
  <c r="CG13" i="14"/>
  <c r="CN13" i="14"/>
  <c r="CU13" i="14"/>
  <c r="DB13" i="14"/>
  <c r="DI13" i="14"/>
  <c r="DP13" i="14"/>
  <c r="DW13" i="14"/>
  <c r="ED13" i="14"/>
  <c r="EK13" i="14"/>
  <c r="EG13" i="14"/>
  <c r="EE13" i="14"/>
  <c r="DZ13" i="14"/>
  <c r="DX13" i="14"/>
  <c r="DS13" i="14"/>
  <c r="DQ13" i="14"/>
  <c r="DL13" i="14"/>
  <c r="DJ13" i="14"/>
  <c r="DE13" i="14"/>
  <c r="DC13" i="14"/>
  <c r="CX13" i="14"/>
  <c r="CV13" i="14"/>
  <c r="CQ13" i="14"/>
  <c r="CO13" i="14"/>
  <c r="CJ13" i="14"/>
  <c r="CH13" i="14"/>
  <c r="CC13" i="14"/>
  <c r="CA13" i="14"/>
  <c r="BV13" i="14"/>
  <c r="BT13" i="14"/>
  <c r="BO13" i="14"/>
  <c r="BM13" i="14"/>
  <c r="BH13" i="14"/>
  <c r="BF13" i="14"/>
  <c r="BA13" i="14"/>
  <c r="AY13" i="14"/>
  <c r="AT13" i="14"/>
  <c r="AR13" i="14"/>
  <c r="AM13" i="14"/>
  <c r="AK13" i="14"/>
  <c r="AF13" i="14"/>
  <c r="AD13" i="14"/>
  <c r="Y13" i="14"/>
  <c r="W13" i="14"/>
  <c r="R13" i="14"/>
  <c r="P13" i="14"/>
  <c r="K13" i="14"/>
  <c r="I13" i="14"/>
  <c r="D13" i="14"/>
  <c r="EJ12" i="14"/>
  <c r="EC12" i="14"/>
  <c r="DV12" i="14"/>
  <c r="DO12" i="14"/>
  <c r="DH12" i="14"/>
  <c r="DA12" i="14"/>
  <c r="CT12" i="14"/>
  <c r="CM12" i="14"/>
  <c r="CF12" i="14"/>
  <c r="BY12" i="14"/>
  <c r="BR12" i="14"/>
  <c r="BK12" i="14"/>
  <c r="BD12" i="14"/>
  <c r="AW12" i="14"/>
  <c r="AP12" i="14"/>
  <c r="AI12" i="14"/>
  <c r="AB12" i="14"/>
  <c r="U12" i="14"/>
  <c r="N12" i="14"/>
  <c r="G12" i="14"/>
  <c r="H12" i="14"/>
  <c r="O12" i="14"/>
  <c r="V12" i="14"/>
  <c r="AC12" i="14"/>
  <c r="AJ12" i="14"/>
  <c r="AQ12" i="14"/>
  <c r="AX12" i="14"/>
  <c r="BE12" i="14"/>
  <c r="BL12" i="14"/>
  <c r="BS12" i="14"/>
  <c r="BZ12" i="14"/>
  <c r="CG12" i="14"/>
  <c r="CN12" i="14"/>
  <c r="CU12" i="14"/>
  <c r="DB12" i="14"/>
  <c r="DI12" i="14"/>
  <c r="DP12" i="14"/>
  <c r="DW12" i="14"/>
  <c r="ED12" i="14"/>
  <c r="EK12" i="14"/>
  <c r="EG12" i="14"/>
  <c r="EE12" i="14"/>
  <c r="DZ12" i="14"/>
  <c r="DX12" i="14"/>
  <c r="DS12" i="14"/>
  <c r="DQ12" i="14"/>
  <c r="DL12" i="14"/>
  <c r="DJ12" i="14"/>
  <c r="DE12" i="14"/>
  <c r="DC12" i="14"/>
  <c r="CX12" i="14"/>
  <c r="CV12" i="14"/>
  <c r="CQ12" i="14"/>
  <c r="CO12" i="14"/>
  <c r="CJ12" i="14"/>
  <c r="CH12" i="14"/>
  <c r="CC12" i="14"/>
  <c r="CA12" i="14"/>
  <c r="BV12" i="14"/>
  <c r="BT12" i="14"/>
  <c r="BO12" i="14"/>
  <c r="BM12" i="14"/>
  <c r="BH12" i="14"/>
  <c r="BF12" i="14"/>
  <c r="BA12" i="14"/>
  <c r="AY12" i="14"/>
  <c r="AT12" i="14"/>
  <c r="AR12" i="14"/>
  <c r="AM12" i="14"/>
  <c r="AK12" i="14"/>
  <c r="AF12" i="14"/>
  <c r="AD12" i="14"/>
  <c r="Y12" i="14"/>
  <c r="W12" i="14"/>
  <c r="R12" i="14"/>
  <c r="P12" i="14"/>
  <c r="K12" i="14"/>
  <c r="I12" i="14"/>
  <c r="D12" i="14"/>
  <c r="EJ11" i="14"/>
  <c r="EC11" i="14"/>
  <c r="DV11" i="14"/>
  <c r="DO11" i="14"/>
  <c r="DH11" i="14"/>
  <c r="DA11" i="14"/>
  <c r="CT11" i="14"/>
  <c r="CM11" i="14"/>
  <c r="CF11" i="14"/>
  <c r="BY11" i="14"/>
  <c r="BR11" i="14"/>
  <c r="BK11" i="14"/>
  <c r="BD11" i="14"/>
  <c r="AW11" i="14"/>
  <c r="AP11" i="14"/>
  <c r="AI11" i="14"/>
  <c r="AB11" i="14"/>
  <c r="U11" i="14"/>
  <c r="N11" i="14"/>
  <c r="G11" i="14"/>
  <c r="H11" i="14"/>
  <c r="O11" i="14"/>
  <c r="V11" i="14"/>
  <c r="AC11" i="14"/>
  <c r="AJ11" i="14"/>
  <c r="AQ11" i="14"/>
  <c r="AX11" i="14"/>
  <c r="BE11" i="14"/>
  <c r="BL11" i="14"/>
  <c r="BS11" i="14"/>
  <c r="BZ11" i="14"/>
  <c r="CG11" i="14"/>
  <c r="CN11" i="14"/>
  <c r="CU11" i="14"/>
  <c r="DB11" i="14"/>
  <c r="DI11" i="14"/>
  <c r="DP11" i="14"/>
  <c r="DW11" i="14"/>
  <c r="ED11" i="14"/>
  <c r="EK11" i="14"/>
  <c r="EG11" i="14"/>
  <c r="EE11" i="14"/>
  <c r="DZ11" i="14"/>
  <c r="DX11" i="14"/>
  <c r="DS11" i="14"/>
  <c r="DQ11" i="14"/>
  <c r="DL11" i="14"/>
  <c r="DJ11" i="14"/>
  <c r="DE11" i="14"/>
  <c r="DC11" i="14"/>
  <c r="CX11" i="14"/>
  <c r="CV11" i="14"/>
  <c r="CQ11" i="14"/>
  <c r="CO11" i="14"/>
  <c r="CJ11" i="14"/>
  <c r="CH11" i="14"/>
  <c r="CC11" i="14"/>
  <c r="CA11" i="14"/>
  <c r="BV11" i="14"/>
  <c r="BT11" i="14"/>
  <c r="BO11" i="14"/>
  <c r="BM11" i="14"/>
  <c r="BH11" i="14"/>
  <c r="BF11" i="14"/>
  <c r="BA11" i="14"/>
  <c r="AY11" i="14"/>
  <c r="AT11" i="14"/>
  <c r="AR11" i="14"/>
  <c r="AM11" i="14"/>
  <c r="AK11" i="14"/>
  <c r="AF11" i="14"/>
  <c r="AD11" i="14"/>
  <c r="Y11" i="14"/>
  <c r="W11" i="14"/>
  <c r="R11" i="14"/>
  <c r="P11" i="14"/>
  <c r="K11" i="14"/>
  <c r="I11" i="14"/>
  <c r="D11" i="14"/>
  <c r="EJ10" i="14"/>
  <c r="EC10" i="14"/>
  <c r="DV10" i="14"/>
  <c r="DO10" i="14"/>
  <c r="DH10" i="14"/>
  <c r="DA10" i="14"/>
  <c r="CT10" i="14"/>
  <c r="CM10" i="14"/>
  <c r="CF10" i="14"/>
  <c r="BY10" i="14"/>
  <c r="BR10" i="14"/>
  <c r="BK10" i="14"/>
  <c r="BD10" i="14"/>
  <c r="AW10" i="14"/>
  <c r="AP10" i="14"/>
  <c r="AI10" i="14"/>
  <c r="AB10" i="14"/>
  <c r="U10" i="14"/>
  <c r="N10" i="14"/>
  <c r="G10" i="14"/>
  <c r="H10" i="14"/>
  <c r="O10" i="14"/>
  <c r="V10" i="14"/>
  <c r="AC10" i="14"/>
  <c r="AJ10" i="14"/>
  <c r="AQ10" i="14"/>
  <c r="AX10" i="14"/>
  <c r="BE10" i="14"/>
  <c r="BL10" i="14"/>
  <c r="BS10" i="14"/>
  <c r="BZ10" i="14"/>
  <c r="CG10" i="14"/>
  <c r="CN10" i="14"/>
  <c r="CU10" i="14"/>
  <c r="DB10" i="14"/>
  <c r="DI10" i="14"/>
  <c r="DP10" i="14"/>
  <c r="DW10" i="14"/>
  <c r="ED10" i="14"/>
  <c r="EK10" i="14"/>
  <c r="EG10" i="14"/>
  <c r="EE10" i="14"/>
  <c r="DZ10" i="14"/>
  <c r="DX10" i="14"/>
  <c r="DS10" i="14"/>
  <c r="DQ10" i="14"/>
  <c r="DL10" i="14"/>
  <c r="DJ10" i="14"/>
  <c r="DE10" i="14"/>
  <c r="DC10" i="14"/>
  <c r="CX10" i="14"/>
  <c r="CV10" i="14"/>
  <c r="CQ10" i="14"/>
  <c r="CO10" i="14"/>
  <c r="CJ10" i="14"/>
  <c r="CH10" i="14"/>
  <c r="CC10" i="14"/>
  <c r="CA10" i="14"/>
  <c r="BV10" i="14"/>
  <c r="BT10" i="14"/>
  <c r="BO10" i="14"/>
  <c r="BM10" i="14"/>
  <c r="BH10" i="14"/>
  <c r="BF10" i="14"/>
  <c r="BA10" i="14"/>
  <c r="AY10" i="14"/>
  <c r="AT10" i="14"/>
  <c r="AR10" i="14"/>
  <c r="AM10" i="14"/>
  <c r="AK10" i="14"/>
  <c r="AF10" i="14"/>
  <c r="AD10" i="14"/>
  <c r="Y10" i="14"/>
  <c r="W10" i="14"/>
  <c r="R10" i="14"/>
  <c r="P10" i="14"/>
  <c r="K10" i="14"/>
  <c r="I10" i="14"/>
  <c r="D10" i="14"/>
  <c r="EJ9" i="14"/>
  <c r="EC9" i="14"/>
  <c r="DV9" i="14"/>
  <c r="DO9" i="14"/>
  <c r="DH9" i="14"/>
  <c r="DA9" i="14"/>
  <c r="CT9" i="14"/>
  <c r="CM9" i="14"/>
  <c r="CF9" i="14"/>
  <c r="BY9" i="14"/>
  <c r="BR9" i="14"/>
  <c r="BK9" i="14"/>
  <c r="BD9" i="14"/>
  <c r="AW9" i="14"/>
  <c r="AP9" i="14"/>
  <c r="AI9" i="14"/>
  <c r="AB9" i="14"/>
  <c r="U9" i="14"/>
  <c r="N9" i="14"/>
  <c r="G9" i="14"/>
  <c r="H9" i="14"/>
  <c r="O9" i="14"/>
  <c r="V9" i="14"/>
  <c r="AC9" i="14"/>
  <c r="AJ9" i="14"/>
  <c r="AQ9" i="14"/>
  <c r="AX9" i="14"/>
  <c r="BE9" i="14"/>
  <c r="BL9" i="14"/>
  <c r="BS9" i="14"/>
  <c r="BZ9" i="14"/>
  <c r="CG9" i="14"/>
  <c r="CN9" i="14"/>
  <c r="CU9" i="14"/>
  <c r="DB9" i="14"/>
  <c r="DI9" i="14"/>
  <c r="DP9" i="14"/>
  <c r="DW9" i="14"/>
  <c r="ED9" i="14"/>
  <c r="EK9" i="14"/>
  <c r="EG9" i="14"/>
  <c r="EE9" i="14"/>
  <c r="DZ9" i="14"/>
  <c r="DX9" i="14"/>
  <c r="DS9" i="14"/>
  <c r="DQ9" i="14"/>
  <c r="DL9" i="14"/>
  <c r="DJ9" i="14"/>
  <c r="DE9" i="14"/>
  <c r="DC9" i="14"/>
  <c r="CX9" i="14"/>
  <c r="CV9" i="14"/>
  <c r="CQ9" i="14"/>
  <c r="CO9" i="14"/>
  <c r="CJ9" i="14"/>
  <c r="CH9" i="14"/>
  <c r="CC9" i="14"/>
  <c r="CA9" i="14"/>
  <c r="BV9" i="14"/>
  <c r="BT9" i="14"/>
  <c r="BO9" i="14"/>
  <c r="BM9" i="14"/>
  <c r="BH9" i="14"/>
  <c r="BF9" i="14"/>
  <c r="BA9" i="14"/>
  <c r="AY9" i="14"/>
  <c r="AT9" i="14"/>
  <c r="AR9" i="14"/>
  <c r="AM9" i="14"/>
  <c r="AK9" i="14"/>
  <c r="AF9" i="14"/>
  <c r="AD9" i="14"/>
  <c r="Y9" i="14"/>
  <c r="W9" i="14"/>
  <c r="R9" i="14"/>
  <c r="P9" i="14"/>
  <c r="K9" i="14"/>
  <c r="I9" i="14"/>
  <c r="D9" i="14"/>
  <c r="EJ8" i="14"/>
  <c r="EC8" i="14"/>
  <c r="DV8" i="14"/>
  <c r="DO8" i="14"/>
  <c r="DH8" i="14"/>
  <c r="DA8" i="14"/>
  <c r="CT8" i="14"/>
  <c r="CM8" i="14"/>
  <c r="CF8" i="14"/>
  <c r="BY8" i="14"/>
  <c r="BR8" i="14"/>
  <c r="BK8" i="14"/>
  <c r="BD8" i="14"/>
  <c r="AW8" i="14"/>
  <c r="AP8" i="14"/>
  <c r="AI8" i="14"/>
  <c r="AB8" i="14"/>
  <c r="U8" i="14"/>
  <c r="N8" i="14"/>
  <c r="G8" i="14"/>
  <c r="H8" i="14"/>
  <c r="O8" i="14"/>
  <c r="V8" i="14"/>
  <c r="AC8" i="14"/>
  <c r="AJ8" i="14"/>
  <c r="AQ8" i="14"/>
  <c r="AX8" i="14"/>
  <c r="BE8" i="14"/>
  <c r="BL8" i="14"/>
  <c r="BS8" i="14"/>
  <c r="BZ8" i="14"/>
  <c r="CG8" i="14"/>
  <c r="CN8" i="14"/>
  <c r="CU8" i="14"/>
  <c r="DB8" i="14"/>
  <c r="DI8" i="14"/>
  <c r="DP8" i="14"/>
  <c r="DW8" i="14"/>
  <c r="ED8" i="14"/>
  <c r="EK8" i="14"/>
  <c r="EG8" i="14"/>
  <c r="EE8" i="14"/>
  <c r="DZ8" i="14"/>
  <c r="DX8" i="14"/>
  <c r="DS8" i="14"/>
  <c r="DQ8" i="14"/>
  <c r="DL8" i="14"/>
  <c r="DJ8" i="14"/>
  <c r="DE8" i="14"/>
  <c r="DC8" i="14"/>
  <c r="CX8" i="14"/>
  <c r="CV8" i="14"/>
  <c r="CQ8" i="14"/>
  <c r="CO8" i="14"/>
  <c r="CJ8" i="14"/>
  <c r="CH8" i="14"/>
  <c r="CC8" i="14"/>
  <c r="CA8" i="14"/>
  <c r="BV8" i="14"/>
  <c r="BT8" i="14"/>
  <c r="BO8" i="14"/>
  <c r="BM8" i="14"/>
  <c r="BH8" i="14"/>
  <c r="BF8" i="14"/>
  <c r="BA8" i="14"/>
  <c r="AY8" i="14"/>
  <c r="AT8" i="14"/>
  <c r="AR8" i="14"/>
  <c r="AM8" i="14"/>
  <c r="AK8" i="14"/>
  <c r="AF8" i="14"/>
  <c r="AD8" i="14"/>
  <c r="Y8" i="14"/>
  <c r="W8" i="14"/>
  <c r="R8" i="14"/>
  <c r="P8" i="14"/>
  <c r="K8" i="14"/>
  <c r="I8" i="14"/>
  <c r="D8" i="14"/>
  <c r="EJ7" i="14"/>
  <c r="EC7" i="14"/>
  <c r="DV7" i="14"/>
  <c r="DO7" i="14"/>
  <c r="DH7" i="14"/>
  <c r="DA7" i="14"/>
  <c r="CT7" i="14"/>
  <c r="CM7" i="14"/>
  <c r="CF7" i="14"/>
  <c r="BY7" i="14"/>
  <c r="BR7" i="14"/>
  <c r="BK7" i="14"/>
  <c r="BD7" i="14"/>
  <c r="AW7" i="14"/>
  <c r="AP7" i="14"/>
  <c r="AI7" i="14"/>
  <c r="AB7" i="14"/>
  <c r="U7" i="14"/>
  <c r="N7" i="14"/>
  <c r="G7" i="14"/>
  <c r="H7" i="14"/>
  <c r="O7" i="14"/>
  <c r="V7" i="14"/>
  <c r="AC7" i="14"/>
  <c r="AJ7" i="14"/>
  <c r="AQ7" i="14"/>
  <c r="AX7" i="14"/>
  <c r="BE7" i="14"/>
  <c r="BL7" i="14"/>
  <c r="BS7" i="14"/>
  <c r="BZ7" i="14"/>
  <c r="CG7" i="14"/>
  <c r="CN7" i="14"/>
  <c r="CU7" i="14"/>
  <c r="DB7" i="14"/>
  <c r="DI7" i="14"/>
  <c r="DP7" i="14"/>
  <c r="DW7" i="14"/>
  <c r="ED7" i="14"/>
  <c r="EK7" i="14"/>
  <c r="EG7" i="14"/>
  <c r="EE7" i="14"/>
  <c r="DZ7" i="14"/>
  <c r="DX7" i="14"/>
  <c r="DS7" i="14"/>
  <c r="DQ7" i="14"/>
  <c r="DL7" i="14"/>
  <c r="DJ7" i="14"/>
  <c r="DE7" i="14"/>
  <c r="DC7" i="14"/>
  <c r="CX7" i="14"/>
  <c r="CV7" i="14"/>
  <c r="CQ7" i="14"/>
  <c r="CO7" i="14"/>
  <c r="CJ7" i="14"/>
  <c r="CH7" i="14"/>
  <c r="CC7" i="14"/>
  <c r="CA7" i="14"/>
  <c r="BV7" i="14"/>
  <c r="BT7" i="14"/>
  <c r="BO7" i="14"/>
  <c r="BM7" i="14"/>
  <c r="BH7" i="14"/>
  <c r="BF7" i="14"/>
  <c r="BA7" i="14"/>
  <c r="AY7" i="14"/>
  <c r="AT7" i="14"/>
  <c r="AR7" i="14"/>
  <c r="AM7" i="14"/>
  <c r="AK7" i="14"/>
  <c r="AF7" i="14"/>
  <c r="AD7" i="14"/>
  <c r="Y7" i="14"/>
  <c r="W7" i="14"/>
  <c r="R7" i="14"/>
  <c r="P7" i="14"/>
  <c r="K7" i="14"/>
  <c r="I7" i="14"/>
  <c r="D7" i="14"/>
  <c r="EJ6" i="14"/>
  <c r="EC6" i="14"/>
  <c r="DV6" i="14"/>
  <c r="DO6" i="14"/>
  <c r="DH6" i="14"/>
  <c r="DA6" i="14"/>
  <c r="CT6" i="14"/>
  <c r="CM6" i="14"/>
  <c r="CF6" i="14"/>
  <c r="BY6" i="14"/>
  <c r="BR6" i="14"/>
  <c r="BK6" i="14"/>
  <c r="BD6" i="14"/>
  <c r="AW6" i="14"/>
  <c r="AP6" i="14"/>
  <c r="AI6" i="14"/>
  <c r="AB6" i="14"/>
  <c r="U6" i="14"/>
  <c r="N6" i="14"/>
  <c r="G6" i="14"/>
  <c r="H6" i="14"/>
  <c r="O6" i="14"/>
  <c r="V6" i="14"/>
  <c r="AC6" i="14"/>
  <c r="AJ6" i="14"/>
  <c r="AQ6" i="14"/>
  <c r="AX6" i="14"/>
  <c r="BE6" i="14"/>
  <c r="BL6" i="14"/>
  <c r="BS6" i="14"/>
  <c r="BZ6" i="14"/>
  <c r="CG6" i="14"/>
  <c r="CN6" i="14"/>
  <c r="CU6" i="14"/>
  <c r="DB6" i="14"/>
  <c r="DI6" i="14"/>
  <c r="DP6" i="14"/>
  <c r="DW6" i="14"/>
  <c r="ED6" i="14"/>
  <c r="EK6" i="14"/>
  <c r="EG6" i="14"/>
  <c r="DZ6" i="14"/>
  <c r="DS6" i="14"/>
  <c r="DL6" i="14"/>
  <c r="DE6" i="14"/>
  <c r="CX6" i="14"/>
  <c r="CQ6" i="14"/>
  <c r="CJ6" i="14"/>
  <c r="CC6" i="14"/>
  <c r="BV6" i="14"/>
  <c r="BO6" i="14"/>
  <c r="BH6" i="14"/>
  <c r="BA6" i="14"/>
  <c r="AT6" i="14"/>
  <c r="AM6" i="14"/>
  <c r="AF6" i="14"/>
  <c r="Y6" i="14"/>
  <c r="R6" i="14"/>
  <c r="K6" i="14"/>
  <c r="D6" i="14"/>
  <c r="BN68" i="17"/>
  <c r="BO68" i="17"/>
  <c r="BY68" i="17"/>
  <c r="BZ68" i="17"/>
  <c r="CJ68" i="17"/>
  <c r="CK68" i="17"/>
  <c r="CU68" i="17"/>
  <c r="CV68" i="17"/>
  <c r="DF68" i="17"/>
  <c r="DG68" i="17"/>
  <c r="DQ68" i="17"/>
  <c r="DR68" i="17"/>
  <c r="EB68" i="17"/>
  <c r="EC68" i="17"/>
  <c r="EM68" i="17"/>
  <c r="EN68" i="17"/>
  <c r="EX68" i="17"/>
  <c r="EY68" i="17"/>
  <c r="FI68" i="17"/>
  <c r="FJ68" i="17"/>
  <c r="FT68" i="17"/>
  <c r="FU68" i="17"/>
  <c r="GE68" i="17"/>
  <c r="GF68" i="17"/>
  <c r="GP68" i="17"/>
  <c r="GQ68" i="17"/>
  <c r="HA68" i="17"/>
  <c r="HB68" i="17"/>
  <c r="HL68" i="17"/>
  <c r="HM68" i="17"/>
  <c r="HJ68" i="17"/>
  <c r="HE68" i="17"/>
  <c r="HC68" i="17"/>
  <c r="GY68" i="17"/>
  <c r="GT68" i="17"/>
  <c r="GR68" i="17"/>
  <c r="GN68" i="17"/>
  <c r="GI68" i="17"/>
  <c r="GG68" i="17"/>
  <c r="GC68" i="17"/>
  <c r="FX68" i="17"/>
  <c r="FV68" i="17"/>
  <c r="FR68" i="17"/>
  <c r="FM68" i="17"/>
  <c r="FK68" i="17"/>
  <c r="FG68" i="17"/>
  <c r="FB68" i="17"/>
  <c r="EZ68" i="17"/>
  <c r="EV68" i="17"/>
  <c r="EQ68" i="17"/>
  <c r="EO68" i="17"/>
  <c r="EK68" i="17"/>
  <c r="EF68" i="17"/>
  <c r="ED68" i="17"/>
  <c r="DZ68" i="17"/>
  <c r="DU68" i="17"/>
  <c r="DS68" i="17"/>
  <c r="DO68" i="17"/>
  <c r="DJ68" i="17"/>
  <c r="DH68" i="17"/>
  <c r="DD68" i="17"/>
  <c r="CY68" i="17"/>
  <c r="CW68" i="17"/>
  <c r="CS68" i="17"/>
  <c r="CN68" i="17"/>
  <c r="CL68" i="17"/>
  <c r="CH68" i="17"/>
  <c r="CC68" i="17"/>
  <c r="CA68" i="17"/>
  <c r="BW68" i="17"/>
  <c r="BR68" i="17"/>
  <c r="BP68" i="17"/>
  <c r="BL68" i="17"/>
  <c r="BG68" i="17"/>
  <c r="BE68" i="17"/>
  <c r="BA68" i="17"/>
  <c r="AV68" i="17"/>
  <c r="AT68" i="17"/>
  <c r="AP68" i="17"/>
  <c r="AK68" i="17"/>
  <c r="AI68" i="17"/>
  <c r="AE68" i="17"/>
  <c r="Z68" i="17"/>
  <c r="X68" i="17"/>
  <c r="T68" i="17"/>
  <c r="O68" i="17"/>
  <c r="M68" i="17"/>
  <c r="I68" i="17"/>
  <c r="BN67" i="17"/>
  <c r="BO67" i="17"/>
  <c r="BY67" i="17"/>
  <c r="BZ67" i="17"/>
  <c r="CJ67" i="17"/>
  <c r="CK67" i="17"/>
  <c r="CU67" i="17"/>
  <c r="CV67" i="17"/>
  <c r="DF67" i="17"/>
  <c r="DG67" i="17"/>
  <c r="DQ67" i="17"/>
  <c r="DR67" i="17"/>
  <c r="EB67" i="17"/>
  <c r="EC67" i="17"/>
  <c r="EM67" i="17"/>
  <c r="EN67" i="17"/>
  <c r="EX67" i="17"/>
  <c r="EY67" i="17"/>
  <c r="FI67" i="17"/>
  <c r="FJ67" i="17"/>
  <c r="FT67" i="17"/>
  <c r="FU67" i="17"/>
  <c r="GE67" i="17"/>
  <c r="GF67" i="17"/>
  <c r="GP67" i="17"/>
  <c r="GQ67" i="17"/>
  <c r="HA67" i="17"/>
  <c r="HB67" i="17"/>
  <c r="HL67" i="17"/>
  <c r="HM67" i="17"/>
  <c r="HJ67" i="17"/>
  <c r="HE67" i="17"/>
  <c r="HC67" i="17"/>
  <c r="GY67" i="17"/>
  <c r="GT67" i="17"/>
  <c r="GR67" i="17"/>
  <c r="GN67" i="17"/>
  <c r="GI67" i="17"/>
  <c r="GG67" i="17"/>
  <c r="GC67" i="17"/>
  <c r="FX67" i="17"/>
  <c r="FV67" i="17"/>
  <c r="FR67" i="17"/>
  <c r="FM67" i="17"/>
  <c r="FK67" i="17"/>
  <c r="FG67" i="17"/>
  <c r="FB67" i="17"/>
  <c r="EZ67" i="17"/>
  <c r="EV67" i="17"/>
  <c r="EQ67" i="17"/>
  <c r="EO67" i="17"/>
  <c r="EK67" i="17"/>
  <c r="EF67" i="17"/>
  <c r="ED67" i="17"/>
  <c r="DZ67" i="17"/>
  <c r="DU67" i="17"/>
  <c r="DS67" i="17"/>
  <c r="DO67" i="17"/>
  <c r="DJ67" i="17"/>
  <c r="DH67" i="17"/>
  <c r="DD67" i="17"/>
  <c r="CY67" i="17"/>
  <c r="CW67" i="17"/>
  <c r="CS67" i="17"/>
  <c r="CN67" i="17"/>
  <c r="CL67" i="17"/>
  <c r="CH67" i="17"/>
  <c r="CC67" i="17"/>
  <c r="CA67" i="17"/>
  <c r="BW67" i="17"/>
  <c r="BR67" i="17"/>
  <c r="BP67" i="17"/>
  <c r="BL67" i="17"/>
  <c r="BG67" i="17"/>
  <c r="BE67" i="17"/>
  <c r="BA67" i="17"/>
  <c r="AV67" i="17"/>
  <c r="AT67" i="17"/>
  <c r="AP67" i="17"/>
  <c r="AK67" i="17"/>
  <c r="AI67" i="17"/>
  <c r="AE67" i="17"/>
  <c r="Z67" i="17"/>
  <c r="X67" i="17"/>
  <c r="T67" i="17"/>
  <c r="O67" i="17"/>
  <c r="M67" i="17"/>
  <c r="I67" i="17"/>
  <c r="BN66" i="17"/>
  <c r="BO66" i="17"/>
  <c r="BY66" i="17"/>
  <c r="BZ66" i="17"/>
  <c r="CJ66" i="17"/>
  <c r="CK66" i="17"/>
  <c r="CU66" i="17"/>
  <c r="CV66" i="17"/>
  <c r="DF66" i="17"/>
  <c r="DG66" i="17"/>
  <c r="DQ66" i="17"/>
  <c r="DR66" i="17"/>
  <c r="EB66" i="17"/>
  <c r="EC66" i="17"/>
  <c r="EM66" i="17"/>
  <c r="EN66" i="17"/>
  <c r="EX66" i="17"/>
  <c r="EY66" i="17"/>
  <c r="FI66" i="17"/>
  <c r="FJ66" i="17"/>
  <c r="FT66" i="17"/>
  <c r="FU66" i="17"/>
  <c r="GE66" i="17"/>
  <c r="GF66" i="17"/>
  <c r="GP66" i="17"/>
  <c r="GQ66" i="17"/>
  <c r="HA66" i="17"/>
  <c r="HB66" i="17"/>
  <c r="HL66" i="17"/>
  <c r="HM66" i="17"/>
  <c r="HJ66" i="17"/>
  <c r="HE66" i="17"/>
  <c r="HC66" i="17"/>
  <c r="GY66" i="17"/>
  <c r="GT66" i="17"/>
  <c r="GR66" i="17"/>
  <c r="GN66" i="17"/>
  <c r="GI66" i="17"/>
  <c r="GG66" i="17"/>
  <c r="GC66" i="17"/>
  <c r="FX66" i="17"/>
  <c r="FV66" i="17"/>
  <c r="FR66" i="17"/>
  <c r="FM66" i="17"/>
  <c r="FK66" i="17"/>
  <c r="FG66" i="17"/>
  <c r="FB66" i="17"/>
  <c r="EZ66" i="17"/>
  <c r="EV66" i="17"/>
  <c r="EQ66" i="17"/>
  <c r="EO66" i="17"/>
  <c r="EK66" i="17"/>
  <c r="EF66" i="17"/>
  <c r="ED66" i="17"/>
  <c r="DZ66" i="17"/>
  <c r="DU66" i="17"/>
  <c r="DS66" i="17"/>
  <c r="DO66" i="17"/>
  <c r="DJ66" i="17"/>
  <c r="DH66" i="17"/>
  <c r="DD66" i="17"/>
  <c r="CY66" i="17"/>
  <c r="CW66" i="17"/>
  <c r="CS66" i="17"/>
  <c r="CN66" i="17"/>
  <c r="CL66" i="17"/>
  <c r="CH66" i="17"/>
  <c r="CC66" i="17"/>
  <c r="CA66" i="17"/>
  <c r="BW66" i="17"/>
  <c r="BR66" i="17"/>
  <c r="BP66" i="17"/>
  <c r="BL66" i="17"/>
  <c r="BG66" i="17"/>
  <c r="BE66" i="17"/>
  <c r="BA66" i="17"/>
  <c r="AV66" i="17"/>
  <c r="AT66" i="17"/>
  <c r="AP66" i="17"/>
  <c r="AK66" i="17"/>
  <c r="AI66" i="17"/>
  <c r="AE66" i="17"/>
  <c r="Z66" i="17"/>
  <c r="X66" i="17"/>
  <c r="T66" i="17"/>
  <c r="O66" i="17"/>
  <c r="M66" i="17"/>
  <c r="I66" i="17"/>
  <c r="BN65" i="17"/>
  <c r="BO65" i="17"/>
  <c r="BY65" i="17"/>
  <c r="BZ65" i="17"/>
  <c r="CJ65" i="17"/>
  <c r="CK65" i="17"/>
  <c r="CU65" i="17"/>
  <c r="CV65" i="17"/>
  <c r="DF65" i="17"/>
  <c r="DG65" i="17"/>
  <c r="DQ65" i="17"/>
  <c r="DR65" i="17"/>
  <c r="EB65" i="17"/>
  <c r="EC65" i="17"/>
  <c r="EM65" i="17"/>
  <c r="EN65" i="17"/>
  <c r="EX65" i="17"/>
  <c r="EY65" i="17"/>
  <c r="FI65" i="17"/>
  <c r="FJ65" i="17"/>
  <c r="FT65" i="17"/>
  <c r="FU65" i="17"/>
  <c r="GE65" i="17"/>
  <c r="GF65" i="17"/>
  <c r="GP65" i="17"/>
  <c r="GQ65" i="17"/>
  <c r="HA65" i="17"/>
  <c r="HB65" i="17"/>
  <c r="HL65" i="17"/>
  <c r="HM65" i="17"/>
  <c r="HJ65" i="17"/>
  <c r="HE65" i="17"/>
  <c r="HC65" i="17"/>
  <c r="GY65" i="17"/>
  <c r="GT65" i="17"/>
  <c r="GR65" i="17"/>
  <c r="GN65" i="17"/>
  <c r="GI65" i="17"/>
  <c r="GG65" i="17"/>
  <c r="GC65" i="17"/>
  <c r="FX65" i="17"/>
  <c r="FV65" i="17"/>
  <c r="FR65" i="17"/>
  <c r="FM65" i="17"/>
  <c r="FK65" i="17"/>
  <c r="FG65" i="17"/>
  <c r="FB65" i="17"/>
  <c r="EZ65" i="17"/>
  <c r="EV65" i="17"/>
  <c r="EQ65" i="17"/>
  <c r="EO65" i="17"/>
  <c r="EK65" i="17"/>
  <c r="EF65" i="17"/>
  <c r="ED65" i="17"/>
  <c r="DZ65" i="17"/>
  <c r="DU65" i="17"/>
  <c r="DS65" i="17"/>
  <c r="DO65" i="17"/>
  <c r="DJ65" i="17"/>
  <c r="DH65" i="17"/>
  <c r="DD65" i="17"/>
  <c r="CY65" i="17"/>
  <c r="CW65" i="17"/>
  <c r="CS65" i="17"/>
  <c r="CN65" i="17"/>
  <c r="CL65" i="17"/>
  <c r="CH65" i="17"/>
  <c r="CC65" i="17"/>
  <c r="CA65" i="17"/>
  <c r="BW65" i="17"/>
  <c r="BR65" i="17"/>
  <c r="BP65" i="17"/>
  <c r="BL65" i="17"/>
  <c r="BG65" i="17"/>
  <c r="BE65" i="17"/>
  <c r="BA65" i="17"/>
  <c r="AV65" i="17"/>
  <c r="AT65" i="17"/>
  <c r="AP65" i="17"/>
  <c r="AK65" i="17"/>
  <c r="AI65" i="17"/>
  <c r="AE65" i="17"/>
  <c r="Z65" i="17"/>
  <c r="X65" i="17"/>
  <c r="T65" i="17"/>
  <c r="O65" i="17"/>
  <c r="M65" i="17"/>
  <c r="I65" i="17"/>
  <c r="BN64" i="17"/>
  <c r="BO64" i="17"/>
  <c r="BY64" i="17"/>
  <c r="BZ64" i="17"/>
  <c r="CJ64" i="17"/>
  <c r="CK64" i="17"/>
  <c r="CU64" i="17"/>
  <c r="CV64" i="17"/>
  <c r="DF64" i="17"/>
  <c r="DG64" i="17"/>
  <c r="DQ64" i="17"/>
  <c r="DR64" i="17"/>
  <c r="EB64" i="17"/>
  <c r="EC64" i="17"/>
  <c r="EM64" i="17"/>
  <c r="EN64" i="17"/>
  <c r="EX64" i="17"/>
  <c r="EY64" i="17"/>
  <c r="FI64" i="17"/>
  <c r="FJ64" i="17"/>
  <c r="FT64" i="17"/>
  <c r="FU64" i="17"/>
  <c r="GE64" i="17"/>
  <c r="GF64" i="17"/>
  <c r="GP64" i="17"/>
  <c r="GQ64" i="17"/>
  <c r="HA64" i="17"/>
  <c r="HB64" i="17"/>
  <c r="HL64" i="17"/>
  <c r="HM64" i="17"/>
  <c r="HJ64" i="17"/>
  <c r="HE64" i="17"/>
  <c r="HC64" i="17"/>
  <c r="GY64" i="17"/>
  <c r="GT64" i="17"/>
  <c r="GR64" i="17"/>
  <c r="GN64" i="17"/>
  <c r="GI64" i="17"/>
  <c r="GG64" i="17"/>
  <c r="GC64" i="17"/>
  <c r="FX64" i="17"/>
  <c r="FV64" i="17"/>
  <c r="FR64" i="17"/>
  <c r="FM64" i="17"/>
  <c r="FK64" i="17"/>
  <c r="FG64" i="17"/>
  <c r="FB64" i="17"/>
  <c r="EZ64" i="17"/>
  <c r="EV64" i="17"/>
  <c r="EQ64" i="17"/>
  <c r="EO64" i="17"/>
  <c r="EK64" i="17"/>
  <c r="EF64" i="17"/>
  <c r="ED64" i="17"/>
  <c r="DZ64" i="17"/>
  <c r="DU64" i="17"/>
  <c r="DS64" i="17"/>
  <c r="DO64" i="17"/>
  <c r="DJ64" i="17"/>
  <c r="DH64" i="17"/>
  <c r="DD64" i="17"/>
  <c r="CY64" i="17"/>
  <c r="CW64" i="17"/>
  <c r="CS64" i="17"/>
  <c r="CN64" i="17"/>
  <c r="CL64" i="17"/>
  <c r="CH64" i="17"/>
  <c r="CC64" i="17"/>
  <c r="CA64" i="17"/>
  <c r="BW64" i="17"/>
  <c r="BR64" i="17"/>
  <c r="BP64" i="17"/>
  <c r="BL64" i="17"/>
  <c r="BG64" i="17"/>
  <c r="BE64" i="17"/>
  <c r="BA64" i="17"/>
  <c r="AV64" i="17"/>
  <c r="AT64" i="17"/>
  <c r="AP64" i="17"/>
  <c r="AK64" i="17"/>
  <c r="AI64" i="17"/>
  <c r="AE64" i="17"/>
  <c r="Z64" i="17"/>
  <c r="X64" i="17"/>
  <c r="T64" i="17"/>
  <c r="O64" i="17"/>
  <c r="M64" i="17"/>
  <c r="I64" i="17"/>
  <c r="BN63" i="17"/>
  <c r="BO63" i="17"/>
  <c r="BY63" i="17"/>
  <c r="BZ63" i="17"/>
  <c r="CJ63" i="17"/>
  <c r="CK63" i="17"/>
  <c r="CU63" i="17"/>
  <c r="CV63" i="17"/>
  <c r="DF63" i="17"/>
  <c r="DG63" i="17"/>
  <c r="DQ63" i="17"/>
  <c r="DR63" i="17"/>
  <c r="EB63" i="17"/>
  <c r="EC63" i="17"/>
  <c r="EM63" i="17"/>
  <c r="EN63" i="17"/>
  <c r="EX63" i="17"/>
  <c r="EY63" i="17"/>
  <c r="FI63" i="17"/>
  <c r="FJ63" i="17"/>
  <c r="FT63" i="17"/>
  <c r="FU63" i="17"/>
  <c r="GE63" i="17"/>
  <c r="GF63" i="17"/>
  <c r="GP63" i="17"/>
  <c r="GQ63" i="17"/>
  <c r="HA63" i="17"/>
  <c r="HB63" i="17"/>
  <c r="HL63" i="17"/>
  <c r="HM63" i="17"/>
  <c r="HJ63" i="17"/>
  <c r="HE63" i="17"/>
  <c r="HC63" i="17"/>
  <c r="GY63" i="17"/>
  <c r="GT63" i="17"/>
  <c r="GR63" i="17"/>
  <c r="GN63" i="17"/>
  <c r="GI63" i="17"/>
  <c r="GG63" i="17"/>
  <c r="GC63" i="17"/>
  <c r="FX63" i="17"/>
  <c r="FV63" i="17"/>
  <c r="FR63" i="17"/>
  <c r="FM63" i="17"/>
  <c r="FK63" i="17"/>
  <c r="FG63" i="17"/>
  <c r="FB63" i="17"/>
  <c r="EZ63" i="17"/>
  <c r="EV63" i="17"/>
  <c r="EQ63" i="17"/>
  <c r="EO63" i="17"/>
  <c r="EK63" i="17"/>
  <c r="EF63" i="17"/>
  <c r="ED63" i="17"/>
  <c r="DZ63" i="17"/>
  <c r="DU63" i="17"/>
  <c r="DS63" i="17"/>
  <c r="DO63" i="17"/>
  <c r="DJ63" i="17"/>
  <c r="DH63" i="17"/>
  <c r="DD63" i="17"/>
  <c r="CY63" i="17"/>
  <c r="CW63" i="17"/>
  <c r="CS63" i="17"/>
  <c r="CN63" i="17"/>
  <c r="CL63" i="17"/>
  <c r="CH63" i="17"/>
  <c r="CC63" i="17"/>
  <c r="CA63" i="17"/>
  <c r="BW63" i="17"/>
  <c r="BR63" i="17"/>
  <c r="BP63" i="17"/>
  <c r="BL63" i="17"/>
  <c r="BG63" i="17"/>
  <c r="BE63" i="17"/>
  <c r="BA63" i="17"/>
  <c r="AV63" i="17"/>
  <c r="AT63" i="17"/>
  <c r="AP63" i="17"/>
  <c r="AK63" i="17"/>
  <c r="AI63" i="17"/>
  <c r="AE63" i="17"/>
  <c r="Z63" i="17"/>
  <c r="X63" i="17"/>
  <c r="T63" i="17"/>
  <c r="O63" i="17"/>
  <c r="M63" i="17"/>
  <c r="I63" i="17"/>
  <c r="BN62" i="17"/>
  <c r="BO62" i="17"/>
  <c r="BY62" i="17"/>
  <c r="BZ62" i="17"/>
  <c r="CJ62" i="17"/>
  <c r="CK62" i="17"/>
  <c r="CU62" i="17"/>
  <c r="CV62" i="17"/>
  <c r="DF62" i="17"/>
  <c r="DG62" i="17"/>
  <c r="DQ62" i="17"/>
  <c r="DR62" i="17"/>
  <c r="EB62" i="17"/>
  <c r="EC62" i="17"/>
  <c r="EM62" i="17"/>
  <c r="EN62" i="17"/>
  <c r="EX62" i="17"/>
  <c r="EY62" i="17"/>
  <c r="FI62" i="17"/>
  <c r="FJ62" i="17"/>
  <c r="FT62" i="17"/>
  <c r="FU62" i="17"/>
  <c r="GE62" i="17"/>
  <c r="GF62" i="17"/>
  <c r="GP62" i="17"/>
  <c r="GQ62" i="17"/>
  <c r="HA62" i="17"/>
  <c r="HB62" i="17"/>
  <c r="HL62" i="17"/>
  <c r="HM62" i="17"/>
  <c r="HJ62" i="17"/>
  <c r="HE62" i="17"/>
  <c r="HC62" i="17"/>
  <c r="GY62" i="17"/>
  <c r="GT62" i="17"/>
  <c r="GR62" i="17"/>
  <c r="GN62" i="17"/>
  <c r="GI62" i="17"/>
  <c r="GG62" i="17"/>
  <c r="GC62" i="17"/>
  <c r="FX62" i="17"/>
  <c r="FV62" i="17"/>
  <c r="FR62" i="17"/>
  <c r="FM62" i="17"/>
  <c r="FK62" i="17"/>
  <c r="FG62" i="17"/>
  <c r="FB62" i="17"/>
  <c r="EZ62" i="17"/>
  <c r="EV62" i="17"/>
  <c r="EQ62" i="17"/>
  <c r="EO62" i="17"/>
  <c r="EK62" i="17"/>
  <c r="EF62" i="17"/>
  <c r="ED62" i="17"/>
  <c r="DZ62" i="17"/>
  <c r="DU62" i="17"/>
  <c r="DS62" i="17"/>
  <c r="DO62" i="17"/>
  <c r="DJ62" i="17"/>
  <c r="DH62" i="17"/>
  <c r="DD62" i="17"/>
  <c r="CY62" i="17"/>
  <c r="CW62" i="17"/>
  <c r="CS62" i="17"/>
  <c r="CN62" i="17"/>
  <c r="CL62" i="17"/>
  <c r="CH62" i="17"/>
  <c r="CC62" i="17"/>
  <c r="CA62" i="17"/>
  <c r="BW62" i="17"/>
  <c r="BR62" i="17"/>
  <c r="BP62" i="17"/>
  <c r="BL62" i="17"/>
  <c r="BG62" i="17"/>
  <c r="BE62" i="17"/>
  <c r="BA62" i="17"/>
  <c r="AV62" i="17"/>
  <c r="AT62" i="17"/>
  <c r="AP62" i="17"/>
  <c r="AK62" i="17"/>
  <c r="AI62" i="17"/>
  <c r="AE62" i="17"/>
  <c r="Z62" i="17"/>
  <c r="X62" i="17"/>
  <c r="T62" i="17"/>
  <c r="O62" i="17"/>
  <c r="M62" i="17"/>
  <c r="I62" i="17"/>
  <c r="BN61" i="17"/>
  <c r="BO61" i="17"/>
  <c r="BY61" i="17"/>
  <c r="BZ61" i="17"/>
  <c r="CJ61" i="17"/>
  <c r="CK61" i="17"/>
  <c r="CU61" i="17"/>
  <c r="CV61" i="17"/>
  <c r="DF61" i="17"/>
  <c r="DG61" i="17"/>
  <c r="DQ61" i="17"/>
  <c r="DR61" i="17"/>
  <c r="EB61" i="17"/>
  <c r="EC61" i="17"/>
  <c r="EM61" i="17"/>
  <c r="EN61" i="17"/>
  <c r="EX61" i="17"/>
  <c r="EY61" i="17"/>
  <c r="FI61" i="17"/>
  <c r="FJ61" i="17"/>
  <c r="FT61" i="17"/>
  <c r="FU61" i="17"/>
  <c r="GE61" i="17"/>
  <c r="GF61" i="17"/>
  <c r="GP61" i="17"/>
  <c r="GQ61" i="17"/>
  <c r="HA61" i="17"/>
  <c r="HB61" i="17"/>
  <c r="HL61" i="17"/>
  <c r="HM61" i="17"/>
  <c r="HJ61" i="17"/>
  <c r="HE61" i="17"/>
  <c r="HC61" i="17"/>
  <c r="GY61" i="17"/>
  <c r="GT61" i="17"/>
  <c r="GR61" i="17"/>
  <c r="GN61" i="17"/>
  <c r="GI61" i="17"/>
  <c r="GG61" i="17"/>
  <c r="GC61" i="17"/>
  <c r="FX61" i="17"/>
  <c r="FV61" i="17"/>
  <c r="FR61" i="17"/>
  <c r="FM61" i="17"/>
  <c r="FK61" i="17"/>
  <c r="FG61" i="17"/>
  <c r="FB61" i="17"/>
  <c r="EZ61" i="17"/>
  <c r="EV61" i="17"/>
  <c r="EQ61" i="17"/>
  <c r="EO61" i="17"/>
  <c r="EK61" i="17"/>
  <c r="EF61" i="17"/>
  <c r="ED61" i="17"/>
  <c r="DZ61" i="17"/>
  <c r="DU61" i="17"/>
  <c r="DS61" i="17"/>
  <c r="DO61" i="17"/>
  <c r="DJ61" i="17"/>
  <c r="DH61" i="17"/>
  <c r="DD61" i="17"/>
  <c r="CY61" i="17"/>
  <c r="CW61" i="17"/>
  <c r="CS61" i="17"/>
  <c r="CN61" i="17"/>
  <c r="CL61" i="17"/>
  <c r="CH61" i="17"/>
  <c r="CC61" i="17"/>
  <c r="CA61" i="17"/>
  <c r="BW61" i="17"/>
  <c r="BR61" i="17"/>
  <c r="BP61" i="17"/>
  <c r="BL61" i="17"/>
  <c r="BG61" i="17"/>
  <c r="BE61" i="17"/>
  <c r="BA61" i="17"/>
  <c r="AV61" i="17"/>
  <c r="AT61" i="17"/>
  <c r="AP61" i="17"/>
  <c r="AK61" i="17"/>
  <c r="AI61" i="17"/>
  <c r="AE61" i="17"/>
  <c r="Z61" i="17"/>
  <c r="X61" i="17"/>
  <c r="T61" i="17"/>
  <c r="O61" i="17"/>
  <c r="M61" i="17"/>
  <c r="I61" i="17"/>
  <c r="BN60" i="17"/>
  <c r="BO60" i="17"/>
  <c r="BY60" i="17"/>
  <c r="BZ60" i="17"/>
  <c r="CJ60" i="17"/>
  <c r="CK60" i="17"/>
  <c r="CU60" i="17"/>
  <c r="CV60" i="17"/>
  <c r="DF60" i="17"/>
  <c r="DG60" i="17"/>
  <c r="DQ60" i="17"/>
  <c r="DR60" i="17"/>
  <c r="EB60" i="17"/>
  <c r="EC60" i="17"/>
  <c r="EM60" i="17"/>
  <c r="EN60" i="17"/>
  <c r="EX60" i="17"/>
  <c r="EY60" i="17"/>
  <c r="FI60" i="17"/>
  <c r="FJ60" i="17"/>
  <c r="FT60" i="17"/>
  <c r="FU60" i="17"/>
  <c r="GE60" i="17"/>
  <c r="GF60" i="17"/>
  <c r="GP60" i="17"/>
  <c r="GQ60" i="17"/>
  <c r="HA60" i="17"/>
  <c r="HB60" i="17"/>
  <c r="HL60" i="17"/>
  <c r="HM60" i="17"/>
  <c r="HJ60" i="17"/>
  <c r="HE60" i="17"/>
  <c r="HC60" i="17"/>
  <c r="GY60" i="17"/>
  <c r="GT60" i="17"/>
  <c r="GR60" i="17"/>
  <c r="GN60" i="17"/>
  <c r="GI60" i="17"/>
  <c r="GG60" i="17"/>
  <c r="GC60" i="17"/>
  <c r="FX60" i="17"/>
  <c r="FV60" i="17"/>
  <c r="FR60" i="17"/>
  <c r="FM60" i="17"/>
  <c r="FK60" i="17"/>
  <c r="FG60" i="17"/>
  <c r="FB60" i="17"/>
  <c r="EZ60" i="17"/>
  <c r="EV60" i="17"/>
  <c r="EQ60" i="17"/>
  <c r="EO60" i="17"/>
  <c r="EK60" i="17"/>
  <c r="EF60" i="17"/>
  <c r="ED60" i="17"/>
  <c r="DZ60" i="17"/>
  <c r="DU60" i="17"/>
  <c r="DS60" i="17"/>
  <c r="DO60" i="17"/>
  <c r="DJ60" i="17"/>
  <c r="DH60" i="17"/>
  <c r="DD60" i="17"/>
  <c r="CY60" i="17"/>
  <c r="CW60" i="17"/>
  <c r="CS60" i="17"/>
  <c r="CN60" i="17"/>
  <c r="CL60" i="17"/>
  <c r="CH60" i="17"/>
  <c r="CC60" i="17"/>
  <c r="CA60" i="17"/>
  <c r="BW60" i="17"/>
  <c r="BR60" i="17"/>
  <c r="BP60" i="17"/>
  <c r="BL60" i="17"/>
  <c r="BG60" i="17"/>
  <c r="BE60" i="17"/>
  <c r="BA60" i="17"/>
  <c r="AV60" i="17"/>
  <c r="AT60" i="17"/>
  <c r="AP60" i="17"/>
  <c r="AK60" i="17"/>
  <c r="AI60" i="17"/>
  <c r="AE60" i="17"/>
  <c r="Z60" i="17"/>
  <c r="X60" i="17"/>
  <c r="T60" i="17"/>
  <c r="O60" i="17"/>
  <c r="M60" i="17"/>
  <c r="I60" i="17"/>
  <c r="BN59" i="17"/>
  <c r="BO59" i="17"/>
  <c r="BY59" i="17"/>
  <c r="BZ59" i="17"/>
  <c r="CJ59" i="17"/>
  <c r="CK59" i="17"/>
  <c r="CU59" i="17"/>
  <c r="CV59" i="17"/>
  <c r="DF59" i="17"/>
  <c r="DG59" i="17"/>
  <c r="DQ59" i="17"/>
  <c r="DR59" i="17"/>
  <c r="EB59" i="17"/>
  <c r="EC59" i="17"/>
  <c r="EM59" i="17"/>
  <c r="EN59" i="17"/>
  <c r="EX59" i="17"/>
  <c r="EY59" i="17"/>
  <c r="FI59" i="17"/>
  <c r="FJ59" i="17"/>
  <c r="FT59" i="17"/>
  <c r="FU59" i="17"/>
  <c r="GE59" i="17"/>
  <c r="GF59" i="17"/>
  <c r="GP59" i="17"/>
  <c r="GQ59" i="17"/>
  <c r="HA59" i="17"/>
  <c r="HB59" i="17"/>
  <c r="HL59" i="17"/>
  <c r="HM59" i="17"/>
  <c r="HJ59" i="17"/>
  <c r="HE59" i="17"/>
  <c r="HC59" i="17"/>
  <c r="GY59" i="17"/>
  <c r="GT59" i="17"/>
  <c r="GR59" i="17"/>
  <c r="GN59" i="17"/>
  <c r="GI59" i="17"/>
  <c r="GG59" i="17"/>
  <c r="GC59" i="17"/>
  <c r="FX59" i="17"/>
  <c r="FV59" i="17"/>
  <c r="FR59" i="17"/>
  <c r="FM59" i="17"/>
  <c r="FK59" i="17"/>
  <c r="FG59" i="17"/>
  <c r="FB59" i="17"/>
  <c r="EZ59" i="17"/>
  <c r="EV59" i="17"/>
  <c r="EQ59" i="17"/>
  <c r="EO59" i="17"/>
  <c r="EK59" i="17"/>
  <c r="EF59" i="17"/>
  <c r="ED59" i="17"/>
  <c r="DZ59" i="17"/>
  <c r="DU59" i="17"/>
  <c r="DS59" i="17"/>
  <c r="DO59" i="17"/>
  <c r="DJ59" i="17"/>
  <c r="DH59" i="17"/>
  <c r="DD59" i="17"/>
  <c r="CY59" i="17"/>
  <c r="CW59" i="17"/>
  <c r="CS59" i="17"/>
  <c r="CN59" i="17"/>
  <c r="CL59" i="17"/>
  <c r="CH59" i="17"/>
  <c r="CC59" i="17"/>
  <c r="CA59" i="17"/>
  <c r="BW59" i="17"/>
  <c r="BR59" i="17"/>
  <c r="BP59" i="17"/>
  <c r="BL59" i="17"/>
  <c r="BG59" i="17"/>
  <c r="BE59" i="17"/>
  <c r="BA59" i="17"/>
  <c r="AV59" i="17"/>
  <c r="AT59" i="17"/>
  <c r="AP59" i="17"/>
  <c r="AK59" i="17"/>
  <c r="AI59" i="17"/>
  <c r="AE59" i="17"/>
  <c r="Z59" i="17"/>
  <c r="X59" i="17"/>
  <c r="T59" i="17"/>
  <c r="O59" i="17"/>
  <c r="M59" i="17"/>
  <c r="I59" i="17"/>
  <c r="BN58" i="17"/>
  <c r="BO58" i="17"/>
  <c r="BY58" i="17"/>
  <c r="BZ58" i="17"/>
  <c r="CJ58" i="17"/>
  <c r="CK58" i="17"/>
  <c r="CU58" i="17"/>
  <c r="CV58" i="17"/>
  <c r="DF58" i="17"/>
  <c r="DG58" i="17"/>
  <c r="DQ58" i="17"/>
  <c r="DR58" i="17"/>
  <c r="EB58" i="17"/>
  <c r="EC58" i="17"/>
  <c r="EM58" i="17"/>
  <c r="EN58" i="17"/>
  <c r="EX58" i="17"/>
  <c r="EY58" i="17"/>
  <c r="FI58" i="17"/>
  <c r="FJ58" i="17"/>
  <c r="FT58" i="17"/>
  <c r="FU58" i="17"/>
  <c r="GE58" i="17"/>
  <c r="GF58" i="17"/>
  <c r="GP58" i="17"/>
  <c r="GQ58" i="17"/>
  <c r="HA58" i="17"/>
  <c r="HB58" i="17"/>
  <c r="HL58" i="17"/>
  <c r="HM58" i="17"/>
  <c r="HJ58" i="17"/>
  <c r="HE58" i="17"/>
  <c r="HC58" i="17"/>
  <c r="GY58" i="17"/>
  <c r="GT58" i="17"/>
  <c r="GR58" i="17"/>
  <c r="GN58" i="17"/>
  <c r="GI58" i="17"/>
  <c r="GG58" i="17"/>
  <c r="GC58" i="17"/>
  <c r="FX58" i="17"/>
  <c r="FV58" i="17"/>
  <c r="FR58" i="17"/>
  <c r="FM58" i="17"/>
  <c r="FK58" i="17"/>
  <c r="FG58" i="17"/>
  <c r="FB58" i="17"/>
  <c r="EZ58" i="17"/>
  <c r="EV58" i="17"/>
  <c r="EQ58" i="17"/>
  <c r="EO58" i="17"/>
  <c r="EK58" i="17"/>
  <c r="EF58" i="17"/>
  <c r="ED58" i="17"/>
  <c r="DZ58" i="17"/>
  <c r="DU58" i="17"/>
  <c r="DS58" i="17"/>
  <c r="DO58" i="17"/>
  <c r="DJ58" i="17"/>
  <c r="DH58" i="17"/>
  <c r="DD58" i="17"/>
  <c r="CY58" i="17"/>
  <c r="CW58" i="17"/>
  <c r="CS58" i="17"/>
  <c r="CN58" i="17"/>
  <c r="CL58" i="17"/>
  <c r="CH58" i="17"/>
  <c r="CC58" i="17"/>
  <c r="CA58" i="17"/>
  <c r="BW58" i="17"/>
  <c r="BR58" i="17"/>
  <c r="BP58" i="17"/>
  <c r="BL58" i="17"/>
  <c r="BG58" i="17"/>
  <c r="BE58" i="17"/>
  <c r="BA58" i="17"/>
  <c r="AV58" i="17"/>
  <c r="AT58" i="17"/>
  <c r="AP58" i="17"/>
  <c r="AK58" i="17"/>
  <c r="AI58" i="17"/>
  <c r="AE58" i="17"/>
  <c r="Z58" i="17"/>
  <c r="X58" i="17"/>
  <c r="T58" i="17"/>
  <c r="O58" i="17"/>
  <c r="M58" i="17"/>
  <c r="I58" i="17"/>
  <c r="BN57" i="17"/>
  <c r="BO57" i="17"/>
  <c r="BY57" i="17"/>
  <c r="BZ57" i="17"/>
  <c r="CJ57" i="17"/>
  <c r="CK57" i="17"/>
  <c r="CU57" i="17"/>
  <c r="CV57" i="17"/>
  <c r="DF57" i="17"/>
  <c r="DG57" i="17"/>
  <c r="DQ57" i="17"/>
  <c r="DR57" i="17"/>
  <c r="EB57" i="17"/>
  <c r="EC57" i="17"/>
  <c r="EM57" i="17"/>
  <c r="EN57" i="17"/>
  <c r="EX57" i="17"/>
  <c r="EY57" i="17"/>
  <c r="FI57" i="17"/>
  <c r="FJ57" i="17"/>
  <c r="FT57" i="17"/>
  <c r="FU57" i="17"/>
  <c r="GE57" i="17"/>
  <c r="GF57" i="17"/>
  <c r="GP57" i="17"/>
  <c r="GQ57" i="17"/>
  <c r="HA57" i="17"/>
  <c r="HB57" i="17"/>
  <c r="HL57" i="17"/>
  <c r="HM57" i="17"/>
  <c r="HJ57" i="17"/>
  <c r="HE57" i="17"/>
  <c r="HC57" i="17"/>
  <c r="GY57" i="17"/>
  <c r="GT57" i="17"/>
  <c r="GR57" i="17"/>
  <c r="GN57" i="17"/>
  <c r="GI57" i="17"/>
  <c r="GG57" i="17"/>
  <c r="GC57" i="17"/>
  <c r="FX57" i="17"/>
  <c r="FV57" i="17"/>
  <c r="FR57" i="17"/>
  <c r="FM57" i="17"/>
  <c r="FK57" i="17"/>
  <c r="FG57" i="17"/>
  <c r="FB57" i="17"/>
  <c r="EZ57" i="17"/>
  <c r="EV57" i="17"/>
  <c r="EQ57" i="17"/>
  <c r="EO57" i="17"/>
  <c r="EK57" i="17"/>
  <c r="EF57" i="17"/>
  <c r="ED57" i="17"/>
  <c r="DZ57" i="17"/>
  <c r="DU57" i="17"/>
  <c r="DS57" i="17"/>
  <c r="DO57" i="17"/>
  <c r="DJ57" i="17"/>
  <c r="DH57" i="17"/>
  <c r="DD57" i="17"/>
  <c r="CY57" i="17"/>
  <c r="CW57" i="17"/>
  <c r="CS57" i="17"/>
  <c r="CN57" i="17"/>
  <c r="CL57" i="17"/>
  <c r="CH57" i="17"/>
  <c r="CC57" i="17"/>
  <c r="CA57" i="17"/>
  <c r="BW57" i="17"/>
  <c r="BR57" i="17"/>
  <c r="BP57" i="17"/>
  <c r="BL57" i="17"/>
  <c r="BG57" i="17"/>
  <c r="BE57" i="17"/>
  <c r="BA57" i="17"/>
  <c r="AV57" i="17"/>
  <c r="AT57" i="17"/>
  <c r="AP57" i="17"/>
  <c r="AK57" i="17"/>
  <c r="AI57" i="17"/>
  <c r="AE57" i="17"/>
  <c r="Z57" i="17"/>
  <c r="X57" i="17"/>
  <c r="T57" i="17"/>
  <c r="O57" i="17"/>
  <c r="M57" i="17"/>
  <c r="I57" i="17"/>
  <c r="BN55" i="17"/>
  <c r="BO55" i="17"/>
  <c r="BY55" i="17"/>
  <c r="BZ55" i="17"/>
  <c r="CJ55" i="17"/>
  <c r="CK55" i="17"/>
  <c r="CU55" i="17"/>
  <c r="CV55" i="17"/>
  <c r="DF55" i="17"/>
  <c r="DG55" i="17"/>
  <c r="DQ55" i="17"/>
  <c r="DR55" i="17"/>
  <c r="EB55" i="17"/>
  <c r="EC55" i="17"/>
  <c r="EM55" i="17"/>
  <c r="EN55" i="17"/>
  <c r="EX55" i="17"/>
  <c r="EY55" i="17"/>
  <c r="FI55" i="17"/>
  <c r="FJ55" i="17"/>
  <c r="FT55" i="17"/>
  <c r="FU55" i="17"/>
  <c r="GE55" i="17"/>
  <c r="GF55" i="17"/>
  <c r="GP55" i="17"/>
  <c r="GQ55" i="17"/>
  <c r="HA55" i="17"/>
  <c r="HB55" i="17"/>
  <c r="HL55" i="17"/>
  <c r="HM55" i="17"/>
  <c r="HJ55" i="17"/>
  <c r="HE55" i="17"/>
  <c r="HC55" i="17"/>
  <c r="GY55" i="17"/>
  <c r="GT55" i="17"/>
  <c r="GR55" i="17"/>
  <c r="GN55" i="17"/>
  <c r="GI55" i="17"/>
  <c r="GG55" i="17"/>
  <c r="GC55" i="17"/>
  <c r="FX55" i="17"/>
  <c r="FV55" i="17"/>
  <c r="FR55" i="17"/>
  <c r="FM55" i="17"/>
  <c r="FK55" i="17"/>
  <c r="FG55" i="17"/>
  <c r="FB55" i="17"/>
  <c r="EZ55" i="17"/>
  <c r="EV55" i="17"/>
  <c r="EQ55" i="17"/>
  <c r="EO55" i="17"/>
  <c r="EK55" i="17"/>
  <c r="EF55" i="17"/>
  <c r="ED55" i="17"/>
  <c r="DZ55" i="17"/>
  <c r="DU55" i="17"/>
  <c r="DS55" i="17"/>
  <c r="DO55" i="17"/>
  <c r="DJ55" i="17"/>
  <c r="DH55" i="17"/>
  <c r="DD55" i="17"/>
  <c r="CY55" i="17"/>
  <c r="CW55" i="17"/>
  <c r="CS55" i="17"/>
  <c r="CN55" i="17"/>
  <c r="CL55" i="17"/>
  <c r="CH55" i="17"/>
  <c r="CC55" i="17"/>
  <c r="CA55" i="17"/>
  <c r="BW55" i="17"/>
  <c r="BR55" i="17"/>
  <c r="BP55" i="17"/>
  <c r="BL55" i="17"/>
  <c r="BG55" i="17"/>
  <c r="BE55" i="17"/>
  <c r="BA55" i="17"/>
  <c r="AV55" i="17"/>
  <c r="AT55" i="17"/>
  <c r="AP55" i="17"/>
  <c r="AK55" i="17"/>
  <c r="AI55" i="17"/>
  <c r="AE55" i="17"/>
  <c r="Z55" i="17"/>
  <c r="X55" i="17"/>
  <c r="T55" i="17"/>
  <c r="O55" i="17"/>
  <c r="M55" i="17"/>
  <c r="I55" i="17"/>
  <c r="BN54" i="17"/>
  <c r="BO54" i="17"/>
  <c r="BY54" i="17"/>
  <c r="BZ54" i="17"/>
  <c r="CJ54" i="17"/>
  <c r="CK54" i="17"/>
  <c r="CU54" i="17"/>
  <c r="CV54" i="17"/>
  <c r="DF54" i="17"/>
  <c r="DG54" i="17"/>
  <c r="DQ54" i="17"/>
  <c r="DR54" i="17"/>
  <c r="EB54" i="17"/>
  <c r="EC54" i="17"/>
  <c r="EM54" i="17"/>
  <c r="EN54" i="17"/>
  <c r="EX54" i="17"/>
  <c r="EY54" i="17"/>
  <c r="FI54" i="17"/>
  <c r="FJ54" i="17"/>
  <c r="FT54" i="17"/>
  <c r="FU54" i="17"/>
  <c r="GE54" i="17"/>
  <c r="GF54" i="17"/>
  <c r="GP54" i="17"/>
  <c r="GQ54" i="17"/>
  <c r="HA54" i="17"/>
  <c r="HB54" i="17"/>
  <c r="HL54" i="17"/>
  <c r="HM54" i="17"/>
  <c r="HJ54" i="17"/>
  <c r="HE54" i="17"/>
  <c r="HC54" i="17"/>
  <c r="GY54" i="17"/>
  <c r="GT54" i="17"/>
  <c r="GR54" i="17"/>
  <c r="GN54" i="17"/>
  <c r="GI54" i="17"/>
  <c r="GG54" i="17"/>
  <c r="GC54" i="17"/>
  <c r="FX54" i="17"/>
  <c r="FV54" i="17"/>
  <c r="FR54" i="17"/>
  <c r="FM54" i="17"/>
  <c r="FK54" i="17"/>
  <c r="FG54" i="17"/>
  <c r="FB54" i="17"/>
  <c r="EZ54" i="17"/>
  <c r="EV54" i="17"/>
  <c r="EQ54" i="17"/>
  <c r="EO54" i="17"/>
  <c r="EK54" i="17"/>
  <c r="EF54" i="17"/>
  <c r="ED54" i="17"/>
  <c r="DZ54" i="17"/>
  <c r="DU54" i="17"/>
  <c r="DS54" i="17"/>
  <c r="DO54" i="17"/>
  <c r="DJ54" i="17"/>
  <c r="DH54" i="17"/>
  <c r="DD54" i="17"/>
  <c r="CY54" i="17"/>
  <c r="CW54" i="17"/>
  <c r="CS54" i="17"/>
  <c r="CN54" i="17"/>
  <c r="CL54" i="17"/>
  <c r="CH54" i="17"/>
  <c r="CC54" i="17"/>
  <c r="CA54" i="17"/>
  <c r="BW54" i="17"/>
  <c r="BR54" i="17"/>
  <c r="BP54" i="17"/>
  <c r="BL54" i="17"/>
  <c r="BG54" i="17"/>
  <c r="BE54" i="17"/>
  <c r="BA54" i="17"/>
  <c r="AV54" i="17"/>
  <c r="AT54" i="17"/>
  <c r="AP54" i="17"/>
  <c r="AK54" i="17"/>
  <c r="AI54" i="17"/>
  <c r="AE54" i="17"/>
  <c r="Z54" i="17"/>
  <c r="X54" i="17"/>
  <c r="T54" i="17"/>
  <c r="O54" i="17"/>
  <c r="M54" i="17"/>
  <c r="I54" i="17"/>
  <c r="BN53" i="17"/>
  <c r="BO53" i="17"/>
  <c r="BY53" i="17"/>
  <c r="BZ53" i="17"/>
  <c r="CJ53" i="17"/>
  <c r="CK53" i="17"/>
  <c r="CU53" i="17"/>
  <c r="CV53" i="17"/>
  <c r="DF53" i="17"/>
  <c r="DG53" i="17"/>
  <c r="DQ53" i="17"/>
  <c r="DR53" i="17"/>
  <c r="EB53" i="17"/>
  <c r="EC53" i="17"/>
  <c r="EM53" i="17"/>
  <c r="EN53" i="17"/>
  <c r="EX53" i="17"/>
  <c r="EY53" i="17"/>
  <c r="FI53" i="17"/>
  <c r="FJ53" i="17"/>
  <c r="FT53" i="17"/>
  <c r="FU53" i="17"/>
  <c r="GE53" i="17"/>
  <c r="GF53" i="17"/>
  <c r="GP53" i="17"/>
  <c r="GQ53" i="17"/>
  <c r="HA53" i="17"/>
  <c r="HB53" i="17"/>
  <c r="HL53" i="17"/>
  <c r="HM53" i="17"/>
  <c r="HJ53" i="17"/>
  <c r="HE53" i="17"/>
  <c r="HC53" i="17"/>
  <c r="GY53" i="17"/>
  <c r="GT53" i="17"/>
  <c r="GR53" i="17"/>
  <c r="GN53" i="17"/>
  <c r="GI53" i="17"/>
  <c r="GG53" i="17"/>
  <c r="GC53" i="17"/>
  <c r="FX53" i="17"/>
  <c r="FV53" i="17"/>
  <c r="FR53" i="17"/>
  <c r="FM53" i="17"/>
  <c r="FK53" i="17"/>
  <c r="FG53" i="17"/>
  <c r="FB53" i="17"/>
  <c r="EZ53" i="17"/>
  <c r="EV53" i="17"/>
  <c r="EQ53" i="17"/>
  <c r="EO53" i="17"/>
  <c r="EK53" i="17"/>
  <c r="EF53" i="17"/>
  <c r="ED53" i="17"/>
  <c r="DZ53" i="17"/>
  <c r="DU53" i="17"/>
  <c r="DS53" i="17"/>
  <c r="DO53" i="17"/>
  <c r="DJ53" i="17"/>
  <c r="DH53" i="17"/>
  <c r="DD53" i="17"/>
  <c r="CY53" i="17"/>
  <c r="CW53" i="17"/>
  <c r="CS53" i="17"/>
  <c r="CN53" i="17"/>
  <c r="CL53" i="17"/>
  <c r="CH53" i="17"/>
  <c r="CC53" i="17"/>
  <c r="CA53" i="17"/>
  <c r="BW53" i="17"/>
  <c r="BR53" i="17"/>
  <c r="BP53" i="17"/>
  <c r="BL53" i="17"/>
  <c r="BG53" i="17"/>
  <c r="BE53" i="17"/>
  <c r="BA53" i="17"/>
  <c r="AV53" i="17"/>
  <c r="AT53" i="17"/>
  <c r="AP53" i="17"/>
  <c r="AK53" i="17"/>
  <c r="AI53" i="17"/>
  <c r="AE53" i="17"/>
  <c r="Z53" i="17"/>
  <c r="X53" i="17"/>
  <c r="T53" i="17"/>
  <c r="O53" i="17"/>
  <c r="M53" i="17"/>
  <c r="I53" i="17"/>
  <c r="BN52" i="17"/>
  <c r="BO52" i="17"/>
  <c r="BY52" i="17"/>
  <c r="BZ52" i="17"/>
  <c r="CJ52" i="17"/>
  <c r="CK52" i="17"/>
  <c r="CU52" i="17"/>
  <c r="CV52" i="17"/>
  <c r="DF52" i="17"/>
  <c r="DG52" i="17"/>
  <c r="DQ52" i="17"/>
  <c r="DR52" i="17"/>
  <c r="EB52" i="17"/>
  <c r="EC52" i="17"/>
  <c r="EM52" i="17"/>
  <c r="EN52" i="17"/>
  <c r="EX52" i="17"/>
  <c r="EY52" i="17"/>
  <c r="FI52" i="17"/>
  <c r="FJ52" i="17"/>
  <c r="FT52" i="17"/>
  <c r="FU52" i="17"/>
  <c r="GE52" i="17"/>
  <c r="GF52" i="17"/>
  <c r="GP52" i="17"/>
  <c r="GQ52" i="17"/>
  <c r="HA52" i="17"/>
  <c r="HB52" i="17"/>
  <c r="HL52" i="17"/>
  <c r="HM52" i="17"/>
  <c r="HJ52" i="17"/>
  <c r="HE52" i="17"/>
  <c r="HC52" i="17"/>
  <c r="GY52" i="17"/>
  <c r="GT52" i="17"/>
  <c r="GR52" i="17"/>
  <c r="GN52" i="17"/>
  <c r="GI52" i="17"/>
  <c r="GG52" i="17"/>
  <c r="GC52" i="17"/>
  <c r="FX52" i="17"/>
  <c r="FV52" i="17"/>
  <c r="FR52" i="17"/>
  <c r="FM52" i="17"/>
  <c r="FK52" i="17"/>
  <c r="FG52" i="17"/>
  <c r="FB52" i="17"/>
  <c r="EZ52" i="17"/>
  <c r="EV52" i="17"/>
  <c r="EQ52" i="17"/>
  <c r="EO52" i="17"/>
  <c r="EK52" i="17"/>
  <c r="EF52" i="17"/>
  <c r="ED52" i="17"/>
  <c r="DZ52" i="17"/>
  <c r="DU52" i="17"/>
  <c r="DS52" i="17"/>
  <c r="DO52" i="17"/>
  <c r="DJ52" i="17"/>
  <c r="DH52" i="17"/>
  <c r="DD52" i="17"/>
  <c r="CY52" i="17"/>
  <c r="CW52" i="17"/>
  <c r="CS52" i="17"/>
  <c r="CN52" i="17"/>
  <c r="CL52" i="17"/>
  <c r="CH52" i="17"/>
  <c r="CC52" i="17"/>
  <c r="CA52" i="17"/>
  <c r="BW52" i="17"/>
  <c r="BR52" i="17"/>
  <c r="BP52" i="17"/>
  <c r="BL52" i="17"/>
  <c r="BG52" i="17"/>
  <c r="BE52" i="17"/>
  <c r="BA52" i="17"/>
  <c r="AV52" i="17"/>
  <c r="AT52" i="17"/>
  <c r="AP52" i="17"/>
  <c r="AK52" i="17"/>
  <c r="AI52" i="17"/>
  <c r="AE52" i="17"/>
  <c r="Z52" i="17"/>
  <c r="X52" i="17"/>
  <c r="T52" i="17"/>
  <c r="O52" i="17"/>
  <c r="M52" i="17"/>
  <c r="I52" i="17"/>
  <c r="BN51" i="17"/>
  <c r="BO51" i="17"/>
  <c r="BY51" i="17"/>
  <c r="BZ51" i="17"/>
  <c r="CJ51" i="17"/>
  <c r="CK51" i="17"/>
  <c r="CU51" i="17"/>
  <c r="CV51" i="17"/>
  <c r="DF51" i="17"/>
  <c r="DG51" i="17"/>
  <c r="DQ51" i="17"/>
  <c r="DR51" i="17"/>
  <c r="EB51" i="17"/>
  <c r="EC51" i="17"/>
  <c r="EM51" i="17"/>
  <c r="EN51" i="17"/>
  <c r="EX51" i="17"/>
  <c r="EY51" i="17"/>
  <c r="FI51" i="17"/>
  <c r="FJ51" i="17"/>
  <c r="FT51" i="17"/>
  <c r="FU51" i="17"/>
  <c r="GE51" i="17"/>
  <c r="GF51" i="17"/>
  <c r="GP51" i="17"/>
  <c r="GQ51" i="17"/>
  <c r="HA51" i="17"/>
  <c r="HB51" i="17"/>
  <c r="HL51" i="17"/>
  <c r="HM51" i="17"/>
  <c r="HJ51" i="17"/>
  <c r="HE51" i="17"/>
  <c r="HC51" i="17"/>
  <c r="GY51" i="17"/>
  <c r="GT51" i="17"/>
  <c r="GR51" i="17"/>
  <c r="GN51" i="17"/>
  <c r="GI51" i="17"/>
  <c r="GG51" i="17"/>
  <c r="GC51" i="17"/>
  <c r="FX51" i="17"/>
  <c r="FV51" i="17"/>
  <c r="FR51" i="17"/>
  <c r="FM51" i="17"/>
  <c r="FK51" i="17"/>
  <c r="FG51" i="17"/>
  <c r="FB51" i="17"/>
  <c r="EZ51" i="17"/>
  <c r="EV51" i="17"/>
  <c r="EQ51" i="17"/>
  <c r="EO51" i="17"/>
  <c r="EK51" i="17"/>
  <c r="EF51" i="17"/>
  <c r="ED51" i="17"/>
  <c r="DZ51" i="17"/>
  <c r="DU51" i="17"/>
  <c r="DS51" i="17"/>
  <c r="DO51" i="17"/>
  <c r="DJ51" i="17"/>
  <c r="DH51" i="17"/>
  <c r="DD51" i="17"/>
  <c r="CY51" i="17"/>
  <c r="CW51" i="17"/>
  <c r="CS51" i="17"/>
  <c r="CN51" i="17"/>
  <c r="CL51" i="17"/>
  <c r="CH51" i="17"/>
  <c r="CC51" i="17"/>
  <c r="CA51" i="17"/>
  <c r="BW51" i="17"/>
  <c r="BR51" i="17"/>
  <c r="BP51" i="17"/>
  <c r="BL51" i="17"/>
  <c r="BG51" i="17"/>
  <c r="BE51" i="17"/>
  <c r="BA51" i="17"/>
  <c r="AV51" i="17"/>
  <c r="AT51" i="17"/>
  <c r="AP51" i="17"/>
  <c r="AK51" i="17"/>
  <c r="AI51" i="17"/>
  <c r="AE51" i="17"/>
  <c r="Z51" i="17"/>
  <c r="X51" i="17"/>
  <c r="T51" i="17"/>
  <c r="O51" i="17"/>
  <c r="M51" i="17"/>
  <c r="I51" i="17"/>
  <c r="BN50" i="17"/>
  <c r="BO50" i="17"/>
  <c r="BY50" i="17"/>
  <c r="BZ50" i="17"/>
  <c r="CJ50" i="17"/>
  <c r="CK50" i="17"/>
  <c r="CU50" i="17"/>
  <c r="CV50" i="17"/>
  <c r="DF50" i="17"/>
  <c r="DG50" i="17"/>
  <c r="DQ50" i="17"/>
  <c r="DR50" i="17"/>
  <c r="EB50" i="17"/>
  <c r="EC50" i="17"/>
  <c r="EM50" i="17"/>
  <c r="EN50" i="17"/>
  <c r="EX50" i="17"/>
  <c r="EY50" i="17"/>
  <c r="FI50" i="17"/>
  <c r="FJ50" i="17"/>
  <c r="FT50" i="17"/>
  <c r="FU50" i="17"/>
  <c r="GE50" i="17"/>
  <c r="GF50" i="17"/>
  <c r="GP50" i="17"/>
  <c r="GQ50" i="17"/>
  <c r="HA50" i="17"/>
  <c r="HB50" i="17"/>
  <c r="HL50" i="17"/>
  <c r="HM50" i="17"/>
  <c r="HJ50" i="17"/>
  <c r="HE50" i="17"/>
  <c r="HC50" i="17"/>
  <c r="GY50" i="17"/>
  <c r="GT50" i="17"/>
  <c r="GR50" i="17"/>
  <c r="GN50" i="17"/>
  <c r="GI50" i="17"/>
  <c r="GG50" i="17"/>
  <c r="GC50" i="17"/>
  <c r="FX50" i="17"/>
  <c r="FV50" i="17"/>
  <c r="FR50" i="17"/>
  <c r="FM50" i="17"/>
  <c r="FK50" i="17"/>
  <c r="FG50" i="17"/>
  <c r="FB50" i="17"/>
  <c r="EZ50" i="17"/>
  <c r="EV50" i="17"/>
  <c r="EQ50" i="17"/>
  <c r="EO50" i="17"/>
  <c r="EK50" i="17"/>
  <c r="EF50" i="17"/>
  <c r="ED50" i="17"/>
  <c r="DZ50" i="17"/>
  <c r="DU50" i="17"/>
  <c r="DS50" i="17"/>
  <c r="DO50" i="17"/>
  <c r="DJ50" i="17"/>
  <c r="DH50" i="17"/>
  <c r="DD50" i="17"/>
  <c r="CY50" i="17"/>
  <c r="CW50" i="17"/>
  <c r="CS50" i="17"/>
  <c r="CN50" i="17"/>
  <c r="CL50" i="17"/>
  <c r="CH50" i="17"/>
  <c r="CC50" i="17"/>
  <c r="CA50" i="17"/>
  <c r="BW50" i="17"/>
  <c r="BR50" i="17"/>
  <c r="BP50" i="17"/>
  <c r="BL50" i="17"/>
  <c r="BG50" i="17"/>
  <c r="BE50" i="17"/>
  <c r="BA50" i="17"/>
  <c r="AV50" i="17"/>
  <c r="AT50" i="17"/>
  <c r="AP50" i="17"/>
  <c r="AK50" i="17"/>
  <c r="AI50" i="17"/>
  <c r="AE50" i="17"/>
  <c r="Z50" i="17"/>
  <c r="X50" i="17"/>
  <c r="T50" i="17"/>
  <c r="O50" i="17"/>
  <c r="M50" i="17"/>
  <c r="I50" i="17"/>
  <c r="BN47" i="17"/>
  <c r="BO47" i="17"/>
  <c r="BY47" i="17"/>
  <c r="BZ47" i="17"/>
  <c r="CJ47" i="17"/>
  <c r="CK47" i="17"/>
  <c r="CU47" i="17"/>
  <c r="CV47" i="17"/>
  <c r="DF47" i="17"/>
  <c r="DG47" i="17"/>
  <c r="DQ47" i="17"/>
  <c r="DR47" i="17"/>
  <c r="EB47" i="17"/>
  <c r="EC47" i="17"/>
  <c r="EM47" i="17"/>
  <c r="EN47" i="17"/>
  <c r="EX47" i="17"/>
  <c r="EY47" i="17"/>
  <c r="FI47" i="17"/>
  <c r="FJ47" i="17"/>
  <c r="FT47" i="17"/>
  <c r="FU47" i="17"/>
  <c r="GE47" i="17"/>
  <c r="GF47" i="17"/>
  <c r="GP47" i="17"/>
  <c r="GQ47" i="17"/>
  <c r="HA47" i="17"/>
  <c r="HB47" i="17"/>
  <c r="HL47" i="17"/>
  <c r="HM47" i="17"/>
  <c r="HJ47" i="17"/>
  <c r="HE47" i="17"/>
  <c r="HC47" i="17"/>
  <c r="GY47" i="17"/>
  <c r="GT47" i="17"/>
  <c r="GR47" i="17"/>
  <c r="GN47" i="17"/>
  <c r="GI47" i="17"/>
  <c r="GG47" i="17"/>
  <c r="GC47" i="17"/>
  <c r="FX47" i="17"/>
  <c r="FV47" i="17"/>
  <c r="FR47" i="17"/>
  <c r="FM47" i="17"/>
  <c r="FK47" i="17"/>
  <c r="FG47" i="17"/>
  <c r="FB47" i="17"/>
  <c r="EZ47" i="17"/>
  <c r="EV47" i="17"/>
  <c r="EQ47" i="17"/>
  <c r="EO47" i="17"/>
  <c r="EK47" i="17"/>
  <c r="EF47" i="17"/>
  <c r="ED47" i="17"/>
  <c r="DZ47" i="17"/>
  <c r="DU47" i="17"/>
  <c r="DS47" i="17"/>
  <c r="DO47" i="17"/>
  <c r="DJ47" i="17"/>
  <c r="DH47" i="17"/>
  <c r="DD47" i="17"/>
  <c r="CY47" i="17"/>
  <c r="CW47" i="17"/>
  <c r="CS47" i="17"/>
  <c r="CN47" i="17"/>
  <c r="CL47" i="17"/>
  <c r="CH47" i="17"/>
  <c r="CC47" i="17"/>
  <c r="CA47" i="17"/>
  <c r="BW47" i="17"/>
  <c r="BR47" i="17"/>
  <c r="BP47" i="17"/>
  <c r="BL47" i="17"/>
  <c r="BG47" i="17"/>
  <c r="BE47" i="17"/>
  <c r="BA47" i="17"/>
  <c r="AV47" i="17"/>
  <c r="AT47" i="17"/>
  <c r="AP47" i="17"/>
  <c r="AK47" i="17"/>
  <c r="AI47" i="17"/>
  <c r="AE47" i="17"/>
  <c r="Z47" i="17"/>
  <c r="X47" i="17"/>
  <c r="T47" i="17"/>
  <c r="O47" i="17"/>
  <c r="M47" i="17"/>
  <c r="I47" i="17"/>
  <c r="BN46" i="17"/>
  <c r="BO46" i="17"/>
  <c r="BY46" i="17"/>
  <c r="BZ46" i="17"/>
  <c r="CJ46" i="17"/>
  <c r="CK46" i="17"/>
  <c r="CU46" i="17"/>
  <c r="CV46" i="17"/>
  <c r="DF46" i="17"/>
  <c r="DG46" i="17"/>
  <c r="DQ46" i="17"/>
  <c r="DR46" i="17"/>
  <c r="EB46" i="17"/>
  <c r="EC46" i="17"/>
  <c r="EM46" i="17"/>
  <c r="EN46" i="17"/>
  <c r="EX46" i="17"/>
  <c r="EY46" i="17"/>
  <c r="FI46" i="17"/>
  <c r="FJ46" i="17"/>
  <c r="FT46" i="17"/>
  <c r="FU46" i="17"/>
  <c r="GE46" i="17"/>
  <c r="GF46" i="17"/>
  <c r="GP46" i="17"/>
  <c r="GQ46" i="17"/>
  <c r="HA46" i="17"/>
  <c r="HB46" i="17"/>
  <c r="HL46" i="17"/>
  <c r="HM46" i="17"/>
  <c r="HJ46" i="17"/>
  <c r="HE46" i="17"/>
  <c r="HC46" i="17"/>
  <c r="GY46" i="17"/>
  <c r="GT46" i="17"/>
  <c r="GR46" i="17"/>
  <c r="GN46" i="17"/>
  <c r="GI46" i="17"/>
  <c r="GG46" i="17"/>
  <c r="GC46" i="17"/>
  <c r="FX46" i="17"/>
  <c r="FV46" i="17"/>
  <c r="FR46" i="17"/>
  <c r="FM46" i="17"/>
  <c r="FK46" i="17"/>
  <c r="FG46" i="17"/>
  <c r="FB46" i="17"/>
  <c r="EZ46" i="17"/>
  <c r="EV46" i="17"/>
  <c r="EQ46" i="17"/>
  <c r="EO46" i="17"/>
  <c r="EK46" i="17"/>
  <c r="EF46" i="17"/>
  <c r="ED46" i="17"/>
  <c r="DZ46" i="17"/>
  <c r="DU46" i="17"/>
  <c r="DS46" i="17"/>
  <c r="DO46" i="17"/>
  <c r="DJ46" i="17"/>
  <c r="DH46" i="17"/>
  <c r="DD46" i="17"/>
  <c r="CY46" i="17"/>
  <c r="CW46" i="17"/>
  <c r="CS46" i="17"/>
  <c r="CN46" i="17"/>
  <c r="CL46" i="17"/>
  <c r="CH46" i="17"/>
  <c r="CC46" i="17"/>
  <c r="CA46" i="17"/>
  <c r="BW46" i="17"/>
  <c r="BR46" i="17"/>
  <c r="BP46" i="17"/>
  <c r="BL46" i="17"/>
  <c r="BG46" i="17"/>
  <c r="BE46" i="17"/>
  <c r="BA46" i="17"/>
  <c r="AV46" i="17"/>
  <c r="AT46" i="17"/>
  <c r="AP46" i="17"/>
  <c r="AK46" i="17"/>
  <c r="AI46" i="17"/>
  <c r="AE46" i="17"/>
  <c r="Z46" i="17"/>
  <c r="X46" i="17"/>
  <c r="T46" i="17"/>
  <c r="O46" i="17"/>
  <c r="M46" i="17"/>
  <c r="I46" i="17"/>
  <c r="BN45" i="17"/>
  <c r="BO45" i="17"/>
  <c r="BY45" i="17"/>
  <c r="BZ45" i="17"/>
  <c r="CJ45" i="17"/>
  <c r="CK45" i="17"/>
  <c r="CU45" i="17"/>
  <c r="CV45" i="17"/>
  <c r="DF45" i="17"/>
  <c r="DG45" i="17"/>
  <c r="DQ45" i="17"/>
  <c r="DR45" i="17"/>
  <c r="EB45" i="17"/>
  <c r="EC45" i="17"/>
  <c r="EM45" i="17"/>
  <c r="EN45" i="17"/>
  <c r="EX45" i="17"/>
  <c r="EY45" i="17"/>
  <c r="FI45" i="17"/>
  <c r="FJ45" i="17"/>
  <c r="FT45" i="17"/>
  <c r="FU45" i="17"/>
  <c r="GE45" i="17"/>
  <c r="GF45" i="17"/>
  <c r="GP45" i="17"/>
  <c r="GQ45" i="17"/>
  <c r="HA45" i="17"/>
  <c r="HB45" i="17"/>
  <c r="HL45" i="17"/>
  <c r="HM45" i="17"/>
  <c r="HJ45" i="17"/>
  <c r="HE45" i="17"/>
  <c r="HC45" i="17"/>
  <c r="GY45" i="17"/>
  <c r="GT45" i="17"/>
  <c r="GR45" i="17"/>
  <c r="GN45" i="17"/>
  <c r="GI45" i="17"/>
  <c r="GG45" i="17"/>
  <c r="GC45" i="17"/>
  <c r="FX45" i="17"/>
  <c r="FV45" i="17"/>
  <c r="FR45" i="17"/>
  <c r="FM45" i="17"/>
  <c r="FK45" i="17"/>
  <c r="FG45" i="17"/>
  <c r="FB45" i="17"/>
  <c r="EZ45" i="17"/>
  <c r="EV45" i="17"/>
  <c r="EQ45" i="17"/>
  <c r="EO45" i="17"/>
  <c r="EK45" i="17"/>
  <c r="EF45" i="17"/>
  <c r="ED45" i="17"/>
  <c r="DZ45" i="17"/>
  <c r="DU45" i="17"/>
  <c r="DS45" i="17"/>
  <c r="DO45" i="17"/>
  <c r="DJ45" i="17"/>
  <c r="DH45" i="17"/>
  <c r="DD45" i="17"/>
  <c r="CY45" i="17"/>
  <c r="CW45" i="17"/>
  <c r="CS45" i="17"/>
  <c r="CN45" i="17"/>
  <c r="CL45" i="17"/>
  <c r="CH45" i="17"/>
  <c r="CC45" i="17"/>
  <c r="CA45" i="17"/>
  <c r="BW45" i="17"/>
  <c r="BR45" i="17"/>
  <c r="BP45" i="17"/>
  <c r="BL45" i="17"/>
  <c r="BG45" i="17"/>
  <c r="BE45" i="17"/>
  <c r="BA45" i="17"/>
  <c r="AV45" i="17"/>
  <c r="AT45" i="17"/>
  <c r="AP45" i="17"/>
  <c r="AK45" i="17"/>
  <c r="AI45" i="17"/>
  <c r="AE45" i="17"/>
  <c r="Z45" i="17"/>
  <c r="X45" i="17"/>
  <c r="T45" i="17"/>
  <c r="O45" i="17"/>
  <c r="M45" i="17"/>
  <c r="I45" i="17"/>
  <c r="BN41" i="17"/>
  <c r="BO41" i="17"/>
  <c r="BY41" i="17"/>
  <c r="BZ41" i="17"/>
  <c r="CJ41" i="17"/>
  <c r="CK41" i="17"/>
  <c r="CU41" i="17"/>
  <c r="CV41" i="17"/>
  <c r="DF41" i="17"/>
  <c r="DG41" i="17"/>
  <c r="DQ41" i="17"/>
  <c r="DR41" i="17"/>
  <c r="EB41" i="17"/>
  <c r="EC41" i="17"/>
  <c r="EM41" i="17"/>
  <c r="EN41" i="17"/>
  <c r="EX41" i="17"/>
  <c r="EY41" i="17"/>
  <c r="FI41" i="17"/>
  <c r="FJ41" i="17"/>
  <c r="FT41" i="17"/>
  <c r="FU41" i="17"/>
  <c r="GE41" i="17"/>
  <c r="GF41" i="17"/>
  <c r="GP41" i="17"/>
  <c r="GQ41" i="17"/>
  <c r="HA41" i="17"/>
  <c r="HB41" i="17"/>
  <c r="HL41" i="17"/>
  <c r="HM41" i="17"/>
  <c r="HJ41" i="17"/>
  <c r="HE41" i="17"/>
  <c r="HC41" i="17"/>
  <c r="GY41" i="17"/>
  <c r="GT41" i="17"/>
  <c r="GR41" i="17"/>
  <c r="GN41" i="17"/>
  <c r="GI41" i="17"/>
  <c r="GG41" i="17"/>
  <c r="GC41" i="17"/>
  <c r="FX41" i="17"/>
  <c r="FV41" i="17"/>
  <c r="FR41" i="17"/>
  <c r="FM41" i="17"/>
  <c r="FK41" i="17"/>
  <c r="FG41" i="17"/>
  <c r="FB41" i="17"/>
  <c r="EZ41" i="17"/>
  <c r="EV41" i="17"/>
  <c r="EQ41" i="17"/>
  <c r="EO41" i="17"/>
  <c r="EK41" i="17"/>
  <c r="EF41" i="17"/>
  <c r="ED41" i="17"/>
  <c r="DZ41" i="17"/>
  <c r="DU41" i="17"/>
  <c r="DS41" i="17"/>
  <c r="DO41" i="17"/>
  <c r="DJ41" i="17"/>
  <c r="DH41" i="17"/>
  <c r="DD41" i="17"/>
  <c r="CY41" i="17"/>
  <c r="CW41" i="17"/>
  <c r="CS41" i="17"/>
  <c r="CN41" i="17"/>
  <c r="CL41" i="17"/>
  <c r="CH41" i="17"/>
  <c r="CC41" i="17"/>
  <c r="CA41" i="17"/>
  <c r="BW41" i="17"/>
  <c r="BR41" i="17"/>
  <c r="BP41" i="17"/>
  <c r="BL41" i="17"/>
  <c r="BG41" i="17"/>
  <c r="BE41" i="17"/>
  <c r="BA41" i="17"/>
  <c r="AV41" i="17"/>
  <c r="AT41" i="17"/>
  <c r="AP41" i="17"/>
  <c r="AK41" i="17"/>
  <c r="AI41" i="17"/>
  <c r="AE41" i="17"/>
  <c r="Z41" i="17"/>
  <c r="X41" i="17"/>
  <c r="T41" i="17"/>
  <c r="O41" i="17"/>
  <c r="M41" i="17"/>
  <c r="I41" i="17"/>
  <c r="BN40" i="17"/>
  <c r="BO40" i="17"/>
  <c r="BY40" i="17"/>
  <c r="BZ40" i="17"/>
  <c r="CJ40" i="17"/>
  <c r="CK40" i="17"/>
  <c r="CU40" i="17"/>
  <c r="CV40" i="17"/>
  <c r="DF40" i="17"/>
  <c r="DG40" i="17"/>
  <c r="DQ40" i="17"/>
  <c r="DR40" i="17"/>
  <c r="EB40" i="17"/>
  <c r="EC40" i="17"/>
  <c r="EM40" i="17"/>
  <c r="EN40" i="17"/>
  <c r="EX40" i="17"/>
  <c r="EY40" i="17"/>
  <c r="FI40" i="17"/>
  <c r="FJ40" i="17"/>
  <c r="FT40" i="17"/>
  <c r="FU40" i="17"/>
  <c r="GE40" i="17"/>
  <c r="GF40" i="17"/>
  <c r="GP40" i="17"/>
  <c r="GQ40" i="17"/>
  <c r="HA40" i="17"/>
  <c r="HB40" i="17"/>
  <c r="HL40" i="17"/>
  <c r="HM40" i="17"/>
  <c r="HJ40" i="17"/>
  <c r="HE40" i="17"/>
  <c r="HC40" i="17"/>
  <c r="GY40" i="17"/>
  <c r="GT40" i="17"/>
  <c r="GR40" i="17"/>
  <c r="GN40" i="17"/>
  <c r="GI40" i="17"/>
  <c r="GG40" i="17"/>
  <c r="GC40" i="17"/>
  <c r="FX40" i="17"/>
  <c r="FV40" i="17"/>
  <c r="FR40" i="17"/>
  <c r="FM40" i="17"/>
  <c r="FK40" i="17"/>
  <c r="FG40" i="17"/>
  <c r="FB40" i="17"/>
  <c r="EZ40" i="17"/>
  <c r="EV40" i="17"/>
  <c r="EQ40" i="17"/>
  <c r="EO40" i="17"/>
  <c r="EK40" i="17"/>
  <c r="EF40" i="17"/>
  <c r="ED40" i="17"/>
  <c r="DZ40" i="17"/>
  <c r="DU40" i="17"/>
  <c r="DS40" i="17"/>
  <c r="DO40" i="17"/>
  <c r="DJ40" i="17"/>
  <c r="DH40" i="17"/>
  <c r="DD40" i="17"/>
  <c r="CY40" i="17"/>
  <c r="CW40" i="17"/>
  <c r="CS40" i="17"/>
  <c r="CN40" i="17"/>
  <c r="CL40" i="17"/>
  <c r="CH40" i="17"/>
  <c r="CC40" i="17"/>
  <c r="CA40" i="17"/>
  <c r="BW40" i="17"/>
  <c r="BR40" i="17"/>
  <c r="BP40" i="17"/>
  <c r="BL40" i="17"/>
  <c r="BG40" i="17"/>
  <c r="BE40" i="17"/>
  <c r="BA40" i="17"/>
  <c r="AV40" i="17"/>
  <c r="AT40" i="17"/>
  <c r="AP40" i="17"/>
  <c r="AK40" i="17"/>
  <c r="AI40" i="17"/>
  <c r="AE40" i="17"/>
  <c r="Z40" i="17"/>
  <c r="X40" i="17"/>
  <c r="T40" i="17"/>
  <c r="O40" i="17"/>
  <c r="M40" i="17"/>
  <c r="I40" i="17"/>
  <c r="BN38" i="17"/>
  <c r="BO38" i="17"/>
  <c r="BY38" i="17"/>
  <c r="BZ38" i="17"/>
  <c r="CJ38" i="17"/>
  <c r="CK38" i="17"/>
  <c r="CU38" i="17"/>
  <c r="CV38" i="17"/>
  <c r="DF38" i="17"/>
  <c r="DG38" i="17"/>
  <c r="DQ38" i="17"/>
  <c r="DR38" i="17"/>
  <c r="EB38" i="17"/>
  <c r="EC38" i="17"/>
  <c r="EM38" i="17"/>
  <c r="EN38" i="17"/>
  <c r="EX38" i="17"/>
  <c r="EY38" i="17"/>
  <c r="FI38" i="17"/>
  <c r="FJ38" i="17"/>
  <c r="FT38" i="17"/>
  <c r="FU38" i="17"/>
  <c r="GE38" i="17"/>
  <c r="GF38" i="17"/>
  <c r="GP38" i="17"/>
  <c r="GQ38" i="17"/>
  <c r="HA38" i="17"/>
  <c r="HB38" i="17"/>
  <c r="HL38" i="17"/>
  <c r="HM38" i="17"/>
  <c r="HJ38" i="17"/>
  <c r="HE38" i="17"/>
  <c r="HC38" i="17"/>
  <c r="GY38" i="17"/>
  <c r="GT38" i="17"/>
  <c r="GR38" i="17"/>
  <c r="GN38" i="17"/>
  <c r="GI38" i="17"/>
  <c r="GG38" i="17"/>
  <c r="GC38" i="17"/>
  <c r="FX38" i="17"/>
  <c r="FV38" i="17"/>
  <c r="FR38" i="17"/>
  <c r="FM38" i="17"/>
  <c r="FK38" i="17"/>
  <c r="FG38" i="17"/>
  <c r="FB38" i="17"/>
  <c r="EZ38" i="17"/>
  <c r="EV38" i="17"/>
  <c r="EQ38" i="17"/>
  <c r="EO38" i="17"/>
  <c r="EK38" i="17"/>
  <c r="EF38" i="17"/>
  <c r="ED38" i="17"/>
  <c r="DZ38" i="17"/>
  <c r="DU38" i="17"/>
  <c r="DS38" i="17"/>
  <c r="DO38" i="17"/>
  <c r="DJ38" i="17"/>
  <c r="DH38" i="17"/>
  <c r="DD38" i="17"/>
  <c r="CY38" i="17"/>
  <c r="CW38" i="17"/>
  <c r="CS38" i="17"/>
  <c r="CN38" i="17"/>
  <c r="CL38" i="17"/>
  <c r="CH38" i="17"/>
  <c r="CC38" i="17"/>
  <c r="CA38" i="17"/>
  <c r="BW38" i="17"/>
  <c r="BR38" i="17"/>
  <c r="BP38" i="17"/>
  <c r="BL38" i="17"/>
  <c r="BG38" i="17"/>
  <c r="BE38" i="17"/>
  <c r="BA38" i="17"/>
  <c r="AV38" i="17"/>
  <c r="AT38" i="17"/>
  <c r="AP38" i="17"/>
  <c r="AK38" i="17"/>
  <c r="AI38" i="17"/>
  <c r="AE38" i="17"/>
  <c r="Z38" i="17"/>
  <c r="X38" i="17"/>
  <c r="T38" i="17"/>
  <c r="O38" i="17"/>
  <c r="M38" i="17"/>
  <c r="I38" i="17"/>
  <c r="BN37" i="17"/>
  <c r="BO37" i="17"/>
  <c r="BY37" i="17"/>
  <c r="BZ37" i="17"/>
  <c r="CJ37" i="17"/>
  <c r="CK37" i="17"/>
  <c r="CU37" i="17"/>
  <c r="CV37" i="17"/>
  <c r="DF37" i="17"/>
  <c r="DG37" i="17"/>
  <c r="DQ37" i="17"/>
  <c r="DR37" i="17"/>
  <c r="EB37" i="17"/>
  <c r="EC37" i="17"/>
  <c r="EM37" i="17"/>
  <c r="EN37" i="17"/>
  <c r="EX37" i="17"/>
  <c r="EY37" i="17"/>
  <c r="FI37" i="17"/>
  <c r="FJ37" i="17"/>
  <c r="FT37" i="17"/>
  <c r="FU37" i="17"/>
  <c r="GE37" i="17"/>
  <c r="GF37" i="17"/>
  <c r="GP37" i="17"/>
  <c r="GQ37" i="17"/>
  <c r="HA37" i="17"/>
  <c r="HB37" i="17"/>
  <c r="HL37" i="17"/>
  <c r="HM37" i="17"/>
  <c r="HJ37" i="17"/>
  <c r="HE37" i="17"/>
  <c r="HC37" i="17"/>
  <c r="GY37" i="17"/>
  <c r="GT37" i="17"/>
  <c r="GR37" i="17"/>
  <c r="GN37" i="17"/>
  <c r="GI37" i="17"/>
  <c r="GG37" i="17"/>
  <c r="GC37" i="17"/>
  <c r="FX37" i="17"/>
  <c r="FV37" i="17"/>
  <c r="FR37" i="17"/>
  <c r="FM37" i="17"/>
  <c r="FK37" i="17"/>
  <c r="FG37" i="17"/>
  <c r="FB37" i="17"/>
  <c r="EZ37" i="17"/>
  <c r="EV37" i="17"/>
  <c r="EQ37" i="17"/>
  <c r="EO37" i="17"/>
  <c r="EK37" i="17"/>
  <c r="EF37" i="17"/>
  <c r="ED37" i="17"/>
  <c r="DZ37" i="17"/>
  <c r="DU37" i="17"/>
  <c r="DS37" i="17"/>
  <c r="DO37" i="17"/>
  <c r="DJ37" i="17"/>
  <c r="DH37" i="17"/>
  <c r="DD37" i="17"/>
  <c r="CY37" i="17"/>
  <c r="CW37" i="17"/>
  <c r="CS37" i="17"/>
  <c r="CN37" i="17"/>
  <c r="CL37" i="17"/>
  <c r="CH37" i="17"/>
  <c r="CC37" i="17"/>
  <c r="CA37" i="17"/>
  <c r="BW37" i="17"/>
  <c r="BR37" i="17"/>
  <c r="BP37" i="17"/>
  <c r="BL37" i="17"/>
  <c r="BG37" i="17"/>
  <c r="BE37" i="17"/>
  <c r="BA37" i="17"/>
  <c r="AV37" i="17"/>
  <c r="AT37" i="17"/>
  <c r="AP37" i="17"/>
  <c r="AK37" i="17"/>
  <c r="AI37" i="17"/>
  <c r="AE37" i="17"/>
  <c r="Z37" i="17"/>
  <c r="X37" i="17"/>
  <c r="T37" i="17"/>
  <c r="O37" i="17"/>
  <c r="M37" i="17"/>
  <c r="I37" i="17"/>
  <c r="BN36" i="17"/>
  <c r="BO36" i="17"/>
  <c r="BY36" i="17"/>
  <c r="BZ36" i="17"/>
  <c r="CJ36" i="17"/>
  <c r="CK36" i="17"/>
  <c r="CU36" i="17"/>
  <c r="CV36" i="17"/>
  <c r="DF36" i="17"/>
  <c r="DG36" i="17"/>
  <c r="DQ36" i="17"/>
  <c r="DR36" i="17"/>
  <c r="EB36" i="17"/>
  <c r="EC36" i="17"/>
  <c r="EM36" i="17"/>
  <c r="EN36" i="17"/>
  <c r="EX36" i="17"/>
  <c r="EY36" i="17"/>
  <c r="FI36" i="17"/>
  <c r="FJ36" i="17"/>
  <c r="FT36" i="17"/>
  <c r="FU36" i="17"/>
  <c r="GE36" i="17"/>
  <c r="GF36" i="17"/>
  <c r="GP36" i="17"/>
  <c r="GQ36" i="17"/>
  <c r="HA36" i="17"/>
  <c r="HB36" i="17"/>
  <c r="HL36" i="17"/>
  <c r="HM36" i="17"/>
  <c r="HJ36" i="17"/>
  <c r="HE36" i="17"/>
  <c r="HC36" i="17"/>
  <c r="GY36" i="17"/>
  <c r="GT36" i="17"/>
  <c r="GR36" i="17"/>
  <c r="GN36" i="17"/>
  <c r="GI36" i="17"/>
  <c r="GG36" i="17"/>
  <c r="GC36" i="17"/>
  <c r="FX36" i="17"/>
  <c r="FV36" i="17"/>
  <c r="FR36" i="17"/>
  <c r="FM36" i="17"/>
  <c r="FK36" i="17"/>
  <c r="FG36" i="17"/>
  <c r="FB36" i="17"/>
  <c r="EZ36" i="17"/>
  <c r="EV36" i="17"/>
  <c r="EQ36" i="17"/>
  <c r="EO36" i="17"/>
  <c r="EK36" i="17"/>
  <c r="EF36" i="17"/>
  <c r="ED36" i="17"/>
  <c r="DZ36" i="17"/>
  <c r="DU36" i="17"/>
  <c r="DS36" i="17"/>
  <c r="DO36" i="17"/>
  <c r="DJ36" i="17"/>
  <c r="DH36" i="17"/>
  <c r="DD36" i="17"/>
  <c r="CY36" i="17"/>
  <c r="CW36" i="17"/>
  <c r="CS36" i="17"/>
  <c r="CN36" i="17"/>
  <c r="CL36" i="17"/>
  <c r="CH36" i="17"/>
  <c r="CC36" i="17"/>
  <c r="CA36" i="17"/>
  <c r="BW36" i="17"/>
  <c r="BR36" i="17"/>
  <c r="BP36" i="17"/>
  <c r="BL36" i="17"/>
  <c r="BG36" i="17"/>
  <c r="BE36" i="17"/>
  <c r="BA36" i="17"/>
  <c r="AV36" i="17"/>
  <c r="AT36" i="17"/>
  <c r="AP36" i="17"/>
  <c r="AK36" i="17"/>
  <c r="AI36" i="17"/>
  <c r="AE36" i="17"/>
  <c r="Z36" i="17"/>
  <c r="X36" i="17"/>
  <c r="T36" i="17"/>
  <c r="O36" i="17"/>
  <c r="M36" i="17"/>
  <c r="I36" i="17"/>
  <c r="BN35" i="17"/>
  <c r="BO35" i="17"/>
  <c r="BY35" i="17"/>
  <c r="BZ35" i="17"/>
  <c r="CJ35" i="17"/>
  <c r="CK35" i="17"/>
  <c r="CU35" i="17"/>
  <c r="CV35" i="17"/>
  <c r="DF35" i="17"/>
  <c r="DG35" i="17"/>
  <c r="DQ35" i="17"/>
  <c r="DR35" i="17"/>
  <c r="EB35" i="17"/>
  <c r="EC35" i="17"/>
  <c r="EM35" i="17"/>
  <c r="EN35" i="17"/>
  <c r="EX35" i="17"/>
  <c r="EY35" i="17"/>
  <c r="FI35" i="17"/>
  <c r="FJ35" i="17"/>
  <c r="FT35" i="17"/>
  <c r="FU35" i="17"/>
  <c r="GE35" i="17"/>
  <c r="GF35" i="17"/>
  <c r="GP35" i="17"/>
  <c r="GQ35" i="17"/>
  <c r="HA35" i="17"/>
  <c r="HB35" i="17"/>
  <c r="HL35" i="17"/>
  <c r="HM35" i="17"/>
  <c r="HJ35" i="17"/>
  <c r="HE35" i="17"/>
  <c r="HC35" i="17"/>
  <c r="GY35" i="17"/>
  <c r="GT35" i="17"/>
  <c r="GR35" i="17"/>
  <c r="GN35" i="17"/>
  <c r="GI35" i="17"/>
  <c r="GG35" i="17"/>
  <c r="GC35" i="17"/>
  <c r="FX35" i="17"/>
  <c r="FV35" i="17"/>
  <c r="FR35" i="17"/>
  <c r="FM35" i="17"/>
  <c r="FK35" i="17"/>
  <c r="FG35" i="17"/>
  <c r="FB35" i="17"/>
  <c r="EZ35" i="17"/>
  <c r="EV35" i="17"/>
  <c r="EQ35" i="17"/>
  <c r="EO35" i="17"/>
  <c r="EK35" i="17"/>
  <c r="EF35" i="17"/>
  <c r="ED35" i="17"/>
  <c r="DZ35" i="17"/>
  <c r="DU35" i="17"/>
  <c r="DS35" i="17"/>
  <c r="DO35" i="17"/>
  <c r="DJ35" i="17"/>
  <c r="DH35" i="17"/>
  <c r="DD35" i="17"/>
  <c r="CY35" i="17"/>
  <c r="CW35" i="17"/>
  <c r="CS35" i="17"/>
  <c r="CN35" i="17"/>
  <c r="CL35" i="17"/>
  <c r="CH35" i="17"/>
  <c r="CC35" i="17"/>
  <c r="CA35" i="17"/>
  <c r="BW35" i="17"/>
  <c r="BR35" i="17"/>
  <c r="BP35" i="17"/>
  <c r="BL35" i="17"/>
  <c r="BG35" i="17"/>
  <c r="BE35" i="17"/>
  <c r="BA35" i="17"/>
  <c r="AV35" i="17"/>
  <c r="AT35" i="17"/>
  <c r="AP35" i="17"/>
  <c r="AK35" i="17"/>
  <c r="AI35" i="17"/>
  <c r="AE35" i="17"/>
  <c r="Z35" i="17"/>
  <c r="X35" i="17"/>
  <c r="T35" i="17"/>
  <c r="O35" i="17"/>
  <c r="M35" i="17"/>
  <c r="I35" i="17"/>
  <c r="BN34" i="17"/>
  <c r="BO34" i="17"/>
  <c r="BY34" i="17"/>
  <c r="BZ34" i="17"/>
  <c r="CJ34" i="17"/>
  <c r="CK34" i="17"/>
  <c r="CU34" i="17"/>
  <c r="CV34" i="17"/>
  <c r="DF34" i="17"/>
  <c r="DG34" i="17"/>
  <c r="DQ34" i="17"/>
  <c r="DR34" i="17"/>
  <c r="EB34" i="17"/>
  <c r="EC34" i="17"/>
  <c r="EM34" i="17"/>
  <c r="EN34" i="17"/>
  <c r="EX34" i="17"/>
  <c r="EY34" i="17"/>
  <c r="FI34" i="17"/>
  <c r="FJ34" i="17"/>
  <c r="FT34" i="17"/>
  <c r="FU34" i="17"/>
  <c r="GE34" i="17"/>
  <c r="GF34" i="17"/>
  <c r="GP34" i="17"/>
  <c r="GQ34" i="17"/>
  <c r="HA34" i="17"/>
  <c r="HB34" i="17"/>
  <c r="HL34" i="17"/>
  <c r="HM34" i="17"/>
  <c r="HJ34" i="17"/>
  <c r="HE34" i="17"/>
  <c r="HC34" i="17"/>
  <c r="GY34" i="17"/>
  <c r="GT34" i="17"/>
  <c r="GR34" i="17"/>
  <c r="GN34" i="17"/>
  <c r="GI34" i="17"/>
  <c r="GG34" i="17"/>
  <c r="GC34" i="17"/>
  <c r="FX34" i="17"/>
  <c r="FV34" i="17"/>
  <c r="FR34" i="17"/>
  <c r="FM34" i="17"/>
  <c r="FK34" i="17"/>
  <c r="FG34" i="17"/>
  <c r="FB34" i="17"/>
  <c r="EZ34" i="17"/>
  <c r="EV34" i="17"/>
  <c r="EQ34" i="17"/>
  <c r="EO34" i="17"/>
  <c r="EK34" i="17"/>
  <c r="EF34" i="17"/>
  <c r="ED34" i="17"/>
  <c r="DZ34" i="17"/>
  <c r="DU34" i="17"/>
  <c r="DS34" i="17"/>
  <c r="DO34" i="17"/>
  <c r="DJ34" i="17"/>
  <c r="DH34" i="17"/>
  <c r="DD34" i="17"/>
  <c r="CY34" i="17"/>
  <c r="CW34" i="17"/>
  <c r="CS34" i="17"/>
  <c r="CN34" i="17"/>
  <c r="CL34" i="17"/>
  <c r="CH34" i="17"/>
  <c r="CC34" i="17"/>
  <c r="CA34" i="17"/>
  <c r="BW34" i="17"/>
  <c r="BR34" i="17"/>
  <c r="BP34" i="17"/>
  <c r="BL34" i="17"/>
  <c r="BG34" i="17"/>
  <c r="BE34" i="17"/>
  <c r="BA34" i="17"/>
  <c r="AV34" i="17"/>
  <c r="AT34" i="17"/>
  <c r="AP34" i="17"/>
  <c r="AK34" i="17"/>
  <c r="AI34" i="17"/>
  <c r="AE34" i="17"/>
  <c r="Z34" i="17"/>
  <c r="X34" i="17"/>
  <c r="T34" i="17"/>
  <c r="O34" i="17"/>
  <c r="M34" i="17"/>
  <c r="I34" i="17"/>
  <c r="BN32" i="17"/>
  <c r="BO32" i="17"/>
  <c r="BY32" i="17"/>
  <c r="BZ32" i="17"/>
  <c r="CJ32" i="17"/>
  <c r="CK32" i="17"/>
  <c r="CU32" i="17"/>
  <c r="CV32" i="17"/>
  <c r="DF32" i="17"/>
  <c r="DG32" i="17"/>
  <c r="DQ32" i="17"/>
  <c r="DR32" i="17"/>
  <c r="EB32" i="17"/>
  <c r="EC32" i="17"/>
  <c r="EM32" i="17"/>
  <c r="EN32" i="17"/>
  <c r="EX32" i="17"/>
  <c r="EY32" i="17"/>
  <c r="FI32" i="17"/>
  <c r="FJ32" i="17"/>
  <c r="FT32" i="17"/>
  <c r="FU32" i="17"/>
  <c r="GE32" i="17"/>
  <c r="GF32" i="17"/>
  <c r="GP32" i="17"/>
  <c r="GQ32" i="17"/>
  <c r="HA32" i="17"/>
  <c r="HB32" i="17"/>
  <c r="HL32" i="17"/>
  <c r="HM32" i="17"/>
  <c r="HJ32" i="17"/>
  <c r="HE32" i="17"/>
  <c r="HC32" i="17"/>
  <c r="GY32" i="17"/>
  <c r="GT32" i="17"/>
  <c r="GR32" i="17"/>
  <c r="GN32" i="17"/>
  <c r="GI32" i="17"/>
  <c r="GG32" i="17"/>
  <c r="GC32" i="17"/>
  <c r="FX32" i="17"/>
  <c r="FV32" i="17"/>
  <c r="FR32" i="17"/>
  <c r="FM32" i="17"/>
  <c r="FK32" i="17"/>
  <c r="FG32" i="17"/>
  <c r="FB32" i="17"/>
  <c r="EZ32" i="17"/>
  <c r="EV32" i="17"/>
  <c r="EQ32" i="17"/>
  <c r="EO32" i="17"/>
  <c r="EK32" i="17"/>
  <c r="EF32" i="17"/>
  <c r="ED32" i="17"/>
  <c r="DZ32" i="17"/>
  <c r="DU32" i="17"/>
  <c r="DS32" i="17"/>
  <c r="DO32" i="17"/>
  <c r="DJ32" i="17"/>
  <c r="DH32" i="17"/>
  <c r="DD32" i="17"/>
  <c r="CY32" i="17"/>
  <c r="CW32" i="17"/>
  <c r="CS32" i="17"/>
  <c r="CN32" i="17"/>
  <c r="CL32" i="17"/>
  <c r="CH32" i="17"/>
  <c r="CC32" i="17"/>
  <c r="CA32" i="17"/>
  <c r="BW32" i="17"/>
  <c r="BR32" i="17"/>
  <c r="BP32" i="17"/>
  <c r="BL32" i="17"/>
  <c r="BG32" i="17"/>
  <c r="BE32" i="17"/>
  <c r="BA32" i="17"/>
  <c r="AV32" i="17"/>
  <c r="AT32" i="17"/>
  <c r="AP32" i="17"/>
  <c r="AK32" i="17"/>
  <c r="AI32" i="17"/>
  <c r="AE32" i="17"/>
  <c r="Z32" i="17"/>
  <c r="X32" i="17"/>
  <c r="T32" i="17"/>
  <c r="O32" i="17"/>
  <c r="M32" i="17"/>
  <c r="I32" i="17"/>
  <c r="BN31" i="17"/>
  <c r="BO31" i="17"/>
  <c r="BY31" i="17"/>
  <c r="BZ31" i="17"/>
  <c r="CJ31" i="17"/>
  <c r="CK31" i="17"/>
  <c r="CU31" i="17"/>
  <c r="CV31" i="17"/>
  <c r="DF31" i="17"/>
  <c r="DG31" i="17"/>
  <c r="DQ31" i="17"/>
  <c r="DR31" i="17"/>
  <c r="EB31" i="17"/>
  <c r="EC31" i="17"/>
  <c r="EM31" i="17"/>
  <c r="EN31" i="17"/>
  <c r="EX31" i="17"/>
  <c r="EY31" i="17"/>
  <c r="FI31" i="17"/>
  <c r="FJ31" i="17"/>
  <c r="FT31" i="17"/>
  <c r="FU31" i="17"/>
  <c r="GE31" i="17"/>
  <c r="GF31" i="17"/>
  <c r="GP31" i="17"/>
  <c r="GQ31" i="17"/>
  <c r="HA31" i="17"/>
  <c r="HB31" i="17"/>
  <c r="HL31" i="17"/>
  <c r="HM31" i="17"/>
  <c r="HJ31" i="17"/>
  <c r="HE31" i="17"/>
  <c r="HC31" i="17"/>
  <c r="GY31" i="17"/>
  <c r="GT31" i="17"/>
  <c r="GR31" i="17"/>
  <c r="GN31" i="17"/>
  <c r="GI31" i="17"/>
  <c r="GG31" i="17"/>
  <c r="GC31" i="17"/>
  <c r="FX31" i="17"/>
  <c r="FV31" i="17"/>
  <c r="FR31" i="17"/>
  <c r="FM31" i="17"/>
  <c r="FK31" i="17"/>
  <c r="FG31" i="17"/>
  <c r="FB31" i="17"/>
  <c r="EZ31" i="17"/>
  <c r="EV31" i="17"/>
  <c r="EQ31" i="17"/>
  <c r="EO31" i="17"/>
  <c r="EK31" i="17"/>
  <c r="EF31" i="17"/>
  <c r="ED31" i="17"/>
  <c r="DZ31" i="17"/>
  <c r="DU31" i="17"/>
  <c r="DS31" i="17"/>
  <c r="DO31" i="17"/>
  <c r="DJ31" i="17"/>
  <c r="DH31" i="17"/>
  <c r="DD31" i="17"/>
  <c r="CY31" i="17"/>
  <c r="CW31" i="17"/>
  <c r="CS31" i="17"/>
  <c r="CN31" i="17"/>
  <c r="CL31" i="17"/>
  <c r="CH31" i="17"/>
  <c r="CC31" i="17"/>
  <c r="CA31" i="17"/>
  <c r="BW31" i="17"/>
  <c r="BR31" i="17"/>
  <c r="BP31" i="17"/>
  <c r="BL31" i="17"/>
  <c r="BG31" i="17"/>
  <c r="BE31" i="17"/>
  <c r="BA31" i="17"/>
  <c r="AV31" i="17"/>
  <c r="AT31" i="17"/>
  <c r="AP31" i="17"/>
  <c r="AK31" i="17"/>
  <c r="AI31" i="17"/>
  <c r="AE31" i="17"/>
  <c r="Z31" i="17"/>
  <c r="X31" i="17"/>
  <c r="T31" i="17"/>
  <c r="O31" i="17"/>
  <c r="M31" i="17"/>
  <c r="I31" i="17"/>
  <c r="BN30" i="17"/>
  <c r="BO30" i="17"/>
  <c r="BY30" i="17"/>
  <c r="BZ30" i="17"/>
  <c r="CJ30" i="17"/>
  <c r="CK30" i="17"/>
  <c r="CU30" i="17"/>
  <c r="CV30" i="17"/>
  <c r="DF30" i="17"/>
  <c r="DG30" i="17"/>
  <c r="DQ30" i="17"/>
  <c r="DR30" i="17"/>
  <c r="EB30" i="17"/>
  <c r="EC30" i="17"/>
  <c r="EM30" i="17"/>
  <c r="EN30" i="17"/>
  <c r="EX30" i="17"/>
  <c r="EY30" i="17"/>
  <c r="FI30" i="17"/>
  <c r="FJ30" i="17"/>
  <c r="FT30" i="17"/>
  <c r="FU30" i="17"/>
  <c r="GE30" i="17"/>
  <c r="GF30" i="17"/>
  <c r="GP30" i="17"/>
  <c r="GQ30" i="17"/>
  <c r="HA30" i="17"/>
  <c r="HB30" i="17"/>
  <c r="HL30" i="17"/>
  <c r="HM30" i="17"/>
  <c r="HJ30" i="17"/>
  <c r="HE30" i="17"/>
  <c r="HC30" i="17"/>
  <c r="GY30" i="17"/>
  <c r="GT30" i="17"/>
  <c r="GR30" i="17"/>
  <c r="GN30" i="17"/>
  <c r="GI30" i="17"/>
  <c r="GG30" i="17"/>
  <c r="GC30" i="17"/>
  <c r="FX30" i="17"/>
  <c r="FV30" i="17"/>
  <c r="FR30" i="17"/>
  <c r="FM30" i="17"/>
  <c r="FK30" i="17"/>
  <c r="FG30" i="17"/>
  <c r="FB30" i="17"/>
  <c r="EZ30" i="17"/>
  <c r="EV30" i="17"/>
  <c r="EQ30" i="17"/>
  <c r="EO30" i="17"/>
  <c r="EK30" i="17"/>
  <c r="EF30" i="17"/>
  <c r="ED30" i="17"/>
  <c r="DZ30" i="17"/>
  <c r="DU30" i="17"/>
  <c r="DS30" i="17"/>
  <c r="DO30" i="17"/>
  <c r="DJ30" i="17"/>
  <c r="DH30" i="17"/>
  <c r="DD30" i="17"/>
  <c r="CY30" i="17"/>
  <c r="CW30" i="17"/>
  <c r="CS30" i="17"/>
  <c r="CN30" i="17"/>
  <c r="CL30" i="17"/>
  <c r="CH30" i="17"/>
  <c r="CC30" i="17"/>
  <c r="CA30" i="17"/>
  <c r="BW30" i="17"/>
  <c r="BR30" i="17"/>
  <c r="BP30" i="17"/>
  <c r="BL30" i="17"/>
  <c r="BG30" i="17"/>
  <c r="BE30" i="17"/>
  <c r="BA30" i="17"/>
  <c r="AV30" i="17"/>
  <c r="AT30" i="17"/>
  <c r="AP30" i="17"/>
  <c r="AK30" i="17"/>
  <c r="AI30" i="17"/>
  <c r="AE30" i="17"/>
  <c r="Z30" i="17"/>
  <c r="X30" i="17"/>
  <c r="T30" i="17"/>
  <c r="O30" i="17"/>
  <c r="M30" i="17"/>
  <c r="I30" i="17"/>
  <c r="BN29" i="17"/>
  <c r="BO29" i="17"/>
  <c r="BY29" i="17"/>
  <c r="BZ29" i="17"/>
  <c r="CJ29" i="17"/>
  <c r="CK29" i="17"/>
  <c r="CU29" i="17"/>
  <c r="CV29" i="17"/>
  <c r="DF29" i="17"/>
  <c r="DG29" i="17"/>
  <c r="DQ29" i="17"/>
  <c r="DR29" i="17"/>
  <c r="EB29" i="17"/>
  <c r="EC29" i="17"/>
  <c r="EM29" i="17"/>
  <c r="EN29" i="17"/>
  <c r="EX29" i="17"/>
  <c r="EY29" i="17"/>
  <c r="FI29" i="17"/>
  <c r="FJ29" i="17"/>
  <c r="FT29" i="17"/>
  <c r="FU29" i="17"/>
  <c r="GE29" i="17"/>
  <c r="GF29" i="17"/>
  <c r="GP29" i="17"/>
  <c r="GQ29" i="17"/>
  <c r="HA29" i="17"/>
  <c r="HB29" i="17"/>
  <c r="HL29" i="17"/>
  <c r="HM29" i="17"/>
  <c r="HJ29" i="17"/>
  <c r="HE29" i="17"/>
  <c r="HC29" i="17"/>
  <c r="GY29" i="17"/>
  <c r="GT29" i="17"/>
  <c r="GR29" i="17"/>
  <c r="GN29" i="17"/>
  <c r="GI29" i="17"/>
  <c r="GG29" i="17"/>
  <c r="GC29" i="17"/>
  <c r="FX29" i="17"/>
  <c r="FV29" i="17"/>
  <c r="FR29" i="17"/>
  <c r="FM29" i="17"/>
  <c r="FK29" i="17"/>
  <c r="FG29" i="17"/>
  <c r="FB29" i="17"/>
  <c r="EZ29" i="17"/>
  <c r="EV29" i="17"/>
  <c r="EQ29" i="17"/>
  <c r="EO29" i="17"/>
  <c r="EK29" i="17"/>
  <c r="EF29" i="17"/>
  <c r="ED29" i="17"/>
  <c r="DZ29" i="17"/>
  <c r="DU29" i="17"/>
  <c r="DS29" i="17"/>
  <c r="DO29" i="17"/>
  <c r="DJ29" i="17"/>
  <c r="DH29" i="17"/>
  <c r="DD29" i="17"/>
  <c r="CY29" i="17"/>
  <c r="CW29" i="17"/>
  <c r="CS29" i="17"/>
  <c r="CN29" i="17"/>
  <c r="CL29" i="17"/>
  <c r="CH29" i="17"/>
  <c r="CC29" i="17"/>
  <c r="CA29" i="17"/>
  <c r="BW29" i="17"/>
  <c r="BR29" i="17"/>
  <c r="BP29" i="17"/>
  <c r="BL29" i="17"/>
  <c r="BG29" i="17"/>
  <c r="BE29" i="17"/>
  <c r="BA29" i="17"/>
  <c r="AV29" i="17"/>
  <c r="AT29" i="17"/>
  <c r="AP29" i="17"/>
  <c r="AK29" i="17"/>
  <c r="AI29" i="17"/>
  <c r="AE29" i="17"/>
  <c r="Z29" i="17"/>
  <c r="X29" i="17"/>
  <c r="T29" i="17"/>
  <c r="O29" i="17"/>
  <c r="M29" i="17"/>
  <c r="I29" i="17"/>
  <c r="BN25" i="17"/>
  <c r="BO25" i="17"/>
  <c r="BY25" i="17"/>
  <c r="BZ25" i="17"/>
  <c r="CJ25" i="17"/>
  <c r="CK25" i="17"/>
  <c r="CU25" i="17"/>
  <c r="CV25" i="17"/>
  <c r="DF25" i="17"/>
  <c r="DG25" i="17"/>
  <c r="DQ25" i="17"/>
  <c r="DR25" i="17"/>
  <c r="EB25" i="17"/>
  <c r="EC25" i="17"/>
  <c r="EM25" i="17"/>
  <c r="EN25" i="17"/>
  <c r="EX25" i="17"/>
  <c r="EY25" i="17"/>
  <c r="FI25" i="17"/>
  <c r="FJ25" i="17"/>
  <c r="FT25" i="17"/>
  <c r="FU25" i="17"/>
  <c r="GE25" i="17"/>
  <c r="GF25" i="17"/>
  <c r="GP25" i="17"/>
  <c r="GQ25" i="17"/>
  <c r="HA25" i="17"/>
  <c r="HB25" i="17"/>
  <c r="HL25" i="17"/>
  <c r="HM25" i="17"/>
  <c r="HJ25" i="17"/>
  <c r="HE25" i="17"/>
  <c r="HC25" i="17"/>
  <c r="GY25" i="17"/>
  <c r="GT25" i="17"/>
  <c r="GR25" i="17"/>
  <c r="GN25" i="17"/>
  <c r="GI25" i="17"/>
  <c r="GG25" i="17"/>
  <c r="GC25" i="17"/>
  <c r="FX25" i="17"/>
  <c r="FV25" i="17"/>
  <c r="FR25" i="17"/>
  <c r="FM25" i="17"/>
  <c r="FK25" i="17"/>
  <c r="FG25" i="17"/>
  <c r="FB25" i="17"/>
  <c r="EZ25" i="17"/>
  <c r="EV25" i="17"/>
  <c r="EQ25" i="17"/>
  <c r="EO25" i="17"/>
  <c r="EK25" i="17"/>
  <c r="EF25" i="17"/>
  <c r="ED25" i="17"/>
  <c r="DZ25" i="17"/>
  <c r="DU25" i="17"/>
  <c r="DS25" i="17"/>
  <c r="DO25" i="17"/>
  <c r="DJ25" i="17"/>
  <c r="DH25" i="17"/>
  <c r="DD25" i="17"/>
  <c r="CY25" i="17"/>
  <c r="CW25" i="17"/>
  <c r="CS25" i="17"/>
  <c r="CN25" i="17"/>
  <c r="CL25" i="17"/>
  <c r="CH25" i="17"/>
  <c r="CC25" i="17"/>
  <c r="CA25" i="17"/>
  <c r="BW25" i="17"/>
  <c r="BR25" i="17"/>
  <c r="BP25" i="17"/>
  <c r="BL25" i="17"/>
  <c r="BG25" i="17"/>
  <c r="BE25" i="17"/>
  <c r="BA25" i="17"/>
  <c r="AV25" i="17"/>
  <c r="AT25" i="17"/>
  <c r="AP25" i="17"/>
  <c r="AK25" i="17"/>
  <c r="AI25" i="17"/>
  <c r="AE25" i="17"/>
  <c r="Z25" i="17"/>
  <c r="X25" i="17"/>
  <c r="T25" i="17"/>
  <c r="O25" i="17"/>
  <c r="M25" i="17"/>
  <c r="I25" i="17"/>
  <c r="BN24" i="17"/>
  <c r="BO24" i="17"/>
  <c r="BY24" i="17"/>
  <c r="BZ24" i="17"/>
  <c r="CJ24" i="17"/>
  <c r="CK24" i="17"/>
  <c r="CU24" i="17"/>
  <c r="CV24" i="17"/>
  <c r="DF24" i="17"/>
  <c r="DG24" i="17"/>
  <c r="DQ24" i="17"/>
  <c r="DR24" i="17"/>
  <c r="EB24" i="17"/>
  <c r="EC24" i="17"/>
  <c r="EM24" i="17"/>
  <c r="EN24" i="17"/>
  <c r="EX24" i="17"/>
  <c r="EY24" i="17"/>
  <c r="FI24" i="17"/>
  <c r="FJ24" i="17"/>
  <c r="FT24" i="17"/>
  <c r="FU24" i="17"/>
  <c r="GE24" i="17"/>
  <c r="GF24" i="17"/>
  <c r="GP24" i="17"/>
  <c r="GQ24" i="17"/>
  <c r="HA24" i="17"/>
  <c r="HB24" i="17"/>
  <c r="HL24" i="17"/>
  <c r="HM24" i="17"/>
  <c r="HJ24" i="17"/>
  <c r="HE24" i="17"/>
  <c r="HC24" i="17"/>
  <c r="GY24" i="17"/>
  <c r="GT24" i="17"/>
  <c r="GR24" i="17"/>
  <c r="GN24" i="17"/>
  <c r="GI24" i="17"/>
  <c r="GG24" i="17"/>
  <c r="GC24" i="17"/>
  <c r="FX24" i="17"/>
  <c r="FV24" i="17"/>
  <c r="FR24" i="17"/>
  <c r="FM24" i="17"/>
  <c r="FK24" i="17"/>
  <c r="FG24" i="17"/>
  <c r="FB24" i="17"/>
  <c r="EZ24" i="17"/>
  <c r="EV24" i="17"/>
  <c r="EQ24" i="17"/>
  <c r="EO24" i="17"/>
  <c r="EK24" i="17"/>
  <c r="EF24" i="17"/>
  <c r="ED24" i="17"/>
  <c r="DZ24" i="17"/>
  <c r="DU24" i="17"/>
  <c r="DS24" i="17"/>
  <c r="DO24" i="17"/>
  <c r="DJ24" i="17"/>
  <c r="DH24" i="17"/>
  <c r="DD24" i="17"/>
  <c r="CY24" i="17"/>
  <c r="CW24" i="17"/>
  <c r="CS24" i="17"/>
  <c r="CN24" i="17"/>
  <c r="CL24" i="17"/>
  <c r="CH24" i="17"/>
  <c r="CC24" i="17"/>
  <c r="CA24" i="17"/>
  <c r="BW24" i="17"/>
  <c r="BR24" i="17"/>
  <c r="BP24" i="17"/>
  <c r="BL24" i="17"/>
  <c r="BG24" i="17"/>
  <c r="BE24" i="17"/>
  <c r="BA24" i="17"/>
  <c r="AV24" i="17"/>
  <c r="AT24" i="17"/>
  <c r="AP24" i="17"/>
  <c r="AK24" i="17"/>
  <c r="AI24" i="17"/>
  <c r="AE24" i="17"/>
  <c r="Z24" i="17"/>
  <c r="X24" i="17"/>
  <c r="T24" i="17"/>
  <c r="O24" i="17"/>
  <c r="M24" i="17"/>
  <c r="I24" i="17"/>
  <c r="BN23" i="17"/>
  <c r="BO23" i="17"/>
  <c r="BY23" i="17"/>
  <c r="BZ23" i="17"/>
  <c r="CJ23" i="17"/>
  <c r="CK23" i="17"/>
  <c r="CU23" i="17"/>
  <c r="CV23" i="17"/>
  <c r="DF23" i="17"/>
  <c r="DG23" i="17"/>
  <c r="DQ23" i="17"/>
  <c r="DR23" i="17"/>
  <c r="EB23" i="17"/>
  <c r="EC23" i="17"/>
  <c r="EM23" i="17"/>
  <c r="EN23" i="17"/>
  <c r="EX23" i="17"/>
  <c r="EY23" i="17"/>
  <c r="FI23" i="17"/>
  <c r="FJ23" i="17"/>
  <c r="FT23" i="17"/>
  <c r="FU23" i="17"/>
  <c r="GE23" i="17"/>
  <c r="GF23" i="17"/>
  <c r="GP23" i="17"/>
  <c r="GQ23" i="17"/>
  <c r="HA23" i="17"/>
  <c r="HB23" i="17"/>
  <c r="HL23" i="17"/>
  <c r="HM23" i="17"/>
  <c r="HJ23" i="17"/>
  <c r="HE23" i="17"/>
  <c r="HC23" i="17"/>
  <c r="GY23" i="17"/>
  <c r="GT23" i="17"/>
  <c r="GR23" i="17"/>
  <c r="GN23" i="17"/>
  <c r="GI23" i="17"/>
  <c r="GG23" i="17"/>
  <c r="GC23" i="17"/>
  <c r="FX23" i="17"/>
  <c r="FV23" i="17"/>
  <c r="FR23" i="17"/>
  <c r="FM23" i="17"/>
  <c r="FK23" i="17"/>
  <c r="FG23" i="17"/>
  <c r="FB23" i="17"/>
  <c r="EZ23" i="17"/>
  <c r="EV23" i="17"/>
  <c r="EQ23" i="17"/>
  <c r="EO23" i="17"/>
  <c r="EK23" i="17"/>
  <c r="EF23" i="17"/>
  <c r="ED23" i="17"/>
  <c r="DZ23" i="17"/>
  <c r="DU23" i="17"/>
  <c r="DS23" i="17"/>
  <c r="DO23" i="17"/>
  <c r="DJ23" i="17"/>
  <c r="DH23" i="17"/>
  <c r="DD23" i="17"/>
  <c r="CY23" i="17"/>
  <c r="CW23" i="17"/>
  <c r="CS23" i="17"/>
  <c r="CN23" i="17"/>
  <c r="CL23" i="17"/>
  <c r="CH23" i="17"/>
  <c r="CC23" i="17"/>
  <c r="CA23" i="17"/>
  <c r="BW23" i="17"/>
  <c r="BR23" i="17"/>
  <c r="BP23" i="17"/>
  <c r="BL23" i="17"/>
  <c r="BG23" i="17"/>
  <c r="BE23" i="17"/>
  <c r="BA23" i="17"/>
  <c r="AV23" i="17"/>
  <c r="AT23" i="17"/>
  <c r="AP23" i="17"/>
  <c r="AK23" i="17"/>
  <c r="AI23" i="17"/>
  <c r="AE23" i="17"/>
  <c r="Z23" i="17"/>
  <c r="X23" i="17"/>
  <c r="T23" i="17"/>
  <c r="O23" i="17"/>
  <c r="M23" i="17"/>
  <c r="I23" i="17"/>
  <c r="BN22" i="17"/>
  <c r="BO22" i="17"/>
  <c r="BY22" i="17"/>
  <c r="BZ22" i="17"/>
  <c r="CJ22" i="17"/>
  <c r="CK22" i="17"/>
  <c r="CU22" i="17"/>
  <c r="CV22" i="17"/>
  <c r="DF22" i="17"/>
  <c r="DG22" i="17"/>
  <c r="DQ22" i="17"/>
  <c r="DR22" i="17"/>
  <c r="EB22" i="17"/>
  <c r="EC22" i="17"/>
  <c r="EM22" i="17"/>
  <c r="EN22" i="17"/>
  <c r="EX22" i="17"/>
  <c r="EY22" i="17"/>
  <c r="FI22" i="17"/>
  <c r="FJ22" i="17"/>
  <c r="FT22" i="17"/>
  <c r="FU22" i="17"/>
  <c r="GE22" i="17"/>
  <c r="GF22" i="17"/>
  <c r="GP22" i="17"/>
  <c r="GQ22" i="17"/>
  <c r="HA22" i="17"/>
  <c r="HB22" i="17"/>
  <c r="HL22" i="17"/>
  <c r="HM22" i="17"/>
  <c r="HJ22" i="17"/>
  <c r="HE22" i="17"/>
  <c r="HC22" i="17"/>
  <c r="GY22" i="17"/>
  <c r="GT22" i="17"/>
  <c r="GR22" i="17"/>
  <c r="GN22" i="17"/>
  <c r="GI22" i="17"/>
  <c r="GG22" i="17"/>
  <c r="GC22" i="17"/>
  <c r="FX22" i="17"/>
  <c r="FV22" i="17"/>
  <c r="FR22" i="17"/>
  <c r="FM22" i="17"/>
  <c r="FK22" i="17"/>
  <c r="FG22" i="17"/>
  <c r="FB22" i="17"/>
  <c r="EZ22" i="17"/>
  <c r="EV22" i="17"/>
  <c r="EQ22" i="17"/>
  <c r="EO22" i="17"/>
  <c r="EK22" i="17"/>
  <c r="EF22" i="17"/>
  <c r="ED22" i="17"/>
  <c r="DZ22" i="17"/>
  <c r="DU22" i="17"/>
  <c r="DS22" i="17"/>
  <c r="DO22" i="17"/>
  <c r="DJ22" i="17"/>
  <c r="DH22" i="17"/>
  <c r="DD22" i="17"/>
  <c r="CY22" i="17"/>
  <c r="CW22" i="17"/>
  <c r="CS22" i="17"/>
  <c r="CN22" i="17"/>
  <c r="CL22" i="17"/>
  <c r="CH22" i="17"/>
  <c r="CC22" i="17"/>
  <c r="CA22" i="17"/>
  <c r="BW22" i="17"/>
  <c r="BR22" i="17"/>
  <c r="BP22" i="17"/>
  <c r="BL22" i="17"/>
  <c r="BG22" i="17"/>
  <c r="BE22" i="17"/>
  <c r="BA22" i="17"/>
  <c r="AV22" i="17"/>
  <c r="AT22" i="17"/>
  <c r="AP22" i="17"/>
  <c r="AK22" i="17"/>
  <c r="AI22" i="17"/>
  <c r="AE22" i="17"/>
  <c r="Z22" i="17"/>
  <c r="X22" i="17"/>
  <c r="T22" i="17"/>
  <c r="O22" i="17"/>
  <c r="M22" i="17"/>
  <c r="I22" i="17"/>
  <c r="BN21" i="17"/>
  <c r="BO21" i="17"/>
  <c r="BY21" i="17"/>
  <c r="BZ21" i="17"/>
  <c r="CJ21" i="17"/>
  <c r="CK21" i="17"/>
  <c r="CU21" i="17"/>
  <c r="CV21" i="17"/>
  <c r="DF21" i="17"/>
  <c r="DG21" i="17"/>
  <c r="DQ21" i="17"/>
  <c r="DR21" i="17"/>
  <c r="EB21" i="17"/>
  <c r="EC21" i="17"/>
  <c r="EM21" i="17"/>
  <c r="EN21" i="17"/>
  <c r="EX21" i="17"/>
  <c r="EY21" i="17"/>
  <c r="FI21" i="17"/>
  <c r="FJ21" i="17"/>
  <c r="FT21" i="17"/>
  <c r="FU21" i="17"/>
  <c r="GE21" i="17"/>
  <c r="GF21" i="17"/>
  <c r="GP21" i="17"/>
  <c r="GQ21" i="17"/>
  <c r="HA21" i="17"/>
  <c r="HB21" i="17"/>
  <c r="HL21" i="17"/>
  <c r="HM21" i="17"/>
  <c r="HJ21" i="17"/>
  <c r="HE21" i="17"/>
  <c r="HC21" i="17"/>
  <c r="GY21" i="17"/>
  <c r="GT21" i="17"/>
  <c r="GR21" i="17"/>
  <c r="GN21" i="17"/>
  <c r="GI21" i="17"/>
  <c r="GG21" i="17"/>
  <c r="GC21" i="17"/>
  <c r="FX21" i="17"/>
  <c r="FV21" i="17"/>
  <c r="FR21" i="17"/>
  <c r="FM21" i="17"/>
  <c r="FK21" i="17"/>
  <c r="FG21" i="17"/>
  <c r="FB21" i="17"/>
  <c r="EZ21" i="17"/>
  <c r="EV21" i="17"/>
  <c r="EQ21" i="17"/>
  <c r="EO21" i="17"/>
  <c r="EK21" i="17"/>
  <c r="EF21" i="17"/>
  <c r="ED21" i="17"/>
  <c r="DZ21" i="17"/>
  <c r="DU21" i="17"/>
  <c r="DS21" i="17"/>
  <c r="DO21" i="17"/>
  <c r="DJ21" i="17"/>
  <c r="DH21" i="17"/>
  <c r="DD21" i="17"/>
  <c r="CY21" i="17"/>
  <c r="CW21" i="17"/>
  <c r="CS21" i="17"/>
  <c r="CN21" i="17"/>
  <c r="CL21" i="17"/>
  <c r="CH21" i="17"/>
  <c r="CC21" i="17"/>
  <c r="CA21" i="17"/>
  <c r="BW21" i="17"/>
  <c r="BR21" i="17"/>
  <c r="BP21" i="17"/>
  <c r="BL21" i="17"/>
  <c r="BG21" i="17"/>
  <c r="BE21" i="17"/>
  <c r="BA21" i="17"/>
  <c r="AV21" i="17"/>
  <c r="AT21" i="17"/>
  <c r="AP21" i="17"/>
  <c r="AK21" i="17"/>
  <c r="AI21" i="17"/>
  <c r="AE21" i="17"/>
  <c r="Z21" i="17"/>
  <c r="X21" i="17"/>
  <c r="T21" i="17"/>
  <c r="O21" i="17"/>
  <c r="M21" i="17"/>
  <c r="I21" i="17"/>
  <c r="BN20" i="17"/>
  <c r="BO20" i="17"/>
  <c r="BY20" i="17"/>
  <c r="BZ20" i="17"/>
  <c r="CJ20" i="17"/>
  <c r="CK20" i="17"/>
  <c r="CU20" i="17"/>
  <c r="CV20" i="17"/>
  <c r="DF20" i="17"/>
  <c r="DG20" i="17"/>
  <c r="DQ20" i="17"/>
  <c r="DR20" i="17"/>
  <c r="EB20" i="17"/>
  <c r="EC20" i="17"/>
  <c r="EM20" i="17"/>
  <c r="EN20" i="17"/>
  <c r="EX20" i="17"/>
  <c r="EY20" i="17"/>
  <c r="FI20" i="17"/>
  <c r="FJ20" i="17"/>
  <c r="FT20" i="17"/>
  <c r="FU20" i="17"/>
  <c r="GE20" i="17"/>
  <c r="GF20" i="17"/>
  <c r="GP20" i="17"/>
  <c r="GQ20" i="17"/>
  <c r="HA20" i="17"/>
  <c r="HB20" i="17"/>
  <c r="HL20" i="17"/>
  <c r="HM20" i="17"/>
  <c r="HJ20" i="17"/>
  <c r="HE20" i="17"/>
  <c r="HC20" i="17"/>
  <c r="GY20" i="17"/>
  <c r="GT20" i="17"/>
  <c r="GR20" i="17"/>
  <c r="GN20" i="17"/>
  <c r="GI20" i="17"/>
  <c r="GG20" i="17"/>
  <c r="GC20" i="17"/>
  <c r="FX20" i="17"/>
  <c r="FV20" i="17"/>
  <c r="FR20" i="17"/>
  <c r="FM20" i="17"/>
  <c r="FK20" i="17"/>
  <c r="FG20" i="17"/>
  <c r="FB20" i="17"/>
  <c r="EZ20" i="17"/>
  <c r="EV20" i="17"/>
  <c r="EQ20" i="17"/>
  <c r="EO20" i="17"/>
  <c r="EK20" i="17"/>
  <c r="EF20" i="17"/>
  <c r="ED20" i="17"/>
  <c r="DZ20" i="17"/>
  <c r="DU20" i="17"/>
  <c r="DS20" i="17"/>
  <c r="DO20" i="17"/>
  <c r="DJ20" i="17"/>
  <c r="DH20" i="17"/>
  <c r="DD20" i="17"/>
  <c r="CY20" i="17"/>
  <c r="CW20" i="17"/>
  <c r="CS20" i="17"/>
  <c r="CN20" i="17"/>
  <c r="CL20" i="17"/>
  <c r="CH20" i="17"/>
  <c r="CC20" i="17"/>
  <c r="CA20" i="17"/>
  <c r="BW20" i="17"/>
  <c r="BR20" i="17"/>
  <c r="BP20" i="17"/>
  <c r="BL20" i="17"/>
  <c r="BG20" i="17"/>
  <c r="BE20" i="17"/>
  <c r="BA20" i="17"/>
  <c r="AV20" i="17"/>
  <c r="AT20" i="17"/>
  <c r="AP20" i="17"/>
  <c r="AK20" i="17"/>
  <c r="AI20" i="17"/>
  <c r="AE20" i="17"/>
  <c r="Z20" i="17"/>
  <c r="X20" i="17"/>
  <c r="T20" i="17"/>
  <c r="O20" i="17"/>
  <c r="M20" i="17"/>
  <c r="I20" i="17"/>
  <c r="BN19" i="17"/>
  <c r="BO19" i="17"/>
  <c r="BY19" i="17"/>
  <c r="BZ19" i="17"/>
  <c r="CJ19" i="17"/>
  <c r="CK19" i="17"/>
  <c r="CU19" i="17"/>
  <c r="CV19" i="17"/>
  <c r="DF19" i="17"/>
  <c r="DG19" i="17"/>
  <c r="DQ19" i="17"/>
  <c r="DR19" i="17"/>
  <c r="EB19" i="17"/>
  <c r="EC19" i="17"/>
  <c r="EM19" i="17"/>
  <c r="EN19" i="17"/>
  <c r="EX19" i="17"/>
  <c r="EY19" i="17"/>
  <c r="FI19" i="17"/>
  <c r="FJ19" i="17"/>
  <c r="FT19" i="17"/>
  <c r="FU19" i="17"/>
  <c r="GE19" i="17"/>
  <c r="GF19" i="17"/>
  <c r="GP19" i="17"/>
  <c r="GQ19" i="17"/>
  <c r="HA19" i="17"/>
  <c r="HB19" i="17"/>
  <c r="HL19" i="17"/>
  <c r="HM19" i="17"/>
  <c r="HJ19" i="17"/>
  <c r="HE19" i="17"/>
  <c r="HC19" i="17"/>
  <c r="GY19" i="17"/>
  <c r="GT19" i="17"/>
  <c r="GR19" i="17"/>
  <c r="GN19" i="17"/>
  <c r="GI19" i="17"/>
  <c r="GG19" i="17"/>
  <c r="GC19" i="17"/>
  <c r="FX19" i="17"/>
  <c r="FV19" i="17"/>
  <c r="FR19" i="17"/>
  <c r="FM19" i="17"/>
  <c r="FK19" i="17"/>
  <c r="FG19" i="17"/>
  <c r="FB19" i="17"/>
  <c r="EZ19" i="17"/>
  <c r="EV19" i="17"/>
  <c r="EQ19" i="17"/>
  <c r="EO19" i="17"/>
  <c r="EK19" i="17"/>
  <c r="EF19" i="17"/>
  <c r="ED19" i="17"/>
  <c r="DZ19" i="17"/>
  <c r="DU19" i="17"/>
  <c r="DS19" i="17"/>
  <c r="DO19" i="17"/>
  <c r="DJ19" i="17"/>
  <c r="DH19" i="17"/>
  <c r="DD19" i="17"/>
  <c r="CY19" i="17"/>
  <c r="CW19" i="17"/>
  <c r="CS19" i="17"/>
  <c r="CN19" i="17"/>
  <c r="CL19" i="17"/>
  <c r="CH19" i="17"/>
  <c r="CC19" i="17"/>
  <c r="CA19" i="17"/>
  <c r="BW19" i="17"/>
  <c r="BR19" i="17"/>
  <c r="BP19" i="17"/>
  <c r="BL19" i="17"/>
  <c r="BG19" i="17"/>
  <c r="BE19" i="17"/>
  <c r="BA19" i="17"/>
  <c r="AV19" i="17"/>
  <c r="AT19" i="17"/>
  <c r="AP19" i="17"/>
  <c r="AK19" i="17"/>
  <c r="AI19" i="17"/>
  <c r="AE19" i="17"/>
  <c r="Z19" i="17"/>
  <c r="X19" i="17"/>
  <c r="T19" i="17"/>
  <c r="O19" i="17"/>
  <c r="M19" i="17"/>
  <c r="I19" i="17"/>
  <c r="BN18" i="17"/>
  <c r="BO18" i="17"/>
  <c r="BY18" i="17"/>
  <c r="BZ18" i="17"/>
  <c r="CJ18" i="17"/>
  <c r="CK18" i="17"/>
  <c r="CU18" i="17"/>
  <c r="CV18" i="17"/>
  <c r="DF18" i="17"/>
  <c r="DG18" i="17"/>
  <c r="DQ18" i="17"/>
  <c r="DR18" i="17"/>
  <c r="EB18" i="17"/>
  <c r="EC18" i="17"/>
  <c r="EM18" i="17"/>
  <c r="EN18" i="17"/>
  <c r="EX18" i="17"/>
  <c r="EY18" i="17"/>
  <c r="FI18" i="17"/>
  <c r="FJ18" i="17"/>
  <c r="FT18" i="17"/>
  <c r="FU18" i="17"/>
  <c r="GE18" i="17"/>
  <c r="GF18" i="17"/>
  <c r="GP18" i="17"/>
  <c r="GQ18" i="17"/>
  <c r="HA18" i="17"/>
  <c r="HB18" i="17"/>
  <c r="HL18" i="17"/>
  <c r="HM18" i="17"/>
  <c r="HJ18" i="17"/>
  <c r="HE18" i="17"/>
  <c r="HC18" i="17"/>
  <c r="GY18" i="17"/>
  <c r="GT18" i="17"/>
  <c r="GR18" i="17"/>
  <c r="GN18" i="17"/>
  <c r="GI18" i="17"/>
  <c r="GG18" i="17"/>
  <c r="GC18" i="17"/>
  <c r="FX18" i="17"/>
  <c r="FV18" i="17"/>
  <c r="FR18" i="17"/>
  <c r="FM18" i="17"/>
  <c r="FK18" i="17"/>
  <c r="FG18" i="17"/>
  <c r="FB18" i="17"/>
  <c r="EZ18" i="17"/>
  <c r="EV18" i="17"/>
  <c r="EQ18" i="17"/>
  <c r="EO18" i="17"/>
  <c r="EK18" i="17"/>
  <c r="EF18" i="17"/>
  <c r="ED18" i="17"/>
  <c r="DZ18" i="17"/>
  <c r="DU18" i="17"/>
  <c r="DS18" i="17"/>
  <c r="DO18" i="17"/>
  <c r="DJ18" i="17"/>
  <c r="DH18" i="17"/>
  <c r="DD18" i="17"/>
  <c r="CY18" i="17"/>
  <c r="CW18" i="17"/>
  <c r="CS18" i="17"/>
  <c r="CN18" i="17"/>
  <c r="CL18" i="17"/>
  <c r="CH18" i="17"/>
  <c r="CC18" i="17"/>
  <c r="CA18" i="17"/>
  <c r="BW18" i="17"/>
  <c r="BR18" i="17"/>
  <c r="BP18" i="17"/>
  <c r="BL18" i="17"/>
  <c r="BG18" i="17"/>
  <c r="BE18" i="17"/>
  <c r="BA18" i="17"/>
  <c r="AV18" i="17"/>
  <c r="AT18" i="17"/>
  <c r="AP18" i="17"/>
  <c r="AK18" i="17"/>
  <c r="AI18" i="17"/>
  <c r="AE18" i="17"/>
  <c r="Z18" i="17"/>
  <c r="X18" i="17"/>
  <c r="T18" i="17"/>
  <c r="O18" i="17"/>
  <c r="M18" i="17"/>
  <c r="I18" i="17"/>
  <c r="BN17" i="17"/>
  <c r="BO17" i="17"/>
  <c r="BY17" i="17"/>
  <c r="BZ17" i="17"/>
  <c r="CJ17" i="17"/>
  <c r="CK17" i="17"/>
  <c r="CU17" i="17"/>
  <c r="CV17" i="17"/>
  <c r="DF17" i="17"/>
  <c r="DG17" i="17"/>
  <c r="DQ17" i="17"/>
  <c r="DR17" i="17"/>
  <c r="EB17" i="17"/>
  <c r="EC17" i="17"/>
  <c r="EM17" i="17"/>
  <c r="EN17" i="17"/>
  <c r="EX17" i="17"/>
  <c r="EY17" i="17"/>
  <c r="FI17" i="17"/>
  <c r="FJ17" i="17"/>
  <c r="FT17" i="17"/>
  <c r="FU17" i="17"/>
  <c r="GE17" i="17"/>
  <c r="GF17" i="17"/>
  <c r="GP17" i="17"/>
  <c r="GQ17" i="17"/>
  <c r="HA17" i="17"/>
  <c r="HB17" i="17"/>
  <c r="HL17" i="17"/>
  <c r="HM17" i="17"/>
  <c r="HJ17" i="17"/>
  <c r="HE17" i="17"/>
  <c r="HC17" i="17"/>
  <c r="GY17" i="17"/>
  <c r="GT17" i="17"/>
  <c r="GR17" i="17"/>
  <c r="GN17" i="17"/>
  <c r="GI17" i="17"/>
  <c r="GG17" i="17"/>
  <c r="GC17" i="17"/>
  <c r="FX17" i="17"/>
  <c r="FV17" i="17"/>
  <c r="FR17" i="17"/>
  <c r="FM17" i="17"/>
  <c r="FK17" i="17"/>
  <c r="FG17" i="17"/>
  <c r="FB17" i="17"/>
  <c r="EZ17" i="17"/>
  <c r="EV17" i="17"/>
  <c r="EQ17" i="17"/>
  <c r="EO17" i="17"/>
  <c r="EK17" i="17"/>
  <c r="EF17" i="17"/>
  <c r="ED17" i="17"/>
  <c r="DZ17" i="17"/>
  <c r="DU17" i="17"/>
  <c r="DS17" i="17"/>
  <c r="DO17" i="17"/>
  <c r="DJ17" i="17"/>
  <c r="DH17" i="17"/>
  <c r="DD17" i="17"/>
  <c r="CY17" i="17"/>
  <c r="CW17" i="17"/>
  <c r="CS17" i="17"/>
  <c r="CN17" i="17"/>
  <c r="CL17" i="17"/>
  <c r="CH17" i="17"/>
  <c r="CC17" i="17"/>
  <c r="CA17" i="17"/>
  <c r="BW17" i="17"/>
  <c r="BR17" i="17"/>
  <c r="BP17" i="17"/>
  <c r="BL17" i="17"/>
  <c r="BG17" i="17"/>
  <c r="BE17" i="17"/>
  <c r="BA17" i="17"/>
  <c r="AV17" i="17"/>
  <c r="AT17" i="17"/>
  <c r="AP17" i="17"/>
  <c r="AK17" i="17"/>
  <c r="AI17" i="17"/>
  <c r="AE17" i="17"/>
  <c r="Z17" i="17"/>
  <c r="X17" i="17"/>
  <c r="T17" i="17"/>
  <c r="O17" i="17"/>
  <c r="M17" i="17"/>
  <c r="I17" i="17"/>
  <c r="BN16" i="17"/>
  <c r="BO16" i="17"/>
  <c r="BY16" i="17"/>
  <c r="BZ16" i="17"/>
  <c r="CJ16" i="17"/>
  <c r="CK16" i="17"/>
  <c r="CU16" i="17"/>
  <c r="CV16" i="17"/>
  <c r="DF16" i="17"/>
  <c r="DG16" i="17"/>
  <c r="DQ16" i="17"/>
  <c r="DR16" i="17"/>
  <c r="EB16" i="17"/>
  <c r="EC16" i="17"/>
  <c r="EM16" i="17"/>
  <c r="EN16" i="17"/>
  <c r="EX16" i="17"/>
  <c r="EY16" i="17"/>
  <c r="FI16" i="17"/>
  <c r="FJ16" i="17"/>
  <c r="FT16" i="17"/>
  <c r="FU16" i="17"/>
  <c r="GE16" i="17"/>
  <c r="GF16" i="17"/>
  <c r="GP16" i="17"/>
  <c r="GQ16" i="17"/>
  <c r="HA16" i="17"/>
  <c r="HB16" i="17"/>
  <c r="HL16" i="17"/>
  <c r="HM16" i="17"/>
  <c r="HJ16" i="17"/>
  <c r="HE16" i="17"/>
  <c r="HC16" i="17"/>
  <c r="GY16" i="17"/>
  <c r="GT16" i="17"/>
  <c r="GR16" i="17"/>
  <c r="GN16" i="17"/>
  <c r="GI16" i="17"/>
  <c r="GG16" i="17"/>
  <c r="GC16" i="17"/>
  <c r="FX16" i="17"/>
  <c r="FV16" i="17"/>
  <c r="FR16" i="17"/>
  <c r="FM16" i="17"/>
  <c r="FK16" i="17"/>
  <c r="FG16" i="17"/>
  <c r="FB16" i="17"/>
  <c r="EZ16" i="17"/>
  <c r="EV16" i="17"/>
  <c r="EQ16" i="17"/>
  <c r="EO16" i="17"/>
  <c r="EK16" i="17"/>
  <c r="EF16" i="17"/>
  <c r="ED16" i="17"/>
  <c r="DZ16" i="17"/>
  <c r="DU16" i="17"/>
  <c r="DS16" i="17"/>
  <c r="DO16" i="17"/>
  <c r="DJ16" i="17"/>
  <c r="DH16" i="17"/>
  <c r="DD16" i="17"/>
  <c r="CY16" i="17"/>
  <c r="CW16" i="17"/>
  <c r="CS16" i="17"/>
  <c r="CN16" i="17"/>
  <c r="CL16" i="17"/>
  <c r="CH16" i="17"/>
  <c r="CC16" i="17"/>
  <c r="CA16" i="17"/>
  <c r="BW16" i="17"/>
  <c r="BR16" i="17"/>
  <c r="BP16" i="17"/>
  <c r="BL16" i="17"/>
  <c r="BG16" i="17"/>
  <c r="BE16" i="17"/>
  <c r="BA16" i="17"/>
  <c r="AV16" i="17"/>
  <c r="AT16" i="17"/>
  <c r="AP16" i="17"/>
  <c r="AK16" i="17"/>
  <c r="AI16" i="17"/>
  <c r="AE16" i="17"/>
  <c r="Z16" i="17"/>
  <c r="X16" i="17"/>
  <c r="T16" i="17"/>
  <c r="O16" i="17"/>
  <c r="M16" i="17"/>
  <c r="I16" i="17"/>
  <c r="BN15" i="17"/>
  <c r="BO15" i="17"/>
  <c r="BY15" i="17"/>
  <c r="BZ15" i="17"/>
  <c r="CJ15" i="17"/>
  <c r="CK15" i="17"/>
  <c r="CU15" i="17"/>
  <c r="CV15" i="17"/>
  <c r="DF15" i="17"/>
  <c r="DG15" i="17"/>
  <c r="DQ15" i="17"/>
  <c r="DR15" i="17"/>
  <c r="EB15" i="17"/>
  <c r="EC15" i="17"/>
  <c r="EM15" i="17"/>
  <c r="EN15" i="17"/>
  <c r="EX15" i="17"/>
  <c r="EY15" i="17"/>
  <c r="FI15" i="17"/>
  <c r="FJ15" i="17"/>
  <c r="FT15" i="17"/>
  <c r="FU15" i="17"/>
  <c r="GE15" i="17"/>
  <c r="GF15" i="17"/>
  <c r="GP15" i="17"/>
  <c r="GQ15" i="17"/>
  <c r="HA15" i="17"/>
  <c r="HB15" i="17"/>
  <c r="HL15" i="17"/>
  <c r="HM15" i="17"/>
  <c r="HJ15" i="17"/>
  <c r="HE15" i="17"/>
  <c r="HC15" i="17"/>
  <c r="GY15" i="17"/>
  <c r="GT15" i="17"/>
  <c r="GR15" i="17"/>
  <c r="GN15" i="17"/>
  <c r="GI15" i="17"/>
  <c r="GG15" i="17"/>
  <c r="GC15" i="17"/>
  <c r="FX15" i="17"/>
  <c r="FV15" i="17"/>
  <c r="FR15" i="17"/>
  <c r="FM15" i="17"/>
  <c r="FK15" i="17"/>
  <c r="FG15" i="17"/>
  <c r="FB15" i="17"/>
  <c r="EZ15" i="17"/>
  <c r="EV15" i="17"/>
  <c r="EQ15" i="17"/>
  <c r="EO15" i="17"/>
  <c r="EK15" i="17"/>
  <c r="EF15" i="17"/>
  <c r="ED15" i="17"/>
  <c r="DZ15" i="17"/>
  <c r="DU15" i="17"/>
  <c r="DS15" i="17"/>
  <c r="DO15" i="17"/>
  <c r="DJ15" i="17"/>
  <c r="DH15" i="17"/>
  <c r="DD15" i="17"/>
  <c r="CY15" i="17"/>
  <c r="CW15" i="17"/>
  <c r="CS15" i="17"/>
  <c r="CN15" i="17"/>
  <c r="CL15" i="17"/>
  <c r="CH15" i="17"/>
  <c r="CC15" i="17"/>
  <c r="CA15" i="17"/>
  <c r="BW15" i="17"/>
  <c r="BR15" i="17"/>
  <c r="BP15" i="17"/>
  <c r="BL15" i="17"/>
  <c r="BG15" i="17"/>
  <c r="BE15" i="17"/>
  <c r="BA15" i="17"/>
  <c r="AV15" i="17"/>
  <c r="AT15" i="17"/>
  <c r="AP15" i="17"/>
  <c r="AK15" i="17"/>
  <c r="AI15" i="17"/>
  <c r="AE15" i="17"/>
  <c r="Z15" i="17"/>
  <c r="X15" i="17"/>
  <c r="T15" i="17"/>
  <c r="O15" i="17"/>
  <c r="M15" i="17"/>
  <c r="I15" i="17"/>
  <c r="BN14" i="17"/>
  <c r="BO14" i="17"/>
  <c r="BY14" i="17"/>
  <c r="BZ14" i="17"/>
  <c r="CJ14" i="17"/>
  <c r="CK14" i="17"/>
  <c r="CU14" i="17"/>
  <c r="CV14" i="17"/>
  <c r="DF14" i="17"/>
  <c r="DG14" i="17"/>
  <c r="DQ14" i="17"/>
  <c r="DR14" i="17"/>
  <c r="EB14" i="17"/>
  <c r="EC14" i="17"/>
  <c r="EM14" i="17"/>
  <c r="EN14" i="17"/>
  <c r="EX14" i="17"/>
  <c r="EY14" i="17"/>
  <c r="FI14" i="17"/>
  <c r="FJ14" i="17"/>
  <c r="FT14" i="17"/>
  <c r="FU14" i="17"/>
  <c r="GE14" i="17"/>
  <c r="GF14" i="17"/>
  <c r="GP14" i="17"/>
  <c r="GQ14" i="17"/>
  <c r="HA14" i="17"/>
  <c r="HB14" i="17"/>
  <c r="HL14" i="17"/>
  <c r="HM14" i="17"/>
  <c r="HJ14" i="17"/>
  <c r="HE14" i="17"/>
  <c r="HC14" i="17"/>
  <c r="GY14" i="17"/>
  <c r="GT14" i="17"/>
  <c r="GR14" i="17"/>
  <c r="GN14" i="17"/>
  <c r="GI14" i="17"/>
  <c r="GG14" i="17"/>
  <c r="GC14" i="17"/>
  <c r="FX14" i="17"/>
  <c r="FV14" i="17"/>
  <c r="FR14" i="17"/>
  <c r="FM14" i="17"/>
  <c r="FK14" i="17"/>
  <c r="FG14" i="17"/>
  <c r="FB14" i="17"/>
  <c r="EZ14" i="17"/>
  <c r="EV14" i="17"/>
  <c r="EQ14" i="17"/>
  <c r="EO14" i="17"/>
  <c r="EK14" i="17"/>
  <c r="EF14" i="17"/>
  <c r="ED14" i="17"/>
  <c r="DZ14" i="17"/>
  <c r="DU14" i="17"/>
  <c r="DS14" i="17"/>
  <c r="DO14" i="17"/>
  <c r="DJ14" i="17"/>
  <c r="DH14" i="17"/>
  <c r="DD14" i="17"/>
  <c r="CY14" i="17"/>
  <c r="CW14" i="17"/>
  <c r="CS14" i="17"/>
  <c r="CN14" i="17"/>
  <c r="CL14" i="17"/>
  <c r="CH14" i="17"/>
  <c r="CC14" i="17"/>
  <c r="CA14" i="17"/>
  <c r="BW14" i="17"/>
  <c r="BR14" i="17"/>
  <c r="BP14" i="17"/>
  <c r="BL14" i="17"/>
  <c r="BG14" i="17"/>
  <c r="BE14" i="17"/>
  <c r="BA14" i="17"/>
  <c r="AV14" i="17"/>
  <c r="AT14" i="17"/>
  <c r="AP14" i="17"/>
  <c r="AK14" i="17"/>
  <c r="AI14" i="17"/>
  <c r="AE14" i="17"/>
  <c r="Z14" i="17"/>
  <c r="X14" i="17"/>
  <c r="T14" i="17"/>
  <c r="O14" i="17"/>
  <c r="M14" i="17"/>
  <c r="I14" i="17"/>
  <c r="BN13" i="17"/>
  <c r="BO13" i="17"/>
  <c r="BY13" i="17"/>
  <c r="BZ13" i="17"/>
  <c r="CJ13" i="17"/>
  <c r="CK13" i="17"/>
  <c r="CU13" i="17"/>
  <c r="CV13" i="17"/>
  <c r="DF13" i="17"/>
  <c r="DG13" i="17"/>
  <c r="DQ13" i="17"/>
  <c r="DR13" i="17"/>
  <c r="EB13" i="17"/>
  <c r="EC13" i="17"/>
  <c r="EM13" i="17"/>
  <c r="EN13" i="17"/>
  <c r="EX13" i="17"/>
  <c r="EY13" i="17"/>
  <c r="FI13" i="17"/>
  <c r="FJ13" i="17"/>
  <c r="FT13" i="17"/>
  <c r="FU13" i="17"/>
  <c r="GE13" i="17"/>
  <c r="GF13" i="17"/>
  <c r="GP13" i="17"/>
  <c r="GQ13" i="17"/>
  <c r="HA13" i="17"/>
  <c r="HB13" i="17"/>
  <c r="HL13" i="17"/>
  <c r="HM13" i="17"/>
  <c r="HJ13" i="17"/>
  <c r="HE13" i="17"/>
  <c r="HC13" i="17"/>
  <c r="GY13" i="17"/>
  <c r="GT13" i="17"/>
  <c r="GR13" i="17"/>
  <c r="GN13" i="17"/>
  <c r="GI13" i="17"/>
  <c r="GG13" i="17"/>
  <c r="GC13" i="17"/>
  <c r="FX13" i="17"/>
  <c r="FV13" i="17"/>
  <c r="FR13" i="17"/>
  <c r="FM13" i="17"/>
  <c r="FK13" i="17"/>
  <c r="FG13" i="17"/>
  <c r="FB13" i="17"/>
  <c r="EZ13" i="17"/>
  <c r="EV13" i="17"/>
  <c r="EQ13" i="17"/>
  <c r="EO13" i="17"/>
  <c r="EK13" i="17"/>
  <c r="EF13" i="17"/>
  <c r="ED13" i="17"/>
  <c r="DZ13" i="17"/>
  <c r="DU13" i="17"/>
  <c r="DS13" i="17"/>
  <c r="DO13" i="17"/>
  <c r="DJ13" i="17"/>
  <c r="DH13" i="17"/>
  <c r="DD13" i="17"/>
  <c r="CY13" i="17"/>
  <c r="CW13" i="17"/>
  <c r="CS13" i="17"/>
  <c r="CN13" i="17"/>
  <c r="CL13" i="17"/>
  <c r="CH13" i="17"/>
  <c r="CC13" i="17"/>
  <c r="CA13" i="17"/>
  <c r="BW13" i="17"/>
  <c r="BR13" i="17"/>
  <c r="BP13" i="17"/>
  <c r="BL13" i="17"/>
  <c r="BG13" i="17"/>
  <c r="BE13" i="17"/>
  <c r="BA13" i="17"/>
  <c r="AV13" i="17"/>
  <c r="AT13" i="17"/>
  <c r="AP13" i="17"/>
  <c r="AK13" i="17"/>
  <c r="AI13" i="17"/>
  <c r="AE13" i="17"/>
  <c r="Z13" i="17"/>
  <c r="X13" i="17"/>
  <c r="T13" i="17"/>
  <c r="O13" i="17"/>
  <c r="M13" i="17"/>
  <c r="I13" i="17"/>
  <c r="BN10" i="17"/>
  <c r="BO10" i="17"/>
  <c r="BY10" i="17"/>
  <c r="BZ10" i="17"/>
  <c r="CJ10" i="17"/>
  <c r="CK10" i="17"/>
  <c r="CU10" i="17"/>
  <c r="CV10" i="17"/>
  <c r="DF10" i="17"/>
  <c r="DG10" i="17"/>
  <c r="DQ10" i="17"/>
  <c r="DR10" i="17"/>
  <c r="EB10" i="17"/>
  <c r="EC10" i="17"/>
  <c r="EM10" i="17"/>
  <c r="EN10" i="17"/>
  <c r="EX10" i="17"/>
  <c r="EY10" i="17"/>
  <c r="FI10" i="17"/>
  <c r="FJ10" i="17"/>
  <c r="FT10" i="17"/>
  <c r="FU10" i="17"/>
  <c r="GE10" i="17"/>
  <c r="GF10" i="17"/>
  <c r="GP10" i="17"/>
  <c r="GQ10" i="17"/>
  <c r="HA10" i="17"/>
  <c r="HB10" i="17"/>
  <c r="HL10" i="17"/>
  <c r="HM10" i="17"/>
  <c r="HJ10" i="17"/>
  <c r="HE10" i="17"/>
  <c r="HC10" i="17"/>
  <c r="GY10" i="17"/>
  <c r="GT10" i="17"/>
  <c r="GR10" i="17"/>
  <c r="GN10" i="17"/>
  <c r="GI10" i="17"/>
  <c r="GG10" i="17"/>
  <c r="GC10" i="17"/>
  <c r="FX10" i="17"/>
  <c r="FV10" i="17"/>
  <c r="FR10" i="17"/>
  <c r="FM10" i="17"/>
  <c r="FK10" i="17"/>
  <c r="FG10" i="17"/>
  <c r="FB10" i="17"/>
  <c r="EZ10" i="17"/>
  <c r="EV10" i="17"/>
  <c r="EQ10" i="17"/>
  <c r="EO10" i="17"/>
  <c r="EK10" i="17"/>
  <c r="EF10" i="17"/>
  <c r="ED10" i="17"/>
  <c r="DZ10" i="17"/>
  <c r="DU10" i="17"/>
  <c r="DS10" i="17"/>
  <c r="DO10" i="17"/>
  <c r="DJ10" i="17"/>
  <c r="DH10" i="17"/>
  <c r="DD10" i="17"/>
  <c r="CY10" i="17"/>
  <c r="CW10" i="17"/>
  <c r="CS10" i="17"/>
  <c r="CN10" i="17"/>
  <c r="CL10" i="17"/>
  <c r="CH10" i="17"/>
  <c r="CC10" i="17"/>
  <c r="CA10" i="17"/>
  <c r="BW10" i="17"/>
  <c r="BR10" i="17"/>
  <c r="BP10" i="17"/>
  <c r="BL10" i="17"/>
  <c r="BG10" i="17"/>
  <c r="BE10" i="17"/>
  <c r="BA10" i="17"/>
  <c r="AV10" i="17"/>
  <c r="AT10" i="17"/>
  <c r="AP10" i="17"/>
  <c r="AK10" i="17"/>
  <c r="AI10" i="17"/>
  <c r="AE10" i="17"/>
  <c r="Z10" i="17"/>
  <c r="X10" i="17"/>
  <c r="T10" i="17"/>
  <c r="O10" i="17"/>
  <c r="M10" i="17"/>
  <c r="I10" i="17"/>
  <c r="BN9" i="17"/>
  <c r="BO9" i="17"/>
  <c r="BY9" i="17"/>
  <c r="BZ9" i="17"/>
  <c r="CJ9" i="17"/>
  <c r="CK9" i="17"/>
  <c r="CU9" i="17"/>
  <c r="CV9" i="17"/>
  <c r="DF9" i="17"/>
  <c r="DG9" i="17"/>
  <c r="DQ9" i="17"/>
  <c r="DR9" i="17"/>
  <c r="EB9" i="17"/>
  <c r="EC9" i="17"/>
  <c r="EM9" i="17"/>
  <c r="EN9" i="17"/>
  <c r="EX9" i="17"/>
  <c r="EY9" i="17"/>
  <c r="FI9" i="17"/>
  <c r="FJ9" i="17"/>
  <c r="FT9" i="17"/>
  <c r="FU9" i="17"/>
  <c r="GE9" i="17"/>
  <c r="GF9" i="17"/>
  <c r="GP9" i="17"/>
  <c r="GQ9" i="17"/>
  <c r="HA9" i="17"/>
  <c r="HB9" i="17"/>
  <c r="HL9" i="17"/>
  <c r="HM9" i="17"/>
  <c r="HJ9" i="17"/>
  <c r="HE9" i="17"/>
  <c r="HC9" i="17"/>
  <c r="GY9" i="17"/>
  <c r="GT9" i="17"/>
  <c r="GR9" i="17"/>
  <c r="GN9" i="17"/>
  <c r="GI9" i="17"/>
  <c r="GG9" i="17"/>
  <c r="GC9" i="17"/>
  <c r="FX9" i="17"/>
  <c r="FV9" i="17"/>
  <c r="FR9" i="17"/>
  <c r="FM9" i="17"/>
  <c r="FK9" i="17"/>
  <c r="FG9" i="17"/>
  <c r="FB9" i="17"/>
  <c r="EZ9" i="17"/>
  <c r="EV9" i="17"/>
  <c r="EQ9" i="17"/>
  <c r="EO9" i="17"/>
  <c r="EK9" i="17"/>
  <c r="EF9" i="17"/>
  <c r="ED9" i="17"/>
  <c r="DZ9" i="17"/>
  <c r="DU9" i="17"/>
  <c r="DS9" i="17"/>
  <c r="DO9" i="17"/>
  <c r="DJ9" i="17"/>
  <c r="DH9" i="17"/>
  <c r="DD9" i="17"/>
  <c r="CY9" i="17"/>
  <c r="CW9" i="17"/>
  <c r="CS9" i="17"/>
  <c r="CN9" i="17"/>
  <c r="CL9" i="17"/>
  <c r="CH9" i="17"/>
  <c r="CC9" i="17"/>
  <c r="CA9" i="17"/>
  <c r="BW9" i="17"/>
  <c r="BR9" i="17"/>
  <c r="BP9" i="17"/>
  <c r="BL9" i="17"/>
  <c r="BG9" i="17"/>
  <c r="BE9" i="17"/>
  <c r="BA9" i="17"/>
  <c r="AV9" i="17"/>
  <c r="AT9" i="17"/>
  <c r="AP9" i="17"/>
  <c r="AK9" i="17"/>
  <c r="AI9" i="17"/>
  <c r="AE9" i="17"/>
  <c r="Z9" i="17"/>
  <c r="X9" i="17"/>
  <c r="T9" i="17"/>
  <c r="O9" i="17"/>
  <c r="M9" i="17"/>
  <c r="I9" i="17"/>
  <c r="BN8" i="17"/>
  <c r="BO8" i="17"/>
  <c r="BY8" i="17"/>
  <c r="BZ8" i="17"/>
  <c r="CJ8" i="17"/>
  <c r="CK8" i="17"/>
  <c r="CU8" i="17"/>
  <c r="CV8" i="17"/>
  <c r="DF8" i="17"/>
  <c r="DG8" i="17"/>
  <c r="DQ8" i="17"/>
  <c r="DR8" i="17"/>
  <c r="EB8" i="17"/>
  <c r="EC8" i="17"/>
  <c r="EM8" i="17"/>
  <c r="EN8" i="17"/>
  <c r="EX8" i="17"/>
  <c r="EY8" i="17"/>
  <c r="FI8" i="17"/>
  <c r="FJ8" i="17"/>
  <c r="FT8" i="17"/>
  <c r="FU8" i="17"/>
  <c r="GE8" i="17"/>
  <c r="GF8" i="17"/>
  <c r="GP8" i="17"/>
  <c r="GQ8" i="17"/>
  <c r="HA8" i="17"/>
  <c r="HB8" i="17"/>
  <c r="HL8" i="17"/>
  <c r="HM8" i="17"/>
  <c r="HJ8" i="17"/>
  <c r="HE8" i="17"/>
  <c r="HC8" i="17"/>
  <c r="GY8" i="17"/>
  <c r="GT8" i="17"/>
  <c r="GR8" i="17"/>
  <c r="GN8" i="17"/>
  <c r="GI8" i="17"/>
  <c r="GG8" i="17"/>
  <c r="GC8" i="17"/>
  <c r="FX8" i="17"/>
  <c r="FV8" i="17"/>
  <c r="FR8" i="17"/>
  <c r="FM8" i="17"/>
  <c r="FK8" i="17"/>
  <c r="FG8" i="17"/>
  <c r="FB8" i="17"/>
  <c r="EZ8" i="17"/>
  <c r="EV8" i="17"/>
  <c r="EQ8" i="17"/>
  <c r="EO8" i="17"/>
  <c r="EK8" i="17"/>
  <c r="EF8" i="17"/>
  <c r="ED8" i="17"/>
  <c r="DZ8" i="17"/>
  <c r="DU8" i="17"/>
  <c r="DS8" i="17"/>
  <c r="DO8" i="17"/>
  <c r="DJ8" i="17"/>
  <c r="DH8" i="17"/>
  <c r="DD8" i="17"/>
  <c r="CY8" i="17"/>
  <c r="CW8" i="17"/>
  <c r="CS8" i="17"/>
  <c r="CN8" i="17"/>
  <c r="CL8" i="17"/>
  <c r="CH8" i="17"/>
  <c r="CC8" i="17"/>
  <c r="CA8" i="17"/>
  <c r="BW8" i="17"/>
  <c r="BR8" i="17"/>
  <c r="BP8" i="17"/>
  <c r="BL8" i="17"/>
  <c r="BG8" i="17"/>
  <c r="BE8" i="17"/>
  <c r="BA8" i="17"/>
  <c r="AV8" i="17"/>
  <c r="AT8" i="17"/>
  <c r="AP8" i="17"/>
  <c r="AK8" i="17"/>
  <c r="AI8" i="17"/>
  <c r="AE8" i="17"/>
  <c r="Z8" i="17"/>
  <c r="X8" i="17"/>
  <c r="T8" i="17"/>
  <c r="O8" i="17"/>
  <c r="M8" i="17"/>
  <c r="I8" i="17"/>
  <c r="BN6" i="17"/>
  <c r="BO6" i="17"/>
  <c r="BY6" i="17"/>
  <c r="BZ6" i="17"/>
  <c r="CJ6" i="17"/>
  <c r="CK6" i="17"/>
  <c r="CU6" i="17"/>
  <c r="CV6" i="17"/>
  <c r="DF6" i="17"/>
  <c r="DG6" i="17"/>
  <c r="DQ6" i="17"/>
  <c r="DR6" i="17"/>
  <c r="EB6" i="17"/>
  <c r="EC6" i="17"/>
  <c r="EM6" i="17"/>
  <c r="EN6" i="17"/>
  <c r="EX6" i="17"/>
  <c r="EY6" i="17"/>
  <c r="FI6" i="17"/>
  <c r="FJ6" i="17"/>
  <c r="FT6" i="17"/>
  <c r="FU6" i="17"/>
  <c r="GE6" i="17"/>
  <c r="GF6" i="17"/>
  <c r="GP6" i="17"/>
  <c r="GQ6" i="17"/>
  <c r="HA6" i="17"/>
  <c r="HB6" i="17"/>
  <c r="HL6" i="17"/>
  <c r="HM6" i="17"/>
  <c r="HJ6" i="17"/>
  <c r="HE6" i="17"/>
  <c r="GY6" i="17"/>
  <c r="GT6" i="17"/>
  <c r="GN6" i="17"/>
  <c r="GI6" i="17"/>
  <c r="GC6" i="17"/>
  <c r="FX6" i="17"/>
  <c r="FR6" i="17"/>
  <c r="FM6" i="17"/>
  <c r="FG6" i="17"/>
  <c r="FB6" i="17"/>
  <c r="EV6" i="17"/>
  <c r="EQ6" i="17"/>
  <c r="EK6" i="17"/>
  <c r="EF6" i="17"/>
  <c r="DZ6" i="17"/>
  <c r="DU6" i="17"/>
  <c r="DO6" i="17"/>
  <c r="DJ6" i="17"/>
  <c r="DD6" i="17"/>
  <c r="CY6" i="17"/>
  <c r="CS6" i="17"/>
  <c r="CN6" i="17"/>
  <c r="CH6" i="17"/>
  <c r="CC6" i="17"/>
  <c r="BW6" i="17"/>
  <c r="BR6" i="17"/>
  <c r="BL6" i="17"/>
  <c r="BG6" i="17"/>
  <c r="BE6" i="17"/>
  <c r="BA6" i="17"/>
  <c r="AV6" i="17"/>
  <c r="AT6" i="17"/>
  <c r="AP6" i="17"/>
  <c r="AK6" i="17"/>
  <c r="AI6" i="17"/>
  <c r="AE6" i="17"/>
  <c r="Z6" i="17"/>
  <c r="X6" i="17"/>
  <c r="T6" i="17"/>
  <c r="O6" i="17"/>
  <c r="M6" i="17"/>
  <c r="I6" i="17"/>
  <c r="D6" i="17"/>
  <c r="AY43" i="18"/>
  <c r="AZ43" i="18"/>
  <c r="AY44" i="18"/>
  <c r="AZ44" i="18"/>
  <c r="AY45" i="18"/>
  <c r="AZ45" i="18"/>
  <c r="AY46" i="18"/>
  <c r="AZ46" i="18"/>
  <c r="AY47" i="18"/>
  <c r="AZ47" i="18"/>
  <c r="AY48" i="18"/>
  <c r="AZ48" i="18"/>
  <c r="AY49" i="18"/>
  <c r="AZ49" i="18"/>
  <c r="AY50" i="18"/>
  <c r="AZ50" i="18"/>
  <c r="AY51" i="18"/>
  <c r="AZ51" i="18"/>
  <c r="AY52" i="18"/>
  <c r="AZ52" i="18"/>
  <c r="AY53" i="18"/>
  <c r="AZ53" i="18"/>
  <c r="AY54" i="18"/>
  <c r="AZ54" i="18"/>
  <c r="AY55" i="18"/>
  <c r="AZ55" i="18"/>
  <c r="AY56" i="18"/>
  <c r="AZ56" i="18"/>
  <c r="AY57" i="18"/>
  <c r="AZ57" i="18"/>
  <c r="AY58" i="18"/>
  <c r="AZ58" i="18"/>
  <c r="AY59" i="18"/>
  <c r="AZ59" i="18"/>
  <c r="AY60" i="18"/>
  <c r="AZ60" i="18"/>
  <c r="AY61" i="18"/>
  <c r="AZ61" i="18"/>
  <c r="AY6" i="18"/>
  <c r="AZ6" i="18"/>
  <c r="AY7" i="18"/>
  <c r="AZ7" i="18"/>
  <c r="AY8" i="18"/>
  <c r="AZ8" i="18"/>
  <c r="AY9" i="18"/>
  <c r="AZ9" i="18"/>
  <c r="AY11" i="18"/>
  <c r="AZ11" i="18"/>
  <c r="AY12" i="18"/>
  <c r="AZ12" i="18"/>
  <c r="AY13" i="18"/>
  <c r="AZ13" i="18"/>
  <c r="AY14" i="18"/>
  <c r="AZ14" i="18"/>
  <c r="AY15" i="18"/>
  <c r="AZ15" i="18"/>
  <c r="AY16" i="18"/>
  <c r="AZ16" i="18"/>
  <c r="AY17" i="18"/>
  <c r="AZ17" i="18"/>
  <c r="AY18" i="18"/>
  <c r="AZ18" i="18"/>
  <c r="AY19" i="18"/>
  <c r="AZ19" i="18"/>
  <c r="AY20" i="18"/>
  <c r="AZ20" i="18"/>
  <c r="AY21" i="18"/>
  <c r="AZ21" i="18"/>
  <c r="AY23" i="18"/>
  <c r="AZ23" i="18"/>
  <c r="AY24" i="18"/>
  <c r="AZ24" i="18"/>
  <c r="AY25" i="18"/>
  <c r="AZ25" i="18"/>
  <c r="AY26" i="18"/>
  <c r="AZ26" i="18"/>
  <c r="AY27" i="18"/>
  <c r="AZ27" i="18"/>
  <c r="AY28" i="18"/>
  <c r="AZ28" i="18"/>
  <c r="AY29" i="18"/>
  <c r="AZ29" i="18"/>
  <c r="AY32" i="18"/>
  <c r="AZ32" i="18"/>
  <c r="AY33" i="18"/>
  <c r="AZ33" i="18"/>
  <c r="AY34" i="18"/>
  <c r="AZ34" i="18"/>
  <c r="AY35" i="18"/>
  <c r="AZ35" i="18"/>
  <c r="AY36" i="18"/>
  <c r="AZ36" i="18"/>
  <c r="AY38" i="18"/>
  <c r="AZ38" i="18"/>
  <c r="AY39" i="18"/>
  <c r="AZ39" i="18"/>
  <c r="AY40" i="18"/>
  <c r="AZ40" i="18"/>
  <c r="AY41" i="18"/>
  <c r="AZ41" i="18"/>
  <c r="AY42" i="18"/>
  <c r="AZ42" i="18"/>
  <c r="AN43" i="18"/>
  <c r="AO43" i="18"/>
  <c r="AN44" i="18"/>
  <c r="AO44" i="18"/>
  <c r="AN45" i="18"/>
  <c r="AO45" i="18"/>
  <c r="AN46" i="18"/>
  <c r="AO46" i="18"/>
  <c r="AN47" i="18"/>
  <c r="AO47" i="18"/>
  <c r="AN48" i="18"/>
  <c r="AO48" i="18"/>
  <c r="AN49" i="18"/>
  <c r="AO49" i="18"/>
  <c r="AN50" i="18"/>
  <c r="AO50" i="18"/>
  <c r="AN51" i="18"/>
  <c r="AO51" i="18"/>
  <c r="AN52" i="18"/>
  <c r="AO52" i="18"/>
  <c r="AN53" i="18"/>
  <c r="AO53" i="18"/>
  <c r="AN54" i="18"/>
  <c r="AO54" i="18"/>
  <c r="AN55" i="18"/>
  <c r="AO55" i="18"/>
  <c r="AN56" i="18"/>
  <c r="AO56" i="18"/>
  <c r="AN57" i="18"/>
  <c r="AO57" i="18"/>
  <c r="AN58" i="18"/>
  <c r="AO58" i="18"/>
  <c r="AN59" i="18"/>
  <c r="AO59" i="18"/>
  <c r="AN60" i="18"/>
  <c r="AO60" i="18"/>
  <c r="AN61" i="18"/>
  <c r="AO61" i="18"/>
  <c r="AN6" i="18"/>
  <c r="AO6" i="18"/>
  <c r="AN7" i="18"/>
  <c r="AO7" i="18"/>
  <c r="AN8" i="18"/>
  <c r="AO8" i="18"/>
  <c r="AN9" i="18"/>
  <c r="AO9" i="18"/>
  <c r="AN11" i="18"/>
  <c r="AO11" i="18"/>
  <c r="AN12" i="18"/>
  <c r="AO12" i="18"/>
  <c r="AN13" i="18"/>
  <c r="AO13" i="18"/>
  <c r="AN14" i="18"/>
  <c r="AO14" i="18"/>
  <c r="AN15" i="18"/>
  <c r="AO15" i="18"/>
  <c r="AN16" i="18"/>
  <c r="AO16" i="18"/>
  <c r="AN17" i="18"/>
  <c r="AO17" i="18"/>
  <c r="AN18" i="18"/>
  <c r="AO18" i="18"/>
  <c r="AN19" i="18"/>
  <c r="AO19" i="18"/>
  <c r="AN20" i="18"/>
  <c r="AO20" i="18"/>
  <c r="AN21" i="18"/>
  <c r="AO21" i="18"/>
  <c r="AN23" i="18"/>
  <c r="AO23" i="18"/>
  <c r="AN24" i="18"/>
  <c r="AO24" i="18"/>
  <c r="AN25" i="18"/>
  <c r="AO25" i="18"/>
  <c r="AN26" i="18"/>
  <c r="AO26" i="18"/>
  <c r="AN27" i="18"/>
  <c r="AO27" i="18"/>
  <c r="AN28" i="18"/>
  <c r="AO28" i="18"/>
  <c r="AN29" i="18"/>
  <c r="AO29" i="18"/>
  <c r="AN32" i="18"/>
  <c r="AO32" i="18"/>
  <c r="AN33" i="18"/>
  <c r="AO33" i="18"/>
  <c r="AN34" i="18"/>
  <c r="AO34" i="18"/>
  <c r="AN35" i="18"/>
  <c r="AO35" i="18"/>
  <c r="AN36" i="18"/>
  <c r="AO36" i="18"/>
  <c r="AN38" i="18"/>
  <c r="AO38" i="18"/>
  <c r="AN39" i="18"/>
  <c r="AO39" i="18"/>
  <c r="AN40" i="18"/>
  <c r="AO40" i="18"/>
  <c r="AN41" i="18"/>
  <c r="AO41" i="18"/>
  <c r="AN42" i="18"/>
  <c r="AO42" i="18"/>
  <c r="AC43" i="18"/>
  <c r="AD43" i="18"/>
  <c r="AC44" i="18"/>
  <c r="AD44" i="18"/>
  <c r="AC45" i="18"/>
  <c r="AD45" i="18"/>
  <c r="AC46" i="18"/>
  <c r="AD46" i="18"/>
  <c r="AC47" i="18"/>
  <c r="AD47" i="18"/>
  <c r="AC48" i="18"/>
  <c r="AD48" i="18"/>
  <c r="AC49" i="18"/>
  <c r="AD49" i="18"/>
  <c r="AC50" i="18"/>
  <c r="AD50" i="18"/>
  <c r="AC51" i="18"/>
  <c r="AD51" i="18"/>
  <c r="AC52" i="18"/>
  <c r="AD52" i="18"/>
  <c r="AC53" i="18"/>
  <c r="AD53" i="18"/>
  <c r="AC54" i="18"/>
  <c r="AD54" i="18"/>
  <c r="AC55" i="18"/>
  <c r="AD55" i="18"/>
  <c r="AC56" i="18"/>
  <c r="AD56" i="18"/>
  <c r="AC57" i="18"/>
  <c r="AD57" i="18"/>
  <c r="AC58" i="18"/>
  <c r="AD58" i="18"/>
  <c r="AC59" i="18"/>
  <c r="AD59" i="18"/>
  <c r="AC60" i="18"/>
  <c r="AD60" i="18"/>
  <c r="AC61" i="18"/>
  <c r="AD61" i="18"/>
  <c r="AC6" i="18"/>
  <c r="AD6" i="18"/>
  <c r="AC7" i="18"/>
  <c r="AD7" i="18"/>
  <c r="AC8" i="18"/>
  <c r="AD8" i="18"/>
  <c r="AC9" i="18"/>
  <c r="AD9" i="18"/>
  <c r="AC11" i="18"/>
  <c r="AD11" i="18"/>
  <c r="AC12" i="18"/>
  <c r="AD12" i="18"/>
  <c r="AC13" i="18"/>
  <c r="AD13" i="18"/>
  <c r="AC14" i="18"/>
  <c r="AD14" i="18"/>
  <c r="AC15" i="18"/>
  <c r="AD15" i="18"/>
  <c r="AC16" i="18"/>
  <c r="AD16" i="18"/>
  <c r="AC17" i="18"/>
  <c r="AD17" i="18"/>
  <c r="AC18" i="18"/>
  <c r="AD18" i="18"/>
  <c r="AC19" i="18"/>
  <c r="AD19" i="18"/>
  <c r="AC20" i="18"/>
  <c r="AD20" i="18"/>
  <c r="AC21" i="18"/>
  <c r="AD21" i="18"/>
  <c r="AC23" i="18"/>
  <c r="AD23" i="18"/>
  <c r="AC24" i="18"/>
  <c r="AD24" i="18"/>
  <c r="AC25" i="18"/>
  <c r="AD25" i="18"/>
  <c r="AC26" i="18"/>
  <c r="AD26" i="18"/>
  <c r="AC27" i="18"/>
  <c r="AD27" i="18"/>
  <c r="AC28" i="18"/>
  <c r="AD28" i="18"/>
  <c r="AC29" i="18"/>
  <c r="AD29" i="18"/>
  <c r="AC32" i="18"/>
  <c r="AD32" i="18"/>
  <c r="AC33" i="18"/>
  <c r="AD33" i="18"/>
  <c r="AC34" i="18"/>
  <c r="AD34" i="18"/>
  <c r="AC35" i="18"/>
  <c r="AD35" i="18"/>
  <c r="AC36" i="18"/>
  <c r="AD36" i="18"/>
  <c r="AC38" i="18"/>
  <c r="AD38" i="18"/>
  <c r="AC39" i="18"/>
  <c r="AD39" i="18"/>
  <c r="AC40" i="18"/>
  <c r="AD40" i="18"/>
  <c r="AC41" i="18"/>
  <c r="AD41" i="18"/>
  <c r="AC42" i="18"/>
  <c r="AD42" i="18"/>
  <c r="R43" i="18"/>
  <c r="S43" i="18"/>
  <c r="R44" i="18"/>
  <c r="S44" i="18"/>
  <c r="R45" i="18"/>
  <c r="S45" i="18"/>
  <c r="R46" i="18"/>
  <c r="S46" i="18"/>
  <c r="R47" i="18"/>
  <c r="S47" i="18"/>
  <c r="R48" i="18"/>
  <c r="S48" i="18"/>
  <c r="R49" i="18"/>
  <c r="S49" i="18"/>
  <c r="R50" i="18"/>
  <c r="S50" i="18"/>
  <c r="R51" i="18"/>
  <c r="S51" i="18"/>
  <c r="R52" i="18"/>
  <c r="S52" i="18"/>
  <c r="R53" i="18"/>
  <c r="S53" i="18"/>
  <c r="R54" i="18"/>
  <c r="S54" i="18"/>
  <c r="R55" i="18"/>
  <c r="S55" i="18"/>
  <c r="R56" i="18"/>
  <c r="S56" i="18"/>
  <c r="R57" i="18"/>
  <c r="S57" i="18"/>
  <c r="R58" i="18"/>
  <c r="S58" i="18"/>
  <c r="R59" i="18"/>
  <c r="S59" i="18"/>
  <c r="R60" i="18"/>
  <c r="S60" i="18"/>
  <c r="R61" i="18"/>
  <c r="S61" i="18"/>
  <c r="R6" i="18"/>
  <c r="S6" i="18"/>
  <c r="R7" i="18"/>
  <c r="S7" i="18"/>
  <c r="R8" i="18"/>
  <c r="S8" i="18"/>
  <c r="R9" i="18"/>
  <c r="S9" i="18"/>
  <c r="R11" i="18"/>
  <c r="S11" i="18"/>
  <c r="R12" i="18"/>
  <c r="S12" i="18"/>
  <c r="R13" i="18"/>
  <c r="S13" i="18"/>
  <c r="R14" i="18"/>
  <c r="S14" i="18"/>
  <c r="R15" i="18"/>
  <c r="S15" i="18"/>
  <c r="R16" i="18"/>
  <c r="S16" i="18"/>
  <c r="R17" i="18"/>
  <c r="S17" i="18"/>
  <c r="R18" i="18"/>
  <c r="S18" i="18"/>
  <c r="R19" i="18"/>
  <c r="S19" i="18"/>
  <c r="R20" i="18"/>
  <c r="S20" i="18"/>
  <c r="R21" i="18"/>
  <c r="S21" i="18"/>
  <c r="R23" i="18"/>
  <c r="S23" i="18"/>
  <c r="R24" i="18"/>
  <c r="S24" i="18"/>
  <c r="R25" i="18"/>
  <c r="S25" i="18"/>
  <c r="R26" i="18"/>
  <c r="S26" i="18"/>
  <c r="R27" i="18"/>
  <c r="S27" i="18"/>
  <c r="R28" i="18"/>
  <c r="S28" i="18"/>
  <c r="R29" i="18"/>
  <c r="S29" i="18"/>
  <c r="R32" i="18"/>
  <c r="S32" i="18"/>
  <c r="R33" i="18"/>
  <c r="S33" i="18"/>
  <c r="R34" i="18"/>
  <c r="S34" i="18"/>
  <c r="R35" i="18"/>
  <c r="S35" i="18"/>
  <c r="R36" i="18"/>
  <c r="S36" i="18"/>
  <c r="R38" i="18"/>
  <c r="S38" i="18"/>
  <c r="R39" i="18"/>
  <c r="S39" i="18"/>
  <c r="R40" i="18"/>
  <c r="S40" i="18"/>
  <c r="R41" i="18"/>
  <c r="S41" i="18"/>
  <c r="R42" i="18"/>
  <c r="S42" i="18"/>
  <c r="G43" i="18"/>
  <c r="H43" i="18"/>
  <c r="G44" i="18"/>
  <c r="H44" i="18"/>
  <c r="G45" i="18"/>
  <c r="H45" i="18"/>
  <c r="G46" i="18"/>
  <c r="H46" i="18"/>
  <c r="G47" i="18"/>
  <c r="H47" i="18"/>
  <c r="G48" i="18"/>
  <c r="H48" i="18"/>
  <c r="G49" i="18"/>
  <c r="H49" i="18"/>
  <c r="G50" i="18"/>
  <c r="H50" i="18"/>
  <c r="G51" i="18"/>
  <c r="H51" i="18"/>
  <c r="G52" i="18"/>
  <c r="H52" i="18"/>
  <c r="G53" i="18"/>
  <c r="H53" i="18"/>
  <c r="G54" i="18"/>
  <c r="H54" i="18"/>
  <c r="G55" i="18"/>
  <c r="H55" i="18"/>
  <c r="G56" i="18"/>
  <c r="H56" i="18"/>
  <c r="G57" i="18"/>
  <c r="H57" i="18"/>
  <c r="G58" i="18"/>
  <c r="H58" i="18"/>
  <c r="G59" i="18"/>
  <c r="H59" i="18"/>
  <c r="G60" i="18"/>
  <c r="H60" i="18"/>
  <c r="G61" i="18"/>
  <c r="H61" i="18"/>
  <c r="G6" i="18"/>
  <c r="H6" i="18"/>
  <c r="G7" i="18"/>
  <c r="H7" i="18"/>
  <c r="G8" i="18"/>
  <c r="H8" i="18"/>
  <c r="G9" i="18"/>
  <c r="H9" i="18"/>
  <c r="G11" i="18"/>
  <c r="H11" i="18"/>
  <c r="G12" i="18"/>
  <c r="H12" i="18"/>
  <c r="G13" i="18"/>
  <c r="H13" i="18"/>
  <c r="G14" i="18"/>
  <c r="H14" i="18"/>
  <c r="G15" i="18"/>
  <c r="H15" i="18"/>
  <c r="G16" i="18"/>
  <c r="H16" i="18"/>
  <c r="G18" i="18"/>
  <c r="H18" i="18"/>
  <c r="G19" i="18"/>
  <c r="H19" i="18"/>
  <c r="G20" i="18"/>
  <c r="H20" i="18"/>
  <c r="G21" i="18"/>
  <c r="H21" i="18"/>
  <c r="G24" i="18"/>
  <c r="H24" i="18"/>
  <c r="G25" i="18"/>
  <c r="H25" i="18"/>
  <c r="G26" i="18"/>
  <c r="H26" i="18"/>
  <c r="G27" i="18"/>
  <c r="H27" i="18"/>
  <c r="G28" i="18"/>
  <c r="H28" i="18"/>
  <c r="G29" i="18"/>
  <c r="H29" i="18"/>
  <c r="G32" i="18"/>
  <c r="H32" i="18"/>
  <c r="G33" i="18"/>
  <c r="H33" i="18"/>
  <c r="G34" i="18"/>
  <c r="H34" i="18"/>
  <c r="G38" i="18"/>
  <c r="H38" i="18"/>
  <c r="G39" i="18"/>
  <c r="H39" i="18"/>
  <c r="G40" i="18"/>
  <c r="H40" i="18"/>
  <c r="G41" i="18"/>
  <c r="H41" i="18"/>
  <c r="G42" i="18"/>
  <c r="H42" i="18"/>
  <c r="BF6" i="18"/>
  <c r="BF7" i="18"/>
  <c r="BF8" i="18"/>
  <c r="BF9" i="18"/>
  <c r="BF11" i="18"/>
  <c r="BF12" i="18"/>
  <c r="BF13" i="18"/>
  <c r="BF14" i="18"/>
  <c r="BF15" i="18"/>
  <c r="BF16" i="18"/>
  <c r="BF17" i="18"/>
  <c r="BF18" i="18"/>
  <c r="BF19" i="18"/>
  <c r="BF20" i="18"/>
  <c r="BF21" i="18"/>
  <c r="BF23" i="18"/>
  <c r="BF24" i="18"/>
  <c r="BF25" i="18"/>
  <c r="BF26" i="18"/>
  <c r="BF27" i="18"/>
  <c r="BF28" i="18"/>
  <c r="BF29" i="18"/>
  <c r="BF32" i="18"/>
  <c r="BF33" i="18"/>
  <c r="BF34" i="18"/>
  <c r="BF35" i="18"/>
  <c r="BF36" i="18"/>
  <c r="BF38" i="18"/>
  <c r="BF39" i="18"/>
  <c r="BF40" i="18"/>
  <c r="BF41" i="18"/>
  <c r="BF42" i="18"/>
  <c r="BF43" i="18"/>
  <c r="BF44" i="18"/>
  <c r="BF45" i="18"/>
  <c r="BF46" i="18"/>
  <c r="BF47" i="18"/>
  <c r="BF48" i="18"/>
  <c r="BF49" i="18"/>
  <c r="BF50" i="18"/>
  <c r="BF51" i="18"/>
  <c r="BF52" i="18"/>
  <c r="BF53" i="18"/>
  <c r="BF54" i="18"/>
  <c r="BF55" i="18"/>
  <c r="BF56" i="18"/>
  <c r="BF57" i="18"/>
  <c r="BF58" i="18"/>
  <c r="BF59" i="18"/>
  <c r="BF60" i="18"/>
  <c r="BF61" i="18"/>
  <c r="EJ66" i="16"/>
  <c r="EC66" i="16"/>
  <c r="G66" i="16"/>
  <c r="H66" i="16"/>
  <c r="N66" i="16"/>
  <c r="O66" i="16"/>
  <c r="U66" i="16"/>
  <c r="V66" i="16"/>
  <c r="AB66" i="16"/>
  <c r="AC66" i="16"/>
  <c r="AI66" i="16"/>
  <c r="AJ66" i="16"/>
  <c r="AP66" i="16"/>
  <c r="AQ66" i="16"/>
  <c r="AW66" i="16"/>
  <c r="AX66" i="16"/>
  <c r="BD66" i="16"/>
  <c r="BE66" i="16"/>
  <c r="BK66" i="16"/>
  <c r="BL66" i="16"/>
  <c r="BR66" i="16"/>
  <c r="BS66" i="16"/>
  <c r="BY66" i="16"/>
  <c r="BZ66" i="16"/>
  <c r="CF66" i="16"/>
  <c r="CG66" i="16"/>
  <c r="CM66" i="16"/>
  <c r="CN66" i="16"/>
  <c r="CT66" i="16"/>
  <c r="CU66" i="16"/>
  <c r="DA66" i="16"/>
  <c r="DB66" i="16"/>
  <c r="DH66" i="16"/>
  <c r="DI66" i="16"/>
  <c r="DO66" i="16"/>
  <c r="DP66" i="16"/>
  <c r="DV66" i="16"/>
  <c r="DW66" i="16"/>
  <c r="ED66" i="16"/>
  <c r="EK66" i="16"/>
  <c r="EJ6" i="16"/>
  <c r="EC6" i="16"/>
  <c r="G6" i="16"/>
  <c r="H6" i="16"/>
  <c r="N6" i="16"/>
  <c r="O6" i="16"/>
  <c r="U6" i="16"/>
  <c r="V6" i="16"/>
  <c r="AB6" i="16"/>
  <c r="AC6" i="16"/>
  <c r="AI6" i="16"/>
  <c r="AJ6" i="16"/>
  <c r="AP6" i="16"/>
  <c r="AQ6" i="16"/>
  <c r="AW6" i="16"/>
  <c r="AX6" i="16"/>
  <c r="BD6" i="16"/>
  <c r="BE6" i="16"/>
  <c r="BK6" i="16"/>
  <c r="BL6" i="16"/>
  <c r="BR6" i="16"/>
  <c r="BS6" i="16"/>
  <c r="BY6" i="16"/>
  <c r="BZ6" i="16"/>
  <c r="CF6" i="16"/>
  <c r="CG6" i="16"/>
  <c r="CM6" i="16"/>
  <c r="CN6" i="16"/>
  <c r="CT6" i="16"/>
  <c r="CU6" i="16"/>
  <c r="DA6" i="16"/>
  <c r="DB6" i="16"/>
  <c r="DH6" i="16"/>
  <c r="DI6" i="16"/>
  <c r="DO6" i="16"/>
  <c r="DP6" i="16"/>
  <c r="DV6" i="16"/>
  <c r="DW6" i="16"/>
  <c r="ED6" i="16"/>
  <c r="EK6" i="16"/>
  <c r="EJ7" i="16"/>
  <c r="EC7" i="16"/>
  <c r="G7" i="16"/>
  <c r="H7" i="16"/>
  <c r="N7" i="16"/>
  <c r="O7" i="16"/>
  <c r="U7" i="16"/>
  <c r="V7" i="16"/>
  <c r="AB7" i="16"/>
  <c r="AC7" i="16"/>
  <c r="AI7" i="16"/>
  <c r="AJ7" i="16"/>
  <c r="AP7" i="16"/>
  <c r="AQ7" i="16"/>
  <c r="AW7" i="16"/>
  <c r="AX7" i="16"/>
  <c r="BD7" i="16"/>
  <c r="BE7" i="16"/>
  <c r="BK7" i="16"/>
  <c r="BL7" i="16"/>
  <c r="BR7" i="16"/>
  <c r="BS7" i="16"/>
  <c r="BY7" i="16"/>
  <c r="BZ7" i="16"/>
  <c r="CF7" i="16"/>
  <c r="CG7" i="16"/>
  <c r="CM7" i="16"/>
  <c r="CN7" i="16"/>
  <c r="CT7" i="16"/>
  <c r="CU7" i="16"/>
  <c r="DA7" i="16"/>
  <c r="DB7" i="16"/>
  <c r="DH7" i="16"/>
  <c r="DI7" i="16"/>
  <c r="DO7" i="16"/>
  <c r="DP7" i="16"/>
  <c r="DV7" i="16"/>
  <c r="DW7" i="16"/>
  <c r="ED7" i="16"/>
  <c r="EK7" i="16"/>
  <c r="EJ8" i="16"/>
  <c r="EC8" i="16"/>
  <c r="G8" i="16"/>
  <c r="H8" i="16"/>
  <c r="N8" i="16"/>
  <c r="O8" i="16"/>
  <c r="U8" i="16"/>
  <c r="V8" i="16"/>
  <c r="AB8" i="16"/>
  <c r="AC8" i="16"/>
  <c r="AI8" i="16"/>
  <c r="AJ8" i="16"/>
  <c r="AP8" i="16"/>
  <c r="AQ8" i="16"/>
  <c r="AW8" i="16"/>
  <c r="AX8" i="16"/>
  <c r="BD8" i="16"/>
  <c r="BE8" i="16"/>
  <c r="BK8" i="16"/>
  <c r="BL8" i="16"/>
  <c r="BR8" i="16"/>
  <c r="BS8" i="16"/>
  <c r="BY8" i="16"/>
  <c r="BZ8" i="16"/>
  <c r="CF8" i="16"/>
  <c r="CG8" i="16"/>
  <c r="CM8" i="16"/>
  <c r="CN8" i="16"/>
  <c r="CT8" i="16"/>
  <c r="CU8" i="16"/>
  <c r="DA8" i="16"/>
  <c r="DB8" i="16"/>
  <c r="DH8" i="16"/>
  <c r="DI8" i="16"/>
  <c r="DO8" i="16"/>
  <c r="DP8" i="16"/>
  <c r="DV8" i="16"/>
  <c r="DW8" i="16"/>
  <c r="ED8" i="16"/>
  <c r="EK8" i="16"/>
  <c r="EJ10" i="16"/>
  <c r="EC10" i="16"/>
  <c r="G10" i="16"/>
  <c r="H10" i="16"/>
  <c r="N10" i="16"/>
  <c r="O10" i="16"/>
  <c r="U10" i="16"/>
  <c r="V10" i="16"/>
  <c r="AB10" i="16"/>
  <c r="AC10" i="16"/>
  <c r="AI10" i="16"/>
  <c r="AJ10" i="16"/>
  <c r="AP10" i="16"/>
  <c r="AQ10" i="16"/>
  <c r="AW10" i="16"/>
  <c r="AX10" i="16"/>
  <c r="BD10" i="16"/>
  <c r="BE10" i="16"/>
  <c r="BK10" i="16"/>
  <c r="BL10" i="16"/>
  <c r="BR10" i="16"/>
  <c r="BS10" i="16"/>
  <c r="BY10" i="16"/>
  <c r="BZ10" i="16"/>
  <c r="CF10" i="16"/>
  <c r="CG10" i="16"/>
  <c r="CM10" i="16"/>
  <c r="CN10" i="16"/>
  <c r="CT10" i="16"/>
  <c r="CU10" i="16"/>
  <c r="DA10" i="16"/>
  <c r="DB10" i="16"/>
  <c r="DH10" i="16"/>
  <c r="DI10" i="16"/>
  <c r="DO10" i="16"/>
  <c r="DP10" i="16"/>
  <c r="DV10" i="16"/>
  <c r="DW10" i="16"/>
  <c r="ED10" i="16"/>
  <c r="EK10" i="16"/>
  <c r="EJ11" i="16"/>
  <c r="EC11" i="16"/>
  <c r="G11" i="16"/>
  <c r="H11" i="16"/>
  <c r="N11" i="16"/>
  <c r="O11" i="16"/>
  <c r="U11" i="16"/>
  <c r="V11" i="16"/>
  <c r="AB11" i="16"/>
  <c r="AC11" i="16"/>
  <c r="AI11" i="16"/>
  <c r="AJ11" i="16"/>
  <c r="AP11" i="16"/>
  <c r="AQ11" i="16"/>
  <c r="AW11" i="16"/>
  <c r="AX11" i="16"/>
  <c r="BD11" i="16"/>
  <c r="BE11" i="16"/>
  <c r="BK11" i="16"/>
  <c r="BL11" i="16"/>
  <c r="BR11" i="16"/>
  <c r="BS11" i="16"/>
  <c r="BY11" i="16"/>
  <c r="BZ11" i="16"/>
  <c r="CF11" i="16"/>
  <c r="CG11" i="16"/>
  <c r="CM11" i="16"/>
  <c r="CN11" i="16"/>
  <c r="CT11" i="16"/>
  <c r="CU11" i="16"/>
  <c r="DA11" i="16"/>
  <c r="DB11" i="16"/>
  <c r="DH11" i="16"/>
  <c r="DI11" i="16"/>
  <c r="DO11" i="16"/>
  <c r="DP11" i="16"/>
  <c r="DV11" i="16"/>
  <c r="DW11" i="16"/>
  <c r="ED11" i="16"/>
  <c r="EK11" i="16"/>
  <c r="EJ12" i="16"/>
  <c r="EC12" i="16"/>
  <c r="G12" i="16"/>
  <c r="H12" i="16"/>
  <c r="N12" i="16"/>
  <c r="O12" i="16"/>
  <c r="U12" i="16"/>
  <c r="V12" i="16"/>
  <c r="AB12" i="16"/>
  <c r="AC12" i="16"/>
  <c r="AI12" i="16"/>
  <c r="AJ12" i="16"/>
  <c r="AP12" i="16"/>
  <c r="AQ12" i="16"/>
  <c r="AW12" i="16"/>
  <c r="AX12" i="16"/>
  <c r="BD12" i="16"/>
  <c r="BE12" i="16"/>
  <c r="BK12" i="16"/>
  <c r="BL12" i="16"/>
  <c r="BR12" i="16"/>
  <c r="BS12" i="16"/>
  <c r="BY12" i="16"/>
  <c r="BZ12" i="16"/>
  <c r="CF12" i="16"/>
  <c r="CG12" i="16"/>
  <c r="CM12" i="16"/>
  <c r="CN12" i="16"/>
  <c r="CT12" i="16"/>
  <c r="CU12" i="16"/>
  <c r="DA12" i="16"/>
  <c r="DB12" i="16"/>
  <c r="DH12" i="16"/>
  <c r="DI12" i="16"/>
  <c r="DO12" i="16"/>
  <c r="DP12" i="16"/>
  <c r="DV12" i="16"/>
  <c r="DW12" i="16"/>
  <c r="ED12" i="16"/>
  <c r="EK12" i="16"/>
  <c r="EJ13" i="16"/>
  <c r="EC13" i="16"/>
  <c r="G13" i="16"/>
  <c r="H13" i="16"/>
  <c r="N13" i="16"/>
  <c r="O13" i="16"/>
  <c r="U13" i="16"/>
  <c r="V13" i="16"/>
  <c r="AB13" i="16"/>
  <c r="AC13" i="16"/>
  <c r="AI13" i="16"/>
  <c r="AJ13" i="16"/>
  <c r="AP13" i="16"/>
  <c r="AQ13" i="16"/>
  <c r="AW13" i="16"/>
  <c r="AX13" i="16"/>
  <c r="BD13" i="16"/>
  <c r="BE13" i="16"/>
  <c r="BK13" i="16"/>
  <c r="BL13" i="16"/>
  <c r="BR13" i="16"/>
  <c r="BS13" i="16"/>
  <c r="BY13" i="16"/>
  <c r="BZ13" i="16"/>
  <c r="CF13" i="16"/>
  <c r="CG13" i="16"/>
  <c r="CM13" i="16"/>
  <c r="CN13" i="16"/>
  <c r="CT13" i="16"/>
  <c r="CU13" i="16"/>
  <c r="DA13" i="16"/>
  <c r="DB13" i="16"/>
  <c r="DH13" i="16"/>
  <c r="DI13" i="16"/>
  <c r="DO13" i="16"/>
  <c r="DP13" i="16"/>
  <c r="DV13" i="16"/>
  <c r="DW13" i="16"/>
  <c r="ED13" i="16"/>
  <c r="EK13" i="16"/>
  <c r="EJ14" i="16"/>
  <c r="EC14" i="16"/>
  <c r="G14" i="16"/>
  <c r="H14" i="16"/>
  <c r="N14" i="16"/>
  <c r="O14" i="16"/>
  <c r="U14" i="16"/>
  <c r="V14" i="16"/>
  <c r="AB14" i="16"/>
  <c r="AC14" i="16"/>
  <c r="AI14" i="16"/>
  <c r="AJ14" i="16"/>
  <c r="AP14" i="16"/>
  <c r="AQ14" i="16"/>
  <c r="AW14" i="16"/>
  <c r="AX14" i="16"/>
  <c r="BD14" i="16"/>
  <c r="BE14" i="16"/>
  <c r="BK14" i="16"/>
  <c r="BL14" i="16"/>
  <c r="BR14" i="16"/>
  <c r="BS14" i="16"/>
  <c r="BY14" i="16"/>
  <c r="BZ14" i="16"/>
  <c r="CF14" i="16"/>
  <c r="CG14" i="16"/>
  <c r="CM14" i="16"/>
  <c r="CN14" i="16"/>
  <c r="CT14" i="16"/>
  <c r="CU14" i="16"/>
  <c r="DA14" i="16"/>
  <c r="DB14" i="16"/>
  <c r="DH14" i="16"/>
  <c r="DI14" i="16"/>
  <c r="DO14" i="16"/>
  <c r="DP14" i="16"/>
  <c r="DV14" i="16"/>
  <c r="DW14" i="16"/>
  <c r="ED14" i="16"/>
  <c r="EK14" i="16"/>
  <c r="EJ16" i="16"/>
  <c r="EC16" i="16"/>
  <c r="G16" i="16"/>
  <c r="H16" i="16"/>
  <c r="N16" i="16"/>
  <c r="O16" i="16"/>
  <c r="U16" i="16"/>
  <c r="V16" i="16"/>
  <c r="AB16" i="16"/>
  <c r="AC16" i="16"/>
  <c r="AI16" i="16"/>
  <c r="AJ16" i="16"/>
  <c r="AP16" i="16"/>
  <c r="AQ16" i="16"/>
  <c r="AW16" i="16"/>
  <c r="AX16" i="16"/>
  <c r="BD16" i="16"/>
  <c r="BE16" i="16"/>
  <c r="BK16" i="16"/>
  <c r="BL16" i="16"/>
  <c r="BR16" i="16"/>
  <c r="BS16" i="16"/>
  <c r="BY16" i="16"/>
  <c r="BZ16" i="16"/>
  <c r="CF16" i="16"/>
  <c r="CG16" i="16"/>
  <c r="CM16" i="16"/>
  <c r="CN16" i="16"/>
  <c r="CT16" i="16"/>
  <c r="CU16" i="16"/>
  <c r="DA16" i="16"/>
  <c r="DB16" i="16"/>
  <c r="DH16" i="16"/>
  <c r="DI16" i="16"/>
  <c r="DO16" i="16"/>
  <c r="DP16" i="16"/>
  <c r="DV16" i="16"/>
  <c r="DW16" i="16"/>
  <c r="ED16" i="16"/>
  <c r="EK16" i="16"/>
  <c r="EJ18" i="16"/>
  <c r="EC18" i="16"/>
  <c r="G18" i="16"/>
  <c r="H18" i="16"/>
  <c r="N18" i="16"/>
  <c r="O18" i="16"/>
  <c r="U18" i="16"/>
  <c r="V18" i="16"/>
  <c r="AB18" i="16"/>
  <c r="AC18" i="16"/>
  <c r="AI18" i="16"/>
  <c r="AJ18" i="16"/>
  <c r="AP18" i="16"/>
  <c r="AQ18" i="16"/>
  <c r="AW18" i="16"/>
  <c r="AX18" i="16"/>
  <c r="BD18" i="16"/>
  <c r="BE18" i="16"/>
  <c r="BK18" i="16"/>
  <c r="BL18" i="16"/>
  <c r="BR18" i="16"/>
  <c r="BS18" i="16"/>
  <c r="BY18" i="16"/>
  <c r="BZ18" i="16"/>
  <c r="CF18" i="16"/>
  <c r="CG18" i="16"/>
  <c r="CM18" i="16"/>
  <c r="CN18" i="16"/>
  <c r="CT18" i="16"/>
  <c r="CU18" i="16"/>
  <c r="DA18" i="16"/>
  <c r="DB18" i="16"/>
  <c r="DH18" i="16"/>
  <c r="DI18" i="16"/>
  <c r="DO18" i="16"/>
  <c r="DP18" i="16"/>
  <c r="DV18" i="16"/>
  <c r="DW18" i="16"/>
  <c r="ED18" i="16"/>
  <c r="EK18" i="16"/>
  <c r="EJ19" i="16"/>
  <c r="EC19" i="16"/>
  <c r="G19" i="16"/>
  <c r="H19" i="16"/>
  <c r="N19" i="16"/>
  <c r="O19" i="16"/>
  <c r="U19" i="16"/>
  <c r="V19" i="16"/>
  <c r="AB19" i="16"/>
  <c r="AC19" i="16"/>
  <c r="AI19" i="16"/>
  <c r="AJ19" i="16"/>
  <c r="AP19" i="16"/>
  <c r="AQ19" i="16"/>
  <c r="AW19" i="16"/>
  <c r="AX19" i="16"/>
  <c r="BD19" i="16"/>
  <c r="BE19" i="16"/>
  <c r="BK19" i="16"/>
  <c r="BL19" i="16"/>
  <c r="BR19" i="16"/>
  <c r="BS19" i="16"/>
  <c r="BY19" i="16"/>
  <c r="BZ19" i="16"/>
  <c r="CF19" i="16"/>
  <c r="CG19" i="16"/>
  <c r="CM19" i="16"/>
  <c r="CN19" i="16"/>
  <c r="CT19" i="16"/>
  <c r="CU19" i="16"/>
  <c r="DA19" i="16"/>
  <c r="DB19" i="16"/>
  <c r="DH19" i="16"/>
  <c r="DI19" i="16"/>
  <c r="DO19" i="16"/>
  <c r="DP19" i="16"/>
  <c r="DV19" i="16"/>
  <c r="DW19" i="16"/>
  <c r="ED19" i="16"/>
  <c r="EK19" i="16"/>
  <c r="EJ20" i="16"/>
  <c r="EC20" i="16"/>
  <c r="G20" i="16"/>
  <c r="H20" i="16"/>
  <c r="N20" i="16"/>
  <c r="O20" i="16"/>
  <c r="U20" i="16"/>
  <c r="V20" i="16"/>
  <c r="AB20" i="16"/>
  <c r="AC20" i="16"/>
  <c r="AI20" i="16"/>
  <c r="AJ20" i="16"/>
  <c r="AP20" i="16"/>
  <c r="AQ20" i="16"/>
  <c r="AW20" i="16"/>
  <c r="AX20" i="16"/>
  <c r="BD20" i="16"/>
  <c r="BE20" i="16"/>
  <c r="BK20" i="16"/>
  <c r="BL20" i="16"/>
  <c r="BR20" i="16"/>
  <c r="BS20" i="16"/>
  <c r="BY20" i="16"/>
  <c r="BZ20" i="16"/>
  <c r="CF20" i="16"/>
  <c r="CG20" i="16"/>
  <c r="CM20" i="16"/>
  <c r="CN20" i="16"/>
  <c r="CT20" i="16"/>
  <c r="CU20" i="16"/>
  <c r="DA20" i="16"/>
  <c r="DB20" i="16"/>
  <c r="DH20" i="16"/>
  <c r="DI20" i="16"/>
  <c r="DO20" i="16"/>
  <c r="DP20" i="16"/>
  <c r="DV20" i="16"/>
  <c r="DW20" i="16"/>
  <c r="ED20" i="16"/>
  <c r="EK20" i="16"/>
  <c r="EJ21" i="16"/>
  <c r="EC21" i="16"/>
  <c r="G21" i="16"/>
  <c r="H21" i="16"/>
  <c r="N21" i="16"/>
  <c r="O21" i="16"/>
  <c r="U21" i="16"/>
  <c r="V21" i="16"/>
  <c r="AB21" i="16"/>
  <c r="AC21" i="16"/>
  <c r="AI21" i="16"/>
  <c r="AJ21" i="16"/>
  <c r="AP21" i="16"/>
  <c r="AQ21" i="16"/>
  <c r="AW21" i="16"/>
  <c r="AX21" i="16"/>
  <c r="BD21" i="16"/>
  <c r="BE21" i="16"/>
  <c r="BK21" i="16"/>
  <c r="BL21" i="16"/>
  <c r="BR21" i="16"/>
  <c r="BS21" i="16"/>
  <c r="BY21" i="16"/>
  <c r="BZ21" i="16"/>
  <c r="CF21" i="16"/>
  <c r="CG21" i="16"/>
  <c r="CM21" i="16"/>
  <c r="CN21" i="16"/>
  <c r="CT21" i="16"/>
  <c r="CU21" i="16"/>
  <c r="DA21" i="16"/>
  <c r="DB21" i="16"/>
  <c r="DH21" i="16"/>
  <c r="DI21" i="16"/>
  <c r="DO21" i="16"/>
  <c r="DP21" i="16"/>
  <c r="DV21" i="16"/>
  <c r="DW21" i="16"/>
  <c r="ED21" i="16"/>
  <c r="EK21" i="16"/>
  <c r="EJ22" i="16"/>
  <c r="EC22" i="16"/>
  <c r="G22" i="16"/>
  <c r="H22" i="16"/>
  <c r="N22" i="16"/>
  <c r="O22" i="16"/>
  <c r="U22" i="16"/>
  <c r="V22" i="16"/>
  <c r="AB22" i="16"/>
  <c r="AC22" i="16"/>
  <c r="AI22" i="16"/>
  <c r="AJ22" i="16"/>
  <c r="AP22" i="16"/>
  <c r="AQ22" i="16"/>
  <c r="AW22" i="16"/>
  <c r="AX22" i="16"/>
  <c r="BD22" i="16"/>
  <c r="BE22" i="16"/>
  <c r="BK22" i="16"/>
  <c r="BL22" i="16"/>
  <c r="BR22" i="16"/>
  <c r="BS22" i="16"/>
  <c r="BY22" i="16"/>
  <c r="BZ22" i="16"/>
  <c r="CF22" i="16"/>
  <c r="CG22" i="16"/>
  <c r="CM22" i="16"/>
  <c r="CN22" i="16"/>
  <c r="CT22" i="16"/>
  <c r="CU22" i="16"/>
  <c r="DA22" i="16"/>
  <c r="DB22" i="16"/>
  <c r="DH22" i="16"/>
  <c r="DI22" i="16"/>
  <c r="DO22" i="16"/>
  <c r="DP22" i="16"/>
  <c r="DV22" i="16"/>
  <c r="DW22" i="16"/>
  <c r="ED22" i="16"/>
  <c r="EK22" i="16"/>
  <c r="EJ23" i="16"/>
  <c r="EC23" i="16"/>
  <c r="G23" i="16"/>
  <c r="H23" i="16"/>
  <c r="N23" i="16"/>
  <c r="O23" i="16"/>
  <c r="U23" i="16"/>
  <c r="V23" i="16"/>
  <c r="AB23" i="16"/>
  <c r="AC23" i="16"/>
  <c r="AI23" i="16"/>
  <c r="AJ23" i="16"/>
  <c r="AP23" i="16"/>
  <c r="AQ23" i="16"/>
  <c r="AW23" i="16"/>
  <c r="AX23" i="16"/>
  <c r="BD23" i="16"/>
  <c r="BE23" i="16"/>
  <c r="BK23" i="16"/>
  <c r="BL23" i="16"/>
  <c r="BR23" i="16"/>
  <c r="BS23" i="16"/>
  <c r="BY23" i="16"/>
  <c r="BZ23" i="16"/>
  <c r="CF23" i="16"/>
  <c r="CG23" i="16"/>
  <c r="CM23" i="16"/>
  <c r="CN23" i="16"/>
  <c r="CT23" i="16"/>
  <c r="CU23" i="16"/>
  <c r="DA23" i="16"/>
  <c r="DB23" i="16"/>
  <c r="DH23" i="16"/>
  <c r="DI23" i="16"/>
  <c r="DO23" i="16"/>
  <c r="DP23" i="16"/>
  <c r="DV23" i="16"/>
  <c r="DW23" i="16"/>
  <c r="ED23" i="16"/>
  <c r="EK23" i="16"/>
  <c r="EJ24" i="16"/>
  <c r="EC24" i="16"/>
  <c r="G24" i="16"/>
  <c r="H24" i="16"/>
  <c r="N24" i="16"/>
  <c r="O24" i="16"/>
  <c r="U24" i="16"/>
  <c r="V24" i="16"/>
  <c r="AB24" i="16"/>
  <c r="AC24" i="16"/>
  <c r="AI24" i="16"/>
  <c r="AJ24" i="16"/>
  <c r="AP24" i="16"/>
  <c r="AQ24" i="16"/>
  <c r="AW24" i="16"/>
  <c r="AX24" i="16"/>
  <c r="BD24" i="16"/>
  <c r="BE24" i="16"/>
  <c r="BK24" i="16"/>
  <c r="BL24" i="16"/>
  <c r="BR24" i="16"/>
  <c r="BS24" i="16"/>
  <c r="BY24" i="16"/>
  <c r="BZ24" i="16"/>
  <c r="CF24" i="16"/>
  <c r="CG24" i="16"/>
  <c r="CM24" i="16"/>
  <c r="CN24" i="16"/>
  <c r="CT24" i="16"/>
  <c r="CU24" i="16"/>
  <c r="DA24" i="16"/>
  <c r="DB24" i="16"/>
  <c r="DH24" i="16"/>
  <c r="DI24" i="16"/>
  <c r="DO24" i="16"/>
  <c r="DP24" i="16"/>
  <c r="DV24" i="16"/>
  <c r="DW24" i="16"/>
  <c r="ED24" i="16"/>
  <c r="EK24" i="16"/>
  <c r="EJ25" i="16"/>
  <c r="EC25" i="16"/>
  <c r="G25" i="16"/>
  <c r="H25" i="16"/>
  <c r="N25" i="16"/>
  <c r="O25" i="16"/>
  <c r="U25" i="16"/>
  <c r="V25" i="16"/>
  <c r="AB25" i="16"/>
  <c r="AC25" i="16"/>
  <c r="AI25" i="16"/>
  <c r="AJ25" i="16"/>
  <c r="AP25" i="16"/>
  <c r="AQ25" i="16"/>
  <c r="AW25" i="16"/>
  <c r="AX25" i="16"/>
  <c r="BD25" i="16"/>
  <c r="BE25" i="16"/>
  <c r="BK25" i="16"/>
  <c r="BL25" i="16"/>
  <c r="BR25" i="16"/>
  <c r="BS25" i="16"/>
  <c r="BY25" i="16"/>
  <c r="BZ25" i="16"/>
  <c r="CF25" i="16"/>
  <c r="CG25" i="16"/>
  <c r="CM25" i="16"/>
  <c r="CN25" i="16"/>
  <c r="CT25" i="16"/>
  <c r="CU25" i="16"/>
  <c r="DA25" i="16"/>
  <c r="DB25" i="16"/>
  <c r="DH25" i="16"/>
  <c r="DI25" i="16"/>
  <c r="DO25" i="16"/>
  <c r="DP25" i="16"/>
  <c r="DV25" i="16"/>
  <c r="DW25" i="16"/>
  <c r="ED25" i="16"/>
  <c r="EK25" i="16"/>
  <c r="EJ26" i="16"/>
  <c r="EC26" i="16"/>
  <c r="G26" i="16"/>
  <c r="H26" i="16"/>
  <c r="N26" i="16"/>
  <c r="O26" i="16"/>
  <c r="U26" i="16"/>
  <c r="V26" i="16"/>
  <c r="AB26" i="16"/>
  <c r="AC26" i="16"/>
  <c r="AI26" i="16"/>
  <c r="AJ26" i="16"/>
  <c r="AP26" i="16"/>
  <c r="AQ26" i="16"/>
  <c r="AW26" i="16"/>
  <c r="AX26" i="16"/>
  <c r="BD26" i="16"/>
  <c r="BE26" i="16"/>
  <c r="BK26" i="16"/>
  <c r="BL26" i="16"/>
  <c r="BR26" i="16"/>
  <c r="BS26" i="16"/>
  <c r="BY26" i="16"/>
  <c r="BZ26" i="16"/>
  <c r="CF26" i="16"/>
  <c r="CG26" i="16"/>
  <c r="CM26" i="16"/>
  <c r="CN26" i="16"/>
  <c r="CT26" i="16"/>
  <c r="CU26" i="16"/>
  <c r="DA26" i="16"/>
  <c r="DB26" i="16"/>
  <c r="DH26" i="16"/>
  <c r="DI26" i="16"/>
  <c r="DO26" i="16"/>
  <c r="DP26" i="16"/>
  <c r="DV26" i="16"/>
  <c r="DW26" i="16"/>
  <c r="ED26" i="16"/>
  <c r="EK26" i="16"/>
  <c r="EJ27" i="16"/>
  <c r="EC27" i="16"/>
  <c r="G27" i="16"/>
  <c r="H27" i="16"/>
  <c r="N27" i="16"/>
  <c r="O27" i="16"/>
  <c r="U27" i="16"/>
  <c r="V27" i="16"/>
  <c r="AB27" i="16"/>
  <c r="AC27" i="16"/>
  <c r="AI27" i="16"/>
  <c r="AJ27" i="16"/>
  <c r="AP27" i="16"/>
  <c r="AQ27" i="16"/>
  <c r="AW27" i="16"/>
  <c r="AX27" i="16"/>
  <c r="BD27" i="16"/>
  <c r="BE27" i="16"/>
  <c r="BK27" i="16"/>
  <c r="BL27" i="16"/>
  <c r="BR27" i="16"/>
  <c r="BS27" i="16"/>
  <c r="BY27" i="16"/>
  <c r="BZ27" i="16"/>
  <c r="CF27" i="16"/>
  <c r="CG27" i="16"/>
  <c r="CM27" i="16"/>
  <c r="CN27" i="16"/>
  <c r="CT27" i="16"/>
  <c r="CU27" i="16"/>
  <c r="DA27" i="16"/>
  <c r="DB27" i="16"/>
  <c r="DH27" i="16"/>
  <c r="DI27" i="16"/>
  <c r="DO27" i="16"/>
  <c r="DP27" i="16"/>
  <c r="DV27" i="16"/>
  <c r="DW27" i="16"/>
  <c r="ED27" i="16"/>
  <c r="EK27" i="16"/>
  <c r="EJ28" i="16"/>
  <c r="EC28" i="16"/>
  <c r="G28" i="16"/>
  <c r="H28" i="16"/>
  <c r="N28" i="16"/>
  <c r="O28" i="16"/>
  <c r="U28" i="16"/>
  <c r="V28" i="16"/>
  <c r="AB28" i="16"/>
  <c r="AC28" i="16"/>
  <c r="AI28" i="16"/>
  <c r="AJ28" i="16"/>
  <c r="AP28" i="16"/>
  <c r="AQ28" i="16"/>
  <c r="AW28" i="16"/>
  <c r="AX28" i="16"/>
  <c r="BD28" i="16"/>
  <c r="BE28" i="16"/>
  <c r="BK28" i="16"/>
  <c r="BL28" i="16"/>
  <c r="BR28" i="16"/>
  <c r="BS28" i="16"/>
  <c r="BY28" i="16"/>
  <c r="BZ28" i="16"/>
  <c r="CF28" i="16"/>
  <c r="CG28" i="16"/>
  <c r="CM28" i="16"/>
  <c r="CN28" i="16"/>
  <c r="CT28" i="16"/>
  <c r="CU28" i="16"/>
  <c r="DA28" i="16"/>
  <c r="DB28" i="16"/>
  <c r="DH28" i="16"/>
  <c r="DI28" i="16"/>
  <c r="DO28" i="16"/>
  <c r="DP28" i="16"/>
  <c r="DV28" i="16"/>
  <c r="DW28" i="16"/>
  <c r="ED28" i="16"/>
  <c r="EK28" i="16"/>
  <c r="EJ29" i="16"/>
  <c r="EC29" i="16"/>
  <c r="G29" i="16"/>
  <c r="H29" i="16"/>
  <c r="N29" i="16"/>
  <c r="O29" i="16"/>
  <c r="U29" i="16"/>
  <c r="V29" i="16"/>
  <c r="AB29" i="16"/>
  <c r="AC29" i="16"/>
  <c r="AI29" i="16"/>
  <c r="AJ29" i="16"/>
  <c r="AP29" i="16"/>
  <c r="AQ29" i="16"/>
  <c r="AW29" i="16"/>
  <c r="AX29" i="16"/>
  <c r="BD29" i="16"/>
  <c r="BE29" i="16"/>
  <c r="BK29" i="16"/>
  <c r="BL29" i="16"/>
  <c r="BR29" i="16"/>
  <c r="BS29" i="16"/>
  <c r="BY29" i="16"/>
  <c r="BZ29" i="16"/>
  <c r="CF29" i="16"/>
  <c r="CG29" i="16"/>
  <c r="CM29" i="16"/>
  <c r="CN29" i="16"/>
  <c r="CT29" i="16"/>
  <c r="CU29" i="16"/>
  <c r="DA29" i="16"/>
  <c r="DB29" i="16"/>
  <c r="DH29" i="16"/>
  <c r="DI29" i="16"/>
  <c r="DO29" i="16"/>
  <c r="DP29" i="16"/>
  <c r="DV29" i="16"/>
  <c r="DW29" i="16"/>
  <c r="ED29" i="16"/>
  <c r="EK29" i="16"/>
  <c r="EJ30" i="16"/>
  <c r="EC30" i="16"/>
  <c r="G30" i="16"/>
  <c r="H30" i="16"/>
  <c r="N30" i="16"/>
  <c r="O30" i="16"/>
  <c r="U30" i="16"/>
  <c r="V30" i="16"/>
  <c r="AB30" i="16"/>
  <c r="AC30" i="16"/>
  <c r="AI30" i="16"/>
  <c r="AJ30" i="16"/>
  <c r="AP30" i="16"/>
  <c r="AQ30" i="16"/>
  <c r="AW30" i="16"/>
  <c r="AX30" i="16"/>
  <c r="BD30" i="16"/>
  <c r="BE30" i="16"/>
  <c r="BK30" i="16"/>
  <c r="BL30" i="16"/>
  <c r="BR30" i="16"/>
  <c r="BS30" i="16"/>
  <c r="BY30" i="16"/>
  <c r="BZ30" i="16"/>
  <c r="CF30" i="16"/>
  <c r="CG30" i="16"/>
  <c r="CM30" i="16"/>
  <c r="CN30" i="16"/>
  <c r="CT30" i="16"/>
  <c r="CU30" i="16"/>
  <c r="DA30" i="16"/>
  <c r="DB30" i="16"/>
  <c r="DH30" i="16"/>
  <c r="DI30" i="16"/>
  <c r="DO30" i="16"/>
  <c r="DP30" i="16"/>
  <c r="DV30" i="16"/>
  <c r="DW30" i="16"/>
  <c r="ED30" i="16"/>
  <c r="EK30" i="16"/>
  <c r="EJ31" i="16"/>
  <c r="EC31" i="16"/>
  <c r="G31" i="16"/>
  <c r="H31" i="16"/>
  <c r="N31" i="16"/>
  <c r="O31" i="16"/>
  <c r="U31" i="16"/>
  <c r="V31" i="16"/>
  <c r="AB31" i="16"/>
  <c r="AC31" i="16"/>
  <c r="AI31" i="16"/>
  <c r="AJ31" i="16"/>
  <c r="AP31" i="16"/>
  <c r="AQ31" i="16"/>
  <c r="AW31" i="16"/>
  <c r="AX31" i="16"/>
  <c r="BD31" i="16"/>
  <c r="BE31" i="16"/>
  <c r="BK31" i="16"/>
  <c r="BL31" i="16"/>
  <c r="BR31" i="16"/>
  <c r="BS31" i="16"/>
  <c r="BY31" i="16"/>
  <c r="BZ31" i="16"/>
  <c r="CF31" i="16"/>
  <c r="CG31" i="16"/>
  <c r="CM31" i="16"/>
  <c r="CN31" i="16"/>
  <c r="CT31" i="16"/>
  <c r="CU31" i="16"/>
  <c r="DA31" i="16"/>
  <c r="DB31" i="16"/>
  <c r="DH31" i="16"/>
  <c r="DI31" i="16"/>
  <c r="DO31" i="16"/>
  <c r="DP31" i="16"/>
  <c r="DV31" i="16"/>
  <c r="DW31" i="16"/>
  <c r="ED31" i="16"/>
  <c r="EK31" i="16"/>
  <c r="EJ33" i="16"/>
  <c r="EC33" i="16"/>
  <c r="G33" i="16"/>
  <c r="H33" i="16"/>
  <c r="N33" i="16"/>
  <c r="O33" i="16"/>
  <c r="U33" i="16"/>
  <c r="V33" i="16"/>
  <c r="AB33" i="16"/>
  <c r="AC33" i="16"/>
  <c r="AI33" i="16"/>
  <c r="AJ33" i="16"/>
  <c r="AP33" i="16"/>
  <c r="AQ33" i="16"/>
  <c r="AW33" i="16"/>
  <c r="AX33" i="16"/>
  <c r="BD33" i="16"/>
  <c r="BE33" i="16"/>
  <c r="BK33" i="16"/>
  <c r="BL33" i="16"/>
  <c r="BR33" i="16"/>
  <c r="BS33" i="16"/>
  <c r="BY33" i="16"/>
  <c r="BZ33" i="16"/>
  <c r="CF33" i="16"/>
  <c r="CG33" i="16"/>
  <c r="CM33" i="16"/>
  <c r="CN33" i="16"/>
  <c r="CT33" i="16"/>
  <c r="CU33" i="16"/>
  <c r="DA33" i="16"/>
  <c r="DB33" i="16"/>
  <c r="DH33" i="16"/>
  <c r="DI33" i="16"/>
  <c r="DO33" i="16"/>
  <c r="DP33" i="16"/>
  <c r="DV33" i="16"/>
  <c r="DW33" i="16"/>
  <c r="ED33" i="16"/>
  <c r="EK33" i="16"/>
  <c r="EJ35" i="16"/>
  <c r="EC35" i="16"/>
  <c r="G35" i="16"/>
  <c r="H35" i="16"/>
  <c r="N35" i="16"/>
  <c r="O35" i="16"/>
  <c r="U35" i="16"/>
  <c r="V35" i="16"/>
  <c r="AB35" i="16"/>
  <c r="AC35" i="16"/>
  <c r="AI35" i="16"/>
  <c r="AJ35" i="16"/>
  <c r="AP35" i="16"/>
  <c r="AQ35" i="16"/>
  <c r="AW35" i="16"/>
  <c r="AX35" i="16"/>
  <c r="BD35" i="16"/>
  <c r="BE35" i="16"/>
  <c r="BK35" i="16"/>
  <c r="BL35" i="16"/>
  <c r="BR35" i="16"/>
  <c r="BS35" i="16"/>
  <c r="BY35" i="16"/>
  <c r="BZ35" i="16"/>
  <c r="CF35" i="16"/>
  <c r="CG35" i="16"/>
  <c r="CM35" i="16"/>
  <c r="CN35" i="16"/>
  <c r="CT35" i="16"/>
  <c r="CU35" i="16"/>
  <c r="DA35" i="16"/>
  <c r="DB35" i="16"/>
  <c r="DH35" i="16"/>
  <c r="DI35" i="16"/>
  <c r="DO35" i="16"/>
  <c r="DP35" i="16"/>
  <c r="DV35" i="16"/>
  <c r="DW35" i="16"/>
  <c r="ED35" i="16"/>
  <c r="EK35" i="16"/>
  <c r="EJ37" i="16"/>
  <c r="EC37" i="16"/>
  <c r="G37" i="16"/>
  <c r="H37" i="16"/>
  <c r="N37" i="16"/>
  <c r="O37" i="16"/>
  <c r="U37" i="16"/>
  <c r="V37" i="16"/>
  <c r="AB37" i="16"/>
  <c r="AC37" i="16"/>
  <c r="AI37" i="16"/>
  <c r="AJ37" i="16"/>
  <c r="AP37" i="16"/>
  <c r="AQ37" i="16"/>
  <c r="AW37" i="16"/>
  <c r="AX37" i="16"/>
  <c r="BD37" i="16"/>
  <c r="BE37" i="16"/>
  <c r="BK37" i="16"/>
  <c r="BL37" i="16"/>
  <c r="BR37" i="16"/>
  <c r="BS37" i="16"/>
  <c r="BY37" i="16"/>
  <c r="BZ37" i="16"/>
  <c r="CF37" i="16"/>
  <c r="CG37" i="16"/>
  <c r="CM37" i="16"/>
  <c r="CN37" i="16"/>
  <c r="CT37" i="16"/>
  <c r="CU37" i="16"/>
  <c r="DA37" i="16"/>
  <c r="DB37" i="16"/>
  <c r="DH37" i="16"/>
  <c r="DI37" i="16"/>
  <c r="DO37" i="16"/>
  <c r="DP37" i="16"/>
  <c r="DV37" i="16"/>
  <c r="DW37" i="16"/>
  <c r="ED37" i="16"/>
  <c r="EK37" i="16"/>
  <c r="EJ38" i="16"/>
  <c r="EC38" i="16"/>
  <c r="G38" i="16"/>
  <c r="H38" i="16"/>
  <c r="N38" i="16"/>
  <c r="O38" i="16"/>
  <c r="U38" i="16"/>
  <c r="V38" i="16"/>
  <c r="AB38" i="16"/>
  <c r="AC38" i="16"/>
  <c r="AI38" i="16"/>
  <c r="AJ38" i="16"/>
  <c r="AP38" i="16"/>
  <c r="AQ38" i="16"/>
  <c r="AW38" i="16"/>
  <c r="AX38" i="16"/>
  <c r="BD38" i="16"/>
  <c r="BE38" i="16"/>
  <c r="BK38" i="16"/>
  <c r="BL38" i="16"/>
  <c r="BR38" i="16"/>
  <c r="BS38" i="16"/>
  <c r="BY38" i="16"/>
  <c r="BZ38" i="16"/>
  <c r="CF38" i="16"/>
  <c r="CG38" i="16"/>
  <c r="CM38" i="16"/>
  <c r="CN38" i="16"/>
  <c r="CT38" i="16"/>
  <c r="CU38" i="16"/>
  <c r="DA38" i="16"/>
  <c r="DB38" i="16"/>
  <c r="DH38" i="16"/>
  <c r="DI38" i="16"/>
  <c r="DO38" i="16"/>
  <c r="DP38" i="16"/>
  <c r="DV38" i="16"/>
  <c r="DW38" i="16"/>
  <c r="ED38" i="16"/>
  <c r="EK38" i="16"/>
  <c r="EJ40" i="16"/>
  <c r="EC40" i="16"/>
  <c r="G40" i="16"/>
  <c r="H40" i="16"/>
  <c r="N40" i="16"/>
  <c r="O40" i="16"/>
  <c r="U40" i="16"/>
  <c r="V40" i="16"/>
  <c r="AB40" i="16"/>
  <c r="AC40" i="16"/>
  <c r="AI40" i="16"/>
  <c r="AJ40" i="16"/>
  <c r="AP40" i="16"/>
  <c r="AQ40" i="16"/>
  <c r="AW40" i="16"/>
  <c r="AX40" i="16"/>
  <c r="BD40" i="16"/>
  <c r="BE40" i="16"/>
  <c r="BK40" i="16"/>
  <c r="BL40" i="16"/>
  <c r="BR40" i="16"/>
  <c r="BS40" i="16"/>
  <c r="BY40" i="16"/>
  <c r="BZ40" i="16"/>
  <c r="CF40" i="16"/>
  <c r="CG40" i="16"/>
  <c r="CM40" i="16"/>
  <c r="CN40" i="16"/>
  <c r="CT40" i="16"/>
  <c r="CU40" i="16"/>
  <c r="DA40" i="16"/>
  <c r="DB40" i="16"/>
  <c r="DH40" i="16"/>
  <c r="DI40" i="16"/>
  <c r="DO40" i="16"/>
  <c r="DP40" i="16"/>
  <c r="DV40" i="16"/>
  <c r="DW40" i="16"/>
  <c r="ED40" i="16"/>
  <c r="EK40" i="16"/>
  <c r="EJ41" i="16"/>
  <c r="EC41" i="16"/>
  <c r="G41" i="16"/>
  <c r="H41" i="16"/>
  <c r="N41" i="16"/>
  <c r="O41" i="16"/>
  <c r="U41" i="16"/>
  <c r="V41" i="16"/>
  <c r="AB41" i="16"/>
  <c r="AC41" i="16"/>
  <c r="AI41" i="16"/>
  <c r="AJ41" i="16"/>
  <c r="AP41" i="16"/>
  <c r="AQ41" i="16"/>
  <c r="AW41" i="16"/>
  <c r="AX41" i="16"/>
  <c r="BD41" i="16"/>
  <c r="BE41" i="16"/>
  <c r="BK41" i="16"/>
  <c r="BL41" i="16"/>
  <c r="BR41" i="16"/>
  <c r="BS41" i="16"/>
  <c r="BY41" i="16"/>
  <c r="BZ41" i="16"/>
  <c r="CF41" i="16"/>
  <c r="CG41" i="16"/>
  <c r="CM41" i="16"/>
  <c r="CN41" i="16"/>
  <c r="CT41" i="16"/>
  <c r="CU41" i="16"/>
  <c r="DA41" i="16"/>
  <c r="DB41" i="16"/>
  <c r="DH41" i="16"/>
  <c r="DI41" i="16"/>
  <c r="DO41" i="16"/>
  <c r="DP41" i="16"/>
  <c r="DV41" i="16"/>
  <c r="DW41" i="16"/>
  <c r="ED41" i="16"/>
  <c r="EK41" i="16"/>
  <c r="EJ42" i="16"/>
  <c r="EC42" i="16"/>
  <c r="G42" i="16"/>
  <c r="H42" i="16"/>
  <c r="N42" i="16"/>
  <c r="O42" i="16"/>
  <c r="U42" i="16"/>
  <c r="V42" i="16"/>
  <c r="AB42" i="16"/>
  <c r="AC42" i="16"/>
  <c r="AI42" i="16"/>
  <c r="AJ42" i="16"/>
  <c r="AP42" i="16"/>
  <c r="AQ42" i="16"/>
  <c r="AW42" i="16"/>
  <c r="AX42" i="16"/>
  <c r="BD42" i="16"/>
  <c r="BE42" i="16"/>
  <c r="BK42" i="16"/>
  <c r="BL42" i="16"/>
  <c r="BR42" i="16"/>
  <c r="BS42" i="16"/>
  <c r="BY42" i="16"/>
  <c r="BZ42" i="16"/>
  <c r="CF42" i="16"/>
  <c r="CG42" i="16"/>
  <c r="CM42" i="16"/>
  <c r="CN42" i="16"/>
  <c r="CT42" i="16"/>
  <c r="CU42" i="16"/>
  <c r="DA42" i="16"/>
  <c r="DB42" i="16"/>
  <c r="DH42" i="16"/>
  <c r="DI42" i="16"/>
  <c r="DO42" i="16"/>
  <c r="DP42" i="16"/>
  <c r="DV42" i="16"/>
  <c r="DW42" i="16"/>
  <c r="ED42" i="16"/>
  <c r="EK42" i="16"/>
  <c r="EJ44" i="16"/>
  <c r="EC44" i="16"/>
  <c r="G44" i="16"/>
  <c r="H44" i="16"/>
  <c r="N44" i="16"/>
  <c r="O44" i="16"/>
  <c r="U44" i="16"/>
  <c r="V44" i="16"/>
  <c r="AB44" i="16"/>
  <c r="AC44" i="16"/>
  <c r="AI44" i="16"/>
  <c r="AJ44" i="16"/>
  <c r="AP44" i="16"/>
  <c r="AQ44" i="16"/>
  <c r="AW44" i="16"/>
  <c r="AX44" i="16"/>
  <c r="BD44" i="16"/>
  <c r="BE44" i="16"/>
  <c r="BK44" i="16"/>
  <c r="BL44" i="16"/>
  <c r="BR44" i="16"/>
  <c r="BS44" i="16"/>
  <c r="BY44" i="16"/>
  <c r="BZ44" i="16"/>
  <c r="CF44" i="16"/>
  <c r="CG44" i="16"/>
  <c r="CM44" i="16"/>
  <c r="CN44" i="16"/>
  <c r="CT44" i="16"/>
  <c r="CU44" i="16"/>
  <c r="DA44" i="16"/>
  <c r="DB44" i="16"/>
  <c r="DH44" i="16"/>
  <c r="DI44" i="16"/>
  <c r="DO44" i="16"/>
  <c r="DP44" i="16"/>
  <c r="DV44" i="16"/>
  <c r="DW44" i="16"/>
  <c r="ED44" i="16"/>
  <c r="EK44" i="16"/>
  <c r="EJ45" i="16"/>
  <c r="EC45" i="16"/>
  <c r="G45" i="16"/>
  <c r="H45" i="16"/>
  <c r="N45" i="16"/>
  <c r="O45" i="16"/>
  <c r="U45" i="16"/>
  <c r="V45" i="16"/>
  <c r="AB45" i="16"/>
  <c r="AC45" i="16"/>
  <c r="AI45" i="16"/>
  <c r="AJ45" i="16"/>
  <c r="AP45" i="16"/>
  <c r="AQ45" i="16"/>
  <c r="AW45" i="16"/>
  <c r="AX45" i="16"/>
  <c r="BD45" i="16"/>
  <c r="BE45" i="16"/>
  <c r="BK45" i="16"/>
  <c r="BL45" i="16"/>
  <c r="BR45" i="16"/>
  <c r="BS45" i="16"/>
  <c r="BY45" i="16"/>
  <c r="BZ45" i="16"/>
  <c r="CF45" i="16"/>
  <c r="CG45" i="16"/>
  <c r="CM45" i="16"/>
  <c r="CN45" i="16"/>
  <c r="CT45" i="16"/>
  <c r="CU45" i="16"/>
  <c r="DA45" i="16"/>
  <c r="DB45" i="16"/>
  <c r="DH45" i="16"/>
  <c r="DI45" i="16"/>
  <c r="DO45" i="16"/>
  <c r="DP45" i="16"/>
  <c r="DV45" i="16"/>
  <c r="DW45" i="16"/>
  <c r="ED45" i="16"/>
  <c r="EK45" i="16"/>
  <c r="EJ46" i="16"/>
  <c r="EC46" i="16"/>
  <c r="G46" i="16"/>
  <c r="H46" i="16"/>
  <c r="N46" i="16"/>
  <c r="O46" i="16"/>
  <c r="U46" i="16"/>
  <c r="V46" i="16"/>
  <c r="AB46" i="16"/>
  <c r="AC46" i="16"/>
  <c r="AI46" i="16"/>
  <c r="AJ46" i="16"/>
  <c r="AP46" i="16"/>
  <c r="AQ46" i="16"/>
  <c r="AW46" i="16"/>
  <c r="AX46" i="16"/>
  <c r="BD46" i="16"/>
  <c r="BE46" i="16"/>
  <c r="BK46" i="16"/>
  <c r="BL46" i="16"/>
  <c r="BR46" i="16"/>
  <c r="BS46" i="16"/>
  <c r="BY46" i="16"/>
  <c r="BZ46" i="16"/>
  <c r="CF46" i="16"/>
  <c r="CG46" i="16"/>
  <c r="CM46" i="16"/>
  <c r="CN46" i="16"/>
  <c r="CT46" i="16"/>
  <c r="CU46" i="16"/>
  <c r="DA46" i="16"/>
  <c r="DB46" i="16"/>
  <c r="DH46" i="16"/>
  <c r="DI46" i="16"/>
  <c r="DO46" i="16"/>
  <c r="DP46" i="16"/>
  <c r="DV46" i="16"/>
  <c r="DW46" i="16"/>
  <c r="ED46" i="16"/>
  <c r="EK46" i="16"/>
  <c r="EJ47" i="16"/>
  <c r="EC47" i="16"/>
  <c r="G47" i="16"/>
  <c r="H47" i="16"/>
  <c r="N47" i="16"/>
  <c r="O47" i="16"/>
  <c r="U47" i="16"/>
  <c r="V47" i="16"/>
  <c r="AB47" i="16"/>
  <c r="AC47" i="16"/>
  <c r="AI47" i="16"/>
  <c r="AJ47" i="16"/>
  <c r="AP47" i="16"/>
  <c r="AQ47" i="16"/>
  <c r="AW47" i="16"/>
  <c r="AX47" i="16"/>
  <c r="BD47" i="16"/>
  <c r="BE47" i="16"/>
  <c r="BK47" i="16"/>
  <c r="BL47" i="16"/>
  <c r="BR47" i="16"/>
  <c r="BS47" i="16"/>
  <c r="BY47" i="16"/>
  <c r="BZ47" i="16"/>
  <c r="CF47" i="16"/>
  <c r="CG47" i="16"/>
  <c r="CM47" i="16"/>
  <c r="CN47" i="16"/>
  <c r="CT47" i="16"/>
  <c r="CU47" i="16"/>
  <c r="DA47" i="16"/>
  <c r="DB47" i="16"/>
  <c r="DH47" i="16"/>
  <c r="DI47" i="16"/>
  <c r="DO47" i="16"/>
  <c r="DP47" i="16"/>
  <c r="DV47" i="16"/>
  <c r="DW47" i="16"/>
  <c r="ED47" i="16"/>
  <c r="EK47" i="16"/>
  <c r="EJ48" i="16"/>
  <c r="EC48" i="16"/>
  <c r="G48" i="16"/>
  <c r="H48" i="16"/>
  <c r="N48" i="16"/>
  <c r="O48" i="16"/>
  <c r="U48" i="16"/>
  <c r="V48" i="16"/>
  <c r="AB48" i="16"/>
  <c r="AC48" i="16"/>
  <c r="AI48" i="16"/>
  <c r="AJ48" i="16"/>
  <c r="AP48" i="16"/>
  <c r="AQ48" i="16"/>
  <c r="AW48" i="16"/>
  <c r="AX48" i="16"/>
  <c r="BD48" i="16"/>
  <c r="BE48" i="16"/>
  <c r="BK48" i="16"/>
  <c r="BL48" i="16"/>
  <c r="BR48" i="16"/>
  <c r="BS48" i="16"/>
  <c r="BY48" i="16"/>
  <c r="BZ48" i="16"/>
  <c r="CF48" i="16"/>
  <c r="CG48" i="16"/>
  <c r="CM48" i="16"/>
  <c r="CN48" i="16"/>
  <c r="CT48" i="16"/>
  <c r="CU48" i="16"/>
  <c r="DA48" i="16"/>
  <c r="DB48" i="16"/>
  <c r="DH48" i="16"/>
  <c r="DI48" i="16"/>
  <c r="DO48" i="16"/>
  <c r="DP48" i="16"/>
  <c r="DV48" i="16"/>
  <c r="DW48" i="16"/>
  <c r="ED48" i="16"/>
  <c r="EK48" i="16"/>
  <c r="EJ49" i="16"/>
  <c r="EC49" i="16"/>
  <c r="G49" i="16"/>
  <c r="H49" i="16"/>
  <c r="N49" i="16"/>
  <c r="O49" i="16"/>
  <c r="U49" i="16"/>
  <c r="V49" i="16"/>
  <c r="AB49" i="16"/>
  <c r="AC49" i="16"/>
  <c r="AI49" i="16"/>
  <c r="AJ49" i="16"/>
  <c r="AP49" i="16"/>
  <c r="AQ49" i="16"/>
  <c r="AW49" i="16"/>
  <c r="AX49" i="16"/>
  <c r="BD49" i="16"/>
  <c r="BE49" i="16"/>
  <c r="BK49" i="16"/>
  <c r="BL49" i="16"/>
  <c r="BR49" i="16"/>
  <c r="BS49" i="16"/>
  <c r="BY49" i="16"/>
  <c r="BZ49" i="16"/>
  <c r="CF49" i="16"/>
  <c r="CG49" i="16"/>
  <c r="CM49" i="16"/>
  <c r="CN49" i="16"/>
  <c r="CT49" i="16"/>
  <c r="CU49" i="16"/>
  <c r="DA49" i="16"/>
  <c r="DB49" i="16"/>
  <c r="DH49" i="16"/>
  <c r="DI49" i="16"/>
  <c r="DO49" i="16"/>
  <c r="DP49" i="16"/>
  <c r="DV49" i="16"/>
  <c r="DW49" i="16"/>
  <c r="ED49" i="16"/>
  <c r="EK49" i="16"/>
  <c r="EJ50" i="16"/>
  <c r="EC50" i="16"/>
  <c r="G50" i="16"/>
  <c r="H50" i="16"/>
  <c r="N50" i="16"/>
  <c r="O50" i="16"/>
  <c r="U50" i="16"/>
  <c r="V50" i="16"/>
  <c r="AB50" i="16"/>
  <c r="AC50" i="16"/>
  <c r="AI50" i="16"/>
  <c r="AJ50" i="16"/>
  <c r="AP50" i="16"/>
  <c r="AQ50" i="16"/>
  <c r="AW50" i="16"/>
  <c r="AX50" i="16"/>
  <c r="BD50" i="16"/>
  <c r="BE50" i="16"/>
  <c r="BK50" i="16"/>
  <c r="BL50" i="16"/>
  <c r="BR50" i="16"/>
  <c r="BS50" i="16"/>
  <c r="BY50" i="16"/>
  <c r="BZ50" i="16"/>
  <c r="CF50" i="16"/>
  <c r="CG50" i="16"/>
  <c r="CM50" i="16"/>
  <c r="CN50" i="16"/>
  <c r="CT50" i="16"/>
  <c r="CU50" i="16"/>
  <c r="DA50" i="16"/>
  <c r="DB50" i="16"/>
  <c r="DH50" i="16"/>
  <c r="DI50" i="16"/>
  <c r="DO50" i="16"/>
  <c r="DP50" i="16"/>
  <c r="DV50" i="16"/>
  <c r="DW50" i="16"/>
  <c r="ED50" i="16"/>
  <c r="EK50" i="16"/>
  <c r="EJ52" i="16"/>
  <c r="EC52" i="16"/>
  <c r="G52" i="16"/>
  <c r="H52" i="16"/>
  <c r="N52" i="16"/>
  <c r="O52" i="16"/>
  <c r="U52" i="16"/>
  <c r="V52" i="16"/>
  <c r="AB52" i="16"/>
  <c r="AC52" i="16"/>
  <c r="AI52" i="16"/>
  <c r="AJ52" i="16"/>
  <c r="AP52" i="16"/>
  <c r="AQ52" i="16"/>
  <c r="AW52" i="16"/>
  <c r="AX52" i="16"/>
  <c r="BD52" i="16"/>
  <c r="BE52" i="16"/>
  <c r="BK52" i="16"/>
  <c r="BL52" i="16"/>
  <c r="BR52" i="16"/>
  <c r="BS52" i="16"/>
  <c r="BY52" i="16"/>
  <c r="BZ52" i="16"/>
  <c r="CF52" i="16"/>
  <c r="CG52" i="16"/>
  <c r="CM52" i="16"/>
  <c r="CN52" i="16"/>
  <c r="CT52" i="16"/>
  <c r="CU52" i="16"/>
  <c r="DA52" i="16"/>
  <c r="DB52" i="16"/>
  <c r="DH52" i="16"/>
  <c r="DI52" i="16"/>
  <c r="DO52" i="16"/>
  <c r="DP52" i="16"/>
  <c r="DV52" i="16"/>
  <c r="DW52" i="16"/>
  <c r="ED52" i="16"/>
  <c r="EK52" i="16"/>
  <c r="EJ54" i="16"/>
  <c r="EC54" i="16"/>
  <c r="G54" i="16"/>
  <c r="H54" i="16"/>
  <c r="N54" i="16"/>
  <c r="O54" i="16"/>
  <c r="U54" i="16"/>
  <c r="V54" i="16"/>
  <c r="AB54" i="16"/>
  <c r="AC54" i="16"/>
  <c r="AI54" i="16"/>
  <c r="AJ54" i="16"/>
  <c r="AP54" i="16"/>
  <c r="AQ54" i="16"/>
  <c r="AW54" i="16"/>
  <c r="AX54" i="16"/>
  <c r="BD54" i="16"/>
  <c r="BE54" i="16"/>
  <c r="BK54" i="16"/>
  <c r="BL54" i="16"/>
  <c r="BR54" i="16"/>
  <c r="BS54" i="16"/>
  <c r="BY54" i="16"/>
  <c r="BZ54" i="16"/>
  <c r="CF54" i="16"/>
  <c r="CG54" i="16"/>
  <c r="CM54" i="16"/>
  <c r="CN54" i="16"/>
  <c r="CT54" i="16"/>
  <c r="CU54" i="16"/>
  <c r="DA54" i="16"/>
  <c r="DB54" i="16"/>
  <c r="DH54" i="16"/>
  <c r="DI54" i="16"/>
  <c r="DO54" i="16"/>
  <c r="DP54" i="16"/>
  <c r="DV54" i="16"/>
  <c r="DW54" i="16"/>
  <c r="ED54" i="16"/>
  <c r="EK54" i="16"/>
  <c r="EJ55" i="16"/>
  <c r="EC55" i="16"/>
  <c r="G55" i="16"/>
  <c r="H55" i="16"/>
  <c r="N55" i="16"/>
  <c r="O55" i="16"/>
  <c r="U55" i="16"/>
  <c r="V55" i="16"/>
  <c r="AB55" i="16"/>
  <c r="AC55" i="16"/>
  <c r="AI55" i="16"/>
  <c r="AJ55" i="16"/>
  <c r="AP55" i="16"/>
  <c r="AQ55" i="16"/>
  <c r="AW55" i="16"/>
  <c r="AX55" i="16"/>
  <c r="BD55" i="16"/>
  <c r="BE55" i="16"/>
  <c r="BK55" i="16"/>
  <c r="BL55" i="16"/>
  <c r="BR55" i="16"/>
  <c r="BS55" i="16"/>
  <c r="BY55" i="16"/>
  <c r="BZ55" i="16"/>
  <c r="CF55" i="16"/>
  <c r="CG55" i="16"/>
  <c r="CM55" i="16"/>
  <c r="CN55" i="16"/>
  <c r="CT55" i="16"/>
  <c r="CU55" i="16"/>
  <c r="DA55" i="16"/>
  <c r="DB55" i="16"/>
  <c r="DH55" i="16"/>
  <c r="DI55" i="16"/>
  <c r="DO55" i="16"/>
  <c r="DP55" i="16"/>
  <c r="DV55" i="16"/>
  <c r="DW55" i="16"/>
  <c r="ED55" i="16"/>
  <c r="EK55" i="16"/>
  <c r="EJ56" i="16"/>
  <c r="EC56" i="16"/>
  <c r="G56" i="16"/>
  <c r="H56" i="16"/>
  <c r="N56" i="16"/>
  <c r="O56" i="16"/>
  <c r="U56" i="16"/>
  <c r="V56" i="16"/>
  <c r="AB56" i="16"/>
  <c r="AC56" i="16"/>
  <c r="AI56" i="16"/>
  <c r="AJ56" i="16"/>
  <c r="AP56" i="16"/>
  <c r="AQ56" i="16"/>
  <c r="AW56" i="16"/>
  <c r="AX56" i="16"/>
  <c r="BD56" i="16"/>
  <c r="BE56" i="16"/>
  <c r="BK56" i="16"/>
  <c r="BL56" i="16"/>
  <c r="BR56" i="16"/>
  <c r="BS56" i="16"/>
  <c r="BY56" i="16"/>
  <c r="BZ56" i="16"/>
  <c r="CF56" i="16"/>
  <c r="CG56" i="16"/>
  <c r="CM56" i="16"/>
  <c r="CN56" i="16"/>
  <c r="CT56" i="16"/>
  <c r="CU56" i="16"/>
  <c r="DA56" i="16"/>
  <c r="DB56" i="16"/>
  <c r="DH56" i="16"/>
  <c r="DI56" i="16"/>
  <c r="DO56" i="16"/>
  <c r="DP56" i="16"/>
  <c r="DV56" i="16"/>
  <c r="DW56" i="16"/>
  <c r="ED56" i="16"/>
  <c r="EK56" i="16"/>
  <c r="EJ57" i="16"/>
  <c r="EC57" i="16"/>
  <c r="G57" i="16"/>
  <c r="H57" i="16"/>
  <c r="N57" i="16"/>
  <c r="O57" i="16"/>
  <c r="U57" i="16"/>
  <c r="V57" i="16"/>
  <c r="AB57" i="16"/>
  <c r="AC57" i="16"/>
  <c r="AI57" i="16"/>
  <c r="AJ57" i="16"/>
  <c r="AP57" i="16"/>
  <c r="AQ57" i="16"/>
  <c r="AW57" i="16"/>
  <c r="AX57" i="16"/>
  <c r="BD57" i="16"/>
  <c r="BE57" i="16"/>
  <c r="BK57" i="16"/>
  <c r="BL57" i="16"/>
  <c r="BR57" i="16"/>
  <c r="BS57" i="16"/>
  <c r="BY57" i="16"/>
  <c r="BZ57" i="16"/>
  <c r="CF57" i="16"/>
  <c r="CG57" i="16"/>
  <c r="CM57" i="16"/>
  <c r="CN57" i="16"/>
  <c r="CT57" i="16"/>
  <c r="CU57" i="16"/>
  <c r="DA57" i="16"/>
  <c r="DB57" i="16"/>
  <c r="DH57" i="16"/>
  <c r="DI57" i="16"/>
  <c r="DO57" i="16"/>
  <c r="DP57" i="16"/>
  <c r="DV57" i="16"/>
  <c r="DW57" i="16"/>
  <c r="ED57" i="16"/>
  <c r="EK57" i="16"/>
  <c r="EJ58" i="16"/>
  <c r="EC58" i="16"/>
  <c r="G58" i="16"/>
  <c r="H58" i="16"/>
  <c r="N58" i="16"/>
  <c r="O58" i="16"/>
  <c r="U58" i="16"/>
  <c r="V58" i="16"/>
  <c r="AB58" i="16"/>
  <c r="AC58" i="16"/>
  <c r="AI58" i="16"/>
  <c r="AJ58" i="16"/>
  <c r="AP58" i="16"/>
  <c r="AQ58" i="16"/>
  <c r="AW58" i="16"/>
  <c r="AX58" i="16"/>
  <c r="BD58" i="16"/>
  <c r="BE58" i="16"/>
  <c r="BK58" i="16"/>
  <c r="BL58" i="16"/>
  <c r="BR58" i="16"/>
  <c r="BS58" i="16"/>
  <c r="BY58" i="16"/>
  <c r="BZ58" i="16"/>
  <c r="CF58" i="16"/>
  <c r="CG58" i="16"/>
  <c r="CM58" i="16"/>
  <c r="CN58" i="16"/>
  <c r="CT58" i="16"/>
  <c r="CU58" i="16"/>
  <c r="DA58" i="16"/>
  <c r="DB58" i="16"/>
  <c r="DH58" i="16"/>
  <c r="DI58" i="16"/>
  <c r="DO58" i="16"/>
  <c r="DP58" i="16"/>
  <c r="DV58" i="16"/>
  <c r="DW58" i="16"/>
  <c r="ED58" i="16"/>
  <c r="EK58" i="16"/>
  <c r="EJ59" i="16"/>
  <c r="EC59" i="16"/>
  <c r="G59" i="16"/>
  <c r="H59" i="16"/>
  <c r="N59" i="16"/>
  <c r="O59" i="16"/>
  <c r="U59" i="16"/>
  <c r="V59" i="16"/>
  <c r="AB59" i="16"/>
  <c r="AC59" i="16"/>
  <c r="AI59" i="16"/>
  <c r="AJ59" i="16"/>
  <c r="AP59" i="16"/>
  <c r="AQ59" i="16"/>
  <c r="AW59" i="16"/>
  <c r="AX59" i="16"/>
  <c r="BD59" i="16"/>
  <c r="BE59" i="16"/>
  <c r="BK59" i="16"/>
  <c r="BL59" i="16"/>
  <c r="BR59" i="16"/>
  <c r="BS59" i="16"/>
  <c r="BY59" i="16"/>
  <c r="BZ59" i="16"/>
  <c r="CF59" i="16"/>
  <c r="CG59" i="16"/>
  <c r="CM59" i="16"/>
  <c r="CN59" i="16"/>
  <c r="CT59" i="16"/>
  <c r="CU59" i="16"/>
  <c r="DA59" i="16"/>
  <c r="DB59" i="16"/>
  <c r="DH59" i="16"/>
  <c r="DI59" i="16"/>
  <c r="DO59" i="16"/>
  <c r="DP59" i="16"/>
  <c r="DV59" i="16"/>
  <c r="DW59" i="16"/>
  <c r="ED59" i="16"/>
  <c r="EK59" i="16"/>
  <c r="EJ60" i="16"/>
  <c r="EC60" i="16"/>
  <c r="G60" i="16"/>
  <c r="H60" i="16"/>
  <c r="N60" i="16"/>
  <c r="O60" i="16"/>
  <c r="U60" i="16"/>
  <c r="V60" i="16"/>
  <c r="AB60" i="16"/>
  <c r="AC60" i="16"/>
  <c r="AI60" i="16"/>
  <c r="AJ60" i="16"/>
  <c r="AP60" i="16"/>
  <c r="AQ60" i="16"/>
  <c r="AW60" i="16"/>
  <c r="AX60" i="16"/>
  <c r="BD60" i="16"/>
  <c r="BE60" i="16"/>
  <c r="BK60" i="16"/>
  <c r="BL60" i="16"/>
  <c r="BR60" i="16"/>
  <c r="BS60" i="16"/>
  <c r="BY60" i="16"/>
  <c r="BZ60" i="16"/>
  <c r="CF60" i="16"/>
  <c r="CG60" i="16"/>
  <c r="CM60" i="16"/>
  <c r="CN60" i="16"/>
  <c r="CT60" i="16"/>
  <c r="CU60" i="16"/>
  <c r="DA60" i="16"/>
  <c r="DB60" i="16"/>
  <c r="DH60" i="16"/>
  <c r="DI60" i="16"/>
  <c r="DO60" i="16"/>
  <c r="DP60" i="16"/>
  <c r="DV60" i="16"/>
  <c r="DW60" i="16"/>
  <c r="ED60" i="16"/>
  <c r="EK60" i="16"/>
  <c r="EJ61" i="16"/>
  <c r="EC61" i="16"/>
  <c r="G61" i="16"/>
  <c r="H61" i="16"/>
  <c r="N61" i="16"/>
  <c r="O61" i="16"/>
  <c r="U61" i="16"/>
  <c r="V61" i="16"/>
  <c r="AB61" i="16"/>
  <c r="AC61" i="16"/>
  <c r="AI61" i="16"/>
  <c r="AJ61" i="16"/>
  <c r="AP61" i="16"/>
  <c r="AQ61" i="16"/>
  <c r="AW61" i="16"/>
  <c r="AX61" i="16"/>
  <c r="BD61" i="16"/>
  <c r="BE61" i="16"/>
  <c r="BK61" i="16"/>
  <c r="BL61" i="16"/>
  <c r="BR61" i="16"/>
  <c r="BS61" i="16"/>
  <c r="BY61" i="16"/>
  <c r="BZ61" i="16"/>
  <c r="CF61" i="16"/>
  <c r="CG61" i="16"/>
  <c r="CM61" i="16"/>
  <c r="CN61" i="16"/>
  <c r="CT61" i="16"/>
  <c r="CU61" i="16"/>
  <c r="DA61" i="16"/>
  <c r="DB61" i="16"/>
  <c r="DH61" i="16"/>
  <c r="DI61" i="16"/>
  <c r="DO61" i="16"/>
  <c r="DP61" i="16"/>
  <c r="DV61" i="16"/>
  <c r="DW61" i="16"/>
  <c r="ED61" i="16"/>
  <c r="EK61" i="16"/>
  <c r="EJ62" i="16"/>
  <c r="EC62" i="16"/>
  <c r="G62" i="16"/>
  <c r="H62" i="16"/>
  <c r="N62" i="16"/>
  <c r="O62" i="16"/>
  <c r="U62" i="16"/>
  <c r="V62" i="16"/>
  <c r="AB62" i="16"/>
  <c r="AC62" i="16"/>
  <c r="AI62" i="16"/>
  <c r="AJ62" i="16"/>
  <c r="AP62" i="16"/>
  <c r="AQ62" i="16"/>
  <c r="AW62" i="16"/>
  <c r="AX62" i="16"/>
  <c r="BD62" i="16"/>
  <c r="BE62" i="16"/>
  <c r="BK62" i="16"/>
  <c r="BL62" i="16"/>
  <c r="BR62" i="16"/>
  <c r="BS62" i="16"/>
  <c r="BY62" i="16"/>
  <c r="BZ62" i="16"/>
  <c r="CF62" i="16"/>
  <c r="CG62" i="16"/>
  <c r="CM62" i="16"/>
  <c r="CN62" i="16"/>
  <c r="CT62" i="16"/>
  <c r="CU62" i="16"/>
  <c r="DA62" i="16"/>
  <c r="DB62" i="16"/>
  <c r="DH62" i="16"/>
  <c r="DI62" i="16"/>
  <c r="DO62" i="16"/>
  <c r="DP62" i="16"/>
  <c r="DV62" i="16"/>
  <c r="DW62" i="16"/>
  <c r="ED62" i="16"/>
  <c r="EK62" i="16"/>
  <c r="EJ63" i="16"/>
  <c r="EC63" i="16"/>
  <c r="G63" i="16"/>
  <c r="H63" i="16"/>
  <c r="N63" i="16"/>
  <c r="O63" i="16"/>
  <c r="U63" i="16"/>
  <c r="V63" i="16"/>
  <c r="AB63" i="16"/>
  <c r="AC63" i="16"/>
  <c r="AI63" i="16"/>
  <c r="AJ63" i="16"/>
  <c r="AP63" i="16"/>
  <c r="AQ63" i="16"/>
  <c r="AW63" i="16"/>
  <c r="AX63" i="16"/>
  <c r="BD63" i="16"/>
  <c r="BE63" i="16"/>
  <c r="BK63" i="16"/>
  <c r="BL63" i="16"/>
  <c r="BR63" i="16"/>
  <c r="BS63" i="16"/>
  <c r="BY63" i="16"/>
  <c r="BZ63" i="16"/>
  <c r="CF63" i="16"/>
  <c r="CG63" i="16"/>
  <c r="CM63" i="16"/>
  <c r="CN63" i="16"/>
  <c r="CT63" i="16"/>
  <c r="CU63" i="16"/>
  <c r="DA63" i="16"/>
  <c r="DB63" i="16"/>
  <c r="DH63" i="16"/>
  <c r="DI63" i="16"/>
  <c r="DO63" i="16"/>
  <c r="DP63" i="16"/>
  <c r="DV63" i="16"/>
  <c r="DW63" i="16"/>
  <c r="ED63" i="16"/>
  <c r="EK63" i="16"/>
  <c r="EJ64" i="16"/>
  <c r="EC64" i="16"/>
  <c r="G64" i="16"/>
  <c r="H64" i="16"/>
  <c r="N64" i="16"/>
  <c r="O64" i="16"/>
  <c r="U64" i="16"/>
  <c r="V64" i="16"/>
  <c r="AB64" i="16"/>
  <c r="AC64" i="16"/>
  <c r="AI64" i="16"/>
  <c r="AJ64" i="16"/>
  <c r="AP64" i="16"/>
  <c r="AQ64" i="16"/>
  <c r="AW64" i="16"/>
  <c r="AX64" i="16"/>
  <c r="BD64" i="16"/>
  <c r="BE64" i="16"/>
  <c r="BK64" i="16"/>
  <c r="BL64" i="16"/>
  <c r="BR64" i="16"/>
  <c r="BS64" i="16"/>
  <c r="BY64" i="16"/>
  <c r="BZ64" i="16"/>
  <c r="CF64" i="16"/>
  <c r="CG64" i="16"/>
  <c r="CM64" i="16"/>
  <c r="CN64" i="16"/>
  <c r="CT64" i="16"/>
  <c r="CU64" i="16"/>
  <c r="DA64" i="16"/>
  <c r="DB64" i="16"/>
  <c r="DH64" i="16"/>
  <c r="DI64" i="16"/>
  <c r="DO64" i="16"/>
  <c r="DP64" i="16"/>
  <c r="DV64" i="16"/>
  <c r="DW64" i="16"/>
  <c r="ED64" i="16"/>
  <c r="EK64" i="16"/>
  <c r="EJ65" i="16"/>
  <c r="EC65" i="16"/>
  <c r="G65" i="16"/>
  <c r="H65" i="16"/>
  <c r="N65" i="16"/>
  <c r="O65" i="16"/>
  <c r="U65" i="16"/>
  <c r="V65" i="16"/>
  <c r="AB65" i="16"/>
  <c r="AC65" i="16"/>
  <c r="AI65" i="16"/>
  <c r="AJ65" i="16"/>
  <c r="AP65" i="16"/>
  <c r="AQ65" i="16"/>
  <c r="AW65" i="16"/>
  <c r="AX65" i="16"/>
  <c r="BD65" i="16"/>
  <c r="BE65" i="16"/>
  <c r="BK65" i="16"/>
  <c r="BL65" i="16"/>
  <c r="BR65" i="16"/>
  <c r="BS65" i="16"/>
  <c r="BY65" i="16"/>
  <c r="BZ65" i="16"/>
  <c r="CF65" i="16"/>
  <c r="CG65" i="16"/>
  <c r="CM65" i="16"/>
  <c r="CN65" i="16"/>
  <c r="CT65" i="16"/>
  <c r="CU65" i="16"/>
  <c r="DA65" i="16"/>
  <c r="DB65" i="16"/>
  <c r="DH65" i="16"/>
  <c r="DI65" i="16"/>
  <c r="DO65" i="16"/>
  <c r="DP65" i="16"/>
  <c r="DV65" i="16"/>
  <c r="DW65" i="16"/>
  <c r="ED65" i="16"/>
  <c r="EK65" i="16"/>
  <c r="EG66" i="16"/>
  <c r="EG65" i="16"/>
  <c r="EG64" i="16"/>
  <c r="EG63" i="16"/>
  <c r="EG62" i="16"/>
  <c r="EG61" i="16"/>
  <c r="EG60" i="16"/>
  <c r="EG59" i="16"/>
  <c r="EG58" i="16"/>
  <c r="EG57" i="16"/>
  <c r="EG56" i="16"/>
  <c r="EG55" i="16"/>
  <c r="EG54" i="16"/>
  <c r="EG52" i="16"/>
  <c r="EG50" i="16"/>
  <c r="EG49" i="16"/>
  <c r="EG48" i="16"/>
  <c r="EG47" i="16"/>
  <c r="EG46" i="16"/>
  <c r="EG45" i="16"/>
  <c r="EG44" i="16"/>
  <c r="EG42" i="16"/>
  <c r="EG41" i="16"/>
  <c r="EG40" i="16"/>
  <c r="EG38" i="16"/>
  <c r="EG37" i="16"/>
  <c r="EG35" i="16"/>
  <c r="EG33" i="16"/>
  <c r="EG31" i="16"/>
  <c r="EG30" i="16"/>
  <c r="EG29" i="16"/>
  <c r="EG28" i="16"/>
  <c r="EG27" i="16"/>
  <c r="EG26" i="16"/>
  <c r="EG25" i="16"/>
  <c r="EG24" i="16"/>
  <c r="EG23" i="16"/>
  <c r="EG22" i="16"/>
  <c r="EG21" i="16"/>
  <c r="EG20" i="16"/>
  <c r="EG19" i="16"/>
  <c r="EG18" i="16"/>
  <c r="EG16" i="16"/>
  <c r="EG14" i="16"/>
  <c r="EG13" i="16"/>
  <c r="EG12" i="16"/>
  <c r="EG11" i="16"/>
  <c r="EG10" i="16"/>
  <c r="EG8" i="16"/>
  <c r="EG7" i="16"/>
  <c r="EG6" i="16"/>
  <c r="DZ66" i="16"/>
  <c r="DZ65" i="16"/>
  <c r="DZ64" i="16"/>
  <c r="DZ63" i="16"/>
  <c r="DZ62" i="16"/>
  <c r="DZ61" i="16"/>
  <c r="DZ60" i="16"/>
  <c r="DZ59" i="16"/>
  <c r="DZ58" i="16"/>
  <c r="DZ57" i="16"/>
  <c r="DZ56" i="16"/>
  <c r="DZ55" i="16"/>
  <c r="DZ54" i="16"/>
  <c r="DZ52" i="16"/>
  <c r="DZ50" i="16"/>
  <c r="DZ49" i="16"/>
  <c r="DZ48" i="16"/>
  <c r="DZ47" i="16"/>
  <c r="DZ46" i="16"/>
  <c r="DZ45" i="16"/>
  <c r="DZ44" i="16"/>
  <c r="DZ42" i="16"/>
  <c r="DZ41" i="16"/>
  <c r="DZ40" i="16"/>
  <c r="DZ38" i="16"/>
  <c r="DZ37" i="16"/>
  <c r="DZ35" i="16"/>
  <c r="DZ33" i="16"/>
  <c r="DZ31" i="16"/>
  <c r="DZ30" i="16"/>
  <c r="DZ29" i="16"/>
  <c r="DZ28" i="16"/>
  <c r="DZ27" i="16"/>
  <c r="DZ26" i="16"/>
  <c r="DZ25" i="16"/>
  <c r="DZ24" i="16"/>
  <c r="DZ23" i="16"/>
  <c r="DZ22" i="16"/>
  <c r="DZ21" i="16"/>
  <c r="DZ20" i="16"/>
  <c r="DZ19" i="16"/>
  <c r="DZ18" i="16"/>
  <c r="DZ16" i="16"/>
  <c r="DZ14" i="16"/>
  <c r="DZ13" i="16"/>
  <c r="DZ12" i="16"/>
  <c r="DZ11" i="16"/>
  <c r="DZ10" i="16"/>
  <c r="DZ8" i="16"/>
  <c r="DZ7" i="16"/>
  <c r="DZ6" i="16"/>
  <c r="DS66" i="16"/>
  <c r="DS65" i="16"/>
  <c r="DS64" i="16"/>
  <c r="DS63" i="16"/>
  <c r="DS62" i="16"/>
  <c r="DS61" i="16"/>
  <c r="DS60" i="16"/>
  <c r="DS59" i="16"/>
  <c r="DS58" i="16"/>
  <c r="DS57" i="16"/>
  <c r="DS56" i="16"/>
  <c r="DS55" i="16"/>
  <c r="DS54" i="16"/>
  <c r="DS52" i="16"/>
  <c r="DS50" i="16"/>
  <c r="DS49" i="16"/>
  <c r="DS48" i="16"/>
  <c r="DS47" i="16"/>
  <c r="DS46" i="16"/>
  <c r="DS45" i="16"/>
  <c r="DS44" i="16"/>
  <c r="DS42" i="16"/>
  <c r="DS41" i="16"/>
  <c r="DS40" i="16"/>
  <c r="DS38" i="16"/>
  <c r="DS37" i="16"/>
  <c r="DS35" i="16"/>
  <c r="DS33" i="16"/>
  <c r="DS31" i="16"/>
  <c r="DS30" i="16"/>
  <c r="DS29" i="16"/>
  <c r="DS28" i="16"/>
  <c r="DS27" i="16"/>
  <c r="DS26" i="16"/>
  <c r="DS25" i="16"/>
  <c r="DS24" i="16"/>
  <c r="DS23" i="16"/>
  <c r="DS22" i="16"/>
  <c r="DS21" i="16"/>
  <c r="DS20" i="16"/>
  <c r="DS19" i="16"/>
  <c r="DS18" i="16"/>
  <c r="DS16" i="16"/>
  <c r="DS14" i="16"/>
  <c r="DS13" i="16"/>
  <c r="DS12" i="16"/>
  <c r="DS11" i="16"/>
  <c r="DS10" i="16"/>
  <c r="DS8" i="16"/>
  <c r="DS7" i="16"/>
  <c r="DS6" i="16"/>
  <c r="DL66" i="16"/>
  <c r="DL65" i="16"/>
  <c r="DL64" i="16"/>
  <c r="DL63" i="16"/>
  <c r="DL62" i="16"/>
  <c r="DL61" i="16"/>
  <c r="DL60" i="16"/>
  <c r="DL59" i="16"/>
  <c r="DL58" i="16"/>
  <c r="DL57" i="16"/>
  <c r="DL56" i="16"/>
  <c r="DL55" i="16"/>
  <c r="DL54" i="16"/>
  <c r="DL52" i="16"/>
  <c r="DL50" i="16"/>
  <c r="DL49" i="16"/>
  <c r="DL48" i="16"/>
  <c r="DL47" i="16"/>
  <c r="DL46" i="16"/>
  <c r="DL45" i="16"/>
  <c r="DL44" i="16"/>
  <c r="DL42" i="16"/>
  <c r="DL41" i="16"/>
  <c r="DL40" i="16"/>
  <c r="DL38" i="16"/>
  <c r="DL37" i="16"/>
  <c r="DL35" i="16"/>
  <c r="DL33" i="16"/>
  <c r="DL31" i="16"/>
  <c r="DL30" i="16"/>
  <c r="DL29" i="16"/>
  <c r="DL28" i="16"/>
  <c r="DL27" i="16"/>
  <c r="DL26" i="16"/>
  <c r="DL25" i="16"/>
  <c r="DL24" i="16"/>
  <c r="DL23" i="16"/>
  <c r="DL22" i="16"/>
  <c r="DL21" i="16"/>
  <c r="DL20" i="16"/>
  <c r="DL19" i="16"/>
  <c r="DL18" i="16"/>
  <c r="DL16" i="16"/>
  <c r="DL14" i="16"/>
  <c r="DL13" i="16"/>
  <c r="DL12" i="16"/>
  <c r="DL11" i="16"/>
  <c r="DL10" i="16"/>
  <c r="DL8" i="16"/>
  <c r="DL7" i="16"/>
  <c r="DL6" i="16"/>
  <c r="DE66" i="16"/>
  <c r="DE65" i="16"/>
  <c r="DE64" i="16"/>
  <c r="DE63" i="16"/>
  <c r="DE62" i="16"/>
  <c r="DE61" i="16"/>
  <c r="DE60" i="16"/>
  <c r="DE59" i="16"/>
  <c r="DE58" i="16"/>
  <c r="DE57" i="16"/>
  <c r="DE56" i="16"/>
  <c r="DE55" i="16"/>
  <c r="DE54" i="16"/>
  <c r="DE52" i="16"/>
  <c r="DE50" i="16"/>
  <c r="DE49" i="16"/>
  <c r="DE48" i="16"/>
  <c r="DE47" i="16"/>
  <c r="DE46" i="16"/>
  <c r="DE45" i="16"/>
  <c r="DE44" i="16"/>
  <c r="DE42" i="16"/>
  <c r="DE41" i="16"/>
  <c r="DE40" i="16"/>
  <c r="DE38" i="16"/>
  <c r="DE37" i="16"/>
  <c r="DE35" i="16"/>
  <c r="DE33" i="16"/>
  <c r="DE31" i="16"/>
  <c r="DE30" i="16"/>
  <c r="DE29" i="16"/>
  <c r="DE28" i="16"/>
  <c r="DE27" i="16"/>
  <c r="DE26" i="16"/>
  <c r="DE25" i="16"/>
  <c r="DE24" i="16"/>
  <c r="DE23" i="16"/>
  <c r="DE22" i="16"/>
  <c r="DE21" i="16"/>
  <c r="DE20" i="16"/>
  <c r="DE19" i="16"/>
  <c r="DE18" i="16"/>
  <c r="DE16" i="16"/>
  <c r="DE14" i="16"/>
  <c r="DE13" i="16"/>
  <c r="DE12" i="16"/>
  <c r="DE11" i="16"/>
  <c r="DE10" i="16"/>
  <c r="DE8" i="16"/>
  <c r="DE7" i="16"/>
  <c r="DE6" i="16"/>
  <c r="CX66" i="16"/>
  <c r="CX65" i="16"/>
  <c r="CX64" i="16"/>
  <c r="CX63" i="16"/>
  <c r="CX62" i="16"/>
  <c r="CX61" i="16"/>
  <c r="CX60" i="16"/>
  <c r="CX59" i="16"/>
  <c r="CX58" i="16"/>
  <c r="CX57" i="16"/>
  <c r="CX56" i="16"/>
  <c r="CX55" i="16"/>
  <c r="CX54" i="16"/>
  <c r="CX52" i="16"/>
  <c r="CX50" i="16"/>
  <c r="CX49" i="16"/>
  <c r="CX48" i="16"/>
  <c r="CX47" i="16"/>
  <c r="CX46" i="16"/>
  <c r="CX45" i="16"/>
  <c r="CX44" i="16"/>
  <c r="CX42" i="16"/>
  <c r="CX41" i="16"/>
  <c r="CX40" i="16"/>
  <c r="CX38" i="16"/>
  <c r="CX37" i="16"/>
  <c r="CX35" i="16"/>
  <c r="CX33" i="16"/>
  <c r="CX31" i="16"/>
  <c r="CX30" i="16"/>
  <c r="CX29" i="16"/>
  <c r="CX28" i="16"/>
  <c r="CX27" i="16"/>
  <c r="CX26" i="16"/>
  <c r="CX25" i="16"/>
  <c r="CX24" i="16"/>
  <c r="CX23" i="16"/>
  <c r="CX22" i="16"/>
  <c r="CX21" i="16"/>
  <c r="CX20" i="16"/>
  <c r="CX19" i="16"/>
  <c r="CX18" i="16"/>
  <c r="CX16" i="16"/>
  <c r="CX14" i="16"/>
  <c r="CX13" i="16"/>
  <c r="CX12" i="16"/>
  <c r="CX11" i="16"/>
  <c r="CX10" i="16"/>
  <c r="CX8" i="16"/>
  <c r="CX7" i="16"/>
  <c r="CX6" i="16"/>
  <c r="CQ66" i="16"/>
  <c r="CQ65" i="16"/>
  <c r="CQ64" i="16"/>
  <c r="CQ63" i="16"/>
  <c r="CQ62" i="16"/>
  <c r="CQ61" i="16"/>
  <c r="CQ60" i="16"/>
  <c r="CQ59" i="16"/>
  <c r="CQ58" i="16"/>
  <c r="CQ57" i="16"/>
  <c r="CQ56" i="16"/>
  <c r="CQ55" i="16"/>
  <c r="CQ54" i="16"/>
  <c r="CQ52" i="16"/>
  <c r="CQ50" i="16"/>
  <c r="CQ49" i="16"/>
  <c r="CQ48" i="16"/>
  <c r="CQ47" i="16"/>
  <c r="CQ46" i="16"/>
  <c r="CQ45" i="16"/>
  <c r="CQ44" i="16"/>
  <c r="CQ42" i="16"/>
  <c r="CQ41" i="16"/>
  <c r="CQ40" i="16"/>
  <c r="CQ38" i="16"/>
  <c r="CQ37" i="16"/>
  <c r="CQ35" i="16"/>
  <c r="CQ33" i="16"/>
  <c r="CQ31" i="16"/>
  <c r="CQ30" i="16"/>
  <c r="CQ29" i="16"/>
  <c r="CQ28" i="16"/>
  <c r="CQ27" i="16"/>
  <c r="CQ26" i="16"/>
  <c r="CQ25" i="16"/>
  <c r="CQ24" i="16"/>
  <c r="CQ23" i="16"/>
  <c r="CQ22" i="16"/>
  <c r="CQ21" i="16"/>
  <c r="CQ20" i="16"/>
  <c r="CQ19" i="16"/>
  <c r="CQ18" i="16"/>
  <c r="CQ16" i="16"/>
  <c r="CQ14" i="16"/>
  <c r="CQ13" i="16"/>
  <c r="CQ12" i="16"/>
  <c r="CQ11" i="16"/>
  <c r="CQ10" i="16"/>
  <c r="CQ8" i="16"/>
  <c r="CQ7" i="16"/>
  <c r="CQ6" i="16"/>
  <c r="CJ66" i="16"/>
  <c r="CJ65" i="16"/>
  <c r="CJ64" i="16"/>
  <c r="CJ63" i="16"/>
  <c r="CJ62" i="16"/>
  <c r="CJ61" i="16"/>
  <c r="CJ60" i="16"/>
  <c r="CJ59" i="16"/>
  <c r="CJ58" i="16"/>
  <c r="CJ57" i="16"/>
  <c r="CJ56" i="16"/>
  <c r="CJ55" i="16"/>
  <c r="CJ54" i="16"/>
  <c r="CJ52" i="16"/>
  <c r="CJ50" i="16"/>
  <c r="CJ49" i="16"/>
  <c r="CJ48" i="16"/>
  <c r="CJ47" i="16"/>
  <c r="CJ46" i="16"/>
  <c r="CJ45" i="16"/>
  <c r="CJ44" i="16"/>
  <c r="CJ42" i="16"/>
  <c r="CJ41" i="16"/>
  <c r="CJ40" i="16"/>
  <c r="CJ38" i="16"/>
  <c r="CJ37" i="16"/>
  <c r="CJ35" i="16"/>
  <c r="CJ33" i="16"/>
  <c r="CJ31" i="16"/>
  <c r="CJ30" i="16"/>
  <c r="CJ29" i="16"/>
  <c r="CJ28" i="16"/>
  <c r="CJ27" i="16"/>
  <c r="CJ26" i="16"/>
  <c r="CJ25" i="16"/>
  <c r="CJ24" i="16"/>
  <c r="CJ23" i="16"/>
  <c r="CJ22" i="16"/>
  <c r="CJ21" i="16"/>
  <c r="CJ20" i="16"/>
  <c r="CJ19" i="16"/>
  <c r="CJ18" i="16"/>
  <c r="CJ16" i="16"/>
  <c r="CJ14" i="16"/>
  <c r="CJ13" i="16"/>
  <c r="CJ12" i="16"/>
  <c r="CJ11" i="16"/>
  <c r="CJ10" i="16"/>
  <c r="CJ8" i="16"/>
  <c r="CJ7" i="16"/>
  <c r="CJ6" i="16"/>
  <c r="CC66" i="16"/>
  <c r="CC65" i="16"/>
  <c r="CC64" i="16"/>
  <c r="CC63" i="16"/>
  <c r="CC62" i="16"/>
  <c r="CC61" i="16"/>
  <c r="CC60" i="16"/>
  <c r="CC59" i="16"/>
  <c r="CC58" i="16"/>
  <c r="CC57" i="16"/>
  <c r="CC56" i="16"/>
  <c r="CC55" i="16"/>
  <c r="CC54" i="16"/>
  <c r="CC52" i="16"/>
  <c r="CC50" i="16"/>
  <c r="CC49" i="16"/>
  <c r="CC48" i="16"/>
  <c r="CC47" i="16"/>
  <c r="CC46" i="16"/>
  <c r="CC45" i="16"/>
  <c r="CC44" i="16"/>
  <c r="CC42" i="16"/>
  <c r="CC41" i="16"/>
  <c r="CC40" i="16"/>
  <c r="CC38" i="16"/>
  <c r="CC37" i="16"/>
  <c r="CC35" i="16"/>
  <c r="CC33" i="16"/>
  <c r="CC31" i="16"/>
  <c r="CC30" i="16"/>
  <c r="CC29" i="16"/>
  <c r="CC28" i="16"/>
  <c r="CC27" i="16"/>
  <c r="CC26" i="16"/>
  <c r="CC25" i="16"/>
  <c r="CC24" i="16"/>
  <c r="CC23" i="16"/>
  <c r="CC22" i="16"/>
  <c r="CC21" i="16"/>
  <c r="CC20" i="16"/>
  <c r="CC19" i="16"/>
  <c r="CC18" i="16"/>
  <c r="CC16" i="16"/>
  <c r="CC14" i="16"/>
  <c r="CC13" i="16"/>
  <c r="CC12" i="16"/>
  <c r="CC11" i="16"/>
  <c r="CC10" i="16"/>
  <c r="CC8" i="16"/>
  <c r="CC7" i="16"/>
  <c r="CC6" i="16"/>
  <c r="BV66" i="16"/>
  <c r="BV65" i="16"/>
  <c r="BV64" i="16"/>
  <c r="BV63" i="16"/>
  <c r="BV62" i="16"/>
  <c r="BV61" i="16"/>
  <c r="BV60" i="16"/>
  <c r="BV59" i="16"/>
  <c r="BV58" i="16"/>
  <c r="BV57" i="16"/>
  <c r="BV56" i="16"/>
  <c r="BV55" i="16"/>
  <c r="BV54" i="16"/>
  <c r="BV52" i="16"/>
  <c r="BV50" i="16"/>
  <c r="BV49" i="16"/>
  <c r="BV48" i="16"/>
  <c r="BV47" i="16"/>
  <c r="BV46" i="16"/>
  <c r="BV45" i="16"/>
  <c r="BV44" i="16"/>
  <c r="BV42" i="16"/>
  <c r="BV41" i="16"/>
  <c r="BV40" i="16"/>
  <c r="BV38" i="16"/>
  <c r="BV37" i="16"/>
  <c r="BV35" i="16"/>
  <c r="BV33" i="16"/>
  <c r="BV31" i="16"/>
  <c r="BV30" i="16"/>
  <c r="BV29" i="16"/>
  <c r="BV28" i="16"/>
  <c r="BV27" i="16"/>
  <c r="BV26" i="16"/>
  <c r="BV25" i="16"/>
  <c r="BV24" i="16"/>
  <c r="BV23" i="16"/>
  <c r="BV22" i="16"/>
  <c r="BV21" i="16"/>
  <c r="BV20" i="16"/>
  <c r="BV19" i="16"/>
  <c r="BV18" i="16"/>
  <c r="BV16" i="16"/>
  <c r="BV14" i="16"/>
  <c r="BV13" i="16"/>
  <c r="BV12" i="16"/>
  <c r="BV11" i="16"/>
  <c r="BV10" i="16"/>
  <c r="BV8" i="16"/>
  <c r="BV7" i="16"/>
  <c r="BV6" i="16"/>
  <c r="BO66" i="16"/>
  <c r="BO65" i="16"/>
  <c r="BO64" i="16"/>
  <c r="BO63" i="16"/>
  <c r="BO62" i="16"/>
  <c r="BO61" i="16"/>
  <c r="BO60" i="16"/>
  <c r="BO59" i="16"/>
  <c r="BO58" i="16"/>
  <c r="BO57" i="16"/>
  <c r="BO56" i="16"/>
  <c r="BO55" i="16"/>
  <c r="BO54" i="16"/>
  <c r="BO52" i="16"/>
  <c r="BO50" i="16"/>
  <c r="BO49" i="16"/>
  <c r="BO48" i="16"/>
  <c r="BO47" i="16"/>
  <c r="BO46" i="16"/>
  <c r="BO45" i="16"/>
  <c r="BO44" i="16"/>
  <c r="BO42" i="16"/>
  <c r="BO41" i="16"/>
  <c r="BO40" i="16"/>
  <c r="BO38" i="16"/>
  <c r="BO37" i="16"/>
  <c r="BO35" i="16"/>
  <c r="BO33" i="16"/>
  <c r="BO31" i="16"/>
  <c r="BO30" i="16"/>
  <c r="BO29" i="16"/>
  <c r="BO28" i="16"/>
  <c r="BO27" i="16"/>
  <c r="BO26" i="16"/>
  <c r="BO25" i="16"/>
  <c r="BO24" i="16"/>
  <c r="BO23" i="16"/>
  <c r="BO22" i="16"/>
  <c r="BO21" i="16"/>
  <c r="BO20" i="16"/>
  <c r="BO19" i="16"/>
  <c r="BO18" i="16"/>
  <c r="BO16" i="16"/>
  <c r="BO14" i="16"/>
  <c r="BO13" i="16"/>
  <c r="BO12" i="16"/>
  <c r="BO11" i="16"/>
  <c r="BO10" i="16"/>
  <c r="BO8" i="16"/>
  <c r="BO7" i="16"/>
  <c r="BO6" i="16"/>
  <c r="BH66" i="16"/>
  <c r="BH65" i="16"/>
  <c r="BH64" i="16"/>
  <c r="BH63" i="16"/>
  <c r="BH62" i="16"/>
  <c r="BH61" i="16"/>
  <c r="BH60" i="16"/>
  <c r="BH59" i="16"/>
  <c r="BH58" i="16"/>
  <c r="BH57" i="16"/>
  <c r="BH56" i="16"/>
  <c r="BH55" i="16"/>
  <c r="BH54" i="16"/>
  <c r="BH52" i="16"/>
  <c r="BH50" i="16"/>
  <c r="BH49" i="16"/>
  <c r="BH48" i="16"/>
  <c r="BH47" i="16"/>
  <c r="BH46" i="16"/>
  <c r="BH45" i="16"/>
  <c r="BH44" i="16"/>
  <c r="BH42" i="16"/>
  <c r="BH41" i="16"/>
  <c r="BH40" i="16"/>
  <c r="BH38" i="16"/>
  <c r="BH37" i="16"/>
  <c r="BH35" i="16"/>
  <c r="BH33" i="16"/>
  <c r="BH31" i="16"/>
  <c r="BH30" i="16"/>
  <c r="BH29" i="16"/>
  <c r="BH28" i="16"/>
  <c r="BH27" i="16"/>
  <c r="BH26" i="16"/>
  <c r="BH25" i="16"/>
  <c r="BH24" i="16"/>
  <c r="BH23" i="16"/>
  <c r="BH22" i="16"/>
  <c r="BH21" i="16"/>
  <c r="BH20" i="16"/>
  <c r="BH19" i="16"/>
  <c r="BH18" i="16"/>
  <c r="BH16" i="16"/>
  <c r="BH14" i="16"/>
  <c r="BH13" i="16"/>
  <c r="BH12" i="16"/>
  <c r="BH11" i="16"/>
  <c r="BH10" i="16"/>
  <c r="BH8" i="16"/>
  <c r="BH7" i="16"/>
  <c r="BH6" i="16"/>
  <c r="BA66" i="16"/>
  <c r="BA65" i="16"/>
  <c r="BA64" i="16"/>
  <c r="BA63" i="16"/>
  <c r="BA62" i="16"/>
  <c r="BA61" i="16"/>
  <c r="BA60" i="16"/>
  <c r="BA59" i="16"/>
  <c r="BA58" i="16"/>
  <c r="BA57" i="16"/>
  <c r="BA56" i="16"/>
  <c r="BA55" i="16"/>
  <c r="BA54" i="16"/>
  <c r="BA52" i="16"/>
  <c r="BA50" i="16"/>
  <c r="BA49" i="16"/>
  <c r="BA48" i="16"/>
  <c r="BA47" i="16"/>
  <c r="BA46" i="16"/>
  <c r="BA45" i="16"/>
  <c r="BA44" i="16"/>
  <c r="BA42" i="16"/>
  <c r="BA41" i="16"/>
  <c r="BA40" i="16"/>
  <c r="BA38" i="16"/>
  <c r="BA37" i="16"/>
  <c r="BA35" i="16"/>
  <c r="BA33" i="16"/>
  <c r="BA31" i="16"/>
  <c r="BA30" i="16"/>
  <c r="BA29" i="16"/>
  <c r="BA28" i="16"/>
  <c r="BA27" i="16"/>
  <c r="BA26" i="16"/>
  <c r="BA25" i="16"/>
  <c r="BA24" i="16"/>
  <c r="BA23" i="16"/>
  <c r="BA22" i="16"/>
  <c r="BA21" i="16"/>
  <c r="BA20" i="16"/>
  <c r="BA19" i="16"/>
  <c r="BA18" i="16"/>
  <c r="BA16" i="16"/>
  <c r="BA14" i="16"/>
  <c r="BA13" i="16"/>
  <c r="BA12" i="16"/>
  <c r="BA11" i="16"/>
  <c r="BA10" i="16"/>
  <c r="BA8" i="16"/>
  <c r="BA7" i="16"/>
  <c r="BA6" i="16"/>
  <c r="AT66" i="16"/>
  <c r="AT65" i="16"/>
  <c r="AT64" i="16"/>
  <c r="AT63" i="16"/>
  <c r="AT62" i="16"/>
  <c r="AT61" i="16"/>
  <c r="AT60" i="16"/>
  <c r="AT59" i="16"/>
  <c r="AT58" i="16"/>
  <c r="AT57" i="16"/>
  <c r="AT56" i="16"/>
  <c r="AT55" i="16"/>
  <c r="AT54" i="16"/>
  <c r="AT52" i="16"/>
  <c r="AT50" i="16"/>
  <c r="AT49" i="16"/>
  <c r="AT48" i="16"/>
  <c r="AT47" i="16"/>
  <c r="AT46" i="16"/>
  <c r="AT45" i="16"/>
  <c r="AT44" i="16"/>
  <c r="AT42" i="16"/>
  <c r="AT41" i="16"/>
  <c r="AT40" i="16"/>
  <c r="AT38" i="16"/>
  <c r="AT37" i="16"/>
  <c r="AT35" i="16"/>
  <c r="AT33" i="16"/>
  <c r="AT31" i="16"/>
  <c r="AT30" i="16"/>
  <c r="AT29" i="16"/>
  <c r="AT28" i="16"/>
  <c r="AT27" i="16"/>
  <c r="AT26" i="16"/>
  <c r="AT25" i="16"/>
  <c r="AT24" i="16"/>
  <c r="AT23" i="16"/>
  <c r="AT22" i="16"/>
  <c r="AT21" i="16"/>
  <c r="AT20" i="16"/>
  <c r="AT19" i="16"/>
  <c r="AT18" i="16"/>
  <c r="AT16" i="16"/>
  <c r="AT14" i="16"/>
  <c r="AT13" i="16"/>
  <c r="AT12" i="16"/>
  <c r="AT11" i="16"/>
  <c r="AT10" i="16"/>
  <c r="AT8" i="16"/>
  <c r="AT7" i="16"/>
  <c r="AT6" i="16"/>
  <c r="AM66" i="16"/>
  <c r="AM65" i="16"/>
  <c r="AM64" i="16"/>
  <c r="AM63" i="16"/>
  <c r="AM62" i="16"/>
  <c r="AM61" i="16"/>
  <c r="AM60" i="16"/>
  <c r="AM59" i="16"/>
  <c r="AM58" i="16"/>
  <c r="AM57" i="16"/>
  <c r="AM56" i="16"/>
  <c r="AM55" i="16"/>
  <c r="AM54" i="16"/>
  <c r="AM52" i="16"/>
  <c r="AM50" i="16"/>
  <c r="AM49" i="16"/>
  <c r="AM48" i="16"/>
  <c r="AM47" i="16"/>
  <c r="AM46" i="16"/>
  <c r="AM45" i="16"/>
  <c r="AM44" i="16"/>
  <c r="AM42" i="16"/>
  <c r="AM41" i="16"/>
  <c r="AM40" i="16"/>
  <c r="AM38" i="16"/>
  <c r="AM37" i="16"/>
  <c r="AM35" i="16"/>
  <c r="AM33" i="16"/>
  <c r="AM31" i="16"/>
  <c r="AM30" i="16"/>
  <c r="AM29" i="16"/>
  <c r="AM28" i="16"/>
  <c r="AM27" i="16"/>
  <c r="AM26" i="16"/>
  <c r="AM25" i="16"/>
  <c r="AM24" i="16"/>
  <c r="AM23" i="16"/>
  <c r="AM22" i="16"/>
  <c r="AM21" i="16"/>
  <c r="AM20" i="16"/>
  <c r="AM19" i="16"/>
  <c r="AM18" i="16"/>
  <c r="AM16" i="16"/>
  <c r="AM14" i="16"/>
  <c r="AM13" i="16"/>
  <c r="AM12" i="16"/>
  <c r="AM11" i="16"/>
  <c r="AM10" i="16"/>
  <c r="AM8" i="16"/>
  <c r="AM7" i="16"/>
  <c r="AM6" i="16"/>
  <c r="AF66" i="16"/>
  <c r="AF65" i="16"/>
  <c r="AF64" i="16"/>
  <c r="AF63" i="16"/>
  <c r="AF62" i="16"/>
  <c r="AF61" i="16"/>
  <c r="AF60" i="16"/>
  <c r="AF59" i="16"/>
  <c r="AF58" i="16"/>
  <c r="AF57" i="16"/>
  <c r="AF56" i="16"/>
  <c r="AF55" i="16"/>
  <c r="AF54" i="16"/>
  <c r="AF52" i="16"/>
  <c r="AF50" i="16"/>
  <c r="AF49" i="16"/>
  <c r="AF48" i="16"/>
  <c r="AF47" i="16"/>
  <c r="AF46" i="16"/>
  <c r="AF45" i="16"/>
  <c r="AF44" i="16"/>
  <c r="AF42" i="16"/>
  <c r="AF41" i="16"/>
  <c r="AF40" i="16"/>
  <c r="AF38" i="16"/>
  <c r="AF37" i="16"/>
  <c r="AF35" i="16"/>
  <c r="AF33" i="16"/>
  <c r="AF31" i="16"/>
  <c r="AF30" i="16"/>
  <c r="AF29" i="16"/>
  <c r="AF28" i="16"/>
  <c r="AF27" i="16"/>
  <c r="AF26" i="16"/>
  <c r="AF25" i="16"/>
  <c r="AF24" i="16"/>
  <c r="AF23" i="16"/>
  <c r="AF22" i="16"/>
  <c r="AF21" i="16"/>
  <c r="AF20" i="16"/>
  <c r="AF19" i="16"/>
  <c r="AF18" i="16"/>
  <c r="AF16" i="16"/>
  <c r="AF14" i="16"/>
  <c r="AF13" i="16"/>
  <c r="AF12" i="16"/>
  <c r="AF11" i="16"/>
  <c r="AF10" i="16"/>
  <c r="AF8" i="16"/>
  <c r="AF7" i="16"/>
  <c r="AF6" i="16"/>
  <c r="Y66" i="16"/>
  <c r="Y65" i="16"/>
  <c r="Y64" i="16"/>
  <c r="Y63" i="16"/>
  <c r="Y62" i="16"/>
  <c r="Y61" i="16"/>
  <c r="Y60" i="16"/>
  <c r="Y59" i="16"/>
  <c r="Y58" i="16"/>
  <c r="Y57" i="16"/>
  <c r="Y56" i="16"/>
  <c r="Y55" i="16"/>
  <c r="Y54" i="16"/>
  <c r="Y52" i="16"/>
  <c r="Y50" i="16"/>
  <c r="Y49" i="16"/>
  <c r="Y48" i="16"/>
  <c r="Y47" i="16"/>
  <c r="Y46" i="16"/>
  <c r="Y45" i="16"/>
  <c r="Y44" i="16"/>
  <c r="Y42" i="16"/>
  <c r="Y41" i="16"/>
  <c r="Y40" i="16"/>
  <c r="Y38" i="16"/>
  <c r="Y37" i="16"/>
  <c r="Y35" i="16"/>
  <c r="Y33" i="16"/>
  <c r="Y31" i="16"/>
  <c r="Y30" i="16"/>
  <c r="Y29" i="16"/>
  <c r="Y28" i="16"/>
  <c r="Y27" i="16"/>
  <c r="Y26" i="16"/>
  <c r="Y25" i="16"/>
  <c r="Y24" i="16"/>
  <c r="Y23" i="16"/>
  <c r="Y22" i="16"/>
  <c r="Y21" i="16"/>
  <c r="Y20" i="16"/>
  <c r="Y19" i="16"/>
  <c r="Y18" i="16"/>
  <c r="Y16" i="16"/>
  <c r="Y14" i="16"/>
  <c r="Y13" i="16"/>
  <c r="Y12" i="16"/>
  <c r="Y11" i="16"/>
  <c r="Y10" i="16"/>
  <c r="Y8" i="16"/>
  <c r="Y7" i="16"/>
  <c r="Y6" i="16"/>
  <c r="R66" i="16"/>
  <c r="R65" i="16"/>
  <c r="R64" i="16"/>
  <c r="R63" i="16"/>
  <c r="R62" i="16"/>
  <c r="R61" i="16"/>
  <c r="R60" i="16"/>
  <c r="R59" i="16"/>
  <c r="R58" i="16"/>
  <c r="R57" i="16"/>
  <c r="R56" i="16"/>
  <c r="R55" i="16"/>
  <c r="R54" i="16"/>
  <c r="R52" i="16"/>
  <c r="R50" i="16"/>
  <c r="R49" i="16"/>
  <c r="R48" i="16"/>
  <c r="R47" i="16"/>
  <c r="R46" i="16"/>
  <c r="R45" i="16"/>
  <c r="R44" i="16"/>
  <c r="R42" i="16"/>
  <c r="R41" i="16"/>
  <c r="R40" i="16"/>
  <c r="R38" i="16"/>
  <c r="R37" i="16"/>
  <c r="R35" i="16"/>
  <c r="R33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6" i="16"/>
  <c r="R14" i="16"/>
  <c r="R13" i="16"/>
  <c r="R12" i="16"/>
  <c r="R11" i="16"/>
  <c r="R10" i="16"/>
  <c r="R8" i="16"/>
  <c r="R7" i="16"/>
  <c r="R6" i="16"/>
  <c r="K66" i="16"/>
  <c r="K65" i="16"/>
  <c r="K64" i="16"/>
  <c r="K63" i="16"/>
  <c r="K62" i="16"/>
  <c r="K61" i="16"/>
  <c r="K60" i="16"/>
  <c r="K59" i="16"/>
  <c r="K58" i="16"/>
  <c r="K57" i="16"/>
  <c r="K56" i="16"/>
  <c r="K55" i="16"/>
  <c r="K54" i="16"/>
  <c r="K52" i="16"/>
  <c r="K50" i="16"/>
  <c r="K49" i="16"/>
  <c r="K48" i="16"/>
  <c r="K47" i="16"/>
  <c r="K46" i="16"/>
  <c r="K45" i="16"/>
  <c r="K44" i="16"/>
  <c r="K42" i="16"/>
  <c r="K41" i="16"/>
  <c r="K40" i="16"/>
  <c r="K38" i="16"/>
  <c r="K37" i="16"/>
  <c r="K35" i="16"/>
  <c r="K33" i="16"/>
  <c r="K31" i="16"/>
  <c r="K30" i="16"/>
  <c r="K29" i="16"/>
  <c r="K28" i="16"/>
  <c r="K27" i="16"/>
  <c r="K26" i="16"/>
  <c r="K25" i="16"/>
  <c r="K24" i="16"/>
  <c r="K23" i="16"/>
  <c r="K22" i="16"/>
  <c r="K21" i="16"/>
  <c r="K20" i="16"/>
  <c r="K19" i="16"/>
  <c r="K18" i="16"/>
  <c r="K16" i="16"/>
  <c r="K14" i="16"/>
  <c r="K13" i="16"/>
  <c r="K12" i="16"/>
  <c r="K11" i="16"/>
  <c r="K10" i="16"/>
  <c r="K8" i="16"/>
  <c r="K7" i="16"/>
  <c r="K6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2" i="16"/>
  <c r="D50" i="16"/>
  <c r="D49" i="16"/>
  <c r="D48" i="16"/>
  <c r="D47" i="16"/>
  <c r="D46" i="16"/>
  <c r="D45" i="16"/>
  <c r="D44" i="16"/>
  <c r="D42" i="16"/>
  <c r="D41" i="16"/>
  <c r="D40" i="16"/>
  <c r="D38" i="16"/>
  <c r="D37" i="16"/>
  <c r="D35" i="16"/>
  <c r="D33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6" i="16"/>
  <c r="D14" i="16"/>
  <c r="D13" i="16"/>
  <c r="D12" i="16"/>
  <c r="D11" i="16"/>
  <c r="D10" i="16"/>
  <c r="D8" i="16"/>
  <c r="D7" i="16"/>
  <c r="D6" i="16"/>
  <c r="BJ61" i="18"/>
  <c r="BK61" i="18"/>
  <c r="BJ6" i="18"/>
  <c r="BK6" i="18"/>
  <c r="BJ7" i="18"/>
  <c r="BK7" i="18"/>
  <c r="BJ8" i="18"/>
  <c r="BK8" i="18"/>
  <c r="BJ9" i="18"/>
  <c r="BK9" i="18"/>
  <c r="BJ11" i="18"/>
  <c r="BK11" i="18"/>
  <c r="BJ12" i="18"/>
  <c r="BK12" i="18"/>
  <c r="BJ13" i="18"/>
  <c r="BK13" i="18"/>
  <c r="BJ14" i="18"/>
  <c r="BK14" i="18"/>
  <c r="BJ15" i="18"/>
  <c r="BK15" i="18"/>
  <c r="BJ16" i="18"/>
  <c r="BK16" i="18"/>
  <c r="BJ17" i="18"/>
  <c r="BK17" i="18"/>
  <c r="BJ18" i="18"/>
  <c r="BK18" i="18"/>
  <c r="BJ19" i="18"/>
  <c r="BK19" i="18"/>
  <c r="BJ20" i="18"/>
  <c r="BK20" i="18"/>
  <c r="BJ21" i="18"/>
  <c r="BK21" i="18"/>
  <c r="BJ23" i="18"/>
  <c r="BK23" i="18"/>
  <c r="BJ24" i="18"/>
  <c r="BK24" i="18"/>
  <c r="BJ25" i="18"/>
  <c r="BK25" i="18"/>
  <c r="BJ26" i="18"/>
  <c r="BK26" i="18"/>
  <c r="BJ27" i="18"/>
  <c r="BK27" i="18"/>
  <c r="BJ28" i="18"/>
  <c r="BK28" i="18"/>
  <c r="BJ29" i="18"/>
  <c r="BK29" i="18"/>
  <c r="BJ32" i="18"/>
  <c r="BK32" i="18"/>
  <c r="BJ33" i="18"/>
  <c r="BK33" i="18"/>
  <c r="BJ34" i="18"/>
  <c r="BK34" i="18"/>
  <c r="BJ35" i="18"/>
  <c r="BK35" i="18"/>
  <c r="BJ36" i="18"/>
  <c r="BK36" i="18"/>
  <c r="BJ38" i="18"/>
  <c r="BK38" i="18"/>
  <c r="BJ39" i="18"/>
  <c r="BK39" i="18"/>
  <c r="BJ40" i="18"/>
  <c r="BK40" i="18"/>
  <c r="BJ41" i="18"/>
  <c r="BK41" i="18"/>
  <c r="BJ42" i="18"/>
  <c r="BK42" i="18"/>
  <c r="BJ43" i="18"/>
  <c r="BK43" i="18"/>
  <c r="BJ44" i="18"/>
  <c r="BK44" i="18"/>
  <c r="BJ45" i="18"/>
  <c r="BK45" i="18"/>
  <c r="BJ46" i="18"/>
  <c r="BK46" i="18"/>
  <c r="BJ47" i="18"/>
  <c r="BK47" i="18"/>
  <c r="BJ48" i="18"/>
  <c r="BK48" i="18"/>
  <c r="BJ49" i="18"/>
  <c r="BK49" i="18"/>
  <c r="BJ50" i="18"/>
  <c r="BK50" i="18"/>
  <c r="BJ51" i="18"/>
  <c r="BK51" i="18"/>
  <c r="BJ52" i="18"/>
  <c r="BK52" i="18"/>
  <c r="BJ53" i="18"/>
  <c r="BK53" i="18"/>
  <c r="BJ54" i="18"/>
  <c r="BK54" i="18"/>
  <c r="BJ55" i="18"/>
  <c r="BK55" i="18"/>
  <c r="BJ56" i="18"/>
  <c r="BK56" i="18"/>
  <c r="BJ57" i="18"/>
  <c r="BK57" i="18"/>
  <c r="BJ58" i="18"/>
  <c r="BK58" i="18"/>
  <c r="BJ59" i="18"/>
  <c r="BK59" i="18"/>
  <c r="BJ60" i="18"/>
  <c r="BK60" i="18"/>
  <c r="BM61" i="18"/>
  <c r="BN61" i="18"/>
  <c r="BO61" i="18"/>
  <c r="BU61" i="18"/>
  <c r="BV61" i="18"/>
  <c r="BU6" i="18"/>
  <c r="BV6" i="18"/>
  <c r="BU7" i="18"/>
  <c r="BV7" i="18"/>
  <c r="BU8" i="18"/>
  <c r="BV8" i="18"/>
  <c r="BU9" i="18"/>
  <c r="BV9" i="18"/>
  <c r="BU11" i="18"/>
  <c r="BV11" i="18"/>
  <c r="BU12" i="18"/>
  <c r="BV12" i="18"/>
  <c r="BU13" i="18"/>
  <c r="BV13" i="18"/>
  <c r="BU14" i="18"/>
  <c r="BV14" i="18"/>
  <c r="BU15" i="18"/>
  <c r="BV15" i="18"/>
  <c r="BU16" i="18"/>
  <c r="BV16" i="18"/>
  <c r="BU17" i="18"/>
  <c r="BV17" i="18"/>
  <c r="BU18" i="18"/>
  <c r="BV18" i="18"/>
  <c r="BU19" i="18"/>
  <c r="BV19" i="18"/>
  <c r="BU20" i="18"/>
  <c r="BV20" i="18"/>
  <c r="BU21" i="18"/>
  <c r="BV21" i="18"/>
  <c r="BU23" i="18"/>
  <c r="BV23" i="18"/>
  <c r="BU24" i="18"/>
  <c r="BV24" i="18"/>
  <c r="BU25" i="18"/>
  <c r="BV25" i="18"/>
  <c r="BU26" i="18"/>
  <c r="BV26" i="18"/>
  <c r="BU27" i="18"/>
  <c r="BV27" i="18"/>
  <c r="BU28" i="18"/>
  <c r="BV28" i="18"/>
  <c r="BU29" i="18"/>
  <c r="BV29" i="18"/>
  <c r="BU32" i="18"/>
  <c r="BV32" i="18"/>
  <c r="BU33" i="18"/>
  <c r="BV33" i="18"/>
  <c r="BU34" i="18"/>
  <c r="BV34" i="18"/>
  <c r="BU35" i="18"/>
  <c r="BV35" i="18"/>
  <c r="BU36" i="18"/>
  <c r="BV36" i="18"/>
  <c r="BU38" i="18"/>
  <c r="BV38" i="18"/>
  <c r="BU39" i="18"/>
  <c r="BV39" i="18"/>
  <c r="BU40" i="18"/>
  <c r="BV40" i="18"/>
  <c r="BU41" i="18"/>
  <c r="BV41" i="18"/>
  <c r="BU42" i="18"/>
  <c r="BV42" i="18"/>
  <c r="BU43" i="18"/>
  <c r="BV43" i="18"/>
  <c r="BU44" i="18"/>
  <c r="BV44" i="18"/>
  <c r="BU45" i="18"/>
  <c r="BV45" i="18"/>
  <c r="BU46" i="18"/>
  <c r="BV46" i="18"/>
  <c r="BU47" i="18"/>
  <c r="BV47" i="18"/>
  <c r="BU48" i="18"/>
  <c r="BV48" i="18"/>
  <c r="BU49" i="18"/>
  <c r="BV49" i="18"/>
  <c r="BU50" i="18"/>
  <c r="BV50" i="18"/>
  <c r="BU51" i="18"/>
  <c r="BV51" i="18"/>
  <c r="BU52" i="18"/>
  <c r="BV52" i="18"/>
  <c r="BU53" i="18"/>
  <c r="BV53" i="18"/>
  <c r="BU54" i="18"/>
  <c r="BV54" i="18"/>
  <c r="BU55" i="18"/>
  <c r="BV55" i="18"/>
  <c r="BU56" i="18"/>
  <c r="BV56" i="18"/>
  <c r="BU57" i="18"/>
  <c r="BV57" i="18"/>
  <c r="BU58" i="18"/>
  <c r="BV58" i="18"/>
  <c r="BU59" i="18"/>
  <c r="BV59" i="18"/>
  <c r="BU60" i="18"/>
  <c r="BV60" i="18"/>
  <c r="BX61" i="18"/>
  <c r="BY61" i="18"/>
  <c r="BZ61" i="18"/>
  <c r="CF61" i="18"/>
  <c r="CG61" i="18"/>
  <c r="CF6" i="18"/>
  <c r="CG6" i="18"/>
  <c r="CF7" i="18"/>
  <c r="CG7" i="18"/>
  <c r="CF8" i="18"/>
  <c r="CG8" i="18"/>
  <c r="CF9" i="18"/>
  <c r="CG9" i="18"/>
  <c r="CF11" i="18"/>
  <c r="CG11" i="18"/>
  <c r="CF12" i="18"/>
  <c r="CG12" i="18"/>
  <c r="CF13" i="18"/>
  <c r="CG13" i="18"/>
  <c r="CF14" i="18"/>
  <c r="CG14" i="18"/>
  <c r="CF15" i="18"/>
  <c r="CG15" i="18"/>
  <c r="CF16" i="18"/>
  <c r="CG16" i="18"/>
  <c r="CF17" i="18"/>
  <c r="CG17" i="18"/>
  <c r="CF18" i="18"/>
  <c r="CG18" i="18"/>
  <c r="CF19" i="18"/>
  <c r="CG19" i="18"/>
  <c r="CF20" i="18"/>
  <c r="CG20" i="18"/>
  <c r="CF21" i="18"/>
  <c r="CG21" i="18"/>
  <c r="CF23" i="18"/>
  <c r="CG23" i="18"/>
  <c r="CF24" i="18"/>
  <c r="CG24" i="18"/>
  <c r="CF25" i="18"/>
  <c r="CG25" i="18"/>
  <c r="CF26" i="18"/>
  <c r="CG26" i="18"/>
  <c r="CF27" i="18"/>
  <c r="CG27" i="18"/>
  <c r="CF28" i="18"/>
  <c r="CG28" i="18"/>
  <c r="CF29" i="18"/>
  <c r="CG29" i="18"/>
  <c r="CF32" i="18"/>
  <c r="CG32" i="18"/>
  <c r="CF33" i="18"/>
  <c r="CG33" i="18"/>
  <c r="CF34" i="18"/>
  <c r="CG34" i="18"/>
  <c r="CF35" i="18"/>
  <c r="CG35" i="18"/>
  <c r="CF36" i="18"/>
  <c r="CG36" i="18"/>
  <c r="CF38" i="18"/>
  <c r="CG38" i="18"/>
  <c r="CF39" i="18"/>
  <c r="CG39" i="18"/>
  <c r="CF40" i="18"/>
  <c r="CG40" i="18"/>
  <c r="CF41" i="18"/>
  <c r="CG41" i="18"/>
  <c r="CF42" i="18"/>
  <c r="CG42" i="18"/>
  <c r="CF43" i="18"/>
  <c r="CG43" i="18"/>
  <c r="CF44" i="18"/>
  <c r="CG44" i="18"/>
  <c r="CF45" i="18"/>
  <c r="CG45" i="18"/>
  <c r="CF46" i="18"/>
  <c r="CG46" i="18"/>
  <c r="CF47" i="18"/>
  <c r="CG47" i="18"/>
  <c r="CF48" i="18"/>
  <c r="CG48" i="18"/>
  <c r="CF49" i="18"/>
  <c r="CG49" i="18"/>
  <c r="CF50" i="18"/>
  <c r="CG50" i="18"/>
  <c r="CF51" i="18"/>
  <c r="CG51" i="18"/>
  <c r="CF52" i="18"/>
  <c r="CG52" i="18"/>
  <c r="CF53" i="18"/>
  <c r="CG53" i="18"/>
  <c r="CF54" i="18"/>
  <c r="CG54" i="18"/>
  <c r="CF55" i="18"/>
  <c r="CG55" i="18"/>
  <c r="CF56" i="18"/>
  <c r="CG56" i="18"/>
  <c r="CF57" i="18"/>
  <c r="CG57" i="18"/>
  <c r="CF58" i="18"/>
  <c r="CG58" i="18"/>
  <c r="CF59" i="18"/>
  <c r="CG59" i="18"/>
  <c r="CF60" i="18"/>
  <c r="CG60" i="18"/>
  <c r="CI61" i="18"/>
  <c r="CJ61" i="18"/>
  <c r="CK61" i="18"/>
  <c r="CQ61" i="18"/>
  <c r="CR61" i="18"/>
  <c r="CQ6" i="18"/>
  <c r="CR6" i="18"/>
  <c r="CQ7" i="18"/>
  <c r="CR7" i="18"/>
  <c r="CQ8" i="18"/>
  <c r="CR8" i="18"/>
  <c r="CQ9" i="18"/>
  <c r="CR9" i="18"/>
  <c r="CQ11" i="18"/>
  <c r="CR11" i="18"/>
  <c r="CQ12" i="18"/>
  <c r="CR12" i="18"/>
  <c r="CQ13" i="18"/>
  <c r="CR13" i="18"/>
  <c r="CQ14" i="18"/>
  <c r="CR14" i="18"/>
  <c r="CQ15" i="18"/>
  <c r="CR15" i="18"/>
  <c r="CQ16" i="18"/>
  <c r="CR16" i="18"/>
  <c r="CQ17" i="18"/>
  <c r="CR17" i="18"/>
  <c r="CQ18" i="18"/>
  <c r="CR18" i="18"/>
  <c r="CQ19" i="18"/>
  <c r="CR19" i="18"/>
  <c r="CQ20" i="18"/>
  <c r="CR20" i="18"/>
  <c r="CQ21" i="18"/>
  <c r="CR21" i="18"/>
  <c r="CQ23" i="18"/>
  <c r="CR23" i="18"/>
  <c r="CQ24" i="18"/>
  <c r="CR24" i="18"/>
  <c r="CQ25" i="18"/>
  <c r="CR25" i="18"/>
  <c r="CQ26" i="18"/>
  <c r="CR26" i="18"/>
  <c r="CQ27" i="18"/>
  <c r="CR27" i="18"/>
  <c r="CQ28" i="18"/>
  <c r="CR28" i="18"/>
  <c r="CQ29" i="18"/>
  <c r="CR29" i="18"/>
  <c r="CQ32" i="18"/>
  <c r="CR32" i="18"/>
  <c r="CQ33" i="18"/>
  <c r="CR33" i="18"/>
  <c r="CQ34" i="18"/>
  <c r="CR34" i="18"/>
  <c r="CQ35" i="18"/>
  <c r="CR35" i="18"/>
  <c r="CQ36" i="18"/>
  <c r="CR36" i="18"/>
  <c r="CQ38" i="18"/>
  <c r="CR38" i="18"/>
  <c r="CQ39" i="18"/>
  <c r="CR39" i="18"/>
  <c r="CQ40" i="18"/>
  <c r="CR40" i="18"/>
  <c r="CQ41" i="18"/>
  <c r="CR41" i="18"/>
  <c r="CQ42" i="18"/>
  <c r="CR42" i="18"/>
  <c r="CQ43" i="18"/>
  <c r="CR43" i="18"/>
  <c r="CQ44" i="18"/>
  <c r="CR44" i="18"/>
  <c r="CQ45" i="18"/>
  <c r="CR45" i="18"/>
  <c r="CQ46" i="18"/>
  <c r="CR46" i="18"/>
  <c r="CQ47" i="18"/>
  <c r="CR47" i="18"/>
  <c r="CQ48" i="18"/>
  <c r="CR48" i="18"/>
  <c r="CQ49" i="18"/>
  <c r="CR49" i="18"/>
  <c r="CQ50" i="18"/>
  <c r="CR50" i="18"/>
  <c r="CQ51" i="18"/>
  <c r="CR51" i="18"/>
  <c r="CQ52" i="18"/>
  <c r="CR52" i="18"/>
  <c r="CQ53" i="18"/>
  <c r="CR53" i="18"/>
  <c r="CQ54" i="18"/>
  <c r="CR54" i="18"/>
  <c r="CQ55" i="18"/>
  <c r="CR55" i="18"/>
  <c r="CQ56" i="18"/>
  <c r="CR56" i="18"/>
  <c r="CQ57" i="18"/>
  <c r="CR57" i="18"/>
  <c r="CQ58" i="18"/>
  <c r="CR58" i="18"/>
  <c r="CQ59" i="18"/>
  <c r="CR59" i="18"/>
  <c r="CQ60" i="18"/>
  <c r="CR60" i="18"/>
  <c r="CT61" i="18"/>
  <c r="CU61" i="18"/>
  <c r="CV61" i="18"/>
  <c r="DB61" i="18"/>
  <c r="DC61" i="18"/>
  <c r="DB6" i="18"/>
  <c r="DC6" i="18"/>
  <c r="DB7" i="18"/>
  <c r="DC7" i="18"/>
  <c r="DB8" i="18"/>
  <c r="DC8" i="18"/>
  <c r="DB9" i="18"/>
  <c r="DC9" i="18"/>
  <c r="DB11" i="18"/>
  <c r="DC11" i="18"/>
  <c r="DB12" i="18"/>
  <c r="DC12" i="18"/>
  <c r="DB13" i="18"/>
  <c r="DC13" i="18"/>
  <c r="DB14" i="18"/>
  <c r="DC14" i="18"/>
  <c r="DB15" i="18"/>
  <c r="DC15" i="18"/>
  <c r="DB16" i="18"/>
  <c r="DC16" i="18"/>
  <c r="DB17" i="18"/>
  <c r="DC17" i="18"/>
  <c r="DB18" i="18"/>
  <c r="DC18" i="18"/>
  <c r="DB19" i="18"/>
  <c r="DC19" i="18"/>
  <c r="DB20" i="18"/>
  <c r="DC20" i="18"/>
  <c r="DB21" i="18"/>
  <c r="DC21" i="18"/>
  <c r="DB23" i="18"/>
  <c r="DC23" i="18"/>
  <c r="DB24" i="18"/>
  <c r="DC24" i="18"/>
  <c r="DB25" i="18"/>
  <c r="DC25" i="18"/>
  <c r="DB26" i="18"/>
  <c r="DC26" i="18"/>
  <c r="DB27" i="18"/>
  <c r="DC27" i="18"/>
  <c r="DB28" i="18"/>
  <c r="DC28" i="18"/>
  <c r="DB29" i="18"/>
  <c r="DC29" i="18"/>
  <c r="DB32" i="18"/>
  <c r="DC32" i="18"/>
  <c r="DB33" i="18"/>
  <c r="DC33" i="18"/>
  <c r="DB34" i="18"/>
  <c r="DC34" i="18"/>
  <c r="DB35" i="18"/>
  <c r="DC35" i="18"/>
  <c r="DB36" i="18"/>
  <c r="DC36" i="18"/>
  <c r="DB38" i="18"/>
  <c r="DC38" i="18"/>
  <c r="DB39" i="18"/>
  <c r="DC39" i="18"/>
  <c r="DB40" i="18"/>
  <c r="DC40" i="18"/>
  <c r="DB41" i="18"/>
  <c r="DC41" i="18"/>
  <c r="DB42" i="18"/>
  <c r="DC42" i="18"/>
  <c r="DB43" i="18"/>
  <c r="DC43" i="18"/>
  <c r="DB44" i="18"/>
  <c r="DC44" i="18"/>
  <c r="DB45" i="18"/>
  <c r="DC45" i="18"/>
  <c r="DB46" i="18"/>
  <c r="DC46" i="18"/>
  <c r="DB47" i="18"/>
  <c r="DC47" i="18"/>
  <c r="DB48" i="18"/>
  <c r="DC48" i="18"/>
  <c r="DB49" i="18"/>
  <c r="DC49" i="18"/>
  <c r="DB50" i="18"/>
  <c r="DC50" i="18"/>
  <c r="DB51" i="18"/>
  <c r="DC51" i="18"/>
  <c r="DB52" i="18"/>
  <c r="DC52" i="18"/>
  <c r="DB53" i="18"/>
  <c r="DC53" i="18"/>
  <c r="DB54" i="18"/>
  <c r="DC54" i="18"/>
  <c r="DB55" i="18"/>
  <c r="DC55" i="18"/>
  <c r="DB56" i="18"/>
  <c r="DC56" i="18"/>
  <c r="DB57" i="18"/>
  <c r="DC57" i="18"/>
  <c r="DB58" i="18"/>
  <c r="DC58" i="18"/>
  <c r="DB59" i="18"/>
  <c r="DC59" i="18"/>
  <c r="DB60" i="18"/>
  <c r="DC60" i="18"/>
  <c r="DE61" i="18"/>
  <c r="DF61" i="18"/>
  <c r="DG61" i="18"/>
  <c r="DM61" i="18"/>
  <c r="DN61" i="18"/>
  <c r="DM6" i="18"/>
  <c r="DN6" i="18"/>
  <c r="DM7" i="18"/>
  <c r="DN7" i="18"/>
  <c r="DM8" i="18"/>
  <c r="DN8" i="18"/>
  <c r="DM9" i="18"/>
  <c r="DN9" i="18"/>
  <c r="DM11" i="18"/>
  <c r="DN11" i="18"/>
  <c r="DM12" i="18"/>
  <c r="DN12" i="18"/>
  <c r="DM13" i="18"/>
  <c r="DN13" i="18"/>
  <c r="DM14" i="18"/>
  <c r="DN14" i="18"/>
  <c r="DM15" i="18"/>
  <c r="DN15" i="18"/>
  <c r="DM16" i="18"/>
  <c r="DN16" i="18"/>
  <c r="DM17" i="18"/>
  <c r="DN17" i="18"/>
  <c r="DM18" i="18"/>
  <c r="DN18" i="18"/>
  <c r="DM19" i="18"/>
  <c r="DN19" i="18"/>
  <c r="DM20" i="18"/>
  <c r="DN20" i="18"/>
  <c r="DM21" i="18"/>
  <c r="DN21" i="18"/>
  <c r="DM23" i="18"/>
  <c r="DN23" i="18"/>
  <c r="DM24" i="18"/>
  <c r="DN24" i="18"/>
  <c r="DM25" i="18"/>
  <c r="DN25" i="18"/>
  <c r="DM26" i="18"/>
  <c r="DN26" i="18"/>
  <c r="DM27" i="18"/>
  <c r="DN27" i="18"/>
  <c r="DM28" i="18"/>
  <c r="DN28" i="18"/>
  <c r="DM29" i="18"/>
  <c r="DN29" i="18"/>
  <c r="DM32" i="18"/>
  <c r="DN32" i="18"/>
  <c r="DM33" i="18"/>
  <c r="DN33" i="18"/>
  <c r="DM34" i="18"/>
  <c r="DN34" i="18"/>
  <c r="DM35" i="18"/>
  <c r="DN35" i="18"/>
  <c r="DM36" i="18"/>
  <c r="DN36" i="18"/>
  <c r="DM38" i="18"/>
  <c r="DN38" i="18"/>
  <c r="DM39" i="18"/>
  <c r="DN39" i="18"/>
  <c r="DM40" i="18"/>
  <c r="DN40" i="18"/>
  <c r="DM41" i="18"/>
  <c r="DN41" i="18"/>
  <c r="DM42" i="18"/>
  <c r="DN42" i="18"/>
  <c r="DM43" i="18"/>
  <c r="DN43" i="18"/>
  <c r="DM44" i="18"/>
  <c r="DN44" i="18"/>
  <c r="DM45" i="18"/>
  <c r="DN45" i="18"/>
  <c r="DM46" i="18"/>
  <c r="DN46" i="18"/>
  <c r="DM47" i="18"/>
  <c r="DN47" i="18"/>
  <c r="DM48" i="18"/>
  <c r="DN48" i="18"/>
  <c r="DM49" i="18"/>
  <c r="DN49" i="18"/>
  <c r="DM50" i="18"/>
  <c r="DN50" i="18"/>
  <c r="DM51" i="18"/>
  <c r="DN51" i="18"/>
  <c r="DM52" i="18"/>
  <c r="DN52" i="18"/>
  <c r="DM53" i="18"/>
  <c r="DN53" i="18"/>
  <c r="DM54" i="18"/>
  <c r="DN54" i="18"/>
  <c r="DM55" i="18"/>
  <c r="DN55" i="18"/>
  <c r="DM56" i="18"/>
  <c r="DN56" i="18"/>
  <c r="DM57" i="18"/>
  <c r="DN57" i="18"/>
  <c r="DM58" i="18"/>
  <c r="DN58" i="18"/>
  <c r="DM59" i="18"/>
  <c r="DN59" i="18"/>
  <c r="DM60" i="18"/>
  <c r="DN60" i="18"/>
  <c r="DP61" i="18"/>
  <c r="DQ61" i="18"/>
  <c r="DR61" i="18"/>
  <c r="DX61" i="18"/>
  <c r="DY61" i="18"/>
  <c r="DX6" i="18"/>
  <c r="DY6" i="18"/>
  <c r="DX7" i="18"/>
  <c r="DY7" i="18"/>
  <c r="DX8" i="18"/>
  <c r="DY8" i="18"/>
  <c r="DX9" i="18"/>
  <c r="DY9" i="18"/>
  <c r="DX11" i="18"/>
  <c r="DY11" i="18"/>
  <c r="DX12" i="18"/>
  <c r="DY12" i="18"/>
  <c r="DX13" i="18"/>
  <c r="DY13" i="18"/>
  <c r="DX14" i="18"/>
  <c r="DY14" i="18"/>
  <c r="DX15" i="18"/>
  <c r="DY15" i="18"/>
  <c r="DX16" i="18"/>
  <c r="DY16" i="18"/>
  <c r="DX17" i="18"/>
  <c r="DY17" i="18"/>
  <c r="DX18" i="18"/>
  <c r="DY18" i="18"/>
  <c r="DX19" i="18"/>
  <c r="DY19" i="18"/>
  <c r="DX20" i="18"/>
  <c r="DY20" i="18"/>
  <c r="DX21" i="18"/>
  <c r="DY21" i="18"/>
  <c r="DX23" i="18"/>
  <c r="DY23" i="18"/>
  <c r="DX24" i="18"/>
  <c r="DY24" i="18"/>
  <c r="DX25" i="18"/>
  <c r="DY25" i="18"/>
  <c r="DX26" i="18"/>
  <c r="DY26" i="18"/>
  <c r="DX27" i="18"/>
  <c r="DY27" i="18"/>
  <c r="DX28" i="18"/>
  <c r="DY28" i="18"/>
  <c r="DX29" i="18"/>
  <c r="DY29" i="18"/>
  <c r="DX32" i="18"/>
  <c r="DY32" i="18"/>
  <c r="DX33" i="18"/>
  <c r="DY33" i="18"/>
  <c r="DX34" i="18"/>
  <c r="DY34" i="18"/>
  <c r="DX35" i="18"/>
  <c r="DY35" i="18"/>
  <c r="DX36" i="18"/>
  <c r="DY36" i="18"/>
  <c r="DX38" i="18"/>
  <c r="DY38" i="18"/>
  <c r="DX39" i="18"/>
  <c r="DY39" i="18"/>
  <c r="DX40" i="18"/>
  <c r="DY40" i="18"/>
  <c r="DX41" i="18"/>
  <c r="DY41" i="18"/>
  <c r="DX42" i="18"/>
  <c r="DY42" i="18"/>
  <c r="DX43" i="18"/>
  <c r="DY43" i="18"/>
  <c r="DX44" i="18"/>
  <c r="DY44" i="18"/>
  <c r="DX45" i="18"/>
  <c r="DY45" i="18"/>
  <c r="DX46" i="18"/>
  <c r="DY46" i="18"/>
  <c r="DX47" i="18"/>
  <c r="DY47" i="18"/>
  <c r="DX48" i="18"/>
  <c r="DY48" i="18"/>
  <c r="DX49" i="18"/>
  <c r="DY49" i="18"/>
  <c r="DX50" i="18"/>
  <c r="DY50" i="18"/>
  <c r="DX51" i="18"/>
  <c r="DY51" i="18"/>
  <c r="DX52" i="18"/>
  <c r="DY52" i="18"/>
  <c r="DX53" i="18"/>
  <c r="DY53" i="18"/>
  <c r="DX54" i="18"/>
  <c r="DY54" i="18"/>
  <c r="DX55" i="18"/>
  <c r="DY55" i="18"/>
  <c r="DX56" i="18"/>
  <c r="DY56" i="18"/>
  <c r="DX57" i="18"/>
  <c r="DY57" i="18"/>
  <c r="DX58" i="18"/>
  <c r="DY58" i="18"/>
  <c r="DX59" i="18"/>
  <c r="DY59" i="18"/>
  <c r="DX60" i="18"/>
  <c r="DY60" i="18"/>
  <c r="EA61" i="18"/>
  <c r="EB61" i="18"/>
  <c r="EC61" i="18"/>
  <c r="EI61" i="18"/>
  <c r="EJ61" i="18"/>
  <c r="EI6" i="18"/>
  <c r="EJ6" i="18"/>
  <c r="EI7" i="18"/>
  <c r="EJ7" i="18"/>
  <c r="EI8" i="18"/>
  <c r="EJ8" i="18"/>
  <c r="EI9" i="18"/>
  <c r="EJ9" i="18"/>
  <c r="EI11" i="18"/>
  <c r="EJ11" i="18"/>
  <c r="EI12" i="18"/>
  <c r="EJ12" i="18"/>
  <c r="EI13" i="18"/>
  <c r="EJ13" i="18"/>
  <c r="EI14" i="18"/>
  <c r="EJ14" i="18"/>
  <c r="EI15" i="18"/>
  <c r="EJ15" i="18"/>
  <c r="EI16" i="18"/>
  <c r="EJ16" i="18"/>
  <c r="EI17" i="18"/>
  <c r="EJ17" i="18"/>
  <c r="EI18" i="18"/>
  <c r="EJ18" i="18"/>
  <c r="EI19" i="18"/>
  <c r="EJ19" i="18"/>
  <c r="EI20" i="18"/>
  <c r="EJ20" i="18"/>
  <c r="EI21" i="18"/>
  <c r="EJ21" i="18"/>
  <c r="EI23" i="18"/>
  <c r="EJ23" i="18"/>
  <c r="EI24" i="18"/>
  <c r="EJ24" i="18"/>
  <c r="EI25" i="18"/>
  <c r="EJ25" i="18"/>
  <c r="EI26" i="18"/>
  <c r="EJ26" i="18"/>
  <c r="EI27" i="18"/>
  <c r="EJ27" i="18"/>
  <c r="EI28" i="18"/>
  <c r="EJ28" i="18"/>
  <c r="EI29" i="18"/>
  <c r="EJ29" i="18"/>
  <c r="EI32" i="18"/>
  <c r="EJ32" i="18"/>
  <c r="EI33" i="18"/>
  <c r="EJ33" i="18"/>
  <c r="EI34" i="18"/>
  <c r="EJ34" i="18"/>
  <c r="EI35" i="18"/>
  <c r="EJ35" i="18"/>
  <c r="EI36" i="18"/>
  <c r="EJ36" i="18"/>
  <c r="EI38" i="18"/>
  <c r="EJ38" i="18"/>
  <c r="EI39" i="18"/>
  <c r="EJ39" i="18"/>
  <c r="EI40" i="18"/>
  <c r="EJ40" i="18"/>
  <c r="EI41" i="18"/>
  <c r="EJ41" i="18"/>
  <c r="EI42" i="18"/>
  <c r="EJ42" i="18"/>
  <c r="EI43" i="18"/>
  <c r="EJ43" i="18"/>
  <c r="EI44" i="18"/>
  <c r="EJ44" i="18"/>
  <c r="EI45" i="18"/>
  <c r="EJ45" i="18"/>
  <c r="EI46" i="18"/>
  <c r="EJ46" i="18"/>
  <c r="EI47" i="18"/>
  <c r="EJ47" i="18"/>
  <c r="EI48" i="18"/>
  <c r="EJ48" i="18"/>
  <c r="EI49" i="18"/>
  <c r="EJ49" i="18"/>
  <c r="EI50" i="18"/>
  <c r="EJ50" i="18"/>
  <c r="EI51" i="18"/>
  <c r="EJ51" i="18"/>
  <c r="EI52" i="18"/>
  <c r="EJ52" i="18"/>
  <c r="EI53" i="18"/>
  <c r="EJ53" i="18"/>
  <c r="EI54" i="18"/>
  <c r="EJ54" i="18"/>
  <c r="EI55" i="18"/>
  <c r="EJ55" i="18"/>
  <c r="EI56" i="18"/>
  <c r="EJ56" i="18"/>
  <c r="EI57" i="18"/>
  <c r="EJ57" i="18"/>
  <c r="EI58" i="18"/>
  <c r="EJ58" i="18"/>
  <c r="EI59" i="18"/>
  <c r="EJ59" i="18"/>
  <c r="EI60" i="18"/>
  <c r="EJ60" i="18"/>
  <c r="EL61" i="18"/>
  <c r="EM61" i="18"/>
  <c r="EN61" i="18"/>
  <c r="ET61" i="18"/>
  <c r="EU61" i="18"/>
  <c r="ET6" i="18"/>
  <c r="EU6" i="18"/>
  <c r="ET7" i="18"/>
  <c r="EU7" i="18"/>
  <c r="ET8" i="18"/>
  <c r="EU8" i="18"/>
  <c r="ET9" i="18"/>
  <c r="EU9" i="18"/>
  <c r="ET11" i="18"/>
  <c r="EU11" i="18"/>
  <c r="ET12" i="18"/>
  <c r="EU12" i="18"/>
  <c r="ET13" i="18"/>
  <c r="EU13" i="18"/>
  <c r="ET14" i="18"/>
  <c r="EU14" i="18"/>
  <c r="ET15" i="18"/>
  <c r="EU15" i="18"/>
  <c r="ET16" i="18"/>
  <c r="EU16" i="18"/>
  <c r="ET17" i="18"/>
  <c r="EU17" i="18"/>
  <c r="ET18" i="18"/>
  <c r="EU18" i="18"/>
  <c r="ET19" i="18"/>
  <c r="EU19" i="18"/>
  <c r="ET20" i="18"/>
  <c r="EU20" i="18"/>
  <c r="ET21" i="18"/>
  <c r="EU21" i="18"/>
  <c r="ET23" i="18"/>
  <c r="EU23" i="18"/>
  <c r="ET24" i="18"/>
  <c r="EU24" i="18"/>
  <c r="ET25" i="18"/>
  <c r="EU25" i="18"/>
  <c r="ET26" i="18"/>
  <c r="EU26" i="18"/>
  <c r="ET27" i="18"/>
  <c r="EU27" i="18"/>
  <c r="ET28" i="18"/>
  <c r="EU28" i="18"/>
  <c r="ET29" i="18"/>
  <c r="EU29" i="18"/>
  <c r="ET32" i="18"/>
  <c r="EU32" i="18"/>
  <c r="ET33" i="18"/>
  <c r="EU33" i="18"/>
  <c r="ET34" i="18"/>
  <c r="EU34" i="18"/>
  <c r="ET35" i="18"/>
  <c r="EU35" i="18"/>
  <c r="ET36" i="18"/>
  <c r="EU36" i="18"/>
  <c r="ET38" i="18"/>
  <c r="EU38" i="18"/>
  <c r="ET39" i="18"/>
  <c r="EU39" i="18"/>
  <c r="ET40" i="18"/>
  <c r="EU40" i="18"/>
  <c r="ET41" i="18"/>
  <c r="EU41" i="18"/>
  <c r="ET42" i="18"/>
  <c r="EU42" i="18"/>
  <c r="ET43" i="18"/>
  <c r="EU43" i="18"/>
  <c r="ET44" i="18"/>
  <c r="EU44" i="18"/>
  <c r="ET45" i="18"/>
  <c r="EU45" i="18"/>
  <c r="ET46" i="18"/>
  <c r="EU46" i="18"/>
  <c r="ET47" i="18"/>
  <c r="EU47" i="18"/>
  <c r="ET48" i="18"/>
  <c r="EU48" i="18"/>
  <c r="ET49" i="18"/>
  <c r="EU49" i="18"/>
  <c r="ET50" i="18"/>
  <c r="EU50" i="18"/>
  <c r="ET51" i="18"/>
  <c r="EU51" i="18"/>
  <c r="ET52" i="18"/>
  <c r="EU52" i="18"/>
  <c r="ET53" i="18"/>
  <c r="EU53" i="18"/>
  <c r="ET54" i="18"/>
  <c r="EU54" i="18"/>
  <c r="ET55" i="18"/>
  <c r="EU55" i="18"/>
  <c r="ET56" i="18"/>
  <c r="EU56" i="18"/>
  <c r="ET57" i="18"/>
  <c r="EU57" i="18"/>
  <c r="ET58" i="18"/>
  <c r="EU58" i="18"/>
  <c r="ET59" i="18"/>
  <c r="EU59" i="18"/>
  <c r="ET60" i="18"/>
  <c r="EU60" i="18"/>
  <c r="EW61" i="18"/>
  <c r="EX61" i="18"/>
  <c r="EY61" i="18"/>
  <c r="FE61" i="18"/>
  <c r="FF61" i="18"/>
  <c r="FE6" i="18"/>
  <c r="FF6" i="18"/>
  <c r="FE7" i="18"/>
  <c r="FF7" i="18"/>
  <c r="FE8" i="18"/>
  <c r="FF8" i="18"/>
  <c r="FE9" i="18"/>
  <c r="FF9" i="18"/>
  <c r="FE11" i="18"/>
  <c r="FF11" i="18"/>
  <c r="FE12" i="18"/>
  <c r="FF12" i="18"/>
  <c r="FE13" i="18"/>
  <c r="FF13" i="18"/>
  <c r="FE14" i="18"/>
  <c r="FF14" i="18"/>
  <c r="FE15" i="18"/>
  <c r="FF15" i="18"/>
  <c r="FE16" i="18"/>
  <c r="FF16" i="18"/>
  <c r="FE17" i="18"/>
  <c r="FF17" i="18"/>
  <c r="FE18" i="18"/>
  <c r="FF18" i="18"/>
  <c r="FE19" i="18"/>
  <c r="FF19" i="18"/>
  <c r="FE20" i="18"/>
  <c r="FF20" i="18"/>
  <c r="FE21" i="18"/>
  <c r="FF21" i="18"/>
  <c r="FE23" i="18"/>
  <c r="FF23" i="18"/>
  <c r="FE24" i="18"/>
  <c r="FF24" i="18"/>
  <c r="FE25" i="18"/>
  <c r="FF25" i="18"/>
  <c r="FE26" i="18"/>
  <c r="FF26" i="18"/>
  <c r="FE27" i="18"/>
  <c r="FF27" i="18"/>
  <c r="FE28" i="18"/>
  <c r="FF28" i="18"/>
  <c r="FE29" i="18"/>
  <c r="FF29" i="18"/>
  <c r="FE32" i="18"/>
  <c r="FF32" i="18"/>
  <c r="FE33" i="18"/>
  <c r="FF33" i="18"/>
  <c r="FE34" i="18"/>
  <c r="FF34" i="18"/>
  <c r="FE35" i="18"/>
  <c r="FF35" i="18"/>
  <c r="FE36" i="18"/>
  <c r="FF36" i="18"/>
  <c r="FE38" i="18"/>
  <c r="FF38" i="18"/>
  <c r="FE39" i="18"/>
  <c r="FF39" i="18"/>
  <c r="FE40" i="18"/>
  <c r="FF40" i="18"/>
  <c r="FE41" i="18"/>
  <c r="FF41" i="18"/>
  <c r="FE42" i="18"/>
  <c r="FF42" i="18"/>
  <c r="FE43" i="18"/>
  <c r="FF43" i="18"/>
  <c r="FE44" i="18"/>
  <c r="FF44" i="18"/>
  <c r="FE45" i="18"/>
  <c r="FF45" i="18"/>
  <c r="FE46" i="18"/>
  <c r="FF46" i="18"/>
  <c r="FE47" i="18"/>
  <c r="FF47" i="18"/>
  <c r="FE48" i="18"/>
  <c r="FF48" i="18"/>
  <c r="FE49" i="18"/>
  <c r="FF49" i="18"/>
  <c r="FE50" i="18"/>
  <c r="FF50" i="18"/>
  <c r="FE51" i="18"/>
  <c r="FF51" i="18"/>
  <c r="FE52" i="18"/>
  <c r="FF52" i="18"/>
  <c r="FE53" i="18"/>
  <c r="FF53" i="18"/>
  <c r="FE54" i="18"/>
  <c r="FF54" i="18"/>
  <c r="FE55" i="18"/>
  <c r="FF55" i="18"/>
  <c r="FE56" i="18"/>
  <c r="FF56" i="18"/>
  <c r="FE57" i="18"/>
  <c r="FF57" i="18"/>
  <c r="FE58" i="18"/>
  <c r="FF58" i="18"/>
  <c r="FE59" i="18"/>
  <c r="FF59" i="18"/>
  <c r="FE60" i="18"/>
  <c r="FF60" i="18"/>
  <c r="FH61" i="18"/>
  <c r="FI61" i="18"/>
  <c r="FJ61" i="18"/>
  <c r="FP61" i="18"/>
  <c r="FQ61" i="18"/>
  <c r="FP6" i="18"/>
  <c r="FQ6" i="18"/>
  <c r="FP7" i="18"/>
  <c r="FQ7" i="18"/>
  <c r="FP8" i="18"/>
  <c r="FQ8" i="18"/>
  <c r="FP9" i="18"/>
  <c r="FQ9" i="18"/>
  <c r="FP11" i="18"/>
  <c r="FQ11" i="18"/>
  <c r="FP12" i="18"/>
  <c r="FQ12" i="18"/>
  <c r="FP13" i="18"/>
  <c r="FQ13" i="18"/>
  <c r="FP14" i="18"/>
  <c r="FQ14" i="18"/>
  <c r="FP15" i="18"/>
  <c r="FQ15" i="18"/>
  <c r="FP16" i="18"/>
  <c r="FQ16" i="18"/>
  <c r="FP17" i="18"/>
  <c r="FQ17" i="18"/>
  <c r="FP18" i="18"/>
  <c r="FQ18" i="18"/>
  <c r="FP19" i="18"/>
  <c r="FQ19" i="18"/>
  <c r="FP20" i="18"/>
  <c r="FQ20" i="18"/>
  <c r="FP21" i="18"/>
  <c r="FQ21" i="18"/>
  <c r="FP23" i="18"/>
  <c r="FQ23" i="18"/>
  <c r="FP24" i="18"/>
  <c r="FQ24" i="18"/>
  <c r="FP25" i="18"/>
  <c r="FQ25" i="18"/>
  <c r="FP26" i="18"/>
  <c r="FQ26" i="18"/>
  <c r="FP27" i="18"/>
  <c r="FQ27" i="18"/>
  <c r="FP28" i="18"/>
  <c r="FQ28" i="18"/>
  <c r="FP29" i="18"/>
  <c r="FQ29" i="18"/>
  <c r="FP32" i="18"/>
  <c r="FQ32" i="18"/>
  <c r="FP33" i="18"/>
  <c r="FQ33" i="18"/>
  <c r="FP34" i="18"/>
  <c r="FQ34" i="18"/>
  <c r="FP35" i="18"/>
  <c r="FQ35" i="18"/>
  <c r="FP36" i="18"/>
  <c r="FQ36" i="18"/>
  <c r="FP38" i="18"/>
  <c r="FQ38" i="18"/>
  <c r="FP39" i="18"/>
  <c r="FQ39" i="18"/>
  <c r="FP40" i="18"/>
  <c r="FQ40" i="18"/>
  <c r="FP41" i="18"/>
  <c r="FQ41" i="18"/>
  <c r="FP42" i="18"/>
  <c r="FQ42" i="18"/>
  <c r="FP43" i="18"/>
  <c r="FQ43" i="18"/>
  <c r="FP44" i="18"/>
  <c r="FQ44" i="18"/>
  <c r="FP45" i="18"/>
  <c r="FQ45" i="18"/>
  <c r="FP46" i="18"/>
  <c r="FQ46" i="18"/>
  <c r="FP47" i="18"/>
  <c r="FQ47" i="18"/>
  <c r="FP48" i="18"/>
  <c r="FQ48" i="18"/>
  <c r="FP49" i="18"/>
  <c r="FQ49" i="18"/>
  <c r="FP50" i="18"/>
  <c r="FQ50" i="18"/>
  <c r="FP51" i="18"/>
  <c r="FQ51" i="18"/>
  <c r="FP52" i="18"/>
  <c r="FQ52" i="18"/>
  <c r="FP53" i="18"/>
  <c r="FQ53" i="18"/>
  <c r="FP54" i="18"/>
  <c r="FQ54" i="18"/>
  <c r="FP55" i="18"/>
  <c r="FQ55" i="18"/>
  <c r="FP56" i="18"/>
  <c r="FQ56" i="18"/>
  <c r="FP57" i="18"/>
  <c r="FQ57" i="18"/>
  <c r="FP58" i="18"/>
  <c r="FQ58" i="18"/>
  <c r="FP59" i="18"/>
  <c r="FQ59" i="18"/>
  <c r="FP60" i="18"/>
  <c r="FQ60" i="18"/>
  <c r="FS61" i="18"/>
  <c r="FT61" i="18"/>
  <c r="FU61" i="18"/>
  <c r="GA61" i="18"/>
  <c r="GB61" i="18"/>
  <c r="GA6" i="18"/>
  <c r="GB6" i="18"/>
  <c r="GA7" i="18"/>
  <c r="GB7" i="18"/>
  <c r="GA8" i="18"/>
  <c r="GB8" i="18"/>
  <c r="GA9" i="18"/>
  <c r="GB9" i="18"/>
  <c r="GA11" i="18"/>
  <c r="GB11" i="18"/>
  <c r="GA12" i="18"/>
  <c r="GB12" i="18"/>
  <c r="GA13" i="18"/>
  <c r="GB13" i="18"/>
  <c r="GA14" i="18"/>
  <c r="GB14" i="18"/>
  <c r="GA15" i="18"/>
  <c r="GB15" i="18"/>
  <c r="GA16" i="18"/>
  <c r="GB16" i="18"/>
  <c r="GA17" i="18"/>
  <c r="GB17" i="18"/>
  <c r="GA18" i="18"/>
  <c r="GB18" i="18"/>
  <c r="GA19" i="18"/>
  <c r="GB19" i="18"/>
  <c r="GA20" i="18"/>
  <c r="GB20" i="18"/>
  <c r="GA21" i="18"/>
  <c r="GB21" i="18"/>
  <c r="GA23" i="18"/>
  <c r="GB23" i="18"/>
  <c r="GA24" i="18"/>
  <c r="GB24" i="18"/>
  <c r="GA25" i="18"/>
  <c r="GB25" i="18"/>
  <c r="GA26" i="18"/>
  <c r="GB26" i="18"/>
  <c r="GA27" i="18"/>
  <c r="GB27" i="18"/>
  <c r="GA28" i="18"/>
  <c r="GB28" i="18"/>
  <c r="GA29" i="18"/>
  <c r="GB29" i="18"/>
  <c r="GA32" i="18"/>
  <c r="GB32" i="18"/>
  <c r="GA33" i="18"/>
  <c r="GB33" i="18"/>
  <c r="GA34" i="18"/>
  <c r="GB34" i="18"/>
  <c r="GA35" i="18"/>
  <c r="GB35" i="18"/>
  <c r="GA36" i="18"/>
  <c r="GB36" i="18"/>
  <c r="GA38" i="18"/>
  <c r="GB38" i="18"/>
  <c r="GA39" i="18"/>
  <c r="GB39" i="18"/>
  <c r="GA40" i="18"/>
  <c r="GB40" i="18"/>
  <c r="GA41" i="18"/>
  <c r="GB41" i="18"/>
  <c r="GA42" i="18"/>
  <c r="GB42" i="18"/>
  <c r="GA43" i="18"/>
  <c r="GB43" i="18"/>
  <c r="GA44" i="18"/>
  <c r="GB44" i="18"/>
  <c r="GA45" i="18"/>
  <c r="GB45" i="18"/>
  <c r="GA46" i="18"/>
  <c r="GB46" i="18"/>
  <c r="GA47" i="18"/>
  <c r="GB47" i="18"/>
  <c r="GA48" i="18"/>
  <c r="GB48" i="18"/>
  <c r="GA49" i="18"/>
  <c r="GB49" i="18"/>
  <c r="GA50" i="18"/>
  <c r="GB50" i="18"/>
  <c r="GA51" i="18"/>
  <c r="GB51" i="18"/>
  <c r="GA52" i="18"/>
  <c r="GB52" i="18"/>
  <c r="GA53" i="18"/>
  <c r="GB53" i="18"/>
  <c r="GA54" i="18"/>
  <c r="GB54" i="18"/>
  <c r="GA55" i="18"/>
  <c r="GB55" i="18"/>
  <c r="GA56" i="18"/>
  <c r="GB56" i="18"/>
  <c r="GA57" i="18"/>
  <c r="GB57" i="18"/>
  <c r="GA58" i="18"/>
  <c r="GB58" i="18"/>
  <c r="GA59" i="18"/>
  <c r="GB59" i="18"/>
  <c r="GA60" i="18"/>
  <c r="GB60" i="18"/>
  <c r="GD61" i="18"/>
  <c r="GE61" i="18"/>
  <c r="GF61" i="18"/>
  <c r="GL61" i="18"/>
  <c r="GM61" i="18"/>
  <c r="GL6" i="18"/>
  <c r="GM6" i="18"/>
  <c r="GL7" i="18"/>
  <c r="GM7" i="18"/>
  <c r="GL8" i="18"/>
  <c r="GM8" i="18"/>
  <c r="GL9" i="18"/>
  <c r="GM9" i="18"/>
  <c r="GL11" i="18"/>
  <c r="GM11" i="18"/>
  <c r="GL12" i="18"/>
  <c r="GM12" i="18"/>
  <c r="GL13" i="18"/>
  <c r="GM13" i="18"/>
  <c r="GL14" i="18"/>
  <c r="GM14" i="18"/>
  <c r="GL15" i="18"/>
  <c r="GM15" i="18"/>
  <c r="GL16" i="18"/>
  <c r="GM16" i="18"/>
  <c r="GL17" i="18"/>
  <c r="GM17" i="18"/>
  <c r="GL18" i="18"/>
  <c r="GM18" i="18"/>
  <c r="GL19" i="18"/>
  <c r="GM19" i="18"/>
  <c r="GL20" i="18"/>
  <c r="GM20" i="18"/>
  <c r="GL21" i="18"/>
  <c r="GM21" i="18"/>
  <c r="GL23" i="18"/>
  <c r="GM23" i="18"/>
  <c r="GL24" i="18"/>
  <c r="GM24" i="18"/>
  <c r="GL25" i="18"/>
  <c r="GM25" i="18"/>
  <c r="GL26" i="18"/>
  <c r="GM26" i="18"/>
  <c r="GL27" i="18"/>
  <c r="GM27" i="18"/>
  <c r="GL28" i="18"/>
  <c r="GM28" i="18"/>
  <c r="GL29" i="18"/>
  <c r="GM29" i="18"/>
  <c r="GL32" i="18"/>
  <c r="GM32" i="18"/>
  <c r="GL33" i="18"/>
  <c r="GM33" i="18"/>
  <c r="GL34" i="18"/>
  <c r="GM34" i="18"/>
  <c r="GL35" i="18"/>
  <c r="GM35" i="18"/>
  <c r="GL36" i="18"/>
  <c r="GM36" i="18"/>
  <c r="GL38" i="18"/>
  <c r="GM38" i="18"/>
  <c r="GL39" i="18"/>
  <c r="GM39" i="18"/>
  <c r="GL40" i="18"/>
  <c r="GM40" i="18"/>
  <c r="GL41" i="18"/>
  <c r="GM41" i="18"/>
  <c r="GL42" i="18"/>
  <c r="GM42" i="18"/>
  <c r="GL43" i="18"/>
  <c r="GM43" i="18"/>
  <c r="GL44" i="18"/>
  <c r="GM44" i="18"/>
  <c r="GL45" i="18"/>
  <c r="GM45" i="18"/>
  <c r="GL46" i="18"/>
  <c r="GM46" i="18"/>
  <c r="GL47" i="18"/>
  <c r="GM47" i="18"/>
  <c r="GL48" i="18"/>
  <c r="GM48" i="18"/>
  <c r="GL49" i="18"/>
  <c r="GM49" i="18"/>
  <c r="GL50" i="18"/>
  <c r="GM50" i="18"/>
  <c r="GL51" i="18"/>
  <c r="GM51" i="18"/>
  <c r="GL52" i="18"/>
  <c r="GM52" i="18"/>
  <c r="GL53" i="18"/>
  <c r="GM53" i="18"/>
  <c r="GL54" i="18"/>
  <c r="GM54" i="18"/>
  <c r="GL55" i="18"/>
  <c r="GM55" i="18"/>
  <c r="GL56" i="18"/>
  <c r="GM56" i="18"/>
  <c r="GL57" i="18"/>
  <c r="GM57" i="18"/>
  <c r="GL58" i="18"/>
  <c r="GM58" i="18"/>
  <c r="GL59" i="18"/>
  <c r="GM59" i="18"/>
  <c r="GL60" i="18"/>
  <c r="GM60" i="18"/>
  <c r="GO61" i="18"/>
  <c r="GP61" i="18"/>
  <c r="GQ61" i="18"/>
  <c r="GW61" i="18"/>
  <c r="GX61" i="18"/>
  <c r="GW6" i="18"/>
  <c r="GX6" i="18"/>
  <c r="GW7" i="18"/>
  <c r="GX7" i="18"/>
  <c r="GW8" i="18"/>
  <c r="GX8" i="18"/>
  <c r="GW9" i="18"/>
  <c r="GX9" i="18"/>
  <c r="GW11" i="18"/>
  <c r="GX11" i="18"/>
  <c r="GW12" i="18"/>
  <c r="GX12" i="18"/>
  <c r="GW13" i="18"/>
  <c r="GX13" i="18"/>
  <c r="GW14" i="18"/>
  <c r="GX14" i="18"/>
  <c r="GW15" i="18"/>
  <c r="GX15" i="18"/>
  <c r="GW16" i="18"/>
  <c r="GX16" i="18"/>
  <c r="GW17" i="18"/>
  <c r="GX17" i="18"/>
  <c r="GW18" i="18"/>
  <c r="GX18" i="18"/>
  <c r="GW19" i="18"/>
  <c r="GX19" i="18"/>
  <c r="GW20" i="18"/>
  <c r="GX20" i="18"/>
  <c r="GW21" i="18"/>
  <c r="GX21" i="18"/>
  <c r="GW23" i="18"/>
  <c r="GX23" i="18"/>
  <c r="GW24" i="18"/>
  <c r="GX24" i="18"/>
  <c r="GW25" i="18"/>
  <c r="GX25" i="18"/>
  <c r="GW26" i="18"/>
  <c r="GX26" i="18"/>
  <c r="GW27" i="18"/>
  <c r="GX27" i="18"/>
  <c r="GW28" i="18"/>
  <c r="GX28" i="18"/>
  <c r="GW29" i="18"/>
  <c r="GX29" i="18"/>
  <c r="GW32" i="18"/>
  <c r="GX32" i="18"/>
  <c r="GW33" i="18"/>
  <c r="GX33" i="18"/>
  <c r="GW34" i="18"/>
  <c r="GX34" i="18"/>
  <c r="GW35" i="18"/>
  <c r="GX35" i="18"/>
  <c r="GW36" i="18"/>
  <c r="GX36" i="18"/>
  <c r="GW38" i="18"/>
  <c r="GX38" i="18"/>
  <c r="GW39" i="18"/>
  <c r="GX39" i="18"/>
  <c r="GW40" i="18"/>
  <c r="GX40" i="18"/>
  <c r="GW41" i="18"/>
  <c r="GX41" i="18"/>
  <c r="GW42" i="18"/>
  <c r="GX42" i="18"/>
  <c r="GW43" i="18"/>
  <c r="GX43" i="18"/>
  <c r="GW44" i="18"/>
  <c r="GX44" i="18"/>
  <c r="GW45" i="18"/>
  <c r="GX45" i="18"/>
  <c r="GW46" i="18"/>
  <c r="GX46" i="18"/>
  <c r="GW47" i="18"/>
  <c r="GX47" i="18"/>
  <c r="GW48" i="18"/>
  <c r="GX48" i="18"/>
  <c r="GW49" i="18"/>
  <c r="GX49" i="18"/>
  <c r="GW50" i="18"/>
  <c r="GX50" i="18"/>
  <c r="GW51" i="18"/>
  <c r="GX51" i="18"/>
  <c r="GW52" i="18"/>
  <c r="GX52" i="18"/>
  <c r="GW53" i="18"/>
  <c r="GX53" i="18"/>
  <c r="GW54" i="18"/>
  <c r="GX54" i="18"/>
  <c r="GW55" i="18"/>
  <c r="GX55" i="18"/>
  <c r="GW56" i="18"/>
  <c r="GX56" i="18"/>
  <c r="GW57" i="18"/>
  <c r="GX57" i="18"/>
  <c r="GW58" i="18"/>
  <c r="GX58" i="18"/>
  <c r="GW59" i="18"/>
  <c r="GX59" i="18"/>
  <c r="GW60" i="18"/>
  <c r="GX60" i="18"/>
  <c r="GZ61" i="18"/>
  <c r="HA61" i="18"/>
  <c r="HB61" i="18"/>
  <c r="BM6" i="18"/>
  <c r="BN6" i="18"/>
  <c r="BO6" i="18"/>
  <c r="BX6" i="18"/>
  <c r="BY6" i="18"/>
  <c r="BZ6" i="18"/>
  <c r="CI6" i="18"/>
  <c r="CJ6" i="18"/>
  <c r="CK6" i="18"/>
  <c r="CT6" i="18"/>
  <c r="CU6" i="18"/>
  <c r="CV6" i="18"/>
  <c r="DE6" i="18"/>
  <c r="DF6" i="18"/>
  <c r="DG6" i="18"/>
  <c r="DP6" i="18"/>
  <c r="DQ6" i="18"/>
  <c r="DR6" i="18"/>
  <c r="EA6" i="18"/>
  <c r="EB6" i="18"/>
  <c r="EC6" i="18"/>
  <c r="EL6" i="18"/>
  <c r="EM6" i="18"/>
  <c r="EN6" i="18"/>
  <c r="EW6" i="18"/>
  <c r="EX6" i="18"/>
  <c r="EY6" i="18"/>
  <c r="FH6" i="18"/>
  <c r="FI6" i="18"/>
  <c r="FJ6" i="18"/>
  <c r="FS6" i="18"/>
  <c r="FT6" i="18"/>
  <c r="FU6" i="18"/>
  <c r="GD6" i="18"/>
  <c r="GE6" i="18"/>
  <c r="GF6" i="18"/>
  <c r="GO6" i="18"/>
  <c r="GP6" i="18"/>
  <c r="GQ6" i="18"/>
  <c r="GZ6" i="18"/>
  <c r="HA6" i="18"/>
  <c r="HB6" i="18"/>
  <c r="BM7" i="18"/>
  <c r="BN7" i="18"/>
  <c r="BO7" i="18"/>
  <c r="BX7" i="18"/>
  <c r="BY7" i="18"/>
  <c r="BZ7" i="18"/>
  <c r="CI7" i="18"/>
  <c r="CJ7" i="18"/>
  <c r="CK7" i="18"/>
  <c r="CT7" i="18"/>
  <c r="CU7" i="18"/>
  <c r="CV7" i="18"/>
  <c r="DE7" i="18"/>
  <c r="DF7" i="18"/>
  <c r="DG7" i="18"/>
  <c r="DP7" i="18"/>
  <c r="DQ7" i="18"/>
  <c r="DR7" i="18"/>
  <c r="EA7" i="18"/>
  <c r="EB7" i="18"/>
  <c r="EC7" i="18"/>
  <c r="EL7" i="18"/>
  <c r="EM7" i="18"/>
  <c r="EN7" i="18"/>
  <c r="EW7" i="18"/>
  <c r="EX7" i="18"/>
  <c r="EY7" i="18"/>
  <c r="FH7" i="18"/>
  <c r="FI7" i="18"/>
  <c r="FJ7" i="18"/>
  <c r="FS7" i="18"/>
  <c r="FT7" i="18"/>
  <c r="FU7" i="18"/>
  <c r="GD7" i="18"/>
  <c r="GE7" i="18"/>
  <c r="GF7" i="18"/>
  <c r="GO7" i="18"/>
  <c r="GP7" i="18"/>
  <c r="GQ7" i="18"/>
  <c r="GZ7" i="18"/>
  <c r="HA7" i="18"/>
  <c r="HB7" i="18"/>
  <c r="BM8" i="18"/>
  <c r="BN8" i="18"/>
  <c r="BO8" i="18"/>
  <c r="BX8" i="18"/>
  <c r="BY8" i="18"/>
  <c r="BZ8" i="18"/>
  <c r="CI8" i="18"/>
  <c r="CJ8" i="18"/>
  <c r="CK8" i="18"/>
  <c r="CT8" i="18"/>
  <c r="CU8" i="18"/>
  <c r="CV8" i="18"/>
  <c r="DE8" i="18"/>
  <c r="DF8" i="18"/>
  <c r="DG8" i="18"/>
  <c r="DP8" i="18"/>
  <c r="DQ8" i="18"/>
  <c r="DR8" i="18"/>
  <c r="EA8" i="18"/>
  <c r="EB8" i="18"/>
  <c r="EC8" i="18"/>
  <c r="EL8" i="18"/>
  <c r="EM8" i="18"/>
  <c r="EN8" i="18"/>
  <c r="EW8" i="18"/>
  <c r="EX8" i="18"/>
  <c r="EY8" i="18"/>
  <c r="FH8" i="18"/>
  <c r="FI8" i="18"/>
  <c r="FJ8" i="18"/>
  <c r="FS8" i="18"/>
  <c r="FT8" i="18"/>
  <c r="FU8" i="18"/>
  <c r="GD8" i="18"/>
  <c r="GE8" i="18"/>
  <c r="GF8" i="18"/>
  <c r="GO8" i="18"/>
  <c r="GP8" i="18"/>
  <c r="GQ8" i="18"/>
  <c r="GZ8" i="18"/>
  <c r="HA8" i="18"/>
  <c r="HB8" i="18"/>
  <c r="BM9" i="18"/>
  <c r="BN9" i="18"/>
  <c r="BO9" i="18"/>
  <c r="BX9" i="18"/>
  <c r="BY9" i="18"/>
  <c r="BZ9" i="18"/>
  <c r="CI9" i="18"/>
  <c r="CJ9" i="18"/>
  <c r="CK9" i="18"/>
  <c r="CT9" i="18"/>
  <c r="CU9" i="18"/>
  <c r="CV9" i="18"/>
  <c r="DE9" i="18"/>
  <c r="DF9" i="18"/>
  <c r="DG9" i="18"/>
  <c r="DP9" i="18"/>
  <c r="DQ9" i="18"/>
  <c r="DR9" i="18"/>
  <c r="EA9" i="18"/>
  <c r="EB9" i="18"/>
  <c r="EC9" i="18"/>
  <c r="EL9" i="18"/>
  <c r="EM9" i="18"/>
  <c r="EN9" i="18"/>
  <c r="EW9" i="18"/>
  <c r="EX9" i="18"/>
  <c r="EY9" i="18"/>
  <c r="FH9" i="18"/>
  <c r="FI9" i="18"/>
  <c r="FJ9" i="18"/>
  <c r="FS9" i="18"/>
  <c r="FT9" i="18"/>
  <c r="FU9" i="18"/>
  <c r="GD9" i="18"/>
  <c r="GE9" i="18"/>
  <c r="GF9" i="18"/>
  <c r="GO9" i="18"/>
  <c r="GP9" i="18"/>
  <c r="GQ9" i="18"/>
  <c r="GZ9" i="18"/>
  <c r="HA9" i="18"/>
  <c r="HB9" i="18"/>
  <c r="BM11" i="18"/>
  <c r="BN11" i="18"/>
  <c r="BO11" i="18"/>
  <c r="BX11" i="18"/>
  <c r="BY11" i="18"/>
  <c r="BZ11" i="18"/>
  <c r="CI11" i="18"/>
  <c r="CJ11" i="18"/>
  <c r="CK11" i="18"/>
  <c r="CT11" i="18"/>
  <c r="CU11" i="18"/>
  <c r="CV11" i="18"/>
  <c r="DE11" i="18"/>
  <c r="DF11" i="18"/>
  <c r="DG11" i="18"/>
  <c r="DP11" i="18"/>
  <c r="DQ11" i="18"/>
  <c r="DR11" i="18"/>
  <c r="EA11" i="18"/>
  <c r="EB11" i="18"/>
  <c r="EC11" i="18"/>
  <c r="EL11" i="18"/>
  <c r="EM11" i="18"/>
  <c r="EN11" i="18"/>
  <c r="EW11" i="18"/>
  <c r="EX11" i="18"/>
  <c r="EY11" i="18"/>
  <c r="FH11" i="18"/>
  <c r="FI11" i="18"/>
  <c r="FJ11" i="18"/>
  <c r="FS11" i="18"/>
  <c r="FT11" i="18"/>
  <c r="FU11" i="18"/>
  <c r="GD11" i="18"/>
  <c r="GE11" i="18"/>
  <c r="GF11" i="18"/>
  <c r="GO11" i="18"/>
  <c r="GP11" i="18"/>
  <c r="GQ11" i="18"/>
  <c r="GZ11" i="18"/>
  <c r="HA11" i="18"/>
  <c r="HB11" i="18"/>
  <c r="BM12" i="18"/>
  <c r="BN12" i="18"/>
  <c r="BO12" i="18"/>
  <c r="BX12" i="18"/>
  <c r="BY12" i="18"/>
  <c r="BZ12" i="18"/>
  <c r="CI12" i="18"/>
  <c r="CJ12" i="18"/>
  <c r="CK12" i="18"/>
  <c r="CT12" i="18"/>
  <c r="CU12" i="18"/>
  <c r="CV12" i="18"/>
  <c r="DE12" i="18"/>
  <c r="DF12" i="18"/>
  <c r="DG12" i="18"/>
  <c r="DP12" i="18"/>
  <c r="DQ12" i="18"/>
  <c r="DR12" i="18"/>
  <c r="EA12" i="18"/>
  <c r="EB12" i="18"/>
  <c r="EC12" i="18"/>
  <c r="EL12" i="18"/>
  <c r="EM12" i="18"/>
  <c r="EN12" i="18"/>
  <c r="EW12" i="18"/>
  <c r="EX12" i="18"/>
  <c r="EY12" i="18"/>
  <c r="FH12" i="18"/>
  <c r="FI12" i="18"/>
  <c r="FJ12" i="18"/>
  <c r="FS12" i="18"/>
  <c r="FT12" i="18"/>
  <c r="FU12" i="18"/>
  <c r="GD12" i="18"/>
  <c r="GE12" i="18"/>
  <c r="GF12" i="18"/>
  <c r="GO12" i="18"/>
  <c r="GP12" i="18"/>
  <c r="GQ12" i="18"/>
  <c r="GZ12" i="18"/>
  <c r="HA12" i="18"/>
  <c r="HB12" i="18"/>
  <c r="BM13" i="18"/>
  <c r="BN13" i="18"/>
  <c r="BO13" i="18"/>
  <c r="BX13" i="18"/>
  <c r="BY13" i="18"/>
  <c r="BZ13" i="18"/>
  <c r="CI13" i="18"/>
  <c r="CJ13" i="18"/>
  <c r="CK13" i="18"/>
  <c r="CT13" i="18"/>
  <c r="CU13" i="18"/>
  <c r="CV13" i="18"/>
  <c r="DE13" i="18"/>
  <c r="DF13" i="18"/>
  <c r="DG13" i="18"/>
  <c r="DP13" i="18"/>
  <c r="DQ13" i="18"/>
  <c r="DR13" i="18"/>
  <c r="EA13" i="18"/>
  <c r="EB13" i="18"/>
  <c r="EC13" i="18"/>
  <c r="EL13" i="18"/>
  <c r="EM13" i="18"/>
  <c r="EN13" i="18"/>
  <c r="EW13" i="18"/>
  <c r="EX13" i="18"/>
  <c r="EY13" i="18"/>
  <c r="FH13" i="18"/>
  <c r="FI13" i="18"/>
  <c r="FJ13" i="18"/>
  <c r="FS13" i="18"/>
  <c r="FT13" i="18"/>
  <c r="FU13" i="18"/>
  <c r="GD13" i="18"/>
  <c r="GE13" i="18"/>
  <c r="GF13" i="18"/>
  <c r="GO13" i="18"/>
  <c r="GP13" i="18"/>
  <c r="GQ13" i="18"/>
  <c r="GZ13" i="18"/>
  <c r="HA13" i="18"/>
  <c r="HB13" i="18"/>
  <c r="BM14" i="18"/>
  <c r="BN14" i="18"/>
  <c r="BO14" i="18"/>
  <c r="BX14" i="18"/>
  <c r="BY14" i="18"/>
  <c r="BZ14" i="18"/>
  <c r="CI14" i="18"/>
  <c r="CJ14" i="18"/>
  <c r="CK14" i="18"/>
  <c r="CT14" i="18"/>
  <c r="CU14" i="18"/>
  <c r="CV14" i="18"/>
  <c r="DE14" i="18"/>
  <c r="DF14" i="18"/>
  <c r="DG14" i="18"/>
  <c r="DP14" i="18"/>
  <c r="DQ14" i="18"/>
  <c r="DR14" i="18"/>
  <c r="EA14" i="18"/>
  <c r="EB14" i="18"/>
  <c r="EC14" i="18"/>
  <c r="EL14" i="18"/>
  <c r="EM14" i="18"/>
  <c r="EN14" i="18"/>
  <c r="EW14" i="18"/>
  <c r="EX14" i="18"/>
  <c r="EY14" i="18"/>
  <c r="FH14" i="18"/>
  <c r="FI14" i="18"/>
  <c r="FJ14" i="18"/>
  <c r="FS14" i="18"/>
  <c r="FT14" i="18"/>
  <c r="FU14" i="18"/>
  <c r="GD14" i="18"/>
  <c r="GE14" i="18"/>
  <c r="GF14" i="18"/>
  <c r="GO14" i="18"/>
  <c r="GP14" i="18"/>
  <c r="GQ14" i="18"/>
  <c r="GZ14" i="18"/>
  <c r="HA14" i="18"/>
  <c r="HB14" i="18"/>
  <c r="BM15" i="18"/>
  <c r="BN15" i="18"/>
  <c r="BO15" i="18"/>
  <c r="BX15" i="18"/>
  <c r="BY15" i="18"/>
  <c r="BZ15" i="18"/>
  <c r="CI15" i="18"/>
  <c r="CJ15" i="18"/>
  <c r="CK15" i="18"/>
  <c r="CT15" i="18"/>
  <c r="CU15" i="18"/>
  <c r="CV15" i="18"/>
  <c r="DE15" i="18"/>
  <c r="DF15" i="18"/>
  <c r="DG15" i="18"/>
  <c r="DP15" i="18"/>
  <c r="DQ15" i="18"/>
  <c r="DR15" i="18"/>
  <c r="EA15" i="18"/>
  <c r="EB15" i="18"/>
  <c r="EC15" i="18"/>
  <c r="EL15" i="18"/>
  <c r="EM15" i="18"/>
  <c r="EN15" i="18"/>
  <c r="EW15" i="18"/>
  <c r="EX15" i="18"/>
  <c r="EY15" i="18"/>
  <c r="FH15" i="18"/>
  <c r="FI15" i="18"/>
  <c r="FJ15" i="18"/>
  <c r="FS15" i="18"/>
  <c r="FT15" i="18"/>
  <c r="FU15" i="18"/>
  <c r="GD15" i="18"/>
  <c r="GE15" i="18"/>
  <c r="GF15" i="18"/>
  <c r="GO15" i="18"/>
  <c r="GP15" i="18"/>
  <c r="GQ15" i="18"/>
  <c r="GZ15" i="18"/>
  <c r="HA15" i="18"/>
  <c r="HB15" i="18"/>
  <c r="BM16" i="18"/>
  <c r="BN16" i="18"/>
  <c r="BO16" i="18"/>
  <c r="BX16" i="18"/>
  <c r="BY16" i="18"/>
  <c r="BZ16" i="18"/>
  <c r="CI16" i="18"/>
  <c r="CJ16" i="18"/>
  <c r="CK16" i="18"/>
  <c r="CT16" i="18"/>
  <c r="CU16" i="18"/>
  <c r="CV16" i="18"/>
  <c r="DE16" i="18"/>
  <c r="DF16" i="18"/>
  <c r="DG16" i="18"/>
  <c r="DP16" i="18"/>
  <c r="DQ16" i="18"/>
  <c r="DR16" i="18"/>
  <c r="EA16" i="18"/>
  <c r="EB16" i="18"/>
  <c r="EC16" i="18"/>
  <c r="EL16" i="18"/>
  <c r="EM16" i="18"/>
  <c r="EN16" i="18"/>
  <c r="EW16" i="18"/>
  <c r="EX16" i="18"/>
  <c r="EY16" i="18"/>
  <c r="FH16" i="18"/>
  <c r="FI16" i="18"/>
  <c r="FJ16" i="18"/>
  <c r="FS16" i="18"/>
  <c r="FT16" i="18"/>
  <c r="FU16" i="18"/>
  <c r="GD16" i="18"/>
  <c r="GE16" i="18"/>
  <c r="GF16" i="18"/>
  <c r="GO16" i="18"/>
  <c r="GP16" i="18"/>
  <c r="GQ16" i="18"/>
  <c r="GZ16" i="18"/>
  <c r="HA16" i="18"/>
  <c r="HB16" i="18"/>
  <c r="BM17" i="18"/>
  <c r="BN17" i="18"/>
  <c r="BO17" i="18"/>
  <c r="BX17" i="18"/>
  <c r="BY17" i="18"/>
  <c r="BZ17" i="18"/>
  <c r="CI17" i="18"/>
  <c r="CJ17" i="18"/>
  <c r="CK17" i="18"/>
  <c r="CT17" i="18"/>
  <c r="CU17" i="18"/>
  <c r="CV17" i="18"/>
  <c r="DE17" i="18"/>
  <c r="DF17" i="18"/>
  <c r="DG17" i="18"/>
  <c r="DP17" i="18"/>
  <c r="DQ17" i="18"/>
  <c r="DR17" i="18"/>
  <c r="EA17" i="18"/>
  <c r="EB17" i="18"/>
  <c r="EC17" i="18"/>
  <c r="EL17" i="18"/>
  <c r="EM17" i="18"/>
  <c r="EN17" i="18"/>
  <c r="EW17" i="18"/>
  <c r="EX17" i="18"/>
  <c r="EY17" i="18"/>
  <c r="FH17" i="18"/>
  <c r="FI17" i="18"/>
  <c r="FJ17" i="18"/>
  <c r="FS17" i="18"/>
  <c r="FT17" i="18"/>
  <c r="FU17" i="18"/>
  <c r="GD17" i="18"/>
  <c r="GE17" i="18"/>
  <c r="GF17" i="18"/>
  <c r="GO17" i="18"/>
  <c r="GP17" i="18"/>
  <c r="GQ17" i="18"/>
  <c r="GZ17" i="18"/>
  <c r="HA17" i="18"/>
  <c r="HB17" i="18"/>
  <c r="BM18" i="18"/>
  <c r="BN18" i="18"/>
  <c r="BO18" i="18"/>
  <c r="BX18" i="18"/>
  <c r="BY18" i="18"/>
  <c r="BZ18" i="18"/>
  <c r="CI18" i="18"/>
  <c r="CJ18" i="18"/>
  <c r="CK18" i="18"/>
  <c r="CT18" i="18"/>
  <c r="CU18" i="18"/>
  <c r="CV18" i="18"/>
  <c r="DE18" i="18"/>
  <c r="DF18" i="18"/>
  <c r="DG18" i="18"/>
  <c r="DP18" i="18"/>
  <c r="DQ18" i="18"/>
  <c r="DR18" i="18"/>
  <c r="EA18" i="18"/>
  <c r="EB18" i="18"/>
  <c r="EC18" i="18"/>
  <c r="EL18" i="18"/>
  <c r="EM18" i="18"/>
  <c r="EN18" i="18"/>
  <c r="EW18" i="18"/>
  <c r="EX18" i="18"/>
  <c r="EY18" i="18"/>
  <c r="FH18" i="18"/>
  <c r="FI18" i="18"/>
  <c r="FJ18" i="18"/>
  <c r="FS18" i="18"/>
  <c r="FT18" i="18"/>
  <c r="FU18" i="18"/>
  <c r="GD18" i="18"/>
  <c r="GE18" i="18"/>
  <c r="GF18" i="18"/>
  <c r="GO18" i="18"/>
  <c r="GP18" i="18"/>
  <c r="GQ18" i="18"/>
  <c r="GZ18" i="18"/>
  <c r="HA18" i="18"/>
  <c r="HB18" i="18"/>
  <c r="BM19" i="18"/>
  <c r="BN19" i="18"/>
  <c r="BO19" i="18"/>
  <c r="BX19" i="18"/>
  <c r="BY19" i="18"/>
  <c r="BZ19" i="18"/>
  <c r="CI19" i="18"/>
  <c r="CJ19" i="18"/>
  <c r="CK19" i="18"/>
  <c r="CT19" i="18"/>
  <c r="CU19" i="18"/>
  <c r="CV19" i="18"/>
  <c r="DE19" i="18"/>
  <c r="DF19" i="18"/>
  <c r="DG19" i="18"/>
  <c r="DP19" i="18"/>
  <c r="DQ19" i="18"/>
  <c r="DR19" i="18"/>
  <c r="EA19" i="18"/>
  <c r="EB19" i="18"/>
  <c r="EC19" i="18"/>
  <c r="EL19" i="18"/>
  <c r="EM19" i="18"/>
  <c r="EN19" i="18"/>
  <c r="EW19" i="18"/>
  <c r="EX19" i="18"/>
  <c r="EY19" i="18"/>
  <c r="FH19" i="18"/>
  <c r="FI19" i="18"/>
  <c r="FJ19" i="18"/>
  <c r="FS19" i="18"/>
  <c r="FT19" i="18"/>
  <c r="FU19" i="18"/>
  <c r="GD19" i="18"/>
  <c r="GE19" i="18"/>
  <c r="GF19" i="18"/>
  <c r="GO19" i="18"/>
  <c r="GP19" i="18"/>
  <c r="GQ19" i="18"/>
  <c r="GZ19" i="18"/>
  <c r="HA19" i="18"/>
  <c r="HB19" i="18"/>
  <c r="BM20" i="18"/>
  <c r="BN20" i="18"/>
  <c r="BO20" i="18"/>
  <c r="BX20" i="18"/>
  <c r="BY20" i="18"/>
  <c r="BZ20" i="18"/>
  <c r="CI20" i="18"/>
  <c r="CJ20" i="18"/>
  <c r="CK20" i="18"/>
  <c r="CT20" i="18"/>
  <c r="CU20" i="18"/>
  <c r="CV20" i="18"/>
  <c r="DE20" i="18"/>
  <c r="DF20" i="18"/>
  <c r="DG20" i="18"/>
  <c r="DP20" i="18"/>
  <c r="DQ20" i="18"/>
  <c r="DR20" i="18"/>
  <c r="EA20" i="18"/>
  <c r="EB20" i="18"/>
  <c r="EC20" i="18"/>
  <c r="EL20" i="18"/>
  <c r="EM20" i="18"/>
  <c r="EN20" i="18"/>
  <c r="EW20" i="18"/>
  <c r="EX20" i="18"/>
  <c r="EY20" i="18"/>
  <c r="FH20" i="18"/>
  <c r="FI20" i="18"/>
  <c r="FJ20" i="18"/>
  <c r="FS20" i="18"/>
  <c r="FT20" i="18"/>
  <c r="FU20" i="18"/>
  <c r="GD20" i="18"/>
  <c r="GE20" i="18"/>
  <c r="GF20" i="18"/>
  <c r="GO20" i="18"/>
  <c r="GP20" i="18"/>
  <c r="GQ20" i="18"/>
  <c r="GZ20" i="18"/>
  <c r="HA20" i="18"/>
  <c r="HB20" i="18"/>
  <c r="BM21" i="18"/>
  <c r="BN21" i="18"/>
  <c r="BO21" i="18"/>
  <c r="BX21" i="18"/>
  <c r="BY21" i="18"/>
  <c r="BZ21" i="18"/>
  <c r="CI21" i="18"/>
  <c r="CJ21" i="18"/>
  <c r="CK21" i="18"/>
  <c r="CT21" i="18"/>
  <c r="CU21" i="18"/>
  <c r="CV21" i="18"/>
  <c r="DE21" i="18"/>
  <c r="DF21" i="18"/>
  <c r="DG21" i="18"/>
  <c r="DP21" i="18"/>
  <c r="DQ21" i="18"/>
  <c r="DR21" i="18"/>
  <c r="EA21" i="18"/>
  <c r="EB21" i="18"/>
  <c r="EC21" i="18"/>
  <c r="EL21" i="18"/>
  <c r="EM21" i="18"/>
  <c r="EN21" i="18"/>
  <c r="EW21" i="18"/>
  <c r="EX21" i="18"/>
  <c r="EY21" i="18"/>
  <c r="FH21" i="18"/>
  <c r="FI21" i="18"/>
  <c r="FJ21" i="18"/>
  <c r="FS21" i="18"/>
  <c r="FT21" i="18"/>
  <c r="FU21" i="18"/>
  <c r="GD21" i="18"/>
  <c r="GE21" i="18"/>
  <c r="GF21" i="18"/>
  <c r="GO21" i="18"/>
  <c r="GP21" i="18"/>
  <c r="GQ21" i="18"/>
  <c r="GZ21" i="18"/>
  <c r="HA21" i="18"/>
  <c r="HB21" i="18"/>
  <c r="BM23" i="18"/>
  <c r="BN23" i="18"/>
  <c r="BO23" i="18"/>
  <c r="BX23" i="18"/>
  <c r="BY23" i="18"/>
  <c r="BZ23" i="18"/>
  <c r="CI23" i="18"/>
  <c r="CJ23" i="18"/>
  <c r="CK23" i="18"/>
  <c r="CT23" i="18"/>
  <c r="CU23" i="18"/>
  <c r="CV23" i="18"/>
  <c r="DE23" i="18"/>
  <c r="DF23" i="18"/>
  <c r="DG23" i="18"/>
  <c r="DP23" i="18"/>
  <c r="DQ23" i="18"/>
  <c r="DR23" i="18"/>
  <c r="EA23" i="18"/>
  <c r="EB23" i="18"/>
  <c r="EC23" i="18"/>
  <c r="EL23" i="18"/>
  <c r="EM23" i="18"/>
  <c r="EN23" i="18"/>
  <c r="EW23" i="18"/>
  <c r="EX23" i="18"/>
  <c r="EY23" i="18"/>
  <c r="FH23" i="18"/>
  <c r="FI23" i="18"/>
  <c r="FJ23" i="18"/>
  <c r="FS23" i="18"/>
  <c r="FT23" i="18"/>
  <c r="FU23" i="18"/>
  <c r="GD23" i="18"/>
  <c r="GE23" i="18"/>
  <c r="GF23" i="18"/>
  <c r="GO23" i="18"/>
  <c r="GP23" i="18"/>
  <c r="GQ23" i="18"/>
  <c r="GZ23" i="18"/>
  <c r="HA23" i="18"/>
  <c r="HB23" i="18"/>
  <c r="BM24" i="18"/>
  <c r="BN24" i="18"/>
  <c r="BO24" i="18"/>
  <c r="BX24" i="18"/>
  <c r="BY24" i="18"/>
  <c r="BZ24" i="18"/>
  <c r="CI24" i="18"/>
  <c r="CJ24" i="18"/>
  <c r="CK24" i="18"/>
  <c r="CT24" i="18"/>
  <c r="CU24" i="18"/>
  <c r="CV24" i="18"/>
  <c r="DE24" i="18"/>
  <c r="DF24" i="18"/>
  <c r="DG24" i="18"/>
  <c r="DP24" i="18"/>
  <c r="DQ24" i="18"/>
  <c r="DR24" i="18"/>
  <c r="EA24" i="18"/>
  <c r="EB24" i="18"/>
  <c r="EC24" i="18"/>
  <c r="EL24" i="18"/>
  <c r="EM24" i="18"/>
  <c r="EN24" i="18"/>
  <c r="EW24" i="18"/>
  <c r="EX24" i="18"/>
  <c r="EY24" i="18"/>
  <c r="FH24" i="18"/>
  <c r="FI24" i="18"/>
  <c r="FJ24" i="18"/>
  <c r="FS24" i="18"/>
  <c r="FT24" i="18"/>
  <c r="FU24" i="18"/>
  <c r="GD24" i="18"/>
  <c r="GE24" i="18"/>
  <c r="GF24" i="18"/>
  <c r="GO24" i="18"/>
  <c r="GP24" i="18"/>
  <c r="GQ24" i="18"/>
  <c r="GZ24" i="18"/>
  <c r="HA24" i="18"/>
  <c r="HB24" i="18"/>
  <c r="BM25" i="18"/>
  <c r="BN25" i="18"/>
  <c r="BO25" i="18"/>
  <c r="BX25" i="18"/>
  <c r="BY25" i="18"/>
  <c r="BZ25" i="18"/>
  <c r="CI25" i="18"/>
  <c r="CJ25" i="18"/>
  <c r="CK25" i="18"/>
  <c r="CT25" i="18"/>
  <c r="CU25" i="18"/>
  <c r="CV25" i="18"/>
  <c r="DE25" i="18"/>
  <c r="DF25" i="18"/>
  <c r="DG25" i="18"/>
  <c r="DP25" i="18"/>
  <c r="DQ25" i="18"/>
  <c r="DR25" i="18"/>
  <c r="EA25" i="18"/>
  <c r="EB25" i="18"/>
  <c r="EC25" i="18"/>
  <c r="EL25" i="18"/>
  <c r="EM25" i="18"/>
  <c r="EN25" i="18"/>
  <c r="EW25" i="18"/>
  <c r="EX25" i="18"/>
  <c r="EY25" i="18"/>
  <c r="FH25" i="18"/>
  <c r="FI25" i="18"/>
  <c r="FJ25" i="18"/>
  <c r="FS25" i="18"/>
  <c r="FT25" i="18"/>
  <c r="FU25" i="18"/>
  <c r="GD25" i="18"/>
  <c r="GE25" i="18"/>
  <c r="GF25" i="18"/>
  <c r="GO25" i="18"/>
  <c r="GP25" i="18"/>
  <c r="GQ25" i="18"/>
  <c r="GZ25" i="18"/>
  <c r="HA25" i="18"/>
  <c r="HB25" i="18"/>
  <c r="BM26" i="18"/>
  <c r="BN26" i="18"/>
  <c r="BO26" i="18"/>
  <c r="BX26" i="18"/>
  <c r="BY26" i="18"/>
  <c r="BZ26" i="18"/>
  <c r="CI26" i="18"/>
  <c r="CJ26" i="18"/>
  <c r="CK26" i="18"/>
  <c r="CT26" i="18"/>
  <c r="CU26" i="18"/>
  <c r="CV26" i="18"/>
  <c r="DE26" i="18"/>
  <c r="DF26" i="18"/>
  <c r="DG26" i="18"/>
  <c r="DP26" i="18"/>
  <c r="DQ26" i="18"/>
  <c r="DR26" i="18"/>
  <c r="EA26" i="18"/>
  <c r="EB26" i="18"/>
  <c r="EC26" i="18"/>
  <c r="EL26" i="18"/>
  <c r="EM26" i="18"/>
  <c r="EN26" i="18"/>
  <c r="EW26" i="18"/>
  <c r="EX26" i="18"/>
  <c r="EY26" i="18"/>
  <c r="FH26" i="18"/>
  <c r="FI26" i="18"/>
  <c r="FJ26" i="18"/>
  <c r="FS26" i="18"/>
  <c r="FT26" i="18"/>
  <c r="FU26" i="18"/>
  <c r="GD26" i="18"/>
  <c r="GE26" i="18"/>
  <c r="GF26" i="18"/>
  <c r="GO26" i="18"/>
  <c r="GP26" i="18"/>
  <c r="GQ26" i="18"/>
  <c r="GZ26" i="18"/>
  <c r="HA26" i="18"/>
  <c r="HB26" i="18"/>
  <c r="BM27" i="18"/>
  <c r="BN27" i="18"/>
  <c r="BO27" i="18"/>
  <c r="BX27" i="18"/>
  <c r="BY27" i="18"/>
  <c r="BZ27" i="18"/>
  <c r="CI27" i="18"/>
  <c r="CJ27" i="18"/>
  <c r="CK27" i="18"/>
  <c r="CT27" i="18"/>
  <c r="CU27" i="18"/>
  <c r="CV27" i="18"/>
  <c r="DE27" i="18"/>
  <c r="DF27" i="18"/>
  <c r="DG27" i="18"/>
  <c r="DP27" i="18"/>
  <c r="DQ27" i="18"/>
  <c r="DR27" i="18"/>
  <c r="EA27" i="18"/>
  <c r="EB27" i="18"/>
  <c r="EC27" i="18"/>
  <c r="EL27" i="18"/>
  <c r="EM27" i="18"/>
  <c r="EN27" i="18"/>
  <c r="EW27" i="18"/>
  <c r="EX27" i="18"/>
  <c r="EY27" i="18"/>
  <c r="FH27" i="18"/>
  <c r="FI27" i="18"/>
  <c r="FJ27" i="18"/>
  <c r="FS27" i="18"/>
  <c r="FT27" i="18"/>
  <c r="FU27" i="18"/>
  <c r="GD27" i="18"/>
  <c r="GE27" i="18"/>
  <c r="GF27" i="18"/>
  <c r="GO27" i="18"/>
  <c r="GP27" i="18"/>
  <c r="GQ27" i="18"/>
  <c r="GZ27" i="18"/>
  <c r="HA27" i="18"/>
  <c r="HB27" i="18"/>
  <c r="BM28" i="18"/>
  <c r="BN28" i="18"/>
  <c r="BO28" i="18"/>
  <c r="BX28" i="18"/>
  <c r="BY28" i="18"/>
  <c r="BZ28" i="18"/>
  <c r="CI28" i="18"/>
  <c r="CJ28" i="18"/>
  <c r="CK28" i="18"/>
  <c r="CT28" i="18"/>
  <c r="CU28" i="18"/>
  <c r="CV28" i="18"/>
  <c r="DE28" i="18"/>
  <c r="DF28" i="18"/>
  <c r="DG28" i="18"/>
  <c r="DP28" i="18"/>
  <c r="DQ28" i="18"/>
  <c r="DR28" i="18"/>
  <c r="EA28" i="18"/>
  <c r="EB28" i="18"/>
  <c r="EC28" i="18"/>
  <c r="EL28" i="18"/>
  <c r="EM28" i="18"/>
  <c r="EN28" i="18"/>
  <c r="EW28" i="18"/>
  <c r="EX28" i="18"/>
  <c r="EY28" i="18"/>
  <c r="FH28" i="18"/>
  <c r="FI28" i="18"/>
  <c r="FJ28" i="18"/>
  <c r="FS28" i="18"/>
  <c r="FT28" i="18"/>
  <c r="FU28" i="18"/>
  <c r="GD28" i="18"/>
  <c r="GE28" i="18"/>
  <c r="GF28" i="18"/>
  <c r="GO28" i="18"/>
  <c r="GP28" i="18"/>
  <c r="GQ28" i="18"/>
  <c r="GZ28" i="18"/>
  <c r="HA28" i="18"/>
  <c r="HB28" i="18"/>
  <c r="BM29" i="18"/>
  <c r="BN29" i="18"/>
  <c r="BO29" i="18"/>
  <c r="BX29" i="18"/>
  <c r="BY29" i="18"/>
  <c r="BZ29" i="18"/>
  <c r="CI29" i="18"/>
  <c r="CJ29" i="18"/>
  <c r="CK29" i="18"/>
  <c r="CT29" i="18"/>
  <c r="CU29" i="18"/>
  <c r="CV29" i="18"/>
  <c r="DE29" i="18"/>
  <c r="DF29" i="18"/>
  <c r="DG29" i="18"/>
  <c r="DP29" i="18"/>
  <c r="DQ29" i="18"/>
  <c r="DR29" i="18"/>
  <c r="EA29" i="18"/>
  <c r="EB29" i="18"/>
  <c r="EC29" i="18"/>
  <c r="EL29" i="18"/>
  <c r="EM29" i="18"/>
  <c r="EN29" i="18"/>
  <c r="EW29" i="18"/>
  <c r="EX29" i="18"/>
  <c r="EY29" i="18"/>
  <c r="FH29" i="18"/>
  <c r="FI29" i="18"/>
  <c r="FJ29" i="18"/>
  <c r="FS29" i="18"/>
  <c r="FT29" i="18"/>
  <c r="FU29" i="18"/>
  <c r="GD29" i="18"/>
  <c r="GE29" i="18"/>
  <c r="GF29" i="18"/>
  <c r="GO29" i="18"/>
  <c r="GP29" i="18"/>
  <c r="GQ29" i="18"/>
  <c r="GZ29" i="18"/>
  <c r="HA29" i="18"/>
  <c r="HB29" i="18"/>
  <c r="BM32" i="18"/>
  <c r="BN32" i="18"/>
  <c r="BO32" i="18"/>
  <c r="BX32" i="18"/>
  <c r="BY32" i="18"/>
  <c r="BZ32" i="18"/>
  <c r="CI32" i="18"/>
  <c r="CJ32" i="18"/>
  <c r="CK32" i="18"/>
  <c r="CT32" i="18"/>
  <c r="CU32" i="18"/>
  <c r="CV32" i="18"/>
  <c r="DE32" i="18"/>
  <c r="DF32" i="18"/>
  <c r="DG32" i="18"/>
  <c r="DP32" i="18"/>
  <c r="DQ32" i="18"/>
  <c r="DR32" i="18"/>
  <c r="EA32" i="18"/>
  <c r="EB32" i="18"/>
  <c r="EC32" i="18"/>
  <c r="EL32" i="18"/>
  <c r="EM32" i="18"/>
  <c r="EN32" i="18"/>
  <c r="EW32" i="18"/>
  <c r="EX32" i="18"/>
  <c r="EY32" i="18"/>
  <c r="FH32" i="18"/>
  <c r="FI32" i="18"/>
  <c r="FJ32" i="18"/>
  <c r="FS32" i="18"/>
  <c r="FT32" i="18"/>
  <c r="FU32" i="18"/>
  <c r="GD32" i="18"/>
  <c r="GE32" i="18"/>
  <c r="GF32" i="18"/>
  <c r="GO32" i="18"/>
  <c r="GP32" i="18"/>
  <c r="GQ32" i="18"/>
  <c r="GZ32" i="18"/>
  <c r="HA32" i="18"/>
  <c r="HB32" i="18"/>
  <c r="BM33" i="18"/>
  <c r="BN33" i="18"/>
  <c r="BO33" i="18"/>
  <c r="BX33" i="18"/>
  <c r="BY33" i="18"/>
  <c r="BZ33" i="18"/>
  <c r="CI33" i="18"/>
  <c r="CJ33" i="18"/>
  <c r="CK33" i="18"/>
  <c r="CT33" i="18"/>
  <c r="CU33" i="18"/>
  <c r="CV33" i="18"/>
  <c r="DE33" i="18"/>
  <c r="DF33" i="18"/>
  <c r="DG33" i="18"/>
  <c r="DP33" i="18"/>
  <c r="DQ33" i="18"/>
  <c r="DR33" i="18"/>
  <c r="EA33" i="18"/>
  <c r="EB33" i="18"/>
  <c r="EC33" i="18"/>
  <c r="EL33" i="18"/>
  <c r="EM33" i="18"/>
  <c r="EN33" i="18"/>
  <c r="EW33" i="18"/>
  <c r="EX33" i="18"/>
  <c r="EY33" i="18"/>
  <c r="FH33" i="18"/>
  <c r="FI33" i="18"/>
  <c r="FJ33" i="18"/>
  <c r="FS33" i="18"/>
  <c r="FT33" i="18"/>
  <c r="FU33" i="18"/>
  <c r="GD33" i="18"/>
  <c r="GE33" i="18"/>
  <c r="GF33" i="18"/>
  <c r="GO33" i="18"/>
  <c r="GP33" i="18"/>
  <c r="GQ33" i="18"/>
  <c r="GZ33" i="18"/>
  <c r="HA33" i="18"/>
  <c r="HB33" i="18"/>
  <c r="BM34" i="18"/>
  <c r="BN34" i="18"/>
  <c r="BO34" i="18"/>
  <c r="BX34" i="18"/>
  <c r="BY34" i="18"/>
  <c r="BZ34" i="18"/>
  <c r="CI34" i="18"/>
  <c r="CJ34" i="18"/>
  <c r="CK34" i="18"/>
  <c r="CT34" i="18"/>
  <c r="CU34" i="18"/>
  <c r="CV34" i="18"/>
  <c r="DE34" i="18"/>
  <c r="DF34" i="18"/>
  <c r="DG34" i="18"/>
  <c r="DP34" i="18"/>
  <c r="DQ34" i="18"/>
  <c r="DR34" i="18"/>
  <c r="EA34" i="18"/>
  <c r="EB34" i="18"/>
  <c r="EC34" i="18"/>
  <c r="EL34" i="18"/>
  <c r="EM34" i="18"/>
  <c r="EN34" i="18"/>
  <c r="EW34" i="18"/>
  <c r="EX34" i="18"/>
  <c r="EY34" i="18"/>
  <c r="FH34" i="18"/>
  <c r="FI34" i="18"/>
  <c r="FJ34" i="18"/>
  <c r="FS34" i="18"/>
  <c r="FT34" i="18"/>
  <c r="FU34" i="18"/>
  <c r="GD34" i="18"/>
  <c r="GE34" i="18"/>
  <c r="GF34" i="18"/>
  <c r="GO34" i="18"/>
  <c r="GP34" i="18"/>
  <c r="GQ34" i="18"/>
  <c r="GZ34" i="18"/>
  <c r="HA34" i="18"/>
  <c r="HB34" i="18"/>
  <c r="BM35" i="18"/>
  <c r="BN35" i="18"/>
  <c r="BO35" i="18"/>
  <c r="BX35" i="18"/>
  <c r="BY35" i="18"/>
  <c r="BZ35" i="18"/>
  <c r="CI35" i="18"/>
  <c r="CJ35" i="18"/>
  <c r="CK35" i="18"/>
  <c r="CT35" i="18"/>
  <c r="CU35" i="18"/>
  <c r="CV35" i="18"/>
  <c r="DE35" i="18"/>
  <c r="DF35" i="18"/>
  <c r="DG35" i="18"/>
  <c r="DP35" i="18"/>
  <c r="DQ35" i="18"/>
  <c r="DR35" i="18"/>
  <c r="EA35" i="18"/>
  <c r="EB35" i="18"/>
  <c r="EC35" i="18"/>
  <c r="EL35" i="18"/>
  <c r="EM35" i="18"/>
  <c r="EN35" i="18"/>
  <c r="EW35" i="18"/>
  <c r="EX35" i="18"/>
  <c r="EY35" i="18"/>
  <c r="FH35" i="18"/>
  <c r="FI35" i="18"/>
  <c r="FJ35" i="18"/>
  <c r="FS35" i="18"/>
  <c r="FT35" i="18"/>
  <c r="FU35" i="18"/>
  <c r="GD35" i="18"/>
  <c r="GE35" i="18"/>
  <c r="GF35" i="18"/>
  <c r="GO35" i="18"/>
  <c r="GP35" i="18"/>
  <c r="GQ35" i="18"/>
  <c r="GZ35" i="18"/>
  <c r="HA35" i="18"/>
  <c r="HB35" i="18"/>
  <c r="BM36" i="18"/>
  <c r="BN36" i="18"/>
  <c r="BO36" i="18"/>
  <c r="BX36" i="18"/>
  <c r="BY36" i="18"/>
  <c r="BZ36" i="18"/>
  <c r="CI36" i="18"/>
  <c r="CJ36" i="18"/>
  <c r="CK36" i="18"/>
  <c r="CT36" i="18"/>
  <c r="CU36" i="18"/>
  <c r="CV36" i="18"/>
  <c r="DE36" i="18"/>
  <c r="DF36" i="18"/>
  <c r="DG36" i="18"/>
  <c r="DP36" i="18"/>
  <c r="DQ36" i="18"/>
  <c r="DR36" i="18"/>
  <c r="EA36" i="18"/>
  <c r="EB36" i="18"/>
  <c r="EC36" i="18"/>
  <c r="EL36" i="18"/>
  <c r="EM36" i="18"/>
  <c r="EN36" i="18"/>
  <c r="EW36" i="18"/>
  <c r="EX36" i="18"/>
  <c r="EY36" i="18"/>
  <c r="FH36" i="18"/>
  <c r="FI36" i="18"/>
  <c r="FJ36" i="18"/>
  <c r="FS36" i="18"/>
  <c r="FT36" i="18"/>
  <c r="FU36" i="18"/>
  <c r="GD36" i="18"/>
  <c r="GE36" i="18"/>
  <c r="GF36" i="18"/>
  <c r="GO36" i="18"/>
  <c r="GP36" i="18"/>
  <c r="GQ36" i="18"/>
  <c r="GZ36" i="18"/>
  <c r="HA36" i="18"/>
  <c r="HB36" i="18"/>
  <c r="BM38" i="18"/>
  <c r="BN38" i="18"/>
  <c r="BO38" i="18"/>
  <c r="BX38" i="18"/>
  <c r="BY38" i="18"/>
  <c r="BZ38" i="18"/>
  <c r="CI38" i="18"/>
  <c r="CJ38" i="18"/>
  <c r="CK38" i="18"/>
  <c r="CT38" i="18"/>
  <c r="CU38" i="18"/>
  <c r="CV38" i="18"/>
  <c r="DE38" i="18"/>
  <c r="DF38" i="18"/>
  <c r="DG38" i="18"/>
  <c r="DP38" i="18"/>
  <c r="DQ38" i="18"/>
  <c r="DR38" i="18"/>
  <c r="EA38" i="18"/>
  <c r="EB38" i="18"/>
  <c r="EC38" i="18"/>
  <c r="EL38" i="18"/>
  <c r="EM38" i="18"/>
  <c r="EN38" i="18"/>
  <c r="EW38" i="18"/>
  <c r="EX38" i="18"/>
  <c r="EY38" i="18"/>
  <c r="FH38" i="18"/>
  <c r="FI38" i="18"/>
  <c r="FJ38" i="18"/>
  <c r="FS38" i="18"/>
  <c r="FT38" i="18"/>
  <c r="FU38" i="18"/>
  <c r="GD38" i="18"/>
  <c r="GE38" i="18"/>
  <c r="GF38" i="18"/>
  <c r="GO38" i="18"/>
  <c r="GP38" i="18"/>
  <c r="GQ38" i="18"/>
  <c r="GZ38" i="18"/>
  <c r="HA38" i="18"/>
  <c r="HB38" i="18"/>
  <c r="BM39" i="18"/>
  <c r="BN39" i="18"/>
  <c r="BO39" i="18"/>
  <c r="BX39" i="18"/>
  <c r="BY39" i="18"/>
  <c r="BZ39" i="18"/>
  <c r="CI39" i="18"/>
  <c r="CJ39" i="18"/>
  <c r="CK39" i="18"/>
  <c r="CT39" i="18"/>
  <c r="CU39" i="18"/>
  <c r="CV39" i="18"/>
  <c r="DE39" i="18"/>
  <c r="DF39" i="18"/>
  <c r="DG39" i="18"/>
  <c r="DP39" i="18"/>
  <c r="DQ39" i="18"/>
  <c r="DR39" i="18"/>
  <c r="EA39" i="18"/>
  <c r="EB39" i="18"/>
  <c r="EC39" i="18"/>
  <c r="EL39" i="18"/>
  <c r="EM39" i="18"/>
  <c r="EN39" i="18"/>
  <c r="EW39" i="18"/>
  <c r="EX39" i="18"/>
  <c r="EY39" i="18"/>
  <c r="FH39" i="18"/>
  <c r="FI39" i="18"/>
  <c r="FJ39" i="18"/>
  <c r="FS39" i="18"/>
  <c r="FT39" i="18"/>
  <c r="FU39" i="18"/>
  <c r="GD39" i="18"/>
  <c r="GE39" i="18"/>
  <c r="GF39" i="18"/>
  <c r="GO39" i="18"/>
  <c r="GP39" i="18"/>
  <c r="GQ39" i="18"/>
  <c r="GZ39" i="18"/>
  <c r="HA39" i="18"/>
  <c r="HB39" i="18"/>
  <c r="BM40" i="18"/>
  <c r="BN40" i="18"/>
  <c r="BO40" i="18"/>
  <c r="BX40" i="18"/>
  <c r="BY40" i="18"/>
  <c r="BZ40" i="18"/>
  <c r="CI40" i="18"/>
  <c r="CJ40" i="18"/>
  <c r="CK40" i="18"/>
  <c r="CT40" i="18"/>
  <c r="CU40" i="18"/>
  <c r="CV40" i="18"/>
  <c r="DE40" i="18"/>
  <c r="DF40" i="18"/>
  <c r="DG40" i="18"/>
  <c r="DP40" i="18"/>
  <c r="DQ40" i="18"/>
  <c r="DR40" i="18"/>
  <c r="EA40" i="18"/>
  <c r="EB40" i="18"/>
  <c r="EC40" i="18"/>
  <c r="EL40" i="18"/>
  <c r="EM40" i="18"/>
  <c r="EN40" i="18"/>
  <c r="EW40" i="18"/>
  <c r="EX40" i="18"/>
  <c r="EY40" i="18"/>
  <c r="FH40" i="18"/>
  <c r="FI40" i="18"/>
  <c r="FJ40" i="18"/>
  <c r="FS40" i="18"/>
  <c r="FT40" i="18"/>
  <c r="FU40" i="18"/>
  <c r="GD40" i="18"/>
  <c r="GE40" i="18"/>
  <c r="GF40" i="18"/>
  <c r="GO40" i="18"/>
  <c r="GP40" i="18"/>
  <c r="GQ40" i="18"/>
  <c r="GZ40" i="18"/>
  <c r="HA40" i="18"/>
  <c r="HB40" i="18"/>
  <c r="BM41" i="18"/>
  <c r="BN41" i="18"/>
  <c r="BO41" i="18"/>
  <c r="BX41" i="18"/>
  <c r="BY41" i="18"/>
  <c r="BZ41" i="18"/>
  <c r="CI41" i="18"/>
  <c r="CJ41" i="18"/>
  <c r="CK41" i="18"/>
  <c r="CT41" i="18"/>
  <c r="CU41" i="18"/>
  <c r="CV41" i="18"/>
  <c r="DE41" i="18"/>
  <c r="DF41" i="18"/>
  <c r="DG41" i="18"/>
  <c r="DP41" i="18"/>
  <c r="DQ41" i="18"/>
  <c r="DR41" i="18"/>
  <c r="EA41" i="18"/>
  <c r="EB41" i="18"/>
  <c r="EC41" i="18"/>
  <c r="EL41" i="18"/>
  <c r="EM41" i="18"/>
  <c r="EN41" i="18"/>
  <c r="EW41" i="18"/>
  <c r="EX41" i="18"/>
  <c r="EY41" i="18"/>
  <c r="FH41" i="18"/>
  <c r="FI41" i="18"/>
  <c r="FJ41" i="18"/>
  <c r="FS41" i="18"/>
  <c r="FT41" i="18"/>
  <c r="FU41" i="18"/>
  <c r="GD41" i="18"/>
  <c r="GE41" i="18"/>
  <c r="GF41" i="18"/>
  <c r="GO41" i="18"/>
  <c r="GP41" i="18"/>
  <c r="GQ41" i="18"/>
  <c r="GZ41" i="18"/>
  <c r="HA41" i="18"/>
  <c r="HB41" i="18"/>
  <c r="BM42" i="18"/>
  <c r="BN42" i="18"/>
  <c r="BO42" i="18"/>
  <c r="BX42" i="18"/>
  <c r="BY42" i="18"/>
  <c r="BZ42" i="18"/>
  <c r="CI42" i="18"/>
  <c r="CJ42" i="18"/>
  <c r="CK42" i="18"/>
  <c r="CT42" i="18"/>
  <c r="CU42" i="18"/>
  <c r="CV42" i="18"/>
  <c r="DE42" i="18"/>
  <c r="DF42" i="18"/>
  <c r="DG42" i="18"/>
  <c r="DP42" i="18"/>
  <c r="DQ42" i="18"/>
  <c r="DR42" i="18"/>
  <c r="EA42" i="18"/>
  <c r="EB42" i="18"/>
  <c r="EC42" i="18"/>
  <c r="EL42" i="18"/>
  <c r="EM42" i="18"/>
  <c r="EN42" i="18"/>
  <c r="EW42" i="18"/>
  <c r="EX42" i="18"/>
  <c r="EY42" i="18"/>
  <c r="FH42" i="18"/>
  <c r="FI42" i="18"/>
  <c r="FJ42" i="18"/>
  <c r="FS42" i="18"/>
  <c r="FT42" i="18"/>
  <c r="FU42" i="18"/>
  <c r="GD42" i="18"/>
  <c r="GE42" i="18"/>
  <c r="GF42" i="18"/>
  <c r="GO42" i="18"/>
  <c r="GP42" i="18"/>
  <c r="GQ42" i="18"/>
  <c r="GZ42" i="18"/>
  <c r="HA42" i="18"/>
  <c r="HB42" i="18"/>
  <c r="BM43" i="18"/>
  <c r="BN43" i="18"/>
  <c r="BO43" i="18"/>
  <c r="BX43" i="18"/>
  <c r="BY43" i="18"/>
  <c r="BZ43" i="18"/>
  <c r="CI43" i="18"/>
  <c r="CJ43" i="18"/>
  <c r="CK43" i="18"/>
  <c r="CT43" i="18"/>
  <c r="CU43" i="18"/>
  <c r="CV43" i="18"/>
  <c r="DE43" i="18"/>
  <c r="DF43" i="18"/>
  <c r="DG43" i="18"/>
  <c r="DP43" i="18"/>
  <c r="DQ43" i="18"/>
  <c r="DR43" i="18"/>
  <c r="EA43" i="18"/>
  <c r="EB43" i="18"/>
  <c r="EC43" i="18"/>
  <c r="EL43" i="18"/>
  <c r="EM43" i="18"/>
  <c r="EN43" i="18"/>
  <c r="EW43" i="18"/>
  <c r="EX43" i="18"/>
  <c r="EY43" i="18"/>
  <c r="FH43" i="18"/>
  <c r="FI43" i="18"/>
  <c r="FJ43" i="18"/>
  <c r="FS43" i="18"/>
  <c r="FT43" i="18"/>
  <c r="FU43" i="18"/>
  <c r="GD43" i="18"/>
  <c r="GE43" i="18"/>
  <c r="GF43" i="18"/>
  <c r="GO43" i="18"/>
  <c r="GP43" i="18"/>
  <c r="GQ43" i="18"/>
  <c r="GZ43" i="18"/>
  <c r="HA43" i="18"/>
  <c r="HB43" i="18"/>
  <c r="BM44" i="18"/>
  <c r="BN44" i="18"/>
  <c r="BO44" i="18"/>
  <c r="BX44" i="18"/>
  <c r="BY44" i="18"/>
  <c r="BZ44" i="18"/>
  <c r="CI44" i="18"/>
  <c r="CJ44" i="18"/>
  <c r="CK44" i="18"/>
  <c r="CT44" i="18"/>
  <c r="CU44" i="18"/>
  <c r="CV44" i="18"/>
  <c r="DE44" i="18"/>
  <c r="DF44" i="18"/>
  <c r="DG44" i="18"/>
  <c r="DP44" i="18"/>
  <c r="DQ44" i="18"/>
  <c r="DR44" i="18"/>
  <c r="EA44" i="18"/>
  <c r="EB44" i="18"/>
  <c r="EC44" i="18"/>
  <c r="EL44" i="18"/>
  <c r="EM44" i="18"/>
  <c r="EN44" i="18"/>
  <c r="EW44" i="18"/>
  <c r="EX44" i="18"/>
  <c r="EY44" i="18"/>
  <c r="FH44" i="18"/>
  <c r="FI44" i="18"/>
  <c r="FJ44" i="18"/>
  <c r="FS44" i="18"/>
  <c r="FT44" i="18"/>
  <c r="FU44" i="18"/>
  <c r="GD44" i="18"/>
  <c r="GE44" i="18"/>
  <c r="GF44" i="18"/>
  <c r="GO44" i="18"/>
  <c r="GP44" i="18"/>
  <c r="GQ44" i="18"/>
  <c r="GZ44" i="18"/>
  <c r="HA44" i="18"/>
  <c r="HB44" i="18"/>
  <c r="BM45" i="18"/>
  <c r="BN45" i="18"/>
  <c r="BO45" i="18"/>
  <c r="BX45" i="18"/>
  <c r="BY45" i="18"/>
  <c r="BZ45" i="18"/>
  <c r="CI45" i="18"/>
  <c r="CJ45" i="18"/>
  <c r="CK45" i="18"/>
  <c r="CT45" i="18"/>
  <c r="CU45" i="18"/>
  <c r="CV45" i="18"/>
  <c r="DE45" i="18"/>
  <c r="DF45" i="18"/>
  <c r="DG45" i="18"/>
  <c r="DP45" i="18"/>
  <c r="DQ45" i="18"/>
  <c r="DR45" i="18"/>
  <c r="EA45" i="18"/>
  <c r="EB45" i="18"/>
  <c r="EC45" i="18"/>
  <c r="EL45" i="18"/>
  <c r="EM45" i="18"/>
  <c r="EN45" i="18"/>
  <c r="EW45" i="18"/>
  <c r="EX45" i="18"/>
  <c r="EY45" i="18"/>
  <c r="FH45" i="18"/>
  <c r="FI45" i="18"/>
  <c r="FJ45" i="18"/>
  <c r="FS45" i="18"/>
  <c r="FT45" i="18"/>
  <c r="FU45" i="18"/>
  <c r="GD45" i="18"/>
  <c r="GE45" i="18"/>
  <c r="GF45" i="18"/>
  <c r="GO45" i="18"/>
  <c r="GP45" i="18"/>
  <c r="GQ45" i="18"/>
  <c r="GZ45" i="18"/>
  <c r="HA45" i="18"/>
  <c r="HB45" i="18"/>
  <c r="BM46" i="18"/>
  <c r="BN46" i="18"/>
  <c r="BO46" i="18"/>
  <c r="BX46" i="18"/>
  <c r="BY46" i="18"/>
  <c r="BZ46" i="18"/>
  <c r="CI46" i="18"/>
  <c r="CJ46" i="18"/>
  <c r="CK46" i="18"/>
  <c r="CT46" i="18"/>
  <c r="CU46" i="18"/>
  <c r="CV46" i="18"/>
  <c r="DE46" i="18"/>
  <c r="DF46" i="18"/>
  <c r="DG46" i="18"/>
  <c r="DP46" i="18"/>
  <c r="DQ46" i="18"/>
  <c r="DR46" i="18"/>
  <c r="EA46" i="18"/>
  <c r="EB46" i="18"/>
  <c r="EC46" i="18"/>
  <c r="EL46" i="18"/>
  <c r="EM46" i="18"/>
  <c r="EN46" i="18"/>
  <c r="EW46" i="18"/>
  <c r="EX46" i="18"/>
  <c r="EY46" i="18"/>
  <c r="FH46" i="18"/>
  <c r="FI46" i="18"/>
  <c r="FJ46" i="18"/>
  <c r="FS46" i="18"/>
  <c r="FT46" i="18"/>
  <c r="FU46" i="18"/>
  <c r="GD46" i="18"/>
  <c r="GE46" i="18"/>
  <c r="GF46" i="18"/>
  <c r="GO46" i="18"/>
  <c r="GP46" i="18"/>
  <c r="GQ46" i="18"/>
  <c r="GZ46" i="18"/>
  <c r="HA46" i="18"/>
  <c r="HB46" i="18"/>
  <c r="BM47" i="18"/>
  <c r="BN47" i="18"/>
  <c r="BO47" i="18"/>
  <c r="BX47" i="18"/>
  <c r="BY47" i="18"/>
  <c r="BZ47" i="18"/>
  <c r="CI47" i="18"/>
  <c r="CJ47" i="18"/>
  <c r="CK47" i="18"/>
  <c r="CT47" i="18"/>
  <c r="CU47" i="18"/>
  <c r="CV47" i="18"/>
  <c r="DE47" i="18"/>
  <c r="DF47" i="18"/>
  <c r="DG47" i="18"/>
  <c r="DP47" i="18"/>
  <c r="DQ47" i="18"/>
  <c r="DR47" i="18"/>
  <c r="EA47" i="18"/>
  <c r="EB47" i="18"/>
  <c r="EC47" i="18"/>
  <c r="EL47" i="18"/>
  <c r="EM47" i="18"/>
  <c r="EN47" i="18"/>
  <c r="EW47" i="18"/>
  <c r="EX47" i="18"/>
  <c r="EY47" i="18"/>
  <c r="FH47" i="18"/>
  <c r="FI47" i="18"/>
  <c r="FJ47" i="18"/>
  <c r="FS47" i="18"/>
  <c r="FT47" i="18"/>
  <c r="FU47" i="18"/>
  <c r="GD47" i="18"/>
  <c r="GE47" i="18"/>
  <c r="GF47" i="18"/>
  <c r="GO47" i="18"/>
  <c r="GP47" i="18"/>
  <c r="GQ47" i="18"/>
  <c r="GZ47" i="18"/>
  <c r="HA47" i="18"/>
  <c r="HB47" i="18"/>
  <c r="BM48" i="18"/>
  <c r="BN48" i="18"/>
  <c r="BO48" i="18"/>
  <c r="BX48" i="18"/>
  <c r="BY48" i="18"/>
  <c r="BZ48" i="18"/>
  <c r="CI48" i="18"/>
  <c r="CJ48" i="18"/>
  <c r="CK48" i="18"/>
  <c r="CT48" i="18"/>
  <c r="CU48" i="18"/>
  <c r="CV48" i="18"/>
  <c r="DE48" i="18"/>
  <c r="DF48" i="18"/>
  <c r="DG48" i="18"/>
  <c r="DP48" i="18"/>
  <c r="DQ48" i="18"/>
  <c r="DR48" i="18"/>
  <c r="EA48" i="18"/>
  <c r="EB48" i="18"/>
  <c r="EC48" i="18"/>
  <c r="EL48" i="18"/>
  <c r="EM48" i="18"/>
  <c r="EN48" i="18"/>
  <c r="EW48" i="18"/>
  <c r="EX48" i="18"/>
  <c r="EY48" i="18"/>
  <c r="FH48" i="18"/>
  <c r="FI48" i="18"/>
  <c r="FJ48" i="18"/>
  <c r="FS48" i="18"/>
  <c r="FT48" i="18"/>
  <c r="FU48" i="18"/>
  <c r="GD48" i="18"/>
  <c r="GE48" i="18"/>
  <c r="GF48" i="18"/>
  <c r="GO48" i="18"/>
  <c r="GP48" i="18"/>
  <c r="GQ48" i="18"/>
  <c r="GZ48" i="18"/>
  <c r="HA48" i="18"/>
  <c r="HB48" i="18"/>
  <c r="BM49" i="18"/>
  <c r="BN49" i="18"/>
  <c r="BO49" i="18"/>
  <c r="BX49" i="18"/>
  <c r="BY49" i="18"/>
  <c r="BZ49" i="18"/>
  <c r="CI49" i="18"/>
  <c r="CJ49" i="18"/>
  <c r="CK49" i="18"/>
  <c r="CT49" i="18"/>
  <c r="CU49" i="18"/>
  <c r="CV49" i="18"/>
  <c r="DE49" i="18"/>
  <c r="DF49" i="18"/>
  <c r="DG49" i="18"/>
  <c r="DP49" i="18"/>
  <c r="DQ49" i="18"/>
  <c r="DR49" i="18"/>
  <c r="EA49" i="18"/>
  <c r="EB49" i="18"/>
  <c r="EC49" i="18"/>
  <c r="EL49" i="18"/>
  <c r="EM49" i="18"/>
  <c r="EN49" i="18"/>
  <c r="EW49" i="18"/>
  <c r="EX49" i="18"/>
  <c r="EY49" i="18"/>
  <c r="FH49" i="18"/>
  <c r="FI49" i="18"/>
  <c r="FJ49" i="18"/>
  <c r="FS49" i="18"/>
  <c r="FT49" i="18"/>
  <c r="FU49" i="18"/>
  <c r="GD49" i="18"/>
  <c r="GE49" i="18"/>
  <c r="GF49" i="18"/>
  <c r="GO49" i="18"/>
  <c r="GP49" i="18"/>
  <c r="GQ49" i="18"/>
  <c r="GZ49" i="18"/>
  <c r="HA49" i="18"/>
  <c r="HB49" i="18"/>
  <c r="BM50" i="18"/>
  <c r="BN50" i="18"/>
  <c r="BO50" i="18"/>
  <c r="BX50" i="18"/>
  <c r="BY50" i="18"/>
  <c r="BZ50" i="18"/>
  <c r="CI50" i="18"/>
  <c r="CJ50" i="18"/>
  <c r="CK50" i="18"/>
  <c r="CT50" i="18"/>
  <c r="CU50" i="18"/>
  <c r="CV50" i="18"/>
  <c r="DE50" i="18"/>
  <c r="DF50" i="18"/>
  <c r="DG50" i="18"/>
  <c r="DP50" i="18"/>
  <c r="DQ50" i="18"/>
  <c r="DR50" i="18"/>
  <c r="EA50" i="18"/>
  <c r="EB50" i="18"/>
  <c r="EC50" i="18"/>
  <c r="EL50" i="18"/>
  <c r="EM50" i="18"/>
  <c r="EN50" i="18"/>
  <c r="EW50" i="18"/>
  <c r="EX50" i="18"/>
  <c r="EY50" i="18"/>
  <c r="FH50" i="18"/>
  <c r="FI50" i="18"/>
  <c r="FJ50" i="18"/>
  <c r="FS50" i="18"/>
  <c r="FT50" i="18"/>
  <c r="FU50" i="18"/>
  <c r="GD50" i="18"/>
  <c r="GE50" i="18"/>
  <c r="GF50" i="18"/>
  <c r="GO50" i="18"/>
  <c r="GP50" i="18"/>
  <c r="GQ50" i="18"/>
  <c r="GZ50" i="18"/>
  <c r="HA50" i="18"/>
  <c r="HB50" i="18"/>
  <c r="BM51" i="18"/>
  <c r="BN51" i="18"/>
  <c r="BO51" i="18"/>
  <c r="BX51" i="18"/>
  <c r="BY51" i="18"/>
  <c r="BZ51" i="18"/>
  <c r="CI51" i="18"/>
  <c r="CJ51" i="18"/>
  <c r="CK51" i="18"/>
  <c r="CT51" i="18"/>
  <c r="CU51" i="18"/>
  <c r="CV51" i="18"/>
  <c r="DE51" i="18"/>
  <c r="DF51" i="18"/>
  <c r="DG51" i="18"/>
  <c r="DP51" i="18"/>
  <c r="DQ51" i="18"/>
  <c r="DR51" i="18"/>
  <c r="EA51" i="18"/>
  <c r="EB51" i="18"/>
  <c r="EC51" i="18"/>
  <c r="EL51" i="18"/>
  <c r="EM51" i="18"/>
  <c r="EN51" i="18"/>
  <c r="EW51" i="18"/>
  <c r="EX51" i="18"/>
  <c r="EY51" i="18"/>
  <c r="FH51" i="18"/>
  <c r="FI51" i="18"/>
  <c r="FJ51" i="18"/>
  <c r="FS51" i="18"/>
  <c r="FT51" i="18"/>
  <c r="FU51" i="18"/>
  <c r="GD51" i="18"/>
  <c r="GE51" i="18"/>
  <c r="GF51" i="18"/>
  <c r="GO51" i="18"/>
  <c r="GP51" i="18"/>
  <c r="GQ51" i="18"/>
  <c r="GZ51" i="18"/>
  <c r="HA51" i="18"/>
  <c r="HB51" i="18"/>
  <c r="BM52" i="18"/>
  <c r="BN52" i="18"/>
  <c r="BO52" i="18"/>
  <c r="BX52" i="18"/>
  <c r="BY52" i="18"/>
  <c r="BZ52" i="18"/>
  <c r="CI52" i="18"/>
  <c r="CJ52" i="18"/>
  <c r="CK52" i="18"/>
  <c r="CT52" i="18"/>
  <c r="CU52" i="18"/>
  <c r="CV52" i="18"/>
  <c r="DE52" i="18"/>
  <c r="DF52" i="18"/>
  <c r="DG52" i="18"/>
  <c r="DP52" i="18"/>
  <c r="DQ52" i="18"/>
  <c r="DR52" i="18"/>
  <c r="EA52" i="18"/>
  <c r="EB52" i="18"/>
  <c r="EC52" i="18"/>
  <c r="EL52" i="18"/>
  <c r="EM52" i="18"/>
  <c r="EN52" i="18"/>
  <c r="EW52" i="18"/>
  <c r="EX52" i="18"/>
  <c r="EY52" i="18"/>
  <c r="FH52" i="18"/>
  <c r="FI52" i="18"/>
  <c r="FJ52" i="18"/>
  <c r="FS52" i="18"/>
  <c r="FT52" i="18"/>
  <c r="FU52" i="18"/>
  <c r="GD52" i="18"/>
  <c r="GE52" i="18"/>
  <c r="GF52" i="18"/>
  <c r="GO52" i="18"/>
  <c r="GP52" i="18"/>
  <c r="GQ52" i="18"/>
  <c r="GZ52" i="18"/>
  <c r="HA52" i="18"/>
  <c r="HB52" i="18"/>
  <c r="BM53" i="18"/>
  <c r="BN53" i="18"/>
  <c r="BO53" i="18"/>
  <c r="BX53" i="18"/>
  <c r="BY53" i="18"/>
  <c r="BZ53" i="18"/>
  <c r="CI53" i="18"/>
  <c r="CJ53" i="18"/>
  <c r="CK53" i="18"/>
  <c r="CT53" i="18"/>
  <c r="CU53" i="18"/>
  <c r="CV53" i="18"/>
  <c r="DE53" i="18"/>
  <c r="DF53" i="18"/>
  <c r="DG53" i="18"/>
  <c r="DP53" i="18"/>
  <c r="DQ53" i="18"/>
  <c r="DR53" i="18"/>
  <c r="EA53" i="18"/>
  <c r="EB53" i="18"/>
  <c r="EC53" i="18"/>
  <c r="EL53" i="18"/>
  <c r="EM53" i="18"/>
  <c r="EN53" i="18"/>
  <c r="EW53" i="18"/>
  <c r="EX53" i="18"/>
  <c r="EY53" i="18"/>
  <c r="FH53" i="18"/>
  <c r="FI53" i="18"/>
  <c r="FJ53" i="18"/>
  <c r="FS53" i="18"/>
  <c r="FT53" i="18"/>
  <c r="FU53" i="18"/>
  <c r="GD53" i="18"/>
  <c r="GE53" i="18"/>
  <c r="GF53" i="18"/>
  <c r="GO53" i="18"/>
  <c r="GP53" i="18"/>
  <c r="GQ53" i="18"/>
  <c r="GZ53" i="18"/>
  <c r="HA53" i="18"/>
  <c r="HB53" i="18"/>
  <c r="BM54" i="18"/>
  <c r="BN54" i="18"/>
  <c r="BO54" i="18"/>
  <c r="BX54" i="18"/>
  <c r="BY54" i="18"/>
  <c r="BZ54" i="18"/>
  <c r="CI54" i="18"/>
  <c r="CJ54" i="18"/>
  <c r="CK54" i="18"/>
  <c r="CT54" i="18"/>
  <c r="CU54" i="18"/>
  <c r="CV54" i="18"/>
  <c r="DE54" i="18"/>
  <c r="DF54" i="18"/>
  <c r="DG54" i="18"/>
  <c r="DP54" i="18"/>
  <c r="DQ54" i="18"/>
  <c r="DR54" i="18"/>
  <c r="EA54" i="18"/>
  <c r="EB54" i="18"/>
  <c r="EC54" i="18"/>
  <c r="EL54" i="18"/>
  <c r="EM54" i="18"/>
  <c r="EN54" i="18"/>
  <c r="EW54" i="18"/>
  <c r="EX54" i="18"/>
  <c r="EY54" i="18"/>
  <c r="FH54" i="18"/>
  <c r="FI54" i="18"/>
  <c r="FJ54" i="18"/>
  <c r="FS54" i="18"/>
  <c r="FT54" i="18"/>
  <c r="FU54" i="18"/>
  <c r="GD54" i="18"/>
  <c r="GE54" i="18"/>
  <c r="GF54" i="18"/>
  <c r="GO54" i="18"/>
  <c r="GP54" i="18"/>
  <c r="GQ54" i="18"/>
  <c r="GZ54" i="18"/>
  <c r="HA54" i="18"/>
  <c r="HB54" i="18"/>
  <c r="BM55" i="18"/>
  <c r="BN55" i="18"/>
  <c r="BO55" i="18"/>
  <c r="BX55" i="18"/>
  <c r="BY55" i="18"/>
  <c r="BZ55" i="18"/>
  <c r="CI55" i="18"/>
  <c r="CJ55" i="18"/>
  <c r="CK55" i="18"/>
  <c r="CT55" i="18"/>
  <c r="CU55" i="18"/>
  <c r="CV55" i="18"/>
  <c r="DE55" i="18"/>
  <c r="DF55" i="18"/>
  <c r="DG55" i="18"/>
  <c r="DP55" i="18"/>
  <c r="DQ55" i="18"/>
  <c r="DR55" i="18"/>
  <c r="EA55" i="18"/>
  <c r="EB55" i="18"/>
  <c r="EC55" i="18"/>
  <c r="EL55" i="18"/>
  <c r="EM55" i="18"/>
  <c r="EN55" i="18"/>
  <c r="EW55" i="18"/>
  <c r="EX55" i="18"/>
  <c r="EY55" i="18"/>
  <c r="FH55" i="18"/>
  <c r="FI55" i="18"/>
  <c r="FJ55" i="18"/>
  <c r="FS55" i="18"/>
  <c r="FT55" i="18"/>
  <c r="FU55" i="18"/>
  <c r="GD55" i="18"/>
  <c r="GE55" i="18"/>
  <c r="GF55" i="18"/>
  <c r="GO55" i="18"/>
  <c r="GP55" i="18"/>
  <c r="GQ55" i="18"/>
  <c r="GZ55" i="18"/>
  <c r="HA55" i="18"/>
  <c r="HB55" i="18"/>
  <c r="BM56" i="18"/>
  <c r="BN56" i="18"/>
  <c r="BO56" i="18"/>
  <c r="BX56" i="18"/>
  <c r="BY56" i="18"/>
  <c r="BZ56" i="18"/>
  <c r="CI56" i="18"/>
  <c r="CJ56" i="18"/>
  <c r="CK56" i="18"/>
  <c r="CT56" i="18"/>
  <c r="CU56" i="18"/>
  <c r="CV56" i="18"/>
  <c r="DE56" i="18"/>
  <c r="DF56" i="18"/>
  <c r="DG56" i="18"/>
  <c r="DP56" i="18"/>
  <c r="DQ56" i="18"/>
  <c r="DR56" i="18"/>
  <c r="EA56" i="18"/>
  <c r="EB56" i="18"/>
  <c r="EC56" i="18"/>
  <c r="EL56" i="18"/>
  <c r="EM56" i="18"/>
  <c r="EN56" i="18"/>
  <c r="EW56" i="18"/>
  <c r="EX56" i="18"/>
  <c r="EY56" i="18"/>
  <c r="FH56" i="18"/>
  <c r="FI56" i="18"/>
  <c r="FJ56" i="18"/>
  <c r="FS56" i="18"/>
  <c r="FT56" i="18"/>
  <c r="FU56" i="18"/>
  <c r="GD56" i="18"/>
  <c r="GE56" i="18"/>
  <c r="GF56" i="18"/>
  <c r="GO56" i="18"/>
  <c r="GP56" i="18"/>
  <c r="GQ56" i="18"/>
  <c r="GZ56" i="18"/>
  <c r="HA56" i="18"/>
  <c r="HB56" i="18"/>
  <c r="BM57" i="18"/>
  <c r="BN57" i="18"/>
  <c r="BO57" i="18"/>
  <c r="BX57" i="18"/>
  <c r="BY57" i="18"/>
  <c r="BZ57" i="18"/>
  <c r="CI57" i="18"/>
  <c r="CJ57" i="18"/>
  <c r="CK57" i="18"/>
  <c r="CT57" i="18"/>
  <c r="CU57" i="18"/>
  <c r="CV57" i="18"/>
  <c r="DE57" i="18"/>
  <c r="DF57" i="18"/>
  <c r="DG57" i="18"/>
  <c r="DP57" i="18"/>
  <c r="DQ57" i="18"/>
  <c r="DR57" i="18"/>
  <c r="EA57" i="18"/>
  <c r="EB57" i="18"/>
  <c r="EC57" i="18"/>
  <c r="EL57" i="18"/>
  <c r="EM57" i="18"/>
  <c r="EN57" i="18"/>
  <c r="EW57" i="18"/>
  <c r="EX57" i="18"/>
  <c r="EY57" i="18"/>
  <c r="FH57" i="18"/>
  <c r="FI57" i="18"/>
  <c r="FJ57" i="18"/>
  <c r="FS57" i="18"/>
  <c r="FT57" i="18"/>
  <c r="FU57" i="18"/>
  <c r="GD57" i="18"/>
  <c r="GE57" i="18"/>
  <c r="GF57" i="18"/>
  <c r="GO57" i="18"/>
  <c r="GP57" i="18"/>
  <c r="GQ57" i="18"/>
  <c r="GZ57" i="18"/>
  <c r="HA57" i="18"/>
  <c r="HB57" i="18"/>
  <c r="BM58" i="18"/>
  <c r="BN58" i="18"/>
  <c r="BO58" i="18"/>
  <c r="BX58" i="18"/>
  <c r="BY58" i="18"/>
  <c r="BZ58" i="18"/>
  <c r="CI58" i="18"/>
  <c r="CJ58" i="18"/>
  <c r="CK58" i="18"/>
  <c r="CT58" i="18"/>
  <c r="CU58" i="18"/>
  <c r="CV58" i="18"/>
  <c r="DE58" i="18"/>
  <c r="DF58" i="18"/>
  <c r="DG58" i="18"/>
  <c r="DP58" i="18"/>
  <c r="DQ58" i="18"/>
  <c r="DR58" i="18"/>
  <c r="EA58" i="18"/>
  <c r="EB58" i="18"/>
  <c r="EC58" i="18"/>
  <c r="EL58" i="18"/>
  <c r="EM58" i="18"/>
  <c r="EN58" i="18"/>
  <c r="EW58" i="18"/>
  <c r="EX58" i="18"/>
  <c r="EY58" i="18"/>
  <c r="FH58" i="18"/>
  <c r="FI58" i="18"/>
  <c r="FJ58" i="18"/>
  <c r="FS58" i="18"/>
  <c r="FT58" i="18"/>
  <c r="FU58" i="18"/>
  <c r="GD58" i="18"/>
  <c r="GE58" i="18"/>
  <c r="GF58" i="18"/>
  <c r="GO58" i="18"/>
  <c r="GP58" i="18"/>
  <c r="GQ58" i="18"/>
  <c r="GZ58" i="18"/>
  <c r="HA58" i="18"/>
  <c r="HB58" i="18"/>
  <c r="BM59" i="18"/>
  <c r="BN59" i="18"/>
  <c r="BO59" i="18"/>
  <c r="BX59" i="18"/>
  <c r="BY59" i="18"/>
  <c r="BZ59" i="18"/>
  <c r="CI59" i="18"/>
  <c r="CJ59" i="18"/>
  <c r="CK59" i="18"/>
  <c r="CT59" i="18"/>
  <c r="CU59" i="18"/>
  <c r="CV59" i="18"/>
  <c r="DE59" i="18"/>
  <c r="DF59" i="18"/>
  <c r="DG59" i="18"/>
  <c r="DP59" i="18"/>
  <c r="DQ59" i="18"/>
  <c r="DR59" i="18"/>
  <c r="EA59" i="18"/>
  <c r="EB59" i="18"/>
  <c r="EC59" i="18"/>
  <c r="EL59" i="18"/>
  <c r="EM59" i="18"/>
  <c r="EN59" i="18"/>
  <c r="EW59" i="18"/>
  <c r="EX59" i="18"/>
  <c r="EY59" i="18"/>
  <c r="FH59" i="18"/>
  <c r="FI59" i="18"/>
  <c r="FJ59" i="18"/>
  <c r="FS59" i="18"/>
  <c r="FT59" i="18"/>
  <c r="FU59" i="18"/>
  <c r="GD59" i="18"/>
  <c r="GE59" i="18"/>
  <c r="GF59" i="18"/>
  <c r="GO59" i="18"/>
  <c r="GP59" i="18"/>
  <c r="GQ59" i="18"/>
  <c r="GZ59" i="18"/>
  <c r="HA59" i="18"/>
  <c r="HB59" i="18"/>
  <c r="BM60" i="18"/>
  <c r="BN60" i="18"/>
  <c r="BO60" i="18"/>
  <c r="BX60" i="18"/>
  <c r="BY60" i="18"/>
  <c r="BZ60" i="18"/>
  <c r="CI60" i="18"/>
  <c r="CJ60" i="18"/>
  <c r="CK60" i="18"/>
  <c r="CT60" i="18"/>
  <c r="CU60" i="18"/>
  <c r="CV60" i="18"/>
  <c r="DE60" i="18"/>
  <c r="DF60" i="18"/>
  <c r="DG60" i="18"/>
  <c r="DP60" i="18"/>
  <c r="DQ60" i="18"/>
  <c r="DR60" i="18"/>
  <c r="EA60" i="18"/>
  <c r="EB60" i="18"/>
  <c r="EC60" i="18"/>
  <c r="EL60" i="18"/>
  <c r="EM60" i="18"/>
  <c r="EN60" i="18"/>
  <c r="EW60" i="18"/>
  <c r="EX60" i="18"/>
  <c r="EY60" i="18"/>
  <c r="FH60" i="18"/>
  <c r="FI60" i="18"/>
  <c r="FJ60" i="18"/>
  <c r="FS60" i="18"/>
  <c r="FT60" i="18"/>
  <c r="FU60" i="18"/>
  <c r="GD60" i="18"/>
  <c r="GE60" i="18"/>
  <c r="GF60" i="18"/>
  <c r="GO60" i="18"/>
  <c r="GP60" i="18"/>
  <c r="GQ60" i="18"/>
  <c r="GZ60" i="18"/>
  <c r="HA60" i="18"/>
  <c r="HB60" i="18"/>
  <c r="HE61" i="18"/>
  <c r="GY61" i="18"/>
  <c r="GT61" i="18"/>
  <c r="GN61" i="18"/>
  <c r="GI61" i="18"/>
  <c r="GC61" i="18"/>
  <c r="FX61" i="18"/>
  <c r="FR61" i="18"/>
  <c r="FM61" i="18"/>
  <c r="FG61" i="18"/>
  <c r="FB61" i="18"/>
  <c r="EV61" i="18"/>
  <c r="EQ61" i="18"/>
  <c r="EK61" i="18"/>
  <c r="EF61" i="18"/>
  <c r="DZ61" i="18"/>
  <c r="DU61" i="18"/>
  <c r="DO61" i="18"/>
  <c r="DJ61" i="18"/>
  <c r="DD61" i="18"/>
  <c r="CY61" i="18"/>
  <c r="CS61" i="18"/>
  <c r="CN61" i="18"/>
  <c r="CH61" i="18"/>
  <c r="CC61" i="18"/>
  <c r="BW61" i="18"/>
  <c r="BR61" i="18"/>
  <c r="BL61" i="18"/>
  <c r="BG61" i="18"/>
  <c r="BA61" i="18"/>
  <c r="AV61" i="18"/>
  <c r="AU61" i="18"/>
  <c r="AP61" i="18"/>
  <c r="AK61" i="18"/>
  <c r="AJ61" i="18"/>
  <c r="AE61" i="18"/>
  <c r="Z61" i="18"/>
  <c r="Y61" i="18"/>
  <c r="T61" i="18"/>
  <c r="O61" i="18"/>
  <c r="N61" i="18"/>
  <c r="I61" i="18"/>
  <c r="D61" i="18"/>
  <c r="HE60" i="18"/>
  <c r="GY60" i="18"/>
  <c r="GT60" i="18"/>
  <c r="GN60" i="18"/>
  <c r="GI60" i="18"/>
  <c r="GC60" i="18"/>
  <c r="FX60" i="18"/>
  <c r="FR60" i="18"/>
  <c r="FM60" i="18"/>
  <c r="FG60" i="18"/>
  <c r="FB60" i="18"/>
  <c r="EV60" i="18"/>
  <c r="EQ60" i="18"/>
  <c r="EK60" i="18"/>
  <c r="EF60" i="18"/>
  <c r="DZ60" i="18"/>
  <c r="DU60" i="18"/>
  <c r="DO60" i="18"/>
  <c r="DJ60" i="18"/>
  <c r="DD60" i="18"/>
  <c r="CY60" i="18"/>
  <c r="CS60" i="18"/>
  <c r="CN60" i="18"/>
  <c r="CH60" i="18"/>
  <c r="CC60" i="18"/>
  <c r="BW60" i="18"/>
  <c r="BR60" i="18"/>
  <c r="BL60" i="18"/>
  <c r="BG60" i="18"/>
  <c r="BA60" i="18"/>
  <c r="AV60" i="18"/>
  <c r="AU60" i="18"/>
  <c r="AP60" i="18"/>
  <c r="AK60" i="18"/>
  <c r="AJ60" i="18"/>
  <c r="AE60" i="18"/>
  <c r="Z60" i="18"/>
  <c r="Y60" i="18"/>
  <c r="T60" i="18"/>
  <c r="O60" i="18"/>
  <c r="N60" i="18"/>
  <c r="I60" i="18"/>
  <c r="D60" i="18"/>
  <c r="HE59" i="18"/>
  <c r="GY59" i="18"/>
  <c r="GT59" i="18"/>
  <c r="GN59" i="18"/>
  <c r="GI59" i="18"/>
  <c r="GC59" i="18"/>
  <c r="FX59" i="18"/>
  <c r="FR59" i="18"/>
  <c r="FM59" i="18"/>
  <c r="FG59" i="18"/>
  <c r="FB59" i="18"/>
  <c r="EV59" i="18"/>
  <c r="EQ59" i="18"/>
  <c r="EK59" i="18"/>
  <c r="EF59" i="18"/>
  <c r="DZ59" i="18"/>
  <c r="DU59" i="18"/>
  <c r="DO59" i="18"/>
  <c r="DJ59" i="18"/>
  <c r="DD59" i="18"/>
  <c r="CY59" i="18"/>
  <c r="CS59" i="18"/>
  <c r="CN59" i="18"/>
  <c r="CH59" i="18"/>
  <c r="CC59" i="18"/>
  <c r="BW59" i="18"/>
  <c r="BR59" i="18"/>
  <c r="BL59" i="18"/>
  <c r="BG59" i="18"/>
  <c r="BA59" i="18"/>
  <c r="AV59" i="18"/>
  <c r="AU59" i="18"/>
  <c r="AP59" i="18"/>
  <c r="AK59" i="18"/>
  <c r="AJ59" i="18"/>
  <c r="AE59" i="18"/>
  <c r="Z59" i="18"/>
  <c r="Y59" i="18"/>
  <c r="T59" i="18"/>
  <c r="O59" i="18"/>
  <c r="N59" i="18"/>
  <c r="I59" i="18"/>
  <c r="D59" i="18"/>
  <c r="HE58" i="18"/>
  <c r="GY58" i="18"/>
  <c r="GT58" i="18"/>
  <c r="GN58" i="18"/>
  <c r="GI58" i="18"/>
  <c r="GC58" i="18"/>
  <c r="FX58" i="18"/>
  <c r="FR58" i="18"/>
  <c r="FM58" i="18"/>
  <c r="FG58" i="18"/>
  <c r="FB58" i="18"/>
  <c r="EV58" i="18"/>
  <c r="EQ58" i="18"/>
  <c r="EK58" i="18"/>
  <c r="EF58" i="18"/>
  <c r="DZ58" i="18"/>
  <c r="DU58" i="18"/>
  <c r="DO58" i="18"/>
  <c r="DJ58" i="18"/>
  <c r="DD58" i="18"/>
  <c r="CY58" i="18"/>
  <c r="CS58" i="18"/>
  <c r="CN58" i="18"/>
  <c r="CH58" i="18"/>
  <c r="CC58" i="18"/>
  <c r="BW58" i="18"/>
  <c r="BR58" i="18"/>
  <c r="BL58" i="18"/>
  <c r="BG58" i="18"/>
  <c r="BA58" i="18"/>
  <c r="AV58" i="18"/>
  <c r="AU58" i="18"/>
  <c r="AP58" i="18"/>
  <c r="AK58" i="18"/>
  <c r="AJ58" i="18"/>
  <c r="AE58" i="18"/>
  <c r="Z58" i="18"/>
  <c r="Y58" i="18"/>
  <c r="T58" i="18"/>
  <c r="O58" i="18"/>
  <c r="N58" i="18"/>
  <c r="I58" i="18"/>
  <c r="D58" i="18"/>
  <c r="HE57" i="18"/>
  <c r="GY57" i="18"/>
  <c r="GT57" i="18"/>
  <c r="GN57" i="18"/>
  <c r="GI57" i="18"/>
  <c r="GC57" i="18"/>
  <c r="FX57" i="18"/>
  <c r="FR57" i="18"/>
  <c r="FM57" i="18"/>
  <c r="FG57" i="18"/>
  <c r="FB57" i="18"/>
  <c r="EV57" i="18"/>
  <c r="EQ57" i="18"/>
  <c r="EK57" i="18"/>
  <c r="EF57" i="18"/>
  <c r="DZ57" i="18"/>
  <c r="DU57" i="18"/>
  <c r="DO57" i="18"/>
  <c r="DJ57" i="18"/>
  <c r="DD57" i="18"/>
  <c r="CY57" i="18"/>
  <c r="CS57" i="18"/>
  <c r="CN57" i="18"/>
  <c r="CH57" i="18"/>
  <c r="CC57" i="18"/>
  <c r="BW57" i="18"/>
  <c r="BR57" i="18"/>
  <c r="BL57" i="18"/>
  <c r="BG57" i="18"/>
  <c r="BA57" i="18"/>
  <c r="AV57" i="18"/>
  <c r="AU57" i="18"/>
  <c r="AP57" i="18"/>
  <c r="AK57" i="18"/>
  <c r="AJ57" i="18"/>
  <c r="AE57" i="18"/>
  <c r="Z57" i="18"/>
  <c r="Y57" i="18"/>
  <c r="T57" i="18"/>
  <c r="O57" i="18"/>
  <c r="N57" i="18"/>
  <c r="I57" i="18"/>
  <c r="D57" i="18"/>
  <c r="HE56" i="18"/>
  <c r="GY56" i="18"/>
  <c r="GT56" i="18"/>
  <c r="GN56" i="18"/>
  <c r="GI56" i="18"/>
  <c r="GC56" i="18"/>
  <c r="FX56" i="18"/>
  <c r="FR56" i="18"/>
  <c r="FM56" i="18"/>
  <c r="FG56" i="18"/>
  <c r="FB56" i="18"/>
  <c r="EV56" i="18"/>
  <c r="EQ56" i="18"/>
  <c r="EK56" i="18"/>
  <c r="EF56" i="18"/>
  <c r="DZ56" i="18"/>
  <c r="DU56" i="18"/>
  <c r="DO56" i="18"/>
  <c r="DJ56" i="18"/>
  <c r="DD56" i="18"/>
  <c r="CY56" i="18"/>
  <c r="CS56" i="18"/>
  <c r="CN56" i="18"/>
  <c r="CH56" i="18"/>
  <c r="CC56" i="18"/>
  <c r="BW56" i="18"/>
  <c r="BR56" i="18"/>
  <c r="BL56" i="18"/>
  <c r="BG56" i="18"/>
  <c r="BA56" i="18"/>
  <c r="AV56" i="18"/>
  <c r="AU56" i="18"/>
  <c r="AP56" i="18"/>
  <c r="AK56" i="18"/>
  <c r="AJ56" i="18"/>
  <c r="AE56" i="18"/>
  <c r="Z56" i="18"/>
  <c r="Y56" i="18"/>
  <c r="T56" i="18"/>
  <c r="O56" i="18"/>
  <c r="N56" i="18"/>
  <c r="I56" i="18"/>
  <c r="D56" i="18"/>
  <c r="HE55" i="18"/>
  <c r="GY55" i="18"/>
  <c r="GT55" i="18"/>
  <c r="GN55" i="18"/>
  <c r="GI55" i="18"/>
  <c r="GC55" i="18"/>
  <c r="FX55" i="18"/>
  <c r="FR55" i="18"/>
  <c r="FM55" i="18"/>
  <c r="FG55" i="18"/>
  <c r="FB55" i="18"/>
  <c r="EV55" i="18"/>
  <c r="EQ55" i="18"/>
  <c r="EK55" i="18"/>
  <c r="EF55" i="18"/>
  <c r="DZ55" i="18"/>
  <c r="DU55" i="18"/>
  <c r="DO55" i="18"/>
  <c r="DJ55" i="18"/>
  <c r="DD55" i="18"/>
  <c r="CY55" i="18"/>
  <c r="CS55" i="18"/>
  <c r="CN55" i="18"/>
  <c r="CH55" i="18"/>
  <c r="CC55" i="18"/>
  <c r="BW55" i="18"/>
  <c r="BR55" i="18"/>
  <c r="BL55" i="18"/>
  <c r="BG55" i="18"/>
  <c r="BA55" i="18"/>
  <c r="AV55" i="18"/>
  <c r="AU55" i="18"/>
  <c r="AP55" i="18"/>
  <c r="AK55" i="18"/>
  <c r="AJ55" i="18"/>
  <c r="AE55" i="18"/>
  <c r="Z55" i="18"/>
  <c r="Y55" i="18"/>
  <c r="T55" i="18"/>
  <c r="O55" i="18"/>
  <c r="N55" i="18"/>
  <c r="I55" i="18"/>
  <c r="D55" i="18"/>
  <c r="HE54" i="18"/>
  <c r="GY54" i="18"/>
  <c r="GT54" i="18"/>
  <c r="GN54" i="18"/>
  <c r="GI54" i="18"/>
  <c r="GC54" i="18"/>
  <c r="FX54" i="18"/>
  <c r="FR54" i="18"/>
  <c r="FM54" i="18"/>
  <c r="FG54" i="18"/>
  <c r="FB54" i="18"/>
  <c r="EV54" i="18"/>
  <c r="EQ54" i="18"/>
  <c r="EK54" i="18"/>
  <c r="EF54" i="18"/>
  <c r="DZ54" i="18"/>
  <c r="DU54" i="18"/>
  <c r="DO54" i="18"/>
  <c r="DJ54" i="18"/>
  <c r="DD54" i="18"/>
  <c r="CY54" i="18"/>
  <c r="CS54" i="18"/>
  <c r="CN54" i="18"/>
  <c r="CH54" i="18"/>
  <c r="CC54" i="18"/>
  <c r="BW54" i="18"/>
  <c r="BR54" i="18"/>
  <c r="BL54" i="18"/>
  <c r="BG54" i="18"/>
  <c r="BA54" i="18"/>
  <c r="AV54" i="18"/>
  <c r="AU54" i="18"/>
  <c r="AP54" i="18"/>
  <c r="AK54" i="18"/>
  <c r="AJ54" i="18"/>
  <c r="AE54" i="18"/>
  <c r="Z54" i="18"/>
  <c r="Y54" i="18"/>
  <c r="T54" i="18"/>
  <c r="O54" i="18"/>
  <c r="N54" i="18"/>
  <c r="I54" i="18"/>
  <c r="D54" i="18"/>
  <c r="HE53" i="18"/>
  <c r="GY53" i="18"/>
  <c r="GT53" i="18"/>
  <c r="GN53" i="18"/>
  <c r="GI53" i="18"/>
  <c r="GC53" i="18"/>
  <c r="FX53" i="18"/>
  <c r="FR53" i="18"/>
  <c r="FM53" i="18"/>
  <c r="FG53" i="18"/>
  <c r="FB53" i="18"/>
  <c r="EV53" i="18"/>
  <c r="EQ53" i="18"/>
  <c r="EK53" i="18"/>
  <c r="EF53" i="18"/>
  <c r="DZ53" i="18"/>
  <c r="DU53" i="18"/>
  <c r="DO53" i="18"/>
  <c r="DJ53" i="18"/>
  <c r="DD53" i="18"/>
  <c r="CY53" i="18"/>
  <c r="CS53" i="18"/>
  <c r="CN53" i="18"/>
  <c r="CH53" i="18"/>
  <c r="CC53" i="18"/>
  <c r="BW53" i="18"/>
  <c r="BR53" i="18"/>
  <c r="BL53" i="18"/>
  <c r="BG53" i="18"/>
  <c r="BA53" i="18"/>
  <c r="AV53" i="18"/>
  <c r="AU53" i="18"/>
  <c r="AP53" i="18"/>
  <c r="AK53" i="18"/>
  <c r="AJ53" i="18"/>
  <c r="AE53" i="18"/>
  <c r="Z53" i="18"/>
  <c r="Y53" i="18"/>
  <c r="T53" i="18"/>
  <c r="O53" i="18"/>
  <c r="N53" i="18"/>
  <c r="I53" i="18"/>
  <c r="D53" i="18"/>
  <c r="HE52" i="18"/>
  <c r="GY52" i="18"/>
  <c r="GT52" i="18"/>
  <c r="GN52" i="18"/>
  <c r="GI52" i="18"/>
  <c r="GC52" i="18"/>
  <c r="FX52" i="18"/>
  <c r="FR52" i="18"/>
  <c r="FM52" i="18"/>
  <c r="FG52" i="18"/>
  <c r="FB52" i="18"/>
  <c r="EV52" i="18"/>
  <c r="EQ52" i="18"/>
  <c r="EK52" i="18"/>
  <c r="EF52" i="18"/>
  <c r="DZ52" i="18"/>
  <c r="DU52" i="18"/>
  <c r="DO52" i="18"/>
  <c r="DJ52" i="18"/>
  <c r="DD52" i="18"/>
  <c r="CY52" i="18"/>
  <c r="CS52" i="18"/>
  <c r="CN52" i="18"/>
  <c r="CH52" i="18"/>
  <c r="CC52" i="18"/>
  <c r="BW52" i="18"/>
  <c r="BR52" i="18"/>
  <c r="BL52" i="18"/>
  <c r="BG52" i="18"/>
  <c r="BA52" i="18"/>
  <c r="AV52" i="18"/>
  <c r="AU52" i="18"/>
  <c r="AP52" i="18"/>
  <c r="AK52" i="18"/>
  <c r="AJ52" i="18"/>
  <c r="AE52" i="18"/>
  <c r="Z52" i="18"/>
  <c r="Y52" i="18"/>
  <c r="T52" i="18"/>
  <c r="O52" i="18"/>
  <c r="N52" i="18"/>
  <c r="I52" i="18"/>
  <c r="D52" i="18"/>
  <c r="HE51" i="18"/>
  <c r="GY51" i="18"/>
  <c r="GT51" i="18"/>
  <c r="GN51" i="18"/>
  <c r="GI51" i="18"/>
  <c r="GC51" i="18"/>
  <c r="FX51" i="18"/>
  <c r="FR51" i="18"/>
  <c r="FM51" i="18"/>
  <c r="FG51" i="18"/>
  <c r="FB51" i="18"/>
  <c r="EV51" i="18"/>
  <c r="EQ51" i="18"/>
  <c r="EK51" i="18"/>
  <c r="EF51" i="18"/>
  <c r="DZ51" i="18"/>
  <c r="DU51" i="18"/>
  <c r="DO51" i="18"/>
  <c r="DJ51" i="18"/>
  <c r="DD51" i="18"/>
  <c r="CY51" i="18"/>
  <c r="CS51" i="18"/>
  <c r="CN51" i="18"/>
  <c r="CH51" i="18"/>
  <c r="CC51" i="18"/>
  <c r="BW51" i="18"/>
  <c r="BR51" i="18"/>
  <c r="BL51" i="18"/>
  <c r="BG51" i="18"/>
  <c r="BA51" i="18"/>
  <c r="AV51" i="18"/>
  <c r="AU51" i="18"/>
  <c r="AP51" i="18"/>
  <c r="AK51" i="18"/>
  <c r="AJ51" i="18"/>
  <c r="AE51" i="18"/>
  <c r="Z51" i="18"/>
  <c r="Y51" i="18"/>
  <c r="T51" i="18"/>
  <c r="O51" i="18"/>
  <c r="N51" i="18"/>
  <c r="I51" i="18"/>
  <c r="D51" i="18"/>
  <c r="HE50" i="18"/>
  <c r="GY50" i="18"/>
  <c r="GT50" i="18"/>
  <c r="GN50" i="18"/>
  <c r="GI50" i="18"/>
  <c r="GC50" i="18"/>
  <c r="FX50" i="18"/>
  <c r="FR50" i="18"/>
  <c r="FM50" i="18"/>
  <c r="FG50" i="18"/>
  <c r="FB50" i="18"/>
  <c r="EV50" i="18"/>
  <c r="EQ50" i="18"/>
  <c r="EK50" i="18"/>
  <c r="EF50" i="18"/>
  <c r="DZ50" i="18"/>
  <c r="DU50" i="18"/>
  <c r="DO50" i="18"/>
  <c r="DJ50" i="18"/>
  <c r="DD50" i="18"/>
  <c r="CY50" i="18"/>
  <c r="CS50" i="18"/>
  <c r="CN50" i="18"/>
  <c r="CH50" i="18"/>
  <c r="CC50" i="18"/>
  <c r="BW50" i="18"/>
  <c r="BR50" i="18"/>
  <c r="BL50" i="18"/>
  <c r="BG50" i="18"/>
  <c r="BA50" i="18"/>
  <c r="AV50" i="18"/>
  <c r="AU50" i="18"/>
  <c r="AP50" i="18"/>
  <c r="AK50" i="18"/>
  <c r="AJ50" i="18"/>
  <c r="AE50" i="18"/>
  <c r="Z50" i="18"/>
  <c r="Y50" i="18"/>
  <c r="T50" i="18"/>
  <c r="O50" i="18"/>
  <c r="N50" i="18"/>
  <c r="I50" i="18"/>
  <c r="D50" i="18"/>
  <c r="HE49" i="18"/>
  <c r="GY49" i="18"/>
  <c r="GT49" i="18"/>
  <c r="GN49" i="18"/>
  <c r="GI49" i="18"/>
  <c r="GC49" i="18"/>
  <c r="FX49" i="18"/>
  <c r="FR49" i="18"/>
  <c r="FM49" i="18"/>
  <c r="FG49" i="18"/>
  <c r="FB49" i="18"/>
  <c r="EV49" i="18"/>
  <c r="EQ49" i="18"/>
  <c r="EK49" i="18"/>
  <c r="EF49" i="18"/>
  <c r="DZ49" i="18"/>
  <c r="DU49" i="18"/>
  <c r="DO49" i="18"/>
  <c r="DJ49" i="18"/>
  <c r="DD49" i="18"/>
  <c r="CY49" i="18"/>
  <c r="CS49" i="18"/>
  <c r="CN49" i="18"/>
  <c r="CH49" i="18"/>
  <c r="CC49" i="18"/>
  <c r="BW49" i="18"/>
  <c r="BR49" i="18"/>
  <c r="BL49" i="18"/>
  <c r="BG49" i="18"/>
  <c r="BA49" i="18"/>
  <c r="AV49" i="18"/>
  <c r="AU49" i="18"/>
  <c r="AP49" i="18"/>
  <c r="AK49" i="18"/>
  <c r="AJ49" i="18"/>
  <c r="AE49" i="18"/>
  <c r="Z49" i="18"/>
  <c r="Y49" i="18"/>
  <c r="T49" i="18"/>
  <c r="O49" i="18"/>
  <c r="N49" i="18"/>
  <c r="I49" i="18"/>
  <c r="D49" i="18"/>
  <c r="HE48" i="18"/>
  <c r="GY48" i="18"/>
  <c r="GT48" i="18"/>
  <c r="GN48" i="18"/>
  <c r="GI48" i="18"/>
  <c r="GC48" i="18"/>
  <c r="FX48" i="18"/>
  <c r="FR48" i="18"/>
  <c r="FM48" i="18"/>
  <c r="FG48" i="18"/>
  <c r="FB48" i="18"/>
  <c r="EV48" i="18"/>
  <c r="EQ48" i="18"/>
  <c r="EK48" i="18"/>
  <c r="EF48" i="18"/>
  <c r="DZ48" i="18"/>
  <c r="DU48" i="18"/>
  <c r="DO48" i="18"/>
  <c r="DJ48" i="18"/>
  <c r="DD48" i="18"/>
  <c r="CY48" i="18"/>
  <c r="CS48" i="18"/>
  <c r="CN48" i="18"/>
  <c r="CH48" i="18"/>
  <c r="CC48" i="18"/>
  <c r="BW48" i="18"/>
  <c r="BR48" i="18"/>
  <c r="BL48" i="18"/>
  <c r="BG48" i="18"/>
  <c r="BA48" i="18"/>
  <c r="AV48" i="18"/>
  <c r="AU48" i="18"/>
  <c r="AP48" i="18"/>
  <c r="AK48" i="18"/>
  <c r="AJ48" i="18"/>
  <c r="AE48" i="18"/>
  <c r="Z48" i="18"/>
  <c r="Y48" i="18"/>
  <c r="T48" i="18"/>
  <c r="O48" i="18"/>
  <c r="N48" i="18"/>
  <c r="I48" i="18"/>
  <c r="D48" i="18"/>
  <c r="HE47" i="18"/>
  <c r="GY47" i="18"/>
  <c r="GT47" i="18"/>
  <c r="GN47" i="18"/>
  <c r="GI47" i="18"/>
  <c r="GC47" i="18"/>
  <c r="FX47" i="18"/>
  <c r="FR47" i="18"/>
  <c r="FM47" i="18"/>
  <c r="FG47" i="18"/>
  <c r="FB47" i="18"/>
  <c r="EV47" i="18"/>
  <c r="EQ47" i="18"/>
  <c r="EK47" i="18"/>
  <c r="EF47" i="18"/>
  <c r="DZ47" i="18"/>
  <c r="DU47" i="18"/>
  <c r="DO47" i="18"/>
  <c r="DJ47" i="18"/>
  <c r="DD47" i="18"/>
  <c r="CY47" i="18"/>
  <c r="CS47" i="18"/>
  <c r="CN47" i="18"/>
  <c r="CH47" i="18"/>
  <c r="CC47" i="18"/>
  <c r="BW47" i="18"/>
  <c r="BR47" i="18"/>
  <c r="BL47" i="18"/>
  <c r="BG47" i="18"/>
  <c r="BA47" i="18"/>
  <c r="AV47" i="18"/>
  <c r="AU47" i="18"/>
  <c r="AP47" i="18"/>
  <c r="AK47" i="18"/>
  <c r="AJ47" i="18"/>
  <c r="AE47" i="18"/>
  <c r="Z47" i="18"/>
  <c r="Y47" i="18"/>
  <c r="T47" i="18"/>
  <c r="O47" i="18"/>
  <c r="N47" i="18"/>
  <c r="I47" i="18"/>
  <c r="D47" i="18"/>
  <c r="HE46" i="18"/>
  <c r="GY46" i="18"/>
  <c r="GT46" i="18"/>
  <c r="GN46" i="18"/>
  <c r="GI46" i="18"/>
  <c r="GC46" i="18"/>
  <c r="FX46" i="18"/>
  <c r="FR46" i="18"/>
  <c r="FM46" i="18"/>
  <c r="FG46" i="18"/>
  <c r="FB46" i="18"/>
  <c r="EV46" i="18"/>
  <c r="EQ46" i="18"/>
  <c r="EK46" i="18"/>
  <c r="EF46" i="18"/>
  <c r="DZ46" i="18"/>
  <c r="DU46" i="18"/>
  <c r="DO46" i="18"/>
  <c r="DJ46" i="18"/>
  <c r="DD46" i="18"/>
  <c r="CY46" i="18"/>
  <c r="CS46" i="18"/>
  <c r="CN46" i="18"/>
  <c r="CH46" i="18"/>
  <c r="CC46" i="18"/>
  <c r="BW46" i="18"/>
  <c r="BR46" i="18"/>
  <c r="BL46" i="18"/>
  <c r="BG46" i="18"/>
  <c r="BA46" i="18"/>
  <c r="AV46" i="18"/>
  <c r="AU46" i="18"/>
  <c r="AP46" i="18"/>
  <c r="AK46" i="18"/>
  <c r="AJ46" i="18"/>
  <c r="AE46" i="18"/>
  <c r="Z46" i="18"/>
  <c r="Y46" i="18"/>
  <c r="T46" i="18"/>
  <c r="O46" i="18"/>
  <c r="N46" i="18"/>
  <c r="I46" i="18"/>
  <c r="D46" i="18"/>
  <c r="HE45" i="18"/>
  <c r="GY45" i="18"/>
  <c r="GT45" i="18"/>
  <c r="GN45" i="18"/>
  <c r="GI45" i="18"/>
  <c r="GC45" i="18"/>
  <c r="FX45" i="18"/>
  <c r="FR45" i="18"/>
  <c r="FM45" i="18"/>
  <c r="FG45" i="18"/>
  <c r="FB45" i="18"/>
  <c r="EV45" i="18"/>
  <c r="EQ45" i="18"/>
  <c r="EK45" i="18"/>
  <c r="EF45" i="18"/>
  <c r="DZ45" i="18"/>
  <c r="DU45" i="18"/>
  <c r="DO45" i="18"/>
  <c r="DJ45" i="18"/>
  <c r="DD45" i="18"/>
  <c r="CY45" i="18"/>
  <c r="CS45" i="18"/>
  <c r="CN45" i="18"/>
  <c r="CH45" i="18"/>
  <c r="CC45" i="18"/>
  <c r="BW45" i="18"/>
  <c r="BR45" i="18"/>
  <c r="BL45" i="18"/>
  <c r="BG45" i="18"/>
  <c r="BA45" i="18"/>
  <c r="AV45" i="18"/>
  <c r="AU45" i="18"/>
  <c r="AP45" i="18"/>
  <c r="AK45" i="18"/>
  <c r="AJ45" i="18"/>
  <c r="AE45" i="18"/>
  <c r="Z45" i="18"/>
  <c r="Y45" i="18"/>
  <c r="T45" i="18"/>
  <c r="O45" i="18"/>
  <c r="N45" i="18"/>
  <c r="I45" i="18"/>
  <c r="D45" i="18"/>
  <c r="HE44" i="18"/>
  <c r="GY44" i="18"/>
  <c r="GT44" i="18"/>
  <c r="GN44" i="18"/>
  <c r="GI44" i="18"/>
  <c r="GC44" i="18"/>
  <c r="FX44" i="18"/>
  <c r="FR44" i="18"/>
  <c r="FM44" i="18"/>
  <c r="FG44" i="18"/>
  <c r="FB44" i="18"/>
  <c r="EV44" i="18"/>
  <c r="EQ44" i="18"/>
  <c r="EK44" i="18"/>
  <c r="EF44" i="18"/>
  <c r="DZ44" i="18"/>
  <c r="DU44" i="18"/>
  <c r="DO44" i="18"/>
  <c r="DJ44" i="18"/>
  <c r="DD44" i="18"/>
  <c r="CY44" i="18"/>
  <c r="CS44" i="18"/>
  <c r="CN44" i="18"/>
  <c r="CH44" i="18"/>
  <c r="CC44" i="18"/>
  <c r="BW44" i="18"/>
  <c r="BR44" i="18"/>
  <c r="BL44" i="18"/>
  <c r="BG44" i="18"/>
  <c r="BA44" i="18"/>
  <c r="AV44" i="18"/>
  <c r="AU44" i="18"/>
  <c r="AP44" i="18"/>
  <c r="AK44" i="18"/>
  <c r="AJ44" i="18"/>
  <c r="AE44" i="18"/>
  <c r="Z44" i="18"/>
  <c r="Y44" i="18"/>
  <c r="T44" i="18"/>
  <c r="O44" i="18"/>
  <c r="N44" i="18"/>
  <c r="I44" i="18"/>
  <c r="D44" i="18"/>
  <c r="HE43" i="18"/>
  <c r="GY43" i="18"/>
  <c r="GT43" i="18"/>
  <c r="GN43" i="18"/>
  <c r="GI43" i="18"/>
  <c r="GC43" i="18"/>
  <c r="FX43" i="18"/>
  <c r="FR43" i="18"/>
  <c r="FM43" i="18"/>
  <c r="FG43" i="18"/>
  <c r="FB43" i="18"/>
  <c r="EV43" i="18"/>
  <c r="EQ43" i="18"/>
  <c r="EK43" i="18"/>
  <c r="EF43" i="18"/>
  <c r="DZ43" i="18"/>
  <c r="DU43" i="18"/>
  <c r="DO43" i="18"/>
  <c r="DJ43" i="18"/>
  <c r="DD43" i="18"/>
  <c r="CY43" i="18"/>
  <c r="CS43" i="18"/>
  <c r="CN43" i="18"/>
  <c r="CH43" i="18"/>
  <c r="CC43" i="18"/>
  <c r="BW43" i="18"/>
  <c r="BR43" i="18"/>
  <c r="BL43" i="18"/>
  <c r="BG43" i="18"/>
  <c r="BA43" i="18"/>
  <c r="AV43" i="18"/>
  <c r="AU43" i="18"/>
  <c r="AP43" i="18"/>
  <c r="AK43" i="18"/>
  <c r="AJ43" i="18"/>
  <c r="AE43" i="18"/>
  <c r="Z43" i="18"/>
  <c r="Y43" i="18"/>
  <c r="T43" i="18"/>
  <c r="O43" i="18"/>
  <c r="N43" i="18"/>
  <c r="I43" i="18"/>
  <c r="D43" i="18"/>
  <c r="HE42" i="18"/>
  <c r="GY42" i="18"/>
  <c r="GT42" i="18"/>
  <c r="GN42" i="18"/>
  <c r="GI42" i="18"/>
  <c r="GC42" i="18"/>
  <c r="FX42" i="18"/>
  <c r="FR42" i="18"/>
  <c r="FM42" i="18"/>
  <c r="FG42" i="18"/>
  <c r="FB42" i="18"/>
  <c r="EV42" i="18"/>
  <c r="EQ42" i="18"/>
  <c r="EK42" i="18"/>
  <c r="EF42" i="18"/>
  <c r="DZ42" i="18"/>
  <c r="DU42" i="18"/>
  <c r="DO42" i="18"/>
  <c r="DJ42" i="18"/>
  <c r="DD42" i="18"/>
  <c r="CY42" i="18"/>
  <c r="CS42" i="18"/>
  <c r="CN42" i="18"/>
  <c r="CH42" i="18"/>
  <c r="CC42" i="18"/>
  <c r="BW42" i="18"/>
  <c r="BR42" i="18"/>
  <c r="BL42" i="18"/>
  <c r="BG42" i="18"/>
  <c r="BA42" i="18"/>
  <c r="AV42" i="18"/>
  <c r="AU42" i="18"/>
  <c r="AP42" i="18"/>
  <c r="AK42" i="18"/>
  <c r="AJ42" i="18"/>
  <c r="AE42" i="18"/>
  <c r="Z42" i="18"/>
  <c r="Y42" i="18"/>
  <c r="T42" i="18"/>
  <c r="O42" i="18"/>
  <c r="N42" i="18"/>
  <c r="I42" i="18"/>
  <c r="D42" i="18"/>
  <c r="HE41" i="18"/>
  <c r="GY41" i="18"/>
  <c r="GT41" i="18"/>
  <c r="GN41" i="18"/>
  <c r="GI41" i="18"/>
  <c r="GC41" i="18"/>
  <c r="FX41" i="18"/>
  <c r="FR41" i="18"/>
  <c r="FM41" i="18"/>
  <c r="FG41" i="18"/>
  <c r="FB41" i="18"/>
  <c r="EV41" i="18"/>
  <c r="EQ41" i="18"/>
  <c r="EK41" i="18"/>
  <c r="EF41" i="18"/>
  <c r="DZ41" i="18"/>
  <c r="DU41" i="18"/>
  <c r="DO41" i="18"/>
  <c r="DJ41" i="18"/>
  <c r="DD41" i="18"/>
  <c r="CY41" i="18"/>
  <c r="CS41" i="18"/>
  <c r="CN41" i="18"/>
  <c r="CH41" i="18"/>
  <c r="CC41" i="18"/>
  <c r="BW41" i="18"/>
  <c r="BR41" i="18"/>
  <c r="BL41" i="18"/>
  <c r="BG41" i="18"/>
  <c r="BA41" i="18"/>
  <c r="AV41" i="18"/>
  <c r="AU41" i="18"/>
  <c r="AP41" i="18"/>
  <c r="AK41" i="18"/>
  <c r="AJ41" i="18"/>
  <c r="AE41" i="18"/>
  <c r="Z41" i="18"/>
  <c r="Y41" i="18"/>
  <c r="T41" i="18"/>
  <c r="O41" i="18"/>
  <c r="N41" i="18"/>
  <c r="I41" i="18"/>
  <c r="D41" i="18"/>
  <c r="HE40" i="18"/>
  <c r="GY40" i="18"/>
  <c r="GT40" i="18"/>
  <c r="GN40" i="18"/>
  <c r="GI40" i="18"/>
  <c r="GC40" i="18"/>
  <c r="FX40" i="18"/>
  <c r="FR40" i="18"/>
  <c r="FM40" i="18"/>
  <c r="FG40" i="18"/>
  <c r="FB40" i="18"/>
  <c r="EV40" i="18"/>
  <c r="EQ40" i="18"/>
  <c r="EK40" i="18"/>
  <c r="EF40" i="18"/>
  <c r="DZ40" i="18"/>
  <c r="DU40" i="18"/>
  <c r="DO40" i="18"/>
  <c r="DJ40" i="18"/>
  <c r="DD40" i="18"/>
  <c r="CY40" i="18"/>
  <c r="CS40" i="18"/>
  <c r="CN40" i="18"/>
  <c r="CH40" i="18"/>
  <c r="CC40" i="18"/>
  <c r="BW40" i="18"/>
  <c r="BR40" i="18"/>
  <c r="BL40" i="18"/>
  <c r="BG40" i="18"/>
  <c r="BA40" i="18"/>
  <c r="AV40" i="18"/>
  <c r="AU40" i="18"/>
  <c r="AP40" i="18"/>
  <c r="AK40" i="18"/>
  <c r="AJ40" i="18"/>
  <c r="AE40" i="18"/>
  <c r="Z40" i="18"/>
  <c r="Y40" i="18"/>
  <c r="T40" i="18"/>
  <c r="O40" i="18"/>
  <c r="N40" i="18"/>
  <c r="I40" i="18"/>
  <c r="D40" i="18"/>
  <c r="HE39" i="18"/>
  <c r="GY39" i="18"/>
  <c r="GT39" i="18"/>
  <c r="GN39" i="18"/>
  <c r="GI39" i="18"/>
  <c r="GC39" i="18"/>
  <c r="FX39" i="18"/>
  <c r="FR39" i="18"/>
  <c r="FM39" i="18"/>
  <c r="FG39" i="18"/>
  <c r="FB39" i="18"/>
  <c r="EV39" i="18"/>
  <c r="EQ39" i="18"/>
  <c r="EK39" i="18"/>
  <c r="EF39" i="18"/>
  <c r="DZ39" i="18"/>
  <c r="DU39" i="18"/>
  <c r="DO39" i="18"/>
  <c r="DJ39" i="18"/>
  <c r="DD39" i="18"/>
  <c r="CY39" i="18"/>
  <c r="CS39" i="18"/>
  <c r="CN39" i="18"/>
  <c r="CH39" i="18"/>
  <c r="CC39" i="18"/>
  <c r="BW39" i="18"/>
  <c r="BR39" i="18"/>
  <c r="BL39" i="18"/>
  <c r="BG39" i="18"/>
  <c r="BA39" i="18"/>
  <c r="AV39" i="18"/>
  <c r="AU39" i="18"/>
  <c r="AP39" i="18"/>
  <c r="AK39" i="18"/>
  <c r="AJ39" i="18"/>
  <c r="AE39" i="18"/>
  <c r="Z39" i="18"/>
  <c r="Y39" i="18"/>
  <c r="T39" i="18"/>
  <c r="O39" i="18"/>
  <c r="N39" i="18"/>
  <c r="I39" i="18"/>
  <c r="D39" i="18"/>
  <c r="HE38" i="18"/>
  <c r="GY38" i="18"/>
  <c r="GT38" i="18"/>
  <c r="GN38" i="18"/>
  <c r="GI38" i="18"/>
  <c r="GC38" i="18"/>
  <c r="FX38" i="18"/>
  <c r="FR38" i="18"/>
  <c r="FM38" i="18"/>
  <c r="FG38" i="18"/>
  <c r="FB38" i="18"/>
  <c r="EV38" i="18"/>
  <c r="EQ38" i="18"/>
  <c r="EK38" i="18"/>
  <c r="EF38" i="18"/>
  <c r="DZ38" i="18"/>
  <c r="DU38" i="18"/>
  <c r="DO38" i="18"/>
  <c r="DJ38" i="18"/>
  <c r="DD38" i="18"/>
  <c r="CY38" i="18"/>
  <c r="CS38" i="18"/>
  <c r="CN38" i="18"/>
  <c r="CH38" i="18"/>
  <c r="CC38" i="18"/>
  <c r="BW38" i="18"/>
  <c r="BR38" i="18"/>
  <c r="BL38" i="18"/>
  <c r="BG38" i="18"/>
  <c r="BA38" i="18"/>
  <c r="AV38" i="18"/>
  <c r="AU38" i="18"/>
  <c r="AP38" i="18"/>
  <c r="AK38" i="18"/>
  <c r="AJ38" i="18"/>
  <c r="AE38" i="18"/>
  <c r="Z38" i="18"/>
  <c r="Y38" i="18"/>
  <c r="T38" i="18"/>
  <c r="O38" i="18"/>
  <c r="N38" i="18"/>
  <c r="I38" i="18"/>
  <c r="D38" i="18"/>
  <c r="HE36" i="18"/>
  <c r="GY36" i="18"/>
  <c r="GT36" i="18"/>
  <c r="GN36" i="18"/>
  <c r="GI36" i="18"/>
  <c r="GC36" i="18"/>
  <c r="FX36" i="18"/>
  <c r="FR36" i="18"/>
  <c r="FM36" i="18"/>
  <c r="FG36" i="18"/>
  <c r="FB36" i="18"/>
  <c r="EV36" i="18"/>
  <c r="EQ36" i="18"/>
  <c r="EK36" i="18"/>
  <c r="EF36" i="18"/>
  <c r="DZ36" i="18"/>
  <c r="DU36" i="18"/>
  <c r="DO36" i="18"/>
  <c r="DJ36" i="18"/>
  <c r="DD36" i="18"/>
  <c r="CY36" i="18"/>
  <c r="CS36" i="18"/>
  <c r="CN36" i="18"/>
  <c r="CH36" i="18"/>
  <c r="CC36" i="18"/>
  <c r="BW36" i="18"/>
  <c r="BR36" i="18"/>
  <c r="BL36" i="18"/>
  <c r="BG36" i="18"/>
  <c r="BA36" i="18"/>
  <c r="AV36" i="18"/>
  <c r="AU36" i="18"/>
  <c r="AP36" i="18"/>
  <c r="AK36" i="18"/>
  <c r="AJ36" i="18"/>
  <c r="AE36" i="18"/>
  <c r="Z36" i="18"/>
  <c r="Y36" i="18"/>
  <c r="T36" i="18"/>
  <c r="O36" i="18"/>
  <c r="N36" i="18"/>
  <c r="I36" i="18"/>
  <c r="D36" i="18"/>
  <c r="HE35" i="18"/>
  <c r="GY35" i="18"/>
  <c r="GT35" i="18"/>
  <c r="GN35" i="18"/>
  <c r="GI35" i="18"/>
  <c r="GC35" i="18"/>
  <c r="FX35" i="18"/>
  <c r="FR35" i="18"/>
  <c r="FM35" i="18"/>
  <c r="FG35" i="18"/>
  <c r="FB35" i="18"/>
  <c r="EV35" i="18"/>
  <c r="EQ35" i="18"/>
  <c r="EK35" i="18"/>
  <c r="EF35" i="18"/>
  <c r="DZ35" i="18"/>
  <c r="DU35" i="18"/>
  <c r="DO35" i="18"/>
  <c r="DJ35" i="18"/>
  <c r="DD35" i="18"/>
  <c r="CY35" i="18"/>
  <c r="CS35" i="18"/>
  <c r="CN35" i="18"/>
  <c r="CH35" i="18"/>
  <c r="CC35" i="18"/>
  <c r="BW35" i="18"/>
  <c r="BR35" i="18"/>
  <c r="BL35" i="18"/>
  <c r="BG35" i="18"/>
  <c r="BA35" i="18"/>
  <c r="AV35" i="18"/>
  <c r="AU35" i="18"/>
  <c r="AP35" i="18"/>
  <c r="AK35" i="18"/>
  <c r="AJ35" i="18"/>
  <c r="AE35" i="18"/>
  <c r="Z35" i="18"/>
  <c r="Y35" i="18"/>
  <c r="T35" i="18"/>
  <c r="O35" i="18"/>
  <c r="N35" i="18"/>
  <c r="I35" i="18"/>
  <c r="D35" i="18"/>
  <c r="HE34" i="18"/>
  <c r="GY34" i="18"/>
  <c r="GT34" i="18"/>
  <c r="GN34" i="18"/>
  <c r="GI34" i="18"/>
  <c r="GC34" i="18"/>
  <c r="FX34" i="18"/>
  <c r="FR34" i="18"/>
  <c r="FM34" i="18"/>
  <c r="FG34" i="18"/>
  <c r="FB34" i="18"/>
  <c r="EV34" i="18"/>
  <c r="EQ34" i="18"/>
  <c r="EK34" i="18"/>
  <c r="EF34" i="18"/>
  <c r="DZ34" i="18"/>
  <c r="DU34" i="18"/>
  <c r="DO34" i="18"/>
  <c r="DJ34" i="18"/>
  <c r="DD34" i="18"/>
  <c r="CY34" i="18"/>
  <c r="CS34" i="18"/>
  <c r="CN34" i="18"/>
  <c r="CH34" i="18"/>
  <c r="CC34" i="18"/>
  <c r="BW34" i="18"/>
  <c r="BR34" i="18"/>
  <c r="BL34" i="18"/>
  <c r="BG34" i="18"/>
  <c r="BA34" i="18"/>
  <c r="AV34" i="18"/>
  <c r="AU34" i="18"/>
  <c r="AP34" i="18"/>
  <c r="AK34" i="18"/>
  <c r="AJ34" i="18"/>
  <c r="AE34" i="18"/>
  <c r="Z34" i="18"/>
  <c r="Y34" i="18"/>
  <c r="T34" i="18"/>
  <c r="O34" i="18"/>
  <c r="N34" i="18"/>
  <c r="I34" i="18"/>
  <c r="D34" i="18"/>
  <c r="HE33" i="18"/>
  <c r="GY33" i="18"/>
  <c r="GT33" i="18"/>
  <c r="GN33" i="18"/>
  <c r="GI33" i="18"/>
  <c r="GC33" i="18"/>
  <c r="FX33" i="18"/>
  <c r="FR33" i="18"/>
  <c r="FM33" i="18"/>
  <c r="FG33" i="18"/>
  <c r="FB33" i="18"/>
  <c r="EV33" i="18"/>
  <c r="EQ33" i="18"/>
  <c r="EK33" i="18"/>
  <c r="EF33" i="18"/>
  <c r="DZ33" i="18"/>
  <c r="DU33" i="18"/>
  <c r="DO33" i="18"/>
  <c r="DJ33" i="18"/>
  <c r="DD33" i="18"/>
  <c r="CY33" i="18"/>
  <c r="CS33" i="18"/>
  <c r="CN33" i="18"/>
  <c r="CH33" i="18"/>
  <c r="CC33" i="18"/>
  <c r="BW33" i="18"/>
  <c r="BR33" i="18"/>
  <c r="BL33" i="18"/>
  <c r="BG33" i="18"/>
  <c r="BA33" i="18"/>
  <c r="AV33" i="18"/>
  <c r="AU33" i="18"/>
  <c r="AP33" i="18"/>
  <c r="AK33" i="18"/>
  <c r="AJ33" i="18"/>
  <c r="AE33" i="18"/>
  <c r="Z33" i="18"/>
  <c r="Y33" i="18"/>
  <c r="T33" i="18"/>
  <c r="O33" i="18"/>
  <c r="N33" i="18"/>
  <c r="I33" i="18"/>
  <c r="D33" i="18"/>
  <c r="HE32" i="18"/>
  <c r="GY32" i="18"/>
  <c r="GT32" i="18"/>
  <c r="GN32" i="18"/>
  <c r="GI32" i="18"/>
  <c r="GC32" i="18"/>
  <c r="FX32" i="18"/>
  <c r="FR32" i="18"/>
  <c r="FM32" i="18"/>
  <c r="FG32" i="18"/>
  <c r="FB32" i="18"/>
  <c r="EV32" i="18"/>
  <c r="EQ32" i="18"/>
  <c r="EK32" i="18"/>
  <c r="EF32" i="18"/>
  <c r="DZ32" i="18"/>
  <c r="DU32" i="18"/>
  <c r="DO32" i="18"/>
  <c r="DJ32" i="18"/>
  <c r="DD32" i="18"/>
  <c r="CY32" i="18"/>
  <c r="CS32" i="18"/>
  <c r="CN32" i="18"/>
  <c r="CH32" i="18"/>
  <c r="CC32" i="18"/>
  <c r="BW32" i="18"/>
  <c r="BR32" i="18"/>
  <c r="BL32" i="18"/>
  <c r="BG32" i="18"/>
  <c r="BA32" i="18"/>
  <c r="AV32" i="18"/>
  <c r="AU32" i="18"/>
  <c r="AP32" i="18"/>
  <c r="AK32" i="18"/>
  <c r="AJ32" i="18"/>
  <c r="AE32" i="18"/>
  <c r="Z32" i="18"/>
  <c r="Y32" i="18"/>
  <c r="T32" i="18"/>
  <c r="O32" i="18"/>
  <c r="N32" i="18"/>
  <c r="I32" i="18"/>
  <c r="D32" i="18"/>
  <c r="HE29" i="18"/>
  <c r="GY29" i="18"/>
  <c r="GT29" i="18"/>
  <c r="GN29" i="18"/>
  <c r="GI29" i="18"/>
  <c r="GC29" i="18"/>
  <c r="FX29" i="18"/>
  <c r="FR29" i="18"/>
  <c r="FM29" i="18"/>
  <c r="FG29" i="18"/>
  <c r="FB29" i="18"/>
  <c r="EV29" i="18"/>
  <c r="EQ29" i="18"/>
  <c r="EK29" i="18"/>
  <c r="EF29" i="18"/>
  <c r="DZ29" i="18"/>
  <c r="DU29" i="18"/>
  <c r="DO29" i="18"/>
  <c r="DJ29" i="18"/>
  <c r="DD29" i="18"/>
  <c r="CY29" i="18"/>
  <c r="CS29" i="18"/>
  <c r="CN29" i="18"/>
  <c r="CH29" i="18"/>
  <c r="CC29" i="18"/>
  <c r="BW29" i="18"/>
  <c r="BR29" i="18"/>
  <c r="BL29" i="18"/>
  <c r="BG29" i="18"/>
  <c r="BA29" i="18"/>
  <c r="AV29" i="18"/>
  <c r="AU29" i="18"/>
  <c r="AP29" i="18"/>
  <c r="AK29" i="18"/>
  <c r="AJ29" i="18"/>
  <c r="AE29" i="18"/>
  <c r="Z29" i="18"/>
  <c r="Y29" i="18"/>
  <c r="T29" i="18"/>
  <c r="O29" i="18"/>
  <c r="N29" i="18"/>
  <c r="I29" i="18"/>
  <c r="D29" i="18"/>
  <c r="HE28" i="18"/>
  <c r="GY28" i="18"/>
  <c r="GT28" i="18"/>
  <c r="GN28" i="18"/>
  <c r="GI28" i="18"/>
  <c r="GC28" i="18"/>
  <c r="FX28" i="18"/>
  <c r="FR28" i="18"/>
  <c r="FM28" i="18"/>
  <c r="FG28" i="18"/>
  <c r="FB28" i="18"/>
  <c r="EV28" i="18"/>
  <c r="EQ28" i="18"/>
  <c r="EK28" i="18"/>
  <c r="EF28" i="18"/>
  <c r="DZ28" i="18"/>
  <c r="DU28" i="18"/>
  <c r="DO28" i="18"/>
  <c r="DJ28" i="18"/>
  <c r="DD28" i="18"/>
  <c r="CY28" i="18"/>
  <c r="CS28" i="18"/>
  <c r="CN28" i="18"/>
  <c r="CH28" i="18"/>
  <c r="CC28" i="18"/>
  <c r="BW28" i="18"/>
  <c r="BR28" i="18"/>
  <c r="BL28" i="18"/>
  <c r="BG28" i="18"/>
  <c r="BA28" i="18"/>
  <c r="AV28" i="18"/>
  <c r="AU28" i="18"/>
  <c r="AP28" i="18"/>
  <c r="AK28" i="18"/>
  <c r="AJ28" i="18"/>
  <c r="AE28" i="18"/>
  <c r="Z28" i="18"/>
  <c r="Y28" i="18"/>
  <c r="T28" i="18"/>
  <c r="O28" i="18"/>
  <c r="N28" i="18"/>
  <c r="I28" i="18"/>
  <c r="D28" i="18"/>
  <c r="HE27" i="18"/>
  <c r="GY27" i="18"/>
  <c r="GT27" i="18"/>
  <c r="GN27" i="18"/>
  <c r="GI27" i="18"/>
  <c r="GC27" i="18"/>
  <c r="FX27" i="18"/>
  <c r="FR27" i="18"/>
  <c r="FM27" i="18"/>
  <c r="FG27" i="18"/>
  <c r="FB27" i="18"/>
  <c r="EV27" i="18"/>
  <c r="EQ27" i="18"/>
  <c r="EK27" i="18"/>
  <c r="EF27" i="18"/>
  <c r="DZ27" i="18"/>
  <c r="DU27" i="18"/>
  <c r="DO27" i="18"/>
  <c r="DJ27" i="18"/>
  <c r="DD27" i="18"/>
  <c r="CY27" i="18"/>
  <c r="CS27" i="18"/>
  <c r="CN27" i="18"/>
  <c r="CH27" i="18"/>
  <c r="CC27" i="18"/>
  <c r="BW27" i="18"/>
  <c r="BR27" i="18"/>
  <c r="BL27" i="18"/>
  <c r="BG27" i="18"/>
  <c r="BA27" i="18"/>
  <c r="AV27" i="18"/>
  <c r="AU27" i="18"/>
  <c r="AP27" i="18"/>
  <c r="AK27" i="18"/>
  <c r="AJ27" i="18"/>
  <c r="AE27" i="18"/>
  <c r="Z27" i="18"/>
  <c r="Y27" i="18"/>
  <c r="T27" i="18"/>
  <c r="O27" i="18"/>
  <c r="N27" i="18"/>
  <c r="I27" i="18"/>
  <c r="D27" i="18"/>
  <c r="HE26" i="18"/>
  <c r="GY26" i="18"/>
  <c r="GT26" i="18"/>
  <c r="GN26" i="18"/>
  <c r="GI26" i="18"/>
  <c r="GC26" i="18"/>
  <c r="FX26" i="18"/>
  <c r="FR26" i="18"/>
  <c r="FM26" i="18"/>
  <c r="FG26" i="18"/>
  <c r="FB26" i="18"/>
  <c r="EV26" i="18"/>
  <c r="EQ26" i="18"/>
  <c r="EK26" i="18"/>
  <c r="EF26" i="18"/>
  <c r="DZ26" i="18"/>
  <c r="DU26" i="18"/>
  <c r="DO26" i="18"/>
  <c r="DJ26" i="18"/>
  <c r="DD26" i="18"/>
  <c r="CY26" i="18"/>
  <c r="CS26" i="18"/>
  <c r="CN26" i="18"/>
  <c r="CH26" i="18"/>
  <c r="CC26" i="18"/>
  <c r="BW26" i="18"/>
  <c r="BR26" i="18"/>
  <c r="BL26" i="18"/>
  <c r="BG26" i="18"/>
  <c r="BA26" i="18"/>
  <c r="AV26" i="18"/>
  <c r="AU26" i="18"/>
  <c r="AP26" i="18"/>
  <c r="AK26" i="18"/>
  <c r="AJ26" i="18"/>
  <c r="AE26" i="18"/>
  <c r="Z26" i="18"/>
  <c r="Y26" i="18"/>
  <c r="T26" i="18"/>
  <c r="O26" i="18"/>
  <c r="N26" i="18"/>
  <c r="I26" i="18"/>
  <c r="D26" i="18"/>
  <c r="HE25" i="18"/>
  <c r="GY25" i="18"/>
  <c r="GT25" i="18"/>
  <c r="GN25" i="18"/>
  <c r="GI25" i="18"/>
  <c r="GC25" i="18"/>
  <c r="FX25" i="18"/>
  <c r="FR25" i="18"/>
  <c r="FM25" i="18"/>
  <c r="FG25" i="18"/>
  <c r="FB25" i="18"/>
  <c r="EV25" i="18"/>
  <c r="EQ25" i="18"/>
  <c r="EK25" i="18"/>
  <c r="EF25" i="18"/>
  <c r="DZ25" i="18"/>
  <c r="DU25" i="18"/>
  <c r="DO25" i="18"/>
  <c r="DJ25" i="18"/>
  <c r="DD25" i="18"/>
  <c r="CY25" i="18"/>
  <c r="CS25" i="18"/>
  <c r="CN25" i="18"/>
  <c r="CH25" i="18"/>
  <c r="CC25" i="18"/>
  <c r="BW25" i="18"/>
  <c r="BR25" i="18"/>
  <c r="BL25" i="18"/>
  <c r="BG25" i="18"/>
  <c r="BA25" i="18"/>
  <c r="AV25" i="18"/>
  <c r="AU25" i="18"/>
  <c r="AP25" i="18"/>
  <c r="AK25" i="18"/>
  <c r="AJ25" i="18"/>
  <c r="AE25" i="18"/>
  <c r="Z25" i="18"/>
  <c r="Y25" i="18"/>
  <c r="T25" i="18"/>
  <c r="O25" i="18"/>
  <c r="N25" i="18"/>
  <c r="I25" i="18"/>
  <c r="D25" i="18"/>
  <c r="HE24" i="18"/>
  <c r="GY24" i="18"/>
  <c r="GT24" i="18"/>
  <c r="GN24" i="18"/>
  <c r="GI24" i="18"/>
  <c r="GC24" i="18"/>
  <c r="FX24" i="18"/>
  <c r="FR24" i="18"/>
  <c r="FM24" i="18"/>
  <c r="FG24" i="18"/>
  <c r="FB24" i="18"/>
  <c r="EV24" i="18"/>
  <c r="EQ24" i="18"/>
  <c r="EK24" i="18"/>
  <c r="EF24" i="18"/>
  <c r="DZ24" i="18"/>
  <c r="DU24" i="18"/>
  <c r="DO24" i="18"/>
  <c r="DJ24" i="18"/>
  <c r="DD24" i="18"/>
  <c r="CY24" i="18"/>
  <c r="CS24" i="18"/>
  <c r="CN24" i="18"/>
  <c r="CH24" i="18"/>
  <c r="CC24" i="18"/>
  <c r="BW24" i="18"/>
  <c r="BR24" i="18"/>
  <c r="BL24" i="18"/>
  <c r="BG24" i="18"/>
  <c r="BA24" i="18"/>
  <c r="AV24" i="18"/>
  <c r="AU24" i="18"/>
  <c r="AP24" i="18"/>
  <c r="AK24" i="18"/>
  <c r="AJ24" i="18"/>
  <c r="AE24" i="18"/>
  <c r="Z24" i="18"/>
  <c r="Y24" i="18"/>
  <c r="T24" i="18"/>
  <c r="O24" i="18"/>
  <c r="N24" i="18"/>
  <c r="I24" i="18"/>
  <c r="D24" i="18"/>
  <c r="HE23" i="18"/>
  <c r="GY23" i="18"/>
  <c r="GT23" i="18"/>
  <c r="GN23" i="18"/>
  <c r="GI23" i="18"/>
  <c r="GC23" i="18"/>
  <c r="FX23" i="18"/>
  <c r="FR23" i="18"/>
  <c r="FM23" i="18"/>
  <c r="FG23" i="18"/>
  <c r="FB23" i="18"/>
  <c r="EV23" i="18"/>
  <c r="EQ23" i="18"/>
  <c r="EK23" i="18"/>
  <c r="EF23" i="18"/>
  <c r="DZ23" i="18"/>
  <c r="DU23" i="18"/>
  <c r="DO23" i="18"/>
  <c r="DJ23" i="18"/>
  <c r="DD23" i="18"/>
  <c r="CY23" i="18"/>
  <c r="CS23" i="18"/>
  <c r="CN23" i="18"/>
  <c r="CH23" i="18"/>
  <c r="CC23" i="18"/>
  <c r="BW23" i="18"/>
  <c r="BR23" i="18"/>
  <c r="BL23" i="18"/>
  <c r="BG23" i="18"/>
  <c r="BA23" i="18"/>
  <c r="AV23" i="18"/>
  <c r="AU23" i="18"/>
  <c r="AP23" i="18"/>
  <c r="AK23" i="18"/>
  <c r="AJ23" i="18"/>
  <c r="AE23" i="18"/>
  <c r="Z23" i="18"/>
  <c r="Y23" i="18"/>
  <c r="T23" i="18"/>
  <c r="O23" i="18"/>
  <c r="N23" i="18"/>
  <c r="I23" i="18"/>
  <c r="D23" i="18"/>
  <c r="HE21" i="18"/>
  <c r="GY21" i="18"/>
  <c r="GT21" i="18"/>
  <c r="GN21" i="18"/>
  <c r="GI21" i="18"/>
  <c r="GC21" i="18"/>
  <c r="FX21" i="18"/>
  <c r="FR21" i="18"/>
  <c r="FM21" i="18"/>
  <c r="FG21" i="18"/>
  <c r="FB21" i="18"/>
  <c r="EV21" i="18"/>
  <c r="EQ21" i="18"/>
  <c r="EK21" i="18"/>
  <c r="EF21" i="18"/>
  <c r="DZ21" i="18"/>
  <c r="DU21" i="18"/>
  <c r="DO21" i="18"/>
  <c r="DJ21" i="18"/>
  <c r="DD21" i="18"/>
  <c r="CY21" i="18"/>
  <c r="CS21" i="18"/>
  <c r="CN21" i="18"/>
  <c r="CH21" i="18"/>
  <c r="CC21" i="18"/>
  <c r="BW21" i="18"/>
  <c r="BR21" i="18"/>
  <c r="BL21" i="18"/>
  <c r="BG21" i="18"/>
  <c r="BA21" i="18"/>
  <c r="AV21" i="18"/>
  <c r="AU21" i="18"/>
  <c r="AP21" i="18"/>
  <c r="AK21" i="18"/>
  <c r="AJ21" i="18"/>
  <c r="AE21" i="18"/>
  <c r="Z21" i="18"/>
  <c r="Y21" i="18"/>
  <c r="T21" i="18"/>
  <c r="O21" i="18"/>
  <c r="N21" i="18"/>
  <c r="I21" i="18"/>
  <c r="D21" i="18"/>
  <c r="HE20" i="18"/>
  <c r="GY20" i="18"/>
  <c r="GT20" i="18"/>
  <c r="GN20" i="18"/>
  <c r="GI20" i="18"/>
  <c r="GC20" i="18"/>
  <c r="FX20" i="18"/>
  <c r="FR20" i="18"/>
  <c r="FM20" i="18"/>
  <c r="FG20" i="18"/>
  <c r="FB20" i="18"/>
  <c r="EV20" i="18"/>
  <c r="EQ20" i="18"/>
  <c r="EK20" i="18"/>
  <c r="EF20" i="18"/>
  <c r="DZ20" i="18"/>
  <c r="DU20" i="18"/>
  <c r="DO20" i="18"/>
  <c r="DJ20" i="18"/>
  <c r="DD20" i="18"/>
  <c r="CY20" i="18"/>
  <c r="CS20" i="18"/>
  <c r="CN20" i="18"/>
  <c r="CH20" i="18"/>
  <c r="CC20" i="18"/>
  <c r="BW20" i="18"/>
  <c r="BR20" i="18"/>
  <c r="BL20" i="18"/>
  <c r="BG20" i="18"/>
  <c r="BA20" i="18"/>
  <c r="AV20" i="18"/>
  <c r="AU20" i="18"/>
  <c r="AP20" i="18"/>
  <c r="AK20" i="18"/>
  <c r="AJ20" i="18"/>
  <c r="AE20" i="18"/>
  <c r="Z20" i="18"/>
  <c r="Y20" i="18"/>
  <c r="T20" i="18"/>
  <c r="O20" i="18"/>
  <c r="N20" i="18"/>
  <c r="I20" i="18"/>
  <c r="D20" i="18"/>
  <c r="HE19" i="18"/>
  <c r="GY19" i="18"/>
  <c r="GT19" i="18"/>
  <c r="GN19" i="18"/>
  <c r="GI19" i="18"/>
  <c r="GC19" i="18"/>
  <c r="FX19" i="18"/>
  <c r="FR19" i="18"/>
  <c r="FM19" i="18"/>
  <c r="FG19" i="18"/>
  <c r="FB19" i="18"/>
  <c r="EV19" i="18"/>
  <c r="EQ19" i="18"/>
  <c r="EK19" i="18"/>
  <c r="EF19" i="18"/>
  <c r="DZ19" i="18"/>
  <c r="DU19" i="18"/>
  <c r="DO19" i="18"/>
  <c r="DJ19" i="18"/>
  <c r="DD19" i="18"/>
  <c r="CY19" i="18"/>
  <c r="CS19" i="18"/>
  <c r="CN19" i="18"/>
  <c r="CH19" i="18"/>
  <c r="CC19" i="18"/>
  <c r="BW19" i="18"/>
  <c r="BR19" i="18"/>
  <c r="BL19" i="18"/>
  <c r="BG19" i="18"/>
  <c r="BA19" i="18"/>
  <c r="AV19" i="18"/>
  <c r="AU19" i="18"/>
  <c r="AP19" i="18"/>
  <c r="AK19" i="18"/>
  <c r="AJ19" i="18"/>
  <c r="AE19" i="18"/>
  <c r="Z19" i="18"/>
  <c r="Y19" i="18"/>
  <c r="T19" i="18"/>
  <c r="O19" i="18"/>
  <c r="N19" i="18"/>
  <c r="I19" i="18"/>
  <c r="D19" i="18"/>
  <c r="HE18" i="18"/>
  <c r="GY18" i="18"/>
  <c r="GT18" i="18"/>
  <c r="GN18" i="18"/>
  <c r="GI18" i="18"/>
  <c r="GC18" i="18"/>
  <c r="FX18" i="18"/>
  <c r="FR18" i="18"/>
  <c r="FM18" i="18"/>
  <c r="FG18" i="18"/>
  <c r="FB18" i="18"/>
  <c r="EV18" i="18"/>
  <c r="EQ18" i="18"/>
  <c r="EK18" i="18"/>
  <c r="EF18" i="18"/>
  <c r="DZ18" i="18"/>
  <c r="DU18" i="18"/>
  <c r="DO18" i="18"/>
  <c r="DJ18" i="18"/>
  <c r="DD18" i="18"/>
  <c r="CY18" i="18"/>
  <c r="CS18" i="18"/>
  <c r="CN18" i="18"/>
  <c r="CH18" i="18"/>
  <c r="CC18" i="18"/>
  <c r="BW18" i="18"/>
  <c r="BR18" i="18"/>
  <c r="BL18" i="18"/>
  <c r="BG18" i="18"/>
  <c r="BA18" i="18"/>
  <c r="AV18" i="18"/>
  <c r="AU18" i="18"/>
  <c r="AP18" i="18"/>
  <c r="AK18" i="18"/>
  <c r="AJ18" i="18"/>
  <c r="AE18" i="18"/>
  <c r="Z18" i="18"/>
  <c r="Y18" i="18"/>
  <c r="T18" i="18"/>
  <c r="O18" i="18"/>
  <c r="N18" i="18"/>
  <c r="I18" i="18"/>
  <c r="D18" i="18"/>
  <c r="HE17" i="18"/>
  <c r="GY17" i="18"/>
  <c r="GT17" i="18"/>
  <c r="GN17" i="18"/>
  <c r="GI17" i="18"/>
  <c r="GC17" i="18"/>
  <c r="FX17" i="18"/>
  <c r="FR17" i="18"/>
  <c r="FM17" i="18"/>
  <c r="FG17" i="18"/>
  <c r="FB17" i="18"/>
  <c r="EV17" i="18"/>
  <c r="EQ17" i="18"/>
  <c r="EK17" i="18"/>
  <c r="EF17" i="18"/>
  <c r="DZ17" i="18"/>
  <c r="DU17" i="18"/>
  <c r="DO17" i="18"/>
  <c r="DJ17" i="18"/>
  <c r="DD17" i="18"/>
  <c r="CY17" i="18"/>
  <c r="CS17" i="18"/>
  <c r="CN17" i="18"/>
  <c r="CH17" i="18"/>
  <c r="CC17" i="18"/>
  <c r="BW17" i="18"/>
  <c r="BR17" i="18"/>
  <c r="BL17" i="18"/>
  <c r="BG17" i="18"/>
  <c r="BA17" i="18"/>
  <c r="AV17" i="18"/>
  <c r="AU17" i="18"/>
  <c r="AP17" i="18"/>
  <c r="AK17" i="18"/>
  <c r="AJ17" i="18"/>
  <c r="AE17" i="18"/>
  <c r="Z17" i="18"/>
  <c r="Y17" i="18"/>
  <c r="T17" i="18"/>
  <c r="O17" i="18"/>
  <c r="N17" i="18"/>
  <c r="I17" i="18"/>
  <c r="D17" i="18"/>
  <c r="HE16" i="18"/>
  <c r="GY16" i="18"/>
  <c r="GT16" i="18"/>
  <c r="GN16" i="18"/>
  <c r="GI16" i="18"/>
  <c r="GC16" i="18"/>
  <c r="FX16" i="18"/>
  <c r="FR16" i="18"/>
  <c r="FM16" i="18"/>
  <c r="FG16" i="18"/>
  <c r="FB16" i="18"/>
  <c r="EV16" i="18"/>
  <c r="EQ16" i="18"/>
  <c r="EK16" i="18"/>
  <c r="EF16" i="18"/>
  <c r="DZ16" i="18"/>
  <c r="DU16" i="18"/>
  <c r="DO16" i="18"/>
  <c r="DJ16" i="18"/>
  <c r="DD16" i="18"/>
  <c r="CY16" i="18"/>
  <c r="CS16" i="18"/>
  <c r="CN16" i="18"/>
  <c r="CH16" i="18"/>
  <c r="CC16" i="18"/>
  <c r="BW16" i="18"/>
  <c r="BR16" i="18"/>
  <c r="BL16" i="18"/>
  <c r="BG16" i="18"/>
  <c r="BA16" i="18"/>
  <c r="AV16" i="18"/>
  <c r="AU16" i="18"/>
  <c r="AP16" i="18"/>
  <c r="AK16" i="18"/>
  <c r="AJ16" i="18"/>
  <c r="AE16" i="18"/>
  <c r="Z16" i="18"/>
  <c r="Y16" i="18"/>
  <c r="T16" i="18"/>
  <c r="O16" i="18"/>
  <c r="N16" i="18"/>
  <c r="I16" i="18"/>
  <c r="D16" i="18"/>
  <c r="HE15" i="18"/>
  <c r="GY15" i="18"/>
  <c r="GT15" i="18"/>
  <c r="GN15" i="18"/>
  <c r="GI15" i="18"/>
  <c r="GC15" i="18"/>
  <c r="FX15" i="18"/>
  <c r="FR15" i="18"/>
  <c r="FM15" i="18"/>
  <c r="FG15" i="18"/>
  <c r="FB15" i="18"/>
  <c r="EV15" i="18"/>
  <c r="EQ15" i="18"/>
  <c r="EK15" i="18"/>
  <c r="EF15" i="18"/>
  <c r="DZ15" i="18"/>
  <c r="DU15" i="18"/>
  <c r="DO15" i="18"/>
  <c r="DJ15" i="18"/>
  <c r="DD15" i="18"/>
  <c r="CY15" i="18"/>
  <c r="CS15" i="18"/>
  <c r="CN15" i="18"/>
  <c r="CH15" i="18"/>
  <c r="CC15" i="18"/>
  <c r="BW15" i="18"/>
  <c r="BR15" i="18"/>
  <c r="BL15" i="18"/>
  <c r="BG15" i="18"/>
  <c r="BA15" i="18"/>
  <c r="AV15" i="18"/>
  <c r="AU15" i="18"/>
  <c r="AP15" i="18"/>
  <c r="AK15" i="18"/>
  <c r="AJ15" i="18"/>
  <c r="AE15" i="18"/>
  <c r="Z15" i="18"/>
  <c r="Y15" i="18"/>
  <c r="T15" i="18"/>
  <c r="O15" i="18"/>
  <c r="N15" i="18"/>
  <c r="I15" i="18"/>
  <c r="D15" i="18"/>
  <c r="HE14" i="18"/>
  <c r="GY14" i="18"/>
  <c r="GT14" i="18"/>
  <c r="GN14" i="18"/>
  <c r="GI14" i="18"/>
  <c r="GC14" i="18"/>
  <c r="FX14" i="18"/>
  <c r="FR14" i="18"/>
  <c r="FM14" i="18"/>
  <c r="FG14" i="18"/>
  <c r="FB14" i="18"/>
  <c r="EV14" i="18"/>
  <c r="EQ14" i="18"/>
  <c r="EK14" i="18"/>
  <c r="EF14" i="18"/>
  <c r="DZ14" i="18"/>
  <c r="DU14" i="18"/>
  <c r="DO14" i="18"/>
  <c r="DJ14" i="18"/>
  <c r="DD14" i="18"/>
  <c r="CY14" i="18"/>
  <c r="CS14" i="18"/>
  <c r="CN14" i="18"/>
  <c r="CH14" i="18"/>
  <c r="CC14" i="18"/>
  <c r="BW14" i="18"/>
  <c r="BR14" i="18"/>
  <c r="BL14" i="18"/>
  <c r="BG14" i="18"/>
  <c r="BA14" i="18"/>
  <c r="AV14" i="18"/>
  <c r="AU14" i="18"/>
  <c r="AP14" i="18"/>
  <c r="AK14" i="18"/>
  <c r="AJ14" i="18"/>
  <c r="AE14" i="18"/>
  <c r="Z14" i="18"/>
  <c r="Y14" i="18"/>
  <c r="T14" i="18"/>
  <c r="O14" i="18"/>
  <c r="N14" i="18"/>
  <c r="I14" i="18"/>
  <c r="D14" i="18"/>
  <c r="HE13" i="18"/>
  <c r="GY13" i="18"/>
  <c r="GT13" i="18"/>
  <c r="GN13" i="18"/>
  <c r="GI13" i="18"/>
  <c r="GC13" i="18"/>
  <c r="FX13" i="18"/>
  <c r="FR13" i="18"/>
  <c r="FM13" i="18"/>
  <c r="FG13" i="18"/>
  <c r="FB13" i="18"/>
  <c r="EV13" i="18"/>
  <c r="EQ13" i="18"/>
  <c r="EK13" i="18"/>
  <c r="EF13" i="18"/>
  <c r="DZ13" i="18"/>
  <c r="DU13" i="18"/>
  <c r="DO13" i="18"/>
  <c r="DJ13" i="18"/>
  <c r="DD13" i="18"/>
  <c r="CY13" i="18"/>
  <c r="CS13" i="18"/>
  <c r="CN13" i="18"/>
  <c r="CH13" i="18"/>
  <c r="CC13" i="18"/>
  <c r="BW13" i="18"/>
  <c r="BR13" i="18"/>
  <c r="BL13" i="18"/>
  <c r="BG13" i="18"/>
  <c r="BA13" i="18"/>
  <c r="AV13" i="18"/>
  <c r="AU13" i="18"/>
  <c r="AP13" i="18"/>
  <c r="AK13" i="18"/>
  <c r="AJ13" i="18"/>
  <c r="AE13" i="18"/>
  <c r="Z13" i="18"/>
  <c r="Y13" i="18"/>
  <c r="T13" i="18"/>
  <c r="O13" i="18"/>
  <c r="N13" i="18"/>
  <c r="I13" i="18"/>
  <c r="D13" i="18"/>
  <c r="HE12" i="18"/>
  <c r="GY12" i="18"/>
  <c r="GT12" i="18"/>
  <c r="GN12" i="18"/>
  <c r="GI12" i="18"/>
  <c r="GC12" i="18"/>
  <c r="FX12" i="18"/>
  <c r="FR12" i="18"/>
  <c r="FM12" i="18"/>
  <c r="FG12" i="18"/>
  <c r="FB12" i="18"/>
  <c r="EV12" i="18"/>
  <c r="EQ12" i="18"/>
  <c r="EK12" i="18"/>
  <c r="EF12" i="18"/>
  <c r="DZ12" i="18"/>
  <c r="DU12" i="18"/>
  <c r="DO12" i="18"/>
  <c r="DJ12" i="18"/>
  <c r="DD12" i="18"/>
  <c r="CY12" i="18"/>
  <c r="CS12" i="18"/>
  <c r="CN12" i="18"/>
  <c r="CH12" i="18"/>
  <c r="CC12" i="18"/>
  <c r="BW12" i="18"/>
  <c r="BR12" i="18"/>
  <c r="BL12" i="18"/>
  <c r="BG12" i="18"/>
  <c r="BA12" i="18"/>
  <c r="AV12" i="18"/>
  <c r="AU12" i="18"/>
  <c r="AP12" i="18"/>
  <c r="AK12" i="18"/>
  <c r="AJ12" i="18"/>
  <c r="AE12" i="18"/>
  <c r="Z12" i="18"/>
  <c r="Y12" i="18"/>
  <c r="T12" i="18"/>
  <c r="O12" i="18"/>
  <c r="N12" i="18"/>
  <c r="I12" i="18"/>
  <c r="D12" i="18"/>
  <c r="HE11" i="18"/>
  <c r="GY11" i="18"/>
  <c r="GT11" i="18"/>
  <c r="GN11" i="18"/>
  <c r="GI11" i="18"/>
  <c r="GC11" i="18"/>
  <c r="FX11" i="18"/>
  <c r="FR11" i="18"/>
  <c r="FM11" i="18"/>
  <c r="FG11" i="18"/>
  <c r="FB11" i="18"/>
  <c r="EV11" i="18"/>
  <c r="EQ11" i="18"/>
  <c r="EK11" i="18"/>
  <c r="EF11" i="18"/>
  <c r="DZ11" i="18"/>
  <c r="DU11" i="18"/>
  <c r="DO11" i="18"/>
  <c r="DJ11" i="18"/>
  <c r="DD11" i="18"/>
  <c r="CY11" i="18"/>
  <c r="CS11" i="18"/>
  <c r="CN11" i="18"/>
  <c r="CH11" i="18"/>
  <c r="CC11" i="18"/>
  <c r="BW11" i="18"/>
  <c r="BR11" i="18"/>
  <c r="BL11" i="18"/>
  <c r="BG11" i="18"/>
  <c r="BA11" i="18"/>
  <c r="AV11" i="18"/>
  <c r="AU11" i="18"/>
  <c r="AP11" i="18"/>
  <c r="AK11" i="18"/>
  <c r="AJ11" i="18"/>
  <c r="AE11" i="18"/>
  <c r="Z11" i="18"/>
  <c r="Y11" i="18"/>
  <c r="T11" i="18"/>
  <c r="O11" i="18"/>
  <c r="N11" i="18"/>
  <c r="I11" i="18"/>
  <c r="D11" i="18"/>
  <c r="HE9" i="18"/>
  <c r="GY9" i="18"/>
  <c r="GT9" i="18"/>
  <c r="GN9" i="18"/>
  <c r="GI9" i="18"/>
  <c r="GC9" i="18"/>
  <c r="FX9" i="18"/>
  <c r="FR9" i="18"/>
  <c r="FM9" i="18"/>
  <c r="FG9" i="18"/>
  <c r="FB9" i="18"/>
  <c r="EV9" i="18"/>
  <c r="EQ9" i="18"/>
  <c r="EK9" i="18"/>
  <c r="EF9" i="18"/>
  <c r="DZ9" i="18"/>
  <c r="DU9" i="18"/>
  <c r="DO9" i="18"/>
  <c r="DJ9" i="18"/>
  <c r="DD9" i="18"/>
  <c r="CY9" i="18"/>
  <c r="CS9" i="18"/>
  <c r="CN9" i="18"/>
  <c r="CH9" i="18"/>
  <c r="CC9" i="18"/>
  <c r="BW9" i="18"/>
  <c r="BR9" i="18"/>
  <c r="BL9" i="18"/>
  <c r="BG9" i="18"/>
  <c r="BA9" i="18"/>
  <c r="AV9" i="18"/>
  <c r="AU9" i="18"/>
  <c r="AP9" i="18"/>
  <c r="AK9" i="18"/>
  <c r="AJ9" i="18"/>
  <c r="AE9" i="18"/>
  <c r="Z9" i="18"/>
  <c r="Y9" i="18"/>
  <c r="T9" i="18"/>
  <c r="O9" i="18"/>
  <c r="N9" i="18"/>
  <c r="I9" i="18"/>
  <c r="D9" i="18"/>
  <c r="HE8" i="18"/>
  <c r="GY8" i="18"/>
  <c r="GT8" i="18"/>
  <c r="GN8" i="18"/>
  <c r="GI8" i="18"/>
  <c r="GC8" i="18"/>
  <c r="FX8" i="18"/>
  <c r="FR8" i="18"/>
  <c r="FM8" i="18"/>
  <c r="FG8" i="18"/>
  <c r="FB8" i="18"/>
  <c r="EV8" i="18"/>
  <c r="EQ8" i="18"/>
  <c r="EK8" i="18"/>
  <c r="EF8" i="18"/>
  <c r="DZ8" i="18"/>
  <c r="DU8" i="18"/>
  <c r="DO8" i="18"/>
  <c r="DJ8" i="18"/>
  <c r="DD8" i="18"/>
  <c r="CY8" i="18"/>
  <c r="CS8" i="18"/>
  <c r="CN8" i="18"/>
  <c r="CH8" i="18"/>
  <c r="CC8" i="18"/>
  <c r="BW8" i="18"/>
  <c r="BR8" i="18"/>
  <c r="BL8" i="18"/>
  <c r="BG8" i="18"/>
  <c r="BA8" i="18"/>
  <c r="AV8" i="18"/>
  <c r="AU8" i="18"/>
  <c r="AP8" i="18"/>
  <c r="AK8" i="18"/>
  <c r="AJ8" i="18"/>
  <c r="AE8" i="18"/>
  <c r="Z8" i="18"/>
  <c r="Y8" i="18"/>
  <c r="T8" i="18"/>
  <c r="O8" i="18"/>
  <c r="N8" i="18"/>
  <c r="I8" i="18"/>
  <c r="D8" i="18"/>
  <c r="HE7" i="18"/>
  <c r="GY7" i="18"/>
  <c r="GT7" i="18"/>
  <c r="GN7" i="18"/>
  <c r="GI7" i="18"/>
  <c r="GC7" i="18"/>
  <c r="FX7" i="18"/>
  <c r="FR7" i="18"/>
  <c r="FM7" i="18"/>
  <c r="FG7" i="18"/>
  <c r="FB7" i="18"/>
  <c r="EV7" i="18"/>
  <c r="EQ7" i="18"/>
  <c r="EK7" i="18"/>
  <c r="EF7" i="18"/>
  <c r="DZ7" i="18"/>
  <c r="DU7" i="18"/>
  <c r="DO7" i="18"/>
  <c r="DJ7" i="18"/>
  <c r="DD7" i="18"/>
  <c r="CY7" i="18"/>
  <c r="CS7" i="18"/>
  <c r="CN7" i="18"/>
  <c r="CH7" i="18"/>
  <c r="CC7" i="18"/>
  <c r="BW7" i="18"/>
  <c r="BR7" i="18"/>
  <c r="BL7" i="18"/>
  <c r="BG7" i="18"/>
  <c r="BA7" i="18"/>
  <c r="AV7" i="18"/>
  <c r="AU7" i="18"/>
  <c r="AP7" i="18"/>
  <c r="AK7" i="18"/>
  <c r="AJ7" i="18"/>
  <c r="AE7" i="18"/>
  <c r="Z7" i="18"/>
  <c r="Y7" i="18"/>
  <c r="T7" i="18"/>
  <c r="O7" i="18"/>
  <c r="N7" i="18"/>
  <c r="I7" i="18"/>
  <c r="D7" i="18"/>
  <c r="HE6" i="18"/>
  <c r="GY6" i="18"/>
  <c r="GT6" i="18"/>
  <c r="GN6" i="18"/>
  <c r="GI6" i="18"/>
  <c r="GC6" i="18"/>
  <c r="FX6" i="18"/>
  <c r="FR6" i="18"/>
  <c r="FM6" i="18"/>
  <c r="FG6" i="18"/>
  <c r="FB6" i="18"/>
  <c r="EV6" i="18"/>
  <c r="EQ6" i="18"/>
  <c r="EK6" i="18"/>
  <c r="EF6" i="18"/>
  <c r="DZ6" i="18"/>
  <c r="DU6" i="18"/>
  <c r="DO6" i="18"/>
  <c r="DJ6" i="18"/>
  <c r="DD6" i="18"/>
  <c r="CY6" i="18"/>
  <c r="CS6" i="18"/>
  <c r="CN6" i="18"/>
  <c r="CH6" i="18"/>
  <c r="CC6" i="18"/>
  <c r="BW6" i="18"/>
  <c r="BR6" i="18"/>
  <c r="BL6" i="18"/>
  <c r="BG6" i="18"/>
  <c r="BA6" i="18"/>
  <c r="AV6" i="18"/>
  <c r="AU6" i="18"/>
  <c r="AP6" i="18"/>
  <c r="AK6" i="18"/>
  <c r="AJ6" i="18"/>
  <c r="AE6" i="18"/>
  <c r="Z6" i="18"/>
  <c r="Y6" i="18"/>
  <c r="T6" i="18"/>
  <c r="O6" i="18"/>
  <c r="N6" i="18"/>
  <c r="I6" i="18"/>
  <c r="D6" i="18"/>
  <c r="HH61" i="18"/>
  <c r="HI61" i="18"/>
  <c r="HH6" i="18"/>
  <c r="HI6" i="18"/>
  <c r="HH7" i="18"/>
  <c r="HI7" i="18"/>
  <c r="HH8" i="18"/>
  <c r="HI8" i="18"/>
  <c r="HH9" i="18"/>
  <c r="HI9" i="18"/>
  <c r="HH11" i="18"/>
  <c r="HI11" i="18"/>
  <c r="HH12" i="18"/>
  <c r="HI12" i="18"/>
  <c r="HH13" i="18"/>
  <c r="HI13" i="18"/>
  <c r="HH14" i="18"/>
  <c r="HI14" i="18"/>
  <c r="HH15" i="18"/>
  <c r="HI15" i="18"/>
  <c r="HH16" i="18"/>
  <c r="HI16" i="18"/>
  <c r="HH17" i="18"/>
  <c r="HI17" i="18"/>
  <c r="HH18" i="18"/>
  <c r="HI18" i="18"/>
  <c r="HH19" i="18"/>
  <c r="HI19" i="18"/>
  <c r="HH20" i="18"/>
  <c r="HI20" i="18"/>
  <c r="HH21" i="18"/>
  <c r="HI21" i="18"/>
  <c r="HH23" i="18"/>
  <c r="HI23" i="18"/>
  <c r="HH24" i="18"/>
  <c r="HI24" i="18"/>
  <c r="HH25" i="18"/>
  <c r="HI25" i="18"/>
  <c r="HH26" i="18"/>
  <c r="HI26" i="18"/>
  <c r="HH27" i="18"/>
  <c r="HI27" i="18"/>
  <c r="HH28" i="18"/>
  <c r="HI28" i="18"/>
  <c r="HH29" i="18"/>
  <c r="HI29" i="18"/>
  <c r="HH32" i="18"/>
  <c r="HI32" i="18"/>
  <c r="HH33" i="18"/>
  <c r="HI33" i="18"/>
  <c r="HH34" i="18"/>
  <c r="HI34" i="18"/>
  <c r="HH35" i="18"/>
  <c r="HI35" i="18"/>
  <c r="HH36" i="18"/>
  <c r="HI36" i="18"/>
  <c r="HH38" i="18"/>
  <c r="HI38" i="18"/>
  <c r="HH39" i="18"/>
  <c r="HI39" i="18"/>
  <c r="HH40" i="18"/>
  <c r="HI40" i="18"/>
  <c r="HH41" i="18"/>
  <c r="HI41" i="18"/>
  <c r="HH42" i="18"/>
  <c r="HI42" i="18"/>
  <c r="HH43" i="18"/>
  <c r="HI43" i="18"/>
  <c r="HH44" i="18"/>
  <c r="HI44" i="18"/>
  <c r="HH45" i="18"/>
  <c r="HI45" i="18"/>
  <c r="HH46" i="18"/>
  <c r="HI46" i="18"/>
  <c r="HH47" i="18"/>
  <c r="HI47" i="18"/>
  <c r="HH48" i="18"/>
  <c r="HI48" i="18"/>
  <c r="HH49" i="18"/>
  <c r="HI49" i="18"/>
  <c r="HH50" i="18"/>
  <c r="HI50" i="18"/>
  <c r="HH51" i="18"/>
  <c r="HI51" i="18"/>
  <c r="HH52" i="18"/>
  <c r="HI52" i="18"/>
  <c r="HH53" i="18"/>
  <c r="HI53" i="18"/>
  <c r="HH54" i="18"/>
  <c r="HI54" i="18"/>
  <c r="HH55" i="18"/>
  <c r="HI55" i="18"/>
  <c r="HH56" i="18"/>
  <c r="HI56" i="18"/>
  <c r="HH57" i="18"/>
  <c r="HI57" i="18"/>
  <c r="HH58" i="18"/>
  <c r="HI58" i="18"/>
  <c r="HH59" i="18"/>
  <c r="HI59" i="18"/>
  <c r="HH60" i="18"/>
  <c r="HI60" i="18"/>
  <c r="HK61" i="18"/>
  <c r="HL61" i="18"/>
  <c r="HM61" i="18"/>
  <c r="HK6" i="18"/>
  <c r="HL6" i="18"/>
  <c r="HM6" i="18"/>
  <c r="HK7" i="18"/>
  <c r="HL7" i="18"/>
  <c r="HM7" i="18"/>
  <c r="HK8" i="18"/>
  <c r="HL8" i="18"/>
  <c r="HM8" i="18"/>
  <c r="HK9" i="18"/>
  <c r="HL9" i="18"/>
  <c r="HM9" i="18"/>
  <c r="HK11" i="18"/>
  <c r="HL11" i="18"/>
  <c r="HM11" i="18"/>
  <c r="HK12" i="18"/>
  <c r="HL12" i="18"/>
  <c r="HM12" i="18"/>
  <c r="HK13" i="18"/>
  <c r="HL13" i="18"/>
  <c r="HM13" i="18"/>
  <c r="HK14" i="18"/>
  <c r="HL14" i="18"/>
  <c r="HM14" i="18"/>
  <c r="HK15" i="18"/>
  <c r="HL15" i="18"/>
  <c r="HM15" i="18"/>
  <c r="HK16" i="18"/>
  <c r="HL16" i="18"/>
  <c r="HM16" i="18"/>
  <c r="HK17" i="18"/>
  <c r="HL17" i="18"/>
  <c r="HM17" i="18"/>
  <c r="HK18" i="18"/>
  <c r="HL18" i="18"/>
  <c r="HM18" i="18"/>
  <c r="HK19" i="18"/>
  <c r="HL19" i="18"/>
  <c r="HM19" i="18"/>
  <c r="HK20" i="18"/>
  <c r="HL20" i="18"/>
  <c r="HM20" i="18"/>
  <c r="HK21" i="18"/>
  <c r="HL21" i="18"/>
  <c r="HM21" i="18"/>
  <c r="HK23" i="18"/>
  <c r="HL23" i="18"/>
  <c r="HM23" i="18"/>
  <c r="HK24" i="18"/>
  <c r="HL24" i="18"/>
  <c r="HM24" i="18"/>
  <c r="HK25" i="18"/>
  <c r="HL25" i="18"/>
  <c r="HM25" i="18"/>
  <c r="HK26" i="18"/>
  <c r="HL26" i="18"/>
  <c r="HM26" i="18"/>
  <c r="HK27" i="18"/>
  <c r="HL27" i="18"/>
  <c r="HM27" i="18"/>
  <c r="HK28" i="18"/>
  <c r="HL28" i="18"/>
  <c r="HM28" i="18"/>
  <c r="HK29" i="18"/>
  <c r="HL29" i="18"/>
  <c r="HM29" i="18"/>
  <c r="HK32" i="18"/>
  <c r="HL32" i="18"/>
  <c r="HM32" i="18"/>
  <c r="HK33" i="18"/>
  <c r="HL33" i="18"/>
  <c r="HM33" i="18"/>
  <c r="HK34" i="18"/>
  <c r="HL34" i="18"/>
  <c r="HM34" i="18"/>
  <c r="HK35" i="18"/>
  <c r="HL35" i="18"/>
  <c r="HM35" i="18"/>
  <c r="HK36" i="18"/>
  <c r="HL36" i="18"/>
  <c r="HM36" i="18"/>
  <c r="HK38" i="18"/>
  <c r="HL38" i="18"/>
  <c r="HM38" i="18"/>
  <c r="HK39" i="18"/>
  <c r="HL39" i="18"/>
  <c r="HM39" i="18"/>
  <c r="HK40" i="18"/>
  <c r="HL40" i="18"/>
  <c r="HM40" i="18"/>
  <c r="HK41" i="18"/>
  <c r="HL41" i="18"/>
  <c r="HM41" i="18"/>
  <c r="HK42" i="18"/>
  <c r="HL42" i="18"/>
  <c r="HM42" i="18"/>
  <c r="HK43" i="18"/>
  <c r="HL43" i="18"/>
  <c r="HM43" i="18"/>
  <c r="HK44" i="18"/>
  <c r="HL44" i="18"/>
  <c r="HM44" i="18"/>
  <c r="HK45" i="18"/>
  <c r="HL45" i="18"/>
  <c r="HM45" i="18"/>
  <c r="HK46" i="18"/>
  <c r="HL46" i="18"/>
  <c r="HM46" i="18"/>
  <c r="HK47" i="18"/>
  <c r="HL47" i="18"/>
  <c r="HM47" i="18"/>
  <c r="HK48" i="18"/>
  <c r="HL48" i="18"/>
  <c r="HM48" i="18"/>
  <c r="HK49" i="18"/>
  <c r="HL49" i="18"/>
  <c r="HM49" i="18"/>
  <c r="HK50" i="18"/>
  <c r="HL50" i="18"/>
  <c r="HM50" i="18"/>
  <c r="HK51" i="18"/>
  <c r="HL51" i="18"/>
  <c r="HM51" i="18"/>
  <c r="HK52" i="18"/>
  <c r="HL52" i="18"/>
  <c r="HM52" i="18"/>
  <c r="HK53" i="18"/>
  <c r="HL53" i="18"/>
  <c r="HM53" i="18"/>
  <c r="HK54" i="18"/>
  <c r="HL54" i="18"/>
  <c r="HM54" i="18"/>
  <c r="HK55" i="18"/>
  <c r="HL55" i="18"/>
  <c r="HM55" i="18"/>
  <c r="HK56" i="18"/>
  <c r="HL56" i="18"/>
  <c r="HM56" i="18"/>
  <c r="HK57" i="18"/>
  <c r="HL57" i="18"/>
  <c r="HM57" i="18"/>
  <c r="HK58" i="18"/>
  <c r="HL58" i="18"/>
  <c r="HM58" i="18"/>
  <c r="HK59" i="18"/>
  <c r="HL59" i="18"/>
  <c r="HM59" i="18"/>
  <c r="HK60" i="18"/>
  <c r="HL60" i="18"/>
  <c r="HM60" i="18"/>
  <c r="HJ61" i="18"/>
  <c r="HJ60" i="18"/>
  <c r="HJ59" i="18"/>
  <c r="HJ58" i="18"/>
  <c r="HJ57" i="18"/>
  <c r="HJ56" i="18"/>
  <c r="HJ55" i="18"/>
  <c r="HJ54" i="18"/>
  <c r="HJ53" i="18"/>
  <c r="HJ52" i="18"/>
  <c r="HJ51" i="18"/>
  <c r="HJ50" i="18"/>
  <c r="HJ49" i="18"/>
  <c r="HJ48" i="18"/>
  <c r="HJ47" i="18"/>
  <c r="HJ46" i="18"/>
  <c r="HJ45" i="18"/>
  <c r="HJ44" i="18"/>
  <c r="HJ43" i="18"/>
  <c r="HJ42" i="18"/>
  <c r="HJ41" i="18"/>
  <c r="HJ40" i="18"/>
  <c r="HJ39" i="18"/>
  <c r="HJ38" i="18"/>
  <c r="HJ36" i="18"/>
  <c r="HJ35" i="18"/>
  <c r="HJ34" i="18"/>
  <c r="HJ33" i="18"/>
  <c r="HJ32" i="18"/>
  <c r="HJ29" i="18"/>
  <c r="HJ28" i="18"/>
  <c r="HJ27" i="18"/>
  <c r="HJ26" i="18"/>
  <c r="HJ25" i="18"/>
  <c r="HJ24" i="18"/>
  <c r="HJ23" i="18"/>
  <c r="HJ21" i="18"/>
  <c r="HJ20" i="18"/>
  <c r="HJ19" i="18"/>
  <c r="HJ18" i="18"/>
  <c r="HJ17" i="18"/>
  <c r="HJ16" i="18"/>
  <c r="HJ15" i="18"/>
  <c r="HJ14" i="18"/>
  <c r="HJ13" i="18"/>
  <c r="HJ12" i="18"/>
  <c r="HJ11" i="18"/>
  <c r="HJ9" i="18"/>
  <c r="HJ8" i="18"/>
  <c r="HJ7" i="18"/>
  <c r="HJ6" i="18"/>
  <c r="BE6" i="18"/>
  <c r="BE7" i="18"/>
  <c r="BE8" i="18"/>
  <c r="BE9" i="18"/>
  <c r="BE11" i="18"/>
  <c r="BE12" i="18"/>
  <c r="BE13" i="18"/>
  <c r="BE14" i="18"/>
  <c r="BE15" i="18"/>
  <c r="BE16" i="18"/>
  <c r="BE17" i="18"/>
  <c r="BE18" i="18"/>
  <c r="BE19" i="18"/>
  <c r="BE20" i="18"/>
  <c r="BE21" i="18"/>
  <c r="BE23" i="18"/>
  <c r="BE24" i="18"/>
  <c r="BE25" i="18"/>
  <c r="BE26" i="18"/>
  <c r="BE27" i="18"/>
  <c r="BE28" i="18"/>
  <c r="BE29" i="18"/>
  <c r="BE32" i="18"/>
  <c r="BE33" i="18"/>
  <c r="BE34" i="18"/>
  <c r="BE35" i="18"/>
  <c r="BE36" i="18"/>
  <c r="BE38" i="18"/>
  <c r="BE39" i="18"/>
  <c r="BE40" i="18"/>
  <c r="BE41" i="18"/>
  <c r="BE42" i="18"/>
  <c r="BE43" i="18"/>
  <c r="BE44" i="18"/>
  <c r="BE45" i="18"/>
  <c r="BE46" i="18"/>
  <c r="BE47" i="18"/>
  <c r="BE48" i="18"/>
  <c r="BE49" i="18"/>
  <c r="BE50" i="18"/>
  <c r="BE51" i="18"/>
  <c r="BE52" i="18"/>
  <c r="BE53" i="18"/>
  <c r="BE54" i="18"/>
  <c r="BE55" i="18"/>
  <c r="BE56" i="18"/>
  <c r="BE57" i="18"/>
  <c r="BE58" i="18"/>
  <c r="BE59" i="18"/>
  <c r="BE60" i="18"/>
  <c r="BE61" i="18"/>
  <c r="AT61" i="18"/>
  <c r="AT6" i="18"/>
  <c r="AT7" i="18"/>
  <c r="AT8" i="18"/>
  <c r="AT9" i="18"/>
  <c r="AT11" i="18"/>
  <c r="AT12" i="18"/>
  <c r="AT13" i="18"/>
  <c r="AT14" i="18"/>
  <c r="AT15" i="18"/>
  <c r="AT16" i="18"/>
  <c r="AT17" i="18"/>
  <c r="AT18" i="18"/>
  <c r="AT19" i="18"/>
  <c r="AT20" i="18"/>
  <c r="AT21" i="18"/>
  <c r="AT23" i="18"/>
  <c r="AT24" i="18"/>
  <c r="AT25" i="18"/>
  <c r="AT26" i="18"/>
  <c r="AT27" i="18"/>
  <c r="AT28" i="18"/>
  <c r="AT29" i="18"/>
  <c r="AT32" i="18"/>
  <c r="AT33" i="18"/>
  <c r="AT34" i="18"/>
  <c r="AT35" i="18"/>
  <c r="AT36" i="18"/>
  <c r="AT38" i="18"/>
  <c r="AT39" i="18"/>
  <c r="AT40" i="18"/>
  <c r="AT41" i="18"/>
  <c r="AT42" i="18"/>
  <c r="AT43" i="18"/>
  <c r="AT44" i="18"/>
  <c r="AT45" i="18"/>
  <c r="AT46" i="18"/>
  <c r="AT47" i="18"/>
  <c r="AT48" i="18"/>
  <c r="AT49" i="18"/>
  <c r="AT50" i="18"/>
  <c r="AT51" i="18"/>
  <c r="AT52" i="18"/>
  <c r="AT53" i="18"/>
  <c r="AT54" i="18"/>
  <c r="AT55" i="18"/>
  <c r="AT56" i="18"/>
  <c r="AT57" i="18"/>
  <c r="AT58" i="18"/>
  <c r="AT59" i="18"/>
  <c r="AT60" i="18"/>
  <c r="AI6" i="18"/>
  <c r="AI7" i="18"/>
  <c r="AI8" i="18"/>
  <c r="AI9" i="18"/>
  <c r="AI11" i="18"/>
  <c r="AI12" i="18"/>
  <c r="AI13" i="18"/>
  <c r="AI14" i="18"/>
  <c r="AI15" i="18"/>
  <c r="AI16" i="18"/>
  <c r="AI17" i="18"/>
  <c r="AI18" i="18"/>
  <c r="AI19" i="18"/>
  <c r="AI20" i="18"/>
  <c r="AI21" i="18"/>
  <c r="AI23" i="18"/>
  <c r="AI24" i="18"/>
  <c r="AI25" i="18"/>
  <c r="AI26" i="18"/>
  <c r="AI27" i="18"/>
  <c r="AI28" i="18"/>
  <c r="AI29" i="18"/>
  <c r="AI32" i="18"/>
  <c r="AI33" i="18"/>
  <c r="AI34" i="18"/>
  <c r="AI35" i="18"/>
  <c r="AI36" i="18"/>
  <c r="AI38" i="18"/>
  <c r="AI39" i="18"/>
  <c r="AI40" i="18"/>
  <c r="AI41" i="18"/>
  <c r="AI42" i="18"/>
  <c r="AI43" i="18"/>
  <c r="AI44" i="18"/>
  <c r="AI45" i="18"/>
  <c r="AI46" i="18"/>
  <c r="AI47" i="18"/>
  <c r="AI48" i="18"/>
  <c r="AI49" i="18"/>
  <c r="AI50" i="18"/>
  <c r="AI51" i="18"/>
  <c r="AI52" i="18"/>
  <c r="AI53" i="18"/>
  <c r="AI54" i="18"/>
  <c r="AI55" i="18"/>
  <c r="AI56" i="18"/>
  <c r="AI57" i="18"/>
  <c r="AI58" i="18"/>
  <c r="AI59" i="18"/>
  <c r="AI60" i="18"/>
  <c r="AI61" i="18"/>
  <c r="X6" i="18"/>
  <c r="X7" i="18"/>
  <c r="X8" i="18"/>
  <c r="X9" i="18"/>
  <c r="X11" i="18"/>
  <c r="X12" i="18"/>
  <c r="X13" i="18"/>
  <c r="X14" i="18"/>
  <c r="X15" i="18"/>
  <c r="X16" i="18"/>
  <c r="X17" i="18"/>
  <c r="X18" i="18"/>
  <c r="X19" i="18"/>
  <c r="X20" i="18"/>
  <c r="X21" i="18"/>
  <c r="X23" i="18"/>
  <c r="X24" i="18"/>
  <c r="X25" i="18"/>
  <c r="X26" i="18"/>
  <c r="X27" i="18"/>
  <c r="X28" i="18"/>
  <c r="X29" i="18"/>
  <c r="X32" i="18"/>
  <c r="X33" i="18"/>
  <c r="X34" i="18"/>
  <c r="X35" i="18"/>
  <c r="X36" i="18"/>
  <c r="X38" i="18"/>
  <c r="X39" i="18"/>
  <c r="X40" i="18"/>
  <c r="X41" i="18"/>
  <c r="X42" i="18"/>
  <c r="X43" i="18"/>
  <c r="X44" i="18"/>
  <c r="X45" i="18"/>
  <c r="X46" i="18"/>
  <c r="X47" i="18"/>
  <c r="X48" i="18"/>
  <c r="X49" i="18"/>
  <c r="X50" i="18"/>
  <c r="X51" i="18"/>
  <c r="X52" i="18"/>
  <c r="X53" i="18"/>
  <c r="X54" i="18"/>
  <c r="X55" i="18"/>
  <c r="X56" i="18"/>
  <c r="X57" i="18"/>
  <c r="X58" i="18"/>
  <c r="X59" i="18"/>
  <c r="X60" i="18"/>
  <c r="X61" i="18"/>
  <c r="M6" i="18"/>
  <c r="M7" i="18"/>
  <c r="M8" i="18"/>
  <c r="M9" i="18"/>
  <c r="M11" i="18"/>
  <c r="M12" i="18"/>
  <c r="M13" i="18"/>
  <c r="M14" i="18"/>
  <c r="M15" i="18"/>
  <c r="M16" i="18"/>
  <c r="M17" i="18"/>
  <c r="M18" i="18"/>
  <c r="M19" i="18"/>
  <c r="M20" i="18"/>
  <c r="M21" i="18"/>
  <c r="M23" i="18"/>
  <c r="M24" i="18"/>
  <c r="M25" i="18"/>
  <c r="M26" i="18"/>
  <c r="M27" i="18"/>
  <c r="M28" i="18"/>
  <c r="M29" i="18"/>
  <c r="M32" i="18"/>
  <c r="M33" i="18"/>
  <c r="M34" i="18"/>
  <c r="M35" i="18"/>
  <c r="M36" i="18"/>
  <c r="M38" i="18"/>
  <c r="M39" i="18"/>
  <c r="M40" i="18"/>
  <c r="M41" i="18"/>
  <c r="M42" i="18"/>
  <c r="M43" i="18"/>
  <c r="M44" i="18"/>
  <c r="M45" i="18"/>
  <c r="M46" i="18"/>
  <c r="M47" i="18"/>
  <c r="M48" i="18"/>
  <c r="M49" i="18"/>
  <c r="M50" i="18"/>
  <c r="M51" i="18"/>
  <c r="M52" i="18"/>
  <c r="M53" i="18"/>
  <c r="M54" i="18"/>
  <c r="M55" i="18"/>
  <c r="M56" i="18"/>
  <c r="M57" i="18"/>
  <c r="M58" i="18"/>
  <c r="M59" i="18"/>
  <c r="M60" i="18"/>
  <c r="M61" i="18"/>
  <c r="HN6" i="18"/>
  <c r="HN7" i="18"/>
  <c r="HN8" i="18"/>
  <c r="HN9" i="18"/>
  <c r="HN11" i="18"/>
  <c r="HN12" i="18"/>
  <c r="HN13" i="18"/>
  <c r="HN14" i="18"/>
  <c r="HN15" i="18"/>
  <c r="HN16" i="18"/>
  <c r="HN17" i="18"/>
  <c r="HN18" i="18"/>
  <c r="HN19" i="18"/>
  <c r="HN20" i="18"/>
  <c r="HN21" i="18"/>
  <c r="HN23" i="18"/>
  <c r="HN24" i="18"/>
  <c r="HN25" i="18"/>
  <c r="HN26" i="18"/>
  <c r="HN27" i="18"/>
  <c r="HN28" i="18"/>
  <c r="HN29" i="18"/>
  <c r="HN32" i="18"/>
  <c r="HN33" i="18"/>
  <c r="HN34" i="18"/>
  <c r="HN35" i="18"/>
  <c r="HN36" i="18"/>
  <c r="HN38" i="18"/>
  <c r="HN39" i="18"/>
  <c r="HN40" i="18"/>
  <c r="HN41" i="18"/>
  <c r="HN42" i="18"/>
  <c r="HN43" i="18"/>
  <c r="HN44" i="18"/>
  <c r="HN45" i="18"/>
  <c r="HN46" i="18"/>
  <c r="HN47" i="18"/>
  <c r="HN48" i="18"/>
  <c r="HN49" i="18"/>
  <c r="HN50" i="18"/>
  <c r="HN51" i="18"/>
  <c r="HN52" i="18"/>
  <c r="HN53" i="18"/>
  <c r="HN54" i="18"/>
  <c r="HN55" i="18"/>
  <c r="HN56" i="18"/>
  <c r="HN57" i="18"/>
  <c r="HN58" i="18"/>
  <c r="HN59" i="18"/>
  <c r="HN60" i="18"/>
  <c r="HN61" i="18"/>
  <c r="HC7" i="18"/>
  <c r="HC8" i="18"/>
  <c r="HC9" i="18"/>
  <c r="HC11" i="18"/>
  <c r="HC12" i="18"/>
  <c r="HC13" i="18"/>
  <c r="HC14" i="18"/>
  <c r="HC15" i="18"/>
  <c r="HC16" i="18"/>
  <c r="HC17" i="18"/>
  <c r="HC18" i="18"/>
  <c r="HC19" i="18"/>
  <c r="HC20" i="18"/>
  <c r="HC21" i="18"/>
  <c r="HC23" i="18"/>
  <c r="HC24" i="18"/>
  <c r="HC25" i="18"/>
  <c r="HC26" i="18"/>
  <c r="HC27" i="18"/>
  <c r="HC28" i="18"/>
  <c r="HC29" i="18"/>
  <c r="HC32" i="18"/>
  <c r="HC33" i="18"/>
  <c r="HC34" i="18"/>
  <c r="HC35" i="18"/>
  <c r="HC36" i="18"/>
  <c r="HC38" i="18"/>
  <c r="HC39" i="18"/>
  <c r="HC40" i="18"/>
  <c r="HC41" i="18"/>
  <c r="HC42" i="18"/>
  <c r="HC43" i="18"/>
  <c r="HC44" i="18"/>
  <c r="HC45" i="18"/>
  <c r="HC46" i="18"/>
  <c r="HC47" i="18"/>
  <c r="HC48" i="18"/>
  <c r="HC49" i="18"/>
  <c r="HC50" i="18"/>
  <c r="HC51" i="18"/>
  <c r="HC52" i="18"/>
  <c r="HC53" i="18"/>
  <c r="HC54" i="18"/>
  <c r="HC55" i="18"/>
  <c r="HC56" i="18"/>
  <c r="HC57" i="18"/>
  <c r="HC58" i="18"/>
  <c r="HC59" i="18"/>
  <c r="HC60" i="18"/>
  <c r="HC61" i="18"/>
  <c r="GR7" i="18"/>
  <c r="GR8" i="18"/>
  <c r="GR9" i="18"/>
  <c r="GR11" i="18"/>
  <c r="GR12" i="18"/>
  <c r="GR13" i="18"/>
  <c r="GR14" i="18"/>
  <c r="GR15" i="18"/>
  <c r="GR16" i="18"/>
  <c r="GR17" i="18"/>
  <c r="GR18" i="18"/>
  <c r="GR19" i="18"/>
  <c r="GR20" i="18"/>
  <c r="GR21" i="18"/>
  <c r="GR23" i="18"/>
  <c r="GR24" i="18"/>
  <c r="GR25" i="18"/>
  <c r="GR26" i="18"/>
  <c r="GR27" i="18"/>
  <c r="GR28" i="18"/>
  <c r="GR29" i="18"/>
  <c r="GR32" i="18"/>
  <c r="GR33" i="18"/>
  <c r="GR34" i="18"/>
  <c r="GR35" i="18"/>
  <c r="GR36" i="18"/>
  <c r="GR38" i="18"/>
  <c r="GR39" i="18"/>
  <c r="GR40" i="18"/>
  <c r="GR41" i="18"/>
  <c r="GR42" i="18"/>
  <c r="GR43" i="18"/>
  <c r="GR44" i="18"/>
  <c r="GR45" i="18"/>
  <c r="GR46" i="18"/>
  <c r="GR47" i="18"/>
  <c r="GR48" i="18"/>
  <c r="GR49" i="18"/>
  <c r="GR50" i="18"/>
  <c r="GR51" i="18"/>
  <c r="GR52" i="18"/>
  <c r="GR53" i="18"/>
  <c r="GR54" i="18"/>
  <c r="GR55" i="18"/>
  <c r="GR56" i="18"/>
  <c r="GR57" i="18"/>
  <c r="GR58" i="18"/>
  <c r="GR59" i="18"/>
  <c r="GR60" i="18"/>
  <c r="GR61" i="18"/>
  <c r="GG7" i="18"/>
  <c r="GG8" i="18"/>
  <c r="GG9" i="18"/>
  <c r="GG11" i="18"/>
  <c r="GG12" i="18"/>
  <c r="GG13" i="18"/>
  <c r="GG14" i="18"/>
  <c r="GG15" i="18"/>
  <c r="GG16" i="18"/>
  <c r="GG17" i="18"/>
  <c r="GG18" i="18"/>
  <c r="GG19" i="18"/>
  <c r="GG20" i="18"/>
  <c r="GG21" i="18"/>
  <c r="GG23" i="18"/>
  <c r="GG24" i="18"/>
  <c r="GG25" i="18"/>
  <c r="GG26" i="18"/>
  <c r="GG27" i="18"/>
  <c r="GG28" i="18"/>
  <c r="GG29" i="18"/>
  <c r="GG32" i="18"/>
  <c r="GG33" i="18"/>
  <c r="GG34" i="18"/>
  <c r="GG35" i="18"/>
  <c r="GG36" i="18"/>
  <c r="GG38" i="18"/>
  <c r="GG39" i="18"/>
  <c r="GG40" i="18"/>
  <c r="GG41" i="18"/>
  <c r="GG42" i="18"/>
  <c r="GG43" i="18"/>
  <c r="GG44" i="18"/>
  <c r="GG45" i="18"/>
  <c r="GG46" i="18"/>
  <c r="GG47" i="18"/>
  <c r="GG48" i="18"/>
  <c r="GG49" i="18"/>
  <c r="GG50" i="18"/>
  <c r="GG51" i="18"/>
  <c r="GG52" i="18"/>
  <c r="GG53" i="18"/>
  <c r="GG54" i="18"/>
  <c r="GG55" i="18"/>
  <c r="GG56" i="18"/>
  <c r="GG57" i="18"/>
  <c r="GG58" i="18"/>
  <c r="GG59" i="18"/>
  <c r="GG60" i="18"/>
  <c r="GG61" i="18"/>
  <c r="FV7" i="18"/>
  <c r="FV8" i="18"/>
  <c r="FV9" i="18"/>
  <c r="FV11" i="18"/>
  <c r="FV12" i="18"/>
  <c r="FV13" i="18"/>
  <c r="FV14" i="18"/>
  <c r="FV15" i="18"/>
  <c r="FV16" i="18"/>
  <c r="FV17" i="18"/>
  <c r="FV18" i="18"/>
  <c r="FV19" i="18"/>
  <c r="FV20" i="18"/>
  <c r="FV21" i="18"/>
  <c r="FV23" i="18"/>
  <c r="FV24" i="18"/>
  <c r="FV25" i="18"/>
  <c r="FV26" i="18"/>
  <c r="FV27" i="18"/>
  <c r="FV28" i="18"/>
  <c r="FV29" i="18"/>
  <c r="FV32" i="18"/>
  <c r="FV33" i="18"/>
  <c r="FV34" i="18"/>
  <c r="FV35" i="18"/>
  <c r="FV36" i="18"/>
  <c r="FV38" i="18"/>
  <c r="FV39" i="18"/>
  <c r="FV40" i="18"/>
  <c r="FV41" i="18"/>
  <c r="FV42" i="18"/>
  <c r="FV43" i="18"/>
  <c r="FV44" i="18"/>
  <c r="FV45" i="18"/>
  <c r="FV46" i="18"/>
  <c r="FV47" i="18"/>
  <c r="FV48" i="18"/>
  <c r="FV49" i="18"/>
  <c r="FV50" i="18"/>
  <c r="FV51" i="18"/>
  <c r="FV52" i="18"/>
  <c r="FV53" i="18"/>
  <c r="FV54" i="18"/>
  <c r="FV55" i="18"/>
  <c r="FV56" i="18"/>
  <c r="FV57" i="18"/>
  <c r="FV58" i="18"/>
  <c r="FV59" i="18"/>
  <c r="FV60" i="18"/>
  <c r="FV61" i="18"/>
  <c r="FK7" i="18"/>
  <c r="FK8" i="18"/>
  <c r="FK9" i="18"/>
  <c r="FK11" i="18"/>
  <c r="FK12" i="18"/>
  <c r="FK13" i="18"/>
  <c r="FK14" i="18"/>
  <c r="FK15" i="18"/>
  <c r="FK16" i="18"/>
  <c r="FK17" i="18"/>
  <c r="FK18" i="18"/>
  <c r="FK19" i="18"/>
  <c r="FK20" i="18"/>
  <c r="FK21" i="18"/>
  <c r="FK23" i="18"/>
  <c r="FK24" i="18"/>
  <c r="FK25" i="18"/>
  <c r="FK26" i="18"/>
  <c r="FK27" i="18"/>
  <c r="FK28" i="18"/>
  <c r="FK29" i="18"/>
  <c r="FK32" i="18"/>
  <c r="FK33" i="18"/>
  <c r="FK34" i="18"/>
  <c r="FK35" i="18"/>
  <c r="FK36" i="18"/>
  <c r="FK38" i="18"/>
  <c r="FK39" i="18"/>
  <c r="FK40" i="18"/>
  <c r="FK41" i="18"/>
  <c r="FK42" i="18"/>
  <c r="FK43" i="18"/>
  <c r="FK44" i="18"/>
  <c r="FK45" i="18"/>
  <c r="FK46" i="18"/>
  <c r="FK47" i="18"/>
  <c r="FK48" i="18"/>
  <c r="FK49" i="18"/>
  <c r="FK50" i="18"/>
  <c r="FK51" i="18"/>
  <c r="FK52" i="18"/>
  <c r="FK53" i="18"/>
  <c r="FK54" i="18"/>
  <c r="FK55" i="18"/>
  <c r="FK56" i="18"/>
  <c r="FK57" i="18"/>
  <c r="FK58" i="18"/>
  <c r="FK59" i="18"/>
  <c r="FK60" i="18"/>
  <c r="FK61" i="18"/>
  <c r="EZ7" i="18"/>
  <c r="EZ8" i="18"/>
  <c r="EZ9" i="18"/>
  <c r="EZ11" i="18"/>
  <c r="EZ12" i="18"/>
  <c r="EZ13" i="18"/>
  <c r="EZ14" i="18"/>
  <c r="EZ15" i="18"/>
  <c r="EZ16" i="18"/>
  <c r="EZ17" i="18"/>
  <c r="EZ18" i="18"/>
  <c r="EZ19" i="18"/>
  <c r="EZ20" i="18"/>
  <c r="EZ21" i="18"/>
  <c r="EZ23" i="18"/>
  <c r="EZ24" i="18"/>
  <c r="EZ25" i="18"/>
  <c r="EZ26" i="18"/>
  <c r="EZ27" i="18"/>
  <c r="EZ28" i="18"/>
  <c r="EZ29" i="18"/>
  <c r="EZ32" i="18"/>
  <c r="EZ33" i="18"/>
  <c r="EZ34" i="18"/>
  <c r="EZ35" i="18"/>
  <c r="EZ36" i="18"/>
  <c r="EZ38" i="18"/>
  <c r="EZ39" i="18"/>
  <c r="EZ40" i="18"/>
  <c r="EZ41" i="18"/>
  <c r="EZ42" i="18"/>
  <c r="EZ43" i="18"/>
  <c r="EZ44" i="18"/>
  <c r="EZ45" i="18"/>
  <c r="EZ46" i="18"/>
  <c r="EZ47" i="18"/>
  <c r="EZ48" i="18"/>
  <c r="EZ49" i="18"/>
  <c r="EZ50" i="18"/>
  <c r="EZ51" i="18"/>
  <c r="EZ52" i="18"/>
  <c r="EZ53" i="18"/>
  <c r="EZ54" i="18"/>
  <c r="EZ55" i="18"/>
  <c r="EZ56" i="18"/>
  <c r="EZ57" i="18"/>
  <c r="EZ58" i="18"/>
  <c r="EZ59" i="18"/>
  <c r="EZ60" i="18"/>
  <c r="EZ61" i="18"/>
  <c r="EO7" i="18"/>
  <c r="EO8" i="18"/>
  <c r="EO9" i="18"/>
  <c r="EO11" i="18"/>
  <c r="EO12" i="18"/>
  <c r="EO13" i="18"/>
  <c r="EO14" i="18"/>
  <c r="EO15" i="18"/>
  <c r="EO16" i="18"/>
  <c r="EO17" i="18"/>
  <c r="EO18" i="18"/>
  <c r="EO19" i="18"/>
  <c r="EO20" i="18"/>
  <c r="EO21" i="18"/>
  <c r="EO23" i="18"/>
  <c r="EO24" i="18"/>
  <c r="EO25" i="18"/>
  <c r="EO26" i="18"/>
  <c r="EO27" i="18"/>
  <c r="EO28" i="18"/>
  <c r="EO29" i="18"/>
  <c r="EO32" i="18"/>
  <c r="EO33" i="18"/>
  <c r="EO34" i="18"/>
  <c r="EO35" i="18"/>
  <c r="EO36" i="18"/>
  <c r="EO38" i="18"/>
  <c r="EO39" i="18"/>
  <c r="EO40" i="18"/>
  <c r="EO41" i="18"/>
  <c r="EO42" i="18"/>
  <c r="EO43" i="18"/>
  <c r="EO44" i="18"/>
  <c r="EO45" i="18"/>
  <c r="EO46" i="18"/>
  <c r="EO47" i="18"/>
  <c r="EO48" i="18"/>
  <c r="EO49" i="18"/>
  <c r="EO50" i="18"/>
  <c r="EO51" i="18"/>
  <c r="EO52" i="18"/>
  <c r="EO53" i="18"/>
  <c r="EO54" i="18"/>
  <c r="EO55" i="18"/>
  <c r="EO56" i="18"/>
  <c r="EO57" i="18"/>
  <c r="EO58" i="18"/>
  <c r="EO59" i="18"/>
  <c r="EO60" i="18"/>
  <c r="EO61" i="18"/>
  <c r="ED7" i="18"/>
  <c r="ED8" i="18"/>
  <c r="ED9" i="18"/>
  <c r="ED11" i="18"/>
  <c r="ED12" i="18"/>
  <c r="ED13" i="18"/>
  <c r="ED14" i="18"/>
  <c r="ED15" i="18"/>
  <c r="ED16" i="18"/>
  <c r="ED17" i="18"/>
  <c r="ED18" i="18"/>
  <c r="ED19" i="18"/>
  <c r="ED20" i="18"/>
  <c r="ED21" i="18"/>
  <c r="ED23" i="18"/>
  <c r="ED24" i="18"/>
  <c r="ED25" i="18"/>
  <c r="ED26" i="18"/>
  <c r="ED27" i="18"/>
  <c r="ED28" i="18"/>
  <c r="ED29" i="18"/>
  <c r="ED32" i="18"/>
  <c r="ED33" i="18"/>
  <c r="ED34" i="18"/>
  <c r="ED35" i="18"/>
  <c r="ED36" i="18"/>
  <c r="ED38" i="18"/>
  <c r="ED39" i="18"/>
  <c r="ED40" i="18"/>
  <c r="ED41" i="18"/>
  <c r="ED42" i="18"/>
  <c r="ED43" i="18"/>
  <c r="ED44" i="18"/>
  <c r="ED45" i="18"/>
  <c r="ED46" i="18"/>
  <c r="ED47" i="18"/>
  <c r="ED48" i="18"/>
  <c r="ED49" i="18"/>
  <c r="ED50" i="18"/>
  <c r="ED51" i="18"/>
  <c r="ED52" i="18"/>
  <c r="ED53" i="18"/>
  <c r="ED54" i="18"/>
  <c r="ED55" i="18"/>
  <c r="ED56" i="18"/>
  <c r="ED57" i="18"/>
  <c r="ED58" i="18"/>
  <c r="ED59" i="18"/>
  <c r="ED60" i="18"/>
  <c r="ED61" i="18"/>
  <c r="DS7" i="18"/>
  <c r="DS8" i="18"/>
  <c r="DS9" i="18"/>
  <c r="DS11" i="18"/>
  <c r="DS12" i="18"/>
  <c r="DS13" i="18"/>
  <c r="DS14" i="18"/>
  <c r="DS15" i="18"/>
  <c r="DS16" i="18"/>
  <c r="DS17" i="18"/>
  <c r="DS18" i="18"/>
  <c r="DS19" i="18"/>
  <c r="DS20" i="18"/>
  <c r="DS21" i="18"/>
  <c r="DS23" i="18"/>
  <c r="DS24" i="18"/>
  <c r="DS25" i="18"/>
  <c r="DS26" i="18"/>
  <c r="DS27" i="18"/>
  <c r="DS28" i="18"/>
  <c r="DS29" i="18"/>
  <c r="DS32" i="18"/>
  <c r="DS33" i="18"/>
  <c r="DS34" i="18"/>
  <c r="DS35" i="18"/>
  <c r="DS36" i="18"/>
  <c r="DS38" i="18"/>
  <c r="DS39" i="18"/>
  <c r="DS40" i="18"/>
  <c r="DS41" i="18"/>
  <c r="DS42" i="18"/>
  <c r="DS43" i="18"/>
  <c r="DS44" i="18"/>
  <c r="DS45" i="18"/>
  <c r="DS46" i="18"/>
  <c r="DS47" i="18"/>
  <c r="DS48" i="18"/>
  <c r="DS49" i="18"/>
  <c r="DS50" i="18"/>
  <c r="DS51" i="18"/>
  <c r="DS52" i="18"/>
  <c r="DS53" i="18"/>
  <c r="DS54" i="18"/>
  <c r="DS55" i="18"/>
  <c r="DS56" i="18"/>
  <c r="DS57" i="18"/>
  <c r="DS58" i="18"/>
  <c r="DS59" i="18"/>
  <c r="DS60" i="18"/>
  <c r="DS61" i="18"/>
  <c r="DH7" i="18"/>
  <c r="DH8" i="18"/>
  <c r="DH9" i="18"/>
  <c r="DH11" i="18"/>
  <c r="DH12" i="18"/>
  <c r="DH13" i="18"/>
  <c r="DH14" i="18"/>
  <c r="DH15" i="18"/>
  <c r="DH16" i="18"/>
  <c r="DH17" i="18"/>
  <c r="DH18" i="18"/>
  <c r="DH19" i="18"/>
  <c r="DH20" i="18"/>
  <c r="DH21" i="18"/>
  <c r="DH23" i="18"/>
  <c r="DH24" i="18"/>
  <c r="DH25" i="18"/>
  <c r="DH26" i="18"/>
  <c r="DH27" i="18"/>
  <c r="DH28" i="18"/>
  <c r="DH29" i="18"/>
  <c r="DH32" i="18"/>
  <c r="DH33" i="18"/>
  <c r="DH34" i="18"/>
  <c r="DH35" i="18"/>
  <c r="DH36" i="18"/>
  <c r="DH38" i="18"/>
  <c r="DH39" i="18"/>
  <c r="DH40" i="18"/>
  <c r="DH41" i="18"/>
  <c r="DH42" i="18"/>
  <c r="DH43" i="18"/>
  <c r="DH44" i="18"/>
  <c r="DH45" i="18"/>
  <c r="DH46" i="18"/>
  <c r="DH47" i="18"/>
  <c r="DH48" i="18"/>
  <c r="DH49" i="18"/>
  <c r="DH50" i="18"/>
  <c r="DH51" i="18"/>
  <c r="DH52" i="18"/>
  <c r="DH53" i="18"/>
  <c r="DH54" i="18"/>
  <c r="DH55" i="18"/>
  <c r="DH56" i="18"/>
  <c r="DH57" i="18"/>
  <c r="DH58" i="18"/>
  <c r="DH59" i="18"/>
  <c r="DH60" i="18"/>
  <c r="DH61" i="18"/>
  <c r="CW7" i="18"/>
  <c r="CW8" i="18"/>
  <c r="CW9" i="18"/>
  <c r="CW11" i="18"/>
  <c r="CW12" i="18"/>
  <c r="CW13" i="18"/>
  <c r="CW14" i="18"/>
  <c r="CW15" i="18"/>
  <c r="CW16" i="18"/>
  <c r="CW17" i="18"/>
  <c r="CW18" i="18"/>
  <c r="CW19" i="18"/>
  <c r="CW20" i="18"/>
  <c r="CW21" i="18"/>
  <c r="CW23" i="18"/>
  <c r="CW24" i="18"/>
  <c r="CW25" i="18"/>
  <c r="CW26" i="18"/>
  <c r="CW27" i="18"/>
  <c r="CW28" i="18"/>
  <c r="CW29" i="18"/>
  <c r="CW32" i="18"/>
  <c r="CW33" i="18"/>
  <c r="CW34" i="18"/>
  <c r="CW35" i="18"/>
  <c r="CW36" i="18"/>
  <c r="CW38" i="18"/>
  <c r="CW39" i="18"/>
  <c r="CW40" i="18"/>
  <c r="CW41" i="18"/>
  <c r="CW42" i="18"/>
  <c r="CW43" i="18"/>
  <c r="CW44" i="18"/>
  <c r="CW45" i="18"/>
  <c r="CW46" i="18"/>
  <c r="CW47" i="18"/>
  <c r="CW48" i="18"/>
  <c r="CW49" i="18"/>
  <c r="CW50" i="18"/>
  <c r="CW51" i="18"/>
  <c r="CW52" i="18"/>
  <c r="CW53" i="18"/>
  <c r="CW54" i="18"/>
  <c r="CW55" i="18"/>
  <c r="CW56" i="18"/>
  <c r="CW57" i="18"/>
  <c r="CW58" i="18"/>
  <c r="CW59" i="18"/>
  <c r="CW60" i="18"/>
  <c r="CW61" i="18"/>
  <c r="CL7" i="18"/>
  <c r="CL8" i="18"/>
  <c r="CL9" i="18"/>
  <c r="CL11" i="18"/>
  <c r="CL12" i="18"/>
  <c r="CL13" i="18"/>
  <c r="CL14" i="18"/>
  <c r="CL15" i="18"/>
  <c r="CL16" i="18"/>
  <c r="CL17" i="18"/>
  <c r="CL18" i="18"/>
  <c r="CL19" i="18"/>
  <c r="CL20" i="18"/>
  <c r="CL21" i="18"/>
  <c r="CL23" i="18"/>
  <c r="CL24" i="18"/>
  <c r="CL25" i="18"/>
  <c r="CL26" i="18"/>
  <c r="CL27" i="18"/>
  <c r="CL28" i="18"/>
  <c r="CL29" i="18"/>
  <c r="CL32" i="18"/>
  <c r="CL33" i="18"/>
  <c r="CL34" i="18"/>
  <c r="CL35" i="18"/>
  <c r="CL36" i="18"/>
  <c r="CL38" i="18"/>
  <c r="CL39" i="18"/>
  <c r="CL40" i="18"/>
  <c r="CL41" i="18"/>
  <c r="CL42" i="18"/>
  <c r="CL43" i="18"/>
  <c r="CL44" i="18"/>
  <c r="CL45" i="18"/>
  <c r="CL46" i="18"/>
  <c r="CL47" i="18"/>
  <c r="CL48" i="18"/>
  <c r="CL49" i="18"/>
  <c r="CL50" i="18"/>
  <c r="CL51" i="18"/>
  <c r="CL52" i="18"/>
  <c r="CL53" i="18"/>
  <c r="CL54" i="18"/>
  <c r="CL55" i="18"/>
  <c r="CL56" i="18"/>
  <c r="CL57" i="18"/>
  <c r="CL58" i="18"/>
  <c r="CL59" i="18"/>
  <c r="CL60" i="18"/>
  <c r="CL61" i="18"/>
  <c r="CA7" i="18"/>
  <c r="CA8" i="18"/>
  <c r="CA9" i="18"/>
  <c r="CA11" i="18"/>
  <c r="CA12" i="18"/>
  <c r="CA13" i="18"/>
  <c r="CA14" i="18"/>
  <c r="CA15" i="18"/>
  <c r="CA16" i="18"/>
  <c r="CA17" i="18"/>
  <c r="CA18" i="18"/>
  <c r="CA19" i="18"/>
  <c r="CA20" i="18"/>
  <c r="CA21" i="18"/>
  <c r="CA23" i="18"/>
  <c r="CA24" i="18"/>
  <c r="CA25" i="18"/>
  <c r="CA26" i="18"/>
  <c r="CA27" i="18"/>
  <c r="CA28" i="18"/>
  <c r="CA29" i="18"/>
  <c r="CA32" i="18"/>
  <c r="CA33" i="18"/>
  <c r="CA34" i="18"/>
  <c r="CA35" i="18"/>
  <c r="CA36" i="18"/>
  <c r="CA38" i="18"/>
  <c r="CA39" i="18"/>
  <c r="CA40" i="18"/>
  <c r="CA41" i="18"/>
  <c r="CA42" i="18"/>
  <c r="CA43" i="18"/>
  <c r="CA44" i="18"/>
  <c r="CA45" i="18"/>
  <c r="CA46" i="18"/>
  <c r="CA47" i="18"/>
  <c r="CA48" i="18"/>
  <c r="CA49" i="18"/>
  <c r="CA50" i="18"/>
  <c r="CA51" i="18"/>
  <c r="CA52" i="18"/>
  <c r="CA53" i="18"/>
  <c r="CA54" i="18"/>
  <c r="CA55" i="18"/>
  <c r="CA56" i="18"/>
  <c r="CA57" i="18"/>
  <c r="CA58" i="18"/>
  <c r="CA59" i="18"/>
  <c r="CA60" i="18"/>
  <c r="CA61" i="18"/>
  <c r="BP7" i="18"/>
  <c r="BP8" i="18"/>
  <c r="BP9" i="18"/>
  <c r="BP11" i="18"/>
  <c r="BP12" i="18"/>
  <c r="BP13" i="18"/>
  <c r="BP14" i="18"/>
  <c r="BP15" i="18"/>
  <c r="BP16" i="18"/>
  <c r="BP17" i="18"/>
  <c r="BP18" i="18"/>
  <c r="BP19" i="18"/>
  <c r="BP20" i="18"/>
  <c r="BP21" i="18"/>
  <c r="BP23" i="18"/>
  <c r="BP24" i="18"/>
  <c r="BP25" i="18"/>
  <c r="BP26" i="18"/>
  <c r="BP27" i="18"/>
  <c r="BP28" i="18"/>
  <c r="BP29" i="18"/>
  <c r="BP32" i="18"/>
  <c r="BP33" i="18"/>
  <c r="BP34" i="18"/>
  <c r="BP35" i="18"/>
  <c r="BP36" i="18"/>
  <c r="BP38" i="18"/>
  <c r="BP39" i="18"/>
  <c r="BP40" i="18"/>
  <c r="BP41" i="18"/>
  <c r="BP42" i="18"/>
  <c r="BP43" i="18"/>
  <c r="BP44" i="18"/>
  <c r="BP45" i="18"/>
  <c r="BP46" i="18"/>
  <c r="BP47" i="18"/>
  <c r="BP48" i="18"/>
  <c r="BP49" i="18"/>
  <c r="BP50" i="18"/>
  <c r="BP51" i="18"/>
  <c r="BP52" i="18"/>
  <c r="BP53" i="18"/>
  <c r="BP54" i="18"/>
  <c r="BP55" i="18"/>
  <c r="BP56" i="18"/>
  <c r="BP57" i="18"/>
  <c r="BP58" i="18"/>
  <c r="BP59" i="18"/>
  <c r="BP60" i="18"/>
  <c r="BP61" i="18"/>
  <c r="HN6" i="17"/>
  <c r="HN8" i="17"/>
  <c r="HN9" i="17"/>
  <c r="HN10" i="17"/>
  <c r="HN13" i="17"/>
  <c r="HN14" i="17"/>
  <c r="HN15" i="17"/>
  <c r="HN16" i="17"/>
  <c r="HN17" i="17"/>
  <c r="HN18" i="17"/>
  <c r="HN19" i="17"/>
  <c r="HN20" i="17"/>
  <c r="HN21" i="17"/>
  <c r="HN22" i="17"/>
  <c r="HN23" i="17"/>
  <c r="HN24" i="17"/>
  <c r="HN25" i="17"/>
  <c r="HN29" i="17"/>
  <c r="HN30" i="17"/>
  <c r="HN31" i="17"/>
  <c r="HN32" i="17"/>
  <c r="HN34" i="17"/>
  <c r="HN35" i="17"/>
  <c r="HN36" i="17"/>
  <c r="HN37" i="17"/>
  <c r="HN38" i="17"/>
  <c r="HN40" i="17"/>
  <c r="HN41" i="17"/>
  <c r="HN45" i="17"/>
  <c r="HN46" i="17"/>
  <c r="HN47" i="17"/>
  <c r="HN50" i="17"/>
  <c r="HN51" i="17"/>
  <c r="HN52" i="17"/>
  <c r="HN53" i="17"/>
  <c r="HN54" i="17"/>
  <c r="HN55" i="17"/>
  <c r="HN57" i="17"/>
  <c r="HN58" i="17"/>
  <c r="HN59" i="17"/>
  <c r="HN60" i="17"/>
  <c r="HN61" i="17"/>
  <c r="HN62" i="17"/>
  <c r="HN63" i="17"/>
  <c r="HN64" i="17"/>
  <c r="HN65" i="17"/>
  <c r="HN66" i="17"/>
  <c r="HN67" i="17"/>
  <c r="HN68" i="17"/>
  <c r="I6" i="14"/>
  <c r="J6" i="14"/>
  <c r="P6" i="14"/>
  <c r="Q6" i="14"/>
  <c r="W6" i="14"/>
  <c r="X6" i="14"/>
  <c r="AD6" i="14"/>
  <c r="AE6" i="14"/>
  <c r="AK6" i="14"/>
  <c r="AL6" i="14"/>
  <c r="AR6" i="14"/>
  <c r="AS6" i="14"/>
  <c r="AY6" i="14"/>
  <c r="AZ6" i="14"/>
  <c r="BF6" i="14"/>
  <c r="BG6" i="14"/>
  <c r="BM6" i="14"/>
  <c r="BN6" i="14"/>
  <c r="BT6" i="14"/>
  <c r="BU6" i="14"/>
  <c r="CA6" i="14"/>
  <c r="CB6" i="14"/>
  <c r="CH6" i="14"/>
  <c r="CI6" i="14"/>
  <c r="CO6" i="14"/>
  <c r="CP6" i="14"/>
  <c r="CV6" i="14"/>
  <c r="CW6" i="14"/>
  <c r="DC6" i="14"/>
  <c r="DD6" i="14"/>
  <c r="DJ6" i="14"/>
  <c r="DK6" i="14"/>
  <c r="DQ6" i="14"/>
  <c r="DR6" i="14"/>
  <c r="DX6" i="14"/>
  <c r="DY6" i="14"/>
  <c r="EE6" i="14"/>
  <c r="EF6" i="14"/>
  <c r="EL6" i="14"/>
  <c r="EL7" i="14"/>
  <c r="EL8" i="14"/>
  <c r="EL9" i="14"/>
  <c r="EL10" i="14"/>
  <c r="EL11" i="14"/>
  <c r="EL12" i="14"/>
  <c r="EL13" i="14"/>
  <c r="EL14" i="14"/>
  <c r="EL15" i="14"/>
  <c r="EL16" i="14"/>
  <c r="EL17" i="14"/>
  <c r="EL18" i="14"/>
  <c r="EL19" i="14"/>
  <c r="EL20" i="14"/>
  <c r="EL21" i="14"/>
  <c r="EL22" i="14"/>
  <c r="EL23" i="14"/>
  <c r="EL24" i="14"/>
  <c r="EL25" i="14"/>
  <c r="EL26" i="14"/>
  <c r="EL27" i="14"/>
  <c r="EL28" i="14"/>
  <c r="EL29" i="14"/>
  <c r="EL30" i="14"/>
  <c r="EL31" i="14"/>
  <c r="EL32" i="14"/>
  <c r="EL33" i="14"/>
  <c r="EL34" i="14"/>
  <c r="EL35" i="14"/>
  <c r="EL36" i="14"/>
  <c r="EL37" i="14"/>
  <c r="EL38" i="14"/>
  <c r="EL39" i="14"/>
  <c r="EL40" i="14"/>
  <c r="EL41" i="14"/>
  <c r="EL42" i="14"/>
  <c r="EL43" i="14"/>
  <c r="EL44" i="14"/>
  <c r="EL45" i="14"/>
  <c r="EL46" i="14"/>
  <c r="EL47" i="14"/>
  <c r="EL48" i="14"/>
  <c r="EL49" i="14"/>
  <c r="EL50" i="14"/>
  <c r="EL51" i="14"/>
  <c r="EL52" i="14"/>
  <c r="EL53" i="14"/>
  <c r="EL54" i="14"/>
  <c r="EL55" i="14"/>
  <c r="EL56" i="14"/>
  <c r="EM6" i="14"/>
  <c r="J7" i="14"/>
  <c r="Q7" i="14"/>
  <c r="X7" i="14"/>
  <c r="AE7" i="14"/>
  <c r="AL7" i="14"/>
  <c r="AS7" i="14"/>
  <c r="AZ7" i="14"/>
  <c r="BG7" i="14"/>
  <c r="BN7" i="14"/>
  <c r="BU7" i="14"/>
  <c r="CB7" i="14"/>
  <c r="CI7" i="14"/>
  <c r="CP7" i="14"/>
  <c r="CW7" i="14"/>
  <c r="DD7" i="14"/>
  <c r="DK7" i="14"/>
  <c r="DR7" i="14"/>
  <c r="DY7" i="14"/>
  <c r="EF7" i="14"/>
  <c r="EM7" i="14"/>
  <c r="J8" i="14"/>
  <c r="Q8" i="14"/>
  <c r="X8" i="14"/>
  <c r="AE8" i="14"/>
  <c r="AL8" i="14"/>
  <c r="AS8" i="14"/>
  <c r="AZ8" i="14"/>
  <c r="BG8" i="14"/>
  <c r="BN8" i="14"/>
  <c r="BU8" i="14"/>
  <c r="CB8" i="14"/>
  <c r="CI8" i="14"/>
  <c r="CP8" i="14"/>
  <c r="CW8" i="14"/>
  <c r="DD8" i="14"/>
  <c r="DK8" i="14"/>
  <c r="DR8" i="14"/>
  <c r="DY8" i="14"/>
  <c r="EF8" i="14"/>
  <c r="EM8" i="14"/>
  <c r="J9" i="14"/>
  <c r="Q9" i="14"/>
  <c r="X9" i="14"/>
  <c r="AE9" i="14"/>
  <c r="AL9" i="14"/>
  <c r="AS9" i="14"/>
  <c r="AZ9" i="14"/>
  <c r="BG9" i="14"/>
  <c r="BN9" i="14"/>
  <c r="BU9" i="14"/>
  <c r="CB9" i="14"/>
  <c r="CI9" i="14"/>
  <c r="CP9" i="14"/>
  <c r="CW9" i="14"/>
  <c r="DD9" i="14"/>
  <c r="DK9" i="14"/>
  <c r="DR9" i="14"/>
  <c r="DY9" i="14"/>
  <c r="EF9" i="14"/>
  <c r="EM9" i="14"/>
  <c r="J10" i="14"/>
  <c r="Q10" i="14"/>
  <c r="X10" i="14"/>
  <c r="AE10" i="14"/>
  <c r="AL10" i="14"/>
  <c r="AS10" i="14"/>
  <c r="AZ10" i="14"/>
  <c r="BG10" i="14"/>
  <c r="BN10" i="14"/>
  <c r="BU10" i="14"/>
  <c r="CB10" i="14"/>
  <c r="CI10" i="14"/>
  <c r="CP10" i="14"/>
  <c r="CW10" i="14"/>
  <c r="DD10" i="14"/>
  <c r="DK10" i="14"/>
  <c r="DR10" i="14"/>
  <c r="DY10" i="14"/>
  <c r="EF10" i="14"/>
  <c r="EM10" i="14"/>
  <c r="J11" i="14"/>
  <c r="Q11" i="14"/>
  <c r="X11" i="14"/>
  <c r="AE11" i="14"/>
  <c r="AL11" i="14"/>
  <c r="AS11" i="14"/>
  <c r="AZ11" i="14"/>
  <c r="BG11" i="14"/>
  <c r="BN11" i="14"/>
  <c r="BU11" i="14"/>
  <c r="CB11" i="14"/>
  <c r="CI11" i="14"/>
  <c r="CP11" i="14"/>
  <c r="CW11" i="14"/>
  <c r="DD11" i="14"/>
  <c r="DK11" i="14"/>
  <c r="DR11" i="14"/>
  <c r="DY11" i="14"/>
  <c r="EF11" i="14"/>
  <c r="EM11" i="14"/>
  <c r="J12" i="14"/>
  <c r="Q12" i="14"/>
  <c r="X12" i="14"/>
  <c r="AE12" i="14"/>
  <c r="AL12" i="14"/>
  <c r="AS12" i="14"/>
  <c r="AZ12" i="14"/>
  <c r="BG12" i="14"/>
  <c r="BN12" i="14"/>
  <c r="BU12" i="14"/>
  <c r="CB12" i="14"/>
  <c r="CI12" i="14"/>
  <c r="CP12" i="14"/>
  <c r="CW12" i="14"/>
  <c r="DD12" i="14"/>
  <c r="DK12" i="14"/>
  <c r="DR12" i="14"/>
  <c r="DY12" i="14"/>
  <c r="EF12" i="14"/>
  <c r="EM12" i="14"/>
  <c r="J13" i="14"/>
  <c r="Q13" i="14"/>
  <c r="X13" i="14"/>
  <c r="AE13" i="14"/>
  <c r="AL13" i="14"/>
  <c r="AS13" i="14"/>
  <c r="AZ13" i="14"/>
  <c r="BG13" i="14"/>
  <c r="BN13" i="14"/>
  <c r="BU13" i="14"/>
  <c r="CB13" i="14"/>
  <c r="CI13" i="14"/>
  <c r="CP13" i="14"/>
  <c r="CW13" i="14"/>
  <c r="DD13" i="14"/>
  <c r="DK13" i="14"/>
  <c r="DR13" i="14"/>
  <c r="DY13" i="14"/>
  <c r="EF13" i="14"/>
  <c r="EM13" i="14"/>
  <c r="J14" i="14"/>
  <c r="Q14" i="14"/>
  <c r="X14" i="14"/>
  <c r="AE14" i="14"/>
  <c r="AL14" i="14"/>
  <c r="AS14" i="14"/>
  <c r="AZ14" i="14"/>
  <c r="BG14" i="14"/>
  <c r="BN14" i="14"/>
  <c r="BU14" i="14"/>
  <c r="CB14" i="14"/>
  <c r="CI14" i="14"/>
  <c r="CP14" i="14"/>
  <c r="CW14" i="14"/>
  <c r="DD14" i="14"/>
  <c r="DK14" i="14"/>
  <c r="DR14" i="14"/>
  <c r="DY14" i="14"/>
  <c r="EF14" i="14"/>
  <c r="EM14" i="14"/>
  <c r="J15" i="14"/>
  <c r="Q15" i="14"/>
  <c r="X15" i="14"/>
  <c r="AE15" i="14"/>
  <c r="AL15" i="14"/>
  <c r="AS15" i="14"/>
  <c r="AZ15" i="14"/>
  <c r="BG15" i="14"/>
  <c r="BN15" i="14"/>
  <c r="BU15" i="14"/>
  <c r="CB15" i="14"/>
  <c r="CI15" i="14"/>
  <c r="CP15" i="14"/>
  <c r="CW15" i="14"/>
  <c r="DD15" i="14"/>
  <c r="DK15" i="14"/>
  <c r="DR15" i="14"/>
  <c r="DY15" i="14"/>
  <c r="EF15" i="14"/>
  <c r="EM15" i="14"/>
  <c r="J16" i="14"/>
  <c r="Q16" i="14"/>
  <c r="X16" i="14"/>
  <c r="AE16" i="14"/>
  <c r="AL16" i="14"/>
  <c r="AS16" i="14"/>
  <c r="AZ16" i="14"/>
  <c r="BG16" i="14"/>
  <c r="BN16" i="14"/>
  <c r="BU16" i="14"/>
  <c r="CB16" i="14"/>
  <c r="CI16" i="14"/>
  <c r="CP16" i="14"/>
  <c r="CW16" i="14"/>
  <c r="DD16" i="14"/>
  <c r="DK16" i="14"/>
  <c r="DR16" i="14"/>
  <c r="DY16" i="14"/>
  <c r="EF16" i="14"/>
  <c r="EM16" i="14"/>
  <c r="J17" i="14"/>
  <c r="Q17" i="14"/>
  <c r="X17" i="14"/>
  <c r="AE17" i="14"/>
  <c r="AL17" i="14"/>
  <c r="AS17" i="14"/>
  <c r="AZ17" i="14"/>
  <c r="BG17" i="14"/>
  <c r="BN17" i="14"/>
  <c r="BU17" i="14"/>
  <c r="CB17" i="14"/>
  <c r="CI17" i="14"/>
  <c r="CP17" i="14"/>
  <c r="CW17" i="14"/>
  <c r="DD17" i="14"/>
  <c r="DK17" i="14"/>
  <c r="DR17" i="14"/>
  <c r="DY17" i="14"/>
  <c r="EF17" i="14"/>
  <c r="EM17" i="14"/>
  <c r="J18" i="14"/>
  <c r="Q18" i="14"/>
  <c r="X18" i="14"/>
  <c r="AE18" i="14"/>
  <c r="AL18" i="14"/>
  <c r="AS18" i="14"/>
  <c r="AZ18" i="14"/>
  <c r="BG18" i="14"/>
  <c r="BN18" i="14"/>
  <c r="BU18" i="14"/>
  <c r="CB18" i="14"/>
  <c r="CI18" i="14"/>
  <c r="CP18" i="14"/>
  <c r="CW18" i="14"/>
  <c r="DD18" i="14"/>
  <c r="DK18" i="14"/>
  <c r="DR18" i="14"/>
  <c r="DY18" i="14"/>
  <c r="EF18" i="14"/>
  <c r="EM18" i="14"/>
  <c r="J19" i="14"/>
  <c r="Q19" i="14"/>
  <c r="X19" i="14"/>
  <c r="AE19" i="14"/>
  <c r="AL19" i="14"/>
  <c r="AS19" i="14"/>
  <c r="AZ19" i="14"/>
  <c r="BG19" i="14"/>
  <c r="BN19" i="14"/>
  <c r="BU19" i="14"/>
  <c r="CB19" i="14"/>
  <c r="CI19" i="14"/>
  <c r="CP19" i="14"/>
  <c r="CW19" i="14"/>
  <c r="DD19" i="14"/>
  <c r="DK19" i="14"/>
  <c r="DR19" i="14"/>
  <c r="DY19" i="14"/>
  <c r="EF19" i="14"/>
  <c r="EM19" i="14"/>
  <c r="J20" i="14"/>
  <c r="Q20" i="14"/>
  <c r="X20" i="14"/>
  <c r="AE20" i="14"/>
  <c r="AL20" i="14"/>
  <c r="AS20" i="14"/>
  <c r="AZ20" i="14"/>
  <c r="BG20" i="14"/>
  <c r="BN20" i="14"/>
  <c r="BU20" i="14"/>
  <c r="CB20" i="14"/>
  <c r="CI20" i="14"/>
  <c r="CP20" i="14"/>
  <c r="CW20" i="14"/>
  <c r="DD20" i="14"/>
  <c r="DK20" i="14"/>
  <c r="DR20" i="14"/>
  <c r="DY20" i="14"/>
  <c r="EF20" i="14"/>
  <c r="EM20" i="14"/>
  <c r="J21" i="14"/>
  <c r="Q21" i="14"/>
  <c r="X21" i="14"/>
  <c r="AE21" i="14"/>
  <c r="AL21" i="14"/>
  <c r="AS21" i="14"/>
  <c r="AZ21" i="14"/>
  <c r="BG21" i="14"/>
  <c r="BN21" i="14"/>
  <c r="BU21" i="14"/>
  <c r="CB21" i="14"/>
  <c r="CI21" i="14"/>
  <c r="CP21" i="14"/>
  <c r="CW21" i="14"/>
  <c r="DD21" i="14"/>
  <c r="DK21" i="14"/>
  <c r="DR21" i="14"/>
  <c r="DY21" i="14"/>
  <c r="EF21" i="14"/>
  <c r="EM21" i="14"/>
  <c r="J22" i="14"/>
  <c r="Q22" i="14"/>
  <c r="X22" i="14"/>
  <c r="AE22" i="14"/>
  <c r="AL22" i="14"/>
  <c r="AS22" i="14"/>
  <c r="AZ22" i="14"/>
  <c r="BG22" i="14"/>
  <c r="BN22" i="14"/>
  <c r="BU22" i="14"/>
  <c r="CB22" i="14"/>
  <c r="CI22" i="14"/>
  <c r="CP22" i="14"/>
  <c r="CW22" i="14"/>
  <c r="DD22" i="14"/>
  <c r="DK22" i="14"/>
  <c r="DR22" i="14"/>
  <c r="DY22" i="14"/>
  <c r="EF22" i="14"/>
  <c r="EM22" i="14"/>
  <c r="J23" i="14"/>
  <c r="Q23" i="14"/>
  <c r="X23" i="14"/>
  <c r="AE23" i="14"/>
  <c r="AL23" i="14"/>
  <c r="AS23" i="14"/>
  <c r="AZ23" i="14"/>
  <c r="BG23" i="14"/>
  <c r="BN23" i="14"/>
  <c r="BU23" i="14"/>
  <c r="CB23" i="14"/>
  <c r="CI23" i="14"/>
  <c r="CP23" i="14"/>
  <c r="CW23" i="14"/>
  <c r="DD23" i="14"/>
  <c r="DK23" i="14"/>
  <c r="DR23" i="14"/>
  <c r="DY23" i="14"/>
  <c r="EF23" i="14"/>
  <c r="EM23" i="14"/>
  <c r="J24" i="14"/>
  <c r="Q24" i="14"/>
  <c r="X24" i="14"/>
  <c r="AE24" i="14"/>
  <c r="AL24" i="14"/>
  <c r="AS24" i="14"/>
  <c r="AZ24" i="14"/>
  <c r="BG24" i="14"/>
  <c r="BN24" i="14"/>
  <c r="BU24" i="14"/>
  <c r="CB24" i="14"/>
  <c r="CI24" i="14"/>
  <c r="CP24" i="14"/>
  <c r="CW24" i="14"/>
  <c r="DD24" i="14"/>
  <c r="DK24" i="14"/>
  <c r="DR24" i="14"/>
  <c r="DY24" i="14"/>
  <c r="EF24" i="14"/>
  <c r="EM24" i="14"/>
  <c r="J25" i="14"/>
  <c r="Q25" i="14"/>
  <c r="X25" i="14"/>
  <c r="AE25" i="14"/>
  <c r="AL25" i="14"/>
  <c r="AS25" i="14"/>
  <c r="AZ25" i="14"/>
  <c r="BG25" i="14"/>
  <c r="BN25" i="14"/>
  <c r="BU25" i="14"/>
  <c r="CB25" i="14"/>
  <c r="CI25" i="14"/>
  <c r="CP25" i="14"/>
  <c r="CW25" i="14"/>
  <c r="DD25" i="14"/>
  <c r="DK25" i="14"/>
  <c r="DR25" i="14"/>
  <c r="DY25" i="14"/>
  <c r="EF25" i="14"/>
  <c r="EM25" i="14"/>
  <c r="J26" i="14"/>
  <c r="Q26" i="14"/>
  <c r="X26" i="14"/>
  <c r="AE26" i="14"/>
  <c r="AL26" i="14"/>
  <c r="AS26" i="14"/>
  <c r="AZ26" i="14"/>
  <c r="BG26" i="14"/>
  <c r="BN26" i="14"/>
  <c r="BU26" i="14"/>
  <c r="CB26" i="14"/>
  <c r="CI26" i="14"/>
  <c r="CP26" i="14"/>
  <c r="CW26" i="14"/>
  <c r="DD26" i="14"/>
  <c r="DK26" i="14"/>
  <c r="DR26" i="14"/>
  <c r="DY26" i="14"/>
  <c r="EF26" i="14"/>
  <c r="EM26" i="14"/>
  <c r="J27" i="14"/>
  <c r="Q27" i="14"/>
  <c r="X27" i="14"/>
  <c r="AE27" i="14"/>
  <c r="AL27" i="14"/>
  <c r="AS27" i="14"/>
  <c r="AZ27" i="14"/>
  <c r="BG27" i="14"/>
  <c r="BN27" i="14"/>
  <c r="BU27" i="14"/>
  <c r="CB27" i="14"/>
  <c r="CI27" i="14"/>
  <c r="CP27" i="14"/>
  <c r="CW27" i="14"/>
  <c r="DD27" i="14"/>
  <c r="DK27" i="14"/>
  <c r="DR27" i="14"/>
  <c r="DY27" i="14"/>
  <c r="EF27" i="14"/>
  <c r="EM27" i="14"/>
  <c r="J28" i="14"/>
  <c r="Q28" i="14"/>
  <c r="X28" i="14"/>
  <c r="AE28" i="14"/>
  <c r="AL28" i="14"/>
  <c r="AS28" i="14"/>
  <c r="AZ28" i="14"/>
  <c r="BG28" i="14"/>
  <c r="BN28" i="14"/>
  <c r="BU28" i="14"/>
  <c r="CB28" i="14"/>
  <c r="CI28" i="14"/>
  <c r="CP28" i="14"/>
  <c r="CW28" i="14"/>
  <c r="DD28" i="14"/>
  <c r="DK28" i="14"/>
  <c r="DR28" i="14"/>
  <c r="DY28" i="14"/>
  <c r="EF28" i="14"/>
  <c r="EM28" i="14"/>
  <c r="J29" i="14"/>
  <c r="Q29" i="14"/>
  <c r="X29" i="14"/>
  <c r="AE29" i="14"/>
  <c r="AL29" i="14"/>
  <c r="AS29" i="14"/>
  <c r="AZ29" i="14"/>
  <c r="BG29" i="14"/>
  <c r="BN29" i="14"/>
  <c r="BU29" i="14"/>
  <c r="CB29" i="14"/>
  <c r="CI29" i="14"/>
  <c r="CP29" i="14"/>
  <c r="CW29" i="14"/>
  <c r="DD29" i="14"/>
  <c r="DK29" i="14"/>
  <c r="DR29" i="14"/>
  <c r="DY29" i="14"/>
  <c r="EF29" i="14"/>
  <c r="EM29" i="14"/>
  <c r="J30" i="14"/>
  <c r="Q30" i="14"/>
  <c r="X30" i="14"/>
  <c r="AE30" i="14"/>
  <c r="AL30" i="14"/>
  <c r="AS30" i="14"/>
  <c r="AZ30" i="14"/>
  <c r="BG30" i="14"/>
  <c r="BN30" i="14"/>
  <c r="BU30" i="14"/>
  <c r="CB30" i="14"/>
  <c r="CI30" i="14"/>
  <c r="CP30" i="14"/>
  <c r="CW30" i="14"/>
  <c r="DD30" i="14"/>
  <c r="DK30" i="14"/>
  <c r="DR30" i="14"/>
  <c r="DY30" i="14"/>
  <c r="EF30" i="14"/>
  <c r="EM30" i="14"/>
  <c r="J31" i="14"/>
  <c r="Q31" i="14"/>
  <c r="X31" i="14"/>
  <c r="AE31" i="14"/>
  <c r="AL31" i="14"/>
  <c r="AS31" i="14"/>
  <c r="AZ31" i="14"/>
  <c r="BG31" i="14"/>
  <c r="BN31" i="14"/>
  <c r="BU31" i="14"/>
  <c r="CB31" i="14"/>
  <c r="CI31" i="14"/>
  <c r="CP31" i="14"/>
  <c r="CW31" i="14"/>
  <c r="DD31" i="14"/>
  <c r="DK31" i="14"/>
  <c r="DR31" i="14"/>
  <c r="DY31" i="14"/>
  <c r="EF31" i="14"/>
  <c r="EM31" i="14"/>
  <c r="J32" i="14"/>
  <c r="Q32" i="14"/>
  <c r="X32" i="14"/>
  <c r="AE32" i="14"/>
  <c r="AL32" i="14"/>
  <c r="AS32" i="14"/>
  <c r="AZ32" i="14"/>
  <c r="BG32" i="14"/>
  <c r="BN32" i="14"/>
  <c r="BU32" i="14"/>
  <c r="CB32" i="14"/>
  <c r="CI32" i="14"/>
  <c r="CP32" i="14"/>
  <c r="CW32" i="14"/>
  <c r="DD32" i="14"/>
  <c r="DK32" i="14"/>
  <c r="DR32" i="14"/>
  <c r="DY32" i="14"/>
  <c r="EF32" i="14"/>
  <c r="EM32" i="14"/>
  <c r="J33" i="14"/>
  <c r="Q33" i="14"/>
  <c r="X33" i="14"/>
  <c r="AE33" i="14"/>
  <c r="AL33" i="14"/>
  <c r="AS33" i="14"/>
  <c r="AZ33" i="14"/>
  <c r="BG33" i="14"/>
  <c r="BN33" i="14"/>
  <c r="BU33" i="14"/>
  <c r="CB33" i="14"/>
  <c r="CI33" i="14"/>
  <c r="CP33" i="14"/>
  <c r="CW33" i="14"/>
  <c r="DD33" i="14"/>
  <c r="DK33" i="14"/>
  <c r="DR33" i="14"/>
  <c r="DY33" i="14"/>
  <c r="EF33" i="14"/>
  <c r="EM33" i="14"/>
  <c r="J34" i="14"/>
  <c r="Q34" i="14"/>
  <c r="X34" i="14"/>
  <c r="AE34" i="14"/>
  <c r="AL34" i="14"/>
  <c r="AS34" i="14"/>
  <c r="AZ34" i="14"/>
  <c r="BG34" i="14"/>
  <c r="BN34" i="14"/>
  <c r="BU34" i="14"/>
  <c r="CB34" i="14"/>
  <c r="CI34" i="14"/>
  <c r="CP34" i="14"/>
  <c r="CW34" i="14"/>
  <c r="DD34" i="14"/>
  <c r="DK34" i="14"/>
  <c r="DR34" i="14"/>
  <c r="DY34" i="14"/>
  <c r="EF34" i="14"/>
  <c r="EM34" i="14"/>
  <c r="J35" i="14"/>
  <c r="Q35" i="14"/>
  <c r="X35" i="14"/>
  <c r="AE35" i="14"/>
  <c r="AL35" i="14"/>
  <c r="AS35" i="14"/>
  <c r="AZ35" i="14"/>
  <c r="BG35" i="14"/>
  <c r="BN35" i="14"/>
  <c r="BU35" i="14"/>
  <c r="CB35" i="14"/>
  <c r="CI35" i="14"/>
  <c r="CP35" i="14"/>
  <c r="CW35" i="14"/>
  <c r="DD35" i="14"/>
  <c r="DK35" i="14"/>
  <c r="DR35" i="14"/>
  <c r="DY35" i="14"/>
  <c r="EF35" i="14"/>
  <c r="EM35" i="14"/>
  <c r="J36" i="14"/>
  <c r="Q36" i="14"/>
  <c r="X36" i="14"/>
  <c r="AE36" i="14"/>
  <c r="AL36" i="14"/>
  <c r="AS36" i="14"/>
  <c r="AZ36" i="14"/>
  <c r="BG36" i="14"/>
  <c r="BN36" i="14"/>
  <c r="BU36" i="14"/>
  <c r="CB36" i="14"/>
  <c r="CI36" i="14"/>
  <c r="CP36" i="14"/>
  <c r="CW36" i="14"/>
  <c r="DD36" i="14"/>
  <c r="DK36" i="14"/>
  <c r="DR36" i="14"/>
  <c r="DY36" i="14"/>
  <c r="EF36" i="14"/>
  <c r="EM36" i="14"/>
  <c r="J37" i="14"/>
  <c r="Q37" i="14"/>
  <c r="X37" i="14"/>
  <c r="AE37" i="14"/>
  <c r="AL37" i="14"/>
  <c r="AS37" i="14"/>
  <c r="AZ37" i="14"/>
  <c r="BG37" i="14"/>
  <c r="BN37" i="14"/>
  <c r="BU37" i="14"/>
  <c r="CB37" i="14"/>
  <c r="CI37" i="14"/>
  <c r="CP37" i="14"/>
  <c r="CW37" i="14"/>
  <c r="DD37" i="14"/>
  <c r="DK37" i="14"/>
  <c r="DR37" i="14"/>
  <c r="DY37" i="14"/>
  <c r="EF37" i="14"/>
  <c r="EM37" i="14"/>
  <c r="J38" i="14"/>
  <c r="Q38" i="14"/>
  <c r="X38" i="14"/>
  <c r="AE38" i="14"/>
  <c r="AL38" i="14"/>
  <c r="AS38" i="14"/>
  <c r="AZ38" i="14"/>
  <c r="BG38" i="14"/>
  <c r="BN38" i="14"/>
  <c r="BU38" i="14"/>
  <c r="CB38" i="14"/>
  <c r="CI38" i="14"/>
  <c r="CP38" i="14"/>
  <c r="CW38" i="14"/>
  <c r="DD38" i="14"/>
  <c r="DK38" i="14"/>
  <c r="DR38" i="14"/>
  <c r="DY38" i="14"/>
  <c r="EF38" i="14"/>
  <c r="EM38" i="14"/>
  <c r="J39" i="14"/>
  <c r="Q39" i="14"/>
  <c r="X39" i="14"/>
  <c r="AE39" i="14"/>
  <c r="AL39" i="14"/>
  <c r="AS39" i="14"/>
  <c r="AZ39" i="14"/>
  <c r="BG39" i="14"/>
  <c r="BN39" i="14"/>
  <c r="BU39" i="14"/>
  <c r="CB39" i="14"/>
  <c r="CI39" i="14"/>
  <c r="CP39" i="14"/>
  <c r="CW39" i="14"/>
  <c r="DD39" i="14"/>
  <c r="DK39" i="14"/>
  <c r="DR39" i="14"/>
  <c r="DY39" i="14"/>
  <c r="EF39" i="14"/>
  <c r="EM39" i="14"/>
  <c r="J40" i="14"/>
  <c r="Q40" i="14"/>
  <c r="X40" i="14"/>
  <c r="AE40" i="14"/>
  <c r="AL40" i="14"/>
  <c r="AS40" i="14"/>
  <c r="AZ40" i="14"/>
  <c r="BG40" i="14"/>
  <c r="BN40" i="14"/>
  <c r="BU40" i="14"/>
  <c r="CB40" i="14"/>
  <c r="CI40" i="14"/>
  <c r="CP40" i="14"/>
  <c r="CW40" i="14"/>
  <c r="DD40" i="14"/>
  <c r="DK40" i="14"/>
  <c r="DR40" i="14"/>
  <c r="DY40" i="14"/>
  <c r="EF40" i="14"/>
  <c r="EM40" i="14"/>
  <c r="J41" i="14"/>
  <c r="Q41" i="14"/>
  <c r="X41" i="14"/>
  <c r="AE41" i="14"/>
  <c r="AL41" i="14"/>
  <c r="AS41" i="14"/>
  <c r="AZ41" i="14"/>
  <c r="BG41" i="14"/>
  <c r="BN41" i="14"/>
  <c r="BU41" i="14"/>
  <c r="CB41" i="14"/>
  <c r="CI41" i="14"/>
  <c r="CP41" i="14"/>
  <c r="CW41" i="14"/>
  <c r="DD41" i="14"/>
  <c r="DK41" i="14"/>
  <c r="DR41" i="14"/>
  <c r="DY41" i="14"/>
  <c r="EF41" i="14"/>
  <c r="EM41" i="14"/>
  <c r="J42" i="14"/>
  <c r="Q42" i="14"/>
  <c r="X42" i="14"/>
  <c r="AE42" i="14"/>
  <c r="AL42" i="14"/>
  <c r="AS42" i="14"/>
  <c r="AZ42" i="14"/>
  <c r="BG42" i="14"/>
  <c r="BN42" i="14"/>
  <c r="BU42" i="14"/>
  <c r="CB42" i="14"/>
  <c r="CI42" i="14"/>
  <c r="CP42" i="14"/>
  <c r="CW42" i="14"/>
  <c r="DD42" i="14"/>
  <c r="DK42" i="14"/>
  <c r="DR42" i="14"/>
  <c r="DY42" i="14"/>
  <c r="EF42" i="14"/>
  <c r="EM42" i="14"/>
  <c r="J43" i="14"/>
  <c r="Q43" i="14"/>
  <c r="X43" i="14"/>
  <c r="AE43" i="14"/>
  <c r="AL43" i="14"/>
  <c r="AS43" i="14"/>
  <c r="AZ43" i="14"/>
  <c r="BG43" i="14"/>
  <c r="BN43" i="14"/>
  <c r="BU43" i="14"/>
  <c r="CB43" i="14"/>
  <c r="CI43" i="14"/>
  <c r="CP43" i="14"/>
  <c r="CW43" i="14"/>
  <c r="DD43" i="14"/>
  <c r="DK43" i="14"/>
  <c r="DR43" i="14"/>
  <c r="DY43" i="14"/>
  <c r="EF43" i="14"/>
  <c r="EM43" i="14"/>
  <c r="J44" i="14"/>
  <c r="Q44" i="14"/>
  <c r="X44" i="14"/>
  <c r="AE44" i="14"/>
  <c r="AL44" i="14"/>
  <c r="AS44" i="14"/>
  <c r="AZ44" i="14"/>
  <c r="BG44" i="14"/>
  <c r="BN44" i="14"/>
  <c r="BU44" i="14"/>
  <c r="CB44" i="14"/>
  <c r="CI44" i="14"/>
  <c r="CP44" i="14"/>
  <c r="CW44" i="14"/>
  <c r="DD44" i="14"/>
  <c r="DK44" i="14"/>
  <c r="DR44" i="14"/>
  <c r="DY44" i="14"/>
  <c r="EF44" i="14"/>
  <c r="EM44" i="14"/>
  <c r="J45" i="14"/>
  <c r="Q45" i="14"/>
  <c r="X45" i="14"/>
  <c r="AE45" i="14"/>
  <c r="AL45" i="14"/>
  <c r="AS45" i="14"/>
  <c r="AZ45" i="14"/>
  <c r="BG45" i="14"/>
  <c r="BN45" i="14"/>
  <c r="BU45" i="14"/>
  <c r="CB45" i="14"/>
  <c r="CI45" i="14"/>
  <c r="CP45" i="14"/>
  <c r="CW45" i="14"/>
  <c r="DD45" i="14"/>
  <c r="DK45" i="14"/>
  <c r="DR45" i="14"/>
  <c r="DY45" i="14"/>
  <c r="EF45" i="14"/>
  <c r="EM45" i="14"/>
  <c r="J46" i="14"/>
  <c r="Q46" i="14"/>
  <c r="X46" i="14"/>
  <c r="AE46" i="14"/>
  <c r="AL46" i="14"/>
  <c r="AS46" i="14"/>
  <c r="AZ46" i="14"/>
  <c r="BG46" i="14"/>
  <c r="BN46" i="14"/>
  <c r="BU46" i="14"/>
  <c r="CB46" i="14"/>
  <c r="CI46" i="14"/>
  <c r="CP46" i="14"/>
  <c r="CW46" i="14"/>
  <c r="DD46" i="14"/>
  <c r="DK46" i="14"/>
  <c r="DR46" i="14"/>
  <c r="DY46" i="14"/>
  <c r="EF46" i="14"/>
  <c r="EM46" i="14"/>
  <c r="J47" i="14"/>
  <c r="Q47" i="14"/>
  <c r="X47" i="14"/>
  <c r="AE47" i="14"/>
  <c r="AL47" i="14"/>
  <c r="AS47" i="14"/>
  <c r="AZ47" i="14"/>
  <c r="BG47" i="14"/>
  <c r="BN47" i="14"/>
  <c r="BU47" i="14"/>
  <c r="CB47" i="14"/>
  <c r="CI47" i="14"/>
  <c r="CP47" i="14"/>
  <c r="CW47" i="14"/>
  <c r="DD47" i="14"/>
  <c r="DK47" i="14"/>
  <c r="DR47" i="14"/>
  <c r="DY47" i="14"/>
  <c r="EF47" i="14"/>
  <c r="EM47" i="14"/>
  <c r="J48" i="14"/>
  <c r="Q48" i="14"/>
  <c r="X48" i="14"/>
  <c r="AE48" i="14"/>
  <c r="AL48" i="14"/>
  <c r="AS48" i="14"/>
  <c r="AZ48" i="14"/>
  <c r="BG48" i="14"/>
  <c r="BN48" i="14"/>
  <c r="BU48" i="14"/>
  <c r="CB48" i="14"/>
  <c r="CI48" i="14"/>
  <c r="CP48" i="14"/>
  <c r="CW48" i="14"/>
  <c r="DD48" i="14"/>
  <c r="DK48" i="14"/>
  <c r="DR48" i="14"/>
  <c r="DY48" i="14"/>
  <c r="EF48" i="14"/>
  <c r="EM48" i="14"/>
  <c r="J49" i="14"/>
  <c r="Q49" i="14"/>
  <c r="X49" i="14"/>
  <c r="AE49" i="14"/>
  <c r="AL49" i="14"/>
  <c r="AS49" i="14"/>
  <c r="AZ49" i="14"/>
  <c r="BG49" i="14"/>
  <c r="BN49" i="14"/>
  <c r="BU49" i="14"/>
  <c r="CB49" i="14"/>
  <c r="CI49" i="14"/>
  <c r="CP49" i="14"/>
  <c r="CW49" i="14"/>
  <c r="DD49" i="14"/>
  <c r="DK49" i="14"/>
  <c r="DR49" i="14"/>
  <c r="DY49" i="14"/>
  <c r="EF49" i="14"/>
  <c r="EM49" i="14"/>
  <c r="J50" i="14"/>
  <c r="Q50" i="14"/>
  <c r="X50" i="14"/>
  <c r="AE50" i="14"/>
  <c r="AL50" i="14"/>
  <c r="AS50" i="14"/>
  <c r="AZ50" i="14"/>
  <c r="BG50" i="14"/>
  <c r="BN50" i="14"/>
  <c r="BU50" i="14"/>
  <c r="CB50" i="14"/>
  <c r="CI50" i="14"/>
  <c r="CP50" i="14"/>
  <c r="CW50" i="14"/>
  <c r="DD50" i="14"/>
  <c r="DK50" i="14"/>
  <c r="DR50" i="14"/>
  <c r="DY50" i="14"/>
  <c r="EF50" i="14"/>
  <c r="EM50" i="14"/>
  <c r="J51" i="14"/>
  <c r="Q51" i="14"/>
  <c r="X51" i="14"/>
  <c r="AE51" i="14"/>
  <c r="AL51" i="14"/>
  <c r="AS51" i="14"/>
  <c r="AZ51" i="14"/>
  <c r="BG51" i="14"/>
  <c r="BN51" i="14"/>
  <c r="BU51" i="14"/>
  <c r="CB51" i="14"/>
  <c r="CI51" i="14"/>
  <c r="CP51" i="14"/>
  <c r="CW51" i="14"/>
  <c r="DD51" i="14"/>
  <c r="DK51" i="14"/>
  <c r="DR51" i="14"/>
  <c r="DY51" i="14"/>
  <c r="EF51" i="14"/>
  <c r="EM51" i="14"/>
  <c r="J52" i="14"/>
  <c r="Q52" i="14"/>
  <c r="X52" i="14"/>
  <c r="AE52" i="14"/>
  <c r="AL52" i="14"/>
  <c r="AS52" i="14"/>
  <c r="AZ52" i="14"/>
  <c r="BG52" i="14"/>
  <c r="BN52" i="14"/>
  <c r="BU52" i="14"/>
  <c r="CB52" i="14"/>
  <c r="CI52" i="14"/>
  <c r="CP52" i="14"/>
  <c r="CW52" i="14"/>
  <c r="DD52" i="14"/>
  <c r="DK52" i="14"/>
  <c r="DR52" i="14"/>
  <c r="DY52" i="14"/>
  <c r="EF52" i="14"/>
  <c r="EM52" i="14"/>
  <c r="J53" i="14"/>
  <c r="Q53" i="14"/>
  <c r="X53" i="14"/>
  <c r="AE53" i="14"/>
  <c r="AL53" i="14"/>
  <c r="AS53" i="14"/>
  <c r="AZ53" i="14"/>
  <c r="BG53" i="14"/>
  <c r="BN53" i="14"/>
  <c r="BU53" i="14"/>
  <c r="CB53" i="14"/>
  <c r="CI53" i="14"/>
  <c r="CP53" i="14"/>
  <c r="CW53" i="14"/>
  <c r="DD53" i="14"/>
  <c r="DK53" i="14"/>
  <c r="DR53" i="14"/>
  <c r="DY53" i="14"/>
  <c r="EF53" i="14"/>
  <c r="EM53" i="14"/>
  <c r="J54" i="14"/>
  <c r="Q54" i="14"/>
  <c r="X54" i="14"/>
  <c r="AE54" i="14"/>
  <c r="AL54" i="14"/>
  <c r="AS54" i="14"/>
  <c r="AZ54" i="14"/>
  <c r="BG54" i="14"/>
  <c r="BN54" i="14"/>
  <c r="BU54" i="14"/>
  <c r="CB54" i="14"/>
  <c r="CI54" i="14"/>
  <c r="CP54" i="14"/>
  <c r="CW54" i="14"/>
  <c r="DD54" i="14"/>
  <c r="DK54" i="14"/>
  <c r="DR54" i="14"/>
  <c r="DY54" i="14"/>
  <c r="EF54" i="14"/>
  <c r="EM54" i="14"/>
  <c r="J55" i="14"/>
  <c r="Q55" i="14"/>
  <c r="X55" i="14"/>
  <c r="AE55" i="14"/>
  <c r="AL55" i="14"/>
  <c r="AS55" i="14"/>
  <c r="AZ55" i="14"/>
  <c r="BG55" i="14"/>
  <c r="BN55" i="14"/>
  <c r="BU55" i="14"/>
  <c r="CB55" i="14"/>
  <c r="CI55" i="14"/>
  <c r="CP55" i="14"/>
  <c r="CW55" i="14"/>
  <c r="DD55" i="14"/>
  <c r="DK55" i="14"/>
  <c r="DR55" i="14"/>
  <c r="DY55" i="14"/>
  <c r="EF55" i="14"/>
  <c r="EM55" i="14"/>
  <c r="J56" i="14"/>
  <c r="Q56" i="14"/>
  <c r="X56" i="14"/>
  <c r="AE56" i="14"/>
  <c r="AL56" i="14"/>
  <c r="AS56" i="14"/>
  <c r="AZ56" i="14"/>
  <c r="BG56" i="14"/>
  <c r="BN56" i="14"/>
  <c r="BU56" i="14"/>
  <c r="CB56" i="14"/>
  <c r="CI56" i="14"/>
  <c r="CP56" i="14"/>
  <c r="CW56" i="14"/>
  <c r="DD56" i="14"/>
  <c r="DK56" i="14"/>
  <c r="DR56" i="14"/>
  <c r="DY56" i="14"/>
  <c r="EF56" i="14"/>
  <c r="EM56" i="14"/>
  <c r="I6" i="15"/>
  <c r="J6" i="15"/>
  <c r="P6" i="15"/>
  <c r="Q6" i="15"/>
  <c r="W6" i="15"/>
  <c r="X6" i="15"/>
  <c r="AD6" i="15"/>
  <c r="AE6" i="15"/>
  <c r="AK6" i="15"/>
  <c r="AL6" i="15"/>
  <c r="AR6" i="15"/>
  <c r="AS6" i="15"/>
  <c r="AY6" i="15"/>
  <c r="AZ6" i="15"/>
  <c r="BF6" i="15"/>
  <c r="BG6" i="15"/>
  <c r="BM6" i="15"/>
  <c r="BN6" i="15"/>
  <c r="BT6" i="15"/>
  <c r="BU6" i="15"/>
  <c r="CA6" i="15"/>
  <c r="CB6" i="15"/>
  <c r="CH6" i="15"/>
  <c r="CI6" i="15"/>
  <c r="CO6" i="15"/>
  <c r="CP6" i="15"/>
  <c r="CV6" i="15"/>
  <c r="CW6" i="15"/>
  <c r="DC6" i="15"/>
  <c r="DD6" i="15"/>
  <c r="DJ6" i="15"/>
  <c r="DK6" i="15"/>
  <c r="DQ6" i="15"/>
  <c r="DR6" i="15"/>
  <c r="DX6" i="15"/>
  <c r="DY6" i="15"/>
  <c r="EE6" i="15"/>
  <c r="EF6" i="15"/>
  <c r="EL6" i="15"/>
  <c r="EL7" i="15"/>
  <c r="EL8" i="15"/>
  <c r="EL9" i="15"/>
  <c r="EL10" i="15"/>
  <c r="EL11" i="15"/>
  <c r="EL12" i="15"/>
  <c r="EL13" i="15"/>
  <c r="EL14" i="15"/>
  <c r="EL15" i="15"/>
  <c r="EL16" i="15"/>
  <c r="EL17" i="15"/>
  <c r="EL18" i="15"/>
  <c r="EL19" i="15"/>
  <c r="EL20" i="15"/>
  <c r="EL21" i="15"/>
  <c r="EL22" i="15"/>
  <c r="EL23" i="15"/>
  <c r="EL24" i="15"/>
  <c r="EL25" i="15"/>
  <c r="EL26" i="15"/>
  <c r="EL27" i="15"/>
  <c r="EL28" i="15"/>
  <c r="EL29" i="15"/>
  <c r="EL30" i="15"/>
  <c r="EL31" i="15"/>
  <c r="EL32" i="15"/>
  <c r="EL33" i="15"/>
  <c r="EL34" i="15"/>
  <c r="EL35" i="15"/>
  <c r="EL36" i="15"/>
  <c r="EL37" i="15"/>
  <c r="EL38" i="15"/>
  <c r="EL39" i="15"/>
  <c r="EL40" i="15"/>
  <c r="EL41" i="15"/>
  <c r="EL42" i="15"/>
  <c r="EL43" i="15"/>
  <c r="EL44" i="15"/>
  <c r="EL45" i="15"/>
  <c r="EL46" i="15"/>
  <c r="EL47" i="15"/>
  <c r="EL48" i="15"/>
  <c r="EL49" i="15"/>
  <c r="EL50" i="15"/>
  <c r="EL51" i="15"/>
  <c r="EL52" i="15"/>
  <c r="EL53" i="15"/>
  <c r="EL54" i="15"/>
  <c r="EL55" i="15"/>
  <c r="EL56" i="15"/>
  <c r="EM6" i="15"/>
  <c r="J7" i="15"/>
  <c r="Q7" i="15"/>
  <c r="X7" i="15"/>
  <c r="AE7" i="15"/>
  <c r="AL7" i="15"/>
  <c r="AS7" i="15"/>
  <c r="AZ7" i="15"/>
  <c r="BG7" i="15"/>
  <c r="BN7" i="15"/>
  <c r="BU7" i="15"/>
  <c r="CB7" i="15"/>
  <c r="CI7" i="15"/>
  <c r="CP7" i="15"/>
  <c r="CW7" i="15"/>
  <c r="DD7" i="15"/>
  <c r="DK7" i="15"/>
  <c r="DR7" i="15"/>
  <c r="DY7" i="15"/>
  <c r="EF7" i="15"/>
  <c r="EM7" i="15"/>
  <c r="J8" i="15"/>
  <c r="Q8" i="15"/>
  <c r="X8" i="15"/>
  <c r="AE8" i="15"/>
  <c r="AL8" i="15"/>
  <c r="AS8" i="15"/>
  <c r="AZ8" i="15"/>
  <c r="BG8" i="15"/>
  <c r="BN8" i="15"/>
  <c r="BU8" i="15"/>
  <c r="CB8" i="15"/>
  <c r="CI8" i="15"/>
  <c r="CP8" i="15"/>
  <c r="CW8" i="15"/>
  <c r="DD8" i="15"/>
  <c r="DK8" i="15"/>
  <c r="DR8" i="15"/>
  <c r="DY8" i="15"/>
  <c r="EF8" i="15"/>
  <c r="EM8" i="15"/>
  <c r="J9" i="15"/>
  <c r="Q9" i="15"/>
  <c r="X9" i="15"/>
  <c r="AE9" i="15"/>
  <c r="AL9" i="15"/>
  <c r="AS9" i="15"/>
  <c r="AZ9" i="15"/>
  <c r="BG9" i="15"/>
  <c r="BN9" i="15"/>
  <c r="BU9" i="15"/>
  <c r="CB9" i="15"/>
  <c r="CI9" i="15"/>
  <c r="CP9" i="15"/>
  <c r="CW9" i="15"/>
  <c r="DD9" i="15"/>
  <c r="DK9" i="15"/>
  <c r="DR9" i="15"/>
  <c r="DY9" i="15"/>
  <c r="EF9" i="15"/>
  <c r="EM9" i="15"/>
  <c r="J10" i="15"/>
  <c r="Q10" i="15"/>
  <c r="X10" i="15"/>
  <c r="AE10" i="15"/>
  <c r="AL10" i="15"/>
  <c r="AS10" i="15"/>
  <c r="AZ10" i="15"/>
  <c r="BG10" i="15"/>
  <c r="BN10" i="15"/>
  <c r="BU10" i="15"/>
  <c r="CB10" i="15"/>
  <c r="CI10" i="15"/>
  <c r="CP10" i="15"/>
  <c r="CW10" i="15"/>
  <c r="DD10" i="15"/>
  <c r="DK10" i="15"/>
  <c r="DR10" i="15"/>
  <c r="DY10" i="15"/>
  <c r="EF10" i="15"/>
  <c r="EM10" i="15"/>
  <c r="J11" i="15"/>
  <c r="Q11" i="15"/>
  <c r="X11" i="15"/>
  <c r="AE11" i="15"/>
  <c r="AL11" i="15"/>
  <c r="AS11" i="15"/>
  <c r="AZ11" i="15"/>
  <c r="BG11" i="15"/>
  <c r="BN11" i="15"/>
  <c r="BU11" i="15"/>
  <c r="CB11" i="15"/>
  <c r="CI11" i="15"/>
  <c r="CP11" i="15"/>
  <c r="CW11" i="15"/>
  <c r="DD11" i="15"/>
  <c r="DK11" i="15"/>
  <c r="DR11" i="15"/>
  <c r="DY11" i="15"/>
  <c r="EF11" i="15"/>
  <c r="EM11" i="15"/>
  <c r="J12" i="15"/>
  <c r="Q12" i="15"/>
  <c r="X12" i="15"/>
  <c r="AE12" i="15"/>
  <c r="AL12" i="15"/>
  <c r="AS12" i="15"/>
  <c r="AZ12" i="15"/>
  <c r="BG12" i="15"/>
  <c r="BN12" i="15"/>
  <c r="BU12" i="15"/>
  <c r="CB12" i="15"/>
  <c r="CI12" i="15"/>
  <c r="CP12" i="15"/>
  <c r="CW12" i="15"/>
  <c r="DD12" i="15"/>
  <c r="DK12" i="15"/>
  <c r="DR12" i="15"/>
  <c r="DY12" i="15"/>
  <c r="EF12" i="15"/>
  <c r="EM12" i="15"/>
  <c r="J13" i="15"/>
  <c r="Q13" i="15"/>
  <c r="X13" i="15"/>
  <c r="AE13" i="15"/>
  <c r="AL13" i="15"/>
  <c r="AS13" i="15"/>
  <c r="AZ13" i="15"/>
  <c r="BG13" i="15"/>
  <c r="BN13" i="15"/>
  <c r="BU13" i="15"/>
  <c r="CB13" i="15"/>
  <c r="CI13" i="15"/>
  <c r="CP13" i="15"/>
  <c r="CW13" i="15"/>
  <c r="DD13" i="15"/>
  <c r="DK13" i="15"/>
  <c r="DR13" i="15"/>
  <c r="DY13" i="15"/>
  <c r="EF13" i="15"/>
  <c r="EM13" i="15"/>
  <c r="J14" i="15"/>
  <c r="Q14" i="15"/>
  <c r="X14" i="15"/>
  <c r="AE14" i="15"/>
  <c r="AL14" i="15"/>
  <c r="AS14" i="15"/>
  <c r="AZ14" i="15"/>
  <c r="BG14" i="15"/>
  <c r="BN14" i="15"/>
  <c r="BU14" i="15"/>
  <c r="CB14" i="15"/>
  <c r="CI14" i="15"/>
  <c r="CP14" i="15"/>
  <c r="CW14" i="15"/>
  <c r="DD14" i="15"/>
  <c r="DK14" i="15"/>
  <c r="DR14" i="15"/>
  <c r="DY14" i="15"/>
  <c r="EF14" i="15"/>
  <c r="EM14" i="15"/>
  <c r="J15" i="15"/>
  <c r="Q15" i="15"/>
  <c r="X15" i="15"/>
  <c r="AE15" i="15"/>
  <c r="AL15" i="15"/>
  <c r="AS15" i="15"/>
  <c r="AZ15" i="15"/>
  <c r="BG15" i="15"/>
  <c r="BN15" i="15"/>
  <c r="BU15" i="15"/>
  <c r="CB15" i="15"/>
  <c r="CI15" i="15"/>
  <c r="CP15" i="15"/>
  <c r="CW15" i="15"/>
  <c r="DD15" i="15"/>
  <c r="DK15" i="15"/>
  <c r="DR15" i="15"/>
  <c r="DY15" i="15"/>
  <c r="EF15" i="15"/>
  <c r="EM15" i="15"/>
  <c r="J16" i="15"/>
  <c r="Q16" i="15"/>
  <c r="X16" i="15"/>
  <c r="AE16" i="15"/>
  <c r="AL16" i="15"/>
  <c r="AS16" i="15"/>
  <c r="AZ16" i="15"/>
  <c r="BG16" i="15"/>
  <c r="BN16" i="15"/>
  <c r="BU16" i="15"/>
  <c r="CB16" i="15"/>
  <c r="CI16" i="15"/>
  <c r="CP16" i="15"/>
  <c r="CW16" i="15"/>
  <c r="DD16" i="15"/>
  <c r="DK16" i="15"/>
  <c r="DR16" i="15"/>
  <c r="DY16" i="15"/>
  <c r="EF16" i="15"/>
  <c r="EM16" i="15"/>
  <c r="J17" i="15"/>
  <c r="Q17" i="15"/>
  <c r="X17" i="15"/>
  <c r="AE17" i="15"/>
  <c r="AL17" i="15"/>
  <c r="AS17" i="15"/>
  <c r="AZ17" i="15"/>
  <c r="BG17" i="15"/>
  <c r="BN17" i="15"/>
  <c r="BU17" i="15"/>
  <c r="CB17" i="15"/>
  <c r="CI17" i="15"/>
  <c r="CP17" i="15"/>
  <c r="CW17" i="15"/>
  <c r="DD17" i="15"/>
  <c r="DK17" i="15"/>
  <c r="DR17" i="15"/>
  <c r="DY17" i="15"/>
  <c r="EF17" i="15"/>
  <c r="EM17" i="15"/>
  <c r="J18" i="15"/>
  <c r="Q18" i="15"/>
  <c r="X18" i="15"/>
  <c r="AE18" i="15"/>
  <c r="AL18" i="15"/>
  <c r="AS18" i="15"/>
  <c r="AZ18" i="15"/>
  <c r="BG18" i="15"/>
  <c r="BN18" i="15"/>
  <c r="BU18" i="15"/>
  <c r="CB18" i="15"/>
  <c r="CI18" i="15"/>
  <c r="CP18" i="15"/>
  <c r="CW18" i="15"/>
  <c r="DD18" i="15"/>
  <c r="DK18" i="15"/>
  <c r="DR18" i="15"/>
  <c r="DY18" i="15"/>
  <c r="EF18" i="15"/>
  <c r="EM18" i="15"/>
  <c r="J19" i="15"/>
  <c r="Q19" i="15"/>
  <c r="X19" i="15"/>
  <c r="AE19" i="15"/>
  <c r="AL19" i="15"/>
  <c r="AS19" i="15"/>
  <c r="AZ19" i="15"/>
  <c r="BG19" i="15"/>
  <c r="BN19" i="15"/>
  <c r="BU19" i="15"/>
  <c r="CB19" i="15"/>
  <c r="CI19" i="15"/>
  <c r="CP19" i="15"/>
  <c r="CW19" i="15"/>
  <c r="DD19" i="15"/>
  <c r="DK19" i="15"/>
  <c r="DR19" i="15"/>
  <c r="DY19" i="15"/>
  <c r="EF19" i="15"/>
  <c r="EM19" i="15"/>
  <c r="J20" i="15"/>
  <c r="Q20" i="15"/>
  <c r="X20" i="15"/>
  <c r="AE20" i="15"/>
  <c r="AL20" i="15"/>
  <c r="AS20" i="15"/>
  <c r="AZ20" i="15"/>
  <c r="BG20" i="15"/>
  <c r="BN20" i="15"/>
  <c r="BU20" i="15"/>
  <c r="CB20" i="15"/>
  <c r="CI20" i="15"/>
  <c r="CP20" i="15"/>
  <c r="CW20" i="15"/>
  <c r="DD20" i="15"/>
  <c r="DK20" i="15"/>
  <c r="DR20" i="15"/>
  <c r="DY20" i="15"/>
  <c r="EF20" i="15"/>
  <c r="EM20" i="15"/>
  <c r="J21" i="15"/>
  <c r="Q21" i="15"/>
  <c r="X21" i="15"/>
  <c r="AE21" i="15"/>
  <c r="AL21" i="15"/>
  <c r="AS21" i="15"/>
  <c r="AZ21" i="15"/>
  <c r="BG21" i="15"/>
  <c r="BN21" i="15"/>
  <c r="BU21" i="15"/>
  <c r="CB21" i="15"/>
  <c r="CI21" i="15"/>
  <c r="CP21" i="15"/>
  <c r="CW21" i="15"/>
  <c r="DD21" i="15"/>
  <c r="DK21" i="15"/>
  <c r="DR21" i="15"/>
  <c r="DY21" i="15"/>
  <c r="EF21" i="15"/>
  <c r="EM21" i="15"/>
  <c r="J22" i="15"/>
  <c r="Q22" i="15"/>
  <c r="X22" i="15"/>
  <c r="AE22" i="15"/>
  <c r="AL22" i="15"/>
  <c r="AS22" i="15"/>
  <c r="AZ22" i="15"/>
  <c r="BG22" i="15"/>
  <c r="BN22" i="15"/>
  <c r="BU22" i="15"/>
  <c r="CB22" i="15"/>
  <c r="CI22" i="15"/>
  <c r="CP22" i="15"/>
  <c r="CW22" i="15"/>
  <c r="DD22" i="15"/>
  <c r="DK22" i="15"/>
  <c r="DR22" i="15"/>
  <c r="DY22" i="15"/>
  <c r="EF22" i="15"/>
  <c r="EM22" i="15"/>
  <c r="J23" i="15"/>
  <c r="Q23" i="15"/>
  <c r="X23" i="15"/>
  <c r="AE23" i="15"/>
  <c r="AL23" i="15"/>
  <c r="AS23" i="15"/>
  <c r="AZ23" i="15"/>
  <c r="BG23" i="15"/>
  <c r="BN23" i="15"/>
  <c r="BU23" i="15"/>
  <c r="CB23" i="15"/>
  <c r="CI23" i="15"/>
  <c r="CP23" i="15"/>
  <c r="CW23" i="15"/>
  <c r="DD23" i="15"/>
  <c r="DK23" i="15"/>
  <c r="DR23" i="15"/>
  <c r="DY23" i="15"/>
  <c r="EF23" i="15"/>
  <c r="EM23" i="15"/>
  <c r="J24" i="15"/>
  <c r="Q24" i="15"/>
  <c r="X24" i="15"/>
  <c r="AE24" i="15"/>
  <c r="AL24" i="15"/>
  <c r="AS24" i="15"/>
  <c r="AZ24" i="15"/>
  <c r="BG24" i="15"/>
  <c r="BN24" i="15"/>
  <c r="BU24" i="15"/>
  <c r="CB24" i="15"/>
  <c r="CI24" i="15"/>
  <c r="CP24" i="15"/>
  <c r="CW24" i="15"/>
  <c r="DD24" i="15"/>
  <c r="DK24" i="15"/>
  <c r="DR24" i="15"/>
  <c r="DY24" i="15"/>
  <c r="EF24" i="15"/>
  <c r="EM24" i="15"/>
  <c r="J25" i="15"/>
  <c r="Q25" i="15"/>
  <c r="X25" i="15"/>
  <c r="AE25" i="15"/>
  <c r="AL25" i="15"/>
  <c r="AS25" i="15"/>
  <c r="AZ25" i="15"/>
  <c r="BG25" i="15"/>
  <c r="BN25" i="15"/>
  <c r="BU25" i="15"/>
  <c r="CB25" i="15"/>
  <c r="CI25" i="15"/>
  <c r="CP25" i="15"/>
  <c r="CW25" i="15"/>
  <c r="DD25" i="15"/>
  <c r="DK25" i="15"/>
  <c r="DR25" i="15"/>
  <c r="DY25" i="15"/>
  <c r="EF25" i="15"/>
  <c r="EM25" i="15"/>
  <c r="J26" i="15"/>
  <c r="Q26" i="15"/>
  <c r="X26" i="15"/>
  <c r="AE26" i="15"/>
  <c r="AL26" i="15"/>
  <c r="AS26" i="15"/>
  <c r="AZ26" i="15"/>
  <c r="BG26" i="15"/>
  <c r="BN26" i="15"/>
  <c r="BU26" i="15"/>
  <c r="CB26" i="15"/>
  <c r="CI26" i="15"/>
  <c r="CP26" i="15"/>
  <c r="CW26" i="15"/>
  <c r="DD26" i="15"/>
  <c r="DK26" i="15"/>
  <c r="DR26" i="15"/>
  <c r="DY26" i="15"/>
  <c r="EF26" i="15"/>
  <c r="EM26" i="15"/>
  <c r="J27" i="15"/>
  <c r="Q27" i="15"/>
  <c r="X27" i="15"/>
  <c r="AE27" i="15"/>
  <c r="AL27" i="15"/>
  <c r="AS27" i="15"/>
  <c r="AZ27" i="15"/>
  <c r="BG27" i="15"/>
  <c r="BN27" i="15"/>
  <c r="BU27" i="15"/>
  <c r="CB27" i="15"/>
  <c r="CI27" i="15"/>
  <c r="CP27" i="15"/>
  <c r="CW27" i="15"/>
  <c r="DD27" i="15"/>
  <c r="DK27" i="15"/>
  <c r="DR27" i="15"/>
  <c r="DY27" i="15"/>
  <c r="EF27" i="15"/>
  <c r="EM27" i="15"/>
  <c r="J28" i="15"/>
  <c r="Q28" i="15"/>
  <c r="X28" i="15"/>
  <c r="AE28" i="15"/>
  <c r="AL28" i="15"/>
  <c r="AS28" i="15"/>
  <c r="AZ28" i="15"/>
  <c r="BG28" i="15"/>
  <c r="BN28" i="15"/>
  <c r="BU28" i="15"/>
  <c r="CB28" i="15"/>
  <c r="CI28" i="15"/>
  <c r="CP28" i="15"/>
  <c r="CW28" i="15"/>
  <c r="DD28" i="15"/>
  <c r="DK28" i="15"/>
  <c r="DR28" i="15"/>
  <c r="DY28" i="15"/>
  <c r="EF28" i="15"/>
  <c r="EM28" i="15"/>
  <c r="J29" i="15"/>
  <c r="Q29" i="15"/>
  <c r="X29" i="15"/>
  <c r="AE29" i="15"/>
  <c r="AL29" i="15"/>
  <c r="AS29" i="15"/>
  <c r="AZ29" i="15"/>
  <c r="BG29" i="15"/>
  <c r="BN29" i="15"/>
  <c r="BU29" i="15"/>
  <c r="CB29" i="15"/>
  <c r="CI29" i="15"/>
  <c r="CP29" i="15"/>
  <c r="CW29" i="15"/>
  <c r="DD29" i="15"/>
  <c r="DK29" i="15"/>
  <c r="DR29" i="15"/>
  <c r="DY29" i="15"/>
  <c r="EF29" i="15"/>
  <c r="EM29" i="15"/>
  <c r="J30" i="15"/>
  <c r="Q30" i="15"/>
  <c r="X30" i="15"/>
  <c r="AE30" i="15"/>
  <c r="AL30" i="15"/>
  <c r="AS30" i="15"/>
  <c r="AZ30" i="15"/>
  <c r="BG30" i="15"/>
  <c r="BN30" i="15"/>
  <c r="BU30" i="15"/>
  <c r="CB30" i="15"/>
  <c r="CI30" i="15"/>
  <c r="CP30" i="15"/>
  <c r="CW30" i="15"/>
  <c r="DD30" i="15"/>
  <c r="DK30" i="15"/>
  <c r="DR30" i="15"/>
  <c r="DY30" i="15"/>
  <c r="EF30" i="15"/>
  <c r="EM30" i="15"/>
  <c r="J31" i="15"/>
  <c r="Q31" i="15"/>
  <c r="X31" i="15"/>
  <c r="AE31" i="15"/>
  <c r="AL31" i="15"/>
  <c r="AS31" i="15"/>
  <c r="AZ31" i="15"/>
  <c r="BG31" i="15"/>
  <c r="BN31" i="15"/>
  <c r="BU31" i="15"/>
  <c r="CB31" i="15"/>
  <c r="CI31" i="15"/>
  <c r="CP31" i="15"/>
  <c r="CW31" i="15"/>
  <c r="DD31" i="15"/>
  <c r="DK31" i="15"/>
  <c r="DR31" i="15"/>
  <c r="DY31" i="15"/>
  <c r="EF31" i="15"/>
  <c r="EM31" i="15"/>
  <c r="J32" i="15"/>
  <c r="Q32" i="15"/>
  <c r="X32" i="15"/>
  <c r="AE32" i="15"/>
  <c r="AL32" i="15"/>
  <c r="AS32" i="15"/>
  <c r="AZ32" i="15"/>
  <c r="BG32" i="15"/>
  <c r="BN32" i="15"/>
  <c r="BU32" i="15"/>
  <c r="CB32" i="15"/>
  <c r="CI32" i="15"/>
  <c r="CP32" i="15"/>
  <c r="CW32" i="15"/>
  <c r="DD32" i="15"/>
  <c r="DK32" i="15"/>
  <c r="DR32" i="15"/>
  <c r="DY32" i="15"/>
  <c r="EF32" i="15"/>
  <c r="EM32" i="15"/>
  <c r="J33" i="15"/>
  <c r="Q33" i="15"/>
  <c r="X33" i="15"/>
  <c r="AE33" i="15"/>
  <c r="AL33" i="15"/>
  <c r="AS33" i="15"/>
  <c r="AZ33" i="15"/>
  <c r="BG33" i="15"/>
  <c r="BN33" i="15"/>
  <c r="BU33" i="15"/>
  <c r="CB33" i="15"/>
  <c r="CI33" i="15"/>
  <c r="CP33" i="15"/>
  <c r="CW33" i="15"/>
  <c r="DD33" i="15"/>
  <c r="DK33" i="15"/>
  <c r="DR33" i="15"/>
  <c r="DY33" i="15"/>
  <c r="EF33" i="15"/>
  <c r="EM33" i="15"/>
  <c r="J34" i="15"/>
  <c r="Q34" i="15"/>
  <c r="X34" i="15"/>
  <c r="AE34" i="15"/>
  <c r="AL34" i="15"/>
  <c r="AS34" i="15"/>
  <c r="AZ34" i="15"/>
  <c r="BG34" i="15"/>
  <c r="BN34" i="15"/>
  <c r="BU34" i="15"/>
  <c r="CB34" i="15"/>
  <c r="CI34" i="15"/>
  <c r="CP34" i="15"/>
  <c r="CW34" i="15"/>
  <c r="DD34" i="15"/>
  <c r="DK34" i="15"/>
  <c r="DR34" i="15"/>
  <c r="DY34" i="15"/>
  <c r="EF34" i="15"/>
  <c r="EM34" i="15"/>
  <c r="J35" i="15"/>
  <c r="Q35" i="15"/>
  <c r="X35" i="15"/>
  <c r="AE35" i="15"/>
  <c r="AL35" i="15"/>
  <c r="AS35" i="15"/>
  <c r="AZ35" i="15"/>
  <c r="BG35" i="15"/>
  <c r="BN35" i="15"/>
  <c r="BU35" i="15"/>
  <c r="CB35" i="15"/>
  <c r="CI35" i="15"/>
  <c r="CP35" i="15"/>
  <c r="CW35" i="15"/>
  <c r="DD35" i="15"/>
  <c r="DK35" i="15"/>
  <c r="DR35" i="15"/>
  <c r="DY35" i="15"/>
  <c r="EF35" i="15"/>
  <c r="EM35" i="15"/>
  <c r="J36" i="15"/>
  <c r="Q36" i="15"/>
  <c r="X36" i="15"/>
  <c r="AE36" i="15"/>
  <c r="AL36" i="15"/>
  <c r="AS36" i="15"/>
  <c r="AZ36" i="15"/>
  <c r="BG36" i="15"/>
  <c r="BN36" i="15"/>
  <c r="BU36" i="15"/>
  <c r="CB36" i="15"/>
  <c r="CI36" i="15"/>
  <c r="CP36" i="15"/>
  <c r="CW36" i="15"/>
  <c r="DD36" i="15"/>
  <c r="DK36" i="15"/>
  <c r="DR36" i="15"/>
  <c r="DY36" i="15"/>
  <c r="EF36" i="15"/>
  <c r="EM36" i="15"/>
  <c r="J37" i="15"/>
  <c r="Q37" i="15"/>
  <c r="X37" i="15"/>
  <c r="AE37" i="15"/>
  <c r="AL37" i="15"/>
  <c r="AS37" i="15"/>
  <c r="AZ37" i="15"/>
  <c r="BG37" i="15"/>
  <c r="BN37" i="15"/>
  <c r="BU37" i="15"/>
  <c r="CB37" i="15"/>
  <c r="CI37" i="15"/>
  <c r="CP37" i="15"/>
  <c r="CW37" i="15"/>
  <c r="DD37" i="15"/>
  <c r="DK37" i="15"/>
  <c r="DR37" i="15"/>
  <c r="DY37" i="15"/>
  <c r="EF37" i="15"/>
  <c r="EM37" i="15"/>
  <c r="J38" i="15"/>
  <c r="Q38" i="15"/>
  <c r="X38" i="15"/>
  <c r="AE38" i="15"/>
  <c r="AL38" i="15"/>
  <c r="AS38" i="15"/>
  <c r="AZ38" i="15"/>
  <c r="BG38" i="15"/>
  <c r="BN38" i="15"/>
  <c r="BU38" i="15"/>
  <c r="CB38" i="15"/>
  <c r="CI38" i="15"/>
  <c r="CP38" i="15"/>
  <c r="CW38" i="15"/>
  <c r="DD38" i="15"/>
  <c r="DK38" i="15"/>
  <c r="DR38" i="15"/>
  <c r="DY38" i="15"/>
  <c r="EF38" i="15"/>
  <c r="EM38" i="15"/>
  <c r="J39" i="15"/>
  <c r="Q39" i="15"/>
  <c r="X39" i="15"/>
  <c r="AE39" i="15"/>
  <c r="AL39" i="15"/>
  <c r="AS39" i="15"/>
  <c r="AZ39" i="15"/>
  <c r="BG39" i="15"/>
  <c r="BN39" i="15"/>
  <c r="BU39" i="15"/>
  <c r="CB39" i="15"/>
  <c r="CI39" i="15"/>
  <c r="CP39" i="15"/>
  <c r="CW39" i="15"/>
  <c r="DD39" i="15"/>
  <c r="DK39" i="15"/>
  <c r="DR39" i="15"/>
  <c r="DY39" i="15"/>
  <c r="EF39" i="15"/>
  <c r="EM39" i="15"/>
  <c r="J40" i="15"/>
  <c r="Q40" i="15"/>
  <c r="X40" i="15"/>
  <c r="AE40" i="15"/>
  <c r="AL40" i="15"/>
  <c r="AS40" i="15"/>
  <c r="AZ40" i="15"/>
  <c r="BG40" i="15"/>
  <c r="BN40" i="15"/>
  <c r="BU40" i="15"/>
  <c r="CB40" i="15"/>
  <c r="CI40" i="15"/>
  <c r="CP40" i="15"/>
  <c r="CW40" i="15"/>
  <c r="DD40" i="15"/>
  <c r="DK40" i="15"/>
  <c r="DR40" i="15"/>
  <c r="DY40" i="15"/>
  <c r="EF40" i="15"/>
  <c r="EM40" i="15"/>
  <c r="J41" i="15"/>
  <c r="Q41" i="15"/>
  <c r="X41" i="15"/>
  <c r="AE41" i="15"/>
  <c r="AL41" i="15"/>
  <c r="AS41" i="15"/>
  <c r="AZ41" i="15"/>
  <c r="BG41" i="15"/>
  <c r="BN41" i="15"/>
  <c r="BU41" i="15"/>
  <c r="CB41" i="15"/>
  <c r="CI41" i="15"/>
  <c r="CP41" i="15"/>
  <c r="CW41" i="15"/>
  <c r="DD41" i="15"/>
  <c r="DK41" i="15"/>
  <c r="DR41" i="15"/>
  <c r="DY41" i="15"/>
  <c r="EF41" i="15"/>
  <c r="EM41" i="15"/>
  <c r="J42" i="15"/>
  <c r="Q42" i="15"/>
  <c r="X42" i="15"/>
  <c r="AE42" i="15"/>
  <c r="AL42" i="15"/>
  <c r="AS42" i="15"/>
  <c r="AZ42" i="15"/>
  <c r="BG42" i="15"/>
  <c r="BN42" i="15"/>
  <c r="BU42" i="15"/>
  <c r="CB42" i="15"/>
  <c r="CI42" i="15"/>
  <c r="CP42" i="15"/>
  <c r="CW42" i="15"/>
  <c r="DD42" i="15"/>
  <c r="DK42" i="15"/>
  <c r="DR42" i="15"/>
  <c r="DY42" i="15"/>
  <c r="EF42" i="15"/>
  <c r="EM42" i="15"/>
  <c r="J43" i="15"/>
  <c r="Q43" i="15"/>
  <c r="X43" i="15"/>
  <c r="AE43" i="15"/>
  <c r="AL43" i="15"/>
  <c r="AS43" i="15"/>
  <c r="AZ43" i="15"/>
  <c r="BG43" i="15"/>
  <c r="BN43" i="15"/>
  <c r="BU43" i="15"/>
  <c r="CB43" i="15"/>
  <c r="CI43" i="15"/>
  <c r="CP43" i="15"/>
  <c r="CW43" i="15"/>
  <c r="DD43" i="15"/>
  <c r="DK43" i="15"/>
  <c r="DR43" i="15"/>
  <c r="DY43" i="15"/>
  <c r="EF43" i="15"/>
  <c r="EM43" i="15"/>
  <c r="J44" i="15"/>
  <c r="Q44" i="15"/>
  <c r="X44" i="15"/>
  <c r="AE44" i="15"/>
  <c r="AL44" i="15"/>
  <c r="AS44" i="15"/>
  <c r="AZ44" i="15"/>
  <c r="BG44" i="15"/>
  <c r="BN44" i="15"/>
  <c r="BU44" i="15"/>
  <c r="CB44" i="15"/>
  <c r="CI44" i="15"/>
  <c r="CP44" i="15"/>
  <c r="CW44" i="15"/>
  <c r="DD44" i="15"/>
  <c r="DK44" i="15"/>
  <c r="DR44" i="15"/>
  <c r="DY44" i="15"/>
  <c r="EF44" i="15"/>
  <c r="EM44" i="15"/>
  <c r="J45" i="15"/>
  <c r="Q45" i="15"/>
  <c r="X45" i="15"/>
  <c r="AE45" i="15"/>
  <c r="AL45" i="15"/>
  <c r="AS45" i="15"/>
  <c r="AZ45" i="15"/>
  <c r="BG45" i="15"/>
  <c r="BN45" i="15"/>
  <c r="BU45" i="15"/>
  <c r="CB45" i="15"/>
  <c r="CI45" i="15"/>
  <c r="CP45" i="15"/>
  <c r="CW45" i="15"/>
  <c r="DD45" i="15"/>
  <c r="DK45" i="15"/>
  <c r="DR45" i="15"/>
  <c r="DY45" i="15"/>
  <c r="EF45" i="15"/>
  <c r="EM45" i="15"/>
  <c r="J46" i="15"/>
  <c r="Q46" i="15"/>
  <c r="X46" i="15"/>
  <c r="AE46" i="15"/>
  <c r="AL46" i="15"/>
  <c r="AS46" i="15"/>
  <c r="AZ46" i="15"/>
  <c r="BG46" i="15"/>
  <c r="BN46" i="15"/>
  <c r="BU46" i="15"/>
  <c r="CB46" i="15"/>
  <c r="CI46" i="15"/>
  <c r="CP46" i="15"/>
  <c r="CW46" i="15"/>
  <c r="DD46" i="15"/>
  <c r="DK46" i="15"/>
  <c r="DR46" i="15"/>
  <c r="DY46" i="15"/>
  <c r="EF46" i="15"/>
  <c r="EM46" i="15"/>
  <c r="J47" i="15"/>
  <c r="Q47" i="15"/>
  <c r="X47" i="15"/>
  <c r="AE47" i="15"/>
  <c r="AL47" i="15"/>
  <c r="AS47" i="15"/>
  <c r="AZ47" i="15"/>
  <c r="BG47" i="15"/>
  <c r="BN47" i="15"/>
  <c r="BU47" i="15"/>
  <c r="CB47" i="15"/>
  <c r="CI47" i="15"/>
  <c r="CP47" i="15"/>
  <c r="CW47" i="15"/>
  <c r="DD47" i="15"/>
  <c r="DK47" i="15"/>
  <c r="DR47" i="15"/>
  <c r="DY47" i="15"/>
  <c r="EF47" i="15"/>
  <c r="EM47" i="15"/>
  <c r="J48" i="15"/>
  <c r="Q48" i="15"/>
  <c r="X48" i="15"/>
  <c r="AE48" i="15"/>
  <c r="AL48" i="15"/>
  <c r="AS48" i="15"/>
  <c r="AZ48" i="15"/>
  <c r="BG48" i="15"/>
  <c r="BN48" i="15"/>
  <c r="BU48" i="15"/>
  <c r="CB48" i="15"/>
  <c r="CI48" i="15"/>
  <c r="CP48" i="15"/>
  <c r="CW48" i="15"/>
  <c r="DD48" i="15"/>
  <c r="DK48" i="15"/>
  <c r="DR48" i="15"/>
  <c r="DY48" i="15"/>
  <c r="EF48" i="15"/>
  <c r="EM48" i="15"/>
  <c r="J49" i="15"/>
  <c r="Q49" i="15"/>
  <c r="X49" i="15"/>
  <c r="AE49" i="15"/>
  <c r="AL49" i="15"/>
  <c r="AS49" i="15"/>
  <c r="AZ49" i="15"/>
  <c r="BG49" i="15"/>
  <c r="BN49" i="15"/>
  <c r="BU49" i="15"/>
  <c r="CB49" i="15"/>
  <c r="CI49" i="15"/>
  <c r="CP49" i="15"/>
  <c r="CW49" i="15"/>
  <c r="DD49" i="15"/>
  <c r="DK49" i="15"/>
  <c r="DR49" i="15"/>
  <c r="DY49" i="15"/>
  <c r="EF49" i="15"/>
  <c r="EM49" i="15"/>
  <c r="J50" i="15"/>
  <c r="Q50" i="15"/>
  <c r="X50" i="15"/>
  <c r="AE50" i="15"/>
  <c r="AL50" i="15"/>
  <c r="AS50" i="15"/>
  <c r="AZ50" i="15"/>
  <c r="BG50" i="15"/>
  <c r="BN50" i="15"/>
  <c r="BU50" i="15"/>
  <c r="CB50" i="15"/>
  <c r="CI50" i="15"/>
  <c r="CP50" i="15"/>
  <c r="CW50" i="15"/>
  <c r="DD50" i="15"/>
  <c r="DK50" i="15"/>
  <c r="DR50" i="15"/>
  <c r="DY50" i="15"/>
  <c r="EF50" i="15"/>
  <c r="EM50" i="15"/>
  <c r="J51" i="15"/>
  <c r="Q51" i="15"/>
  <c r="X51" i="15"/>
  <c r="AE51" i="15"/>
  <c r="AL51" i="15"/>
  <c r="AS51" i="15"/>
  <c r="AZ51" i="15"/>
  <c r="BG51" i="15"/>
  <c r="BN51" i="15"/>
  <c r="BU51" i="15"/>
  <c r="CB51" i="15"/>
  <c r="CI51" i="15"/>
  <c r="CP51" i="15"/>
  <c r="CW51" i="15"/>
  <c r="DD51" i="15"/>
  <c r="DK51" i="15"/>
  <c r="DR51" i="15"/>
  <c r="DY51" i="15"/>
  <c r="EF51" i="15"/>
  <c r="EM51" i="15"/>
  <c r="J52" i="15"/>
  <c r="Q52" i="15"/>
  <c r="X52" i="15"/>
  <c r="AE52" i="15"/>
  <c r="AL52" i="15"/>
  <c r="AS52" i="15"/>
  <c r="AZ52" i="15"/>
  <c r="BG52" i="15"/>
  <c r="BN52" i="15"/>
  <c r="BU52" i="15"/>
  <c r="CB52" i="15"/>
  <c r="CI52" i="15"/>
  <c r="CP52" i="15"/>
  <c r="CW52" i="15"/>
  <c r="DD52" i="15"/>
  <c r="DK52" i="15"/>
  <c r="DR52" i="15"/>
  <c r="DY52" i="15"/>
  <c r="EF52" i="15"/>
  <c r="EM52" i="15"/>
  <c r="J53" i="15"/>
  <c r="Q53" i="15"/>
  <c r="X53" i="15"/>
  <c r="AE53" i="15"/>
  <c r="AL53" i="15"/>
  <c r="AS53" i="15"/>
  <c r="AZ53" i="15"/>
  <c r="BG53" i="15"/>
  <c r="BN53" i="15"/>
  <c r="BU53" i="15"/>
  <c r="CB53" i="15"/>
  <c r="CI53" i="15"/>
  <c r="CP53" i="15"/>
  <c r="CW53" i="15"/>
  <c r="DD53" i="15"/>
  <c r="DK53" i="15"/>
  <c r="DR53" i="15"/>
  <c r="DY53" i="15"/>
  <c r="EF53" i="15"/>
  <c r="EM53" i="15"/>
  <c r="J54" i="15"/>
  <c r="Q54" i="15"/>
  <c r="X54" i="15"/>
  <c r="AE54" i="15"/>
  <c r="AL54" i="15"/>
  <c r="AS54" i="15"/>
  <c r="AZ54" i="15"/>
  <c r="BG54" i="15"/>
  <c r="BN54" i="15"/>
  <c r="BU54" i="15"/>
  <c r="CB54" i="15"/>
  <c r="CI54" i="15"/>
  <c r="CP54" i="15"/>
  <c r="CW54" i="15"/>
  <c r="DD54" i="15"/>
  <c r="DK54" i="15"/>
  <c r="DR54" i="15"/>
  <c r="DY54" i="15"/>
  <c r="EF54" i="15"/>
  <c r="EM54" i="15"/>
  <c r="J55" i="15"/>
  <c r="Q55" i="15"/>
  <c r="X55" i="15"/>
  <c r="AE55" i="15"/>
  <c r="AL55" i="15"/>
  <c r="AS55" i="15"/>
  <c r="AZ55" i="15"/>
  <c r="BG55" i="15"/>
  <c r="BN55" i="15"/>
  <c r="BU55" i="15"/>
  <c r="CB55" i="15"/>
  <c r="CI55" i="15"/>
  <c r="CP55" i="15"/>
  <c r="CW55" i="15"/>
  <c r="DD55" i="15"/>
  <c r="DK55" i="15"/>
  <c r="DR55" i="15"/>
  <c r="DY55" i="15"/>
  <c r="EF55" i="15"/>
  <c r="EM55" i="15"/>
  <c r="J56" i="15"/>
  <c r="Q56" i="15"/>
  <c r="X56" i="15"/>
  <c r="AE56" i="15"/>
  <c r="AL56" i="15"/>
  <c r="AS56" i="15"/>
  <c r="AZ56" i="15"/>
  <c r="BG56" i="15"/>
  <c r="BN56" i="15"/>
  <c r="BU56" i="15"/>
  <c r="CB56" i="15"/>
  <c r="CI56" i="15"/>
  <c r="CP56" i="15"/>
  <c r="CW56" i="15"/>
  <c r="DD56" i="15"/>
  <c r="DK56" i="15"/>
  <c r="DR56" i="15"/>
  <c r="DY56" i="15"/>
  <c r="EF56" i="15"/>
  <c r="EM56" i="15"/>
  <c r="I6" i="12"/>
  <c r="J6" i="12"/>
  <c r="P6" i="12"/>
  <c r="Q6" i="12"/>
  <c r="W6" i="12"/>
  <c r="X6" i="12"/>
  <c r="AD6" i="12"/>
  <c r="AE6" i="12"/>
  <c r="AK6" i="12"/>
  <c r="AL6" i="12"/>
  <c r="AR6" i="12"/>
  <c r="AS6" i="12"/>
  <c r="AY6" i="12"/>
  <c r="AZ6" i="12"/>
  <c r="BF6" i="12"/>
  <c r="BG6" i="12"/>
  <c r="BM6" i="12"/>
  <c r="BN6" i="12"/>
  <c r="BT6" i="12"/>
  <c r="BU6" i="12"/>
  <c r="CA6" i="12"/>
  <c r="CB6" i="12"/>
  <c r="CH6" i="12"/>
  <c r="CI6" i="12"/>
  <c r="CO6" i="12"/>
  <c r="CP6" i="12"/>
  <c r="CV6" i="12"/>
  <c r="CW6" i="12"/>
  <c r="DC6" i="12"/>
  <c r="DD6" i="12"/>
  <c r="DJ6" i="12"/>
  <c r="DK6" i="12"/>
  <c r="DQ6" i="12"/>
  <c r="DR6" i="12"/>
  <c r="DX6" i="12"/>
  <c r="DY6" i="12"/>
  <c r="EE6" i="12"/>
  <c r="EF6" i="12"/>
  <c r="EL6" i="12"/>
  <c r="EL7" i="12"/>
  <c r="EL8" i="12"/>
  <c r="EL9" i="12"/>
  <c r="EL10" i="12"/>
  <c r="EL11" i="12"/>
  <c r="EL12" i="12"/>
  <c r="EL13" i="12"/>
  <c r="EL14" i="12"/>
  <c r="EL15" i="12"/>
  <c r="EL16" i="12"/>
  <c r="EL17" i="12"/>
  <c r="EL18" i="12"/>
  <c r="EL19" i="12"/>
  <c r="EL20" i="12"/>
  <c r="EL21" i="12"/>
  <c r="EL22" i="12"/>
  <c r="EL23" i="12"/>
  <c r="EL24" i="12"/>
  <c r="EL25" i="12"/>
  <c r="EL26" i="12"/>
  <c r="EL27" i="12"/>
  <c r="EL28" i="12"/>
  <c r="EL29" i="12"/>
  <c r="EL30" i="12"/>
  <c r="EL31" i="12"/>
  <c r="EL32" i="12"/>
  <c r="EL33" i="12"/>
  <c r="EL34" i="12"/>
  <c r="EL35" i="12"/>
  <c r="EL36" i="12"/>
  <c r="EL37" i="12"/>
  <c r="EL38" i="12"/>
  <c r="EL39" i="12"/>
  <c r="EL40" i="12"/>
  <c r="EL41" i="12"/>
  <c r="EL42" i="12"/>
  <c r="EL43" i="12"/>
  <c r="EL44" i="12"/>
  <c r="EL45" i="12"/>
  <c r="EL46" i="12"/>
  <c r="EL47" i="12"/>
  <c r="EL48" i="12"/>
  <c r="EL49" i="12"/>
  <c r="EL50" i="12"/>
  <c r="EL51" i="12"/>
  <c r="EL52" i="12"/>
  <c r="EL53" i="12"/>
  <c r="EL54" i="12"/>
  <c r="EL55" i="12"/>
  <c r="EL56" i="12"/>
  <c r="EM6" i="12"/>
  <c r="J7" i="12"/>
  <c r="Q7" i="12"/>
  <c r="X7" i="12"/>
  <c r="AE7" i="12"/>
  <c r="AL7" i="12"/>
  <c r="AS7" i="12"/>
  <c r="AZ7" i="12"/>
  <c r="BG7" i="12"/>
  <c r="BN7" i="12"/>
  <c r="BU7" i="12"/>
  <c r="CB7" i="12"/>
  <c r="CI7" i="12"/>
  <c r="CP7" i="12"/>
  <c r="CW7" i="12"/>
  <c r="DD7" i="12"/>
  <c r="DK7" i="12"/>
  <c r="DR7" i="12"/>
  <c r="DY7" i="12"/>
  <c r="EF7" i="12"/>
  <c r="EM7" i="12"/>
  <c r="J8" i="12"/>
  <c r="Q8" i="12"/>
  <c r="X8" i="12"/>
  <c r="AE8" i="12"/>
  <c r="AL8" i="12"/>
  <c r="AS8" i="12"/>
  <c r="AZ8" i="12"/>
  <c r="BG8" i="12"/>
  <c r="BN8" i="12"/>
  <c r="BU8" i="12"/>
  <c r="CB8" i="12"/>
  <c r="CI8" i="12"/>
  <c r="CP8" i="12"/>
  <c r="CW8" i="12"/>
  <c r="DD8" i="12"/>
  <c r="DK8" i="12"/>
  <c r="DR8" i="12"/>
  <c r="DY8" i="12"/>
  <c r="EF8" i="12"/>
  <c r="EM8" i="12"/>
  <c r="J9" i="12"/>
  <c r="Q9" i="12"/>
  <c r="X9" i="12"/>
  <c r="AE9" i="12"/>
  <c r="AL9" i="12"/>
  <c r="AS9" i="12"/>
  <c r="AZ9" i="12"/>
  <c r="BG9" i="12"/>
  <c r="BN9" i="12"/>
  <c r="BU9" i="12"/>
  <c r="CB9" i="12"/>
  <c r="CI9" i="12"/>
  <c r="CP9" i="12"/>
  <c r="CW9" i="12"/>
  <c r="DD9" i="12"/>
  <c r="DK9" i="12"/>
  <c r="DR9" i="12"/>
  <c r="DY9" i="12"/>
  <c r="EF9" i="12"/>
  <c r="EM9" i="12"/>
  <c r="J10" i="12"/>
  <c r="Q10" i="12"/>
  <c r="X10" i="12"/>
  <c r="AE10" i="12"/>
  <c r="AL10" i="12"/>
  <c r="AS10" i="12"/>
  <c r="AZ10" i="12"/>
  <c r="BG10" i="12"/>
  <c r="BN10" i="12"/>
  <c r="BU10" i="12"/>
  <c r="CB10" i="12"/>
  <c r="CI10" i="12"/>
  <c r="CP10" i="12"/>
  <c r="CW10" i="12"/>
  <c r="DD10" i="12"/>
  <c r="DK10" i="12"/>
  <c r="DR10" i="12"/>
  <c r="DY10" i="12"/>
  <c r="EF10" i="12"/>
  <c r="EM10" i="12"/>
  <c r="J11" i="12"/>
  <c r="Q11" i="12"/>
  <c r="X11" i="12"/>
  <c r="AE11" i="12"/>
  <c r="AL11" i="12"/>
  <c r="AS11" i="12"/>
  <c r="AZ11" i="12"/>
  <c r="BG11" i="12"/>
  <c r="BN11" i="12"/>
  <c r="BU11" i="12"/>
  <c r="CB11" i="12"/>
  <c r="CI11" i="12"/>
  <c r="CP11" i="12"/>
  <c r="CW11" i="12"/>
  <c r="DD11" i="12"/>
  <c r="DK11" i="12"/>
  <c r="DR11" i="12"/>
  <c r="DY11" i="12"/>
  <c r="EF11" i="12"/>
  <c r="EM11" i="12"/>
  <c r="J12" i="12"/>
  <c r="Q12" i="12"/>
  <c r="X12" i="12"/>
  <c r="AE12" i="12"/>
  <c r="AL12" i="12"/>
  <c r="AS12" i="12"/>
  <c r="AZ12" i="12"/>
  <c r="BG12" i="12"/>
  <c r="BN12" i="12"/>
  <c r="BU12" i="12"/>
  <c r="CB12" i="12"/>
  <c r="CI12" i="12"/>
  <c r="CP12" i="12"/>
  <c r="CW12" i="12"/>
  <c r="DD12" i="12"/>
  <c r="DK12" i="12"/>
  <c r="DR12" i="12"/>
  <c r="DY12" i="12"/>
  <c r="EF12" i="12"/>
  <c r="EM12" i="12"/>
  <c r="J13" i="12"/>
  <c r="Q13" i="12"/>
  <c r="X13" i="12"/>
  <c r="AE13" i="12"/>
  <c r="AL13" i="12"/>
  <c r="AS13" i="12"/>
  <c r="AZ13" i="12"/>
  <c r="BG13" i="12"/>
  <c r="BN13" i="12"/>
  <c r="BU13" i="12"/>
  <c r="CB13" i="12"/>
  <c r="CI13" i="12"/>
  <c r="CP13" i="12"/>
  <c r="CW13" i="12"/>
  <c r="DD13" i="12"/>
  <c r="DK13" i="12"/>
  <c r="DR13" i="12"/>
  <c r="DY13" i="12"/>
  <c r="EF13" i="12"/>
  <c r="EM13" i="12"/>
  <c r="J14" i="12"/>
  <c r="Q14" i="12"/>
  <c r="X14" i="12"/>
  <c r="AE14" i="12"/>
  <c r="AL14" i="12"/>
  <c r="AS14" i="12"/>
  <c r="AZ14" i="12"/>
  <c r="BG14" i="12"/>
  <c r="BN14" i="12"/>
  <c r="BU14" i="12"/>
  <c r="CB14" i="12"/>
  <c r="CI14" i="12"/>
  <c r="CP14" i="12"/>
  <c r="CW14" i="12"/>
  <c r="DD14" i="12"/>
  <c r="DK14" i="12"/>
  <c r="DR14" i="12"/>
  <c r="DY14" i="12"/>
  <c r="EF14" i="12"/>
  <c r="EM14" i="12"/>
  <c r="J15" i="12"/>
  <c r="Q15" i="12"/>
  <c r="X15" i="12"/>
  <c r="AE15" i="12"/>
  <c r="AL15" i="12"/>
  <c r="AS15" i="12"/>
  <c r="AZ15" i="12"/>
  <c r="BG15" i="12"/>
  <c r="BN15" i="12"/>
  <c r="BU15" i="12"/>
  <c r="CB15" i="12"/>
  <c r="CI15" i="12"/>
  <c r="CP15" i="12"/>
  <c r="CW15" i="12"/>
  <c r="DD15" i="12"/>
  <c r="DK15" i="12"/>
  <c r="DR15" i="12"/>
  <c r="DY15" i="12"/>
  <c r="EF15" i="12"/>
  <c r="EM15" i="12"/>
  <c r="J16" i="12"/>
  <c r="Q16" i="12"/>
  <c r="X16" i="12"/>
  <c r="AE16" i="12"/>
  <c r="AL16" i="12"/>
  <c r="AS16" i="12"/>
  <c r="AZ16" i="12"/>
  <c r="BG16" i="12"/>
  <c r="BN16" i="12"/>
  <c r="BU16" i="12"/>
  <c r="CB16" i="12"/>
  <c r="CI16" i="12"/>
  <c r="CP16" i="12"/>
  <c r="CW16" i="12"/>
  <c r="DD16" i="12"/>
  <c r="DK16" i="12"/>
  <c r="DR16" i="12"/>
  <c r="DY16" i="12"/>
  <c r="EF16" i="12"/>
  <c r="EM16" i="12"/>
  <c r="J17" i="12"/>
  <c r="Q17" i="12"/>
  <c r="X17" i="12"/>
  <c r="AE17" i="12"/>
  <c r="AL17" i="12"/>
  <c r="AS17" i="12"/>
  <c r="AZ17" i="12"/>
  <c r="BG17" i="12"/>
  <c r="BN17" i="12"/>
  <c r="BU17" i="12"/>
  <c r="CB17" i="12"/>
  <c r="CI17" i="12"/>
  <c r="CP17" i="12"/>
  <c r="CW17" i="12"/>
  <c r="DD17" i="12"/>
  <c r="DK17" i="12"/>
  <c r="DR17" i="12"/>
  <c r="DY17" i="12"/>
  <c r="EF17" i="12"/>
  <c r="EM17" i="12"/>
  <c r="J18" i="12"/>
  <c r="Q18" i="12"/>
  <c r="X18" i="12"/>
  <c r="AE18" i="12"/>
  <c r="AL18" i="12"/>
  <c r="AS18" i="12"/>
  <c r="AZ18" i="12"/>
  <c r="BG18" i="12"/>
  <c r="BN18" i="12"/>
  <c r="BU18" i="12"/>
  <c r="CB18" i="12"/>
  <c r="CI18" i="12"/>
  <c r="CP18" i="12"/>
  <c r="CW18" i="12"/>
  <c r="DD18" i="12"/>
  <c r="DK18" i="12"/>
  <c r="DR18" i="12"/>
  <c r="DY18" i="12"/>
  <c r="EF18" i="12"/>
  <c r="EM18" i="12"/>
  <c r="J19" i="12"/>
  <c r="Q19" i="12"/>
  <c r="X19" i="12"/>
  <c r="AE19" i="12"/>
  <c r="AL19" i="12"/>
  <c r="AS19" i="12"/>
  <c r="AZ19" i="12"/>
  <c r="BG19" i="12"/>
  <c r="BN19" i="12"/>
  <c r="BU19" i="12"/>
  <c r="CB19" i="12"/>
  <c r="CI19" i="12"/>
  <c r="CP19" i="12"/>
  <c r="CW19" i="12"/>
  <c r="DD19" i="12"/>
  <c r="DK19" i="12"/>
  <c r="DR19" i="12"/>
  <c r="DY19" i="12"/>
  <c r="EF19" i="12"/>
  <c r="EM19" i="12"/>
  <c r="J20" i="12"/>
  <c r="Q20" i="12"/>
  <c r="X20" i="12"/>
  <c r="AE20" i="12"/>
  <c r="AL20" i="12"/>
  <c r="AS20" i="12"/>
  <c r="AZ20" i="12"/>
  <c r="BG20" i="12"/>
  <c r="BN20" i="12"/>
  <c r="BU20" i="12"/>
  <c r="CB20" i="12"/>
  <c r="CI20" i="12"/>
  <c r="CP20" i="12"/>
  <c r="CW20" i="12"/>
  <c r="DD20" i="12"/>
  <c r="DK20" i="12"/>
  <c r="DR20" i="12"/>
  <c r="DY20" i="12"/>
  <c r="EF20" i="12"/>
  <c r="EM20" i="12"/>
  <c r="J21" i="12"/>
  <c r="Q21" i="12"/>
  <c r="X21" i="12"/>
  <c r="AE21" i="12"/>
  <c r="AL21" i="12"/>
  <c r="AS21" i="12"/>
  <c r="AZ21" i="12"/>
  <c r="BG21" i="12"/>
  <c r="BN21" i="12"/>
  <c r="BU21" i="12"/>
  <c r="CB21" i="12"/>
  <c r="CI21" i="12"/>
  <c r="CP21" i="12"/>
  <c r="CW21" i="12"/>
  <c r="DD21" i="12"/>
  <c r="DK21" i="12"/>
  <c r="DR21" i="12"/>
  <c r="DY21" i="12"/>
  <c r="EF21" i="12"/>
  <c r="EM21" i="12"/>
  <c r="J22" i="12"/>
  <c r="Q22" i="12"/>
  <c r="X22" i="12"/>
  <c r="AE22" i="12"/>
  <c r="AL22" i="12"/>
  <c r="AS22" i="12"/>
  <c r="AZ22" i="12"/>
  <c r="BG22" i="12"/>
  <c r="BN22" i="12"/>
  <c r="BU22" i="12"/>
  <c r="CB22" i="12"/>
  <c r="CI22" i="12"/>
  <c r="CP22" i="12"/>
  <c r="CW22" i="12"/>
  <c r="DD22" i="12"/>
  <c r="DK22" i="12"/>
  <c r="DR22" i="12"/>
  <c r="DY22" i="12"/>
  <c r="EF22" i="12"/>
  <c r="EM22" i="12"/>
  <c r="J23" i="12"/>
  <c r="Q23" i="12"/>
  <c r="X23" i="12"/>
  <c r="AE23" i="12"/>
  <c r="AL23" i="12"/>
  <c r="AS23" i="12"/>
  <c r="AZ23" i="12"/>
  <c r="BG23" i="12"/>
  <c r="BN23" i="12"/>
  <c r="BU23" i="12"/>
  <c r="CB23" i="12"/>
  <c r="CI23" i="12"/>
  <c r="CP23" i="12"/>
  <c r="CW23" i="12"/>
  <c r="DD23" i="12"/>
  <c r="DK23" i="12"/>
  <c r="DR23" i="12"/>
  <c r="DY23" i="12"/>
  <c r="EF23" i="12"/>
  <c r="EM23" i="12"/>
  <c r="J24" i="12"/>
  <c r="Q24" i="12"/>
  <c r="X24" i="12"/>
  <c r="AE24" i="12"/>
  <c r="AL24" i="12"/>
  <c r="AS24" i="12"/>
  <c r="AZ24" i="12"/>
  <c r="BG24" i="12"/>
  <c r="BN24" i="12"/>
  <c r="BU24" i="12"/>
  <c r="CB24" i="12"/>
  <c r="CI24" i="12"/>
  <c r="CP24" i="12"/>
  <c r="CW24" i="12"/>
  <c r="DD24" i="12"/>
  <c r="DK24" i="12"/>
  <c r="DR24" i="12"/>
  <c r="DY24" i="12"/>
  <c r="EF24" i="12"/>
  <c r="EM24" i="12"/>
  <c r="J25" i="12"/>
  <c r="Q25" i="12"/>
  <c r="X25" i="12"/>
  <c r="AE25" i="12"/>
  <c r="AL25" i="12"/>
  <c r="AS25" i="12"/>
  <c r="AZ25" i="12"/>
  <c r="BG25" i="12"/>
  <c r="BN25" i="12"/>
  <c r="BU25" i="12"/>
  <c r="CB25" i="12"/>
  <c r="CI25" i="12"/>
  <c r="CP25" i="12"/>
  <c r="CW25" i="12"/>
  <c r="DD25" i="12"/>
  <c r="DK25" i="12"/>
  <c r="DR25" i="12"/>
  <c r="DY25" i="12"/>
  <c r="EF25" i="12"/>
  <c r="EM25" i="12"/>
  <c r="J26" i="12"/>
  <c r="Q26" i="12"/>
  <c r="X26" i="12"/>
  <c r="AE26" i="12"/>
  <c r="AL26" i="12"/>
  <c r="AS26" i="12"/>
  <c r="AZ26" i="12"/>
  <c r="BG26" i="12"/>
  <c r="BN26" i="12"/>
  <c r="BU26" i="12"/>
  <c r="CB26" i="12"/>
  <c r="CI26" i="12"/>
  <c r="CP26" i="12"/>
  <c r="CW26" i="12"/>
  <c r="DD26" i="12"/>
  <c r="DK26" i="12"/>
  <c r="DR26" i="12"/>
  <c r="DY26" i="12"/>
  <c r="EF26" i="12"/>
  <c r="EM26" i="12"/>
  <c r="J27" i="12"/>
  <c r="Q27" i="12"/>
  <c r="X27" i="12"/>
  <c r="AE27" i="12"/>
  <c r="AL27" i="12"/>
  <c r="AS27" i="12"/>
  <c r="AZ27" i="12"/>
  <c r="BG27" i="12"/>
  <c r="BN27" i="12"/>
  <c r="BU27" i="12"/>
  <c r="CB27" i="12"/>
  <c r="CI27" i="12"/>
  <c r="CP27" i="12"/>
  <c r="CW27" i="12"/>
  <c r="DD27" i="12"/>
  <c r="DK27" i="12"/>
  <c r="DR27" i="12"/>
  <c r="DY27" i="12"/>
  <c r="EF27" i="12"/>
  <c r="EM27" i="12"/>
  <c r="J28" i="12"/>
  <c r="Q28" i="12"/>
  <c r="X28" i="12"/>
  <c r="AE28" i="12"/>
  <c r="AL28" i="12"/>
  <c r="AS28" i="12"/>
  <c r="AZ28" i="12"/>
  <c r="BG28" i="12"/>
  <c r="BN28" i="12"/>
  <c r="BU28" i="12"/>
  <c r="CB28" i="12"/>
  <c r="CI28" i="12"/>
  <c r="CP28" i="12"/>
  <c r="CW28" i="12"/>
  <c r="DD28" i="12"/>
  <c r="DK28" i="12"/>
  <c r="DR28" i="12"/>
  <c r="DY28" i="12"/>
  <c r="EF28" i="12"/>
  <c r="EM28" i="12"/>
  <c r="J29" i="12"/>
  <c r="Q29" i="12"/>
  <c r="X29" i="12"/>
  <c r="AE29" i="12"/>
  <c r="AL29" i="12"/>
  <c r="AS29" i="12"/>
  <c r="AZ29" i="12"/>
  <c r="BG29" i="12"/>
  <c r="BN29" i="12"/>
  <c r="BU29" i="12"/>
  <c r="CB29" i="12"/>
  <c r="CI29" i="12"/>
  <c r="CP29" i="12"/>
  <c r="CW29" i="12"/>
  <c r="DD29" i="12"/>
  <c r="DK29" i="12"/>
  <c r="DR29" i="12"/>
  <c r="DY29" i="12"/>
  <c r="EF29" i="12"/>
  <c r="EM29" i="12"/>
  <c r="J30" i="12"/>
  <c r="Q30" i="12"/>
  <c r="X30" i="12"/>
  <c r="AE30" i="12"/>
  <c r="AL30" i="12"/>
  <c r="AS30" i="12"/>
  <c r="AZ30" i="12"/>
  <c r="BG30" i="12"/>
  <c r="BN30" i="12"/>
  <c r="BU30" i="12"/>
  <c r="CB30" i="12"/>
  <c r="CI30" i="12"/>
  <c r="CP30" i="12"/>
  <c r="CW30" i="12"/>
  <c r="DD30" i="12"/>
  <c r="DK30" i="12"/>
  <c r="DR30" i="12"/>
  <c r="DY30" i="12"/>
  <c r="EF30" i="12"/>
  <c r="EM30" i="12"/>
  <c r="J31" i="12"/>
  <c r="Q31" i="12"/>
  <c r="X31" i="12"/>
  <c r="AE31" i="12"/>
  <c r="AL31" i="12"/>
  <c r="AS31" i="12"/>
  <c r="AZ31" i="12"/>
  <c r="BG31" i="12"/>
  <c r="BN31" i="12"/>
  <c r="BU31" i="12"/>
  <c r="CB31" i="12"/>
  <c r="CI31" i="12"/>
  <c r="CP31" i="12"/>
  <c r="CW31" i="12"/>
  <c r="DD31" i="12"/>
  <c r="DK31" i="12"/>
  <c r="DR31" i="12"/>
  <c r="DY31" i="12"/>
  <c r="EF31" i="12"/>
  <c r="EM31" i="12"/>
  <c r="J32" i="12"/>
  <c r="Q32" i="12"/>
  <c r="X32" i="12"/>
  <c r="AE32" i="12"/>
  <c r="AL32" i="12"/>
  <c r="AS32" i="12"/>
  <c r="AZ32" i="12"/>
  <c r="BG32" i="12"/>
  <c r="BN32" i="12"/>
  <c r="BU32" i="12"/>
  <c r="CB32" i="12"/>
  <c r="CI32" i="12"/>
  <c r="CP32" i="12"/>
  <c r="CW32" i="12"/>
  <c r="DD32" i="12"/>
  <c r="DK32" i="12"/>
  <c r="DR32" i="12"/>
  <c r="DY32" i="12"/>
  <c r="EF32" i="12"/>
  <c r="EM32" i="12"/>
  <c r="J33" i="12"/>
  <c r="Q33" i="12"/>
  <c r="X33" i="12"/>
  <c r="AE33" i="12"/>
  <c r="AL33" i="12"/>
  <c r="AS33" i="12"/>
  <c r="AZ33" i="12"/>
  <c r="BG33" i="12"/>
  <c r="BN33" i="12"/>
  <c r="BU33" i="12"/>
  <c r="CB33" i="12"/>
  <c r="CI33" i="12"/>
  <c r="CP33" i="12"/>
  <c r="CW33" i="12"/>
  <c r="DD33" i="12"/>
  <c r="DK33" i="12"/>
  <c r="DR33" i="12"/>
  <c r="DY33" i="12"/>
  <c r="EF33" i="12"/>
  <c r="EM33" i="12"/>
  <c r="J34" i="12"/>
  <c r="Q34" i="12"/>
  <c r="X34" i="12"/>
  <c r="AE34" i="12"/>
  <c r="AL34" i="12"/>
  <c r="AS34" i="12"/>
  <c r="AZ34" i="12"/>
  <c r="BG34" i="12"/>
  <c r="BN34" i="12"/>
  <c r="BU34" i="12"/>
  <c r="CB34" i="12"/>
  <c r="CI34" i="12"/>
  <c r="CP34" i="12"/>
  <c r="CW34" i="12"/>
  <c r="DD34" i="12"/>
  <c r="DK34" i="12"/>
  <c r="DR34" i="12"/>
  <c r="DY34" i="12"/>
  <c r="EF34" i="12"/>
  <c r="EM34" i="12"/>
  <c r="J35" i="12"/>
  <c r="Q35" i="12"/>
  <c r="X35" i="12"/>
  <c r="AE35" i="12"/>
  <c r="AL35" i="12"/>
  <c r="AS35" i="12"/>
  <c r="AZ35" i="12"/>
  <c r="BG35" i="12"/>
  <c r="BN35" i="12"/>
  <c r="BU35" i="12"/>
  <c r="CB35" i="12"/>
  <c r="CI35" i="12"/>
  <c r="CP35" i="12"/>
  <c r="CW35" i="12"/>
  <c r="DD35" i="12"/>
  <c r="DK35" i="12"/>
  <c r="DR35" i="12"/>
  <c r="DY35" i="12"/>
  <c r="EF35" i="12"/>
  <c r="EM35" i="12"/>
  <c r="J36" i="12"/>
  <c r="Q36" i="12"/>
  <c r="X36" i="12"/>
  <c r="AE36" i="12"/>
  <c r="AL36" i="12"/>
  <c r="AS36" i="12"/>
  <c r="AZ36" i="12"/>
  <c r="BG36" i="12"/>
  <c r="BN36" i="12"/>
  <c r="BU36" i="12"/>
  <c r="CB36" i="12"/>
  <c r="CI36" i="12"/>
  <c r="CP36" i="12"/>
  <c r="CW36" i="12"/>
  <c r="DD36" i="12"/>
  <c r="DK36" i="12"/>
  <c r="DR36" i="12"/>
  <c r="DY36" i="12"/>
  <c r="EF36" i="12"/>
  <c r="EM36" i="12"/>
  <c r="J37" i="12"/>
  <c r="Q37" i="12"/>
  <c r="X37" i="12"/>
  <c r="AE37" i="12"/>
  <c r="AL37" i="12"/>
  <c r="AS37" i="12"/>
  <c r="AZ37" i="12"/>
  <c r="BG37" i="12"/>
  <c r="BN37" i="12"/>
  <c r="BU37" i="12"/>
  <c r="CB37" i="12"/>
  <c r="CI37" i="12"/>
  <c r="CP37" i="12"/>
  <c r="CW37" i="12"/>
  <c r="DD37" i="12"/>
  <c r="DK37" i="12"/>
  <c r="DR37" i="12"/>
  <c r="DY37" i="12"/>
  <c r="EF37" i="12"/>
  <c r="EM37" i="12"/>
  <c r="J38" i="12"/>
  <c r="Q38" i="12"/>
  <c r="X38" i="12"/>
  <c r="AE38" i="12"/>
  <c r="AL38" i="12"/>
  <c r="AS38" i="12"/>
  <c r="AZ38" i="12"/>
  <c r="BG38" i="12"/>
  <c r="BN38" i="12"/>
  <c r="BU38" i="12"/>
  <c r="CB38" i="12"/>
  <c r="CI38" i="12"/>
  <c r="CP38" i="12"/>
  <c r="CW38" i="12"/>
  <c r="DD38" i="12"/>
  <c r="DK38" i="12"/>
  <c r="DR38" i="12"/>
  <c r="DY38" i="12"/>
  <c r="EF38" i="12"/>
  <c r="EM38" i="12"/>
  <c r="J39" i="12"/>
  <c r="Q39" i="12"/>
  <c r="X39" i="12"/>
  <c r="AE39" i="12"/>
  <c r="AL39" i="12"/>
  <c r="AS39" i="12"/>
  <c r="AZ39" i="12"/>
  <c r="BG39" i="12"/>
  <c r="BN39" i="12"/>
  <c r="BU39" i="12"/>
  <c r="CB39" i="12"/>
  <c r="CI39" i="12"/>
  <c r="CP39" i="12"/>
  <c r="CW39" i="12"/>
  <c r="DD39" i="12"/>
  <c r="DK39" i="12"/>
  <c r="DR39" i="12"/>
  <c r="DY39" i="12"/>
  <c r="EF39" i="12"/>
  <c r="EM39" i="12"/>
  <c r="J40" i="12"/>
  <c r="Q40" i="12"/>
  <c r="X40" i="12"/>
  <c r="AE40" i="12"/>
  <c r="AL40" i="12"/>
  <c r="AS40" i="12"/>
  <c r="AZ40" i="12"/>
  <c r="BG40" i="12"/>
  <c r="BN40" i="12"/>
  <c r="BU40" i="12"/>
  <c r="CB40" i="12"/>
  <c r="CI40" i="12"/>
  <c r="CP40" i="12"/>
  <c r="CW40" i="12"/>
  <c r="DD40" i="12"/>
  <c r="DK40" i="12"/>
  <c r="DR40" i="12"/>
  <c r="DY40" i="12"/>
  <c r="EF40" i="12"/>
  <c r="EM40" i="12"/>
  <c r="J41" i="12"/>
  <c r="Q41" i="12"/>
  <c r="X41" i="12"/>
  <c r="AE41" i="12"/>
  <c r="AL41" i="12"/>
  <c r="AS41" i="12"/>
  <c r="AZ41" i="12"/>
  <c r="BG41" i="12"/>
  <c r="BN41" i="12"/>
  <c r="BU41" i="12"/>
  <c r="CB41" i="12"/>
  <c r="CI41" i="12"/>
  <c r="CP41" i="12"/>
  <c r="CW41" i="12"/>
  <c r="DD41" i="12"/>
  <c r="DK41" i="12"/>
  <c r="DR41" i="12"/>
  <c r="DY41" i="12"/>
  <c r="EF41" i="12"/>
  <c r="EM41" i="12"/>
  <c r="J42" i="12"/>
  <c r="Q42" i="12"/>
  <c r="X42" i="12"/>
  <c r="AE42" i="12"/>
  <c r="AL42" i="12"/>
  <c r="AS42" i="12"/>
  <c r="AZ42" i="12"/>
  <c r="BG42" i="12"/>
  <c r="BN42" i="12"/>
  <c r="BU42" i="12"/>
  <c r="CB42" i="12"/>
  <c r="CI42" i="12"/>
  <c r="CP42" i="12"/>
  <c r="CW42" i="12"/>
  <c r="DD42" i="12"/>
  <c r="DK42" i="12"/>
  <c r="DR42" i="12"/>
  <c r="DY42" i="12"/>
  <c r="EF42" i="12"/>
  <c r="EM42" i="12"/>
  <c r="J43" i="12"/>
  <c r="Q43" i="12"/>
  <c r="X43" i="12"/>
  <c r="AE43" i="12"/>
  <c r="AL43" i="12"/>
  <c r="AS43" i="12"/>
  <c r="AZ43" i="12"/>
  <c r="BG43" i="12"/>
  <c r="BN43" i="12"/>
  <c r="BU43" i="12"/>
  <c r="CB43" i="12"/>
  <c r="CI43" i="12"/>
  <c r="CP43" i="12"/>
  <c r="CW43" i="12"/>
  <c r="DD43" i="12"/>
  <c r="DK43" i="12"/>
  <c r="DR43" i="12"/>
  <c r="DY43" i="12"/>
  <c r="EF43" i="12"/>
  <c r="EM43" i="12"/>
  <c r="J44" i="12"/>
  <c r="Q44" i="12"/>
  <c r="X44" i="12"/>
  <c r="AE44" i="12"/>
  <c r="AL44" i="12"/>
  <c r="AS44" i="12"/>
  <c r="AZ44" i="12"/>
  <c r="BG44" i="12"/>
  <c r="BN44" i="12"/>
  <c r="BU44" i="12"/>
  <c r="CB44" i="12"/>
  <c r="CI44" i="12"/>
  <c r="CP44" i="12"/>
  <c r="CW44" i="12"/>
  <c r="DD44" i="12"/>
  <c r="DK44" i="12"/>
  <c r="DR44" i="12"/>
  <c r="DY44" i="12"/>
  <c r="EF44" i="12"/>
  <c r="EM44" i="12"/>
  <c r="J45" i="12"/>
  <c r="Q45" i="12"/>
  <c r="X45" i="12"/>
  <c r="AE45" i="12"/>
  <c r="AL45" i="12"/>
  <c r="AS45" i="12"/>
  <c r="AZ45" i="12"/>
  <c r="BG45" i="12"/>
  <c r="BN45" i="12"/>
  <c r="BU45" i="12"/>
  <c r="CB45" i="12"/>
  <c r="CI45" i="12"/>
  <c r="CP45" i="12"/>
  <c r="CW45" i="12"/>
  <c r="DD45" i="12"/>
  <c r="DK45" i="12"/>
  <c r="DR45" i="12"/>
  <c r="DY45" i="12"/>
  <c r="EF45" i="12"/>
  <c r="EM45" i="12"/>
  <c r="J46" i="12"/>
  <c r="Q46" i="12"/>
  <c r="X46" i="12"/>
  <c r="AE46" i="12"/>
  <c r="AL46" i="12"/>
  <c r="AS46" i="12"/>
  <c r="AZ46" i="12"/>
  <c r="BG46" i="12"/>
  <c r="BN46" i="12"/>
  <c r="BU46" i="12"/>
  <c r="CB46" i="12"/>
  <c r="CI46" i="12"/>
  <c r="CP46" i="12"/>
  <c r="CW46" i="12"/>
  <c r="DD46" i="12"/>
  <c r="DK46" i="12"/>
  <c r="DR46" i="12"/>
  <c r="DY46" i="12"/>
  <c r="EF46" i="12"/>
  <c r="EM46" i="12"/>
  <c r="J47" i="12"/>
  <c r="Q47" i="12"/>
  <c r="X47" i="12"/>
  <c r="AE47" i="12"/>
  <c r="AL47" i="12"/>
  <c r="AS47" i="12"/>
  <c r="AZ47" i="12"/>
  <c r="BG47" i="12"/>
  <c r="BN47" i="12"/>
  <c r="BU47" i="12"/>
  <c r="CB47" i="12"/>
  <c r="CI47" i="12"/>
  <c r="CP47" i="12"/>
  <c r="CW47" i="12"/>
  <c r="DD47" i="12"/>
  <c r="DK47" i="12"/>
  <c r="DR47" i="12"/>
  <c r="DY47" i="12"/>
  <c r="EF47" i="12"/>
  <c r="EM47" i="12"/>
  <c r="J48" i="12"/>
  <c r="Q48" i="12"/>
  <c r="X48" i="12"/>
  <c r="AE48" i="12"/>
  <c r="AL48" i="12"/>
  <c r="AS48" i="12"/>
  <c r="AZ48" i="12"/>
  <c r="BG48" i="12"/>
  <c r="BN48" i="12"/>
  <c r="BU48" i="12"/>
  <c r="CB48" i="12"/>
  <c r="CI48" i="12"/>
  <c r="CP48" i="12"/>
  <c r="CW48" i="12"/>
  <c r="DD48" i="12"/>
  <c r="DK48" i="12"/>
  <c r="DR48" i="12"/>
  <c r="DY48" i="12"/>
  <c r="EF48" i="12"/>
  <c r="EM48" i="12"/>
  <c r="J49" i="12"/>
  <c r="Q49" i="12"/>
  <c r="X49" i="12"/>
  <c r="AE49" i="12"/>
  <c r="AL49" i="12"/>
  <c r="AS49" i="12"/>
  <c r="AZ49" i="12"/>
  <c r="BG49" i="12"/>
  <c r="BN49" i="12"/>
  <c r="BU49" i="12"/>
  <c r="CB49" i="12"/>
  <c r="CI49" i="12"/>
  <c r="CP49" i="12"/>
  <c r="CW49" i="12"/>
  <c r="DD49" i="12"/>
  <c r="DK49" i="12"/>
  <c r="DR49" i="12"/>
  <c r="DY49" i="12"/>
  <c r="EF49" i="12"/>
  <c r="EM49" i="12"/>
  <c r="J50" i="12"/>
  <c r="Q50" i="12"/>
  <c r="X50" i="12"/>
  <c r="AE50" i="12"/>
  <c r="AL50" i="12"/>
  <c r="AS50" i="12"/>
  <c r="AZ50" i="12"/>
  <c r="BG50" i="12"/>
  <c r="BN50" i="12"/>
  <c r="BU50" i="12"/>
  <c r="CB50" i="12"/>
  <c r="CI50" i="12"/>
  <c r="CP50" i="12"/>
  <c r="CW50" i="12"/>
  <c r="DD50" i="12"/>
  <c r="DK50" i="12"/>
  <c r="DR50" i="12"/>
  <c r="DY50" i="12"/>
  <c r="EF50" i="12"/>
  <c r="EM50" i="12"/>
  <c r="J51" i="12"/>
  <c r="Q51" i="12"/>
  <c r="X51" i="12"/>
  <c r="AE51" i="12"/>
  <c r="AL51" i="12"/>
  <c r="AS51" i="12"/>
  <c r="AZ51" i="12"/>
  <c r="BG51" i="12"/>
  <c r="BN51" i="12"/>
  <c r="BU51" i="12"/>
  <c r="CB51" i="12"/>
  <c r="CI51" i="12"/>
  <c r="CP51" i="12"/>
  <c r="CW51" i="12"/>
  <c r="DD51" i="12"/>
  <c r="DK51" i="12"/>
  <c r="DR51" i="12"/>
  <c r="DY51" i="12"/>
  <c r="EF51" i="12"/>
  <c r="EM51" i="12"/>
  <c r="J52" i="12"/>
  <c r="Q52" i="12"/>
  <c r="X52" i="12"/>
  <c r="AE52" i="12"/>
  <c r="AL52" i="12"/>
  <c r="AS52" i="12"/>
  <c r="AZ52" i="12"/>
  <c r="BG52" i="12"/>
  <c r="BN52" i="12"/>
  <c r="BU52" i="12"/>
  <c r="CB52" i="12"/>
  <c r="CI52" i="12"/>
  <c r="CP52" i="12"/>
  <c r="CW52" i="12"/>
  <c r="DD52" i="12"/>
  <c r="DK52" i="12"/>
  <c r="DR52" i="12"/>
  <c r="DY52" i="12"/>
  <c r="EF52" i="12"/>
  <c r="EM52" i="12"/>
  <c r="J53" i="12"/>
  <c r="Q53" i="12"/>
  <c r="X53" i="12"/>
  <c r="AE53" i="12"/>
  <c r="AL53" i="12"/>
  <c r="AS53" i="12"/>
  <c r="AZ53" i="12"/>
  <c r="BG53" i="12"/>
  <c r="BN53" i="12"/>
  <c r="BU53" i="12"/>
  <c r="CB53" i="12"/>
  <c r="CI53" i="12"/>
  <c r="CP53" i="12"/>
  <c r="CW53" i="12"/>
  <c r="DD53" i="12"/>
  <c r="DK53" i="12"/>
  <c r="DR53" i="12"/>
  <c r="DY53" i="12"/>
  <c r="EF53" i="12"/>
  <c r="EM53" i="12"/>
  <c r="J54" i="12"/>
  <c r="Q54" i="12"/>
  <c r="X54" i="12"/>
  <c r="AE54" i="12"/>
  <c r="AL54" i="12"/>
  <c r="AS54" i="12"/>
  <c r="AZ54" i="12"/>
  <c r="BG54" i="12"/>
  <c r="BN54" i="12"/>
  <c r="BU54" i="12"/>
  <c r="CB54" i="12"/>
  <c r="CI54" i="12"/>
  <c r="CP54" i="12"/>
  <c r="CW54" i="12"/>
  <c r="DD54" i="12"/>
  <c r="DK54" i="12"/>
  <c r="DR54" i="12"/>
  <c r="DY54" i="12"/>
  <c r="EF54" i="12"/>
  <c r="EM54" i="12"/>
  <c r="J55" i="12"/>
  <c r="Q55" i="12"/>
  <c r="X55" i="12"/>
  <c r="AE55" i="12"/>
  <c r="AL55" i="12"/>
  <c r="AS55" i="12"/>
  <c r="AZ55" i="12"/>
  <c r="BG55" i="12"/>
  <c r="BN55" i="12"/>
  <c r="BU55" i="12"/>
  <c r="CB55" i="12"/>
  <c r="CI55" i="12"/>
  <c r="CP55" i="12"/>
  <c r="CW55" i="12"/>
  <c r="DD55" i="12"/>
  <c r="DK55" i="12"/>
  <c r="DR55" i="12"/>
  <c r="DY55" i="12"/>
  <c r="EF55" i="12"/>
  <c r="EM55" i="12"/>
  <c r="J56" i="12"/>
  <c r="Q56" i="12"/>
  <c r="X56" i="12"/>
  <c r="AE56" i="12"/>
  <c r="AL56" i="12"/>
  <c r="AS56" i="12"/>
  <c r="AZ56" i="12"/>
  <c r="BG56" i="12"/>
  <c r="BN56" i="12"/>
  <c r="BU56" i="12"/>
  <c r="CB56" i="12"/>
  <c r="CI56" i="12"/>
  <c r="CP56" i="12"/>
  <c r="CW56" i="12"/>
  <c r="DD56" i="12"/>
  <c r="DK56" i="12"/>
  <c r="DR56" i="12"/>
  <c r="DY56" i="12"/>
  <c r="EF56" i="12"/>
  <c r="EM56" i="12"/>
  <c r="EL6" i="16"/>
  <c r="EL7" i="16"/>
  <c r="EL8" i="16"/>
  <c r="EL10" i="16"/>
  <c r="EL11" i="16"/>
  <c r="EL12" i="16"/>
  <c r="EL13" i="16"/>
  <c r="EL14" i="16"/>
  <c r="EL16" i="16"/>
  <c r="EL18" i="16"/>
  <c r="EL19" i="16"/>
  <c r="EL20" i="16"/>
  <c r="EL21" i="16"/>
  <c r="EL22" i="16"/>
  <c r="EL23" i="16"/>
  <c r="EL24" i="16"/>
  <c r="EE7" i="16"/>
  <c r="EE8" i="16"/>
  <c r="EE10" i="16"/>
  <c r="EE11" i="16"/>
  <c r="EE12" i="16"/>
  <c r="EE13" i="16"/>
  <c r="EE14" i="16"/>
  <c r="EE16" i="16"/>
  <c r="EE18" i="16"/>
  <c r="EE19" i="16"/>
  <c r="EE20" i="16"/>
  <c r="EE21" i="16"/>
  <c r="EE22" i="16"/>
  <c r="EE23" i="16"/>
  <c r="EE24" i="16"/>
  <c r="DX7" i="16"/>
  <c r="DX8" i="16"/>
  <c r="DX10" i="16"/>
  <c r="DX11" i="16"/>
  <c r="DX12" i="16"/>
  <c r="DX13" i="16"/>
  <c r="DX14" i="16"/>
  <c r="DX16" i="16"/>
  <c r="DX18" i="16"/>
  <c r="DX19" i="16"/>
  <c r="DX20" i="16"/>
  <c r="DX21" i="16"/>
  <c r="DX22" i="16"/>
  <c r="DX23" i="16"/>
  <c r="DX24" i="16"/>
  <c r="DQ7" i="16"/>
  <c r="DQ8" i="16"/>
  <c r="DQ10" i="16"/>
  <c r="DQ11" i="16"/>
  <c r="DQ12" i="16"/>
  <c r="DQ13" i="16"/>
  <c r="DQ14" i="16"/>
  <c r="DQ16" i="16"/>
  <c r="DQ18" i="16"/>
  <c r="DQ19" i="16"/>
  <c r="DQ20" i="16"/>
  <c r="DQ21" i="16"/>
  <c r="DQ22" i="16"/>
  <c r="DQ23" i="16"/>
  <c r="DQ24" i="16"/>
  <c r="DJ7" i="16"/>
  <c r="DJ8" i="16"/>
  <c r="DJ10" i="16"/>
  <c r="DJ11" i="16"/>
  <c r="DJ12" i="16"/>
  <c r="DJ13" i="16"/>
  <c r="DJ14" i="16"/>
  <c r="DJ16" i="16"/>
  <c r="DJ18" i="16"/>
  <c r="DJ19" i="16"/>
  <c r="DJ20" i="16"/>
  <c r="DJ21" i="16"/>
  <c r="DJ22" i="16"/>
  <c r="DJ23" i="16"/>
  <c r="DJ24" i="16"/>
  <c r="DC7" i="16"/>
  <c r="DC8" i="16"/>
  <c r="DC10" i="16"/>
  <c r="DC11" i="16"/>
  <c r="DC12" i="16"/>
  <c r="DC13" i="16"/>
  <c r="DC14" i="16"/>
  <c r="DC16" i="16"/>
  <c r="DC18" i="16"/>
  <c r="DC19" i="16"/>
  <c r="DC20" i="16"/>
  <c r="DC21" i="16"/>
  <c r="DC22" i="16"/>
  <c r="DC23" i="16"/>
  <c r="DC24" i="16"/>
  <c r="CV7" i="16"/>
  <c r="CV8" i="16"/>
  <c r="CV10" i="16"/>
  <c r="CV11" i="16"/>
  <c r="CV12" i="16"/>
  <c r="CV13" i="16"/>
  <c r="CV14" i="16"/>
  <c r="CV16" i="16"/>
  <c r="CV18" i="16"/>
  <c r="CV19" i="16"/>
  <c r="CV20" i="16"/>
  <c r="CV21" i="16"/>
  <c r="CV22" i="16"/>
  <c r="CV23" i="16"/>
  <c r="CV24" i="16"/>
  <c r="CO7" i="16"/>
  <c r="CO8" i="16"/>
  <c r="CO10" i="16"/>
  <c r="CO11" i="16"/>
  <c r="CO12" i="16"/>
  <c r="CO13" i="16"/>
  <c r="CO14" i="16"/>
  <c r="CO16" i="16"/>
  <c r="CO18" i="16"/>
  <c r="CO19" i="16"/>
  <c r="CO20" i="16"/>
  <c r="CO21" i="16"/>
  <c r="CO22" i="16"/>
  <c r="CO23" i="16"/>
  <c r="CO24" i="16"/>
  <c r="CH7" i="16"/>
  <c r="CH8" i="16"/>
  <c r="CH10" i="16"/>
  <c r="CH11" i="16"/>
  <c r="CH12" i="16"/>
  <c r="CH13" i="16"/>
  <c r="CH14" i="16"/>
  <c r="CH16" i="16"/>
  <c r="CH18" i="16"/>
  <c r="CH19" i="16"/>
  <c r="CH20" i="16"/>
  <c r="CH21" i="16"/>
  <c r="CH22" i="16"/>
  <c r="CH23" i="16"/>
  <c r="CH24" i="16"/>
  <c r="CA7" i="16"/>
  <c r="CA8" i="16"/>
  <c r="CA10" i="16"/>
  <c r="CA11" i="16"/>
  <c r="CA12" i="16"/>
  <c r="CA13" i="16"/>
  <c r="CA14" i="16"/>
  <c r="CA16" i="16"/>
  <c r="CA18" i="16"/>
  <c r="CA19" i="16"/>
  <c r="CA20" i="16"/>
  <c r="CA21" i="16"/>
  <c r="CA22" i="16"/>
  <c r="CA23" i="16"/>
  <c r="CA24" i="16"/>
  <c r="BT7" i="16"/>
  <c r="BT8" i="16"/>
  <c r="BT10" i="16"/>
  <c r="BT11" i="16"/>
  <c r="BT12" i="16"/>
  <c r="BT13" i="16"/>
  <c r="BT14" i="16"/>
  <c r="BT16" i="16"/>
  <c r="BT18" i="16"/>
  <c r="BT19" i="16"/>
  <c r="BT20" i="16"/>
  <c r="BT21" i="16"/>
  <c r="BT22" i="16"/>
  <c r="BT23" i="16"/>
  <c r="BT24" i="16"/>
  <c r="BM7" i="16"/>
  <c r="BM8" i="16"/>
  <c r="BM10" i="16"/>
  <c r="BM11" i="16"/>
  <c r="BM12" i="16"/>
  <c r="BM13" i="16"/>
  <c r="BM14" i="16"/>
  <c r="BM16" i="16"/>
  <c r="BM18" i="16"/>
  <c r="BM19" i="16"/>
  <c r="BM20" i="16"/>
  <c r="BM21" i="16"/>
  <c r="BM22" i="16"/>
  <c r="BM23" i="16"/>
  <c r="BM24" i="16"/>
  <c r="BF7" i="16"/>
  <c r="BF8" i="16"/>
  <c r="BF10" i="16"/>
  <c r="BF11" i="16"/>
  <c r="BF12" i="16"/>
  <c r="BF13" i="16"/>
  <c r="BF14" i="16"/>
  <c r="BF16" i="16"/>
  <c r="BF18" i="16"/>
  <c r="BF19" i="16"/>
  <c r="BF20" i="16"/>
  <c r="BF21" i="16"/>
  <c r="BF22" i="16"/>
  <c r="BF23" i="16"/>
  <c r="BF24" i="16"/>
  <c r="AY7" i="16"/>
  <c r="AY8" i="16"/>
  <c r="AY10" i="16"/>
  <c r="AY11" i="16"/>
  <c r="AY12" i="16"/>
  <c r="AY13" i="16"/>
  <c r="AY14" i="16"/>
  <c r="AY16" i="16"/>
  <c r="AY18" i="16"/>
  <c r="AY19" i="16"/>
  <c r="AY20" i="16"/>
  <c r="AY21" i="16"/>
  <c r="AY22" i="16"/>
  <c r="AY23" i="16"/>
  <c r="AY24" i="16"/>
  <c r="AR7" i="16"/>
  <c r="AR8" i="16"/>
  <c r="AR10" i="16"/>
  <c r="AR11" i="16"/>
  <c r="AR12" i="16"/>
  <c r="AR13" i="16"/>
  <c r="AR14" i="16"/>
  <c r="AR16" i="16"/>
  <c r="AR18" i="16"/>
  <c r="AR19" i="16"/>
  <c r="AR20" i="16"/>
  <c r="AR21" i="16"/>
  <c r="AR22" i="16"/>
  <c r="AR23" i="16"/>
  <c r="AR24" i="16"/>
  <c r="AK7" i="16"/>
  <c r="AK8" i="16"/>
  <c r="AK10" i="16"/>
  <c r="AK11" i="16"/>
  <c r="AK12" i="16"/>
  <c r="AK13" i="16"/>
  <c r="AK14" i="16"/>
  <c r="AK16" i="16"/>
  <c r="AK18" i="16"/>
  <c r="AK19" i="16"/>
  <c r="AK20" i="16"/>
  <c r="AK21" i="16"/>
  <c r="AK22" i="16"/>
  <c r="AK23" i="16"/>
  <c r="AK24" i="16"/>
  <c r="AD7" i="16"/>
  <c r="AD8" i="16"/>
  <c r="AD10" i="16"/>
  <c r="AD11" i="16"/>
  <c r="AD12" i="16"/>
  <c r="AD13" i="16"/>
  <c r="AD14" i="16"/>
  <c r="AD16" i="16"/>
  <c r="AD18" i="16"/>
  <c r="AD19" i="16"/>
  <c r="AD20" i="16"/>
  <c r="AD21" i="16"/>
  <c r="AD22" i="16"/>
  <c r="AD23" i="16"/>
  <c r="AD24" i="16"/>
  <c r="W7" i="16"/>
  <c r="W8" i="16"/>
  <c r="W10" i="16"/>
  <c r="W11" i="16"/>
  <c r="W12" i="16"/>
  <c r="W13" i="16"/>
  <c r="W14" i="16"/>
  <c r="W16" i="16"/>
  <c r="W18" i="16"/>
  <c r="W19" i="16"/>
  <c r="W20" i="16"/>
  <c r="W21" i="16"/>
  <c r="W22" i="16"/>
  <c r="W23" i="16"/>
  <c r="W24" i="16"/>
  <c r="P7" i="16"/>
  <c r="P8" i="16"/>
  <c r="P10" i="16"/>
  <c r="P11" i="16"/>
  <c r="P12" i="16"/>
  <c r="P13" i="16"/>
  <c r="P14" i="16"/>
  <c r="P16" i="16"/>
  <c r="P18" i="16"/>
  <c r="P19" i="16"/>
  <c r="P20" i="16"/>
  <c r="P21" i="16"/>
  <c r="P22" i="16"/>
  <c r="P23" i="16"/>
  <c r="P24" i="16"/>
  <c r="W25" i="16"/>
  <c r="AD25" i="16"/>
  <c r="AK25" i="16"/>
  <c r="AR25" i="16"/>
  <c r="AY25" i="16"/>
  <c r="BF25" i="16"/>
  <c r="BM25" i="16"/>
  <c r="BT25" i="16"/>
  <c r="CA25" i="16"/>
  <c r="CH25" i="16"/>
  <c r="CO25" i="16"/>
  <c r="CV25" i="16"/>
  <c r="DC25" i="16"/>
  <c r="DJ25" i="16"/>
  <c r="DQ25" i="16"/>
  <c r="DX25" i="16"/>
  <c r="EL25" i="16"/>
  <c r="EE25" i="16"/>
  <c r="EL26" i="16"/>
  <c r="EL27" i="16"/>
  <c r="EL28" i="16"/>
  <c r="EL29" i="16"/>
  <c r="EL30" i="16"/>
  <c r="EL31" i="16"/>
  <c r="EL33" i="16"/>
  <c r="EL35" i="16"/>
  <c r="EL37" i="16"/>
  <c r="EE26" i="16"/>
  <c r="EE27" i="16"/>
  <c r="EE28" i="16"/>
  <c r="EE29" i="16"/>
  <c r="EE30" i="16"/>
  <c r="EE31" i="16"/>
  <c r="EE33" i="16"/>
  <c r="EE35" i="16"/>
  <c r="EE37" i="16"/>
  <c r="DX26" i="16"/>
  <c r="DX27" i="16"/>
  <c r="DX28" i="16"/>
  <c r="DX29" i="16"/>
  <c r="DX30" i="16"/>
  <c r="DX31" i="16"/>
  <c r="DX33" i="16"/>
  <c r="DX35" i="16"/>
  <c r="DX37" i="16"/>
  <c r="DQ26" i="16"/>
  <c r="DQ27" i="16"/>
  <c r="DQ28" i="16"/>
  <c r="DQ29" i="16"/>
  <c r="DQ30" i="16"/>
  <c r="DQ31" i="16"/>
  <c r="DQ33" i="16"/>
  <c r="DQ35" i="16"/>
  <c r="DQ37" i="16"/>
  <c r="DJ26" i="16"/>
  <c r="DJ27" i="16"/>
  <c r="DJ28" i="16"/>
  <c r="DJ29" i="16"/>
  <c r="DJ30" i="16"/>
  <c r="DJ31" i="16"/>
  <c r="DJ33" i="16"/>
  <c r="DJ35" i="16"/>
  <c r="DJ37" i="16"/>
  <c r="DC26" i="16"/>
  <c r="DC27" i="16"/>
  <c r="DC28" i="16"/>
  <c r="DC29" i="16"/>
  <c r="DC30" i="16"/>
  <c r="DC31" i="16"/>
  <c r="DC33" i="16"/>
  <c r="DC35" i="16"/>
  <c r="DC37" i="16"/>
  <c r="CV26" i="16"/>
  <c r="CV27" i="16"/>
  <c r="CV28" i="16"/>
  <c r="CV29" i="16"/>
  <c r="CV30" i="16"/>
  <c r="CV31" i="16"/>
  <c r="CV33" i="16"/>
  <c r="CV35" i="16"/>
  <c r="CV37" i="16"/>
  <c r="CO26" i="16"/>
  <c r="CO27" i="16"/>
  <c r="CO28" i="16"/>
  <c r="CO29" i="16"/>
  <c r="CO30" i="16"/>
  <c r="CO31" i="16"/>
  <c r="CO33" i="16"/>
  <c r="CO35" i="16"/>
  <c r="CO37" i="16"/>
  <c r="CH26" i="16"/>
  <c r="CH27" i="16"/>
  <c r="CH28" i="16"/>
  <c r="CH29" i="16"/>
  <c r="CH30" i="16"/>
  <c r="CH31" i="16"/>
  <c r="CH33" i="16"/>
  <c r="CH35" i="16"/>
  <c r="CH37" i="16"/>
  <c r="CA26" i="16"/>
  <c r="CA27" i="16"/>
  <c r="CA28" i="16"/>
  <c r="CA29" i="16"/>
  <c r="CA30" i="16"/>
  <c r="CA31" i="16"/>
  <c r="CA33" i="16"/>
  <c r="CA35" i="16"/>
  <c r="CA37" i="16"/>
  <c r="BT26" i="16"/>
  <c r="BT27" i="16"/>
  <c r="BT28" i="16"/>
  <c r="BT29" i="16"/>
  <c r="BT30" i="16"/>
  <c r="BT31" i="16"/>
  <c r="BT33" i="16"/>
  <c r="BT35" i="16"/>
  <c r="BT37" i="16"/>
  <c r="BM26" i="16"/>
  <c r="BM27" i="16"/>
  <c r="BM28" i="16"/>
  <c r="BM29" i="16"/>
  <c r="BM30" i="16"/>
  <c r="BM31" i="16"/>
  <c r="BM33" i="16"/>
  <c r="BM35" i="16"/>
  <c r="BM37" i="16"/>
  <c r="BF26" i="16"/>
  <c r="BF27" i="16"/>
  <c r="BF28" i="16"/>
  <c r="BF29" i="16"/>
  <c r="BF30" i="16"/>
  <c r="BF31" i="16"/>
  <c r="BF33" i="16"/>
  <c r="BF35" i="16"/>
  <c r="BF37" i="16"/>
  <c r="AY26" i="16"/>
  <c r="AY27" i="16"/>
  <c r="AY28" i="16"/>
  <c r="AY29" i="16"/>
  <c r="AY30" i="16"/>
  <c r="AY31" i="16"/>
  <c r="AY33" i="16"/>
  <c r="AY35" i="16"/>
  <c r="AY37" i="16"/>
  <c r="AR26" i="16"/>
  <c r="AR27" i="16"/>
  <c r="AR28" i="16"/>
  <c r="AR29" i="16"/>
  <c r="AR30" i="16"/>
  <c r="AR31" i="16"/>
  <c r="AR33" i="16"/>
  <c r="AR35" i="16"/>
  <c r="AR37" i="16"/>
  <c r="AK26" i="16"/>
  <c r="AK27" i="16"/>
  <c r="AK28" i="16"/>
  <c r="AK29" i="16"/>
  <c r="AK30" i="16"/>
  <c r="AK31" i="16"/>
  <c r="AK33" i="16"/>
  <c r="AK35" i="16"/>
  <c r="AK37" i="16"/>
  <c r="AD26" i="16"/>
  <c r="AD27" i="16"/>
  <c r="AD28" i="16"/>
  <c r="AD29" i="16"/>
  <c r="AD30" i="16"/>
  <c r="AD31" i="16"/>
  <c r="AD33" i="16"/>
  <c r="AD35" i="16"/>
  <c r="AD37" i="16"/>
  <c r="W26" i="16"/>
  <c r="W27" i="16"/>
  <c r="W28" i="16"/>
  <c r="W29" i="16"/>
  <c r="W30" i="16"/>
  <c r="W31" i="16"/>
  <c r="W33" i="16"/>
  <c r="W35" i="16"/>
  <c r="W37" i="16"/>
  <c r="P25" i="16"/>
  <c r="P26" i="16"/>
  <c r="P27" i="16"/>
  <c r="P28" i="16"/>
  <c r="P29" i="16"/>
  <c r="P30" i="16"/>
  <c r="P31" i="16"/>
  <c r="P33" i="16"/>
  <c r="P35" i="16"/>
  <c r="P37" i="16"/>
  <c r="I7" i="16"/>
  <c r="I8" i="16"/>
  <c r="I10" i="16"/>
  <c r="I11" i="16"/>
  <c r="I12" i="16"/>
  <c r="I13" i="16"/>
  <c r="I14" i="16"/>
  <c r="I16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3" i="16"/>
  <c r="I35" i="16"/>
  <c r="I37" i="16"/>
  <c r="I66" i="16"/>
  <c r="I38" i="16"/>
  <c r="I40" i="16"/>
  <c r="I41" i="16"/>
  <c r="I42" i="16"/>
  <c r="I44" i="16"/>
  <c r="I45" i="16"/>
  <c r="I46" i="16"/>
  <c r="I47" i="16"/>
  <c r="I48" i="16"/>
  <c r="I49" i="16"/>
  <c r="I50" i="16"/>
  <c r="I52" i="16"/>
  <c r="I54" i="16"/>
  <c r="I55" i="16"/>
  <c r="I56" i="16"/>
  <c r="I57" i="16"/>
  <c r="I58" i="16"/>
  <c r="I59" i="16"/>
  <c r="I60" i="16"/>
  <c r="I61" i="16"/>
  <c r="I62" i="16"/>
  <c r="I63" i="16"/>
  <c r="I64" i="16"/>
  <c r="I65" i="16"/>
  <c r="P38" i="16"/>
  <c r="P40" i="16"/>
  <c r="P41" i="16"/>
  <c r="P42" i="16"/>
  <c r="P44" i="16"/>
  <c r="P45" i="16"/>
  <c r="P46" i="16"/>
  <c r="P47" i="16"/>
  <c r="P48" i="16"/>
  <c r="P49" i="16"/>
  <c r="P50" i="16"/>
  <c r="P52" i="16"/>
  <c r="P54" i="16"/>
  <c r="P55" i="16"/>
  <c r="P56" i="16"/>
  <c r="P57" i="16"/>
  <c r="P58" i="16"/>
  <c r="P59" i="16"/>
  <c r="P60" i="16"/>
  <c r="P61" i="16"/>
  <c r="P62" i="16"/>
  <c r="P63" i="16"/>
  <c r="P64" i="16"/>
  <c r="P65" i="16"/>
  <c r="P66" i="16"/>
  <c r="W66" i="16"/>
  <c r="W38" i="16"/>
  <c r="W40" i="16"/>
  <c r="W41" i="16"/>
  <c r="W42" i="16"/>
  <c r="W44" i="16"/>
  <c r="W45" i="16"/>
  <c r="W46" i="16"/>
  <c r="W47" i="16"/>
  <c r="W48" i="16"/>
  <c r="W49" i="16"/>
  <c r="W50" i="16"/>
  <c r="W52" i="16"/>
  <c r="W54" i="16"/>
  <c r="W55" i="16"/>
  <c r="W56" i="16"/>
  <c r="W57" i="16"/>
  <c r="W58" i="16"/>
  <c r="W59" i="16"/>
  <c r="W60" i="16"/>
  <c r="W61" i="16"/>
  <c r="W62" i="16"/>
  <c r="W63" i="16"/>
  <c r="W64" i="16"/>
  <c r="W65" i="16"/>
  <c r="AD66" i="16"/>
  <c r="AD38" i="16"/>
  <c r="AD40" i="16"/>
  <c r="AD41" i="16"/>
  <c r="AD42" i="16"/>
  <c r="AD44" i="16"/>
  <c r="AD45" i="16"/>
  <c r="AD46" i="16"/>
  <c r="AD47" i="16"/>
  <c r="AD48" i="16"/>
  <c r="AD49" i="16"/>
  <c r="AD50" i="16"/>
  <c r="AD52" i="16"/>
  <c r="AD54" i="16"/>
  <c r="AD55" i="16"/>
  <c r="AD56" i="16"/>
  <c r="AD57" i="16"/>
  <c r="AD58" i="16"/>
  <c r="AD59" i="16"/>
  <c r="AD60" i="16"/>
  <c r="AD61" i="16"/>
  <c r="AD62" i="16"/>
  <c r="AD63" i="16"/>
  <c r="AD64" i="16"/>
  <c r="AD65" i="16"/>
  <c r="AK66" i="16"/>
  <c r="AK38" i="16"/>
  <c r="AK40" i="16"/>
  <c r="AK41" i="16"/>
  <c r="AK42" i="16"/>
  <c r="AK44" i="16"/>
  <c r="AK45" i="16"/>
  <c r="AK46" i="16"/>
  <c r="AK47" i="16"/>
  <c r="AK48" i="16"/>
  <c r="AK49" i="16"/>
  <c r="AK50" i="16"/>
  <c r="AK52" i="16"/>
  <c r="AK54" i="16"/>
  <c r="AK55" i="16"/>
  <c r="AK56" i="16"/>
  <c r="AK57" i="16"/>
  <c r="AK58" i="16"/>
  <c r="AK59" i="16"/>
  <c r="AK60" i="16"/>
  <c r="AK61" i="16"/>
  <c r="AK62" i="16"/>
  <c r="AK63" i="16"/>
  <c r="AK64" i="16"/>
  <c r="AK65" i="16"/>
  <c r="AR66" i="16"/>
  <c r="AR38" i="16"/>
  <c r="AR40" i="16"/>
  <c r="AR41" i="16"/>
  <c r="AR42" i="16"/>
  <c r="AR44" i="16"/>
  <c r="AR45" i="16"/>
  <c r="AR46" i="16"/>
  <c r="AR47" i="16"/>
  <c r="AR48" i="16"/>
  <c r="AR49" i="16"/>
  <c r="AR50" i="16"/>
  <c r="AR52" i="16"/>
  <c r="AR54" i="16"/>
  <c r="AR55" i="16"/>
  <c r="AR56" i="16"/>
  <c r="AR57" i="16"/>
  <c r="AR58" i="16"/>
  <c r="AR59" i="16"/>
  <c r="AR60" i="16"/>
  <c r="AR61" i="16"/>
  <c r="AR62" i="16"/>
  <c r="AR63" i="16"/>
  <c r="AR64" i="16"/>
  <c r="AR65" i="16"/>
  <c r="AY66" i="16"/>
  <c r="AY38" i="16"/>
  <c r="AY40" i="16"/>
  <c r="AY41" i="16"/>
  <c r="AY42" i="16"/>
  <c r="AY44" i="16"/>
  <c r="AY45" i="16"/>
  <c r="AY46" i="16"/>
  <c r="AY47" i="16"/>
  <c r="AY48" i="16"/>
  <c r="AY49" i="16"/>
  <c r="AY50" i="16"/>
  <c r="AY52" i="16"/>
  <c r="AY54" i="16"/>
  <c r="AY55" i="16"/>
  <c r="AY56" i="16"/>
  <c r="AY57" i="16"/>
  <c r="AY58" i="16"/>
  <c r="AY59" i="16"/>
  <c r="AY60" i="16"/>
  <c r="AY61" i="16"/>
  <c r="AY62" i="16"/>
  <c r="AY63" i="16"/>
  <c r="AY64" i="16"/>
  <c r="AY65" i="16"/>
  <c r="BF66" i="16"/>
  <c r="BF38" i="16"/>
  <c r="BF40" i="16"/>
  <c r="BF41" i="16"/>
  <c r="BF42" i="16"/>
  <c r="BF44" i="16"/>
  <c r="BF45" i="16"/>
  <c r="BF46" i="16"/>
  <c r="BF47" i="16"/>
  <c r="BF48" i="16"/>
  <c r="BF49" i="16"/>
  <c r="BF50" i="16"/>
  <c r="BF52" i="16"/>
  <c r="BF54" i="16"/>
  <c r="BF55" i="16"/>
  <c r="BF56" i="16"/>
  <c r="BF57" i="16"/>
  <c r="BF58" i="16"/>
  <c r="BF59" i="16"/>
  <c r="BF60" i="16"/>
  <c r="BF61" i="16"/>
  <c r="BF62" i="16"/>
  <c r="BF63" i="16"/>
  <c r="BF64" i="16"/>
  <c r="BF65" i="16"/>
  <c r="BM66" i="16"/>
  <c r="BM38" i="16"/>
  <c r="BM40" i="16"/>
  <c r="BM41" i="16"/>
  <c r="BM42" i="16"/>
  <c r="BM44" i="16"/>
  <c r="BM45" i="16"/>
  <c r="BM46" i="16"/>
  <c r="BM47" i="16"/>
  <c r="BM48" i="16"/>
  <c r="BM49" i="16"/>
  <c r="BM50" i="16"/>
  <c r="BM52" i="16"/>
  <c r="BM54" i="16"/>
  <c r="BM55" i="16"/>
  <c r="BM56" i="16"/>
  <c r="BM57" i="16"/>
  <c r="BM58" i="16"/>
  <c r="BM59" i="16"/>
  <c r="BM60" i="16"/>
  <c r="BM61" i="16"/>
  <c r="BM62" i="16"/>
  <c r="BM63" i="16"/>
  <c r="BM64" i="16"/>
  <c r="BM65" i="16"/>
  <c r="BT66" i="16"/>
  <c r="BT38" i="16"/>
  <c r="BT40" i="16"/>
  <c r="BT41" i="16"/>
  <c r="BT42" i="16"/>
  <c r="BT44" i="16"/>
  <c r="BT45" i="16"/>
  <c r="BT46" i="16"/>
  <c r="BT47" i="16"/>
  <c r="BT48" i="16"/>
  <c r="BT49" i="16"/>
  <c r="BT50" i="16"/>
  <c r="BT52" i="16"/>
  <c r="BT54" i="16"/>
  <c r="BT55" i="16"/>
  <c r="BT56" i="16"/>
  <c r="BT57" i="16"/>
  <c r="BT58" i="16"/>
  <c r="BT59" i="16"/>
  <c r="BT60" i="16"/>
  <c r="BT61" i="16"/>
  <c r="BT62" i="16"/>
  <c r="BT63" i="16"/>
  <c r="BT64" i="16"/>
  <c r="BT65" i="16"/>
  <c r="CA66" i="16"/>
  <c r="CA38" i="16"/>
  <c r="CA40" i="16"/>
  <c r="CA41" i="16"/>
  <c r="CA42" i="16"/>
  <c r="CA44" i="16"/>
  <c r="CA45" i="16"/>
  <c r="CA46" i="16"/>
  <c r="CA47" i="16"/>
  <c r="CA48" i="16"/>
  <c r="CA49" i="16"/>
  <c r="CA50" i="16"/>
  <c r="CA52" i="16"/>
  <c r="CA54" i="16"/>
  <c r="CA55" i="16"/>
  <c r="CA56" i="16"/>
  <c r="CA57" i="16"/>
  <c r="CA58" i="16"/>
  <c r="CA59" i="16"/>
  <c r="CA60" i="16"/>
  <c r="CA61" i="16"/>
  <c r="CA62" i="16"/>
  <c r="CA63" i="16"/>
  <c r="CA64" i="16"/>
  <c r="CA65" i="16"/>
  <c r="CH38" i="16"/>
  <c r="CH40" i="16"/>
  <c r="CH41" i="16"/>
  <c r="CH42" i="16"/>
  <c r="CH44" i="16"/>
  <c r="CH45" i="16"/>
  <c r="CH46" i="16"/>
  <c r="CH47" i="16"/>
  <c r="CH48" i="16"/>
  <c r="CH49" i="16"/>
  <c r="CH50" i="16"/>
  <c r="CH52" i="16"/>
  <c r="CH54" i="16"/>
  <c r="CH55" i="16"/>
  <c r="CH56" i="16"/>
  <c r="CH57" i="16"/>
  <c r="CH58" i="16"/>
  <c r="CH59" i="16"/>
  <c r="CH60" i="16"/>
  <c r="CH61" i="16"/>
  <c r="CH62" i="16"/>
  <c r="CH63" i="16"/>
  <c r="CH64" i="16"/>
  <c r="CH65" i="16"/>
  <c r="CH66" i="16"/>
  <c r="CO38" i="16"/>
  <c r="CO40" i="16"/>
  <c r="CO41" i="16"/>
  <c r="CO42" i="16"/>
  <c r="CO44" i="16"/>
  <c r="CO45" i="16"/>
  <c r="CO46" i="16"/>
  <c r="CO47" i="16"/>
  <c r="CO48" i="16"/>
  <c r="CO49" i="16"/>
  <c r="CO50" i="16"/>
  <c r="CO52" i="16"/>
  <c r="CO54" i="16"/>
  <c r="CO55" i="16"/>
  <c r="CO56" i="16"/>
  <c r="CO57" i="16"/>
  <c r="CO58" i="16"/>
  <c r="CO59" i="16"/>
  <c r="CO60" i="16"/>
  <c r="CO61" i="16"/>
  <c r="CO62" i="16"/>
  <c r="CO63" i="16"/>
  <c r="CO64" i="16"/>
  <c r="CO65" i="16"/>
  <c r="CO66" i="16"/>
  <c r="CV38" i="16"/>
  <c r="CV40" i="16"/>
  <c r="CV41" i="16"/>
  <c r="CV42" i="16"/>
  <c r="CV44" i="16"/>
  <c r="CV45" i="16"/>
  <c r="CV46" i="16"/>
  <c r="CV47" i="16"/>
  <c r="CV48" i="16"/>
  <c r="CV49" i="16"/>
  <c r="CV50" i="16"/>
  <c r="CV52" i="16"/>
  <c r="CV54" i="16"/>
  <c r="CV55" i="16"/>
  <c r="CV56" i="16"/>
  <c r="CV57" i="16"/>
  <c r="CV58" i="16"/>
  <c r="CV59" i="16"/>
  <c r="CV60" i="16"/>
  <c r="CV61" i="16"/>
  <c r="CV62" i="16"/>
  <c r="CV63" i="16"/>
  <c r="CV64" i="16"/>
  <c r="CV65" i="16"/>
  <c r="CV66" i="16"/>
  <c r="DC38" i="16"/>
  <c r="DC40" i="16"/>
  <c r="DC41" i="16"/>
  <c r="DC42" i="16"/>
  <c r="DC44" i="16"/>
  <c r="DC45" i="16"/>
  <c r="DC46" i="16"/>
  <c r="DC47" i="16"/>
  <c r="DC48" i="16"/>
  <c r="DC49" i="16"/>
  <c r="DC50" i="16"/>
  <c r="DC52" i="16"/>
  <c r="DC54" i="16"/>
  <c r="DC55" i="16"/>
  <c r="DC56" i="16"/>
  <c r="DC57" i="16"/>
  <c r="DC58" i="16"/>
  <c r="DC59" i="16"/>
  <c r="DC60" i="16"/>
  <c r="DC61" i="16"/>
  <c r="DC62" i="16"/>
  <c r="DC63" i="16"/>
  <c r="DC64" i="16"/>
  <c r="DC65" i="16"/>
  <c r="DC66" i="16"/>
  <c r="DJ38" i="16"/>
  <c r="DJ40" i="16"/>
  <c r="DJ41" i="16"/>
  <c r="DJ42" i="16"/>
  <c r="DJ44" i="16"/>
  <c r="DJ45" i="16"/>
  <c r="DJ46" i="16"/>
  <c r="DJ47" i="16"/>
  <c r="DJ48" i="16"/>
  <c r="DJ49" i="16"/>
  <c r="DJ50" i="16"/>
  <c r="DJ52" i="16"/>
  <c r="DJ54" i="16"/>
  <c r="DJ55" i="16"/>
  <c r="DJ56" i="16"/>
  <c r="DJ57" i="16"/>
  <c r="DJ58" i="16"/>
  <c r="DJ59" i="16"/>
  <c r="DJ60" i="16"/>
  <c r="DJ61" i="16"/>
  <c r="DJ62" i="16"/>
  <c r="DJ63" i="16"/>
  <c r="DJ64" i="16"/>
  <c r="DJ65" i="16"/>
  <c r="DJ66" i="16"/>
  <c r="DQ38" i="16"/>
  <c r="DQ40" i="16"/>
  <c r="DQ41" i="16"/>
  <c r="DQ42" i="16"/>
  <c r="DQ44" i="16"/>
  <c r="DQ45" i="16"/>
  <c r="DQ46" i="16"/>
  <c r="DQ47" i="16"/>
  <c r="DQ48" i="16"/>
  <c r="DQ49" i="16"/>
  <c r="DQ50" i="16"/>
  <c r="DQ52" i="16"/>
  <c r="DQ54" i="16"/>
  <c r="DQ55" i="16"/>
  <c r="DQ56" i="16"/>
  <c r="DQ57" i="16"/>
  <c r="DQ58" i="16"/>
  <c r="DQ59" i="16"/>
  <c r="DQ60" i="16"/>
  <c r="DQ61" i="16"/>
  <c r="DQ62" i="16"/>
  <c r="DQ63" i="16"/>
  <c r="DQ64" i="16"/>
  <c r="DQ65" i="16"/>
  <c r="DQ66" i="16"/>
  <c r="DX38" i="16"/>
  <c r="DX40" i="16"/>
  <c r="DX41" i="16"/>
  <c r="DX42" i="16"/>
  <c r="DX44" i="16"/>
  <c r="DX45" i="16"/>
  <c r="DX46" i="16"/>
  <c r="DX47" i="16"/>
  <c r="DX48" i="16"/>
  <c r="DX49" i="16"/>
  <c r="DX50" i="16"/>
  <c r="DX52" i="16"/>
  <c r="DX54" i="16"/>
  <c r="DX55" i="16"/>
  <c r="DX56" i="16"/>
  <c r="DX57" i="16"/>
  <c r="DX58" i="16"/>
  <c r="DX59" i="16"/>
  <c r="DX60" i="16"/>
  <c r="DX61" i="16"/>
  <c r="DX62" i="16"/>
  <c r="DX63" i="16"/>
  <c r="DX64" i="16"/>
  <c r="DX65" i="16"/>
  <c r="DX66" i="16"/>
  <c r="EL38" i="16"/>
  <c r="EL40" i="16"/>
  <c r="EL41" i="16"/>
  <c r="EL42" i="16"/>
  <c r="EL44" i="16"/>
  <c r="EL45" i="16"/>
  <c r="EL46" i="16"/>
  <c r="EL47" i="16"/>
  <c r="EL48" i="16"/>
  <c r="EL49" i="16"/>
  <c r="EL50" i="16"/>
  <c r="EL52" i="16"/>
  <c r="EL54" i="16"/>
  <c r="EL55" i="16"/>
  <c r="EL56" i="16"/>
  <c r="EL57" i="16"/>
  <c r="EL58" i="16"/>
  <c r="EL59" i="16"/>
  <c r="EL60" i="16"/>
  <c r="EL61" i="16"/>
  <c r="EL62" i="16"/>
  <c r="EL63" i="16"/>
  <c r="EL64" i="16"/>
  <c r="EL65" i="16"/>
  <c r="EL66" i="16"/>
  <c r="EE38" i="16"/>
  <c r="EE40" i="16"/>
  <c r="EE41" i="16"/>
  <c r="EE42" i="16"/>
  <c r="EE44" i="16"/>
  <c r="EE45" i="16"/>
  <c r="EE46" i="16"/>
  <c r="EE47" i="16"/>
  <c r="EE48" i="16"/>
  <c r="EE49" i="16"/>
  <c r="EE50" i="16"/>
  <c r="EE52" i="16"/>
  <c r="EE54" i="16"/>
  <c r="EE55" i="16"/>
  <c r="EE56" i="16"/>
  <c r="EE57" i="16"/>
  <c r="EE58" i="16"/>
  <c r="EE59" i="16"/>
  <c r="EE60" i="16"/>
  <c r="EE61" i="16"/>
  <c r="EE62" i="16"/>
  <c r="EE63" i="16"/>
  <c r="EE64" i="16"/>
  <c r="EE65" i="16"/>
  <c r="EE66" i="16"/>
  <c r="HN7" i="17"/>
  <c r="HN11" i="17"/>
  <c r="HN27" i="17"/>
  <c r="HN33" i="17"/>
  <c r="HN44" i="17"/>
  <c r="HN43" i="17"/>
  <c r="HN39" i="17"/>
  <c r="HN48" i="17"/>
  <c r="HN49" i="17"/>
  <c r="HN56" i="17"/>
  <c r="HN12" i="17"/>
  <c r="HN28" i="17"/>
  <c r="HN42" i="17"/>
  <c r="HN26" i="17"/>
  <c r="HO42" i="17"/>
  <c r="HC6" i="17"/>
  <c r="HD42" i="17"/>
  <c r="GR6" i="17"/>
  <c r="GS42" i="17"/>
  <c r="GG6" i="17"/>
  <c r="GH42" i="17"/>
  <c r="FV6" i="17"/>
  <c r="FW42" i="17"/>
  <c r="FK6" i="17"/>
  <c r="FL42" i="17"/>
  <c r="EZ6" i="17"/>
  <c r="FA42" i="17"/>
  <c r="EO6" i="17"/>
  <c r="EP42" i="17"/>
  <c r="ED6" i="17"/>
  <c r="EE42" i="17"/>
  <c r="DS6" i="17"/>
  <c r="DT42" i="17"/>
  <c r="DH6" i="17"/>
  <c r="DI42" i="17"/>
  <c r="CW6" i="17"/>
  <c r="CX42" i="17"/>
  <c r="CL6" i="17"/>
  <c r="CM42" i="17"/>
  <c r="CA6" i="17"/>
  <c r="CB42" i="17"/>
  <c r="BP6" i="17"/>
  <c r="BQ42" i="17"/>
  <c r="HO28" i="17"/>
  <c r="HD28" i="17"/>
  <c r="GS28" i="17"/>
  <c r="GH28" i="17"/>
  <c r="FW28" i="17"/>
  <c r="FL28" i="17"/>
  <c r="FA28" i="17"/>
  <c r="EP28" i="17"/>
  <c r="EE28" i="17"/>
  <c r="DT28" i="17"/>
  <c r="DI28" i="17"/>
  <c r="CX28" i="17"/>
  <c r="CM28" i="17"/>
  <c r="CB28" i="17"/>
  <c r="BQ28" i="17"/>
  <c r="HO56" i="17"/>
  <c r="HD56" i="17"/>
  <c r="GS56" i="17"/>
  <c r="GH56" i="17"/>
  <c r="FW56" i="17"/>
  <c r="FL56" i="17"/>
  <c r="FA56" i="17"/>
  <c r="EP56" i="17"/>
  <c r="EE56" i="17"/>
  <c r="DT56" i="17"/>
  <c r="DI56" i="17"/>
  <c r="CX56" i="17"/>
  <c r="CM56" i="17"/>
  <c r="CB56" i="17"/>
  <c r="BQ56" i="17"/>
  <c r="HO48" i="17"/>
  <c r="HD48" i="17"/>
  <c r="GS48" i="17"/>
  <c r="GH48" i="17"/>
  <c r="FW48" i="17"/>
  <c r="FL48" i="17"/>
  <c r="FA48" i="17"/>
  <c r="EP48" i="17"/>
  <c r="EE48" i="17"/>
  <c r="DT48" i="17"/>
  <c r="DI48" i="17"/>
  <c r="CX48" i="17"/>
  <c r="CM48" i="17"/>
  <c r="CB48" i="17"/>
  <c r="BQ48" i="17"/>
  <c r="HO43" i="17"/>
  <c r="HD43" i="17"/>
  <c r="GS43" i="17"/>
  <c r="GH43" i="17"/>
  <c r="FW43" i="17"/>
  <c r="FL43" i="17"/>
  <c r="FA43" i="17"/>
  <c r="EP43" i="17"/>
  <c r="EE43" i="17"/>
  <c r="DT43" i="17"/>
  <c r="DI43" i="17"/>
  <c r="CX43" i="17"/>
  <c r="CM43" i="17"/>
  <c r="CB43" i="17"/>
  <c r="BQ43" i="17"/>
  <c r="HO33" i="17"/>
  <c r="HD33" i="17"/>
  <c r="GS33" i="17"/>
  <c r="GH33" i="17"/>
  <c r="FW33" i="17"/>
  <c r="FL33" i="17"/>
  <c r="FA33" i="17"/>
  <c r="EP33" i="17"/>
  <c r="EE33" i="17"/>
  <c r="DT33" i="17"/>
  <c r="DI33" i="17"/>
  <c r="CX33" i="17"/>
  <c r="CM33" i="17"/>
  <c r="CB33" i="17"/>
  <c r="BQ33" i="17"/>
  <c r="HO11" i="17"/>
  <c r="HD11" i="17"/>
  <c r="GS11" i="17"/>
  <c r="GH11" i="17"/>
  <c r="FW11" i="17"/>
  <c r="FL11" i="17"/>
  <c r="FA11" i="17"/>
  <c r="EP11" i="17"/>
  <c r="EE11" i="17"/>
  <c r="DT11" i="17"/>
  <c r="DI11" i="17"/>
  <c r="CX11" i="17"/>
  <c r="CM11" i="17"/>
  <c r="CB11" i="17"/>
  <c r="BQ11" i="17"/>
  <c r="HO68" i="17"/>
  <c r="HD68" i="17"/>
  <c r="GS68" i="17"/>
  <c r="GH68" i="17"/>
  <c r="FW68" i="17"/>
  <c r="FL68" i="17"/>
  <c r="FA68" i="17"/>
  <c r="EP68" i="17"/>
  <c r="EE68" i="17"/>
  <c r="DT68" i="17"/>
  <c r="DI68" i="17"/>
  <c r="CX68" i="17"/>
  <c r="CM68" i="17"/>
  <c r="CB68" i="17"/>
  <c r="BQ68" i="17"/>
  <c r="HO67" i="17"/>
  <c r="HD67" i="17"/>
  <c r="GS67" i="17"/>
  <c r="GH67" i="17"/>
  <c r="FW67" i="17"/>
  <c r="FL67" i="17"/>
  <c r="FA67" i="17"/>
  <c r="EP67" i="17"/>
  <c r="EE67" i="17"/>
  <c r="DT67" i="17"/>
  <c r="DI67" i="17"/>
  <c r="CX67" i="17"/>
  <c r="CM67" i="17"/>
  <c r="CB67" i="17"/>
  <c r="BQ67" i="17"/>
  <c r="HO66" i="17"/>
  <c r="HD66" i="17"/>
  <c r="GS66" i="17"/>
  <c r="GH66" i="17"/>
  <c r="FW66" i="17"/>
  <c r="FL66" i="17"/>
  <c r="FA66" i="17"/>
  <c r="EP66" i="17"/>
  <c r="EE66" i="17"/>
  <c r="DT66" i="17"/>
  <c r="DI66" i="17"/>
  <c r="CX66" i="17"/>
  <c r="CM66" i="17"/>
  <c r="CB66" i="17"/>
  <c r="BQ66" i="17"/>
  <c r="HO65" i="17"/>
  <c r="HD65" i="17"/>
  <c r="GS65" i="17"/>
  <c r="GH65" i="17"/>
  <c r="FW65" i="17"/>
  <c r="FL65" i="17"/>
  <c r="FA65" i="17"/>
  <c r="EP65" i="17"/>
  <c r="EE65" i="17"/>
  <c r="DT65" i="17"/>
  <c r="DI65" i="17"/>
  <c r="CX65" i="17"/>
  <c r="CM65" i="17"/>
  <c r="CB65" i="17"/>
  <c r="BQ65" i="17"/>
  <c r="HO64" i="17"/>
  <c r="HD64" i="17"/>
  <c r="GS64" i="17"/>
  <c r="GH64" i="17"/>
  <c r="FW64" i="17"/>
  <c r="FL64" i="17"/>
  <c r="FA64" i="17"/>
  <c r="EP64" i="17"/>
  <c r="EE64" i="17"/>
  <c r="DT64" i="17"/>
  <c r="DI64" i="17"/>
  <c r="CX64" i="17"/>
  <c r="CM64" i="17"/>
  <c r="CB64" i="17"/>
  <c r="BQ64" i="17"/>
  <c r="HO63" i="17"/>
  <c r="HD63" i="17"/>
  <c r="GS63" i="17"/>
  <c r="GH63" i="17"/>
  <c r="FW63" i="17"/>
  <c r="FL63" i="17"/>
  <c r="FA63" i="17"/>
  <c r="EP63" i="17"/>
  <c r="EE63" i="17"/>
  <c r="DT63" i="17"/>
  <c r="DI63" i="17"/>
  <c r="CX63" i="17"/>
  <c r="CM63" i="17"/>
  <c r="CB63" i="17"/>
  <c r="BQ63" i="17"/>
  <c r="HO62" i="17"/>
  <c r="HD62" i="17"/>
  <c r="GS62" i="17"/>
  <c r="GH62" i="17"/>
  <c r="FW62" i="17"/>
  <c r="FL62" i="17"/>
  <c r="FA62" i="17"/>
  <c r="EP62" i="17"/>
  <c r="EE62" i="17"/>
  <c r="DT62" i="17"/>
  <c r="DI62" i="17"/>
  <c r="CX62" i="17"/>
  <c r="CM62" i="17"/>
  <c r="CB62" i="17"/>
  <c r="BQ62" i="17"/>
  <c r="HO61" i="17"/>
  <c r="HD61" i="17"/>
  <c r="GS61" i="17"/>
  <c r="GH61" i="17"/>
  <c r="FW61" i="17"/>
  <c r="FL61" i="17"/>
  <c r="FA61" i="17"/>
  <c r="EP61" i="17"/>
  <c r="EE61" i="17"/>
  <c r="DT61" i="17"/>
  <c r="DI61" i="17"/>
  <c r="CX61" i="17"/>
  <c r="CM61" i="17"/>
  <c r="CB61" i="17"/>
  <c r="BQ61" i="17"/>
  <c r="HO60" i="17"/>
  <c r="HD60" i="17"/>
  <c r="GS60" i="17"/>
  <c r="GH60" i="17"/>
  <c r="FW60" i="17"/>
  <c r="FL60" i="17"/>
  <c r="FA60" i="17"/>
  <c r="EP60" i="17"/>
  <c r="EE60" i="17"/>
  <c r="DT60" i="17"/>
  <c r="DI60" i="17"/>
  <c r="CX60" i="17"/>
  <c r="CM60" i="17"/>
  <c r="CB60" i="17"/>
  <c r="BQ60" i="17"/>
  <c r="HO59" i="17"/>
  <c r="HD59" i="17"/>
  <c r="GS59" i="17"/>
  <c r="GH59" i="17"/>
  <c r="FW59" i="17"/>
  <c r="FL59" i="17"/>
  <c r="FA59" i="17"/>
  <c r="EP59" i="17"/>
  <c r="EE59" i="17"/>
  <c r="DT59" i="17"/>
  <c r="DI59" i="17"/>
  <c r="CX59" i="17"/>
  <c r="CM59" i="17"/>
  <c r="CB59" i="17"/>
  <c r="BQ59" i="17"/>
  <c r="HO58" i="17"/>
  <c r="HD58" i="17"/>
  <c r="GS58" i="17"/>
  <c r="GH58" i="17"/>
  <c r="FW58" i="17"/>
  <c r="FL58" i="17"/>
  <c r="FA58" i="17"/>
  <c r="EP58" i="17"/>
  <c r="EE58" i="17"/>
  <c r="DT58" i="17"/>
  <c r="DI58" i="17"/>
  <c r="CX58" i="17"/>
  <c r="CM58" i="17"/>
  <c r="CB58" i="17"/>
  <c r="BQ58" i="17"/>
  <c r="HO57" i="17"/>
  <c r="HD57" i="17"/>
  <c r="GS57" i="17"/>
  <c r="GH57" i="17"/>
  <c r="FW57" i="17"/>
  <c r="FL57" i="17"/>
  <c r="FA57" i="17"/>
  <c r="EP57" i="17"/>
  <c r="EE57" i="17"/>
  <c r="DT57" i="17"/>
  <c r="DI57" i="17"/>
  <c r="CX57" i="17"/>
  <c r="CM57" i="17"/>
  <c r="CB57" i="17"/>
  <c r="BQ57" i="17"/>
  <c r="HO55" i="17"/>
  <c r="HD55" i="17"/>
  <c r="GS55" i="17"/>
  <c r="GH55" i="17"/>
  <c r="FW55" i="17"/>
  <c r="FL55" i="17"/>
  <c r="FA55" i="17"/>
  <c r="EP55" i="17"/>
  <c r="EE55" i="17"/>
  <c r="DT55" i="17"/>
  <c r="DI55" i="17"/>
  <c r="CX55" i="17"/>
  <c r="CM55" i="17"/>
  <c r="CB55" i="17"/>
  <c r="BQ55" i="17"/>
  <c r="HO54" i="17"/>
  <c r="HD54" i="17"/>
  <c r="GS54" i="17"/>
  <c r="GH54" i="17"/>
  <c r="FW54" i="17"/>
  <c r="FL54" i="17"/>
  <c r="FA54" i="17"/>
  <c r="EP54" i="17"/>
  <c r="EE54" i="17"/>
  <c r="DT54" i="17"/>
  <c r="DI54" i="17"/>
  <c r="CX54" i="17"/>
  <c r="CM54" i="17"/>
  <c r="CB54" i="17"/>
  <c r="BQ54" i="17"/>
  <c r="HO53" i="17"/>
  <c r="HD53" i="17"/>
  <c r="GS53" i="17"/>
  <c r="GH53" i="17"/>
  <c r="FW53" i="17"/>
  <c r="FL53" i="17"/>
  <c r="FA53" i="17"/>
  <c r="EP53" i="17"/>
  <c r="EE53" i="17"/>
  <c r="DT53" i="17"/>
  <c r="DI53" i="17"/>
  <c r="CX53" i="17"/>
  <c r="CM53" i="17"/>
  <c r="CB53" i="17"/>
  <c r="BQ53" i="17"/>
  <c r="HO52" i="17"/>
  <c r="HD52" i="17"/>
  <c r="GS52" i="17"/>
  <c r="GH52" i="17"/>
  <c r="FW52" i="17"/>
  <c r="FL52" i="17"/>
  <c r="FA52" i="17"/>
  <c r="EP52" i="17"/>
  <c r="EE52" i="17"/>
  <c r="DT52" i="17"/>
  <c r="DI52" i="17"/>
  <c r="CX52" i="17"/>
  <c r="CM52" i="17"/>
  <c r="CB52" i="17"/>
  <c r="BQ52" i="17"/>
  <c r="HO51" i="17"/>
  <c r="HD51" i="17"/>
  <c r="GS51" i="17"/>
  <c r="GH51" i="17"/>
  <c r="FW51" i="17"/>
  <c r="FL51" i="17"/>
  <c r="FA51" i="17"/>
  <c r="EP51" i="17"/>
  <c r="EE51" i="17"/>
  <c r="DT51" i="17"/>
  <c r="DI51" i="17"/>
  <c r="CX51" i="17"/>
  <c r="CM51" i="17"/>
  <c r="CB51" i="17"/>
  <c r="BQ51" i="17"/>
  <c r="HO50" i="17"/>
  <c r="HD50" i="17"/>
  <c r="GS50" i="17"/>
  <c r="GH50" i="17"/>
  <c r="FW50" i="17"/>
  <c r="FL50" i="17"/>
  <c r="FA50" i="17"/>
  <c r="EP50" i="17"/>
  <c r="EE50" i="17"/>
  <c r="DT50" i="17"/>
  <c r="DI50" i="17"/>
  <c r="CX50" i="17"/>
  <c r="CM50" i="17"/>
  <c r="CB50" i="17"/>
  <c r="BQ50" i="17"/>
  <c r="HO47" i="17"/>
  <c r="HD47" i="17"/>
  <c r="GS47" i="17"/>
  <c r="GH47" i="17"/>
  <c r="FW47" i="17"/>
  <c r="FL47" i="17"/>
  <c r="FA47" i="17"/>
  <c r="EP47" i="17"/>
  <c r="EE47" i="17"/>
  <c r="DT47" i="17"/>
  <c r="DI47" i="17"/>
  <c r="CX47" i="17"/>
  <c r="CM47" i="17"/>
  <c r="CB47" i="17"/>
  <c r="BQ47" i="17"/>
  <c r="HO46" i="17"/>
  <c r="HD46" i="17"/>
  <c r="GS46" i="17"/>
  <c r="GH46" i="17"/>
  <c r="FW46" i="17"/>
  <c r="FL46" i="17"/>
  <c r="FA46" i="17"/>
  <c r="EP46" i="17"/>
  <c r="EE46" i="17"/>
  <c r="DT46" i="17"/>
  <c r="DI46" i="17"/>
  <c r="CX46" i="17"/>
  <c r="CM46" i="17"/>
  <c r="CB46" i="17"/>
  <c r="BQ46" i="17"/>
  <c r="HO45" i="17"/>
  <c r="HD45" i="17"/>
  <c r="GS45" i="17"/>
  <c r="GH45" i="17"/>
  <c r="FW45" i="17"/>
  <c r="FL45" i="17"/>
  <c r="FA45" i="17"/>
  <c r="EP45" i="17"/>
  <c r="EE45" i="17"/>
  <c r="DT45" i="17"/>
  <c r="DI45" i="17"/>
  <c r="CX45" i="17"/>
  <c r="CM45" i="17"/>
  <c r="CB45" i="17"/>
  <c r="BQ45" i="17"/>
  <c r="HO41" i="17"/>
  <c r="HD41" i="17"/>
  <c r="GS41" i="17"/>
  <c r="GH41" i="17"/>
  <c r="FW41" i="17"/>
  <c r="FL41" i="17"/>
  <c r="FA41" i="17"/>
  <c r="EP41" i="17"/>
  <c r="EE41" i="17"/>
  <c r="DT41" i="17"/>
  <c r="DI41" i="17"/>
  <c r="CX41" i="17"/>
  <c r="CM41" i="17"/>
  <c r="CB41" i="17"/>
  <c r="BQ41" i="17"/>
  <c r="HO40" i="17"/>
  <c r="HD40" i="17"/>
  <c r="GS40" i="17"/>
  <c r="GH40" i="17"/>
  <c r="FW40" i="17"/>
  <c r="FL40" i="17"/>
  <c r="FA40" i="17"/>
  <c r="EP40" i="17"/>
  <c r="EE40" i="17"/>
  <c r="DT40" i="17"/>
  <c r="DI40" i="17"/>
  <c r="CX40" i="17"/>
  <c r="CM40" i="17"/>
  <c r="CB40" i="17"/>
  <c r="BQ40" i="17"/>
  <c r="HO38" i="17"/>
  <c r="HD38" i="17"/>
  <c r="GS38" i="17"/>
  <c r="GH38" i="17"/>
  <c r="FW38" i="17"/>
  <c r="FL38" i="17"/>
  <c r="FA38" i="17"/>
  <c r="EP38" i="17"/>
  <c r="EE38" i="17"/>
  <c r="DT38" i="17"/>
  <c r="DI38" i="17"/>
  <c r="CX38" i="17"/>
  <c r="CM38" i="17"/>
  <c r="CB38" i="17"/>
  <c r="BQ38" i="17"/>
  <c r="HO37" i="17"/>
  <c r="HD37" i="17"/>
  <c r="GS37" i="17"/>
  <c r="GH37" i="17"/>
  <c r="FW37" i="17"/>
  <c r="FL37" i="17"/>
  <c r="FA37" i="17"/>
  <c r="EP37" i="17"/>
  <c r="EE37" i="17"/>
  <c r="DT37" i="17"/>
  <c r="DI37" i="17"/>
  <c r="CX37" i="17"/>
  <c r="CM37" i="17"/>
  <c r="CB37" i="17"/>
  <c r="BQ37" i="17"/>
  <c r="HO36" i="17"/>
  <c r="HD36" i="17"/>
  <c r="GS36" i="17"/>
  <c r="GH36" i="17"/>
  <c r="FW36" i="17"/>
  <c r="FL36" i="17"/>
  <c r="FA36" i="17"/>
  <c r="EP36" i="17"/>
  <c r="EE36" i="17"/>
  <c r="DT36" i="17"/>
  <c r="DI36" i="17"/>
  <c r="CX36" i="17"/>
  <c r="CM36" i="17"/>
  <c r="CB36" i="17"/>
  <c r="BQ36" i="17"/>
  <c r="HO35" i="17"/>
  <c r="HD35" i="17"/>
  <c r="GS35" i="17"/>
  <c r="GH35" i="17"/>
  <c r="FW35" i="17"/>
  <c r="FL35" i="17"/>
  <c r="FA35" i="17"/>
  <c r="EP35" i="17"/>
  <c r="EE35" i="17"/>
  <c r="DT35" i="17"/>
  <c r="DI35" i="17"/>
  <c r="CX35" i="17"/>
  <c r="CM35" i="17"/>
  <c r="CB35" i="17"/>
  <c r="BQ35" i="17"/>
  <c r="HO34" i="17"/>
  <c r="HD34" i="17"/>
  <c r="GS34" i="17"/>
  <c r="GH34" i="17"/>
  <c r="FW34" i="17"/>
  <c r="FL34" i="17"/>
  <c r="FA34" i="17"/>
  <c r="EP34" i="17"/>
  <c r="EE34" i="17"/>
  <c r="DT34" i="17"/>
  <c r="DI34" i="17"/>
  <c r="CX34" i="17"/>
  <c r="CM34" i="17"/>
  <c r="CB34" i="17"/>
  <c r="BQ34" i="17"/>
  <c r="HO32" i="17"/>
  <c r="HD32" i="17"/>
  <c r="GS32" i="17"/>
  <c r="GH32" i="17"/>
  <c r="FW32" i="17"/>
  <c r="FL32" i="17"/>
  <c r="FA32" i="17"/>
  <c r="EP32" i="17"/>
  <c r="EE32" i="17"/>
  <c r="DT32" i="17"/>
  <c r="DI32" i="17"/>
  <c r="CX32" i="17"/>
  <c r="CM32" i="17"/>
  <c r="CB32" i="17"/>
  <c r="BQ32" i="17"/>
  <c r="HO31" i="17"/>
  <c r="HD31" i="17"/>
  <c r="GS31" i="17"/>
  <c r="GH31" i="17"/>
  <c r="FW31" i="17"/>
  <c r="FL31" i="17"/>
  <c r="FA31" i="17"/>
  <c r="EP31" i="17"/>
  <c r="EE31" i="17"/>
  <c r="DT31" i="17"/>
  <c r="DI31" i="17"/>
  <c r="CX31" i="17"/>
  <c r="CM31" i="17"/>
  <c r="CB31" i="17"/>
  <c r="BQ31" i="17"/>
  <c r="HO30" i="17"/>
  <c r="HD30" i="17"/>
  <c r="GS30" i="17"/>
  <c r="GH30" i="17"/>
  <c r="FW30" i="17"/>
  <c r="FL30" i="17"/>
  <c r="FA30" i="17"/>
  <c r="EP30" i="17"/>
  <c r="EE30" i="17"/>
  <c r="DT30" i="17"/>
  <c r="DI30" i="17"/>
  <c r="CX30" i="17"/>
  <c r="CM30" i="17"/>
  <c r="CB30" i="17"/>
  <c r="BQ30" i="17"/>
  <c r="HO29" i="17"/>
  <c r="HD29" i="17"/>
  <c r="GS29" i="17"/>
  <c r="GH29" i="17"/>
  <c r="FW29" i="17"/>
  <c r="FL29" i="17"/>
  <c r="FA29" i="17"/>
  <c r="EP29" i="17"/>
  <c r="EE29" i="17"/>
  <c r="DT29" i="17"/>
  <c r="DI29" i="17"/>
  <c r="CX29" i="17"/>
  <c r="CM29" i="17"/>
  <c r="CB29" i="17"/>
  <c r="BQ29" i="17"/>
  <c r="HO25" i="17"/>
  <c r="HD25" i="17"/>
  <c r="GS25" i="17"/>
  <c r="GH25" i="17"/>
  <c r="FW25" i="17"/>
  <c r="FL25" i="17"/>
  <c r="FA25" i="17"/>
  <c r="EP25" i="17"/>
  <c r="EE25" i="17"/>
  <c r="DT25" i="17"/>
  <c r="DI25" i="17"/>
  <c r="CX25" i="17"/>
  <c r="CM25" i="17"/>
  <c r="CB25" i="17"/>
  <c r="BQ25" i="17"/>
  <c r="HO24" i="17"/>
  <c r="HD24" i="17"/>
  <c r="GS24" i="17"/>
  <c r="GH24" i="17"/>
  <c r="FW24" i="17"/>
  <c r="FL24" i="17"/>
  <c r="FA24" i="17"/>
  <c r="EP24" i="17"/>
  <c r="EE24" i="17"/>
  <c r="DT24" i="17"/>
  <c r="DI24" i="17"/>
  <c r="CX24" i="17"/>
  <c r="CM24" i="17"/>
  <c r="CB24" i="17"/>
  <c r="BQ24" i="17"/>
  <c r="HO23" i="17"/>
  <c r="HD23" i="17"/>
  <c r="GS23" i="17"/>
  <c r="GH23" i="17"/>
  <c r="FW23" i="17"/>
  <c r="FL23" i="17"/>
  <c r="FA23" i="17"/>
  <c r="EP23" i="17"/>
  <c r="EE23" i="17"/>
  <c r="DT23" i="17"/>
  <c r="DI23" i="17"/>
  <c r="CX23" i="17"/>
  <c r="CM23" i="17"/>
  <c r="CB23" i="17"/>
  <c r="BQ23" i="17"/>
  <c r="HO22" i="17"/>
  <c r="HD22" i="17"/>
  <c r="GS22" i="17"/>
  <c r="GH22" i="17"/>
  <c r="FW22" i="17"/>
  <c r="FL22" i="17"/>
  <c r="FA22" i="17"/>
  <c r="EP22" i="17"/>
  <c r="EE22" i="17"/>
  <c r="DT22" i="17"/>
  <c r="DI22" i="17"/>
  <c r="CX22" i="17"/>
  <c r="CM22" i="17"/>
  <c r="CB22" i="17"/>
  <c r="BQ22" i="17"/>
  <c r="HO21" i="17"/>
  <c r="HD21" i="17"/>
  <c r="GS21" i="17"/>
  <c r="GH21" i="17"/>
  <c r="FW21" i="17"/>
  <c r="FL21" i="17"/>
  <c r="FA21" i="17"/>
  <c r="EP21" i="17"/>
  <c r="EE21" i="17"/>
  <c r="DT21" i="17"/>
  <c r="DI21" i="17"/>
  <c r="CX21" i="17"/>
  <c r="CM21" i="17"/>
  <c r="CB21" i="17"/>
  <c r="BQ21" i="17"/>
  <c r="HO20" i="17"/>
  <c r="HD20" i="17"/>
  <c r="GS20" i="17"/>
  <c r="GH20" i="17"/>
  <c r="FW20" i="17"/>
  <c r="FL20" i="17"/>
  <c r="FA20" i="17"/>
  <c r="EP20" i="17"/>
  <c r="EE20" i="17"/>
  <c r="DT20" i="17"/>
  <c r="DI20" i="17"/>
  <c r="CX20" i="17"/>
  <c r="CM20" i="17"/>
  <c r="CB20" i="17"/>
  <c r="BQ20" i="17"/>
  <c r="HO19" i="17"/>
  <c r="HD19" i="17"/>
  <c r="GS19" i="17"/>
  <c r="GH19" i="17"/>
  <c r="FW19" i="17"/>
  <c r="FL19" i="17"/>
  <c r="FA19" i="17"/>
  <c r="EP19" i="17"/>
  <c r="EE19" i="17"/>
  <c r="DT19" i="17"/>
  <c r="DI19" i="17"/>
  <c r="CX19" i="17"/>
  <c r="CM19" i="17"/>
  <c r="CB19" i="17"/>
  <c r="BQ19" i="17"/>
  <c r="HO18" i="17"/>
  <c r="HD18" i="17"/>
  <c r="GS18" i="17"/>
  <c r="GH18" i="17"/>
  <c r="FW18" i="17"/>
  <c r="FL18" i="17"/>
  <c r="FA18" i="17"/>
  <c r="EP18" i="17"/>
  <c r="EE18" i="17"/>
  <c r="DT18" i="17"/>
  <c r="DI18" i="17"/>
  <c r="CX18" i="17"/>
  <c r="CM18" i="17"/>
  <c r="CB18" i="17"/>
  <c r="BQ18" i="17"/>
  <c r="HO17" i="17"/>
  <c r="HD17" i="17"/>
  <c r="GS17" i="17"/>
  <c r="GH17" i="17"/>
  <c r="FW17" i="17"/>
  <c r="FL17" i="17"/>
  <c r="FA17" i="17"/>
  <c r="EP17" i="17"/>
  <c r="EE17" i="17"/>
  <c r="DT17" i="17"/>
  <c r="DI17" i="17"/>
  <c r="CX17" i="17"/>
  <c r="CM17" i="17"/>
  <c r="CB17" i="17"/>
  <c r="BQ17" i="17"/>
  <c r="HO16" i="17"/>
  <c r="HD16" i="17"/>
  <c r="GS16" i="17"/>
  <c r="GH16" i="17"/>
  <c r="FW16" i="17"/>
  <c r="FL16" i="17"/>
  <c r="FA16" i="17"/>
  <c r="EP16" i="17"/>
  <c r="EE16" i="17"/>
  <c r="DT16" i="17"/>
  <c r="DI16" i="17"/>
  <c r="CX16" i="17"/>
  <c r="CM16" i="17"/>
  <c r="CB16" i="17"/>
  <c r="BQ16" i="17"/>
  <c r="HO15" i="17"/>
  <c r="HD15" i="17"/>
  <c r="GS15" i="17"/>
  <c r="GH15" i="17"/>
  <c r="FW15" i="17"/>
  <c r="FL15" i="17"/>
  <c r="FA15" i="17"/>
  <c r="EP15" i="17"/>
  <c r="EE15" i="17"/>
  <c r="DT15" i="17"/>
  <c r="DI15" i="17"/>
  <c r="CX15" i="17"/>
  <c r="CM15" i="17"/>
  <c r="CB15" i="17"/>
  <c r="BQ15" i="17"/>
  <c r="HO14" i="17"/>
  <c r="HD14" i="17"/>
  <c r="GS14" i="17"/>
  <c r="GH14" i="17"/>
  <c r="FW14" i="17"/>
  <c r="FL14" i="17"/>
  <c r="FA14" i="17"/>
  <c r="EP14" i="17"/>
  <c r="EE14" i="17"/>
  <c r="DT14" i="17"/>
  <c r="DI14" i="17"/>
  <c r="CX14" i="17"/>
  <c r="CM14" i="17"/>
  <c r="CB14" i="17"/>
  <c r="BQ14" i="17"/>
  <c r="HO13" i="17"/>
  <c r="HD13" i="17"/>
  <c r="GS13" i="17"/>
  <c r="GH13" i="17"/>
  <c r="FW13" i="17"/>
  <c r="FL13" i="17"/>
  <c r="FA13" i="17"/>
  <c r="EP13" i="17"/>
  <c r="EE13" i="17"/>
  <c r="DT13" i="17"/>
  <c r="DI13" i="17"/>
  <c r="CX13" i="17"/>
  <c r="CM13" i="17"/>
  <c r="CB13" i="17"/>
  <c r="BQ13" i="17"/>
  <c r="HO10" i="17"/>
  <c r="HD10" i="17"/>
  <c r="GS10" i="17"/>
  <c r="GH10" i="17"/>
  <c r="FW10" i="17"/>
  <c r="FL10" i="17"/>
  <c r="FA10" i="17"/>
  <c r="EP10" i="17"/>
  <c r="EE10" i="17"/>
  <c r="DT10" i="17"/>
  <c r="DI10" i="17"/>
  <c r="CX10" i="17"/>
  <c r="CM10" i="17"/>
  <c r="CB10" i="17"/>
  <c r="BQ10" i="17"/>
  <c r="HO9" i="17"/>
  <c r="HD9" i="17"/>
  <c r="GS9" i="17"/>
  <c r="GH9" i="17"/>
  <c r="FW9" i="17"/>
  <c r="FL9" i="17"/>
  <c r="FA9" i="17"/>
  <c r="EP9" i="17"/>
  <c r="EE9" i="17"/>
  <c r="DT9" i="17"/>
  <c r="DI9" i="17"/>
  <c r="CX9" i="17"/>
  <c r="CM9" i="17"/>
  <c r="CB9" i="17"/>
  <c r="BQ9" i="17"/>
  <c r="HO8" i="17"/>
  <c r="HD8" i="17"/>
  <c r="GS8" i="17"/>
  <c r="GH8" i="17"/>
  <c r="FW8" i="17"/>
  <c r="FL8" i="17"/>
  <c r="FA8" i="17"/>
  <c r="EP8" i="17"/>
  <c r="EE8" i="17"/>
  <c r="DT8" i="17"/>
  <c r="DI8" i="17"/>
  <c r="CX8" i="17"/>
  <c r="CM8" i="17"/>
  <c r="CB8" i="17"/>
  <c r="BQ8" i="17"/>
  <c r="HO6" i="17"/>
  <c r="HD6" i="17"/>
  <c r="GS6" i="17"/>
  <c r="GH6" i="17"/>
  <c r="FW6" i="17"/>
  <c r="FL6" i="17"/>
  <c r="FA6" i="17"/>
  <c r="EP6" i="17"/>
  <c r="EE6" i="17"/>
  <c r="DT6" i="17"/>
  <c r="DI6" i="17"/>
  <c r="CX6" i="17"/>
  <c r="CM6" i="17"/>
  <c r="CB6" i="17"/>
  <c r="BQ6" i="17"/>
  <c r="BQ7" i="17"/>
  <c r="CB7" i="17"/>
  <c r="CM7" i="17"/>
  <c r="CX7" i="17"/>
  <c r="DI7" i="17"/>
  <c r="DT7" i="17"/>
  <c r="EE7" i="17"/>
  <c r="EP7" i="17"/>
  <c r="FA7" i="17"/>
  <c r="FL7" i="17"/>
  <c r="FW7" i="17"/>
  <c r="GH7" i="17"/>
  <c r="GS7" i="17"/>
  <c r="HD7" i="17"/>
  <c r="HO7" i="17"/>
  <c r="BQ27" i="17"/>
  <c r="CB27" i="17"/>
  <c r="CM27" i="17"/>
  <c r="CX27" i="17"/>
  <c r="DI27" i="17"/>
  <c r="DT27" i="17"/>
  <c r="EE27" i="17"/>
  <c r="EP27" i="17"/>
  <c r="FA27" i="17"/>
  <c r="FL27" i="17"/>
  <c r="FW27" i="17"/>
  <c r="GH27" i="17"/>
  <c r="GS27" i="17"/>
  <c r="HD27" i="17"/>
  <c r="HO27" i="17"/>
  <c r="BQ44" i="17"/>
  <c r="CB44" i="17"/>
  <c r="CM44" i="17"/>
  <c r="CX44" i="17"/>
  <c r="DI44" i="17"/>
  <c r="DT44" i="17"/>
  <c r="EE44" i="17"/>
  <c r="EP44" i="17"/>
  <c r="FA44" i="17"/>
  <c r="FL44" i="17"/>
  <c r="FW44" i="17"/>
  <c r="GH44" i="17"/>
  <c r="GS44" i="17"/>
  <c r="HD44" i="17"/>
  <c r="HO44" i="17"/>
  <c r="BQ39" i="17"/>
  <c r="CB39" i="17"/>
  <c r="CM39" i="17"/>
  <c r="CX39" i="17"/>
  <c r="DI39" i="17"/>
  <c r="DT39" i="17"/>
  <c r="EE39" i="17"/>
  <c r="EP39" i="17"/>
  <c r="FA39" i="17"/>
  <c r="FL39" i="17"/>
  <c r="FW39" i="17"/>
  <c r="GH39" i="17"/>
  <c r="GS39" i="17"/>
  <c r="HD39" i="17"/>
  <c r="HO39" i="17"/>
  <c r="BQ49" i="17"/>
  <c r="CB49" i="17"/>
  <c r="CM49" i="17"/>
  <c r="CX49" i="17"/>
  <c r="DI49" i="17"/>
  <c r="DT49" i="17"/>
  <c r="EE49" i="17"/>
  <c r="EP49" i="17"/>
  <c r="FA49" i="17"/>
  <c r="FL49" i="17"/>
  <c r="FW49" i="17"/>
  <c r="GH49" i="17"/>
  <c r="GS49" i="17"/>
  <c r="HD49" i="17"/>
  <c r="HO49" i="17"/>
  <c r="BQ12" i="17"/>
  <c r="CB12" i="17"/>
  <c r="CM12" i="17"/>
  <c r="CX12" i="17"/>
  <c r="DI12" i="17"/>
  <c r="DT12" i="17"/>
  <c r="EE12" i="17"/>
  <c r="EP12" i="17"/>
  <c r="FA12" i="17"/>
  <c r="FL12" i="17"/>
  <c r="FW12" i="17"/>
  <c r="GH12" i="17"/>
  <c r="GS12" i="17"/>
  <c r="HD12" i="17"/>
  <c r="HO12" i="17"/>
  <c r="BQ26" i="17"/>
  <c r="CB26" i="17"/>
  <c r="CM26" i="17"/>
  <c r="CX26" i="17"/>
  <c r="DI26" i="17"/>
  <c r="DT26" i="17"/>
  <c r="EE26" i="17"/>
  <c r="EP26" i="17"/>
  <c r="FA26" i="17"/>
  <c r="FL26" i="17"/>
  <c r="FW26" i="17"/>
  <c r="GH26" i="17"/>
  <c r="GS26" i="17"/>
  <c r="HD26" i="17"/>
  <c r="HO26" i="17"/>
  <c r="EL36" i="16"/>
  <c r="EL53" i="16"/>
  <c r="EL51" i="16"/>
  <c r="EL43" i="16"/>
  <c r="EL39" i="16"/>
  <c r="EL34" i="16"/>
  <c r="EL32" i="16"/>
  <c r="EL17" i="16"/>
  <c r="EL15" i="16"/>
  <c r="EL9" i="16"/>
  <c r="EM15" i="16"/>
  <c r="EM32" i="16"/>
  <c r="EM39" i="16"/>
  <c r="EM51" i="16"/>
  <c r="EM36" i="16"/>
  <c r="EM7" i="16"/>
  <c r="EM8" i="16"/>
  <c r="EM10" i="16"/>
  <c r="EM11" i="16"/>
  <c r="EM12" i="16"/>
  <c r="EM13" i="16"/>
  <c r="EM14" i="16"/>
  <c r="EM16" i="16"/>
  <c r="EM18" i="16"/>
  <c r="EM19" i="16"/>
  <c r="EM20" i="16"/>
  <c r="EM21" i="16"/>
  <c r="EM22" i="16"/>
  <c r="EM23" i="16"/>
  <c r="EM24" i="16"/>
  <c r="EM25" i="16"/>
  <c r="EM26" i="16"/>
  <c r="EM27" i="16"/>
  <c r="EM28" i="16"/>
  <c r="EM29" i="16"/>
  <c r="EM30" i="16"/>
  <c r="EM31" i="16"/>
  <c r="EM33" i="16"/>
  <c r="EM35" i="16"/>
  <c r="EM37" i="16"/>
  <c r="EM38" i="16"/>
  <c r="EM40" i="16"/>
  <c r="EM41" i="16"/>
  <c r="EM42" i="16"/>
  <c r="EM44" i="16"/>
  <c r="EM45" i="16"/>
  <c r="EM46" i="16"/>
  <c r="EM47" i="16"/>
  <c r="EM48" i="16"/>
  <c r="EM49" i="16"/>
  <c r="EM50" i="16"/>
  <c r="EM52" i="16"/>
  <c r="EM54" i="16"/>
  <c r="EM55" i="16"/>
  <c r="EM56" i="16"/>
  <c r="EM57" i="16"/>
  <c r="EM58" i="16"/>
  <c r="EM59" i="16"/>
  <c r="EM60" i="16"/>
  <c r="EM61" i="16"/>
  <c r="EM62" i="16"/>
  <c r="EM63" i="16"/>
  <c r="EM64" i="16"/>
  <c r="EM65" i="16"/>
  <c r="EM66" i="16"/>
  <c r="EM6" i="16"/>
  <c r="EM53" i="16"/>
  <c r="EM43" i="16"/>
  <c r="EM34" i="16"/>
  <c r="EM17" i="16"/>
  <c r="EM9" i="16"/>
  <c r="EE6" i="16"/>
  <c r="EF36" i="16"/>
  <c r="DX6" i="16"/>
  <c r="DY36" i="16"/>
  <c r="DQ6" i="16"/>
  <c r="DR36" i="16"/>
  <c r="DJ6" i="16"/>
  <c r="DK36" i="16"/>
  <c r="DC6" i="16"/>
  <c r="DD36" i="16"/>
  <c r="CV6" i="16"/>
  <c r="CW36" i="16"/>
  <c r="CO6" i="16"/>
  <c r="CP36" i="16"/>
  <c r="CH6" i="16"/>
  <c r="CI36" i="16"/>
  <c r="CA6" i="16"/>
  <c r="CB36" i="16"/>
  <c r="BT6" i="16"/>
  <c r="BU36" i="16"/>
  <c r="BM6" i="16"/>
  <c r="BN36" i="16"/>
  <c r="BF6" i="16"/>
  <c r="BG36" i="16"/>
  <c r="AY6" i="16"/>
  <c r="AZ36" i="16"/>
  <c r="AR6" i="16"/>
  <c r="AS36" i="16"/>
  <c r="AK6" i="16"/>
  <c r="AL36" i="16"/>
  <c r="AD6" i="16"/>
  <c r="AE36" i="16"/>
  <c r="W6" i="16"/>
  <c r="X36" i="16"/>
  <c r="P6" i="16"/>
  <c r="Q36" i="16"/>
  <c r="I6" i="16"/>
  <c r="J36" i="16"/>
  <c r="J66" i="16"/>
  <c r="J65" i="16"/>
  <c r="J64" i="16"/>
  <c r="J63" i="16"/>
  <c r="J62" i="16"/>
  <c r="J61" i="16"/>
  <c r="J60" i="16"/>
  <c r="J59" i="16"/>
  <c r="J58" i="16"/>
  <c r="J57" i="16"/>
  <c r="J56" i="16"/>
  <c r="J55" i="16"/>
  <c r="J54" i="16"/>
  <c r="J52" i="16"/>
  <c r="J50" i="16"/>
  <c r="J49" i="16"/>
  <c r="J48" i="16"/>
  <c r="J47" i="16"/>
  <c r="J46" i="16"/>
  <c r="J45" i="16"/>
  <c r="J44" i="16"/>
  <c r="J42" i="16"/>
  <c r="J41" i="16"/>
  <c r="J40" i="16"/>
  <c r="J38" i="16"/>
  <c r="J37" i="16"/>
  <c r="J35" i="16"/>
  <c r="J33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6" i="16"/>
  <c r="J14" i="16"/>
  <c r="J13" i="16"/>
  <c r="J12" i="16"/>
  <c r="J11" i="16"/>
  <c r="J10" i="16"/>
  <c r="J8" i="16"/>
  <c r="J7" i="16"/>
  <c r="J6" i="16"/>
  <c r="Q6" i="16"/>
  <c r="Q7" i="16"/>
  <c r="Q8" i="16"/>
  <c r="Q10" i="16"/>
  <c r="Q11" i="16"/>
  <c r="Q12" i="16"/>
  <c r="Q13" i="16"/>
  <c r="Q14" i="16"/>
  <c r="Q16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3" i="16"/>
  <c r="Q35" i="16"/>
  <c r="Q37" i="16"/>
  <c r="Q38" i="16"/>
  <c r="Q40" i="16"/>
  <c r="Q41" i="16"/>
  <c r="Q42" i="16"/>
  <c r="Q44" i="16"/>
  <c r="Q45" i="16"/>
  <c r="Q46" i="16"/>
  <c r="Q47" i="16"/>
  <c r="Q48" i="16"/>
  <c r="Q49" i="16"/>
  <c r="Q50" i="16"/>
  <c r="Q52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X66" i="16"/>
  <c r="X65" i="16"/>
  <c r="X64" i="16"/>
  <c r="X63" i="16"/>
  <c r="X62" i="16"/>
  <c r="X61" i="16"/>
  <c r="X60" i="16"/>
  <c r="X59" i="16"/>
  <c r="X58" i="16"/>
  <c r="X57" i="16"/>
  <c r="X56" i="16"/>
  <c r="X55" i="16"/>
  <c r="X54" i="16"/>
  <c r="X52" i="16"/>
  <c r="X50" i="16"/>
  <c r="X49" i="16"/>
  <c r="X48" i="16"/>
  <c r="X47" i="16"/>
  <c r="X46" i="16"/>
  <c r="X45" i="16"/>
  <c r="X44" i="16"/>
  <c r="X42" i="16"/>
  <c r="X41" i="16"/>
  <c r="X40" i="16"/>
  <c r="X38" i="16"/>
  <c r="X37" i="16"/>
  <c r="X35" i="16"/>
  <c r="X33" i="16"/>
  <c r="X31" i="16"/>
  <c r="X30" i="16"/>
  <c r="X29" i="16"/>
  <c r="X28" i="16"/>
  <c r="X27" i="16"/>
  <c r="X26" i="16"/>
  <c r="X25" i="16"/>
  <c r="X24" i="16"/>
  <c r="X23" i="16"/>
  <c r="X22" i="16"/>
  <c r="X21" i="16"/>
  <c r="X20" i="16"/>
  <c r="X19" i="16"/>
  <c r="X18" i="16"/>
  <c r="X16" i="16"/>
  <c r="X14" i="16"/>
  <c r="X13" i="16"/>
  <c r="X12" i="16"/>
  <c r="X11" i="16"/>
  <c r="X10" i="16"/>
  <c r="X8" i="16"/>
  <c r="X7" i="16"/>
  <c r="X6" i="16"/>
  <c r="AE66" i="16"/>
  <c r="AE65" i="16"/>
  <c r="AE64" i="16"/>
  <c r="AE63" i="16"/>
  <c r="AE62" i="16"/>
  <c r="AE61" i="16"/>
  <c r="AE60" i="16"/>
  <c r="AE59" i="16"/>
  <c r="AE58" i="16"/>
  <c r="AE57" i="16"/>
  <c r="AE56" i="16"/>
  <c r="AE55" i="16"/>
  <c r="AE54" i="16"/>
  <c r="AE52" i="16"/>
  <c r="AE50" i="16"/>
  <c r="AE49" i="16"/>
  <c r="AE48" i="16"/>
  <c r="AE47" i="16"/>
  <c r="AE46" i="16"/>
  <c r="AE45" i="16"/>
  <c r="AE44" i="16"/>
  <c r="AE42" i="16"/>
  <c r="AE41" i="16"/>
  <c r="AE40" i="16"/>
  <c r="AE38" i="16"/>
  <c r="AE37" i="16"/>
  <c r="AE35" i="16"/>
  <c r="AE33" i="16"/>
  <c r="AE31" i="16"/>
  <c r="AE30" i="16"/>
  <c r="AE29" i="16"/>
  <c r="AE28" i="16"/>
  <c r="AE27" i="16"/>
  <c r="AE26" i="16"/>
  <c r="AE25" i="16"/>
  <c r="AE24" i="16"/>
  <c r="AE23" i="16"/>
  <c r="AE22" i="16"/>
  <c r="AE21" i="16"/>
  <c r="AE20" i="16"/>
  <c r="AE19" i="16"/>
  <c r="AE18" i="16"/>
  <c r="AE16" i="16"/>
  <c r="AE14" i="16"/>
  <c r="AE13" i="16"/>
  <c r="AE12" i="16"/>
  <c r="AE11" i="16"/>
  <c r="AE10" i="16"/>
  <c r="AE8" i="16"/>
  <c r="AE7" i="16"/>
  <c r="AE6" i="16"/>
  <c r="AL66" i="16"/>
  <c r="AL65" i="16"/>
  <c r="AL64" i="16"/>
  <c r="AL63" i="16"/>
  <c r="AL62" i="16"/>
  <c r="AL61" i="16"/>
  <c r="AL60" i="16"/>
  <c r="AL59" i="16"/>
  <c r="AL58" i="16"/>
  <c r="AL57" i="16"/>
  <c r="AL56" i="16"/>
  <c r="AL55" i="16"/>
  <c r="AL54" i="16"/>
  <c r="AL52" i="16"/>
  <c r="AL50" i="16"/>
  <c r="AL49" i="16"/>
  <c r="AL48" i="16"/>
  <c r="AL47" i="16"/>
  <c r="AL46" i="16"/>
  <c r="AL45" i="16"/>
  <c r="AL44" i="16"/>
  <c r="AL42" i="16"/>
  <c r="AL41" i="16"/>
  <c r="AL40" i="16"/>
  <c r="AL38" i="16"/>
  <c r="AL37" i="16"/>
  <c r="AL35" i="16"/>
  <c r="AL33" i="16"/>
  <c r="AL31" i="16"/>
  <c r="AL30" i="16"/>
  <c r="AL29" i="16"/>
  <c r="AL28" i="16"/>
  <c r="AL27" i="16"/>
  <c r="AL26" i="16"/>
  <c r="AL25" i="16"/>
  <c r="AL24" i="16"/>
  <c r="AL23" i="16"/>
  <c r="AL22" i="16"/>
  <c r="AL21" i="16"/>
  <c r="AL20" i="16"/>
  <c r="AL19" i="16"/>
  <c r="AL18" i="16"/>
  <c r="AL16" i="16"/>
  <c r="AL14" i="16"/>
  <c r="AL13" i="16"/>
  <c r="AL12" i="16"/>
  <c r="AL11" i="16"/>
  <c r="AL10" i="16"/>
  <c r="AL8" i="16"/>
  <c r="AL7" i="16"/>
  <c r="AL6" i="16"/>
  <c r="AS66" i="16"/>
  <c r="AS65" i="16"/>
  <c r="AS64" i="16"/>
  <c r="AS63" i="16"/>
  <c r="AS62" i="16"/>
  <c r="AS61" i="16"/>
  <c r="AS60" i="16"/>
  <c r="AS59" i="16"/>
  <c r="AS58" i="16"/>
  <c r="AS57" i="16"/>
  <c r="AS56" i="16"/>
  <c r="AS55" i="16"/>
  <c r="AS54" i="16"/>
  <c r="AS52" i="16"/>
  <c r="AS50" i="16"/>
  <c r="AS49" i="16"/>
  <c r="AS48" i="16"/>
  <c r="AS47" i="16"/>
  <c r="AS46" i="16"/>
  <c r="AS45" i="16"/>
  <c r="AS44" i="16"/>
  <c r="AS42" i="16"/>
  <c r="AS41" i="16"/>
  <c r="AS40" i="16"/>
  <c r="AS38" i="16"/>
  <c r="AS37" i="16"/>
  <c r="AS35" i="16"/>
  <c r="AS33" i="16"/>
  <c r="AS31" i="16"/>
  <c r="AS30" i="16"/>
  <c r="AS29" i="16"/>
  <c r="AS28" i="16"/>
  <c r="AS27" i="16"/>
  <c r="AS26" i="16"/>
  <c r="AS25" i="16"/>
  <c r="AS24" i="16"/>
  <c r="AS23" i="16"/>
  <c r="AS22" i="16"/>
  <c r="AS21" i="16"/>
  <c r="AS20" i="16"/>
  <c r="AS19" i="16"/>
  <c r="AS18" i="16"/>
  <c r="AS16" i="16"/>
  <c r="AS14" i="16"/>
  <c r="AS13" i="16"/>
  <c r="AS12" i="16"/>
  <c r="AS11" i="16"/>
  <c r="AS10" i="16"/>
  <c r="AS8" i="16"/>
  <c r="AS7" i="16"/>
  <c r="AS6" i="16"/>
  <c r="AZ66" i="16"/>
  <c r="AZ65" i="16"/>
  <c r="AZ64" i="16"/>
  <c r="AZ63" i="16"/>
  <c r="AZ62" i="16"/>
  <c r="AZ61" i="16"/>
  <c r="AZ60" i="16"/>
  <c r="AZ59" i="16"/>
  <c r="AZ58" i="16"/>
  <c r="AZ57" i="16"/>
  <c r="AZ56" i="16"/>
  <c r="AZ55" i="16"/>
  <c r="AZ54" i="16"/>
  <c r="AZ52" i="16"/>
  <c r="AZ50" i="16"/>
  <c r="AZ49" i="16"/>
  <c r="AZ48" i="16"/>
  <c r="AZ47" i="16"/>
  <c r="AZ46" i="16"/>
  <c r="AZ45" i="16"/>
  <c r="AZ44" i="16"/>
  <c r="AZ42" i="16"/>
  <c r="AZ41" i="16"/>
  <c r="AZ40" i="16"/>
  <c r="AZ38" i="16"/>
  <c r="AZ37" i="16"/>
  <c r="AZ35" i="16"/>
  <c r="AZ33" i="16"/>
  <c r="AZ31" i="16"/>
  <c r="AZ30" i="16"/>
  <c r="AZ29" i="16"/>
  <c r="AZ28" i="16"/>
  <c r="AZ27" i="16"/>
  <c r="AZ26" i="16"/>
  <c r="AZ25" i="16"/>
  <c r="AZ24" i="16"/>
  <c r="AZ23" i="16"/>
  <c r="AZ22" i="16"/>
  <c r="AZ21" i="16"/>
  <c r="AZ20" i="16"/>
  <c r="AZ19" i="16"/>
  <c r="AZ18" i="16"/>
  <c r="AZ16" i="16"/>
  <c r="AZ14" i="16"/>
  <c r="AZ13" i="16"/>
  <c r="AZ12" i="16"/>
  <c r="AZ11" i="16"/>
  <c r="AZ10" i="16"/>
  <c r="AZ8" i="16"/>
  <c r="AZ7" i="16"/>
  <c r="AZ6" i="16"/>
  <c r="BG66" i="16"/>
  <c r="BG65" i="16"/>
  <c r="BG64" i="16"/>
  <c r="BG63" i="16"/>
  <c r="BG62" i="16"/>
  <c r="BG61" i="16"/>
  <c r="BG60" i="16"/>
  <c r="BG59" i="16"/>
  <c r="BG58" i="16"/>
  <c r="BG57" i="16"/>
  <c r="BG56" i="16"/>
  <c r="BG55" i="16"/>
  <c r="BG54" i="16"/>
  <c r="BG52" i="16"/>
  <c r="BG50" i="16"/>
  <c r="BG49" i="16"/>
  <c r="BG48" i="16"/>
  <c r="BG47" i="16"/>
  <c r="BG46" i="16"/>
  <c r="BG45" i="16"/>
  <c r="BG44" i="16"/>
  <c r="BG42" i="16"/>
  <c r="BG41" i="16"/>
  <c r="BG40" i="16"/>
  <c r="BG38" i="16"/>
  <c r="BG37" i="16"/>
  <c r="BG35" i="16"/>
  <c r="BG33" i="16"/>
  <c r="BG31" i="16"/>
  <c r="BG30" i="16"/>
  <c r="BG29" i="16"/>
  <c r="BG28" i="16"/>
  <c r="BG27" i="16"/>
  <c r="BG26" i="16"/>
  <c r="BG25" i="16"/>
  <c r="BG24" i="16"/>
  <c r="BG23" i="16"/>
  <c r="BG22" i="16"/>
  <c r="BG21" i="16"/>
  <c r="BG20" i="16"/>
  <c r="BG19" i="16"/>
  <c r="BG18" i="16"/>
  <c r="BG16" i="16"/>
  <c r="BG14" i="16"/>
  <c r="BG13" i="16"/>
  <c r="BG12" i="16"/>
  <c r="BG11" i="16"/>
  <c r="BG10" i="16"/>
  <c r="BG8" i="16"/>
  <c r="BG7" i="16"/>
  <c r="BG6" i="16"/>
  <c r="BN66" i="16"/>
  <c r="BN65" i="16"/>
  <c r="BN64" i="16"/>
  <c r="BN63" i="16"/>
  <c r="BN62" i="16"/>
  <c r="BN61" i="16"/>
  <c r="BN60" i="16"/>
  <c r="BN59" i="16"/>
  <c r="BN58" i="16"/>
  <c r="BN57" i="16"/>
  <c r="BN56" i="16"/>
  <c r="BN55" i="16"/>
  <c r="BN54" i="16"/>
  <c r="BN52" i="16"/>
  <c r="BN50" i="16"/>
  <c r="BN49" i="16"/>
  <c r="BN48" i="16"/>
  <c r="BN47" i="16"/>
  <c r="BN46" i="16"/>
  <c r="BN45" i="16"/>
  <c r="BN44" i="16"/>
  <c r="BN42" i="16"/>
  <c r="BN41" i="16"/>
  <c r="BN40" i="16"/>
  <c r="BN38" i="16"/>
  <c r="BN37" i="16"/>
  <c r="BN35" i="16"/>
  <c r="BN33" i="16"/>
  <c r="BN31" i="16"/>
  <c r="BN30" i="16"/>
  <c r="BN29" i="16"/>
  <c r="BN28" i="16"/>
  <c r="BN27" i="16"/>
  <c r="BN26" i="16"/>
  <c r="BN25" i="16"/>
  <c r="BN24" i="16"/>
  <c r="BN23" i="16"/>
  <c r="BN22" i="16"/>
  <c r="BN21" i="16"/>
  <c r="BN20" i="16"/>
  <c r="BN19" i="16"/>
  <c r="BN18" i="16"/>
  <c r="BN16" i="16"/>
  <c r="BN14" i="16"/>
  <c r="BN13" i="16"/>
  <c r="BN12" i="16"/>
  <c r="BN11" i="16"/>
  <c r="BN10" i="16"/>
  <c r="BN8" i="16"/>
  <c r="BN7" i="16"/>
  <c r="BN6" i="16"/>
  <c r="BU66" i="16"/>
  <c r="BU65" i="16"/>
  <c r="BU64" i="16"/>
  <c r="BU63" i="16"/>
  <c r="BU62" i="16"/>
  <c r="BU61" i="16"/>
  <c r="BU60" i="16"/>
  <c r="BU59" i="16"/>
  <c r="BU58" i="16"/>
  <c r="BU57" i="16"/>
  <c r="BU56" i="16"/>
  <c r="BU55" i="16"/>
  <c r="BU54" i="16"/>
  <c r="BU52" i="16"/>
  <c r="BU50" i="16"/>
  <c r="BU49" i="16"/>
  <c r="BU48" i="16"/>
  <c r="BU47" i="16"/>
  <c r="BU46" i="16"/>
  <c r="BU45" i="16"/>
  <c r="BU44" i="16"/>
  <c r="BU42" i="16"/>
  <c r="BU41" i="16"/>
  <c r="BU40" i="16"/>
  <c r="BU38" i="16"/>
  <c r="BU37" i="16"/>
  <c r="BU35" i="16"/>
  <c r="BU33" i="16"/>
  <c r="BU31" i="16"/>
  <c r="BU30" i="16"/>
  <c r="BU29" i="16"/>
  <c r="BU28" i="16"/>
  <c r="BU27" i="16"/>
  <c r="BU26" i="16"/>
  <c r="BU25" i="16"/>
  <c r="BU24" i="16"/>
  <c r="BU23" i="16"/>
  <c r="BU22" i="16"/>
  <c r="BU21" i="16"/>
  <c r="BU20" i="16"/>
  <c r="BU19" i="16"/>
  <c r="BU18" i="16"/>
  <c r="BU16" i="16"/>
  <c r="BU14" i="16"/>
  <c r="BU13" i="16"/>
  <c r="BU12" i="16"/>
  <c r="BU11" i="16"/>
  <c r="BU10" i="16"/>
  <c r="BU8" i="16"/>
  <c r="BU7" i="16"/>
  <c r="BU6" i="16"/>
  <c r="CB66" i="16"/>
  <c r="CB65" i="16"/>
  <c r="CB64" i="16"/>
  <c r="CB63" i="16"/>
  <c r="CB62" i="16"/>
  <c r="CB61" i="16"/>
  <c r="CB60" i="16"/>
  <c r="CB59" i="16"/>
  <c r="CB58" i="16"/>
  <c r="CB57" i="16"/>
  <c r="CB56" i="16"/>
  <c r="CB55" i="16"/>
  <c r="CB54" i="16"/>
  <c r="CB52" i="16"/>
  <c r="CB50" i="16"/>
  <c r="CB49" i="16"/>
  <c r="CB48" i="16"/>
  <c r="CB47" i="16"/>
  <c r="CB46" i="16"/>
  <c r="CB45" i="16"/>
  <c r="CB44" i="16"/>
  <c r="CB42" i="16"/>
  <c r="CB41" i="16"/>
  <c r="CB40" i="16"/>
  <c r="CB38" i="16"/>
  <c r="CB37" i="16"/>
  <c r="CB35" i="16"/>
  <c r="CB33" i="16"/>
  <c r="CB31" i="16"/>
  <c r="CB30" i="16"/>
  <c r="CB29" i="16"/>
  <c r="CB28" i="16"/>
  <c r="CB27" i="16"/>
  <c r="CB26" i="16"/>
  <c r="CB25" i="16"/>
  <c r="CB24" i="16"/>
  <c r="CB23" i="16"/>
  <c r="CB22" i="16"/>
  <c r="CB21" i="16"/>
  <c r="CB20" i="16"/>
  <c r="CB19" i="16"/>
  <c r="CB18" i="16"/>
  <c r="CB16" i="16"/>
  <c r="CB14" i="16"/>
  <c r="CB13" i="16"/>
  <c r="CB12" i="16"/>
  <c r="CB11" i="16"/>
  <c r="CB10" i="16"/>
  <c r="CB8" i="16"/>
  <c r="CB7" i="16"/>
  <c r="CB6" i="16"/>
  <c r="CI7" i="16"/>
  <c r="CI8" i="16"/>
  <c r="CI10" i="16"/>
  <c r="CI11" i="16"/>
  <c r="CI12" i="16"/>
  <c r="CI13" i="16"/>
  <c r="CI14" i="16"/>
  <c r="CI16" i="16"/>
  <c r="CI18" i="16"/>
  <c r="CI19" i="16"/>
  <c r="CI20" i="16"/>
  <c r="CI21" i="16"/>
  <c r="CI22" i="16"/>
  <c r="CI23" i="16"/>
  <c r="CI24" i="16"/>
  <c r="CI25" i="16"/>
  <c r="CI26" i="16"/>
  <c r="CI27" i="16"/>
  <c r="CI28" i="16"/>
  <c r="CI29" i="16"/>
  <c r="CI30" i="16"/>
  <c r="CI31" i="16"/>
  <c r="CI33" i="16"/>
  <c r="CI35" i="16"/>
  <c r="CI37" i="16"/>
  <c r="CI38" i="16"/>
  <c r="CI40" i="16"/>
  <c r="CI41" i="16"/>
  <c r="CI42" i="16"/>
  <c r="CI44" i="16"/>
  <c r="CI45" i="16"/>
  <c r="CI46" i="16"/>
  <c r="CI47" i="16"/>
  <c r="CI48" i="16"/>
  <c r="CI49" i="16"/>
  <c r="CI50" i="16"/>
  <c r="CI52" i="16"/>
  <c r="CI54" i="16"/>
  <c r="CI55" i="16"/>
  <c r="CI56" i="16"/>
  <c r="CI57" i="16"/>
  <c r="CI58" i="16"/>
  <c r="CI59" i="16"/>
  <c r="CI60" i="16"/>
  <c r="CI61" i="16"/>
  <c r="CI62" i="16"/>
  <c r="CI63" i="16"/>
  <c r="CI64" i="16"/>
  <c r="CI65" i="16"/>
  <c r="CI66" i="16"/>
  <c r="CI6" i="16"/>
  <c r="CP7" i="16"/>
  <c r="CP8" i="16"/>
  <c r="CP10" i="16"/>
  <c r="CP11" i="16"/>
  <c r="CP12" i="16"/>
  <c r="CP13" i="16"/>
  <c r="CP14" i="16"/>
  <c r="CP16" i="16"/>
  <c r="CP18" i="16"/>
  <c r="CP19" i="16"/>
  <c r="CP20" i="16"/>
  <c r="CP21" i="16"/>
  <c r="CP22" i="16"/>
  <c r="CP23" i="16"/>
  <c r="CP24" i="16"/>
  <c r="CP25" i="16"/>
  <c r="CP26" i="16"/>
  <c r="CP27" i="16"/>
  <c r="CP28" i="16"/>
  <c r="CP29" i="16"/>
  <c r="CP30" i="16"/>
  <c r="CP31" i="16"/>
  <c r="CP33" i="16"/>
  <c r="CP35" i="16"/>
  <c r="CP37" i="16"/>
  <c r="CP38" i="16"/>
  <c r="CP40" i="16"/>
  <c r="CP41" i="16"/>
  <c r="CP42" i="16"/>
  <c r="CP44" i="16"/>
  <c r="CP45" i="16"/>
  <c r="CP46" i="16"/>
  <c r="CP47" i="16"/>
  <c r="CP48" i="16"/>
  <c r="CP49" i="16"/>
  <c r="CP50" i="16"/>
  <c r="CP52" i="16"/>
  <c r="CP54" i="16"/>
  <c r="CP55" i="16"/>
  <c r="CP56" i="16"/>
  <c r="CP57" i="16"/>
  <c r="CP58" i="16"/>
  <c r="CP59" i="16"/>
  <c r="CP60" i="16"/>
  <c r="CP61" i="16"/>
  <c r="CP62" i="16"/>
  <c r="CP63" i="16"/>
  <c r="CP64" i="16"/>
  <c r="CP65" i="16"/>
  <c r="CP66" i="16"/>
  <c r="CP6" i="16"/>
  <c r="CW7" i="16"/>
  <c r="CW8" i="16"/>
  <c r="CW10" i="16"/>
  <c r="CW11" i="16"/>
  <c r="CW12" i="16"/>
  <c r="CW13" i="16"/>
  <c r="CW14" i="16"/>
  <c r="CW16" i="16"/>
  <c r="CW18" i="16"/>
  <c r="CW19" i="16"/>
  <c r="CW20" i="16"/>
  <c r="CW21" i="16"/>
  <c r="CW22" i="16"/>
  <c r="CW23" i="16"/>
  <c r="CW24" i="16"/>
  <c r="CW25" i="16"/>
  <c r="CW26" i="16"/>
  <c r="CW27" i="16"/>
  <c r="CW28" i="16"/>
  <c r="CW29" i="16"/>
  <c r="CW30" i="16"/>
  <c r="CW31" i="16"/>
  <c r="CW33" i="16"/>
  <c r="CW35" i="16"/>
  <c r="CW37" i="16"/>
  <c r="CW38" i="16"/>
  <c r="CW40" i="16"/>
  <c r="CW41" i="16"/>
  <c r="CW42" i="16"/>
  <c r="CW44" i="16"/>
  <c r="CW45" i="16"/>
  <c r="CW46" i="16"/>
  <c r="CW47" i="16"/>
  <c r="CW48" i="16"/>
  <c r="CW49" i="16"/>
  <c r="CW50" i="16"/>
  <c r="CW52" i="16"/>
  <c r="CW54" i="16"/>
  <c r="CW55" i="16"/>
  <c r="CW56" i="16"/>
  <c r="CW57" i="16"/>
  <c r="CW58" i="16"/>
  <c r="CW59" i="16"/>
  <c r="CW60" i="16"/>
  <c r="CW61" i="16"/>
  <c r="CW62" i="16"/>
  <c r="CW63" i="16"/>
  <c r="CW64" i="16"/>
  <c r="CW65" i="16"/>
  <c r="CW66" i="16"/>
  <c r="CW6" i="16"/>
  <c r="DD7" i="16"/>
  <c r="DD8" i="16"/>
  <c r="DD10" i="16"/>
  <c r="DD11" i="16"/>
  <c r="DD12" i="16"/>
  <c r="DD13" i="16"/>
  <c r="DD14" i="16"/>
  <c r="DD16" i="16"/>
  <c r="DD18" i="16"/>
  <c r="DD19" i="16"/>
  <c r="DD20" i="16"/>
  <c r="DD21" i="16"/>
  <c r="DD22" i="16"/>
  <c r="DD23" i="16"/>
  <c r="DD24" i="16"/>
  <c r="DD25" i="16"/>
  <c r="DD26" i="16"/>
  <c r="DD27" i="16"/>
  <c r="DD28" i="16"/>
  <c r="DD29" i="16"/>
  <c r="DD30" i="16"/>
  <c r="DD31" i="16"/>
  <c r="DD33" i="16"/>
  <c r="DD35" i="16"/>
  <c r="DD37" i="16"/>
  <c r="DD38" i="16"/>
  <c r="DD40" i="16"/>
  <c r="DD41" i="16"/>
  <c r="DD42" i="16"/>
  <c r="DD44" i="16"/>
  <c r="DD45" i="16"/>
  <c r="DD46" i="16"/>
  <c r="DD47" i="16"/>
  <c r="DD48" i="16"/>
  <c r="DD49" i="16"/>
  <c r="DD50" i="16"/>
  <c r="DD52" i="16"/>
  <c r="DD54" i="16"/>
  <c r="DD55" i="16"/>
  <c r="DD56" i="16"/>
  <c r="DD57" i="16"/>
  <c r="DD58" i="16"/>
  <c r="DD59" i="16"/>
  <c r="DD60" i="16"/>
  <c r="DD61" i="16"/>
  <c r="DD62" i="16"/>
  <c r="DD63" i="16"/>
  <c r="DD64" i="16"/>
  <c r="DD65" i="16"/>
  <c r="DD66" i="16"/>
  <c r="DD6" i="16"/>
  <c r="DK7" i="16"/>
  <c r="DK8" i="16"/>
  <c r="DK10" i="16"/>
  <c r="DK11" i="16"/>
  <c r="DK12" i="16"/>
  <c r="DK13" i="16"/>
  <c r="DK14" i="16"/>
  <c r="DK16" i="16"/>
  <c r="DK18" i="16"/>
  <c r="DK19" i="16"/>
  <c r="DK20" i="16"/>
  <c r="DK21" i="16"/>
  <c r="DK22" i="16"/>
  <c r="DK23" i="16"/>
  <c r="DK24" i="16"/>
  <c r="DK25" i="16"/>
  <c r="DK26" i="16"/>
  <c r="DK27" i="16"/>
  <c r="DK28" i="16"/>
  <c r="DK29" i="16"/>
  <c r="DK30" i="16"/>
  <c r="DK31" i="16"/>
  <c r="DK33" i="16"/>
  <c r="DK35" i="16"/>
  <c r="DK37" i="16"/>
  <c r="DK38" i="16"/>
  <c r="DK40" i="16"/>
  <c r="DK41" i="16"/>
  <c r="DK42" i="16"/>
  <c r="DK44" i="16"/>
  <c r="DK45" i="16"/>
  <c r="DK46" i="16"/>
  <c r="DK47" i="16"/>
  <c r="DK48" i="16"/>
  <c r="DK49" i="16"/>
  <c r="DK50" i="16"/>
  <c r="DK52" i="16"/>
  <c r="DK54" i="16"/>
  <c r="DK55" i="16"/>
  <c r="DK56" i="16"/>
  <c r="DK57" i="16"/>
  <c r="DK58" i="16"/>
  <c r="DK59" i="16"/>
  <c r="DK60" i="16"/>
  <c r="DK61" i="16"/>
  <c r="DK62" i="16"/>
  <c r="DK63" i="16"/>
  <c r="DK64" i="16"/>
  <c r="DK65" i="16"/>
  <c r="DK66" i="16"/>
  <c r="DK6" i="16"/>
  <c r="DR7" i="16"/>
  <c r="DR8" i="16"/>
  <c r="DR10" i="16"/>
  <c r="DR11" i="16"/>
  <c r="DR12" i="16"/>
  <c r="DR13" i="16"/>
  <c r="DR14" i="16"/>
  <c r="DR16" i="16"/>
  <c r="DR18" i="16"/>
  <c r="DR19" i="16"/>
  <c r="DR20" i="16"/>
  <c r="DR21" i="16"/>
  <c r="DR22" i="16"/>
  <c r="DR23" i="16"/>
  <c r="DR24" i="16"/>
  <c r="DR25" i="16"/>
  <c r="DR26" i="16"/>
  <c r="DR27" i="16"/>
  <c r="DR28" i="16"/>
  <c r="DR29" i="16"/>
  <c r="DR30" i="16"/>
  <c r="DR31" i="16"/>
  <c r="DR33" i="16"/>
  <c r="DR35" i="16"/>
  <c r="DR37" i="16"/>
  <c r="DR38" i="16"/>
  <c r="DR40" i="16"/>
  <c r="DR41" i="16"/>
  <c r="DR42" i="16"/>
  <c r="DR44" i="16"/>
  <c r="DR45" i="16"/>
  <c r="DR46" i="16"/>
  <c r="DR47" i="16"/>
  <c r="DR48" i="16"/>
  <c r="DR49" i="16"/>
  <c r="DR50" i="16"/>
  <c r="DR52" i="16"/>
  <c r="DR54" i="16"/>
  <c r="DR55" i="16"/>
  <c r="DR56" i="16"/>
  <c r="DR57" i="16"/>
  <c r="DR58" i="16"/>
  <c r="DR59" i="16"/>
  <c r="DR60" i="16"/>
  <c r="DR61" i="16"/>
  <c r="DR62" i="16"/>
  <c r="DR63" i="16"/>
  <c r="DR64" i="16"/>
  <c r="DR65" i="16"/>
  <c r="DR66" i="16"/>
  <c r="DR6" i="16"/>
  <c r="DY7" i="16"/>
  <c r="DY8" i="16"/>
  <c r="DY10" i="16"/>
  <c r="DY11" i="16"/>
  <c r="DY12" i="16"/>
  <c r="DY13" i="16"/>
  <c r="DY14" i="16"/>
  <c r="DY16" i="16"/>
  <c r="DY18" i="16"/>
  <c r="DY19" i="16"/>
  <c r="DY20" i="16"/>
  <c r="DY21" i="16"/>
  <c r="DY22" i="16"/>
  <c r="DY23" i="16"/>
  <c r="DY24" i="16"/>
  <c r="DY25" i="16"/>
  <c r="DY26" i="16"/>
  <c r="DY27" i="16"/>
  <c r="DY28" i="16"/>
  <c r="DY29" i="16"/>
  <c r="DY30" i="16"/>
  <c r="DY31" i="16"/>
  <c r="DY33" i="16"/>
  <c r="DY35" i="16"/>
  <c r="DY37" i="16"/>
  <c r="DY38" i="16"/>
  <c r="DY40" i="16"/>
  <c r="DY41" i="16"/>
  <c r="DY42" i="16"/>
  <c r="DY44" i="16"/>
  <c r="DY45" i="16"/>
  <c r="DY46" i="16"/>
  <c r="DY47" i="16"/>
  <c r="DY48" i="16"/>
  <c r="DY49" i="16"/>
  <c r="DY50" i="16"/>
  <c r="DY52" i="16"/>
  <c r="DY54" i="16"/>
  <c r="DY55" i="16"/>
  <c r="DY56" i="16"/>
  <c r="DY57" i="16"/>
  <c r="DY58" i="16"/>
  <c r="DY59" i="16"/>
  <c r="DY60" i="16"/>
  <c r="DY61" i="16"/>
  <c r="DY62" i="16"/>
  <c r="DY63" i="16"/>
  <c r="DY64" i="16"/>
  <c r="DY65" i="16"/>
  <c r="DY66" i="16"/>
  <c r="DY6" i="16"/>
  <c r="EF7" i="16"/>
  <c r="EF8" i="16"/>
  <c r="EF10" i="16"/>
  <c r="EF11" i="16"/>
  <c r="EF12" i="16"/>
  <c r="EF13" i="16"/>
  <c r="EF14" i="16"/>
  <c r="EF16" i="16"/>
  <c r="EF18" i="16"/>
  <c r="EF19" i="16"/>
  <c r="EF20" i="16"/>
  <c r="EF21" i="16"/>
  <c r="EF22" i="16"/>
  <c r="EF23" i="16"/>
  <c r="EF24" i="16"/>
  <c r="EF25" i="16"/>
  <c r="EF26" i="16"/>
  <c r="EF27" i="16"/>
  <c r="EF28" i="16"/>
  <c r="EF29" i="16"/>
  <c r="EF30" i="16"/>
  <c r="EF31" i="16"/>
  <c r="EF33" i="16"/>
  <c r="EF35" i="16"/>
  <c r="EF37" i="16"/>
  <c r="EF38" i="16"/>
  <c r="EF40" i="16"/>
  <c r="EF41" i="16"/>
  <c r="EF42" i="16"/>
  <c r="EF44" i="16"/>
  <c r="EF45" i="16"/>
  <c r="EF46" i="16"/>
  <c r="EF47" i="16"/>
  <c r="EF48" i="16"/>
  <c r="EF49" i="16"/>
  <c r="EF50" i="16"/>
  <c r="EF52" i="16"/>
  <c r="EF54" i="16"/>
  <c r="EF55" i="16"/>
  <c r="EF56" i="16"/>
  <c r="EF57" i="16"/>
  <c r="EF58" i="16"/>
  <c r="EF59" i="16"/>
  <c r="EF60" i="16"/>
  <c r="EF61" i="16"/>
  <c r="EF62" i="16"/>
  <c r="EF63" i="16"/>
  <c r="EF64" i="16"/>
  <c r="EF65" i="16"/>
  <c r="EF66" i="16"/>
  <c r="EF6" i="16"/>
  <c r="J53" i="16"/>
  <c r="Q53" i="16"/>
  <c r="X53" i="16"/>
  <c r="AE53" i="16"/>
  <c r="AL53" i="16"/>
  <c r="AS53" i="16"/>
  <c r="AZ53" i="16"/>
  <c r="BG53" i="16"/>
  <c r="BN53" i="16"/>
  <c r="BU53" i="16"/>
  <c r="CB53" i="16"/>
  <c r="CI53" i="16"/>
  <c r="CP53" i="16"/>
  <c r="CW53" i="16"/>
  <c r="DD53" i="16"/>
  <c r="DK53" i="16"/>
  <c r="DR53" i="16"/>
  <c r="DY53" i="16"/>
  <c r="EF53" i="16"/>
  <c r="J51" i="16"/>
  <c r="Q51" i="16"/>
  <c r="X51" i="16"/>
  <c r="AE51" i="16"/>
  <c r="AL51" i="16"/>
  <c r="AS51" i="16"/>
  <c r="AZ51" i="16"/>
  <c r="BG51" i="16"/>
  <c r="BN51" i="16"/>
  <c r="BU51" i="16"/>
  <c r="CB51" i="16"/>
  <c r="CI51" i="16"/>
  <c r="CP51" i="16"/>
  <c r="CW51" i="16"/>
  <c r="DD51" i="16"/>
  <c r="DK51" i="16"/>
  <c r="DR51" i="16"/>
  <c r="DY51" i="16"/>
  <c r="EF51" i="16"/>
  <c r="J43" i="16"/>
  <c r="Q43" i="16"/>
  <c r="X43" i="16"/>
  <c r="AE43" i="16"/>
  <c r="AL43" i="16"/>
  <c r="AS43" i="16"/>
  <c r="AZ43" i="16"/>
  <c r="BG43" i="16"/>
  <c r="BN43" i="16"/>
  <c r="BU43" i="16"/>
  <c r="CB43" i="16"/>
  <c r="CI43" i="16"/>
  <c r="CP43" i="16"/>
  <c r="CW43" i="16"/>
  <c r="DD43" i="16"/>
  <c r="DK43" i="16"/>
  <c r="DR43" i="16"/>
  <c r="DY43" i="16"/>
  <c r="EF43" i="16"/>
  <c r="J39" i="16"/>
  <c r="Q39" i="16"/>
  <c r="X39" i="16"/>
  <c r="AE39" i="16"/>
  <c r="AL39" i="16"/>
  <c r="AS39" i="16"/>
  <c r="AZ39" i="16"/>
  <c r="BG39" i="16"/>
  <c r="BN39" i="16"/>
  <c r="BU39" i="16"/>
  <c r="CB39" i="16"/>
  <c r="CI39" i="16"/>
  <c r="CP39" i="16"/>
  <c r="CW39" i="16"/>
  <c r="DD39" i="16"/>
  <c r="DK39" i="16"/>
  <c r="DR39" i="16"/>
  <c r="DY39" i="16"/>
  <c r="EF39" i="16"/>
  <c r="J34" i="16"/>
  <c r="Q34" i="16"/>
  <c r="X34" i="16"/>
  <c r="AE34" i="16"/>
  <c r="AL34" i="16"/>
  <c r="AS34" i="16"/>
  <c r="AZ34" i="16"/>
  <c r="BG34" i="16"/>
  <c r="BN34" i="16"/>
  <c r="BU34" i="16"/>
  <c r="CB34" i="16"/>
  <c r="CI34" i="16"/>
  <c r="CP34" i="16"/>
  <c r="CW34" i="16"/>
  <c r="DD34" i="16"/>
  <c r="DK34" i="16"/>
  <c r="DR34" i="16"/>
  <c r="DY34" i="16"/>
  <c r="EF34" i="16"/>
  <c r="J32" i="16"/>
  <c r="Q32" i="16"/>
  <c r="X32" i="16"/>
  <c r="AE32" i="16"/>
  <c r="AL32" i="16"/>
  <c r="AS32" i="16"/>
  <c r="AZ32" i="16"/>
  <c r="BG32" i="16"/>
  <c r="BN32" i="16"/>
  <c r="BU32" i="16"/>
  <c r="CB32" i="16"/>
  <c r="CI32" i="16"/>
  <c r="CP32" i="16"/>
  <c r="CW32" i="16"/>
  <c r="DD32" i="16"/>
  <c r="DK32" i="16"/>
  <c r="DR32" i="16"/>
  <c r="DY32" i="16"/>
  <c r="EF32" i="16"/>
  <c r="J17" i="16"/>
  <c r="Q17" i="16"/>
  <c r="X17" i="16"/>
  <c r="AE17" i="16"/>
  <c r="AL17" i="16"/>
  <c r="AS17" i="16"/>
  <c r="AZ17" i="16"/>
  <c r="BG17" i="16"/>
  <c r="BN17" i="16"/>
  <c r="BU17" i="16"/>
  <c r="CB17" i="16"/>
  <c r="CI17" i="16"/>
  <c r="CP17" i="16"/>
  <c r="CW17" i="16"/>
  <c r="DD17" i="16"/>
  <c r="DK17" i="16"/>
  <c r="DR17" i="16"/>
  <c r="DY17" i="16"/>
  <c r="EF17" i="16"/>
  <c r="J15" i="16"/>
  <c r="Q15" i="16"/>
  <c r="X15" i="16"/>
  <c r="AE15" i="16"/>
  <c r="AL15" i="16"/>
  <c r="AS15" i="16"/>
  <c r="AZ15" i="16"/>
  <c r="BG15" i="16"/>
  <c r="BN15" i="16"/>
  <c r="BU15" i="16"/>
  <c r="CB15" i="16"/>
  <c r="CI15" i="16"/>
  <c r="CP15" i="16"/>
  <c r="CW15" i="16"/>
  <c r="DD15" i="16"/>
  <c r="DK15" i="16"/>
  <c r="DR15" i="16"/>
  <c r="DY15" i="16"/>
  <c r="EF15" i="16"/>
  <c r="J9" i="16"/>
  <c r="Q9" i="16"/>
  <c r="X9" i="16"/>
  <c r="AE9" i="16"/>
  <c r="AL9" i="16"/>
  <c r="AS9" i="16"/>
  <c r="AZ9" i="16"/>
  <c r="BG9" i="16"/>
  <c r="BN9" i="16"/>
  <c r="BU9" i="16"/>
  <c r="CB9" i="16"/>
  <c r="CI9" i="16"/>
  <c r="CP9" i="16"/>
  <c r="CW9" i="16"/>
  <c r="DD9" i="16"/>
  <c r="DK9" i="16"/>
  <c r="DR9" i="16"/>
  <c r="DY9" i="16"/>
  <c r="EF9" i="16"/>
  <c r="HN10" i="18"/>
  <c r="HN30" i="18"/>
  <c r="HN31" i="18"/>
  <c r="HN37" i="18"/>
  <c r="HN22" i="18"/>
  <c r="HO37" i="18"/>
  <c r="HC6" i="18"/>
  <c r="HD37" i="18"/>
  <c r="GR6" i="18"/>
  <c r="GS37" i="18"/>
  <c r="GG6" i="18"/>
  <c r="GH37" i="18"/>
  <c r="FV6" i="18"/>
  <c r="FW37" i="18"/>
  <c r="FK6" i="18"/>
  <c r="FL37" i="18"/>
  <c r="EZ6" i="18"/>
  <c r="FA37" i="18"/>
  <c r="EO6" i="18"/>
  <c r="EP37" i="18"/>
  <c r="ED6" i="18"/>
  <c r="EE37" i="18"/>
  <c r="DS6" i="18"/>
  <c r="DT37" i="18"/>
  <c r="DH6" i="18"/>
  <c r="DI37" i="18"/>
  <c r="CW6" i="18"/>
  <c r="CX37" i="18"/>
  <c r="CL6" i="18"/>
  <c r="CM37" i="18"/>
  <c r="CA6" i="18"/>
  <c r="CB37" i="18"/>
  <c r="BP6" i="18"/>
  <c r="BQ37" i="18"/>
  <c r="HO30" i="18"/>
  <c r="HD30" i="18"/>
  <c r="GS30" i="18"/>
  <c r="GH30" i="18"/>
  <c r="FW30" i="18"/>
  <c r="FL30" i="18"/>
  <c r="FA30" i="18"/>
  <c r="EP30" i="18"/>
  <c r="EE30" i="18"/>
  <c r="DT30" i="18"/>
  <c r="DI30" i="18"/>
  <c r="CX30" i="18"/>
  <c r="CM30" i="18"/>
  <c r="CB30" i="18"/>
  <c r="BQ30" i="18"/>
  <c r="BQ61" i="18"/>
  <c r="BQ60" i="18"/>
  <c r="BQ59" i="18"/>
  <c r="BQ58" i="18"/>
  <c r="BQ57" i="18"/>
  <c r="BQ56" i="18"/>
  <c r="BQ55" i="18"/>
  <c r="BQ54" i="18"/>
  <c r="BQ53" i="18"/>
  <c r="BQ52" i="18"/>
  <c r="BQ51" i="18"/>
  <c r="BQ50" i="18"/>
  <c r="BQ49" i="18"/>
  <c r="BQ48" i="18"/>
  <c r="BQ47" i="18"/>
  <c r="BQ46" i="18"/>
  <c r="BQ45" i="18"/>
  <c r="BQ44" i="18"/>
  <c r="BQ43" i="18"/>
  <c r="BQ42" i="18"/>
  <c r="BQ41" i="18"/>
  <c r="BQ40" i="18"/>
  <c r="BQ39" i="18"/>
  <c r="BQ38" i="18"/>
  <c r="BQ36" i="18"/>
  <c r="BQ35" i="18"/>
  <c r="BQ34" i="18"/>
  <c r="BQ33" i="18"/>
  <c r="BQ32" i="18"/>
  <c r="BQ29" i="18"/>
  <c r="BQ28" i="18"/>
  <c r="BQ27" i="18"/>
  <c r="BQ26" i="18"/>
  <c r="BQ25" i="18"/>
  <c r="BQ24" i="18"/>
  <c r="BQ23" i="18"/>
  <c r="BQ21" i="18"/>
  <c r="BQ20" i="18"/>
  <c r="BQ19" i="18"/>
  <c r="BQ18" i="18"/>
  <c r="BQ17" i="18"/>
  <c r="BQ16" i="18"/>
  <c r="BQ15" i="18"/>
  <c r="BQ14" i="18"/>
  <c r="BQ13" i="18"/>
  <c r="BQ12" i="18"/>
  <c r="BQ11" i="18"/>
  <c r="BQ9" i="18"/>
  <c r="BQ8" i="18"/>
  <c r="BQ7" i="18"/>
  <c r="BQ6" i="18"/>
  <c r="CB61" i="18"/>
  <c r="CB60" i="18"/>
  <c r="CB59" i="18"/>
  <c r="CB58" i="18"/>
  <c r="CB57" i="18"/>
  <c r="CB56" i="18"/>
  <c r="CB55" i="18"/>
  <c r="CB54" i="18"/>
  <c r="CB53" i="18"/>
  <c r="CB52" i="18"/>
  <c r="CB51" i="18"/>
  <c r="CB50" i="18"/>
  <c r="CB49" i="18"/>
  <c r="CB48" i="18"/>
  <c r="CB47" i="18"/>
  <c r="CB46" i="18"/>
  <c r="CB45" i="18"/>
  <c r="CB44" i="18"/>
  <c r="CB43" i="18"/>
  <c r="CB42" i="18"/>
  <c r="CB41" i="18"/>
  <c r="CB40" i="18"/>
  <c r="CB39" i="18"/>
  <c r="CB38" i="18"/>
  <c r="CB36" i="18"/>
  <c r="CB35" i="18"/>
  <c r="CB34" i="18"/>
  <c r="CB33" i="18"/>
  <c r="CB32" i="18"/>
  <c r="CB29" i="18"/>
  <c r="CB28" i="18"/>
  <c r="CB27" i="18"/>
  <c r="CB26" i="18"/>
  <c r="CB25" i="18"/>
  <c r="CB24" i="18"/>
  <c r="CB23" i="18"/>
  <c r="CB21" i="18"/>
  <c r="CB20" i="18"/>
  <c r="CB19" i="18"/>
  <c r="CB18" i="18"/>
  <c r="CB17" i="18"/>
  <c r="CB16" i="18"/>
  <c r="CB15" i="18"/>
  <c r="CB14" i="18"/>
  <c r="CB13" i="18"/>
  <c r="CB12" i="18"/>
  <c r="CB11" i="18"/>
  <c r="CB9" i="18"/>
  <c r="CB8" i="18"/>
  <c r="CB7" i="18"/>
  <c r="CB6" i="18"/>
  <c r="CM61" i="18"/>
  <c r="CM60" i="18"/>
  <c r="CM59" i="18"/>
  <c r="CM58" i="18"/>
  <c r="CM57" i="18"/>
  <c r="CM56" i="18"/>
  <c r="CM55" i="18"/>
  <c r="CM54" i="18"/>
  <c r="CM53" i="18"/>
  <c r="CM52" i="18"/>
  <c r="CM51" i="18"/>
  <c r="CM50" i="18"/>
  <c r="CM49" i="18"/>
  <c r="CM48" i="18"/>
  <c r="CM47" i="18"/>
  <c r="CM46" i="18"/>
  <c r="CM45" i="18"/>
  <c r="CM44" i="18"/>
  <c r="CM43" i="18"/>
  <c r="CM42" i="18"/>
  <c r="CM41" i="18"/>
  <c r="CM40" i="18"/>
  <c r="CM39" i="18"/>
  <c r="CM38" i="18"/>
  <c r="CM36" i="18"/>
  <c r="CM35" i="18"/>
  <c r="CM34" i="18"/>
  <c r="CM33" i="18"/>
  <c r="CM32" i="18"/>
  <c r="CM29" i="18"/>
  <c r="CM28" i="18"/>
  <c r="CM27" i="18"/>
  <c r="CM26" i="18"/>
  <c r="CM25" i="18"/>
  <c r="CM24" i="18"/>
  <c r="CM23" i="18"/>
  <c r="CM21" i="18"/>
  <c r="CM20" i="18"/>
  <c r="CM19" i="18"/>
  <c r="CM18" i="18"/>
  <c r="CM17" i="18"/>
  <c r="CM16" i="18"/>
  <c r="CM15" i="18"/>
  <c r="CM14" i="18"/>
  <c r="CM13" i="18"/>
  <c r="CM12" i="18"/>
  <c r="CM11" i="18"/>
  <c r="CM9" i="18"/>
  <c r="CM8" i="18"/>
  <c r="CM7" i="18"/>
  <c r="CM6" i="18"/>
  <c r="CX61" i="18"/>
  <c r="CX60" i="18"/>
  <c r="CX59" i="18"/>
  <c r="CX58" i="18"/>
  <c r="CX57" i="18"/>
  <c r="CX56" i="18"/>
  <c r="CX55" i="18"/>
  <c r="CX54" i="18"/>
  <c r="CX53" i="18"/>
  <c r="CX52" i="18"/>
  <c r="CX51" i="18"/>
  <c r="CX50" i="18"/>
  <c r="CX49" i="18"/>
  <c r="CX48" i="18"/>
  <c r="CX47" i="18"/>
  <c r="CX46" i="18"/>
  <c r="CX45" i="18"/>
  <c r="CX44" i="18"/>
  <c r="CX43" i="18"/>
  <c r="CX42" i="18"/>
  <c r="CX41" i="18"/>
  <c r="CX40" i="18"/>
  <c r="CX39" i="18"/>
  <c r="CX38" i="18"/>
  <c r="CX36" i="18"/>
  <c r="CX35" i="18"/>
  <c r="CX34" i="18"/>
  <c r="CX33" i="18"/>
  <c r="CX32" i="18"/>
  <c r="CX29" i="18"/>
  <c r="CX28" i="18"/>
  <c r="CX27" i="18"/>
  <c r="CX26" i="18"/>
  <c r="CX25" i="18"/>
  <c r="CX24" i="18"/>
  <c r="CX23" i="18"/>
  <c r="CX21" i="18"/>
  <c r="CX20" i="18"/>
  <c r="CX19" i="18"/>
  <c r="CX18" i="18"/>
  <c r="CX17" i="18"/>
  <c r="CX16" i="18"/>
  <c r="CX15" i="18"/>
  <c r="CX14" i="18"/>
  <c r="CX13" i="18"/>
  <c r="CX12" i="18"/>
  <c r="CX11" i="18"/>
  <c r="CX9" i="18"/>
  <c r="CX8" i="18"/>
  <c r="CX7" i="18"/>
  <c r="CX6" i="18"/>
  <c r="DI61" i="18"/>
  <c r="DI60" i="18"/>
  <c r="DI59" i="18"/>
  <c r="DI58" i="18"/>
  <c r="DI57" i="18"/>
  <c r="DI56" i="18"/>
  <c r="DI55" i="18"/>
  <c r="DI54" i="18"/>
  <c r="DI53" i="18"/>
  <c r="DI52" i="18"/>
  <c r="DI51" i="18"/>
  <c r="DI50" i="18"/>
  <c r="DI49" i="18"/>
  <c r="DI48" i="18"/>
  <c r="DI47" i="18"/>
  <c r="DI46" i="18"/>
  <c r="DI45" i="18"/>
  <c r="DI44" i="18"/>
  <c r="DI43" i="18"/>
  <c r="DI42" i="18"/>
  <c r="DI41" i="18"/>
  <c r="DI40" i="18"/>
  <c r="DI39" i="18"/>
  <c r="DI38" i="18"/>
  <c r="DI36" i="18"/>
  <c r="DI35" i="18"/>
  <c r="DI34" i="18"/>
  <c r="DI33" i="18"/>
  <c r="DI32" i="18"/>
  <c r="DI29" i="18"/>
  <c r="DI28" i="18"/>
  <c r="DI27" i="18"/>
  <c r="DI26" i="18"/>
  <c r="DI25" i="18"/>
  <c r="DI24" i="18"/>
  <c r="DI23" i="18"/>
  <c r="DI21" i="18"/>
  <c r="DI20" i="18"/>
  <c r="DI19" i="18"/>
  <c r="DI18" i="18"/>
  <c r="DI17" i="18"/>
  <c r="DI16" i="18"/>
  <c r="DI15" i="18"/>
  <c r="DI14" i="18"/>
  <c r="DI13" i="18"/>
  <c r="DI12" i="18"/>
  <c r="DI11" i="18"/>
  <c r="DI9" i="18"/>
  <c r="DI8" i="18"/>
  <c r="DI7" i="18"/>
  <c r="DI6" i="18"/>
  <c r="DT61" i="18"/>
  <c r="DT60" i="18"/>
  <c r="DT59" i="18"/>
  <c r="DT58" i="18"/>
  <c r="DT57" i="18"/>
  <c r="DT56" i="18"/>
  <c r="DT55" i="18"/>
  <c r="DT54" i="18"/>
  <c r="DT53" i="18"/>
  <c r="DT52" i="18"/>
  <c r="DT51" i="18"/>
  <c r="DT50" i="18"/>
  <c r="DT49" i="18"/>
  <c r="DT48" i="18"/>
  <c r="DT47" i="18"/>
  <c r="DT46" i="18"/>
  <c r="DT45" i="18"/>
  <c r="DT44" i="18"/>
  <c r="DT43" i="18"/>
  <c r="DT42" i="18"/>
  <c r="DT41" i="18"/>
  <c r="DT40" i="18"/>
  <c r="DT39" i="18"/>
  <c r="DT38" i="18"/>
  <c r="DT36" i="18"/>
  <c r="DT35" i="18"/>
  <c r="DT34" i="18"/>
  <c r="DT33" i="18"/>
  <c r="DT32" i="18"/>
  <c r="DT29" i="18"/>
  <c r="DT28" i="18"/>
  <c r="DT27" i="18"/>
  <c r="DT26" i="18"/>
  <c r="DT25" i="18"/>
  <c r="DT24" i="18"/>
  <c r="DT23" i="18"/>
  <c r="DT21" i="18"/>
  <c r="DT20" i="18"/>
  <c r="DT19" i="18"/>
  <c r="DT18" i="18"/>
  <c r="DT17" i="18"/>
  <c r="DT16" i="18"/>
  <c r="DT15" i="18"/>
  <c r="DT14" i="18"/>
  <c r="DT13" i="18"/>
  <c r="DT12" i="18"/>
  <c r="DT11" i="18"/>
  <c r="DT9" i="18"/>
  <c r="DT8" i="18"/>
  <c r="DT7" i="18"/>
  <c r="DT6" i="18"/>
  <c r="EE61" i="18"/>
  <c r="EE60" i="18"/>
  <c r="EE59" i="18"/>
  <c r="EE58" i="18"/>
  <c r="EE57" i="18"/>
  <c r="EE56" i="18"/>
  <c r="EE55" i="18"/>
  <c r="EE54" i="18"/>
  <c r="EE53" i="18"/>
  <c r="EE52" i="18"/>
  <c r="EE51" i="18"/>
  <c r="EE50" i="18"/>
  <c r="EE49" i="18"/>
  <c r="EE48" i="18"/>
  <c r="EE47" i="18"/>
  <c r="EE46" i="18"/>
  <c r="EE45" i="18"/>
  <c r="EE44" i="18"/>
  <c r="EE43" i="18"/>
  <c r="EE42" i="18"/>
  <c r="EE41" i="18"/>
  <c r="EE40" i="18"/>
  <c r="EE39" i="18"/>
  <c r="EE38" i="18"/>
  <c r="EE36" i="18"/>
  <c r="EE35" i="18"/>
  <c r="EE34" i="18"/>
  <c r="EE33" i="18"/>
  <c r="EE32" i="18"/>
  <c r="EE29" i="18"/>
  <c r="EE28" i="18"/>
  <c r="EE27" i="18"/>
  <c r="EE26" i="18"/>
  <c r="EE25" i="18"/>
  <c r="EE24" i="18"/>
  <c r="EE23" i="18"/>
  <c r="EE21" i="18"/>
  <c r="EE20" i="18"/>
  <c r="EE19" i="18"/>
  <c r="EE18" i="18"/>
  <c r="EE17" i="18"/>
  <c r="EE16" i="18"/>
  <c r="EE15" i="18"/>
  <c r="EE14" i="18"/>
  <c r="EE13" i="18"/>
  <c r="EE12" i="18"/>
  <c r="EE11" i="18"/>
  <c r="EE9" i="18"/>
  <c r="EE8" i="18"/>
  <c r="EE7" i="18"/>
  <c r="EE6" i="18"/>
  <c r="EP61" i="18"/>
  <c r="EP60" i="18"/>
  <c r="EP59" i="18"/>
  <c r="EP58" i="18"/>
  <c r="EP57" i="18"/>
  <c r="EP56" i="18"/>
  <c r="EP55" i="18"/>
  <c r="EP54" i="18"/>
  <c r="EP53" i="18"/>
  <c r="EP52" i="18"/>
  <c r="EP51" i="18"/>
  <c r="EP50" i="18"/>
  <c r="EP49" i="18"/>
  <c r="EP48" i="18"/>
  <c r="EP47" i="18"/>
  <c r="EP46" i="18"/>
  <c r="EP45" i="18"/>
  <c r="EP44" i="18"/>
  <c r="EP43" i="18"/>
  <c r="EP42" i="18"/>
  <c r="EP41" i="18"/>
  <c r="EP40" i="18"/>
  <c r="EP39" i="18"/>
  <c r="EP38" i="18"/>
  <c r="EP36" i="18"/>
  <c r="EP35" i="18"/>
  <c r="EP34" i="18"/>
  <c r="EP33" i="18"/>
  <c r="EP32" i="18"/>
  <c r="EP29" i="18"/>
  <c r="EP28" i="18"/>
  <c r="EP27" i="18"/>
  <c r="EP26" i="18"/>
  <c r="EP25" i="18"/>
  <c r="EP24" i="18"/>
  <c r="EP23" i="18"/>
  <c r="EP21" i="18"/>
  <c r="EP20" i="18"/>
  <c r="EP19" i="18"/>
  <c r="EP18" i="18"/>
  <c r="EP17" i="18"/>
  <c r="EP16" i="18"/>
  <c r="EP15" i="18"/>
  <c r="EP14" i="18"/>
  <c r="EP13" i="18"/>
  <c r="EP12" i="18"/>
  <c r="EP11" i="18"/>
  <c r="EP9" i="18"/>
  <c r="EP8" i="18"/>
  <c r="EP7" i="18"/>
  <c r="EP6" i="18"/>
  <c r="FA61" i="18"/>
  <c r="FA60" i="18"/>
  <c r="FA59" i="18"/>
  <c r="FA58" i="18"/>
  <c r="FA57" i="18"/>
  <c r="FA56" i="18"/>
  <c r="FA55" i="18"/>
  <c r="FA54" i="18"/>
  <c r="FA53" i="18"/>
  <c r="FA52" i="18"/>
  <c r="FA51" i="18"/>
  <c r="FA50" i="18"/>
  <c r="FA49" i="18"/>
  <c r="FA48" i="18"/>
  <c r="FA47" i="18"/>
  <c r="FA46" i="18"/>
  <c r="FA45" i="18"/>
  <c r="FA44" i="18"/>
  <c r="FA43" i="18"/>
  <c r="FA42" i="18"/>
  <c r="FA41" i="18"/>
  <c r="FA40" i="18"/>
  <c r="FA39" i="18"/>
  <c r="FA38" i="18"/>
  <c r="FA36" i="18"/>
  <c r="FA35" i="18"/>
  <c r="FA34" i="18"/>
  <c r="FA33" i="18"/>
  <c r="FA32" i="18"/>
  <c r="FA29" i="18"/>
  <c r="FA28" i="18"/>
  <c r="FA27" i="18"/>
  <c r="FA26" i="18"/>
  <c r="FA25" i="18"/>
  <c r="FA24" i="18"/>
  <c r="FA23" i="18"/>
  <c r="FA21" i="18"/>
  <c r="FA20" i="18"/>
  <c r="FA19" i="18"/>
  <c r="FA18" i="18"/>
  <c r="FA17" i="18"/>
  <c r="FA16" i="18"/>
  <c r="FA15" i="18"/>
  <c r="FA14" i="18"/>
  <c r="FA13" i="18"/>
  <c r="FA12" i="18"/>
  <c r="FA11" i="18"/>
  <c r="FA9" i="18"/>
  <c r="FA8" i="18"/>
  <c r="FA7" i="18"/>
  <c r="FA6" i="18"/>
  <c r="FL61" i="18"/>
  <c r="FL60" i="18"/>
  <c r="FL59" i="18"/>
  <c r="FL58" i="18"/>
  <c r="FL57" i="18"/>
  <c r="FL56" i="18"/>
  <c r="FL55" i="18"/>
  <c r="FL54" i="18"/>
  <c r="FL53" i="18"/>
  <c r="FL52" i="18"/>
  <c r="FL51" i="18"/>
  <c r="FL50" i="18"/>
  <c r="FL49" i="18"/>
  <c r="FL48" i="18"/>
  <c r="FL47" i="18"/>
  <c r="FL46" i="18"/>
  <c r="FL45" i="18"/>
  <c r="FL44" i="18"/>
  <c r="FL43" i="18"/>
  <c r="FL42" i="18"/>
  <c r="FL41" i="18"/>
  <c r="FL40" i="18"/>
  <c r="FL39" i="18"/>
  <c r="FL38" i="18"/>
  <c r="FL36" i="18"/>
  <c r="FL35" i="18"/>
  <c r="FL34" i="18"/>
  <c r="FL33" i="18"/>
  <c r="FL32" i="18"/>
  <c r="FL29" i="18"/>
  <c r="FL28" i="18"/>
  <c r="FL27" i="18"/>
  <c r="FL26" i="18"/>
  <c r="FL25" i="18"/>
  <c r="FL24" i="18"/>
  <c r="FL23" i="18"/>
  <c r="FL21" i="18"/>
  <c r="FL20" i="18"/>
  <c r="FL19" i="18"/>
  <c r="FL18" i="18"/>
  <c r="FL17" i="18"/>
  <c r="FL16" i="18"/>
  <c r="FL15" i="18"/>
  <c r="FL14" i="18"/>
  <c r="FL13" i="18"/>
  <c r="FL12" i="18"/>
  <c r="FL11" i="18"/>
  <c r="FL9" i="18"/>
  <c r="FL8" i="18"/>
  <c r="FL7" i="18"/>
  <c r="FL6" i="18"/>
  <c r="FW61" i="18"/>
  <c r="FW60" i="18"/>
  <c r="FW59" i="18"/>
  <c r="FW58" i="18"/>
  <c r="FW57" i="18"/>
  <c r="FW56" i="18"/>
  <c r="FW55" i="18"/>
  <c r="FW54" i="18"/>
  <c r="FW53" i="18"/>
  <c r="FW52" i="18"/>
  <c r="FW51" i="18"/>
  <c r="FW50" i="18"/>
  <c r="FW49" i="18"/>
  <c r="FW48" i="18"/>
  <c r="FW47" i="18"/>
  <c r="FW46" i="18"/>
  <c r="FW45" i="18"/>
  <c r="FW44" i="18"/>
  <c r="FW43" i="18"/>
  <c r="FW42" i="18"/>
  <c r="FW41" i="18"/>
  <c r="FW40" i="18"/>
  <c r="FW39" i="18"/>
  <c r="FW38" i="18"/>
  <c r="FW36" i="18"/>
  <c r="FW35" i="18"/>
  <c r="FW34" i="18"/>
  <c r="FW33" i="18"/>
  <c r="FW32" i="18"/>
  <c r="FW29" i="18"/>
  <c r="FW28" i="18"/>
  <c r="FW27" i="18"/>
  <c r="FW26" i="18"/>
  <c r="FW25" i="18"/>
  <c r="FW24" i="18"/>
  <c r="FW23" i="18"/>
  <c r="FW21" i="18"/>
  <c r="FW20" i="18"/>
  <c r="FW19" i="18"/>
  <c r="FW18" i="18"/>
  <c r="FW17" i="18"/>
  <c r="FW16" i="18"/>
  <c r="FW15" i="18"/>
  <c r="FW14" i="18"/>
  <c r="FW13" i="18"/>
  <c r="FW12" i="18"/>
  <c r="FW11" i="18"/>
  <c r="FW9" i="18"/>
  <c r="FW8" i="18"/>
  <c r="FW7" i="18"/>
  <c r="FW6" i="18"/>
  <c r="GH61" i="18"/>
  <c r="GH60" i="18"/>
  <c r="GH59" i="18"/>
  <c r="GH58" i="18"/>
  <c r="GH57" i="18"/>
  <c r="GH56" i="18"/>
  <c r="GH55" i="18"/>
  <c r="GH54" i="18"/>
  <c r="GH53" i="18"/>
  <c r="GH52" i="18"/>
  <c r="GH51" i="18"/>
  <c r="GH50" i="18"/>
  <c r="GH49" i="18"/>
  <c r="GH48" i="18"/>
  <c r="GH47" i="18"/>
  <c r="GH46" i="18"/>
  <c r="GH45" i="18"/>
  <c r="GH44" i="18"/>
  <c r="GH43" i="18"/>
  <c r="GH42" i="18"/>
  <c r="GH41" i="18"/>
  <c r="GH40" i="18"/>
  <c r="GH39" i="18"/>
  <c r="GH38" i="18"/>
  <c r="GH36" i="18"/>
  <c r="GH35" i="18"/>
  <c r="GH34" i="18"/>
  <c r="GH33" i="18"/>
  <c r="GH32" i="18"/>
  <c r="GH29" i="18"/>
  <c r="GH28" i="18"/>
  <c r="GH27" i="18"/>
  <c r="GH26" i="18"/>
  <c r="GH25" i="18"/>
  <c r="GH24" i="18"/>
  <c r="GH23" i="18"/>
  <c r="GH21" i="18"/>
  <c r="GH20" i="18"/>
  <c r="GH19" i="18"/>
  <c r="GH18" i="18"/>
  <c r="GH17" i="18"/>
  <c r="GH16" i="18"/>
  <c r="GH15" i="18"/>
  <c r="GH14" i="18"/>
  <c r="GH13" i="18"/>
  <c r="GH12" i="18"/>
  <c r="GH11" i="18"/>
  <c r="GH9" i="18"/>
  <c r="GH8" i="18"/>
  <c r="GH7" i="18"/>
  <c r="GH6" i="18"/>
  <c r="GS61" i="18"/>
  <c r="GS60" i="18"/>
  <c r="GS59" i="18"/>
  <c r="GS58" i="18"/>
  <c r="GS57" i="18"/>
  <c r="GS56" i="18"/>
  <c r="GS55" i="18"/>
  <c r="GS54" i="18"/>
  <c r="GS53" i="18"/>
  <c r="GS52" i="18"/>
  <c r="GS51" i="18"/>
  <c r="GS50" i="18"/>
  <c r="GS49" i="18"/>
  <c r="GS48" i="18"/>
  <c r="GS47" i="18"/>
  <c r="GS46" i="18"/>
  <c r="GS45" i="18"/>
  <c r="GS44" i="18"/>
  <c r="GS43" i="18"/>
  <c r="GS42" i="18"/>
  <c r="GS41" i="18"/>
  <c r="GS40" i="18"/>
  <c r="GS39" i="18"/>
  <c r="GS38" i="18"/>
  <c r="GS36" i="18"/>
  <c r="GS35" i="18"/>
  <c r="GS34" i="18"/>
  <c r="GS33" i="18"/>
  <c r="GS32" i="18"/>
  <c r="GS29" i="18"/>
  <c r="GS28" i="18"/>
  <c r="GS27" i="18"/>
  <c r="GS26" i="18"/>
  <c r="GS25" i="18"/>
  <c r="GS24" i="18"/>
  <c r="GS23" i="18"/>
  <c r="GS21" i="18"/>
  <c r="GS20" i="18"/>
  <c r="GS19" i="18"/>
  <c r="GS18" i="18"/>
  <c r="GS17" i="18"/>
  <c r="GS16" i="18"/>
  <c r="GS15" i="18"/>
  <c r="GS14" i="18"/>
  <c r="GS13" i="18"/>
  <c r="GS12" i="18"/>
  <c r="GS11" i="18"/>
  <c r="GS9" i="18"/>
  <c r="GS8" i="18"/>
  <c r="GS7" i="18"/>
  <c r="GS6" i="18"/>
  <c r="HD61" i="18"/>
  <c r="HD60" i="18"/>
  <c r="HD59" i="18"/>
  <c r="HD58" i="18"/>
  <c r="HD57" i="18"/>
  <c r="HD56" i="18"/>
  <c r="HD55" i="18"/>
  <c r="HD54" i="18"/>
  <c r="HD53" i="18"/>
  <c r="HD52" i="18"/>
  <c r="HD51" i="18"/>
  <c r="HD50" i="18"/>
  <c r="HD49" i="18"/>
  <c r="HD48" i="18"/>
  <c r="HD47" i="18"/>
  <c r="HD46" i="18"/>
  <c r="HD45" i="18"/>
  <c r="HD44" i="18"/>
  <c r="HD43" i="18"/>
  <c r="HD42" i="18"/>
  <c r="HD41" i="18"/>
  <c r="HD40" i="18"/>
  <c r="HD39" i="18"/>
  <c r="HD38" i="18"/>
  <c r="HD36" i="18"/>
  <c r="HD35" i="18"/>
  <c r="HD34" i="18"/>
  <c r="HD33" i="18"/>
  <c r="HD32" i="18"/>
  <c r="HD29" i="18"/>
  <c r="HD28" i="18"/>
  <c r="HD27" i="18"/>
  <c r="HD26" i="18"/>
  <c r="HD25" i="18"/>
  <c r="HD24" i="18"/>
  <c r="HD23" i="18"/>
  <c r="HD21" i="18"/>
  <c r="HD20" i="18"/>
  <c r="HD19" i="18"/>
  <c r="HD18" i="18"/>
  <c r="HD17" i="18"/>
  <c r="HD16" i="18"/>
  <c r="HD15" i="18"/>
  <c r="HD14" i="18"/>
  <c r="HD13" i="18"/>
  <c r="HD12" i="18"/>
  <c r="HD11" i="18"/>
  <c r="HD9" i="18"/>
  <c r="HD8" i="18"/>
  <c r="HD7" i="18"/>
  <c r="HD6" i="18"/>
  <c r="HO61" i="18"/>
  <c r="HO60" i="18"/>
  <c r="HO59" i="18"/>
  <c r="HO58" i="18"/>
  <c r="HO57" i="18"/>
  <c r="HO56" i="18"/>
  <c r="HO55" i="18"/>
  <c r="HO54" i="18"/>
  <c r="HO53" i="18"/>
  <c r="HO52" i="18"/>
  <c r="HO51" i="18"/>
  <c r="HO50" i="18"/>
  <c r="HO49" i="18"/>
  <c r="HO48" i="18"/>
  <c r="HO47" i="18"/>
  <c r="HO46" i="18"/>
  <c r="HO45" i="18"/>
  <c r="HO44" i="18"/>
  <c r="HO43" i="18"/>
  <c r="HO42" i="18"/>
  <c r="HO41" i="18"/>
  <c r="HO40" i="18"/>
  <c r="HO39" i="18"/>
  <c r="HO38" i="18"/>
  <c r="HO36" i="18"/>
  <c r="HO35" i="18"/>
  <c r="HO34" i="18"/>
  <c r="HO33" i="18"/>
  <c r="HO32" i="18"/>
  <c r="HO29" i="18"/>
  <c r="HO28" i="18"/>
  <c r="HO27" i="18"/>
  <c r="HO26" i="18"/>
  <c r="HO25" i="18"/>
  <c r="HO24" i="18"/>
  <c r="HO23" i="18"/>
  <c r="HO21" i="18"/>
  <c r="HO20" i="18"/>
  <c r="HO19" i="18"/>
  <c r="HO18" i="18"/>
  <c r="HO17" i="18"/>
  <c r="HO16" i="18"/>
  <c r="HO15" i="18"/>
  <c r="HO14" i="18"/>
  <c r="HO13" i="18"/>
  <c r="HO12" i="18"/>
  <c r="HO11" i="18"/>
  <c r="HO9" i="18"/>
  <c r="HO8" i="18"/>
  <c r="HO7" i="18"/>
  <c r="HO6" i="18"/>
  <c r="BQ10" i="18"/>
  <c r="CB10" i="18"/>
  <c r="CM10" i="18"/>
  <c r="CX10" i="18"/>
  <c r="DI10" i="18"/>
  <c r="DT10" i="18"/>
  <c r="EE10" i="18"/>
  <c r="EP10" i="18"/>
  <c r="FA10" i="18"/>
  <c r="FL10" i="18"/>
  <c r="FW10" i="18"/>
  <c r="GH10" i="18"/>
  <c r="GS10" i="18"/>
  <c r="HD10" i="18"/>
  <c r="HO10" i="18"/>
  <c r="BQ31" i="18"/>
  <c r="CB31" i="18"/>
  <c r="CM31" i="18"/>
  <c r="CX31" i="18"/>
  <c r="DI31" i="18"/>
  <c r="DT31" i="18"/>
  <c r="EE31" i="18"/>
  <c r="EP31" i="18"/>
  <c r="FA31" i="18"/>
  <c r="FL31" i="18"/>
  <c r="FW31" i="18"/>
  <c r="GH31" i="18"/>
  <c r="GS31" i="18"/>
  <c r="HD31" i="18"/>
  <c r="HO31" i="18"/>
  <c r="BQ22" i="18"/>
  <c r="CB22" i="18"/>
  <c r="CM22" i="18"/>
  <c r="CX22" i="18"/>
  <c r="DI22" i="18"/>
  <c r="DT22" i="18"/>
  <c r="EE22" i="18"/>
  <c r="EP22" i="18"/>
  <c r="FA22" i="18"/>
  <c r="FL22" i="18"/>
  <c r="FW22" i="18"/>
  <c r="GH22" i="18"/>
  <c r="GS22" i="18"/>
  <c r="HD22" i="18"/>
  <c r="HO22" i="18"/>
</calcChain>
</file>

<file path=xl/sharedStrings.xml><?xml version="1.0" encoding="utf-8"?>
<sst xmlns="http://schemas.openxmlformats.org/spreadsheetml/2006/main" count="1786" uniqueCount="376">
  <si>
    <t>Fonta Frédéric</t>
  </si>
  <si>
    <t>Spinner Alexandre</t>
  </si>
  <si>
    <t>Lecrit Julien</t>
  </si>
  <si>
    <t>Davies Steve</t>
  </si>
  <si>
    <t>Reibel Philippe</t>
  </si>
  <si>
    <t>Uhlmann Denis</t>
  </si>
  <si>
    <t>Wendling Christophe</t>
  </si>
  <si>
    <t>Joueurs</t>
  </si>
  <si>
    <t>Manche 1</t>
  </si>
  <si>
    <t>Manche 2</t>
  </si>
  <si>
    <t>Manche 3</t>
  </si>
  <si>
    <t>Manche 4</t>
  </si>
  <si>
    <t>Points Net</t>
  </si>
  <si>
    <t xml:space="preserve">Rang Net </t>
  </si>
  <si>
    <t xml:space="preserve">Point Net: </t>
  </si>
  <si>
    <t>Rang Net:</t>
  </si>
  <si>
    <t>Nombre de points marqués d'après le barême de la Catégorie</t>
  </si>
  <si>
    <t>Nombre de points marqués avec les 5 meilleures résultats</t>
  </si>
  <si>
    <t>Catégorie</t>
  </si>
  <si>
    <t>Bronner Bérénice</t>
  </si>
  <si>
    <t>Rinkel Dominique</t>
  </si>
  <si>
    <t>14.5</t>
  </si>
  <si>
    <t>Druost Darina</t>
  </si>
  <si>
    <t>Helmbacher Sylvie</t>
  </si>
  <si>
    <t>11.9</t>
  </si>
  <si>
    <t>Uhlmann Valérie</t>
  </si>
  <si>
    <t>Mall Karin</t>
  </si>
  <si>
    <t>Marx Annie</t>
  </si>
  <si>
    <t>De Bonnechose Sylvie</t>
  </si>
  <si>
    <t>Zibaut Maly</t>
  </si>
  <si>
    <t>Freyss-Mosser Evelyne</t>
  </si>
  <si>
    <t>Toussaint Elvire</t>
  </si>
  <si>
    <t>Weller Dominique</t>
  </si>
  <si>
    <t>Burget Michele</t>
  </si>
  <si>
    <t>Plessy Marylene</t>
  </si>
  <si>
    <t>15.7</t>
  </si>
  <si>
    <t>Faller Véronique</t>
  </si>
  <si>
    <t>Pierson Linda</t>
  </si>
  <si>
    <t>Heymes Cathy</t>
  </si>
  <si>
    <t>Pernet Fabienne</t>
  </si>
  <si>
    <t>19.2</t>
  </si>
  <si>
    <t>Fevre Mi-Young</t>
  </si>
  <si>
    <t>Weber Josiane</t>
  </si>
  <si>
    <t>18.6</t>
  </si>
  <si>
    <t>Lorber Nadia</t>
  </si>
  <si>
    <t>Lerval Christine</t>
  </si>
  <si>
    <t>Friedrich Brigitte</t>
  </si>
  <si>
    <t>24.0</t>
  </si>
  <si>
    <t>Drogue Nicole</t>
  </si>
  <si>
    <t>Zwiefelhofer Degoze</t>
  </si>
  <si>
    <t>Lecrit Lisbeth</t>
  </si>
  <si>
    <t>Van Haaren Martine</t>
  </si>
  <si>
    <t>Catégorie 1</t>
  </si>
  <si>
    <t>Offner Jacqueline</t>
  </si>
  <si>
    <t>34.0</t>
  </si>
  <si>
    <t>Weber Martine</t>
  </si>
  <si>
    <t>27.6</t>
  </si>
  <si>
    <t>Umecker Anne</t>
  </si>
  <si>
    <t>28.2</t>
  </si>
  <si>
    <t>Merlet Michèle</t>
  </si>
  <si>
    <t>31.0</t>
  </si>
  <si>
    <t>Lang Hilde</t>
  </si>
  <si>
    <t>35.0</t>
  </si>
  <si>
    <t>Schreiber Lilli-Anne</t>
  </si>
  <si>
    <t>Colmerauer Francine</t>
  </si>
  <si>
    <t>41.0</t>
  </si>
  <si>
    <t>18.1</t>
  </si>
  <si>
    <t>Mansour Ziad</t>
  </si>
  <si>
    <t>Russo Bruno</t>
  </si>
  <si>
    <t>3.4</t>
  </si>
  <si>
    <t>Becarmin Georges</t>
  </si>
  <si>
    <t>Eyer Christophe</t>
  </si>
  <si>
    <t>De Bonnechose Christian</t>
  </si>
  <si>
    <t>Wurch Daniel</t>
  </si>
  <si>
    <t>De Bonnechose Eric</t>
  </si>
  <si>
    <t>Meistertzheim Claude</t>
  </si>
  <si>
    <t>Levy Thomas</t>
  </si>
  <si>
    <t>Swierkowski Pierre</t>
  </si>
  <si>
    <t>7.8</t>
  </si>
  <si>
    <t>Chabert Emmanuel</t>
  </si>
  <si>
    <t>Lafon Michel</t>
  </si>
  <si>
    <t>Wolf Rémy</t>
  </si>
  <si>
    <t>Amar Albert</t>
  </si>
  <si>
    <t>Juras Jean-Pierre</t>
  </si>
  <si>
    <t>12.2</t>
  </si>
  <si>
    <t>Kalk Jean-Louis</t>
  </si>
  <si>
    <t>Costantini Walter</t>
  </si>
  <si>
    <t>Le Pape Christian</t>
  </si>
  <si>
    <t>Leissner Harry</t>
  </si>
  <si>
    <t>12.3</t>
  </si>
  <si>
    <t>Bory Vincent</t>
  </si>
  <si>
    <t>Martin Germain</t>
  </si>
  <si>
    <t>Calas Pierre</t>
  </si>
  <si>
    <t>Plessy Bernard</t>
  </si>
  <si>
    <t>Laeuli Claude</t>
  </si>
  <si>
    <t>Bastien Patrick</t>
  </si>
  <si>
    <t>16.9</t>
  </si>
  <si>
    <t>Alexandre Claude</t>
  </si>
  <si>
    <t>Piquet Frédéric</t>
  </si>
  <si>
    <t>Vigouroux Jean</t>
  </si>
  <si>
    <t>Bierry Olivier</t>
  </si>
  <si>
    <t>13.9</t>
  </si>
  <si>
    <t>Mebarki Kamel</t>
  </si>
  <si>
    <t>Chekatt Farid</t>
  </si>
  <si>
    <t>Fremiot René</t>
  </si>
  <si>
    <t>Schaal Jean Louis</t>
  </si>
  <si>
    <t>Coupin Michel</t>
  </si>
  <si>
    <t>Oehler Serge</t>
  </si>
  <si>
    <t>Ruhlmann Jean Hubert</t>
  </si>
  <si>
    <t>Choukroun Jacques</t>
  </si>
  <si>
    <t>Knoch Maxime</t>
  </si>
  <si>
    <t>17.1</t>
  </si>
  <si>
    <t>Zwiefelhofer Hans Peter</t>
  </si>
  <si>
    <t>Mootz Bertrand</t>
  </si>
  <si>
    <t>17.0</t>
  </si>
  <si>
    <t>Burger Michel</t>
  </si>
  <si>
    <t>19.3</t>
  </si>
  <si>
    <t>Clerbout Jonathan</t>
  </si>
  <si>
    <t>Burget Mathieu</t>
  </si>
  <si>
    <t>19.0</t>
  </si>
  <si>
    <t>Kaercher Serge</t>
  </si>
  <si>
    <t>25.6</t>
  </si>
  <si>
    <t>Klein Serge</t>
  </si>
  <si>
    <t>23.5</t>
  </si>
  <si>
    <t>Offner Jean Paul</t>
  </si>
  <si>
    <t>25.3</t>
  </si>
  <si>
    <t>Duong Alexandre</t>
  </si>
  <si>
    <t>Forne René</t>
  </si>
  <si>
    <t>20.6</t>
  </si>
  <si>
    <t>Cherrier Philippe</t>
  </si>
  <si>
    <t>26.0</t>
  </si>
  <si>
    <t>Lecrit Philippe</t>
  </si>
  <si>
    <t>Mebs Benoit</t>
  </si>
  <si>
    <t>Steib Jean Paul</t>
  </si>
  <si>
    <t>20.2</t>
  </si>
  <si>
    <t>Lorber Frédéric</t>
  </si>
  <si>
    <t>22.6</t>
  </si>
  <si>
    <t>Moritz Jean-Claude</t>
  </si>
  <si>
    <t>20.0</t>
  </si>
  <si>
    <t>Burget Jean</t>
  </si>
  <si>
    <t>18.8</t>
  </si>
  <si>
    <t>Laeuli-Merle Chantal</t>
  </si>
  <si>
    <t>Vetter Catherine</t>
  </si>
  <si>
    <t>Le Pape Marie</t>
  </si>
  <si>
    <t>Bulach Véronique</t>
  </si>
  <si>
    <t>Mootz Laurence</t>
  </si>
  <si>
    <t>Chekatt Josiane</t>
  </si>
  <si>
    <t>Faivre Christine</t>
  </si>
  <si>
    <t>Wagner Muriel</t>
  </si>
  <si>
    <t>Bottenmuller Sylvie</t>
  </si>
  <si>
    <t>Mootz Dominique</t>
  </si>
  <si>
    <t>Steib Annick</t>
  </si>
  <si>
    <t>Caballero Catherine</t>
  </si>
  <si>
    <t>Lindemann Marie-Claude</t>
  </si>
  <si>
    <t>33.5</t>
  </si>
  <si>
    <t>Cherrier Céline</t>
  </si>
  <si>
    <t>35.5</t>
  </si>
  <si>
    <t>Bierry Brigitte</t>
  </si>
  <si>
    <t>Schoenahl Jean-Yves</t>
  </si>
  <si>
    <t>1.2</t>
  </si>
  <si>
    <t>Spengler Bruno</t>
  </si>
  <si>
    <t>Vigneron Bertrand</t>
  </si>
  <si>
    <t>6.8</t>
  </si>
  <si>
    <t>Muller Hugo</t>
  </si>
  <si>
    <t>Lacroix Denis</t>
  </si>
  <si>
    <t>8.1</t>
  </si>
  <si>
    <t>Mouttou Alain</t>
  </si>
  <si>
    <t>4.7</t>
  </si>
  <si>
    <t>Pierrot Marc</t>
  </si>
  <si>
    <t>Beurai Franck</t>
  </si>
  <si>
    <t>Fevre Alexandre</t>
  </si>
  <si>
    <t>Wernette Vincent</t>
  </si>
  <si>
    <t>Debus César</t>
  </si>
  <si>
    <t>Poncelet Jean-Marc</t>
  </si>
  <si>
    <t>Vallette Cliff</t>
  </si>
  <si>
    <t>Valcu Jean-Raymond</t>
  </si>
  <si>
    <t>Ruiu Gerald</t>
  </si>
  <si>
    <t>Santelli Michael</t>
  </si>
  <si>
    <t>Imbaut Michel</t>
  </si>
  <si>
    <t>Friedl Eric</t>
  </si>
  <si>
    <t>17.6</t>
  </si>
  <si>
    <t>Bosdevesy Roland</t>
  </si>
  <si>
    <t>Bazin Laurent</t>
  </si>
  <si>
    <t>15.6</t>
  </si>
  <si>
    <t>Heupel Francis</t>
  </si>
  <si>
    <t>19.5</t>
  </si>
  <si>
    <t>Krekeler Wilhelm</t>
  </si>
  <si>
    <t>Bahl Roger</t>
  </si>
  <si>
    <t>23.6</t>
  </si>
  <si>
    <t>Meyer Henri</t>
  </si>
  <si>
    <t>21.2</t>
  </si>
  <si>
    <t>Glock Raymond</t>
  </si>
  <si>
    <t>26.2</t>
  </si>
  <si>
    <t>Gleizes Martine</t>
  </si>
  <si>
    <t>Figel Ute</t>
  </si>
  <si>
    <t>Goepp Daniele</t>
  </si>
  <si>
    <t>Schmidt Francoise</t>
  </si>
  <si>
    <t>23.3</t>
  </si>
  <si>
    <t>23.1</t>
  </si>
  <si>
    <t>Sold Danielle</t>
  </si>
  <si>
    <t>Nollinger Agnès</t>
  </si>
  <si>
    <t>Cuby Catherine</t>
  </si>
  <si>
    <t>Bosdevesy Dominique</t>
  </si>
  <si>
    <t>Letzter Sylvie</t>
  </si>
  <si>
    <t>Christmann Christiane</t>
  </si>
  <si>
    <t>Spira Alain</t>
  </si>
  <si>
    <t>Beyl Jean Paul</t>
  </si>
  <si>
    <t>Dorn Olivier</t>
  </si>
  <si>
    <t>Quenault Stéphane</t>
  </si>
  <si>
    <t>Grob Nathan</t>
  </si>
  <si>
    <t>Schrenck Claude</t>
  </si>
  <si>
    <t>Zimmer Christophe</t>
  </si>
  <si>
    <t>14.3</t>
  </si>
  <si>
    <t>16.1</t>
  </si>
  <si>
    <t>Bruder Alain</t>
  </si>
  <si>
    <t>Faller Georges</t>
  </si>
  <si>
    <t>Mercky Francois</t>
  </si>
  <si>
    <t>15.5</t>
  </si>
  <si>
    <t>Boulon François</t>
  </si>
  <si>
    <t>Shimizu Shinsuke</t>
  </si>
  <si>
    <t>Drissler Bernard</t>
  </si>
  <si>
    <t>Merlet Alain</t>
  </si>
  <si>
    <t>Zaluski Michel</t>
  </si>
  <si>
    <t>23.9</t>
  </si>
  <si>
    <t>Fuchs Nicolas</t>
  </si>
  <si>
    <t>Chomentowski Jacques</t>
  </si>
  <si>
    <t>Kormann Patrick</t>
  </si>
  <si>
    <t>10.6</t>
  </si>
  <si>
    <t>Lorentz Laurent</t>
  </si>
  <si>
    <t>Charoy Pascal</t>
  </si>
  <si>
    <t>Denonfoux Francoise</t>
  </si>
  <si>
    <t>Criqui Chantal</t>
  </si>
  <si>
    <t>Buquicchio Maud</t>
  </si>
  <si>
    <t>13.5</t>
  </si>
  <si>
    <t>Ey Cécile</t>
  </si>
  <si>
    <t>Liebermann Tania</t>
  </si>
  <si>
    <t>Vouge Dominique</t>
  </si>
  <si>
    <t>32.0</t>
  </si>
  <si>
    <t>Martin Michel</t>
  </si>
  <si>
    <t>25.2</t>
  </si>
  <si>
    <t>28.0</t>
  </si>
  <si>
    <t>Lerval Gilles</t>
  </si>
  <si>
    <t>Ferrard Martine</t>
  </si>
  <si>
    <t>Vouge-Lehmann Dominique</t>
  </si>
  <si>
    <t>Fuchs Charlotte</t>
  </si>
  <si>
    <t>Bernard Christine</t>
  </si>
  <si>
    <t>De Just Pellicer Jocelyn</t>
  </si>
  <si>
    <t>9.1</t>
  </si>
  <si>
    <t>Druost Christophe</t>
  </si>
  <si>
    <t>HCP</t>
  </si>
  <si>
    <t>Catégorie 2</t>
  </si>
  <si>
    <t>Catégorie 3</t>
  </si>
  <si>
    <t>Boussetta Chedly</t>
  </si>
  <si>
    <t>Point Brut</t>
  </si>
  <si>
    <t>Rang Net + Brut</t>
  </si>
  <si>
    <t>Somme Net + Brut</t>
  </si>
  <si>
    <t>Rang Départage Net + Brut</t>
  </si>
  <si>
    <t>Nombre de manches jouées</t>
  </si>
  <si>
    <t>5 best RTI</t>
  </si>
  <si>
    <t>Rang RTI</t>
  </si>
  <si>
    <t>Point RTI</t>
  </si>
  <si>
    <t>Cumul RTI</t>
  </si>
  <si>
    <t>Point RTI:</t>
  </si>
  <si>
    <t>Cumul RTI:</t>
  </si>
  <si>
    <t>5 Best RTI:</t>
  </si>
  <si>
    <t>Rang RTI:</t>
  </si>
  <si>
    <t>Place au classement général, d'après le "5 Best RTI"</t>
  </si>
  <si>
    <t>D</t>
  </si>
  <si>
    <t>D:</t>
  </si>
  <si>
    <t>Rang</t>
  </si>
  <si>
    <t>Points</t>
  </si>
  <si>
    <t>Départage, cette colonne sert à automatiser le tri (on ajoute à la Somme Net+Brut, une fraction du Brut qui sert ainsi à faire la différence).Le Brut étant le critère qui sert au départage dans un second temps.On peut la masquer pour l'impression</t>
  </si>
  <si>
    <t>100 &lt; Joueurs</t>
  </si>
  <si>
    <t>60 &lt; Joueurs &lt; 99</t>
  </si>
  <si>
    <t>Joueurs &lt; 59</t>
  </si>
  <si>
    <t>NOTICE EXPLICATIVE</t>
  </si>
  <si>
    <t>LEGENDE DES COLONNES DE CLASSEMENT</t>
  </si>
  <si>
    <t>Score Net Stableford lors de la manche</t>
  </si>
  <si>
    <t>Point Brut:</t>
  </si>
  <si>
    <t>Score Brut Stableford lors de la manche (1ère Séries)</t>
  </si>
  <si>
    <t>Classement en Net lors de la Manche (2ème/3ème Séries)</t>
  </si>
  <si>
    <t>Nombre total de points marqués sur toutes les manches jouées</t>
  </si>
  <si>
    <t>BAREMES DE POINTS DE LA "RACE TO ILLKIRCH"</t>
  </si>
  <si>
    <t>Manche 5</t>
  </si>
  <si>
    <t>Manche 6</t>
  </si>
  <si>
    <t>Manche 7</t>
  </si>
  <si>
    <t>Manche 8</t>
  </si>
  <si>
    <t>Manche 9</t>
  </si>
  <si>
    <t>Manche 10</t>
  </si>
  <si>
    <t>Manche 11</t>
  </si>
  <si>
    <t>Manche 12</t>
  </si>
  <si>
    <t>Manche 13</t>
  </si>
  <si>
    <t>Manche 14</t>
  </si>
  <si>
    <t>Manche 15</t>
  </si>
  <si>
    <t>Manche 16</t>
  </si>
  <si>
    <t>Manche 17</t>
  </si>
  <si>
    <t>Manche 18</t>
  </si>
  <si>
    <t>Manche 19</t>
  </si>
  <si>
    <t>Manche 20</t>
  </si>
  <si>
    <t>CLASSEMENT GENERAL SERIE 1 HOMME</t>
  </si>
  <si>
    <t>CLASSEMENT GENERAL SERIE 1 FEMME</t>
  </si>
  <si>
    <t>CLASSEMENT GENERAL SERIE 2 FEMME</t>
  </si>
  <si>
    <t>CLASSEMENT GENERAL SERIE 3 FEMME</t>
  </si>
  <si>
    <t>CLASSEMENT GENERAL SERIE 3 HOMME</t>
  </si>
  <si>
    <t>CLASSEMENT GENERAL SERIE 2 HOMME</t>
  </si>
  <si>
    <t>RACE TO ILLKIRCH</t>
  </si>
  <si>
    <t>Manche 1 - Championnat du club</t>
  </si>
  <si>
    <t>Manche 1 -Championnat du club</t>
  </si>
  <si>
    <t>Saur Victor</t>
  </si>
  <si>
    <t>Von Bandel Alexandre</t>
  </si>
  <si>
    <t>Millot Philippe</t>
  </si>
  <si>
    <t>Hanss Maxime</t>
  </si>
  <si>
    <t>Brendle Olivier</t>
  </si>
  <si>
    <t>Banzet Maxime</t>
  </si>
  <si>
    <t>Sadorge Jérémie</t>
  </si>
  <si>
    <t>Péraldi Florian</t>
  </si>
  <si>
    <t>Leclercq Thomas</t>
  </si>
  <si>
    <t>Calas Julien</t>
  </si>
  <si>
    <t>Philippe Laurent</t>
  </si>
  <si>
    <t>Fournand Vincent</t>
  </si>
  <si>
    <t>Fetel Bruno</t>
  </si>
  <si>
    <t>3.3</t>
  </si>
  <si>
    <t>5.4</t>
  </si>
  <si>
    <t>2.8</t>
  </si>
  <si>
    <t>2.6</t>
  </si>
  <si>
    <t>6.1</t>
  </si>
  <si>
    <t>9.0</t>
  </si>
  <si>
    <t>6.4</t>
  </si>
  <si>
    <t>3.6</t>
  </si>
  <si>
    <t>4.3</t>
  </si>
  <si>
    <t>7.2</t>
  </si>
  <si>
    <t>-0.2</t>
  </si>
  <si>
    <t>8.8</t>
  </si>
  <si>
    <t>10.5</t>
  </si>
  <si>
    <t>3.8</t>
  </si>
  <si>
    <t>2.2</t>
  </si>
  <si>
    <t>0.8</t>
  </si>
  <si>
    <t>7.0</t>
  </si>
  <si>
    <t>0.6</t>
  </si>
  <si>
    <t>5.9</t>
  </si>
  <si>
    <t>8.9</t>
  </si>
  <si>
    <t>5.0</t>
  </si>
  <si>
    <t>Lafon Théo</t>
  </si>
  <si>
    <t>15.1</t>
  </si>
  <si>
    <t>Saur Antoine</t>
  </si>
  <si>
    <t>12/0</t>
  </si>
  <si>
    <t>Beurai Nicolas</t>
  </si>
  <si>
    <t>Sadorge Jean Luc</t>
  </si>
  <si>
    <t>Merle Christophe</t>
  </si>
  <si>
    <t>Brendek Daniel</t>
  </si>
  <si>
    <t>21.4</t>
  </si>
  <si>
    <t>Meyer Camille</t>
  </si>
  <si>
    <t>Groene Nathalie</t>
  </si>
  <si>
    <t>Merle Fidji</t>
  </si>
  <si>
    <t>0.9</t>
  </si>
  <si>
    <t>Cimarosti Martine</t>
  </si>
  <si>
    <t>13.2</t>
  </si>
  <si>
    <t>12.5</t>
  </si>
  <si>
    <t>Szwarc Anne</t>
  </si>
  <si>
    <t>11.7</t>
  </si>
  <si>
    <t>13.3</t>
  </si>
  <si>
    <t>12.4</t>
  </si>
  <si>
    <t>Série 1 Homme (H1)</t>
  </si>
  <si>
    <t>Série 1 Femme (F1)</t>
  </si>
  <si>
    <t>Série 2 Homme (H2)</t>
  </si>
  <si>
    <t>Série 2 Femme (F2)</t>
  </si>
  <si>
    <t>Série 3 Homme (H3)</t>
  </si>
  <si>
    <t>Série 3 Femme (F3)</t>
  </si>
  <si>
    <t>Nom</t>
  </si>
  <si>
    <t>Gain/Perte</t>
  </si>
  <si>
    <t>Classement Général - Manche 1</t>
  </si>
  <si>
    <t>Classement Général - Manche 2</t>
  </si>
  <si>
    <t>Classement Général - Manche 3</t>
  </si>
  <si>
    <t>Classement Général - Manche 4</t>
  </si>
  <si>
    <t>Classement Général - Manche 5</t>
  </si>
  <si>
    <t>Classement Général - Manche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</si>
</sst>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0.0"/>
  </numFmts>
  <fonts count="3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70C0"/>
      <name val="Calibri"/>
      <scheme val="minor"/>
    </font>
    <font>
      <sz val="8.4"/>
      <color rgb="FF000000"/>
      <name val="Arial"/>
    </font>
    <font>
      <sz val="12"/>
      <color rgb="FF000000"/>
      <name val="Calibri"/>
      <family val="2"/>
      <scheme val="minor"/>
    </font>
    <font>
      <sz val="14"/>
      <name val="Calibri"/>
      <scheme val="minor"/>
    </font>
    <font>
      <sz val="8"/>
      <name val="Calibri"/>
      <family val="2"/>
      <scheme val="minor"/>
    </font>
    <font>
      <b/>
      <sz val="16"/>
      <color theme="0"/>
      <name val="Calibri"/>
      <scheme val="minor"/>
    </font>
    <font>
      <b/>
      <sz val="12"/>
      <color rgb="FFFF0000"/>
      <name val="Calibri"/>
      <family val="2"/>
      <scheme val="minor"/>
    </font>
    <font>
      <b/>
      <sz val="22"/>
      <color theme="9" tint="-0.249977111117893"/>
      <name val="Calibri"/>
      <family val="2"/>
      <scheme val="minor"/>
    </font>
    <font>
      <sz val="14"/>
      <color rgb="FF000000"/>
      <name val="Calibri"/>
      <scheme val="minor"/>
    </font>
    <font>
      <sz val="10"/>
      <color rgb="FF000000"/>
      <name val="Calibri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  <font>
      <b/>
      <sz val="24"/>
      <color theme="1"/>
      <name val="Calibri"/>
      <scheme val="minor"/>
    </font>
    <font>
      <b/>
      <sz val="24"/>
      <color rgb="FFFF0000"/>
      <name val="Calibri"/>
      <scheme val="minor"/>
    </font>
    <font>
      <sz val="12"/>
      <color theme="0"/>
      <name val="Calibri"/>
      <family val="2"/>
      <scheme val="minor"/>
    </font>
    <font>
      <b/>
      <sz val="12"/>
      <color theme="4"/>
      <name val="Calibri"/>
      <scheme val="minor"/>
    </font>
    <font>
      <b/>
      <sz val="8.4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6"/>
      <color theme="9"/>
      <name val="Calibri"/>
      <family val="2"/>
      <scheme val="minor"/>
    </font>
    <font>
      <b/>
      <sz val="26"/>
      <color theme="4"/>
      <name val="Calibri"/>
      <family val="2"/>
      <scheme val="minor"/>
    </font>
    <font>
      <b/>
      <sz val="16"/>
      <color rgb="FFFF0000"/>
      <name val="Calibri"/>
      <scheme val="minor"/>
    </font>
    <font>
      <b/>
      <sz val="20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2"/>
      <color rgb="FF4472C4"/>
      <name val="Calibri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CE4D6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DDEBF7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rgb="FF000000"/>
      </patternFill>
    </fill>
  </fills>
  <borders count="2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auto="1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55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7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2" xfId="0" applyBorder="1"/>
    <xf numFmtId="0" fontId="2" fillId="0" borderId="2" xfId="0" applyFont="1" applyBorder="1" applyAlignment="1">
      <alignment horizontal="center" vertical="center"/>
    </xf>
    <xf numFmtId="0" fontId="11" fillId="8" borderId="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1" fillId="8" borderId="1" xfId="0" applyFont="1" applyFill="1" applyBorder="1" applyAlignment="1">
      <alignment horizontal="center"/>
    </xf>
    <xf numFmtId="164" fontId="9" fillId="0" borderId="2" xfId="0" applyNumberFormat="1" applyFont="1" applyBorder="1" applyAlignment="1">
      <alignment horizontal="center" vertical="center"/>
    </xf>
    <xf numFmtId="0" fontId="8" fillId="7" borderId="2" xfId="0" applyFont="1" applyFill="1" applyBorder="1" applyAlignment="1">
      <alignment horizontal="center"/>
    </xf>
    <xf numFmtId="0" fontId="0" fillId="0" borderId="2" xfId="0" applyBorder="1" applyAlignment="1"/>
    <xf numFmtId="0" fontId="4" fillId="0" borderId="2" xfId="0" applyFont="1" applyBorder="1" applyAlignment="1"/>
    <xf numFmtId="0" fontId="0" fillId="0" borderId="0" xfId="0" applyAlignment="1"/>
    <xf numFmtId="0" fontId="5" fillId="0" borderId="2" xfId="0" applyFont="1" applyBorder="1" applyAlignment="1"/>
    <xf numFmtId="0" fontId="0" fillId="0" borderId="2" xfId="0" applyFill="1" applyBorder="1" applyAlignment="1">
      <alignment horizontal="center"/>
    </xf>
    <xf numFmtId="0" fontId="12" fillId="0" borderId="2" xfId="0" applyFont="1" applyBorder="1" applyAlignment="1"/>
    <xf numFmtId="0" fontId="12" fillId="0" borderId="2" xfId="0" applyFont="1" applyBorder="1"/>
    <xf numFmtId="0" fontId="13" fillId="0" borderId="2" xfId="0" applyFont="1" applyBorder="1"/>
    <xf numFmtId="0" fontId="13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ont="1" applyAlignment="1">
      <alignment vertical="center"/>
    </xf>
    <xf numFmtId="0" fontId="2" fillId="0" borderId="2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16" fillId="0" borderId="0" xfId="0" applyFont="1"/>
    <xf numFmtId="0" fontId="17" fillId="0" borderId="1" xfId="0" applyFont="1" applyBorder="1" applyAlignment="1"/>
    <xf numFmtId="0" fontId="0" fillId="3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1" fontId="0" fillId="11" borderId="2" xfId="0" applyNumberForma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0" borderId="2" xfId="0" applyFont="1" applyBorder="1"/>
    <xf numFmtId="0" fontId="19" fillId="0" borderId="0" xfId="0" applyFont="1"/>
    <xf numFmtId="0" fontId="19" fillId="0" borderId="2" xfId="0" applyFont="1" applyBorder="1"/>
    <xf numFmtId="0" fontId="2" fillId="0" borderId="5" xfId="0" applyFont="1" applyBorder="1" applyAlignment="1">
      <alignment horizontal="center" vertical="center"/>
    </xf>
    <xf numFmtId="0" fontId="2" fillId="0" borderId="5" xfId="0" applyFont="1" applyBorder="1"/>
    <xf numFmtId="0" fontId="19" fillId="0" borderId="5" xfId="0" applyFont="1" applyBorder="1"/>
    <xf numFmtId="0" fontId="2" fillId="0" borderId="6" xfId="0" applyFont="1" applyBorder="1" applyAlignment="1">
      <alignment horizontal="center" vertical="center"/>
    </xf>
    <xf numFmtId="0" fontId="16" fillId="0" borderId="0" xfId="0" applyFont="1" applyBorder="1"/>
    <xf numFmtId="0" fontId="2" fillId="0" borderId="0" xfId="0" applyFont="1" applyBorder="1"/>
    <xf numFmtId="0" fontId="15" fillId="0" borderId="2" xfId="0" applyFont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0" fontId="18" fillId="7" borderId="2" xfId="0" applyFont="1" applyFill="1" applyBorder="1" applyAlignment="1">
      <alignment horizontal="center"/>
    </xf>
    <xf numFmtId="0" fontId="23" fillId="0" borderId="4" xfId="0" applyFont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/>
    <xf numFmtId="0" fontId="23" fillId="8" borderId="4" xfId="0" applyFont="1" applyFill="1" applyBorder="1" applyAlignment="1">
      <alignment horizontal="center"/>
    </xf>
    <xf numFmtId="0" fontId="23" fillId="8" borderId="3" xfId="0" applyFont="1" applyFill="1" applyBorder="1" applyAlignment="1">
      <alignment horizontal="center"/>
    </xf>
    <xf numFmtId="0" fontId="23" fillId="9" borderId="3" xfId="0" applyFont="1" applyFill="1" applyBorder="1" applyAlignment="1">
      <alignment horizontal="center"/>
    </xf>
    <xf numFmtId="0" fontId="23" fillId="10" borderId="3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11" fillId="9" borderId="3" xfId="0" applyFont="1" applyFill="1" applyBorder="1" applyAlignment="1">
      <alignment horizontal="center"/>
    </xf>
    <xf numFmtId="0" fontId="11" fillId="10" borderId="3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23" fillId="0" borderId="4" xfId="0" applyFont="1" applyBorder="1" applyAlignment="1">
      <alignment horizontal="center"/>
    </xf>
    <xf numFmtId="0" fontId="20" fillId="0" borderId="2" xfId="0" applyFont="1" applyBorder="1"/>
    <xf numFmtId="1" fontId="5" fillId="0" borderId="2" xfId="0" applyNumberFormat="1" applyFont="1" applyBorder="1" applyAlignment="1">
      <alignment horizontal="center"/>
    </xf>
    <xf numFmtId="1" fontId="5" fillId="12" borderId="6" xfId="0" applyNumberFormat="1" applyFont="1" applyFill="1" applyBorder="1" applyAlignment="1">
      <alignment horizontal="center"/>
    </xf>
    <xf numFmtId="1" fontId="5" fillId="0" borderId="4" xfId="0" applyNumberFormat="1" applyFont="1" applyBorder="1" applyAlignment="1">
      <alignment horizontal="center"/>
    </xf>
    <xf numFmtId="1" fontId="5" fillId="12" borderId="3" xfId="0" applyNumberFormat="1" applyFont="1" applyFill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0" fillId="0" borderId="2" xfId="0" applyFont="1" applyBorder="1" applyAlignment="1">
      <alignment horizontal="center"/>
    </xf>
    <xf numFmtId="0" fontId="30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9" fillId="0" borderId="8" xfId="0" applyFont="1" applyBorder="1"/>
    <xf numFmtId="0" fontId="19" fillId="0" borderId="17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" fontId="0" fillId="0" borderId="17" xfId="0" applyNumberFormat="1" applyFill="1" applyBorder="1" applyAlignment="1">
      <alignment horizontal="center"/>
    </xf>
    <xf numFmtId="1" fontId="0" fillId="11" borderId="17" xfId="0" applyNumberForma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18" fillId="7" borderId="17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" fontId="1" fillId="3" borderId="17" xfId="0" applyNumberFormat="1" applyFon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1" fontId="5" fillId="0" borderId="18" xfId="0" applyNumberFormat="1" applyFont="1" applyBorder="1" applyAlignment="1">
      <alignment horizontal="center"/>
    </xf>
    <xf numFmtId="1" fontId="5" fillId="12" borderId="19" xfId="0" applyNumberFormat="1" applyFont="1" applyFill="1" applyBorder="1" applyAlignment="1">
      <alignment horizontal="center"/>
    </xf>
    <xf numFmtId="0" fontId="19" fillId="0" borderId="11" xfId="0" applyFont="1" applyBorder="1"/>
    <xf numFmtId="0" fontId="19" fillId="0" borderId="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" fontId="0" fillId="11" borderId="4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8" fillId="7" borderId="4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1" fontId="5" fillId="12" borderId="2" xfId="0" applyNumberFormat="1" applyFont="1" applyFill="1" applyBorder="1" applyAlignment="1">
      <alignment horizontal="center"/>
    </xf>
    <xf numFmtId="165" fontId="16" fillId="0" borderId="0" xfId="0" applyNumberFormat="1" applyFont="1" applyAlignment="1">
      <alignment horizontal="center"/>
    </xf>
    <xf numFmtId="165" fontId="2" fillId="0" borderId="6" xfId="0" applyNumberFormat="1" applyFont="1" applyBorder="1" applyAlignment="1">
      <alignment horizontal="center" vertical="center"/>
    </xf>
    <xf numFmtId="165" fontId="13" fillId="0" borderId="6" xfId="0" applyNumberFormat="1" applyFont="1" applyBorder="1" applyAlignment="1">
      <alignment horizontal="center"/>
    </xf>
    <xf numFmtId="165" fontId="15" fillId="0" borderId="0" xfId="0" applyNumberFormat="1" applyFont="1" applyAlignment="1">
      <alignment horizontal="center"/>
    </xf>
    <xf numFmtId="165" fontId="15" fillId="0" borderId="2" xfId="0" applyNumberFormat="1" applyFont="1" applyBorder="1" applyAlignment="1">
      <alignment horizontal="center"/>
    </xf>
    <xf numFmtId="165" fontId="14" fillId="0" borderId="2" xfId="0" applyNumberFormat="1" applyFont="1" applyBorder="1" applyAlignment="1">
      <alignment horizontal="center"/>
    </xf>
    <xf numFmtId="165" fontId="14" fillId="0" borderId="6" xfId="0" applyNumberFormat="1" applyFon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15" fillId="0" borderId="0" xfId="0" quotePrefix="1" applyNumberFormat="1" applyFont="1" applyAlignment="1">
      <alignment horizontal="center"/>
    </xf>
    <xf numFmtId="165" fontId="17" fillId="0" borderId="1" xfId="0" applyNumberFormat="1" applyFont="1" applyBorder="1" applyAlignment="1"/>
    <xf numFmtId="165" fontId="2" fillId="0" borderId="6" xfId="0" applyNumberFormat="1" applyFont="1" applyBorder="1" applyAlignment="1">
      <alignment vertical="center"/>
    </xf>
    <xf numFmtId="165" fontId="13" fillId="0" borderId="6" xfId="0" applyNumberFormat="1" applyFont="1" applyBorder="1" applyAlignment="1"/>
    <xf numFmtId="165" fontId="14" fillId="0" borderId="6" xfId="0" applyNumberFormat="1" applyFont="1" applyBorder="1"/>
    <xf numFmtId="165" fontId="0" fillId="0" borderId="0" xfId="0" applyNumberFormat="1" applyAlignment="1"/>
    <xf numFmtId="0" fontId="12" fillId="0" borderId="6" xfId="0" applyFont="1" applyBorder="1"/>
    <xf numFmtId="0" fontId="19" fillId="0" borderId="0" xfId="0" applyFont="1" applyFill="1" applyBorder="1"/>
    <xf numFmtId="0" fontId="0" fillId="0" borderId="0" xfId="0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32" fillId="2" borderId="2" xfId="0" applyFont="1" applyFill="1" applyBorder="1" applyAlignment="1">
      <alignment horizontal="center"/>
    </xf>
    <xf numFmtId="0" fontId="24" fillId="0" borderId="8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10" fillId="0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25" fillId="0" borderId="8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3" fillId="8" borderId="5" xfId="0" applyFont="1" applyFill="1" applyBorder="1" applyAlignment="1">
      <alignment horizontal="center"/>
    </xf>
    <xf numFmtId="0" fontId="23" fillId="8" borderId="6" xfId="0" applyFont="1" applyFill="1" applyBorder="1" applyAlignment="1">
      <alignment horizontal="center"/>
    </xf>
    <xf numFmtId="0" fontId="23" fillId="9" borderId="5" xfId="0" applyFont="1" applyFill="1" applyBorder="1" applyAlignment="1">
      <alignment horizontal="center"/>
    </xf>
    <xf numFmtId="0" fontId="23" fillId="9" borderId="6" xfId="0" applyFont="1" applyFill="1" applyBorder="1" applyAlignment="1">
      <alignment horizontal="center"/>
    </xf>
    <xf numFmtId="0" fontId="23" fillId="10" borderId="5" xfId="0" applyFont="1" applyFill="1" applyBorder="1" applyAlignment="1">
      <alignment horizontal="center"/>
    </xf>
    <xf numFmtId="0" fontId="23" fillId="10" borderId="6" xfId="0" applyFont="1" applyFill="1" applyBorder="1" applyAlignment="1">
      <alignment horizontal="center"/>
    </xf>
    <xf numFmtId="0" fontId="28" fillId="0" borderId="0" xfId="0" applyFont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7" fillId="0" borderId="14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7" fillId="0" borderId="3" xfId="0" applyFont="1" applyBorder="1" applyAlignment="1">
      <alignment horizontal="center" vertical="center"/>
    </xf>
    <xf numFmtId="0" fontId="29" fillId="8" borderId="5" xfId="0" applyFont="1" applyFill="1" applyBorder="1" applyAlignment="1">
      <alignment horizontal="center"/>
    </xf>
    <xf numFmtId="0" fontId="29" fillId="8" borderId="6" xfId="0" applyFont="1" applyFill="1" applyBorder="1" applyAlignment="1">
      <alignment horizontal="center"/>
    </xf>
    <xf numFmtId="0" fontId="29" fillId="9" borderId="5" xfId="0" applyFont="1" applyFill="1" applyBorder="1" applyAlignment="1">
      <alignment horizontal="center"/>
    </xf>
    <xf numFmtId="0" fontId="29" fillId="9" borderId="6" xfId="0" applyFont="1" applyFill="1" applyBorder="1" applyAlignment="1">
      <alignment horizontal="center"/>
    </xf>
    <xf numFmtId="0" fontId="29" fillId="10" borderId="5" xfId="0" applyFont="1" applyFill="1" applyBorder="1" applyAlignment="1">
      <alignment horizontal="center"/>
    </xf>
    <xf numFmtId="0" fontId="29" fillId="10" borderId="13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31" fillId="0" borderId="2" xfId="0" applyFont="1" applyBorder="1" applyAlignment="1">
      <alignment horizontal="center"/>
    </xf>
    <xf numFmtId="0" fontId="32" fillId="2" borderId="5" xfId="0" applyFont="1" applyFill="1" applyBorder="1" applyAlignment="1">
      <alignment horizontal="center"/>
    </xf>
    <xf numFmtId="0" fontId="32" fillId="2" borderId="6" xfId="0" applyFont="1" applyFill="1" applyBorder="1" applyAlignment="1">
      <alignment horizontal="center"/>
    </xf>
  </cellXfs>
  <cellStyles count="5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FF0000"/>
    <pageSetUpPr fitToPage="1"/>
  </sheetPr>
  <dimension ref="A1:HO137"/>
  <sheetViews>
    <sheetView tabSelected="1" workbookViewId="0">
      <pane xSplit="2" topLeftCell="C1" activePane="topRight" state="frozen"/>
      <selection pane="topRight" activeCell="Q58" sqref="Q58"/>
    </sheetView>
  </sheetViews>
  <sheetFormatPr baseColWidth="10" defaultRowHeight="16" x14ac:dyDescent="0.2"/>
  <cols>
    <col min="1" max="1" width="24.1640625" style="2" bestFit="1" customWidth="1"/>
    <col min="2" max="2" width="24.1640625" style="68" customWidth="1"/>
    <col min="3" max="3" width="4.5" style="108" bestFit="1" customWidth="1"/>
    <col min="4" max="4" width="9" style="23" bestFit="1" customWidth="1"/>
    <col min="5" max="5" width="9.6640625" style="1" bestFit="1" customWidth="1"/>
    <col min="6" max="6" width="9.5" style="1" bestFit="1" customWidth="1"/>
    <col min="7" max="7" width="16.33203125" style="1" bestFit="1" customWidth="1"/>
    <col min="8" max="8" width="3" style="1" customWidth="1"/>
    <col min="9" max="9" width="14.1640625" style="1" bestFit="1" customWidth="1"/>
    <col min="10" max="10" width="23.33203125" style="1" bestFit="1" customWidth="1"/>
    <col min="11" max="11" width="8.5" style="1" bestFit="1" customWidth="1"/>
    <col min="12" max="12" width="9.5" style="1" bestFit="1" customWidth="1"/>
    <col min="13" max="13" width="9.1640625" style="1" bestFit="1" customWidth="1"/>
    <col min="14" max="14" width="8.33203125" style="1" bestFit="1" customWidth="1"/>
    <col min="15" max="15" width="9" style="23" bestFit="1" customWidth="1"/>
    <col min="16" max="16" width="9.6640625" style="1" bestFit="1" customWidth="1"/>
    <col min="17" max="17" width="9.5" style="1" bestFit="1" customWidth="1"/>
    <col min="18" max="18" width="16.33203125" style="1" bestFit="1" customWidth="1"/>
    <col min="19" max="19" width="2.33203125" style="1" bestFit="1" customWidth="1"/>
    <col min="20" max="20" width="14.1640625" style="1" bestFit="1" customWidth="1"/>
    <col min="21" max="21" width="23.33203125" style="1" bestFit="1" customWidth="1"/>
    <col min="22" max="22" width="8.5" style="1" bestFit="1" customWidth="1"/>
    <col min="23" max="23" width="9.5" style="1" bestFit="1" customWidth="1"/>
    <col min="24" max="24" width="9.1640625" style="1" bestFit="1" customWidth="1"/>
    <col min="25" max="25" width="8.33203125" style="1" bestFit="1" customWidth="1"/>
    <col min="26" max="26" width="9" style="23" bestFit="1" customWidth="1"/>
    <col min="27" max="27" width="9.6640625" style="1" bestFit="1" customWidth="1"/>
    <col min="28" max="28" width="9.5" style="1" bestFit="1" customWidth="1"/>
    <col min="29" max="29" width="16.33203125" style="1" bestFit="1" customWidth="1"/>
    <col min="30" max="30" width="2.33203125" style="1" bestFit="1" customWidth="1"/>
    <col min="31" max="31" width="14.1640625" style="1" bestFit="1" customWidth="1"/>
    <col min="32" max="32" width="23.33203125" style="1" bestFit="1" customWidth="1"/>
    <col min="33" max="33" width="8.5" style="1" bestFit="1" customWidth="1"/>
    <col min="34" max="34" width="9.5" style="1" bestFit="1" customWidth="1"/>
    <col min="35" max="35" width="9.1640625" style="1" bestFit="1" customWidth="1"/>
    <col min="36" max="36" width="8.33203125" style="1" bestFit="1" customWidth="1"/>
    <col min="37" max="37" width="9" bestFit="1" customWidth="1"/>
    <col min="38" max="38" width="9.6640625" bestFit="1" customWidth="1"/>
    <col min="39" max="39" width="9.5" bestFit="1" customWidth="1"/>
    <col min="40" max="40" width="16.33203125" bestFit="1" customWidth="1"/>
    <col min="41" max="41" width="2.33203125" bestFit="1" customWidth="1"/>
    <col min="42" max="42" width="14.1640625" bestFit="1" customWidth="1"/>
    <col min="43" max="43" width="23.33203125" bestFit="1" customWidth="1"/>
    <col min="44" max="44" width="8.5" bestFit="1" customWidth="1"/>
    <col min="45" max="45" width="9.5" bestFit="1" customWidth="1"/>
    <col min="46" max="46" width="9.1640625" bestFit="1" customWidth="1"/>
    <col min="47" max="47" width="8.33203125" bestFit="1" customWidth="1"/>
    <col min="48" max="48" width="9" bestFit="1" customWidth="1"/>
    <col min="49" max="49" width="9.6640625" bestFit="1" customWidth="1"/>
    <col min="50" max="50" width="9.5" bestFit="1" customWidth="1"/>
    <col min="51" max="51" width="16.33203125" bestFit="1" customWidth="1"/>
    <col min="52" max="52" width="2.33203125" bestFit="1" customWidth="1"/>
    <col min="53" max="53" width="14.1640625" bestFit="1" customWidth="1"/>
    <col min="54" max="54" width="23.33203125" bestFit="1" customWidth="1"/>
    <col min="55" max="55" width="8.5" bestFit="1" customWidth="1"/>
    <col min="56" max="56" width="9.5" bestFit="1" customWidth="1"/>
    <col min="57" max="57" width="9.1640625" bestFit="1" customWidth="1"/>
    <col min="58" max="58" width="8.33203125" bestFit="1" customWidth="1"/>
    <col min="59" max="59" width="9" bestFit="1" customWidth="1"/>
    <col min="60" max="60" width="9.6640625" bestFit="1" customWidth="1"/>
    <col min="61" max="61" width="9.5" bestFit="1" customWidth="1"/>
    <col min="62" max="62" width="16.33203125" bestFit="1" customWidth="1"/>
    <col min="63" max="63" width="2.33203125" bestFit="1" customWidth="1"/>
    <col min="64" max="64" width="14.1640625" bestFit="1" customWidth="1"/>
    <col min="65" max="65" width="23.33203125" bestFit="1" customWidth="1"/>
    <col min="66" max="66" width="8.5" bestFit="1" customWidth="1"/>
    <col min="67" max="67" width="9.5" bestFit="1" customWidth="1"/>
    <col min="68" max="68" width="9.1640625" bestFit="1" customWidth="1"/>
    <col min="69" max="69" width="8.33203125" bestFit="1" customWidth="1"/>
    <col min="70" max="70" width="9" bestFit="1" customWidth="1"/>
    <col min="71" max="71" width="9.6640625" bestFit="1" customWidth="1"/>
    <col min="72" max="72" width="9.5" bestFit="1" customWidth="1"/>
    <col min="73" max="73" width="16.33203125" bestFit="1" customWidth="1"/>
    <col min="74" max="74" width="2.33203125" bestFit="1" customWidth="1"/>
    <col min="75" max="75" width="14.1640625" bestFit="1" customWidth="1"/>
    <col min="76" max="76" width="23.33203125" bestFit="1" customWidth="1"/>
    <col min="77" max="77" width="8.5" bestFit="1" customWidth="1"/>
    <col min="78" max="78" width="9.5" bestFit="1" customWidth="1"/>
    <col min="79" max="79" width="9.1640625" bestFit="1" customWidth="1"/>
    <col min="80" max="80" width="8.33203125" bestFit="1" customWidth="1"/>
    <col min="81" max="81" width="9" bestFit="1" customWidth="1"/>
    <col min="82" max="82" width="9.6640625" bestFit="1" customWidth="1"/>
    <col min="83" max="83" width="9.5" bestFit="1" customWidth="1"/>
    <col min="84" max="84" width="16.33203125" bestFit="1" customWidth="1"/>
    <col min="85" max="85" width="2.33203125" bestFit="1" customWidth="1"/>
    <col min="86" max="86" width="14.1640625" bestFit="1" customWidth="1"/>
    <col min="87" max="87" width="23.33203125" bestFit="1" customWidth="1"/>
    <col min="88" max="88" width="8.5" bestFit="1" customWidth="1"/>
    <col min="89" max="89" width="9.5" bestFit="1" customWidth="1"/>
    <col min="90" max="90" width="9.1640625" bestFit="1" customWidth="1"/>
    <col min="91" max="91" width="8.33203125" bestFit="1" customWidth="1"/>
    <col min="92" max="92" width="9" bestFit="1" customWidth="1"/>
    <col min="93" max="93" width="9.6640625" bestFit="1" customWidth="1"/>
    <col min="94" max="94" width="9.5" bestFit="1" customWidth="1"/>
    <col min="95" max="95" width="16.33203125" bestFit="1" customWidth="1"/>
    <col min="96" max="96" width="2.33203125" bestFit="1" customWidth="1"/>
    <col min="97" max="97" width="14.1640625" bestFit="1" customWidth="1"/>
    <col min="98" max="98" width="23.33203125" bestFit="1" customWidth="1"/>
    <col min="99" max="99" width="8.5" bestFit="1" customWidth="1"/>
    <col min="100" max="100" width="9.5" bestFit="1" customWidth="1"/>
    <col min="101" max="101" width="9.1640625" bestFit="1" customWidth="1"/>
    <col min="102" max="102" width="8.33203125" bestFit="1" customWidth="1"/>
    <col min="103" max="103" width="9" bestFit="1" customWidth="1"/>
    <col min="104" max="104" width="9.6640625" bestFit="1" customWidth="1"/>
    <col min="105" max="105" width="9.5" bestFit="1" customWidth="1"/>
    <col min="106" max="106" width="16.33203125" bestFit="1" customWidth="1"/>
    <col min="107" max="107" width="2.33203125" bestFit="1" customWidth="1"/>
    <col min="108" max="108" width="14.1640625" bestFit="1" customWidth="1"/>
    <col min="109" max="109" width="23.33203125" bestFit="1" customWidth="1"/>
    <col min="110" max="110" width="8.5" bestFit="1" customWidth="1"/>
    <col min="111" max="111" width="9.5" bestFit="1" customWidth="1"/>
    <col min="112" max="112" width="9.1640625" bestFit="1" customWidth="1"/>
    <col min="113" max="113" width="8.33203125" bestFit="1" customWidth="1"/>
    <col min="114" max="114" width="9" bestFit="1" customWidth="1"/>
    <col min="115" max="115" width="9.6640625" bestFit="1" customWidth="1"/>
    <col min="116" max="116" width="9.5" bestFit="1" customWidth="1"/>
    <col min="117" max="117" width="16.33203125" bestFit="1" customWidth="1"/>
    <col min="118" max="118" width="2.33203125" bestFit="1" customWidth="1"/>
    <col min="119" max="119" width="14.1640625" bestFit="1" customWidth="1"/>
    <col min="120" max="120" width="23.33203125" bestFit="1" customWidth="1"/>
    <col min="121" max="121" width="8.5" bestFit="1" customWidth="1"/>
    <col min="122" max="122" width="9.5" bestFit="1" customWidth="1"/>
    <col min="123" max="123" width="9.1640625" bestFit="1" customWidth="1"/>
    <col min="124" max="124" width="8.33203125" bestFit="1" customWidth="1"/>
    <col min="125" max="125" width="9" bestFit="1" customWidth="1"/>
    <col min="126" max="126" width="9.6640625" bestFit="1" customWidth="1"/>
    <col min="127" max="127" width="9.5" bestFit="1" customWidth="1"/>
    <col min="128" max="128" width="16.33203125" bestFit="1" customWidth="1"/>
    <col min="129" max="129" width="2.33203125" bestFit="1" customWidth="1"/>
    <col min="130" max="130" width="14.1640625" bestFit="1" customWidth="1"/>
    <col min="131" max="131" width="23.33203125" bestFit="1" customWidth="1"/>
    <col min="132" max="132" width="8.5" bestFit="1" customWidth="1"/>
    <col min="133" max="133" width="9.5" bestFit="1" customWidth="1"/>
    <col min="134" max="134" width="9.1640625" bestFit="1" customWidth="1"/>
    <col min="135" max="135" width="8.33203125" bestFit="1" customWidth="1"/>
    <col min="136" max="136" width="9" bestFit="1" customWidth="1"/>
    <col min="137" max="137" width="9.6640625" bestFit="1" customWidth="1"/>
    <col min="138" max="138" width="9.5" bestFit="1" customWidth="1"/>
    <col min="139" max="139" width="16.33203125" bestFit="1" customWidth="1"/>
    <col min="140" max="140" width="2.33203125" bestFit="1" customWidth="1"/>
    <col min="141" max="141" width="14.1640625" bestFit="1" customWidth="1"/>
    <col min="142" max="142" width="23.33203125" bestFit="1" customWidth="1"/>
    <col min="143" max="143" width="8.5" bestFit="1" customWidth="1"/>
    <col min="144" max="144" width="9.5" bestFit="1" customWidth="1"/>
    <col min="145" max="145" width="9.1640625" bestFit="1" customWidth="1"/>
    <col min="146" max="146" width="8.33203125" bestFit="1" customWidth="1"/>
    <col min="147" max="147" width="9" bestFit="1" customWidth="1"/>
    <col min="148" max="148" width="9.6640625" bestFit="1" customWidth="1"/>
    <col min="149" max="149" width="9.5" bestFit="1" customWidth="1"/>
    <col min="150" max="150" width="16.33203125" bestFit="1" customWidth="1"/>
    <col min="151" max="151" width="2.33203125" bestFit="1" customWidth="1"/>
    <col min="152" max="152" width="14.1640625" bestFit="1" customWidth="1"/>
    <col min="153" max="153" width="23.33203125" bestFit="1" customWidth="1"/>
    <col min="154" max="154" width="8.5" bestFit="1" customWidth="1"/>
    <col min="155" max="155" width="9.5" bestFit="1" customWidth="1"/>
    <col min="156" max="156" width="9.1640625" bestFit="1" customWidth="1"/>
    <col min="157" max="157" width="8.33203125" bestFit="1" customWidth="1"/>
    <col min="158" max="158" width="9" bestFit="1" customWidth="1"/>
    <col min="159" max="159" width="9.6640625" bestFit="1" customWidth="1"/>
    <col min="160" max="160" width="9.5" bestFit="1" customWidth="1"/>
    <col min="161" max="161" width="16.33203125" bestFit="1" customWidth="1"/>
    <col min="162" max="162" width="2.33203125" bestFit="1" customWidth="1"/>
    <col min="163" max="163" width="14.1640625" bestFit="1" customWidth="1"/>
    <col min="164" max="164" width="23.33203125" bestFit="1" customWidth="1"/>
    <col min="165" max="165" width="8.5" bestFit="1" customWidth="1"/>
    <col min="166" max="166" width="9.5" bestFit="1" customWidth="1"/>
    <col min="167" max="167" width="9.1640625" bestFit="1" customWidth="1"/>
    <col min="168" max="168" width="8.33203125" bestFit="1" customWidth="1"/>
    <col min="169" max="169" width="9" bestFit="1" customWidth="1"/>
    <col min="170" max="170" width="9.6640625" bestFit="1" customWidth="1"/>
    <col min="171" max="171" width="9.5" bestFit="1" customWidth="1"/>
    <col min="172" max="172" width="16.33203125" bestFit="1" customWidth="1"/>
    <col min="173" max="173" width="8.1640625" bestFit="1" customWidth="1"/>
    <col min="174" max="174" width="14.1640625" bestFit="1" customWidth="1"/>
    <col min="175" max="175" width="23.33203125" bestFit="1" customWidth="1"/>
    <col min="176" max="176" width="8.5" bestFit="1" customWidth="1"/>
    <col min="177" max="177" width="9.5" bestFit="1" customWidth="1"/>
    <col min="178" max="178" width="9.1640625" bestFit="1" customWidth="1"/>
    <col min="179" max="179" width="8.33203125" bestFit="1" customWidth="1"/>
    <col min="180" max="180" width="9" bestFit="1" customWidth="1"/>
    <col min="181" max="181" width="9.6640625" bestFit="1" customWidth="1"/>
    <col min="182" max="182" width="9.5" bestFit="1" customWidth="1"/>
    <col min="183" max="183" width="16.33203125" bestFit="1" customWidth="1"/>
    <col min="184" max="184" width="2.33203125" bestFit="1" customWidth="1"/>
    <col min="185" max="185" width="14.1640625" bestFit="1" customWidth="1"/>
    <col min="186" max="186" width="23.33203125" bestFit="1" customWidth="1"/>
    <col min="187" max="187" width="8.5" bestFit="1" customWidth="1"/>
    <col min="188" max="188" width="9.5" bestFit="1" customWidth="1"/>
    <col min="189" max="189" width="9.1640625" bestFit="1" customWidth="1"/>
    <col min="190" max="190" width="8.33203125" bestFit="1" customWidth="1"/>
    <col min="191" max="191" width="9" bestFit="1" customWidth="1"/>
    <col min="192" max="192" width="9.6640625" bestFit="1" customWidth="1"/>
    <col min="193" max="193" width="9.5" bestFit="1" customWidth="1"/>
    <col min="194" max="194" width="16.33203125" bestFit="1" customWidth="1"/>
    <col min="195" max="195" width="2.33203125" bestFit="1" customWidth="1"/>
    <col min="196" max="196" width="14.1640625" bestFit="1" customWidth="1"/>
    <col min="197" max="197" width="23.33203125" bestFit="1" customWidth="1"/>
    <col min="198" max="198" width="8.5" bestFit="1" customWidth="1"/>
    <col min="199" max="199" width="9.5" bestFit="1" customWidth="1"/>
    <col min="200" max="200" width="9.1640625" bestFit="1" customWidth="1"/>
    <col min="201" max="201" width="8.33203125" bestFit="1" customWidth="1"/>
    <col min="202" max="202" width="9" bestFit="1" customWidth="1"/>
    <col min="203" max="203" width="9.6640625" bestFit="1" customWidth="1"/>
    <col min="204" max="204" width="9.5" bestFit="1" customWidth="1"/>
    <col min="205" max="205" width="16.33203125" bestFit="1" customWidth="1"/>
    <col min="206" max="206" width="2.33203125" bestFit="1" customWidth="1"/>
    <col min="207" max="207" width="14.1640625" bestFit="1" customWidth="1"/>
    <col min="208" max="208" width="23.33203125" bestFit="1" customWidth="1"/>
    <col min="209" max="209" width="8.5" bestFit="1" customWidth="1"/>
    <col min="210" max="210" width="9.5" bestFit="1" customWidth="1"/>
    <col min="211" max="211" width="9.1640625" bestFit="1" customWidth="1"/>
    <col min="212" max="212" width="8.33203125" bestFit="1" customWidth="1"/>
    <col min="213" max="213" width="9" bestFit="1" customWidth="1"/>
    <col min="214" max="214" width="9.6640625" bestFit="1" customWidth="1"/>
    <col min="215" max="215" width="9.5" bestFit="1" customWidth="1"/>
    <col min="216" max="216" width="16.33203125" bestFit="1" customWidth="1"/>
    <col min="217" max="217" width="2.33203125" bestFit="1" customWidth="1"/>
    <col min="218" max="218" width="14.1640625" bestFit="1" customWidth="1"/>
    <col min="219" max="219" width="23.33203125" bestFit="1" customWidth="1"/>
    <col min="220" max="220" width="8.5" bestFit="1" customWidth="1"/>
    <col min="221" max="221" width="9.5" bestFit="1" customWidth="1"/>
    <col min="222" max="222" width="9.1640625" bestFit="1" customWidth="1"/>
    <col min="223" max="223" width="8.33203125" bestFit="1" customWidth="1"/>
  </cols>
  <sheetData>
    <row r="1" spans="1:223" s="24" customFormat="1" ht="31" x14ac:dyDescent="0.35">
      <c r="A1" s="25"/>
      <c r="B1" s="66"/>
      <c r="C1" s="101"/>
      <c r="D1" s="130" t="s">
        <v>299</v>
      </c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0"/>
      <c r="BK1" s="130"/>
      <c r="BL1" s="130"/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0"/>
      <c r="CP1" s="130"/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0"/>
      <c r="EH1" s="130"/>
      <c r="EI1" s="130"/>
      <c r="EJ1" s="130"/>
      <c r="EK1" s="130"/>
      <c r="EL1" s="130"/>
      <c r="EM1" s="130"/>
      <c r="EN1" s="130"/>
      <c r="EO1" s="130"/>
      <c r="EP1" s="130"/>
      <c r="EQ1" s="130"/>
      <c r="ER1" s="130"/>
      <c r="ES1" s="130"/>
      <c r="ET1" s="130"/>
      <c r="EU1" s="130"/>
      <c r="EV1" s="130"/>
      <c r="EW1" s="130"/>
      <c r="EX1" s="130"/>
      <c r="EY1" s="130"/>
      <c r="EZ1" s="130"/>
      <c r="FA1" s="130"/>
      <c r="FB1" s="130"/>
      <c r="FC1" s="130"/>
      <c r="FD1" s="130"/>
      <c r="FE1" s="130"/>
      <c r="FF1" s="130"/>
      <c r="FG1" s="130"/>
      <c r="FH1" s="130"/>
      <c r="FI1" s="130"/>
      <c r="FJ1" s="130"/>
      <c r="FK1" s="130"/>
      <c r="FL1" s="130"/>
      <c r="FM1" s="130"/>
      <c r="FN1" s="130"/>
      <c r="FO1" s="130"/>
      <c r="FP1" s="130"/>
      <c r="FQ1" s="130"/>
      <c r="FR1" s="130"/>
      <c r="FS1" s="130"/>
      <c r="FT1" s="130"/>
      <c r="FU1" s="130"/>
      <c r="FV1" s="130"/>
      <c r="FW1" s="130"/>
      <c r="FX1" s="130"/>
      <c r="FY1" s="130"/>
      <c r="FZ1" s="130"/>
      <c r="GA1" s="130"/>
      <c r="GB1" s="130"/>
      <c r="GC1" s="130"/>
      <c r="GD1" s="130"/>
      <c r="GE1" s="130"/>
      <c r="GF1" s="130"/>
      <c r="GG1" s="130"/>
      <c r="GH1" s="130"/>
      <c r="GI1" s="130"/>
      <c r="GJ1" s="130"/>
      <c r="GK1" s="130"/>
      <c r="GL1" s="130"/>
      <c r="GM1" s="130"/>
      <c r="GN1" s="130"/>
      <c r="GO1" s="130"/>
      <c r="GP1" s="130"/>
      <c r="GQ1" s="130"/>
      <c r="GR1" s="130"/>
      <c r="GS1" s="130"/>
      <c r="GT1" s="130"/>
      <c r="GU1" s="130"/>
      <c r="GV1" s="130"/>
      <c r="GW1" s="130"/>
      <c r="GX1" s="130"/>
      <c r="GY1" s="130"/>
      <c r="GZ1" s="130"/>
      <c r="HA1" s="130"/>
      <c r="HB1" s="130"/>
      <c r="HC1" s="130"/>
      <c r="HD1" s="130"/>
      <c r="HE1" s="130"/>
      <c r="HF1" s="130"/>
      <c r="HG1" s="130"/>
      <c r="HH1" s="130"/>
      <c r="HI1" s="130"/>
      <c r="HJ1" s="130"/>
      <c r="HK1" s="130"/>
      <c r="HL1" s="130"/>
      <c r="HM1" s="130"/>
      <c r="HN1" s="130"/>
      <c r="HO1" s="130"/>
    </row>
    <row r="2" spans="1:223" ht="29" x14ac:dyDescent="0.35">
      <c r="A2" s="122" t="s">
        <v>305</v>
      </c>
      <c r="B2" s="123"/>
      <c r="C2" s="124"/>
      <c r="D2" s="128" t="s">
        <v>306</v>
      </c>
      <c r="E2" s="128"/>
      <c r="F2" s="128"/>
      <c r="G2" s="128"/>
      <c r="H2" s="128"/>
      <c r="I2" s="128"/>
      <c r="J2" s="128"/>
      <c r="K2" s="128"/>
      <c r="L2" s="128"/>
      <c r="M2" s="128"/>
      <c r="N2" s="8">
        <v>42827</v>
      </c>
      <c r="O2" s="128" t="s">
        <v>9</v>
      </c>
      <c r="P2" s="128"/>
      <c r="Q2" s="128"/>
      <c r="R2" s="128"/>
      <c r="S2" s="128"/>
      <c r="T2" s="128"/>
      <c r="U2" s="128"/>
      <c r="V2" s="128"/>
      <c r="W2" s="128"/>
      <c r="X2" s="128"/>
      <c r="Y2" s="8"/>
      <c r="Z2" s="128" t="s">
        <v>10</v>
      </c>
      <c r="AA2" s="128"/>
      <c r="AB2" s="128"/>
      <c r="AC2" s="128"/>
      <c r="AD2" s="128"/>
      <c r="AE2" s="128"/>
      <c r="AF2" s="128"/>
      <c r="AG2" s="128"/>
      <c r="AH2" s="128"/>
      <c r="AI2" s="128"/>
      <c r="AJ2" s="8"/>
      <c r="AK2" s="128" t="s">
        <v>11</v>
      </c>
      <c r="AL2" s="128"/>
      <c r="AM2" s="128"/>
      <c r="AN2" s="128"/>
      <c r="AO2" s="128"/>
      <c r="AP2" s="128"/>
      <c r="AQ2" s="128"/>
      <c r="AR2" s="128"/>
      <c r="AS2" s="128"/>
      <c r="AT2" s="128"/>
      <c r="AU2" s="8"/>
      <c r="AV2" s="128" t="s">
        <v>283</v>
      </c>
      <c r="AW2" s="128"/>
      <c r="AX2" s="128"/>
      <c r="AY2" s="128"/>
      <c r="AZ2" s="128"/>
      <c r="BA2" s="128"/>
      <c r="BB2" s="128"/>
      <c r="BC2" s="128"/>
      <c r="BD2" s="128"/>
      <c r="BE2" s="128"/>
      <c r="BF2" s="8"/>
      <c r="BG2" s="128" t="s">
        <v>284</v>
      </c>
      <c r="BH2" s="128"/>
      <c r="BI2" s="128"/>
      <c r="BJ2" s="128"/>
      <c r="BK2" s="128"/>
      <c r="BL2" s="128"/>
      <c r="BM2" s="128"/>
      <c r="BN2" s="128"/>
      <c r="BO2" s="128"/>
      <c r="BP2" s="128"/>
      <c r="BQ2" s="8"/>
      <c r="BR2" s="128" t="s">
        <v>285</v>
      </c>
      <c r="BS2" s="128"/>
      <c r="BT2" s="128"/>
      <c r="BU2" s="128"/>
      <c r="BV2" s="128"/>
      <c r="BW2" s="128"/>
      <c r="BX2" s="128"/>
      <c r="BY2" s="128"/>
      <c r="BZ2" s="128"/>
      <c r="CA2" s="128"/>
      <c r="CB2" s="8"/>
      <c r="CC2" s="128" t="s">
        <v>286</v>
      </c>
      <c r="CD2" s="128"/>
      <c r="CE2" s="128"/>
      <c r="CF2" s="128"/>
      <c r="CG2" s="128"/>
      <c r="CH2" s="128"/>
      <c r="CI2" s="128"/>
      <c r="CJ2" s="128"/>
      <c r="CK2" s="128"/>
      <c r="CL2" s="128"/>
      <c r="CM2" s="8"/>
      <c r="CN2" s="128" t="s">
        <v>287</v>
      </c>
      <c r="CO2" s="128"/>
      <c r="CP2" s="128"/>
      <c r="CQ2" s="128"/>
      <c r="CR2" s="128"/>
      <c r="CS2" s="128"/>
      <c r="CT2" s="128"/>
      <c r="CU2" s="128"/>
      <c r="CV2" s="128"/>
      <c r="CW2" s="128"/>
      <c r="CX2" s="8"/>
      <c r="CY2" s="128" t="s">
        <v>288</v>
      </c>
      <c r="CZ2" s="128"/>
      <c r="DA2" s="128"/>
      <c r="DB2" s="128"/>
      <c r="DC2" s="128"/>
      <c r="DD2" s="128"/>
      <c r="DE2" s="128"/>
      <c r="DF2" s="128"/>
      <c r="DG2" s="128"/>
      <c r="DH2" s="128"/>
      <c r="DI2" s="8"/>
      <c r="DJ2" s="128" t="s">
        <v>289</v>
      </c>
      <c r="DK2" s="128"/>
      <c r="DL2" s="128"/>
      <c r="DM2" s="128"/>
      <c r="DN2" s="128"/>
      <c r="DO2" s="128"/>
      <c r="DP2" s="128"/>
      <c r="DQ2" s="128"/>
      <c r="DR2" s="128"/>
      <c r="DS2" s="128"/>
      <c r="DT2" s="8"/>
      <c r="DU2" s="128" t="s">
        <v>290</v>
      </c>
      <c r="DV2" s="128"/>
      <c r="DW2" s="128"/>
      <c r="DX2" s="128"/>
      <c r="DY2" s="128"/>
      <c r="DZ2" s="128"/>
      <c r="EA2" s="128"/>
      <c r="EB2" s="128"/>
      <c r="EC2" s="128"/>
      <c r="ED2" s="128"/>
      <c r="EE2" s="8"/>
      <c r="EF2" s="128" t="s">
        <v>291</v>
      </c>
      <c r="EG2" s="128"/>
      <c r="EH2" s="128"/>
      <c r="EI2" s="128"/>
      <c r="EJ2" s="128"/>
      <c r="EK2" s="128"/>
      <c r="EL2" s="128"/>
      <c r="EM2" s="128"/>
      <c r="EN2" s="128"/>
      <c r="EO2" s="128"/>
      <c r="EP2" s="8"/>
      <c r="EQ2" s="128" t="s">
        <v>292</v>
      </c>
      <c r="ER2" s="128"/>
      <c r="ES2" s="128"/>
      <c r="ET2" s="128"/>
      <c r="EU2" s="128"/>
      <c r="EV2" s="128"/>
      <c r="EW2" s="128"/>
      <c r="EX2" s="128"/>
      <c r="EY2" s="128"/>
      <c r="EZ2" s="128"/>
      <c r="FA2" s="8"/>
      <c r="FB2" s="128" t="s">
        <v>293</v>
      </c>
      <c r="FC2" s="128"/>
      <c r="FD2" s="128"/>
      <c r="FE2" s="128"/>
      <c r="FF2" s="128"/>
      <c r="FG2" s="128"/>
      <c r="FH2" s="128"/>
      <c r="FI2" s="128"/>
      <c r="FJ2" s="128"/>
      <c r="FK2" s="128"/>
      <c r="FL2" s="8"/>
      <c r="FM2" s="128" t="s">
        <v>294</v>
      </c>
      <c r="FN2" s="128"/>
      <c r="FO2" s="128"/>
      <c r="FP2" s="128"/>
      <c r="FQ2" s="128"/>
      <c r="FR2" s="128"/>
      <c r="FS2" s="128"/>
      <c r="FT2" s="128"/>
      <c r="FU2" s="128"/>
      <c r="FV2" s="128"/>
      <c r="FW2" s="8"/>
      <c r="FX2" s="128" t="s">
        <v>295</v>
      </c>
      <c r="FY2" s="128"/>
      <c r="FZ2" s="128"/>
      <c r="GA2" s="128"/>
      <c r="GB2" s="128"/>
      <c r="GC2" s="128"/>
      <c r="GD2" s="128"/>
      <c r="GE2" s="128"/>
      <c r="GF2" s="128"/>
      <c r="GG2" s="128"/>
      <c r="GH2" s="8"/>
      <c r="GI2" s="128" t="s">
        <v>296</v>
      </c>
      <c r="GJ2" s="128"/>
      <c r="GK2" s="128"/>
      <c r="GL2" s="128"/>
      <c r="GM2" s="128"/>
      <c r="GN2" s="128"/>
      <c r="GO2" s="128"/>
      <c r="GP2" s="128"/>
      <c r="GQ2" s="128"/>
      <c r="GR2" s="128"/>
      <c r="GS2" s="8"/>
      <c r="GT2" s="128" t="s">
        <v>297</v>
      </c>
      <c r="GU2" s="128"/>
      <c r="GV2" s="128"/>
      <c r="GW2" s="128"/>
      <c r="GX2" s="128"/>
      <c r="GY2" s="128"/>
      <c r="GZ2" s="128"/>
      <c r="HA2" s="128"/>
      <c r="HB2" s="128"/>
      <c r="HC2" s="128"/>
      <c r="HD2" s="8"/>
      <c r="HE2" s="128" t="s">
        <v>298</v>
      </c>
      <c r="HF2" s="128"/>
      <c r="HG2" s="128"/>
      <c r="HH2" s="128"/>
      <c r="HI2" s="128"/>
      <c r="HJ2" s="128"/>
      <c r="HK2" s="128"/>
      <c r="HL2" s="128"/>
      <c r="HM2" s="128"/>
      <c r="HN2" s="128"/>
      <c r="HO2" s="8"/>
    </row>
    <row r="3" spans="1:223" ht="21" x14ac:dyDescent="0.25">
      <c r="A3" s="125"/>
      <c r="B3" s="126"/>
      <c r="C3" s="127"/>
      <c r="D3" s="129" t="s">
        <v>18</v>
      </c>
      <c r="E3" s="129"/>
      <c r="F3" s="129"/>
      <c r="G3" s="129"/>
      <c r="H3" s="129"/>
      <c r="I3" s="129"/>
      <c r="J3" s="129"/>
      <c r="K3" s="129"/>
      <c r="L3" s="129"/>
      <c r="M3" s="129"/>
      <c r="N3" s="9">
        <v>2</v>
      </c>
      <c r="O3" s="129" t="s">
        <v>18</v>
      </c>
      <c r="P3" s="129"/>
      <c r="Q3" s="129"/>
      <c r="R3" s="129"/>
      <c r="S3" s="129"/>
      <c r="T3" s="129"/>
      <c r="U3" s="129"/>
      <c r="V3" s="129"/>
      <c r="W3" s="129"/>
      <c r="X3" s="129"/>
      <c r="Y3" s="9">
        <v>3</v>
      </c>
      <c r="Z3" s="129" t="s">
        <v>18</v>
      </c>
      <c r="AA3" s="129"/>
      <c r="AB3" s="129"/>
      <c r="AC3" s="129"/>
      <c r="AD3" s="129"/>
      <c r="AE3" s="129"/>
      <c r="AF3" s="129"/>
      <c r="AG3" s="129"/>
      <c r="AH3" s="129"/>
      <c r="AI3" s="129"/>
      <c r="AJ3" s="9">
        <v>3</v>
      </c>
      <c r="AK3" s="129" t="s">
        <v>18</v>
      </c>
      <c r="AL3" s="129"/>
      <c r="AM3" s="129"/>
      <c r="AN3" s="129"/>
      <c r="AO3" s="129"/>
      <c r="AP3" s="129"/>
      <c r="AQ3" s="129"/>
      <c r="AR3" s="129"/>
      <c r="AS3" s="129"/>
      <c r="AT3" s="129"/>
      <c r="AU3" s="9">
        <v>3</v>
      </c>
      <c r="AV3" s="129" t="s">
        <v>18</v>
      </c>
      <c r="AW3" s="129"/>
      <c r="AX3" s="129"/>
      <c r="AY3" s="129"/>
      <c r="AZ3" s="129"/>
      <c r="BA3" s="129"/>
      <c r="BB3" s="129"/>
      <c r="BC3" s="129"/>
      <c r="BD3" s="129"/>
      <c r="BE3" s="129"/>
      <c r="BF3" s="9">
        <v>2</v>
      </c>
      <c r="BG3" s="129" t="s">
        <v>18</v>
      </c>
      <c r="BH3" s="129"/>
      <c r="BI3" s="129"/>
      <c r="BJ3" s="129"/>
      <c r="BK3" s="129"/>
      <c r="BL3" s="129"/>
      <c r="BM3" s="129"/>
      <c r="BN3" s="129"/>
      <c r="BO3" s="129"/>
      <c r="BP3" s="129"/>
      <c r="BQ3" s="9">
        <v>3</v>
      </c>
      <c r="BR3" s="129" t="s">
        <v>18</v>
      </c>
      <c r="BS3" s="129"/>
      <c r="BT3" s="129"/>
      <c r="BU3" s="129"/>
      <c r="BV3" s="129"/>
      <c r="BW3" s="129"/>
      <c r="BX3" s="129"/>
      <c r="BY3" s="129"/>
      <c r="BZ3" s="129"/>
      <c r="CA3" s="129"/>
      <c r="CB3" s="9">
        <v>2</v>
      </c>
      <c r="CC3" s="129" t="s">
        <v>18</v>
      </c>
      <c r="CD3" s="129"/>
      <c r="CE3" s="129"/>
      <c r="CF3" s="129"/>
      <c r="CG3" s="129"/>
      <c r="CH3" s="129"/>
      <c r="CI3" s="129"/>
      <c r="CJ3" s="129"/>
      <c r="CK3" s="129"/>
      <c r="CL3" s="129"/>
      <c r="CM3" s="9">
        <v>2</v>
      </c>
      <c r="CN3" s="129" t="s">
        <v>18</v>
      </c>
      <c r="CO3" s="129"/>
      <c r="CP3" s="129"/>
      <c r="CQ3" s="129"/>
      <c r="CR3" s="129"/>
      <c r="CS3" s="129"/>
      <c r="CT3" s="129"/>
      <c r="CU3" s="129"/>
      <c r="CV3" s="129"/>
      <c r="CW3" s="129"/>
      <c r="CX3" s="9">
        <v>2</v>
      </c>
      <c r="CY3" s="129" t="s">
        <v>18</v>
      </c>
      <c r="CZ3" s="129"/>
      <c r="DA3" s="129"/>
      <c r="DB3" s="129"/>
      <c r="DC3" s="129"/>
      <c r="DD3" s="129"/>
      <c r="DE3" s="129"/>
      <c r="DF3" s="129"/>
      <c r="DG3" s="129"/>
      <c r="DH3" s="129"/>
      <c r="DI3" s="9">
        <v>2</v>
      </c>
      <c r="DJ3" s="129" t="s">
        <v>18</v>
      </c>
      <c r="DK3" s="129"/>
      <c r="DL3" s="129"/>
      <c r="DM3" s="129"/>
      <c r="DN3" s="129"/>
      <c r="DO3" s="129"/>
      <c r="DP3" s="129"/>
      <c r="DQ3" s="129"/>
      <c r="DR3" s="129"/>
      <c r="DS3" s="129"/>
      <c r="DT3" s="9">
        <v>2</v>
      </c>
      <c r="DU3" s="129" t="s">
        <v>18</v>
      </c>
      <c r="DV3" s="129"/>
      <c r="DW3" s="129"/>
      <c r="DX3" s="129"/>
      <c r="DY3" s="129"/>
      <c r="DZ3" s="129"/>
      <c r="EA3" s="129"/>
      <c r="EB3" s="129"/>
      <c r="EC3" s="129"/>
      <c r="ED3" s="129"/>
      <c r="EE3" s="9">
        <v>2</v>
      </c>
      <c r="EF3" s="129" t="s">
        <v>18</v>
      </c>
      <c r="EG3" s="129"/>
      <c r="EH3" s="129"/>
      <c r="EI3" s="129"/>
      <c r="EJ3" s="129"/>
      <c r="EK3" s="129"/>
      <c r="EL3" s="129"/>
      <c r="EM3" s="129"/>
      <c r="EN3" s="129"/>
      <c r="EO3" s="129"/>
      <c r="EP3" s="9">
        <v>2</v>
      </c>
      <c r="EQ3" s="129" t="s">
        <v>18</v>
      </c>
      <c r="ER3" s="129"/>
      <c r="ES3" s="129"/>
      <c r="ET3" s="129"/>
      <c r="EU3" s="129"/>
      <c r="EV3" s="129"/>
      <c r="EW3" s="129"/>
      <c r="EX3" s="129"/>
      <c r="EY3" s="129"/>
      <c r="EZ3" s="129"/>
      <c r="FA3" s="9">
        <v>2</v>
      </c>
      <c r="FB3" s="129" t="s">
        <v>18</v>
      </c>
      <c r="FC3" s="129"/>
      <c r="FD3" s="129"/>
      <c r="FE3" s="129"/>
      <c r="FF3" s="129"/>
      <c r="FG3" s="129"/>
      <c r="FH3" s="129"/>
      <c r="FI3" s="129"/>
      <c r="FJ3" s="129"/>
      <c r="FK3" s="129"/>
      <c r="FL3" s="9">
        <v>2</v>
      </c>
      <c r="FM3" s="129" t="s">
        <v>18</v>
      </c>
      <c r="FN3" s="129"/>
      <c r="FO3" s="129"/>
      <c r="FP3" s="129"/>
      <c r="FQ3" s="129"/>
      <c r="FR3" s="129"/>
      <c r="FS3" s="129"/>
      <c r="FT3" s="129"/>
      <c r="FU3" s="129"/>
      <c r="FV3" s="129"/>
      <c r="FW3" s="9">
        <v>2</v>
      </c>
      <c r="FX3" s="129" t="s">
        <v>18</v>
      </c>
      <c r="FY3" s="129"/>
      <c r="FZ3" s="129"/>
      <c r="GA3" s="129"/>
      <c r="GB3" s="129"/>
      <c r="GC3" s="129"/>
      <c r="GD3" s="129"/>
      <c r="GE3" s="129"/>
      <c r="GF3" s="129"/>
      <c r="GG3" s="129"/>
      <c r="GH3" s="9">
        <v>2</v>
      </c>
      <c r="GI3" s="129" t="s">
        <v>18</v>
      </c>
      <c r="GJ3" s="129"/>
      <c r="GK3" s="129"/>
      <c r="GL3" s="129"/>
      <c r="GM3" s="129"/>
      <c r="GN3" s="129"/>
      <c r="GO3" s="129"/>
      <c r="GP3" s="129"/>
      <c r="GQ3" s="129"/>
      <c r="GR3" s="129"/>
      <c r="GS3" s="9">
        <v>1</v>
      </c>
      <c r="GT3" s="129" t="s">
        <v>18</v>
      </c>
      <c r="GU3" s="129"/>
      <c r="GV3" s="129"/>
      <c r="GW3" s="129"/>
      <c r="GX3" s="129"/>
      <c r="GY3" s="129"/>
      <c r="GZ3" s="129"/>
      <c r="HA3" s="129"/>
      <c r="HB3" s="129"/>
      <c r="HC3" s="129"/>
      <c r="HD3" s="9">
        <v>2</v>
      </c>
      <c r="HE3" s="129" t="s">
        <v>18</v>
      </c>
      <c r="HF3" s="129"/>
      <c r="HG3" s="129"/>
      <c r="HH3" s="129"/>
      <c r="HI3" s="129"/>
      <c r="HJ3" s="129"/>
      <c r="HK3" s="129"/>
      <c r="HL3" s="129"/>
      <c r="HM3" s="129"/>
      <c r="HN3" s="129"/>
      <c r="HO3" s="9">
        <v>2</v>
      </c>
    </row>
    <row r="4" spans="1:223" s="21" customFormat="1" ht="20" customHeight="1" x14ac:dyDescent="0.2">
      <c r="A4" s="39" t="s">
        <v>7</v>
      </c>
      <c r="B4" s="4" t="s">
        <v>257</v>
      </c>
      <c r="C4" s="102" t="s">
        <v>249</v>
      </c>
      <c r="D4" s="4" t="s">
        <v>18</v>
      </c>
      <c r="E4" s="4" t="s">
        <v>12</v>
      </c>
      <c r="F4" s="4" t="s">
        <v>253</v>
      </c>
      <c r="G4" s="4" t="s">
        <v>255</v>
      </c>
      <c r="H4" s="4" t="s">
        <v>267</v>
      </c>
      <c r="I4" s="4" t="s">
        <v>254</v>
      </c>
      <c r="J4" s="4" t="s">
        <v>256</v>
      </c>
      <c r="K4" s="4" t="s">
        <v>260</v>
      </c>
      <c r="L4" s="4" t="s">
        <v>261</v>
      </c>
      <c r="M4" s="4" t="s">
        <v>258</v>
      </c>
      <c r="N4" s="4" t="s">
        <v>259</v>
      </c>
      <c r="O4" s="4" t="s">
        <v>18</v>
      </c>
      <c r="P4" s="4" t="s">
        <v>12</v>
      </c>
      <c r="Q4" s="4" t="s">
        <v>253</v>
      </c>
      <c r="R4" s="4" t="s">
        <v>255</v>
      </c>
      <c r="S4" s="4" t="s">
        <v>267</v>
      </c>
      <c r="T4" s="4" t="s">
        <v>254</v>
      </c>
      <c r="U4" s="4" t="s">
        <v>256</v>
      </c>
      <c r="V4" s="4" t="s">
        <v>260</v>
      </c>
      <c r="W4" s="4" t="s">
        <v>261</v>
      </c>
      <c r="X4" s="4" t="s">
        <v>258</v>
      </c>
      <c r="Y4" s="4" t="s">
        <v>259</v>
      </c>
      <c r="Z4" s="4" t="s">
        <v>18</v>
      </c>
      <c r="AA4" s="4" t="s">
        <v>12</v>
      </c>
      <c r="AB4" s="4" t="s">
        <v>253</v>
      </c>
      <c r="AC4" s="4" t="s">
        <v>255</v>
      </c>
      <c r="AD4" s="4" t="s">
        <v>267</v>
      </c>
      <c r="AE4" s="4" t="s">
        <v>254</v>
      </c>
      <c r="AF4" s="4" t="s">
        <v>256</v>
      </c>
      <c r="AG4" s="4" t="s">
        <v>260</v>
      </c>
      <c r="AH4" s="4" t="s">
        <v>261</v>
      </c>
      <c r="AI4" s="4" t="s">
        <v>258</v>
      </c>
      <c r="AJ4" s="4" t="s">
        <v>259</v>
      </c>
      <c r="AK4" s="4" t="s">
        <v>18</v>
      </c>
      <c r="AL4" s="4" t="s">
        <v>12</v>
      </c>
      <c r="AM4" s="4" t="s">
        <v>253</v>
      </c>
      <c r="AN4" s="4" t="s">
        <v>255</v>
      </c>
      <c r="AO4" s="4" t="s">
        <v>267</v>
      </c>
      <c r="AP4" s="4" t="s">
        <v>254</v>
      </c>
      <c r="AQ4" s="4" t="s">
        <v>256</v>
      </c>
      <c r="AR4" s="4" t="s">
        <v>260</v>
      </c>
      <c r="AS4" s="4" t="s">
        <v>261</v>
      </c>
      <c r="AT4" s="4" t="s">
        <v>258</v>
      </c>
      <c r="AU4" s="4" t="s">
        <v>259</v>
      </c>
      <c r="AV4" s="4" t="s">
        <v>18</v>
      </c>
      <c r="AW4" s="4" t="s">
        <v>12</v>
      </c>
      <c r="AX4" s="4" t="s">
        <v>253</v>
      </c>
      <c r="AY4" s="4" t="s">
        <v>255</v>
      </c>
      <c r="AZ4" s="4" t="s">
        <v>267</v>
      </c>
      <c r="BA4" s="4" t="s">
        <v>254</v>
      </c>
      <c r="BB4" s="4" t="s">
        <v>256</v>
      </c>
      <c r="BC4" s="4" t="s">
        <v>260</v>
      </c>
      <c r="BD4" s="4" t="s">
        <v>261</v>
      </c>
      <c r="BE4" s="4" t="s">
        <v>258</v>
      </c>
      <c r="BF4" s="4" t="s">
        <v>259</v>
      </c>
      <c r="BG4" s="4" t="s">
        <v>18</v>
      </c>
      <c r="BH4" s="4" t="s">
        <v>12</v>
      </c>
      <c r="BI4" s="4" t="s">
        <v>253</v>
      </c>
      <c r="BJ4" s="4" t="s">
        <v>255</v>
      </c>
      <c r="BK4" s="4" t="s">
        <v>267</v>
      </c>
      <c r="BL4" s="4" t="s">
        <v>254</v>
      </c>
      <c r="BM4" s="4" t="s">
        <v>256</v>
      </c>
      <c r="BN4" s="4" t="s">
        <v>260</v>
      </c>
      <c r="BO4" s="4" t="s">
        <v>261</v>
      </c>
      <c r="BP4" s="4" t="s">
        <v>258</v>
      </c>
      <c r="BQ4" s="4" t="s">
        <v>259</v>
      </c>
      <c r="BR4" s="4" t="s">
        <v>18</v>
      </c>
      <c r="BS4" s="4" t="s">
        <v>12</v>
      </c>
      <c r="BT4" s="4" t="s">
        <v>253</v>
      </c>
      <c r="BU4" s="4" t="s">
        <v>255</v>
      </c>
      <c r="BV4" s="4" t="s">
        <v>267</v>
      </c>
      <c r="BW4" s="4" t="s">
        <v>254</v>
      </c>
      <c r="BX4" s="4" t="s">
        <v>256</v>
      </c>
      <c r="BY4" s="4" t="s">
        <v>260</v>
      </c>
      <c r="BZ4" s="4" t="s">
        <v>261</v>
      </c>
      <c r="CA4" s="4" t="s">
        <v>258</v>
      </c>
      <c r="CB4" s="4" t="s">
        <v>259</v>
      </c>
      <c r="CC4" s="4" t="s">
        <v>18</v>
      </c>
      <c r="CD4" s="4" t="s">
        <v>12</v>
      </c>
      <c r="CE4" s="4" t="s">
        <v>253</v>
      </c>
      <c r="CF4" s="4" t="s">
        <v>255</v>
      </c>
      <c r="CG4" s="4" t="s">
        <v>267</v>
      </c>
      <c r="CH4" s="4" t="s">
        <v>254</v>
      </c>
      <c r="CI4" s="4" t="s">
        <v>256</v>
      </c>
      <c r="CJ4" s="4" t="s">
        <v>260</v>
      </c>
      <c r="CK4" s="4" t="s">
        <v>261</v>
      </c>
      <c r="CL4" s="4" t="s">
        <v>258</v>
      </c>
      <c r="CM4" s="4" t="s">
        <v>259</v>
      </c>
      <c r="CN4" s="4" t="s">
        <v>18</v>
      </c>
      <c r="CO4" s="4" t="s">
        <v>12</v>
      </c>
      <c r="CP4" s="4" t="s">
        <v>253</v>
      </c>
      <c r="CQ4" s="4" t="s">
        <v>255</v>
      </c>
      <c r="CR4" s="4" t="s">
        <v>267</v>
      </c>
      <c r="CS4" s="4" t="s">
        <v>254</v>
      </c>
      <c r="CT4" s="4" t="s">
        <v>256</v>
      </c>
      <c r="CU4" s="4" t="s">
        <v>260</v>
      </c>
      <c r="CV4" s="4" t="s">
        <v>261</v>
      </c>
      <c r="CW4" s="4" t="s">
        <v>258</v>
      </c>
      <c r="CX4" s="4" t="s">
        <v>259</v>
      </c>
      <c r="CY4" s="4" t="s">
        <v>18</v>
      </c>
      <c r="CZ4" s="4" t="s">
        <v>12</v>
      </c>
      <c r="DA4" s="4" t="s">
        <v>253</v>
      </c>
      <c r="DB4" s="4" t="s">
        <v>255</v>
      </c>
      <c r="DC4" s="4" t="s">
        <v>267</v>
      </c>
      <c r="DD4" s="4" t="s">
        <v>254</v>
      </c>
      <c r="DE4" s="4" t="s">
        <v>256</v>
      </c>
      <c r="DF4" s="4" t="s">
        <v>260</v>
      </c>
      <c r="DG4" s="4" t="s">
        <v>261</v>
      </c>
      <c r="DH4" s="4" t="s">
        <v>258</v>
      </c>
      <c r="DI4" s="4" t="s">
        <v>259</v>
      </c>
      <c r="DJ4" s="4" t="s">
        <v>18</v>
      </c>
      <c r="DK4" s="4" t="s">
        <v>12</v>
      </c>
      <c r="DL4" s="4" t="s">
        <v>253</v>
      </c>
      <c r="DM4" s="4" t="s">
        <v>255</v>
      </c>
      <c r="DN4" s="4" t="s">
        <v>267</v>
      </c>
      <c r="DO4" s="4" t="s">
        <v>254</v>
      </c>
      <c r="DP4" s="4" t="s">
        <v>256</v>
      </c>
      <c r="DQ4" s="4" t="s">
        <v>260</v>
      </c>
      <c r="DR4" s="4" t="s">
        <v>261</v>
      </c>
      <c r="DS4" s="4" t="s">
        <v>258</v>
      </c>
      <c r="DT4" s="4" t="s">
        <v>259</v>
      </c>
      <c r="DU4" s="4" t="s">
        <v>18</v>
      </c>
      <c r="DV4" s="4" t="s">
        <v>12</v>
      </c>
      <c r="DW4" s="4" t="s">
        <v>253</v>
      </c>
      <c r="DX4" s="4" t="s">
        <v>255</v>
      </c>
      <c r="DY4" s="4" t="s">
        <v>267</v>
      </c>
      <c r="DZ4" s="4" t="s">
        <v>254</v>
      </c>
      <c r="EA4" s="4" t="s">
        <v>256</v>
      </c>
      <c r="EB4" s="4" t="s">
        <v>260</v>
      </c>
      <c r="EC4" s="4" t="s">
        <v>261</v>
      </c>
      <c r="ED4" s="4" t="s">
        <v>258</v>
      </c>
      <c r="EE4" s="4" t="s">
        <v>259</v>
      </c>
      <c r="EF4" s="4" t="s">
        <v>18</v>
      </c>
      <c r="EG4" s="4" t="s">
        <v>12</v>
      </c>
      <c r="EH4" s="4" t="s">
        <v>253</v>
      </c>
      <c r="EI4" s="4" t="s">
        <v>255</v>
      </c>
      <c r="EJ4" s="4" t="s">
        <v>267</v>
      </c>
      <c r="EK4" s="4" t="s">
        <v>254</v>
      </c>
      <c r="EL4" s="4" t="s">
        <v>256</v>
      </c>
      <c r="EM4" s="4" t="s">
        <v>260</v>
      </c>
      <c r="EN4" s="4" t="s">
        <v>261</v>
      </c>
      <c r="EO4" s="4" t="s">
        <v>258</v>
      </c>
      <c r="EP4" s="4" t="s">
        <v>259</v>
      </c>
      <c r="EQ4" s="4" t="s">
        <v>18</v>
      </c>
      <c r="ER4" s="4" t="s">
        <v>12</v>
      </c>
      <c r="ES4" s="4" t="s">
        <v>253</v>
      </c>
      <c r="ET4" s="4" t="s">
        <v>255</v>
      </c>
      <c r="EU4" s="4" t="s">
        <v>267</v>
      </c>
      <c r="EV4" s="4" t="s">
        <v>254</v>
      </c>
      <c r="EW4" s="4" t="s">
        <v>256</v>
      </c>
      <c r="EX4" s="4" t="s">
        <v>260</v>
      </c>
      <c r="EY4" s="4" t="s">
        <v>261</v>
      </c>
      <c r="EZ4" s="4" t="s">
        <v>258</v>
      </c>
      <c r="FA4" s="4" t="s">
        <v>259</v>
      </c>
      <c r="FB4" s="4" t="s">
        <v>18</v>
      </c>
      <c r="FC4" s="4" t="s">
        <v>12</v>
      </c>
      <c r="FD4" s="4" t="s">
        <v>253</v>
      </c>
      <c r="FE4" s="4" t="s">
        <v>255</v>
      </c>
      <c r="FF4" s="4" t="s">
        <v>267</v>
      </c>
      <c r="FG4" s="4" t="s">
        <v>254</v>
      </c>
      <c r="FH4" s="4" t="s">
        <v>256</v>
      </c>
      <c r="FI4" s="4" t="s">
        <v>260</v>
      </c>
      <c r="FJ4" s="4" t="s">
        <v>261</v>
      </c>
      <c r="FK4" s="4" t="s">
        <v>258</v>
      </c>
      <c r="FL4" s="4" t="s">
        <v>259</v>
      </c>
      <c r="FM4" s="4" t="s">
        <v>18</v>
      </c>
      <c r="FN4" s="4" t="s">
        <v>12</v>
      </c>
      <c r="FO4" s="4" t="s">
        <v>253</v>
      </c>
      <c r="FP4" s="4" t="s">
        <v>255</v>
      </c>
      <c r="FQ4" s="4" t="s">
        <v>267</v>
      </c>
      <c r="FR4" s="4" t="s">
        <v>254</v>
      </c>
      <c r="FS4" s="4" t="s">
        <v>256</v>
      </c>
      <c r="FT4" s="4" t="s">
        <v>260</v>
      </c>
      <c r="FU4" s="4" t="s">
        <v>261</v>
      </c>
      <c r="FV4" s="4" t="s">
        <v>258</v>
      </c>
      <c r="FW4" s="4" t="s">
        <v>259</v>
      </c>
      <c r="FX4" s="4" t="s">
        <v>18</v>
      </c>
      <c r="FY4" s="4" t="s">
        <v>12</v>
      </c>
      <c r="FZ4" s="4" t="s">
        <v>253</v>
      </c>
      <c r="GA4" s="4" t="s">
        <v>255</v>
      </c>
      <c r="GB4" s="4" t="s">
        <v>267</v>
      </c>
      <c r="GC4" s="4" t="s">
        <v>254</v>
      </c>
      <c r="GD4" s="4" t="s">
        <v>256</v>
      </c>
      <c r="GE4" s="4" t="s">
        <v>260</v>
      </c>
      <c r="GF4" s="4" t="s">
        <v>261</v>
      </c>
      <c r="GG4" s="4" t="s">
        <v>258</v>
      </c>
      <c r="GH4" s="4" t="s">
        <v>259</v>
      </c>
      <c r="GI4" s="4" t="s">
        <v>18</v>
      </c>
      <c r="GJ4" s="4" t="s">
        <v>12</v>
      </c>
      <c r="GK4" s="4" t="s">
        <v>253</v>
      </c>
      <c r="GL4" s="4" t="s">
        <v>255</v>
      </c>
      <c r="GM4" s="4" t="s">
        <v>267</v>
      </c>
      <c r="GN4" s="4" t="s">
        <v>254</v>
      </c>
      <c r="GO4" s="4" t="s">
        <v>256</v>
      </c>
      <c r="GP4" s="4" t="s">
        <v>260</v>
      </c>
      <c r="GQ4" s="4" t="s">
        <v>261</v>
      </c>
      <c r="GR4" s="4" t="s">
        <v>258</v>
      </c>
      <c r="GS4" s="4" t="s">
        <v>259</v>
      </c>
      <c r="GT4" s="4" t="s">
        <v>18</v>
      </c>
      <c r="GU4" s="4" t="s">
        <v>12</v>
      </c>
      <c r="GV4" s="4" t="s">
        <v>253</v>
      </c>
      <c r="GW4" s="4" t="s">
        <v>255</v>
      </c>
      <c r="GX4" s="4" t="s">
        <v>267</v>
      </c>
      <c r="GY4" s="4" t="s">
        <v>254</v>
      </c>
      <c r="GZ4" s="4" t="s">
        <v>256</v>
      </c>
      <c r="HA4" s="4" t="s">
        <v>260</v>
      </c>
      <c r="HB4" s="4" t="s">
        <v>261</v>
      </c>
      <c r="HC4" s="4" t="s">
        <v>258</v>
      </c>
      <c r="HD4" s="4" t="s">
        <v>259</v>
      </c>
      <c r="HE4" s="4" t="s">
        <v>18</v>
      </c>
      <c r="HF4" s="4" t="s">
        <v>12</v>
      </c>
      <c r="HG4" s="4" t="s">
        <v>253</v>
      </c>
      <c r="HH4" s="4" t="s">
        <v>255</v>
      </c>
      <c r="HI4" s="4" t="s">
        <v>267</v>
      </c>
      <c r="HJ4" s="4" t="s">
        <v>254</v>
      </c>
      <c r="HK4" s="4" t="s">
        <v>256</v>
      </c>
      <c r="HL4" s="4" t="s">
        <v>260</v>
      </c>
      <c r="HM4" s="4" t="s">
        <v>261</v>
      </c>
      <c r="HN4" s="4" t="s">
        <v>258</v>
      </c>
      <c r="HO4" s="4" t="s">
        <v>259</v>
      </c>
    </row>
    <row r="5" spans="1:223" x14ac:dyDescent="0.2">
      <c r="A5" s="40"/>
      <c r="B5" s="67"/>
      <c r="C5" s="103"/>
      <c r="D5" s="20"/>
      <c r="E5" s="14"/>
      <c r="F5" s="32"/>
      <c r="G5" s="27"/>
      <c r="H5" s="47"/>
      <c r="I5" s="34"/>
      <c r="J5" s="35"/>
      <c r="K5" s="28"/>
      <c r="L5" s="29"/>
      <c r="M5" s="30"/>
      <c r="N5" s="27"/>
      <c r="O5" s="20"/>
      <c r="P5" s="14"/>
      <c r="Q5" s="32"/>
      <c r="R5" s="27"/>
      <c r="S5" s="47"/>
      <c r="T5" s="34"/>
      <c r="U5" s="35"/>
      <c r="V5" s="28"/>
      <c r="W5" s="29"/>
      <c r="X5" s="30"/>
      <c r="Y5" s="27"/>
      <c r="Z5" s="20"/>
      <c r="AA5" s="14"/>
      <c r="AB5" s="32"/>
      <c r="AC5" s="27"/>
      <c r="AD5" s="47"/>
      <c r="AE5" s="34"/>
      <c r="AF5" s="35"/>
      <c r="AG5" s="28"/>
      <c r="AH5" s="29"/>
      <c r="AI5" s="30"/>
      <c r="AJ5" s="27"/>
      <c r="AK5" s="20"/>
      <c r="AL5" s="14"/>
      <c r="AM5" s="32"/>
      <c r="AN5" s="27"/>
      <c r="AO5" s="47"/>
      <c r="AP5" s="34"/>
      <c r="AQ5" s="35"/>
      <c r="AR5" s="28"/>
      <c r="AS5" s="29"/>
      <c r="AT5" s="30"/>
      <c r="AU5" s="27"/>
      <c r="AV5" s="20"/>
      <c r="AW5" s="14"/>
      <c r="AX5" s="32"/>
      <c r="AY5" s="27"/>
      <c r="AZ5" s="47"/>
      <c r="BA5" s="34"/>
      <c r="BB5" s="35"/>
      <c r="BC5" s="28"/>
      <c r="BD5" s="29"/>
      <c r="BE5" s="30"/>
      <c r="BF5" s="27"/>
      <c r="BG5" s="20"/>
      <c r="BH5" s="14"/>
      <c r="BI5" s="32"/>
      <c r="BJ5" s="27"/>
      <c r="BK5" s="47"/>
      <c r="BL5" s="34"/>
      <c r="BM5" s="35"/>
      <c r="BN5" s="28"/>
      <c r="BO5" s="29"/>
      <c r="BP5" s="30"/>
      <c r="BQ5" s="27"/>
      <c r="BR5" s="20"/>
      <c r="BS5" s="14"/>
      <c r="BT5" s="32"/>
      <c r="BU5" s="27"/>
      <c r="BV5" s="47"/>
      <c r="BW5" s="34"/>
      <c r="BX5" s="35"/>
      <c r="BY5" s="28"/>
      <c r="BZ5" s="29"/>
      <c r="CA5" s="30"/>
      <c r="CB5" s="27"/>
      <c r="CC5" s="20"/>
      <c r="CD5" s="14"/>
      <c r="CE5" s="32"/>
      <c r="CF5" s="27"/>
      <c r="CG5" s="47"/>
      <c r="CH5" s="34"/>
      <c r="CI5" s="35"/>
      <c r="CJ5" s="28"/>
      <c r="CK5" s="29"/>
      <c r="CL5" s="30"/>
      <c r="CM5" s="27"/>
      <c r="CN5" s="20"/>
      <c r="CO5" s="14"/>
      <c r="CP5" s="32"/>
      <c r="CQ5" s="27"/>
      <c r="CR5" s="47"/>
      <c r="CS5" s="34"/>
      <c r="CT5" s="35"/>
      <c r="CU5" s="28"/>
      <c r="CV5" s="29"/>
      <c r="CW5" s="30"/>
      <c r="CX5" s="27"/>
      <c r="CY5" s="20"/>
      <c r="CZ5" s="14"/>
      <c r="DA5" s="32"/>
      <c r="DB5" s="27"/>
      <c r="DC5" s="47"/>
      <c r="DD5" s="34"/>
      <c r="DE5" s="35"/>
      <c r="DF5" s="28"/>
      <c r="DG5" s="29"/>
      <c r="DH5" s="30"/>
      <c r="DI5" s="27"/>
      <c r="DJ5" s="20"/>
      <c r="DK5" s="14"/>
      <c r="DL5" s="32"/>
      <c r="DM5" s="27"/>
      <c r="DN5" s="47"/>
      <c r="DO5" s="34"/>
      <c r="DP5" s="35"/>
      <c r="DQ5" s="28"/>
      <c r="DR5" s="29"/>
      <c r="DS5" s="30"/>
      <c r="DT5" s="27"/>
      <c r="DU5" s="20"/>
      <c r="DV5" s="14"/>
      <c r="DW5" s="32"/>
      <c r="DX5" s="27"/>
      <c r="DY5" s="47"/>
      <c r="DZ5" s="34"/>
      <c r="EA5" s="35"/>
      <c r="EB5" s="28"/>
      <c r="EC5" s="29"/>
      <c r="ED5" s="30"/>
      <c r="EE5" s="27"/>
      <c r="EF5" s="20"/>
      <c r="EG5" s="14"/>
      <c r="EH5" s="32"/>
      <c r="EI5" s="27"/>
      <c r="EJ5" s="47"/>
      <c r="EK5" s="34"/>
      <c r="EL5" s="35"/>
      <c r="EM5" s="28"/>
      <c r="EN5" s="29"/>
      <c r="EO5" s="30"/>
      <c r="EP5" s="27"/>
      <c r="EQ5" s="20"/>
      <c r="ER5" s="14"/>
      <c r="ES5" s="32"/>
      <c r="ET5" s="27"/>
      <c r="EU5" s="47"/>
      <c r="EV5" s="34"/>
      <c r="EW5" s="35"/>
      <c r="EX5" s="28"/>
      <c r="EY5" s="29"/>
      <c r="EZ5" s="30"/>
      <c r="FA5" s="27"/>
      <c r="FB5" s="20"/>
      <c r="FC5" s="14"/>
      <c r="FD5" s="32"/>
      <c r="FE5" s="27"/>
      <c r="FF5" s="47"/>
      <c r="FG5" s="34"/>
      <c r="FH5" s="35"/>
      <c r="FI5" s="28"/>
      <c r="FJ5" s="29"/>
      <c r="FK5" s="30"/>
      <c r="FL5" s="27"/>
      <c r="FM5" s="20"/>
      <c r="FN5" s="14"/>
      <c r="FO5" s="32"/>
      <c r="FP5" s="27"/>
      <c r="FQ5" s="47"/>
      <c r="FR5" s="34"/>
      <c r="FS5" s="35"/>
      <c r="FT5" s="28"/>
      <c r="FU5" s="29"/>
      <c r="FV5" s="30"/>
      <c r="FW5" s="27"/>
      <c r="FX5" s="20"/>
      <c r="FY5" s="14"/>
      <c r="FZ5" s="32"/>
      <c r="GA5" s="27"/>
      <c r="GB5" s="47"/>
      <c r="GC5" s="34"/>
      <c r="GD5" s="35"/>
      <c r="GE5" s="28"/>
      <c r="GF5" s="29"/>
      <c r="GG5" s="30"/>
      <c r="GH5" s="27"/>
      <c r="GI5" s="20"/>
      <c r="GJ5" s="14"/>
      <c r="GK5" s="32"/>
      <c r="GL5" s="27"/>
      <c r="GM5" s="47"/>
      <c r="GN5" s="34"/>
      <c r="GO5" s="35"/>
      <c r="GP5" s="28"/>
      <c r="GQ5" s="29"/>
      <c r="GR5" s="30"/>
      <c r="GS5" s="27"/>
      <c r="GT5" s="20"/>
      <c r="GU5" s="14"/>
      <c r="GV5" s="32"/>
      <c r="GW5" s="27"/>
      <c r="GX5" s="47"/>
      <c r="GY5" s="34"/>
      <c r="GZ5" s="35"/>
      <c r="HA5" s="28"/>
      <c r="HB5" s="29"/>
      <c r="HC5" s="30"/>
      <c r="HD5" s="27"/>
      <c r="HE5" s="20"/>
      <c r="HF5" s="14"/>
      <c r="HG5" s="32"/>
      <c r="HH5" s="27"/>
      <c r="HI5" s="47"/>
      <c r="HJ5" s="34"/>
      <c r="HK5" s="35"/>
      <c r="HL5" s="28"/>
      <c r="HM5" s="29"/>
      <c r="HN5" s="30"/>
      <c r="HO5" s="27"/>
    </row>
    <row r="6" spans="1:223" x14ac:dyDescent="0.2">
      <c r="A6" s="41" t="s">
        <v>82</v>
      </c>
      <c r="B6" s="65">
        <f>COUNTA(HF6,GU6,GJ6,FY6,FN6,FC6,ER6,EG6,DV6,DK6,CZ6,CO6,CD6,BS6,BH6,AW6,AL6,AA6,P6,E6)</f>
        <v>0</v>
      </c>
      <c r="C6" s="104"/>
      <c r="D6" s="20">
        <f>N$3</f>
        <v>2</v>
      </c>
      <c r="E6" s="31"/>
      <c r="F6" s="33"/>
      <c r="G6" s="27">
        <f>SUM(E6+F6)</f>
        <v>0</v>
      </c>
      <c r="H6" s="47">
        <f t="shared" ref="H6:H14" si="0">G6+F6/1000</f>
        <v>0</v>
      </c>
      <c r="I6" s="14">
        <f t="shared" ref="I6:I37" si="1">RANK(H6,H$6:H$68)</f>
        <v>32</v>
      </c>
      <c r="J6" s="46">
        <f t="shared" ref="J6:J26" si="2">RANK(H6,H$6:H$68)</f>
        <v>32</v>
      </c>
      <c r="K6" s="28">
        <f t="shared" ref="K6:K68" si="3">IF(AND(N$3=1,J6=1),"25",IF(AND(N$3=1,J6=2),"20",IF(AND(N$3=1,J6=3),"16",IF(AND(N$3=1,J6=4),"13",IF(AND(N$3=1,J6=5),"11",IF(AND(N$3=1,J6=6),"10",IF(AND(N$3=1,J6=7),"9",IF(AND(N$3=1,J6=8),"8",IF(AND(N$3=1,J6=9),"7",IF(AND(N$3=1,J6=10),"6",IF(AND(N$3=1,J6=11),"5",IF(AND(N$3=1,J6=12),"4",IF(AND(N$3=1,J6=13),"3",IF(AND(N$3=1,J6=14),"2",IF(AND(N$3=1,J6=15),"1",IF(AND(N$3=2,J6=1),"16",IF(AND(N$3=2,J6=2),"13",IF(AND(N$3=2,J6=3),"11",IF(AND(N$3=2,J6=4),"10",IF(AND(N$3=2,J6=5),"9",IF(AND(N$3=2,J6=6),"8",IF(AND(N$3=2,J6=7),"7",IF(AND(N$3=2,J6=8),"6",IF(AND(N$3=2,J6=9),"5",IF(AND(N$3=2,J6=10),"4",IF(AND(N$3=2,J6=11),"3",IF(AND(N$3=2,J6=12),"2",IF(AND(N$3=2,J6=13),"1",IF(AND(N$3=3,J6=1),"10",IF(AND(N$3=3,J6=2),"9",IF(AND(N$3=3,J6=3),"8",IF(AND(N$3=3,J6=4),"7",IF(AND(N$3=3,J6=5),"6",IF(AND(N$3=3,J6=6),"5",IF(AND(N$3=3,J6=7),"4",IF(AND(N$3=3,J6=8),"3",IF(AND(N$3=3,J6=9),"2",IF(AND(N$3=3,J6=10),"1"))))))))))))))))))))))))))))))))))))))+0</f>
        <v>0</v>
      </c>
      <c r="L6" s="29">
        <f>K6</f>
        <v>0</v>
      </c>
      <c r="M6" s="30">
        <f>SUM(LARGE(($K6),{1}))</f>
        <v>0</v>
      </c>
      <c r="N6" s="27">
        <f t="shared" ref="N6:N37" si="4">RANK(L6,L$6:L$68)</f>
        <v>14</v>
      </c>
      <c r="O6" s="20">
        <f>Y$3</f>
        <v>3</v>
      </c>
      <c r="P6" s="31"/>
      <c r="Q6" s="33"/>
      <c r="R6" s="27">
        <f>SUM(P6+Q6)</f>
        <v>0</v>
      </c>
      <c r="S6" s="47">
        <f t="shared" ref="S6:S14" si="5">R6+Q6/1000</f>
        <v>0</v>
      </c>
      <c r="T6" s="14">
        <f t="shared" ref="T6:T37" si="6">RANK(S6,S$6:S$68)</f>
        <v>1</v>
      </c>
      <c r="U6" s="46">
        <f t="shared" ref="U6:U37" si="7">RANK(S6,S$6:S$68)</f>
        <v>1</v>
      </c>
      <c r="V6" s="28">
        <f t="shared" ref="V6:V68" si="8">IF(AND(Y$3=1,U6=1),"25",IF(AND(Y$3=1,U6=2),"20",IF(AND(Y$3=1,U6=3),"16",IF(AND(Y$3=1,U6=4),"13",IF(AND(Y$3=1,U6=5),"11",IF(AND(Y$3=1,U6=6),"10",IF(AND(Y$3=1,U6=7),"9",IF(AND(Y$3=1,U6=8),"8",IF(AND(Y$3=1,U6=9),"7",IF(AND(Y$3=1,U6=10),"6",IF(AND(Y$3=1,U6=11),"5",IF(AND(Y$3=1,U6=12),"4",IF(AND(Y$3=1,U6=13),"3",IF(AND(Y$3=1,U6=14),"2",IF(AND(Y$3=1,U6=15),"1",IF(AND(Y$3=2,U6=1),"16",IF(AND(Y$3=2,U6=2),"13",IF(AND(Y$3=2,U6=3),"11",IF(AND(Y$3=2,U6=4),"10",IF(AND(Y$3=2,U6=5),"9",IF(AND(Y$3=2,U6=6),"8",IF(AND(Y$3=2,U6=7),"7",IF(AND(Y$3=2,U6=8),"6",IF(AND(Y$3=2,U6=9),"5",IF(AND(Y$3=2,U6=10),"4",IF(AND(Y$3=2,U6=11),"3",IF(AND(Y$3=2,U6=12),"2",IF(AND(Y$3=2,U6=13),"1",IF(AND(Y$3=3,U6=1),"10",IF(AND(Y$3=3,U6=2),"9",IF(AND(Y$3=3,U6=3),"8",IF(AND(Y$3=3,U6=4),"7",IF(AND(Y$3=3,U6=5),"6",IF(AND(Y$3=3,U6=6),"5",IF(AND(Y$3=3,U6=7),"4",IF(AND(Y$3=3,U6=8),"3",IF(AND(Y$3=3,U6=9),"2",IF(AND(Y$3=3,U6=10),"1"))))))))))))))))))))))))))))))))))))))+0</f>
        <v>10</v>
      </c>
      <c r="W6" s="29">
        <f>L6+V6</f>
        <v>10</v>
      </c>
      <c r="X6" s="30">
        <f>SUM(LARGE(($V6,$K6),{1;2}))</f>
        <v>10</v>
      </c>
      <c r="Y6" s="27">
        <f t="shared" ref="Y6:Y37" si="9">RANK(W6,W$6:W$68)</f>
        <v>14</v>
      </c>
      <c r="Z6" s="20">
        <f>AJ$3</f>
        <v>3</v>
      </c>
      <c r="AA6" s="31"/>
      <c r="AB6" s="33"/>
      <c r="AC6" s="27">
        <f>SUM(AA6+AB6)</f>
        <v>0</v>
      </c>
      <c r="AD6" s="47">
        <f t="shared" ref="AD6:AD14" si="10">AC6+AB6/1000</f>
        <v>0</v>
      </c>
      <c r="AE6" s="14">
        <f t="shared" ref="AE6:AE37" si="11">RANK(AD6,AD$6:AD$68)</f>
        <v>1</v>
      </c>
      <c r="AF6" s="46">
        <f t="shared" ref="AF6:AF37" si="12">RANK(AD6,AD$6:AD$68)</f>
        <v>1</v>
      </c>
      <c r="AG6" s="28">
        <f t="shared" ref="AG6:AG68" si="13">IF(AND(AJ$3=1,AF6=1),"25",IF(AND(AJ$3=1,AF6=2),"20",IF(AND(AJ$3=1,AF6=3),"16",IF(AND(AJ$3=1,AF6=4),"13",IF(AND(AJ$3=1,AF6=5),"11",IF(AND(AJ$3=1,AF6=6),"10",IF(AND(AJ$3=1,AF6=7),"9",IF(AND(AJ$3=1,AF6=8),"8",IF(AND(AJ$3=1,AF6=9),"7",IF(AND(AJ$3=1,AF6=10),"6",IF(AND(AJ$3=1,AF6=11),"5",IF(AND(AJ$3=1,AF6=12),"4",IF(AND(AJ$3=1,AF6=13),"3",IF(AND(AJ$3=1,AF6=14),"2",IF(AND(AJ$3=1,AF6=15),"1",IF(AND(AJ$3=2,AF6=1),"16",IF(AND(AJ$3=2,AF6=2),"13",IF(AND(AJ$3=2,AF6=3),"11",IF(AND(AJ$3=2,AF6=4),"10",IF(AND(AJ$3=2,AF6=5),"9",IF(AND(AJ$3=2,AF6=6),"8",IF(AND(AJ$3=2,AF6=7),"7",IF(AND(AJ$3=2,AF6=8),"6",IF(AND(AJ$3=2,AF6=9),"5",IF(AND(AJ$3=2,AF6=10),"4",IF(AND(AJ$3=2,AF6=11),"3",IF(AND(AJ$3=2,AF6=12),"2",IF(AND(AJ$3=2,AF6=13),"1",IF(AND(AJ$3=3,AF6=1),"10",IF(AND(AJ$3=3,AF6=2),"9",IF(AND(AJ$3=3,AF6=3),"8",IF(AND(AJ$3=3,AF6=4),"7",IF(AND(AJ$3=3,AF6=5),"6",IF(AND(AJ$3=3,AF6=6),"5",IF(AND(AJ$3=3,AF6=7),"4",IF(AND(AJ$3=3,AF6=8),"3",IF(AND(AJ$3=3,AF6=9),"2",IF(AND(AJ$3=3,AF6=10),"1"))))))))))))))))))))))))))))))))))))))+0</f>
        <v>10</v>
      </c>
      <c r="AH6" s="29">
        <f>W6+AG6</f>
        <v>20</v>
      </c>
      <c r="AI6" s="30">
        <f>SUM(LARGE(($AG6,$V6,$K6),{1;2;3}))</f>
        <v>20</v>
      </c>
      <c r="AJ6" s="27">
        <f t="shared" ref="AJ6:AJ37" si="14">RANK(AH6,AH$6:AH$68)</f>
        <v>14</v>
      </c>
      <c r="AK6" s="20">
        <f>AU$3</f>
        <v>3</v>
      </c>
      <c r="AL6" s="31"/>
      <c r="AM6" s="33"/>
      <c r="AN6" s="27">
        <f>SUM(AL6+AM6)</f>
        <v>0</v>
      </c>
      <c r="AO6" s="47">
        <f t="shared" ref="AO6:AO14" si="15">AN6+AM6/1000</f>
        <v>0</v>
      </c>
      <c r="AP6" s="14">
        <f t="shared" ref="AP6:AP37" si="16">RANK(AO6,AO$6:AO$68)</f>
        <v>1</v>
      </c>
      <c r="AQ6" s="46">
        <f t="shared" ref="AQ6:AQ37" si="17">RANK(AO6,AO$6:AO$68)</f>
        <v>1</v>
      </c>
      <c r="AR6" s="28">
        <f t="shared" ref="AR6:AR68" si="18">IF(AND(AU$3=1,AQ6=1),"25",IF(AND(AU$3=1,AQ6=2),"20",IF(AND(AU$3=1,AQ6=3),"16",IF(AND(AU$3=1,AQ6=4),"13",IF(AND(AU$3=1,AQ6=5),"11",IF(AND(AU$3=1,AQ6=6),"10",IF(AND(AU$3=1,AQ6=7),"9",IF(AND(AU$3=1,AQ6=8),"8",IF(AND(AU$3=1,AQ6=9),"7",IF(AND(AU$3=1,AQ6=10),"6",IF(AND(AU$3=1,AQ6=11),"5",IF(AND(AU$3=1,AQ6=12),"4",IF(AND(AU$3=1,AQ6=13),"3",IF(AND(AU$3=1,AQ6=14),"2",IF(AND(AU$3=1,AQ6=15),"1",IF(AND(AU$3=2,AQ6=1),"16",IF(AND(AU$3=2,AQ6=2),"13",IF(AND(AU$3=2,AQ6=3),"11",IF(AND(AU$3=2,AQ6=4),"10",IF(AND(AU$3=2,AQ6=5),"9",IF(AND(AU$3=2,AQ6=6),"8",IF(AND(AU$3=2,AQ6=7),"7",IF(AND(AU$3=2,AQ6=8),"6",IF(AND(AU$3=2,AQ6=9),"5",IF(AND(AU$3=2,AQ6=10),"4",IF(AND(AU$3=2,AQ6=11),"3",IF(AND(AU$3=2,AQ6=12),"2",IF(AND(AU$3=2,AQ6=13),"1",IF(AND(AU$3=3,AQ6=1),"10",IF(AND(AU$3=3,AQ6=2),"9",IF(AND(AU$3=3,AQ6=3),"8",IF(AND(AU$3=3,AQ6=4),"7",IF(AND(AU$3=3,AQ6=5),"6",IF(AND(AU$3=3,AQ6=6),"5",IF(AND(AU$3=3,AQ6=7),"4",IF(AND(AU$3=3,AQ6=8),"3",IF(AND(AU$3=3,AQ6=9),"2",IF(AND(AU$3=3,AQ6=10),"1"))))))))))))))))))))))))))))))))))))))+0</f>
        <v>10</v>
      </c>
      <c r="AS6" s="29">
        <f>AH6+AR6</f>
        <v>30</v>
      </c>
      <c r="AT6" s="30">
        <f>SUM(LARGE(($AR6,$AG6,$V6,$K6),{1;2;3;4}))</f>
        <v>30</v>
      </c>
      <c r="AU6" s="27">
        <f t="shared" ref="AU6:AU37" si="19">RANK(AS6,AS$6:AS$68)</f>
        <v>14</v>
      </c>
      <c r="AV6" s="20">
        <f>BF$3</f>
        <v>2</v>
      </c>
      <c r="AW6" s="31"/>
      <c r="AX6" s="33"/>
      <c r="AY6" s="27">
        <f>SUM(AW6+AX6)</f>
        <v>0</v>
      </c>
      <c r="AZ6" s="47">
        <f t="shared" ref="AZ6:AZ14" si="20">AY6+AX6/1000</f>
        <v>0</v>
      </c>
      <c r="BA6" s="14">
        <f t="shared" ref="BA6:BA37" si="21">RANK(AZ6,AZ$6:AZ$68)</f>
        <v>1</v>
      </c>
      <c r="BB6" s="46">
        <f t="shared" ref="BB6:BB37" si="22">RANK(AZ6,AZ$6:AZ$68)</f>
        <v>1</v>
      </c>
      <c r="BC6" s="28">
        <f t="shared" ref="BC6:BC68" si="23">IF(AND(BF$3=1,BB6=1),"25",IF(AND(BF$3=1,BB6=2),"20",IF(AND(BF$3=1,BB6=3),"16",IF(AND(BF$3=1,BB6=4),"13",IF(AND(BF$3=1,BB6=5),"11",IF(AND(BF$3=1,BB6=6),"10",IF(AND(BF$3=1,BB6=7),"9",IF(AND(BF$3=1,BB6=8),"8",IF(AND(BF$3=1,BB6=9),"7",IF(AND(BF$3=1,BB6=10),"6",IF(AND(BF$3=1,BB6=11),"5",IF(AND(BF$3=1,BB6=12),"4",IF(AND(BF$3=1,BB6=13),"3",IF(AND(BF$3=1,BB6=14),"2",IF(AND(BF$3=1,BB6=15),"1",IF(AND(BF$3=2,BB6=1),"16",IF(AND(BF$3=2,BB6=2),"13",IF(AND(BF$3=2,BB6=3),"11",IF(AND(BF$3=2,BB6=4),"10",IF(AND(BF$3=2,BB6=5),"9",IF(AND(BF$3=2,BB6=6),"8",IF(AND(BF$3=2,BB6=7),"7",IF(AND(BF$3=2,BB6=8),"6",IF(AND(BF$3=2,BB6=9),"5",IF(AND(BF$3=2,BB6=10),"4",IF(AND(BF$3=2,BB6=11),"3",IF(AND(BF$3=2,BB6=12),"2",IF(AND(BF$3=2,BB6=13),"1",IF(AND(BF$3=3,BB6=1),"10",IF(AND(BF$3=3,BB6=2),"9",IF(AND(BF$3=3,BB6=3),"8",IF(AND(BF$3=3,BB6=4),"7",IF(AND(BF$3=3,BB6=5),"6",IF(AND(BF$3=3,BB6=6),"5",IF(AND(BF$3=3,BB6=7),"4",IF(AND(BF$3=3,BB6=8),"3",IF(AND(BF$3=3,BB6=9),"2",IF(AND(BF$3=3,BB6=10),"1"))))))))))))))))))))))))))))))))))))))+0</f>
        <v>16</v>
      </c>
      <c r="BD6" s="29">
        <f>AS6+BC6</f>
        <v>46</v>
      </c>
      <c r="BE6" s="30">
        <f>SUM(LARGE(($BC6,$AR6,$AG6,$V6,$K6),{1;2;3;4;5}))</f>
        <v>46</v>
      </c>
      <c r="BF6" s="27">
        <f t="shared" ref="BF6:BF37" si="24">RANK(BD6,BD$6:BD$68)</f>
        <v>14</v>
      </c>
      <c r="BG6" s="20">
        <f>BQ$3</f>
        <v>3</v>
      </c>
      <c r="BH6" s="31"/>
      <c r="BI6" s="33"/>
      <c r="BJ6" s="27">
        <f>SUM(BH6+BI6)</f>
        <v>0</v>
      </c>
      <c r="BK6" s="47">
        <f t="shared" ref="BK6:BK14" si="25">BJ6+BI6/1000</f>
        <v>0</v>
      </c>
      <c r="BL6" s="14">
        <f t="shared" ref="BL6:BL37" si="26">RANK(BK6,BK$6:BK$68)</f>
        <v>1</v>
      </c>
      <c r="BM6" s="46">
        <f t="shared" ref="BM6:BM37" si="27">RANK(BK6,BK$6:BK$68)</f>
        <v>1</v>
      </c>
      <c r="BN6" s="28">
        <f t="shared" ref="BN6:BN68" si="28">IF(AND(BQ$3=1,BM6=1),"25",IF(AND(BQ$3=1,BM6=2),"20",IF(AND(BQ$3=1,BM6=3),"16",IF(AND(BQ$3=1,BM6=4),"13",IF(AND(BQ$3=1,BM6=5),"11",IF(AND(BQ$3=1,BM6=6),"10",IF(AND(BQ$3=1,BM6=7),"9",IF(AND(BQ$3=1,BM6=8),"8",IF(AND(BQ$3=1,BM6=9),"7",IF(AND(BQ$3=1,BM6=10),"6",IF(AND(BQ$3=1,BM6=11),"5",IF(AND(BQ$3=1,BM6=12),"4",IF(AND(BQ$3=1,BM6=13),"3",IF(AND(BQ$3=1,BM6=14),"2",IF(AND(BQ$3=1,BM6=15),"1",IF(AND(BQ$3=2,BM6=1),"16",IF(AND(BQ$3=2,BM6=2),"13",IF(AND(BQ$3=2,BM6=3),"11",IF(AND(BQ$3=2,BM6=4),"10",IF(AND(BQ$3=2,BM6=5),"9",IF(AND(BQ$3=2,BM6=6),"8",IF(AND(BQ$3=2,BM6=7),"7",IF(AND(BQ$3=2,BM6=8),"6",IF(AND(BQ$3=2,BM6=9),"5",IF(AND(BQ$3=2,BM6=10),"4",IF(AND(BQ$3=2,BM6=11),"3",IF(AND(BQ$3=2,BM6=12),"2",IF(AND(BQ$3=2,BM6=13),"1",IF(AND(BQ$3=3,BM6=1),"10",IF(AND(BQ$3=3,BM6=2),"9",IF(AND(BQ$3=3,BM6=3),"8",IF(AND(BQ$3=3,BM6=4),"7",IF(AND(BQ$3=3,BM6=5),"6",IF(AND(BQ$3=3,BM6=6),"5",IF(AND(BQ$3=3,BM6=7),"4",IF(AND(BQ$3=3,BM6=8),"3",IF(AND(BQ$3=3,BM6=9),"2",IF(AND(BQ$3=3,BM6=10),"1"))))))))))))))))))))))))))))))))))))))+0</f>
        <v>10</v>
      </c>
      <c r="BO6" s="29">
        <f>BD6+BN6</f>
        <v>56</v>
      </c>
      <c r="BP6" s="30">
        <f>SUM(LARGE(($BN6,$BC6,$AR6,$AG6,$V6,$K6),{1;2;3;4;5}))</f>
        <v>56</v>
      </c>
      <c r="BQ6" s="27">
        <f t="shared" ref="BQ6:BQ37" si="29">RANK(BP6,BP$6:BP$68)</f>
        <v>4</v>
      </c>
      <c r="BR6" s="20">
        <f>CB$3</f>
        <v>2</v>
      </c>
      <c r="BS6" s="31"/>
      <c r="BT6" s="33"/>
      <c r="BU6" s="27">
        <f>SUM(BS6+BT6)</f>
        <v>0</v>
      </c>
      <c r="BV6" s="47">
        <f t="shared" ref="BV6:BV14" si="30">BU6+BT6/1000</f>
        <v>0</v>
      </c>
      <c r="BW6" s="14">
        <f t="shared" ref="BW6:BW37" si="31">RANK(BV6,BV$6:BV$68)</f>
        <v>1</v>
      </c>
      <c r="BX6" s="46">
        <f t="shared" ref="BX6:BX37" si="32">RANK(BV6,BV$6:BV$68)</f>
        <v>1</v>
      </c>
      <c r="BY6" s="28">
        <f t="shared" ref="BY6:BY68" si="33">IF(AND(CB$3=1,BX6=1),"25",IF(AND(CB$3=1,BX6=2),"20",IF(AND(CB$3=1,BX6=3),"16",IF(AND(CB$3=1,BX6=4),"13",IF(AND(CB$3=1,BX6=5),"11",IF(AND(CB$3=1,BX6=6),"10",IF(AND(CB$3=1,BX6=7),"9",IF(AND(CB$3=1,BX6=8),"8",IF(AND(CB$3=1,BX6=9),"7",IF(AND(CB$3=1,BX6=10),"6",IF(AND(CB$3=1,BX6=11),"5",IF(AND(CB$3=1,BX6=12),"4",IF(AND(CB$3=1,BX6=13),"3",IF(AND(CB$3=1,BX6=14),"2",IF(AND(CB$3=1,BX6=15),"1",IF(AND(CB$3=2,BX6=1),"16",IF(AND(CB$3=2,BX6=2),"13",IF(AND(CB$3=2,BX6=3),"11",IF(AND(CB$3=2,BX6=4),"10",IF(AND(CB$3=2,BX6=5),"9",IF(AND(CB$3=2,BX6=6),"8",IF(AND(CB$3=2,BX6=7),"7",IF(AND(CB$3=2,BX6=8),"6",IF(AND(CB$3=2,BX6=9),"5",IF(AND(CB$3=2,BX6=10),"4",IF(AND(CB$3=2,BX6=11),"3",IF(AND(CB$3=2,BX6=12),"2",IF(AND(CB$3=2,BX6=13),"1",IF(AND(CB$3=3,BX6=1),"10",IF(AND(CB$3=3,BX6=2),"9",IF(AND(CB$3=3,BX6=3),"8",IF(AND(CB$3=3,BX6=4),"7",IF(AND(CB$3=3,BX6=5),"6",IF(AND(CB$3=3,BX6=6),"5",IF(AND(CB$3=3,BX6=7),"4",IF(AND(CB$3=3,BX6=8),"3",IF(AND(CB$3=3,BX6=9),"2",IF(AND(CB$3=3,BX6=10),"1"))))))))))))))))))))))))))))))))))))))+0</f>
        <v>16</v>
      </c>
      <c r="BZ6" s="29">
        <f>BO6+BY6</f>
        <v>72</v>
      </c>
      <c r="CA6" s="30">
        <f>SUM(LARGE(($BY6,$BN6,$BC6,$AR6,$AG6,$V6,$K6),{1;2;3;4;5}))</f>
        <v>62</v>
      </c>
      <c r="CB6" s="27">
        <f t="shared" ref="CB6:CB37" si="34">RANK(CA6,CA$6:CA$68)</f>
        <v>4</v>
      </c>
      <c r="CC6" s="20">
        <f>CM$3</f>
        <v>2</v>
      </c>
      <c r="CD6" s="31"/>
      <c r="CE6" s="33"/>
      <c r="CF6" s="27">
        <f>SUM(CD6+CE6)</f>
        <v>0</v>
      </c>
      <c r="CG6" s="47">
        <f t="shared" ref="CG6:CG14" si="35">CF6+CE6/1000</f>
        <v>0</v>
      </c>
      <c r="CH6" s="14">
        <f t="shared" ref="CH6:CH37" si="36">RANK(CG6,CG$6:CG$68)</f>
        <v>1</v>
      </c>
      <c r="CI6" s="46">
        <f t="shared" ref="CI6:CI37" si="37">RANK(CG6,CG$6:CG$68)</f>
        <v>1</v>
      </c>
      <c r="CJ6" s="28">
        <f t="shared" ref="CJ6:CJ68" si="38">IF(AND(CM$3=1,CI6=1),"25",IF(AND(CM$3=1,CI6=2),"20",IF(AND(CM$3=1,CI6=3),"16",IF(AND(CM$3=1,CI6=4),"13",IF(AND(CM$3=1,CI6=5),"11",IF(AND(CM$3=1,CI6=6),"10",IF(AND(CM$3=1,CI6=7),"9",IF(AND(CM$3=1,CI6=8),"8",IF(AND(CM$3=1,CI6=9),"7",IF(AND(CM$3=1,CI6=10),"6",IF(AND(CM$3=1,CI6=11),"5",IF(AND(CM$3=1,CI6=12),"4",IF(AND(CM$3=1,CI6=13),"3",IF(AND(CM$3=1,CI6=14),"2",IF(AND(CM$3=1,CI6=15),"1",IF(AND(CM$3=2,CI6=1),"16",IF(AND(CM$3=2,CI6=2),"13",IF(AND(CM$3=2,CI6=3),"11",IF(AND(CM$3=2,CI6=4),"10",IF(AND(CM$3=2,CI6=5),"9",IF(AND(CM$3=2,CI6=6),"8",IF(AND(CM$3=2,CI6=7),"7",IF(AND(CM$3=2,CI6=8),"6",IF(AND(CM$3=2,CI6=9),"5",IF(AND(CM$3=2,CI6=10),"4",IF(AND(CM$3=2,CI6=11),"3",IF(AND(CM$3=2,CI6=12),"2",IF(AND(CM$3=2,CI6=13),"1",IF(AND(CM$3=3,CI6=1),"10",IF(AND(CM$3=3,CI6=2),"9",IF(AND(CM$3=3,CI6=3),"8",IF(AND(CM$3=3,CI6=4),"7",IF(AND(CM$3=3,CI6=5),"6",IF(AND(CM$3=3,CI6=6),"5",IF(AND(CM$3=3,CI6=7),"4",IF(AND(CM$3=3,CI6=8),"3",IF(AND(CM$3=3,CI6=9),"2",IF(AND(CM$3=3,CI6=10),"1"))))))))))))))))))))))))))))))))))))))+0</f>
        <v>16</v>
      </c>
      <c r="CK6" s="29">
        <f>BZ6+CJ6</f>
        <v>88</v>
      </c>
      <c r="CL6" s="30">
        <f>SUM(LARGE(($CJ6,$BY6,$BN6,$BC6,$AR6,$AG6,$V6,$K6),{1;2;3;4;5}))</f>
        <v>68</v>
      </c>
      <c r="CM6" s="27">
        <f t="shared" ref="CM6:CM37" si="39">RANK(CL6,CL$6:CL$68)</f>
        <v>4</v>
      </c>
      <c r="CN6" s="20">
        <f>CX$3</f>
        <v>2</v>
      </c>
      <c r="CO6" s="31"/>
      <c r="CP6" s="33"/>
      <c r="CQ6" s="27">
        <f>SUM(CO6+CP6)</f>
        <v>0</v>
      </c>
      <c r="CR6" s="47">
        <f t="shared" ref="CR6:CR14" si="40">CQ6+CP6/1000</f>
        <v>0</v>
      </c>
      <c r="CS6" s="14">
        <f t="shared" ref="CS6:CS37" si="41">RANK(CR6,CR$6:CR$68)</f>
        <v>1</v>
      </c>
      <c r="CT6" s="46">
        <f t="shared" ref="CT6:CT37" si="42">RANK(CR6,CR$6:CR$68)</f>
        <v>1</v>
      </c>
      <c r="CU6" s="28">
        <f t="shared" ref="CU6:CU68" si="43">IF(AND(CX$3=1,CT6=1),"25",IF(AND(CX$3=1,CT6=2),"20",IF(AND(CX$3=1,CT6=3),"16",IF(AND(CX$3=1,CT6=4),"13",IF(AND(CX$3=1,CT6=5),"11",IF(AND(CX$3=1,CT6=6),"10",IF(AND(CX$3=1,CT6=7),"9",IF(AND(CX$3=1,CT6=8),"8",IF(AND(CX$3=1,CT6=9),"7",IF(AND(CX$3=1,CT6=10),"6",IF(AND(CX$3=1,CT6=11),"5",IF(AND(CX$3=1,CT6=12),"4",IF(AND(CX$3=1,CT6=13),"3",IF(AND(CX$3=1,CT6=14),"2",IF(AND(CX$3=1,CT6=15),"1",IF(AND(CX$3=2,CT6=1),"16",IF(AND(CX$3=2,CT6=2),"13",IF(AND(CX$3=2,CT6=3),"11",IF(AND(CX$3=2,CT6=4),"10",IF(AND(CX$3=2,CT6=5),"9",IF(AND(CX$3=2,CT6=6),"8",IF(AND(CX$3=2,CT6=7),"7",IF(AND(CX$3=2,CT6=8),"6",IF(AND(CX$3=2,CT6=9),"5",IF(AND(CX$3=2,CT6=10),"4",IF(AND(CX$3=2,CT6=11),"3",IF(AND(CX$3=2,CT6=12),"2",IF(AND(CX$3=2,CT6=13),"1",IF(AND(CX$3=3,CT6=1),"10",IF(AND(CX$3=3,CT6=2),"9",IF(AND(CX$3=3,CT6=3),"8",IF(AND(CX$3=3,CT6=4),"7",IF(AND(CX$3=3,CT6=5),"6",IF(AND(CX$3=3,CT6=6),"5",IF(AND(CX$3=3,CT6=7),"4",IF(AND(CX$3=3,CT6=8),"3",IF(AND(CX$3=3,CT6=9),"2",IF(AND(CX$3=3,CT6=10),"1"))))))))))))))))))))))))))))))))))))))+0</f>
        <v>16</v>
      </c>
      <c r="CV6" s="29">
        <f>CK6+CU6</f>
        <v>104</v>
      </c>
      <c r="CW6" s="30">
        <f>SUM(LARGE(($CU6,$CJ6,$BY6,$BN6,$BC6,$AR6,$AG6,$V6,$K6),{1;2;3;4;5}))</f>
        <v>74</v>
      </c>
      <c r="CX6" s="27">
        <f t="shared" ref="CX6:CX37" si="44">RANK(CW6,CW$6:CW$68)</f>
        <v>4</v>
      </c>
      <c r="CY6" s="20">
        <f>DI$3</f>
        <v>2</v>
      </c>
      <c r="CZ6" s="31"/>
      <c r="DA6" s="33"/>
      <c r="DB6" s="27">
        <f>SUM(CZ6+DA6)</f>
        <v>0</v>
      </c>
      <c r="DC6" s="47">
        <f t="shared" ref="DC6:DC14" si="45">DB6+DA6/1000</f>
        <v>0</v>
      </c>
      <c r="DD6" s="14">
        <f t="shared" ref="DD6:DD37" si="46">RANK(DC6,DC$6:DC$68)</f>
        <v>1</v>
      </c>
      <c r="DE6" s="46">
        <f t="shared" ref="DE6:DE37" si="47">RANK(DC6,DC$6:DC$68)</f>
        <v>1</v>
      </c>
      <c r="DF6" s="28">
        <f t="shared" ref="DF6:DF68" si="48">IF(AND(DI$3=1,DE6=1),"25",IF(AND(DI$3=1,DE6=2),"20",IF(AND(DI$3=1,DE6=3),"16",IF(AND(DI$3=1,DE6=4),"13",IF(AND(DI$3=1,DE6=5),"11",IF(AND(DI$3=1,DE6=6),"10",IF(AND(DI$3=1,DE6=7),"9",IF(AND(DI$3=1,DE6=8),"8",IF(AND(DI$3=1,DE6=9),"7",IF(AND(DI$3=1,DE6=10),"6",IF(AND(DI$3=1,DE6=11),"5",IF(AND(DI$3=1,DE6=12),"4",IF(AND(DI$3=1,DE6=13),"3",IF(AND(DI$3=1,DE6=14),"2",IF(AND(DI$3=1,DE6=15),"1",IF(AND(DI$3=2,DE6=1),"16",IF(AND(DI$3=2,DE6=2),"13",IF(AND(DI$3=2,DE6=3),"11",IF(AND(DI$3=2,DE6=4),"10",IF(AND(DI$3=2,DE6=5),"9",IF(AND(DI$3=2,DE6=6),"8",IF(AND(DI$3=2,DE6=7),"7",IF(AND(DI$3=2,DE6=8),"6",IF(AND(DI$3=2,DE6=9),"5",IF(AND(DI$3=2,DE6=10),"4",IF(AND(DI$3=2,DE6=11),"3",IF(AND(DI$3=2,DE6=12),"2",IF(AND(DI$3=2,DE6=13),"1",IF(AND(DI$3=3,DE6=1),"10",IF(AND(DI$3=3,DE6=2),"9",IF(AND(DI$3=3,DE6=3),"8",IF(AND(DI$3=3,DE6=4),"7",IF(AND(DI$3=3,DE6=5),"6",IF(AND(DI$3=3,DE6=6),"5",IF(AND(DI$3=3,DE6=7),"4",IF(AND(DI$3=3,DE6=8),"3",IF(AND(DI$3=3,DE6=9),"2",IF(AND(DI$3=3,DE6=10),"1"))))))))))))))))))))))))))))))))))))))+0</f>
        <v>16</v>
      </c>
      <c r="DG6" s="29">
        <f>CV6+DF6</f>
        <v>120</v>
      </c>
      <c r="DH6" s="30">
        <f>SUM(LARGE(($DF6,$CU6,$CJ6,$BY6,$BN6,$BC6,$AR6,$AG6,$V6,$K6),{1;2;3;4;5}))</f>
        <v>80</v>
      </c>
      <c r="DI6" s="27">
        <f t="shared" ref="DI6:DI37" si="49">RANK(DH6,DH$6:DH$68)</f>
        <v>1</v>
      </c>
      <c r="DJ6" s="20">
        <f>DT$3</f>
        <v>2</v>
      </c>
      <c r="DK6" s="31"/>
      <c r="DL6" s="33"/>
      <c r="DM6" s="27">
        <f>SUM(DK6+DL6)</f>
        <v>0</v>
      </c>
      <c r="DN6" s="47">
        <f t="shared" ref="DN6:DN14" si="50">DM6+DL6/1000</f>
        <v>0</v>
      </c>
      <c r="DO6" s="14">
        <f t="shared" ref="DO6:DO37" si="51">RANK(DN6,DN$6:DN$68)</f>
        <v>1</v>
      </c>
      <c r="DP6" s="46">
        <f t="shared" ref="DP6:DP37" si="52">RANK(DN6,DN$6:DN$68)</f>
        <v>1</v>
      </c>
      <c r="DQ6" s="28">
        <f t="shared" ref="DQ6:DQ68" si="53">IF(AND(DT$3=1,DP6=1),"25",IF(AND(DT$3=1,DP6=2),"20",IF(AND(DT$3=1,DP6=3),"16",IF(AND(DT$3=1,DP6=4),"13",IF(AND(DT$3=1,DP6=5),"11",IF(AND(DT$3=1,DP6=6),"10",IF(AND(DT$3=1,DP6=7),"9",IF(AND(DT$3=1,DP6=8),"8",IF(AND(DT$3=1,DP6=9),"7",IF(AND(DT$3=1,DP6=10),"6",IF(AND(DT$3=1,DP6=11),"5",IF(AND(DT$3=1,DP6=12),"4",IF(AND(DT$3=1,DP6=13),"3",IF(AND(DT$3=1,DP6=14),"2",IF(AND(DT$3=1,DP6=15),"1",IF(AND(DT$3=2,DP6=1),"16",IF(AND(DT$3=2,DP6=2),"13",IF(AND(DT$3=2,DP6=3),"11",IF(AND(DT$3=2,DP6=4),"10",IF(AND(DT$3=2,DP6=5),"9",IF(AND(DT$3=2,DP6=6),"8",IF(AND(DT$3=2,DP6=7),"7",IF(AND(DT$3=2,DP6=8),"6",IF(AND(DT$3=2,DP6=9),"5",IF(AND(DT$3=2,DP6=10),"4",IF(AND(DT$3=2,DP6=11),"3",IF(AND(DT$3=2,DP6=12),"2",IF(AND(DT$3=2,DP6=13),"1",IF(AND(DT$3=3,DP6=1),"10",IF(AND(DT$3=3,DP6=2),"9",IF(AND(DT$3=3,DP6=3),"8",IF(AND(DT$3=3,DP6=4),"7",IF(AND(DT$3=3,DP6=5),"6",IF(AND(DT$3=3,DP6=6),"5",IF(AND(DT$3=3,DP6=7),"4",IF(AND(DT$3=3,DP6=8),"3",IF(AND(DT$3=3,DP6=9),"2",IF(AND(DT$3=3,DP6=10),"1"))))))))))))))))))))))))))))))))))))))+0</f>
        <v>16</v>
      </c>
      <c r="DR6" s="29">
        <f>DG6+DQ6</f>
        <v>136</v>
      </c>
      <c r="DS6" s="30">
        <f>SUM(LARGE(($DQ6,$DF6,$CU6,$CJ6,$BY6,$BN6,$BC6,$AR6,$AG6,$V6,$K6),{1;2;3;4;5}))</f>
        <v>80</v>
      </c>
      <c r="DT6" s="27">
        <f t="shared" ref="DT6:DT37" si="54">RANK(DS6,DS$6:DS$68)</f>
        <v>1</v>
      </c>
      <c r="DU6" s="20">
        <f>EE$3</f>
        <v>2</v>
      </c>
      <c r="DV6" s="31"/>
      <c r="DW6" s="33"/>
      <c r="DX6" s="27">
        <f>SUM(DV6+DW6)</f>
        <v>0</v>
      </c>
      <c r="DY6" s="47">
        <f t="shared" ref="DY6:DY14" si="55">DX6+DW6/1000</f>
        <v>0</v>
      </c>
      <c r="DZ6" s="14">
        <f t="shared" ref="DZ6:DZ37" si="56">RANK(DY6,DY$6:DY$68)</f>
        <v>1</v>
      </c>
      <c r="EA6" s="46">
        <f t="shared" ref="EA6:EA37" si="57">RANK(DY6,DY$6:DY$68)</f>
        <v>1</v>
      </c>
      <c r="EB6" s="28">
        <f t="shared" ref="EB6:EB68" si="58">IF(AND(EE$3=1,EA6=1),"25",IF(AND(EE$3=1,EA6=2),"20",IF(AND(EE$3=1,EA6=3),"16",IF(AND(EE$3=1,EA6=4),"13",IF(AND(EE$3=1,EA6=5),"11",IF(AND(EE$3=1,EA6=6),"10",IF(AND(EE$3=1,EA6=7),"9",IF(AND(EE$3=1,EA6=8),"8",IF(AND(EE$3=1,EA6=9),"7",IF(AND(EE$3=1,EA6=10),"6",IF(AND(EE$3=1,EA6=11),"5",IF(AND(EE$3=1,EA6=12),"4",IF(AND(EE$3=1,EA6=13),"3",IF(AND(EE$3=1,EA6=14),"2",IF(AND(EE$3=1,EA6=15),"1",IF(AND(EE$3=2,EA6=1),"16",IF(AND(EE$3=2,EA6=2),"13",IF(AND(EE$3=2,EA6=3),"11",IF(AND(EE$3=2,EA6=4),"10",IF(AND(EE$3=2,EA6=5),"9",IF(AND(EE$3=2,EA6=6),"8",IF(AND(EE$3=2,EA6=7),"7",IF(AND(EE$3=2,EA6=8),"6",IF(AND(EE$3=2,EA6=9),"5",IF(AND(EE$3=2,EA6=10),"4",IF(AND(EE$3=2,EA6=11),"3",IF(AND(EE$3=2,EA6=12),"2",IF(AND(EE$3=2,EA6=13),"1",IF(AND(EE$3=3,EA6=1),"10",IF(AND(EE$3=3,EA6=2),"9",IF(AND(EE$3=3,EA6=3),"8",IF(AND(EE$3=3,EA6=4),"7",IF(AND(EE$3=3,EA6=5),"6",IF(AND(EE$3=3,EA6=6),"5",IF(AND(EE$3=3,EA6=7),"4",IF(AND(EE$3=3,EA6=8),"3",IF(AND(EE$3=3,EA6=9),"2",IF(AND(EE$3=3,EA6=10),"1"))))))))))))))))))))))))))))))))))))))+0</f>
        <v>16</v>
      </c>
      <c r="EC6" s="29">
        <f>DR6+EB6</f>
        <v>152</v>
      </c>
      <c r="ED6" s="30">
        <f>SUM(LARGE(($EB6,$DQ6,$DF6,$CU6,$CJ6,$BY6,$BN6,$BC6,$AR6,$AG6,$V6,$K6),{1;2;3;4;5}))</f>
        <v>80</v>
      </c>
      <c r="EE6" s="27">
        <f t="shared" ref="EE6:EE37" si="59">RANK(ED6,ED$6:ED$68)</f>
        <v>1</v>
      </c>
      <c r="EF6" s="20">
        <f>EP$3</f>
        <v>2</v>
      </c>
      <c r="EG6" s="31"/>
      <c r="EH6" s="33"/>
      <c r="EI6" s="27">
        <f>SUM(EG6+EH6)</f>
        <v>0</v>
      </c>
      <c r="EJ6" s="47">
        <f t="shared" ref="EJ6:EJ14" si="60">EI6+EH6/1000</f>
        <v>0</v>
      </c>
      <c r="EK6" s="14">
        <f t="shared" ref="EK6:EK37" si="61">RANK(EJ6,EJ$6:EJ$68)</f>
        <v>1</v>
      </c>
      <c r="EL6" s="46">
        <f t="shared" ref="EL6:EL37" si="62">RANK(EJ6,EJ$6:EJ$68)</f>
        <v>1</v>
      </c>
      <c r="EM6" s="28">
        <f t="shared" ref="EM6:EM68" si="63">IF(AND(EP$3=1,EL6=1),"25",IF(AND(EP$3=1,EL6=2),"20",IF(AND(EP$3=1,EL6=3),"16",IF(AND(EP$3=1,EL6=4),"13",IF(AND(EP$3=1,EL6=5),"11",IF(AND(EP$3=1,EL6=6),"10",IF(AND(EP$3=1,EL6=7),"9",IF(AND(EP$3=1,EL6=8),"8",IF(AND(EP$3=1,EL6=9),"7",IF(AND(EP$3=1,EL6=10),"6",IF(AND(EP$3=1,EL6=11),"5",IF(AND(EP$3=1,EL6=12),"4",IF(AND(EP$3=1,EL6=13),"3",IF(AND(EP$3=1,EL6=14),"2",IF(AND(EP$3=1,EL6=15),"1",IF(AND(EP$3=2,EL6=1),"16",IF(AND(EP$3=2,EL6=2),"13",IF(AND(EP$3=2,EL6=3),"11",IF(AND(EP$3=2,EL6=4),"10",IF(AND(EP$3=2,EL6=5),"9",IF(AND(EP$3=2,EL6=6),"8",IF(AND(EP$3=2,EL6=7),"7",IF(AND(EP$3=2,EL6=8),"6",IF(AND(EP$3=2,EL6=9),"5",IF(AND(EP$3=2,EL6=10),"4",IF(AND(EP$3=2,EL6=11),"3",IF(AND(EP$3=2,EL6=12),"2",IF(AND(EP$3=2,EL6=13),"1",IF(AND(EP$3=3,EL6=1),"10",IF(AND(EP$3=3,EL6=2),"9",IF(AND(EP$3=3,EL6=3),"8",IF(AND(EP$3=3,EL6=4),"7",IF(AND(EP$3=3,EL6=5),"6",IF(AND(EP$3=3,EL6=6),"5",IF(AND(EP$3=3,EL6=7),"4",IF(AND(EP$3=3,EL6=8),"3",IF(AND(EP$3=3,EL6=9),"2",IF(AND(EP$3=3,EL6=10),"1"))))))))))))))))))))))))))))))))))))))+0</f>
        <v>16</v>
      </c>
      <c r="EN6" s="29">
        <f>EC6+EM6</f>
        <v>168</v>
      </c>
      <c r="EO6" s="30">
        <f>SUM(LARGE(($EM6,$EB6,$DQ6,$DF6,$CU6,$CJ6,$BY6,$BN6,$BC6,$AR6,$AG6,$V6,$K6),{1;2;3;4;5}))</f>
        <v>80</v>
      </c>
      <c r="EP6" s="27">
        <f t="shared" ref="EP6:EP37" si="64">RANK(EO6,EO$6:EO$68)</f>
        <v>1</v>
      </c>
      <c r="EQ6" s="20">
        <f>FA$3</f>
        <v>2</v>
      </c>
      <c r="ER6" s="31"/>
      <c r="ES6" s="33"/>
      <c r="ET6" s="27">
        <f>SUM(ER6+ES6)</f>
        <v>0</v>
      </c>
      <c r="EU6" s="47">
        <f t="shared" ref="EU6:EU14" si="65">ET6+ES6/1000</f>
        <v>0</v>
      </c>
      <c r="EV6" s="14">
        <f t="shared" ref="EV6:EV37" si="66">RANK(EU6,EU$6:EU$68)</f>
        <v>1</v>
      </c>
      <c r="EW6" s="46">
        <f t="shared" ref="EW6:EW37" si="67">RANK(EU6,EU$6:EU$68)</f>
        <v>1</v>
      </c>
      <c r="EX6" s="28">
        <f t="shared" ref="EX6:EX68" si="68">IF(AND(FA$3=1,EW6=1),"25",IF(AND(FA$3=1,EW6=2),"20",IF(AND(FA$3=1,EW6=3),"16",IF(AND(FA$3=1,EW6=4),"13",IF(AND(FA$3=1,EW6=5),"11",IF(AND(FA$3=1,EW6=6),"10",IF(AND(FA$3=1,EW6=7),"9",IF(AND(FA$3=1,EW6=8),"8",IF(AND(FA$3=1,EW6=9),"7",IF(AND(FA$3=1,EW6=10),"6",IF(AND(FA$3=1,EW6=11),"5",IF(AND(FA$3=1,EW6=12),"4",IF(AND(FA$3=1,EW6=13),"3",IF(AND(FA$3=1,EW6=14),"2",IF(AND(FA$3=1,EW6=15),"1",IF(AND(FA$3=2,EW6=1),"16",IF(AND(FA$3=2,EW6=2),"13",IF(AND(FA$3=2,EW6=3),"11",IF(AND(FA$3=2,EW6=4),"10",IF(AND(FA$3=2,EW6=5),"9",IF(AND(FA$3=2,EW6=6),"8",IF(AND(FA$3=2,EW6=7),"7",IF(AND(FA$3=2,EW6=8),"6",IF(AND(FA$3=2,EW6=9),"5",IF(AND(FA$3=2,EW6=10),"4",IF(AND(FA$3=2,EW6=11),"3",IF(AND(FA$3=2,EW6=12),"2",IF(AND(FA$3=2,EW6=13),"1",IF(AND(FA$3=3,EW6=1),"10",IF(AND(FA$3=3,EW6=2),"9",IF(AND(FA$3=3,EW6=3),"8",IF(AND(FA$3=3,EW6=4),"7",IF(AND(FA$3=3,EW6=5),"6",IF(AND(FA$3=3,EW6=6),"5",IF(AND(FA$3=3,EW6=7),"4",IF(AND(FA$3=3,EW6=8),"3",IF(AND(FA$3=3,EW6=9),"2",IF(AND(FA$3=3,EW6=10),"1"))))))))))))))))))))))))))))))))))))))+0</f>
        <v>16</v>
      </c>
      <c r="EY6" s="29">
        <f>EN6+EX6</f>
        <v>184</v>
      </c>
      <c r="EZ6" s="30">
        <f>SUM(LARGE(($EX6,$EM6,$EB6,$DQ6,$DF6,$CU6,$CJ6,$BY6,$BN6,$BC6,$AR6,$AG6,$V6,$K6),{1;2;3;4;5}))</f>
        <v>80</v>
      </c>
      <c r="FA6" s="27">
        <f t="shared" ref="FA6:FA37" si="69">RANK(EZ6,EZ$6:EZ$68)</f>
        <v>1</v>
      </c>
      <c r="FB6" s="20">
        <f>FL$3</f>
        <v>2</v>
      </c>
      <c r="FC6" s="31"/>
      <c r="FD6" s="33"/>
      <c r="FE6" s="27">
        <f>SUM(FC6+FD6)</f>
        <v>0</v>
      </c>
      <c r="FF6" s="47">
        <f t="shared" ref="FF6:FF14" si="70">FE6+FD6/1000</f>
        <v>0</v>
      </c>
      <c r="FG6" s="14">
        <f t="shared" ref="FG6:FG37" si="71">RANK(FF6,FF$6:FF$68)</f>
        <v>1</v>
      </c>
      <c r="FH6" s="46">
        <f t="shared" ref="FH6:FH37" si="72">RANK(FF6,FF$6:FF$68)</f>
        <v>1</v>
      </c>
      <c r="FI6" s="28">
        <f t="shared" ref="FI6:FI68" si="73">IF(AND(FL$3=1,FH6=1),"25",IF(AND(FL$3=1,FH6=2),"20",IF(AND(FL$3=1,FH6=3),"16",IF(AND(FL$3=1,FH6=4),"13",IF(AND(FL$3=1,FH6=5),"11",IF(AND(FL$3=1,FH6=6),"10",IF(AND(FL$3=1,FH6=7),"9",IF(AND(FL$3=1,FH6=8),"8",IF(AND(FL$3=1,FH6=9),"7",IF(AND(FL$3=1,FH6=10),"6",IF(AND(FL$3=1,FH6=11),"5",IF(AND(FL$3=1,FH6=12),"4",IF(AND(FL$3=1,FH6=13),"3",IF(AND(FL$3=1,FH6=14),"2",IF(AND(FL$3=1,FH6=15),"1",IF(AND(FL$3=2,FH6=1),"16",IF(AND(FL$3=2,FH6=2),"13",IF(AND(FL$3=2,FH6=3),"11",IF(AND(FL$3=2,FH6=4),"10",IF(AND(FL$3=2,FH6=5),"9",IF(AND(FL$3=2,FH6=6),"8",IF(AND(FL$3=2,FH6=7),"7",IF(AND(FL$3=2,FH6=8),"6",IF(AND(FL$3=2,FH6=9),"5",IF(AND(FL$3=2,FH6=10),"4",IF(AND(FL$3=2,FH6=11),"3",IF(AND(FL$3=2,FH6=12),"2",IF(AND(FL$3=2,FH6=13),"1",IF(AND(FL$3=3,FH6=1),"10",IF(AND(FL$3=3,FH6=2),"9",IF(AND(FL$3=3,FH6=3),"8",IF(AND(FL$3=3,FH6=4),"7",IF(AND(FL$3=3,FH6=5),"6",IF(AND(FL$3=3,FH6=6),"5",IF(AND(FL$3=3,FH6=7),"4",IF(AND(FL$3=3,FH6=8),"3",IF(AND(FL$3=3,FH6=9),"2",IF(AND(FL$3=3,FH6=10),"1"))))))))))))))))))))))))))))))))))))))+0</f>
        <v>16</v>
      </c>
      <c r="FJ6" s="29">
        <f>EY6+FI6</f>
        <v>200</v>
      </c>
      <c r="FK6" s="30">
        <f>SUM(LARGE(($FI6,$EX6,$EM6,$EB6,$DQ6,$DF6,$CU6,$CJ6,$BY6,$BN6,$BC6,$AR6,$AG6,$V6,$K6),{1;2;3;4;5}))</f>
        <v>80</v>
      </c>
      <c r="FL6" s="27">
        <f t="shared" ref="FL6:FL37" si="74">RANK(FK6,FK$6:FK$68)</f>
        <v>1</v>
      </c>
      <c r="FM6" s="20">
        <f>FW$3</f>
        <v>2</v>
      </c>
      <c r="FN6" s="31"/>
      <c r="FO6" s="33"/>
      <c r="FP6" s="27">
        <f>SUM(FN6+FO6)</f>
        <v>0</v>
      </c>
      <c r="FQ6" s="47">
        <f t="shared" ref="FQ6:FQ14" si="75">FP6+FO6/1000</f>
        <v>0</v>
      </c>
      <c r="FR6" s="14">
        <f t="shared" ref="FR6:FR37" si="76">RANK(FQ6,FQ$6:FQ$68)</f>
        <v>1</v>
      </c>
      <c r="FS6" s="46">
        <f t="shared" ref="FS6:FS37" si="77">RANK(FQ6,FQ$6:FQ$68)</f>
        <v>1</v>
      </c>
      <c r="FT6" s="28">
        <f t="shared" ref="FT6:FT68" si="78">IF(AND(FW$3=1,FS6=1),"25",IF(AND(FW$3=1,FS6=2),"20",IF(AND(FW$3=1,FS6=3),"16",IF(AND(FW$3=1,FS6=4),"13",IF(AND(FW$3=1,FS6=5),"11",IF(AND(FW$3=1,FS6=6),"10",IF(AND(FW$3=1,FS6=7),"9",IF(AND(FW$3=1,FS6=8),"8",IF(AND(FW$3=1,FS6=9),"7",IF(AND(FW$3=1,FS6=10),"6",IF(AND(FW$3=1,FS6=11),"5",IF(AND(FW$3=1,FS6=12),"4",IF(AND(FW$3=1,FS6=13),"3",IF(AND(FW$3=1,FS6=14),"2",IF(AND(FW$3=1,FS6=15),"1",IF(AND(FW$3=2,FS6=1),"16",IF(AND(FW$3=2,FS6=2),"13",IF(AND(FW$3=2,FS6=3),"11",IF(AND(FW$3=2,FS6=4),"10",IF(AND(FW$3=2,FS6=5),"9",IF(AND(FW$3=2,FS6=6),"8",IF(AND(FW$3=2,FS6=7),"7",IF(AND(FW$3=2,FS6=8),"6",IF(AND(FW$3=2,FS6=9),"5",IF(AND(FW$3=2,FS6=10),"4",IF(AND(FW$3=2,FS6=11),"3",IF(AND(FW$3=2,FS6=12),"2",IF(AND(FW$3=2,FS6=13),"1",IF(AND(FW$3=3,FS6=1),"10",IF(AND(FW$3=3,FS6=2),"9",IF(AND(FW$3=3,FS6=3),"8",IF(AND(FW$3=3,FS6=4),"7",IF(AND(FW$3=3,FS6=5),"6",IF(AND(FW$3=3,FS6=6),"5",IF(AND(FW$3=3,FS6=7),"4",IF(AND(FW$3=3,FS6=8),"3",IF(AND(FW$3=3,FS6=9),"2",IF(AND(FW$3=3,FS6=10),"1"))))))))))))))))))))))))))))))))))))))+0</f>
        <v>16</v>
      </c>
      <c r="FU6" s="29">
        <f>FJ6+FT6</f>
        <v>216</v>
      </c>
      <c r="FV6" s="30">
        <f>SUM(LARGE(($FT6,$FI6,$EX6,$EM6,$EB6,$DQ6,$DF6,$CU6,$CJ6,$BY6,$BN6,$BC6,$AR6,$AG6,$V6,$K6),{1;2;3;4;5}))</f>
        <v>80</v>
      </c>
      <c r="FW6" s="27">
        <f t="shared" ref="FW6:FW37" si="79">RANK(FV6,FV$6:FV$68)</f>
        <v>1</v>
      </c>
      <c r="FX6" s="20">
        <f>GH$3</f>
        <v>2</v>
      </c>
      <c r="FY6" s="61"/>
      <c r="FZ6" s="62"/>
      <c r="GA6" s="27">
        <f>SUM(FY6+FZ6)</f>
        <v>0</v>
      </c>
      <c r="GB6" s="47">
        <f t="shared" ref="GB6:GB14" si="80">GA6+FZ6/1000</f>
        <v>0</v>
      </c>
      <c r="GC6" s="14">
        <f t="shared" ref="GC6:GC37" si="81">RANK(GB6,GB$6:GB$68)</f>
        <v>1</v>
      </c>
      <c r="GD6" s="46">
        <f t="shared" ref="GD6:GD37" si="82">RANK(GB6,GB$6:GB$68)</f>
        <v>1</v>
      </c>
      <c r="GE6" s="28">
        <f t="shared" ref="GE6:GE68" si="83">IF(AND(GH$3=1,GD6=1),"25",IF(AND(GH$3=1,GD6=2),"20",IF(AND(GH$3=1,GD6=3),"16",IF(AND(GH$3=1,GD6=4),"13",IF(AND(GH$3=1,GD6=5),"11",IF(AND(GH$3=1,GD6=6),"10",IF(AND(GH$3=1,GD6=7),"9",IF(AND(GH$3=1,GD6=8),"8",IF(AND(GH$3=1,GD6=9),"7",IF(AND(GH$3=1,GD6=10),"6",IF(AND(GH$3=1,GD6=11),"5",IF(AND(GH$3=1,GD6=12),"4",IF(AND(GH$3=1,GD6=13),"3",IF(AND(GH$3=1,GD6=14),"2",IF(AND(GH$3=1,GD6=15),"1",IF(AND(GH$3=2,GD6=1),"16",IF(AND(GH$3=2,GD6=2),"13",IF(AND(GH$3=2,GD6=3),"11",IF(AND(GH$3=2,GD6=4),"10",IF(AND(GH$3=2,GD6=5),"9",IF(AND(GH$3=2,GD6=6),"8",IF(AND(GH$3=2,GD6=7),"7",IF(AND(GH$3=2,GD6=8),"6",IF(AND(GH$3=2,GD6=9),"5",IF(AND(GH$3=2,GD6=10),"4",IF(AND(GH$3=2,GD6=11),"3",IF(AND(GH$3=2,GD6=12),"2",IF(AND(GH$3=2,GD6=13),"1",IF(AND(GH$3=3,GD6=1),"10",IF(AND(GH$3=3,GD6=2),"9",IF(AND(GH$3=3,GD6=3),"8",IF(AND(GH$3=3,GD6=4),"7",IF(AND(GH$3=3,GD6=5),"6",IF(AND(GH$3=3,GD6=6),"5",IF(AND(GH$3=3,GD6=7),"4",IF(AND(GH$3=3,GD6=8),"3",IF(AND(GH$3=3,GD6=9),"2",IF(AND(GH$3=3,GD6=10),"1"))))))))))))))))))))))))))))))))))))))+0</f>
        <v>16</v>
      </c>
      <c r="GF6" s="29">
        <f>FU6+GE6</f>
        <v>232</v>
      </c>
      <c r="GG6" s="30">
        <f>SUM(LARGE(($GE6,$FT6,$FI6,$EX6,$EM6,$EB6,$DQ6,$DF6,$CU6,$CJ6,$BY6,$BN6,$BC6,$AR6,$AG6,$V6,$K6),{1;2;3;4;5}))</f>
        <v>80</v>
      </c>
      <c r="GH6" s="27">
        <f t="shared" ref="GH6:GH37" si="84">RANK(GG6,GG$6:GG$68)</f>
        <v>1</v>
      </c>
      <c r="GI6" s="20">
        <f>GS$3</f>
        <v>1</v>
      </c>
      <c r="GJ6" s="61"/>
      <c r="GK6" s="62"/>
      <c r="GL6" s="27">
        <f>SUM(GJ6+GK6)</f>
        <v>0</v>
      </c>
      <c r="GM6" s="47">
        <f t="shared" ref="GM6:GM14" si="85">GL6+GK6/1000</f>
        <v>0</v>
      </c>
      <c r="GN6" s="14">
        <f t="shared" ref="GN6:GN37" si="86">RANK(GM6,GM$6:GM$68)</f>
        <v>1</v>
      </c>
      <c r="GO6" s="46">
        <f t="shared" ref="GO6:GO37" si="87">RANK(GM6,GM$6:GM$68)</f>
        <v>1</v>
      </c>
      <c r="GP6" s="28">
        <f t="shared" ref="GP6:GP68" si="88">IF(AND(GS$3=1,GO6=1),"25",IF(AND(GS$3=1,GO6=2),"20",IF(AND(GS$3=1,GO6=3),"16",IF(AND(GS$3=1,GO6=4),"13",IF(AND(GS$3=1,GO6=5),"11",IF(AND(GS$3=1,GO6=6),"10",IF(AND(GS$3=1,GO6=7),"9",IF(AND(GS$3=1,GO6=8),"8",IF(AND(GS$3=1,GO6=9),"7",IF(AND(GS$3=1,GO6=10),"6",IF(AND(GS$3=1,GO6=11),"5",IF(AND(GS$3=1,GO6=12),"4",IF(AND(GS$3=1,GO6=13),"3",IF(AND(GS$3=1,GO6=14),"2",IF(AND(GS$3=1,GO6=15),"1",IF(AND(GS$3=2,GO6=1),"16",IF(AND(GS$3=2,GO6=2),"13",IF(AND(GS$3=2,GO6=3),"11",IF(AND(GS$3=2,GO6=4),"10",IF(AND(GS$3=2,GO6=5),"9",IF(AND(GS$3=2,GO6=6),"8",IF(AND(GS$3=2,GO6=7),"7",IF(AND(GS$3=2,GO6=8),"6",IF(AND(GS$3=2,GO6=9),"5",IF(AND(GS$3=2,GO6=10),"4",IF(AND(GS$3=2,GO6=11),"3",IF(AND(GS$3=2,GO6=12),"2",IF(AND(GS$3=2,GO6=13),"1",IF(AND(GS$3=3,GO6=1),"10",IF(AND(GS$3=3,GO6=2),"9",IF(AND(GS$3=3,GO6=3),"8",IF(AND(GS$3=3,GO6=4),"7",IF(AND(GS$3=3,GO6=5),"6",IF(AND(GS$3=3,GO6=6),"5",IF(AND(GS$3=3,GO6=7),"4",IF(AND(GS$3=3,GO6=8),"3",IF(AND(GS$3=3,GO6=9),"2",IF(AND(GS$3=3,GO6=10),"1"))))))))))))))))))))))))))))))))))))))+0</f>
        <v>25</v>
      </c>
      <c r="GQ6" s="29">
        <f>GF6+GP6</f>
        <v>257</v>
      </c>
      <c r="GR6" s="30">
        <f>SUM(LARGE(($GP6,$GE6,$FT6,$FI6,$EX6,$EM6,$EB6,$DQ6,$DF6,$CU6,$CJ6,$BY6,$BN6,$BC6,$AR6,$AG6,$V6,$K6),{1;2;3;4;5}))</f>
        <v>89</v>
      </c>
      <c r="GS6" s="27">
        <f t="shared" ref="GS6:GS37" si="89">RANK(GR6,GR$6:GR$68)</f>
        <v>1</v>
      </c>
      <c r="GT6" s="20">
        <f>HD$3</f>
        <v>2</v>
      </c>
      <c r="GU6" s="61"/>
      <c r="GV6" s="62"/>
      <c r="GW6" s="27">
        <f>SUM(GU6+GV6)</f>
        <v>0</v>
      </c>
      <c r="GX6" s="47">
        <f t="shared" ref="GX6:GX14" si="90">GW6+GV6/1000</f>
        <v>0</v>
      </c>
      <c r="GY6" s="14">
        <f t="shared" ref="GY6:GY37" si="91">RANK(GX6,GX$6:GX$68)</f>
        <v>1</v>
      </c>
      <c r="GZ6" s="46">
        <f t="shared" ref="GZ6:GZ37" si="92">RANK(GX6,GX$6:GX$68)</f>
        <v>1</v>
      </c>
      <c r="HA6" s="28">
        <f t="shared" ref="HA6:HA68" si="93">IF(AND(HD$3=1,GZ6=1),"25",IF(AND(HD$3=1,GZ6=2),"20",IF(AND(HD$3=1,GZ6=3),"16",IF(AND(HD$3=1,GZ6=4),"13",IF(AND(HD$3=1,GZ6=5),"11",IF(AND(HD$3=1,GZ6=6),"10",IF(AND(HD$3=1,GZ6=7),"9",IF(AND(HD$3=1,GZ6=8),"8",IF(AND(HD$3=1,GZ6=9),"7",IF(AND(HD$3=1,GZ6=10),"6",IF(AND(HD$3=1,GZ6=11),"5",IF(AND(HD$3=1,GZ6=12),"4",IF(AND(HD$3=1,GZ6=13),"3",IF(AND(HD$3=1,GZ6=14),"2",IF(AND(HD$3=1,GZ6=15),"1",IF(AND(HD$3=2,GZ6=1),"16",IF(AND(HD$3=2,GZ6=2),"13",IF(AND(HD$3=2,GZ6=3),"11",IF(AND(HD$3=2,GZ6=4),"10",IF(AND(HD$3=2,GZ6=5),"9",IF(AND(HD$3=2,GZ6=6),"8",IF(AND(HD$3=2,GZ6=7),"7",IF(AND(HD$3=2,GZ6=8),"6",IF(AND(HD$3=2,GZ6=9),"5",IF(AND(HD$3=2,GZ6=10),"4",IF(AND(HD$3=2,GZ6=11),"3",IF(AND(HD$3=2,GZ6=12),"2",IF(AND(HD$3=2,GZ6=13),"1",IF(AND(HD$3=3,GZ6=1),"10",IF(AND(HD$3=3,GZ6=2),"9",IF(AND(HD$3=3,GZ6=3),"8",IF(AND(HD$3=3,GZ6=4),"7",IF(AND(HD$3=3,GZ6=5),"6",IF(AND(HD$3=3,GZ6=6),"5",IF(AND(HD$3=3,GZ6=7),"4",IF(AND(HD$3=3,GZ6=8),"3",IF(AND(HD$3=3,GZ6=9),"2",IF(AND(HD$3=3,GZ6=10),"1"))))))))))))))))))))))))))))))))))))))+0</f>
        <v>16</v>
      </c>
      <c r="HB6" s="29">
        <f>GQ6+HA6</f>
        <v>273</v>
      </c>
      <c r="HC6" s="30">
        <f>SUM(LARGE(($HA6,$GP6,$GE6,$FT6,$FI6,$EX6,$EM6,$EB6,$DQ6,$DF6,$CU6,$CJ6,$BY6,$BN6,$BC6,$AR6,$AG6,$V6,$K6),{1;2;3;4;5}))</f>
        <v>89</v>
      </c>
      <c r="HD6" s="27">
        <f t="shared" ref="HD6:HD37" si="94">RANK(HC6,HC$6:HC$68)</f>
        <v>1</v>
      </c>
      <c r="HE6" s="20">
        <f>HO$3</f>
        <v>2</v>
      </c>
      <c r="HF6" s="61"/>
      <c r="HG6" s="62"/>
      <c r="HH6" s="27">
        <f>SUM(HF6+HG6)</f>
        <v>0</v>
      </c>
      <c r="HI6" s="47">
        <f t="shared" ref="HI6:HI14" si="95">HH6+HG6/1000</f>
        <v>0</v>
      </c>
      <c r="HJ6" s="14">
        <f t="shared" ref="HJ6:HJ37" si="96">RANK(HI6,HI$6:HI$68)</f>
        <v>1</v>
      </c>
      <c r="HK6" s="46">
        <f t="shared" ref="HK6:HK37" si="97">RANK(HI6,HI$6:HI$68)</f>
        <v>1</v>
      </c>
      <c r="HL6" s="28">
        <f t="shared" ref="HL6:HL68" si="98">IF(AND(HO$3=1,HK6=1),"25",IF(AND(HO$3=1,HK6=2),"20",IF(AND(HO$3=1,HK6=3),"16",IF(AND(HO$3=1,HK6=4),"13",IF(AND(HO$3=1,HK6=5),"11",IF(AND(HO$3=1,HK6=6),"10",IF(AND(HO$3=1,HK6=7),"9",IF(AND(HO$3=1,HK6=8),"8",IF(AND(HO$3=1,HK6=9),"7",IF(AND(HO$3=1,HK6=10),"6",IF(AND(HO$3=1,HK6=11),"5",IF(AND(HO$3=1,HK6=12),"4",IF(AND(HO$3=1,HK6=13),"3",IF(AND(HO$3=1,HK6=14),"2",IF(AND(HO$3=1,HK6=15),"1",IF(AND(HO$3=2,HK6=1),"16",IF(AND(HO$3=2,HK6=2),"13",IF(AND(HO$3=2,HK6=3),"11",IF(AND(HO$3=2,HK6=4),"10",IF(AND(HO$3=2,HK6=5),"9",IF(AND(HO$3=2,HK6=6),"8",IF(AND(HO$3=2,HK6=7),"7",IF(AND(HO$3=2,HK6=8),"6",IF(AND(HO$3=2,HK6=9),"5",IF(AND(HO$3=2,HK6=10),"4",IF(AND(HO$3=2,HK6=11),"3",IF(AND(HO$3=2,HK6=12),"2",IF(AND(HO$3=2,HK6=13),"1",IF(AND(HO$3=3,HK6=1),"10",IF(AND(HO$3=3,HK6=2),"9",IF(AND(HO$3=3,HK6=3),"8",IF(AND(HO$3=3,HK6=4),"7",IF(AND(HO$3=3,HK6=5),"6",IF(AND(HO$3=3,HK6=6),"5",IF(AND(HO$3=3,HK6=7),"4",IF(AND(HO$3=3,HK6=8),"3",IF(AND(HO$3=3,HK6=9),"2",IF(AND(HO$3=3,HK6=10),"1"))))))))))))))))))))))))))))))))))))))+0</f>
        <v>16</v>
      </c>
      <c r="HM6" s="29">
        <f>HB6+HL6</f>
        <v>289</v>
      </c>
      <c r="HN6" s="30">
        <f>SUM(LARGE(($HL6,$HA6,$GP6,$GE6,$FT6,$FI6,$EX6,$EM6,$EB6,$DQ6,$DF6,$CU6,$CJ6,$BY6,$BN6,$BC6,$AR6,$AG6,$V6,$K6),{1;2;3;4;5}))</f>
        <v>89</v>
      </c>
      <c r="HO6" s="27">
        <f t="shared" ref="HO6:HO37" si="99">RANK(HN6,HN$6:HN$68)</f>
        <v>1</v>
      </c>
    </row>
    <row r="7" spans="1:223" x14ac:dyDescent="0.2">
      <c r="A7" s="41" t="s">
        <v>313</v>
      </c>
      <c r="B7" s="65">
        <f t="shared" ref="B7:B68" si="100">COUNTA(HF7,GU7,GJ7,FY7,FN7,FC7,ER7,EG7,DV7,DK7,CZ7,CO7,CD7,BS7,BH7,AW7,AL7,AA7,P7,E7)</f>
        <v>1</v>
      </c>
      <c r="C7" s="104" t="s">
        <v>321</v>
      </c>
      <c r="D7" s="20">
        <f t="shared" ref="D7:D68" si="101">N$3</f>
        <v>2</v>
      </c>
      <c r="E7" s="31">
        <f>32+37</f>
        <v>69</v>
      </c>
      <c r="F7" s="33">
        <f>27+32</f>
        <v>59</v>
      </c>
      <c r="G7" s="27">
        <f t="shared" ref="G7" si="102">SUM(E7+F7)</f>
        <v>128</v>
      </c>
      <c r="H7" s="47">
        <f t="shared" si="0"/>
        <v>128.059</v>
      </c>
      <c r="I7" s="14">
        <f t="shared" si="1"/>
        <v>5</v>
      </c>
      <c r="J7" s="46">
        <f t="shared" si="2"/>
        <v>5</v>
      </c>
      <c r="K7" s="28">
        <f t="shared" ref="K7" si="103">IF(AND(N$3=1,J7=1),"25",IF(AND(N$3=1,J7=2),"20",IF(AND(N$3=1,J7=3),"16",IF(AND(N$3=1,J7=4),"13",IF(AND(N$3=1,J7=5),"11",IF(AND(N$3=1,J7=6),"10",IF(AND(N$3=1,J7=7),"9",IF(AND(N$3=1,J7=8),"8",IF(AND(N$3=1,J7=9),"7",IF(AND(N$3=1,J7=10),"6",IF(AND(N$3=1,J7=11),"5",IF(AND(N$3=1,J7=12),"4",IF(AND(N$3=1,J7=13),"3",IF(AND(N$3=1,J7=14),"2",IF(AND(N$3=1,J7=15),"1",IF(AND(N$3=2,J7=1),"16",IF(AND(N$3=2,J7=2),"13",IF(AND(N$3=2,J7=3),"11",IF(AND(N$3=2,J7=4),"10",IF(AND(N$3=2,J7=5),"9",IF(AND(N$3=2,J7=6),"8",IF(AND(N$3=2,J7=7),"7",IF(AND(N$3=2,J7=8),"6",IF(AND(N$3=2,J7=9),"5",IF(AND(N$3=2,J7=10),"4",IF(AND(N$3=2,J7=11),"3",IF(AND(N$3=2,J7=12),"2",IF(AND(N$3=2,J7=13),"1",IF(AND(N$3=3,J7=1),"10",IF(AND(N$3=3,J7=2),"9",IF(AND(N$3=3,J7=3),"8",IF(AND(N$3=3,J7=4),"7",IF(AND(N$3=3,J7=5),"6",IF(AND(N$3=3,J7=6),"5",IF(AND(N$3=3,J7=7),"4",IF(AND(N$3=3,J7=8),"3",IF(AND(N$3=3,J7=9),"2",IF(AND(N$3=3,J7=10),"1"))))))))))))))))))))))))))))))))))))))+0</f>
        <v>9</v>
      </c>
      <c r="L7" s="29">
        <f t="shared" ref="L7" si="104">K7</f>
        <v>9</v>
      </c>
      <c r="M7" s="30">
        <f>SUM(LARGE(($K7),{1}))</f>
        <v>9</v>
      </c>
      <c r="N7" s="27">
        <f t="shared" si="4"/>
        <v>5</v>
      </c>
      <c r="O7" s="20">
        <f t="shared" ref="O7" si="105">Y$3</f>
        <v>3</v>
      </c>
      <c r="P7" s="31"/>
      <c r="Q7" s="33"/>
      <c r="R7" s="27">
        <f t="shared" ref="R7" si="106">SUM(P7+Q7)</f>
        <v>0</v>
      </c>
      <c r="S7" s="47">
        <f t="shared" si="5"/>
        <v>0</v>
      </c>
      <c r="T7" s="14">
        <f t="shared" si="6"/>
        <v>1</v>
      </c>
      <c r="U7" s="46">
        <f t="shared" si="7"/>
        <v>1</v>
      </c>
      <c r="V7" s="28">
        <f t="shared" ref="V7" si="107">IF(AND(Y$3=1,U7=1),"25",IF(AND(Y$3=1,U7=2),"20",IF(AND(Y$3=1,U7=3),"16",IF(AND(Y$3=1,U7=4),"13",IF(AND(Y$3=1,U7=5),"11",IF(AND(Y$3=1,U7=6),"10",IF(AND(Y$3=1,U7=7),"9",IF(AND(Y$3=1,U7=8),"8",IF(AND(Y$3=1,U7=9),"7",IF(AND(Y$3=1,U7=10),"6",IF(AND(Y$3=1,U7=11),"5",IF(AND(Y$3=1,U7=12),"4",IF(AND(Y$3=1,U7=13),"3",IF(AND(Y$3=1,U7=14),"2",IF(AND(Y$3=1,U7=15),"1",IF(AND(Y$3=2,U7=1),"16",IF(AND(Y$3=2,U7=2),"13",IF(AND(Y$3=2,U7=3),"11",IF(AND(Y$3=2,U7=4),"10",IF(AND(Y$3=2,U7=5),"9",IF(AND(Y$3=2,U7=6),"8",IF(AND(Y$3=2,U7=7),"7",IF(AND(Y$3=2,U7=8),"6",IF(AND(Y$3=2,U7=9),"5",IF(AND(Y$3=2,U7=10),"4",IF(AND(Y$3=2,U7=11),"3",IF(AND(Y$3=2,U7=12),"2",IF(AND(Y$3=2,U7=13),"1",IF(AND(Y$3=3,U7=1),"10",IF(AND(Y$3=3,U7=2),"9",IF(AND(Y$3=3,U7=3),"8",IF(AND(Y$3=3,U7=4),"7",IF(AND(Y$3=3,U7=5),"6",IF(AND(Y$3=3,U7=6),"5",IF(AND(Y$3=3,U7=7),"4",IF(AND(Y$3=3,U7=8),"3",IF(AND(Y$3=3,U7=9),"2",IF(AND(Y$3=3,U7=10),"1"))))))))))))))))))))))))))))))))))))))+0</f>
        <v>10</v>
      </c>
      <c r="W7" s="29">
        <f t="shared" ref="W7" si="108">L7+V7</f>
        <v>19</v>
      </c>
      <c r="X7" s="30">
        <f>SUM(LARGE(($V7,$K7),{1;2}))</f>
        <v>19</v>
      </c>
      <c r="Y7" s="27">
        <f t="shared" si="9"/>
        <v>5</v>
      </c>
      <c r="Z7" s="20">
        <f t="shared" ref="Z7" si="109">AJ$3</f>
        <v>3</v>
      </c>
      <c r="AA7" s="31"/>
      <c r="AB7" s="33"/>
      <c r="AC7" s="27">
        <f t="shared" ref="AC7" si="110">SUM(AA7+AB7)</f>
        <v>0</v>
      </c>
      <c r="AD7" s="47">
        <f t="shared" si="10"/>
        <v>0</v>
      </c>
      <c r="AE7" s="14">
        <f t="shared" si="11"/>
        <v>1</v>
      </c>
      <c r="AF7" s="46">
        <f t="shared" si="12"/>
        <v>1</v>
      </c>
      <c r="AG7" s="28">
        <f t="shared" ref="AG7" si="111">IF(AND(AJ$3=1,AF7=1),"25",IF(AND(AJ$3=1,AF7=2),"20",IF(AND(AJ$3=1,AF7=3),"16",IF(AND(AJ$3=1,AF7=4),"13",IF(AND(AJ$3=1,AF7=5),"11",IF(AND(AJ$3=1,AF7=6),"10",IF(AND(AJ$3=1,AF7=7),"9",IF(AND(AJ$3=1,AF7=8),"8",IF(AND(AJ$3=1,AF7=9),"7",IF(AND(AJ$3=1,AF7=10),"6",IF(AND(AJ$3=1,AF7=11),"5",IF(AND(AJ$3=1,AF7=12),"4",IF(AND(AJ$3=1,AF7=13),"3",IF(AND(AJ$3=1,AF7=14),"2",IF(AND(AJ$3=1,AF7=15),"1",IF(AND(AJ$3=2,AF7=1),"16",IF(AND(AJ$3=2,AF7=2),"13",IF(AND(AJ$3=2,AF7=3),"11",IF(AND(AJ$3=2,AF7=4),"10",IF(AND(AJ$3=2,AF7=5),"9",IF(AND(AJ$3=2,AF7=6),"8",IF(AND(AJ$3=2,AF7=7),"7",IF(AND(AJ$3=2,AF7=8),"6",IF(AND(AJ$3=2,AF7=9),"5",IF(AND(AJ$3=2,AF7=10),"4",IF(AND(AJ$3=2,AF7=11),"3",IF(AND(AJ$3=2,AF7=12),"2",IF(AND(AJ$3=2,AF7=13),"1",IF(AND(AJ$3=3,AF7=1),"10",IF(AND(AJ$3=3,AF7=2),"9",IF(AND(AJ$3=3,AF7=3),"8",IF(AND(AJ$3=3,AF7=4),"7",IF(AND(AJ$3=3,AF7=5),"6",IF(AND(AJ$3=3,AF7=6),"5",IF(AND(AJ$3=3,AF7=7),"4",IF(AND(AJ$3=3,AF7=8),"3",IF(AND(AJ$3=3,AF7=9),"2",IF(AND(AJ$3=3,AF7=10),"1"))))))))))))))))))))))))))))))))))))))+0</f>
        <v>10</v>
      </c>
      <c r="AH7" s="29">
        <f t="shared" ref="AH7" si="112">W7+AG7</f>
        <v>29</v>
      </c>
      <c r="AI7" s="30">
        <f>SUM(LARGE(($AG7,$V7,$K7),{1;2;3}))</f>
        <v>29</v>
      </c>
      <c r="AJ7" s="27">
        <f t="shared" si="14"/>
        <v>5</v>
      </c>
      <c r="AK7" s="20">
        <f t="shared" ref="AK7" si="113">AU$3</f>
        <v>3</v>
      </c>
      <c r="AL7" s="31"/>
      <c r="AM7" s="33"/>
      <c r="AN7" s="27">
        <f t="shared" ref="AN7" si="114">SUM(AL7+AM7)</f>
        <v>0</v>
      </c>
      <c r="AO7" s="47">
        <f t="shared" si="15"/>
        <v>0</v>
      </c>
      <c r="AP7" s="14">
        <f t="shared" si="16"/>
        <v>1</v>
      </c>
      <c r="AQ7" s="46">
        <f t="shared" si="17"/>
        <v>1</v>
      </c>
      <c r="AR7" s="28">
        <f t="shared" ref="AR7" si="115">IF(AND(AU$3=1,AQ7=1),"25",IF(AND(AU$3=1,AQ7=2),"20",IF(AND(AU$3=1,AQ7=3),"16",IF(AND(AU$3=1,AQ7=4),"13",IF(AND(AU$3=1,AQ7=5),"11",IF(AND(AU$3=1,AQ7=6),"10",IF(AND(AU$3=1,AQ7=7),"9",IF(AND(AU$3=1,AQ7=8),"8",IF(AND(AU$3=1,AQ7=9),"7",IF(AND(AU$3=1,AQ7=10),"6",IF(AND(AU$3=1,AQ7=11),"5",IF(AND(AU$3=1,AQ7=12),"4",IF(AND(AU$3=1,AQ7=13),"3",IF(AND(AU$3=1,AQ7=14),"2",IF(AND(AU$3=1,AQ7=15),"1",IF(AND(AU$3=2,AQ7=1),"16",IF(AND(AU$3=2,AQ7=2),"13",IF(AND(AU$3=2,AQ7=3),"11",IF(AND(AU$3=2,AQ7=4),"10",IF(AND(AU$3=2,AQ7=5),"9",IF(AND(AU$3=2,AQ7=6),"8",IF(AND(AU$3=2,AQ7=7),"7",IF(AND(AU$3=2,AQ7=8),"6",IF(AND(AU$3=2,AQ7=9),"5",IF(AND(AU$3=2,AQ7=10),"4",IF(AND(AU$3=2,AQ7=11),"3",IF(AND(AU$3=2,AQ7=12),"2",IF(AND(AU$3=2,AQ7=13),"1",IF(AND(AU$3=3,AQ7=1),"10",IF(AND(AU$3=3,AQ7=2),"9",IF(AND(AU$3=3,AQ7=3),"8",IF(AND(AU$3=3,AQ7=4),"7",IF(AND(AU$3=3,AQ7=5),"6",IF(AND(AU$3=3,AQ7=6),"5",IF(AND(AU$3=3,AQ7=7),"4",IF(AND(AU$3=3,AQ7=8),"3",IF(AND(AU$3=3,AQ7=9),"2",IF(AND(AU$3=3,AQ7=10),"1"))))))))))))))))))))))))))))))))))))))+0</f>
        <v>10</v>
      </c>
      <c r="AS7" s="29">
        <f t="shared" ref="AS7" si="116">AH7+AR7</f>
        <v>39</v>
      </c>
      <c r="AT7" s="30">
        <f>SUM(LARGE(($AR7,$AG7,$V7,$K7),{1;2;3;4}))</f>
        <v>39</v>
      </c>
      <c r="AU7" s="27">
        <f t="shared" si="19"/>
        <v>5</v>
      </c>
      <c r="AV7" s="20">
        <f t="shared" ref="AV7" si="117">BF$3</f>
        <v>2</v>
      </c>
      <c r="AW7" s="31"/>
      <c r="AX7" s="33"/>
      <c r="AY7" s="27">
        <f t="shared" ref="AY7" si="118">SUM(AW7+AX7)</f>
        <v>0</v>
      </c>
      <c r="AZ7" s="47">
        <f t="shared" si="20"/>
        <v>0</v>
      </c>
      <c r="BA7" s="14">
        <f t="shared" si="21"/>
        <v>1</v>
      </c>
      <c r="BB7" s="46">
        <f t="shared" si="22"/>
        <v>1</v>
      </c>
      <c r="BC7" s="28">
        <f t="shared" ref="BC7" si="119">IF(AND(BF$3=1,BB7=1),"25",IF(AND(BF$3=1,BB7=2),"20",IF(AND(BF$3=1,BB7=3),"16",IF(AND(BF$3=1,BB7=4),"13",IF(AND(BF$3=1,BB7=5),"11",IF(AND(BF$3=1,BB7=6),"10",IF(AND(BF$3=1,BB7=7),"9",IF(AND(BF$3=1,BB7=8),"8",IF(AND(BF$3=1,BB7=9),"7",IF(AND(BF$3=1,BB7=10),"6",IF(AND(BF$3=1,BB7=11),"5",IF(AND(BF$3=1,BB7=12),"4",IF(AND(BF$3=1,BB7=13),"3",IF(AND(BF$3=1,BB7=14),"2",IF(AND(BF$3=1,BB7=15),"1",IF(AND(BF$3=2,BB7=1),"16",IF(AND(BF$3=2,BB7=2),"13",IF(AND(BF$3=2,BB7=3),"11",IF(AND(BF$3=2,BB7=4),"10",IF(AND(BF$3=2,BB7=5),"9",IF(AND(BF$3=2,BB7=6),"8",IF(AND(BF$3=2,BB7=7),"7",IF(AND(BF$3=2,BB7=8),"6",IF(AND(BF$3=2,BB7=9),"5",IF(AND(BF$3=2,BB7=10),"4",IF(AND(BF$3=2,BB7=11),"3",IF(AND(BF$3=2,BB7=12),"2",IF(AND(BF$3=2,BB7=13),"1",IF(AND(BF$3=3,BB7=1),"10",IF(AND(BF$3=3,BB7=2),"9",IF(AND(BF$3=3,BB7=3),"8",IF(AND(BF$3=3,BB7=4),"7",IF(AND(BF$3=3,BB7=5),"6",IF(AND(BF$3=3,BB7=6),"5",IF(AND(BF$3=3,BB7=7),"4",IF(AND(BF$3=3,BB7=8),"3",IF(AND(BF$3=3,BB7=9),"2",IF(AND(BF$3=3,BB7=10),"1"))))))))))))))))))))))))))))))))))))))+0</f>
        <v>16</v>
      </c>
      <c r="BD7" s="29">
        <f t="shared" ref="BD7" si="120">AS7+BC7</f>
        <v>55</v>
      </c>
      <c r="BE7" s="30">
        <f>SUM(LARGE(($BC7,$AR7,$AG7,$V7,$K7),{1;2;3;4;5}))</f>
        <v>55</v>
      </c>
      <c r="BF7" s="27">
        <f t="shared" si="24"/>
        <v>5</v>
      </c>
      <c r="BG7" s="20">
        <f t="shared" ref="BG7" si="121">BQ$3</f>
        <v>3</v>
      </c>
      <c r="BH7" s="31"/>
      <c r="BI7" s="33"/>
      <c r="BJ7" s="27">
        <f t="shared" ref="BJ7" si="122">SUM(BH7+BI7)</f>
        <v>0</v>
      </c>
      <c r="BK7" s="47">
        <f t="shared" si="25"/>
        <v>0</v>
      </c>
      <c r="BL7" s="14">
        <f t="shared" si="26"/>
        <v>1</v>
      </c>
      <c r="BM7" s="46">
        <f t="shared" si="27"/>
        <v>1</v>
      </c>
      <c r="BN7" s="28">
        <f t="shared" ref="BN7" si="123">IF(AND(BQ$3=1,BM7=1),"25",IF(AND(BQ$3=1,BM7=2),"20",IF(AND(BQ$3=1,BM7=3),"16",IF(AND(BQ$3=1,BM7=4),"13",IF(AND(BQ$3=1,BM7=5),"11",IF(AND(BQ$3=1,BM7=6),"10",IF(AND(BQ$3=1,BM7=7),"9",IF(AND(BQ$3=1,BM7=8),"8",IF(AND(BQ$3=1,BM7=9),"7",IF(AND(BQ$3=1,BM7=10),"6",IF(AND(BQ$3=1,BM7=11),"5",IF(AND(BQ$3=1,BM7=12),"4",IF(AND(BQ$3=1,BM7=13),"3",IF(AND(BQ$3=1,BM7=14),"2",IF(AND(BQ$3=1,BM7=15),"1",IF(AND(BQ$3=2,BM7=1),"16",IF(AND(BQ$3=2,BM7=2),"13",IF(AND(BQ$3=2,BM7=3),"11",IF(AND(BQ$3=2,BM7=4),"10",IF(AND(BQ$3=2,BM7=5),"9",IF(AND(BQ$3=2,BM7=6),"8",IF(AND(BQ$3=2,BM7=7),"7",IF(AND(BQ$3=2,BM7=8),"6",IF(AND(BQ$3=2,BM7=9),"5",IF(AND(BQ$3=2,BM7=10),"4",IF(AND(BQ$3=2,BM7=11),"3",IF(AND(BQ$3=2,BM7=12),"2",IF(AND(BQ$3=2,BM7=13),"1",IF(AND(BQ$3=3,BM7=1),"10",IF(AND(BQ$3=3,BM7=2),"9",IF(AND(BQ$3=3,BM7=3),"8",IF(AND(BQ$3=3,BM7=4),"7",IF(AND(BQ$3=3,BM7=5),"6",IF(AND(BQ$3=3,BM7=6),"5",IF(AND(BQ$3=3,BM7=7),"4",IF(AND(BQ$3=3,BM7=8),"3",IF(AND(BQ$3=3,BM7=9),"2",IF(AND(BQ$3=3,BM7=10),"1"))))))))))))))))))))))))))))))))))))))+0</f>
        <v>10</v>
      </c>
      <c r="BO7" s="29">
        <f t="shared" ref="BO7" si="124">BD7+BN7</f>
        <v>65</v>
      </c>
      <c r="BP7" s="30">
        <f>SUM(LARGE(($BN7,$BC7,$AR7,$AG7,$V7,$K7),{1;2;3;4;5}))</f>
        <v>56</v>
      </c>
      <c r="BQ7" s="27">
        <f t="shared" si="29"/>
        <v>4</v>
      </c>
      <c r="BR7" s="20">
        <f t="shared" ref="BR7" si="125">CB$3</f>
        <v>2</v>
      </c>
      <c r="BS7" s="31"/>
      <c r="BT7" s="33"/>
      <c r="BU7" s="27">
        <f t="shared" ref="BU7" si="126">SUM(BS7+BT7)</f>
        <v>0</v>
      </c>
      <c r="BV7" s="47">
        <f t="shared" si="30"/>
        <v>0</v>
      </c>
      <c r="BW7" s="14">
        <f t="shared" si="31"/>
        <v>1</v>
      </c>
      <c r="BX7" s="46">
        <f t="shared" si="32"/>
        <v>1</v>
      </c>
      <c r="BY7" s="28">
        <f t="shared" ref="BY7" si="127">IF(AND(CB$3=1,BX7=1),"25",IF(AND(CB$3=1,BX7=2),"20",IF(AND(CB$3=1,BX7=3),"16",IF(AND(CB$3=1,BX7=4),"13",IF(AND(CB$3=1,BX7=5),"11",IF(AND(CB$3=1,BX7=6),"10",IF(AND(CB$3=1,BX7=7),"9",IF(AND(CB$3=1,BX7=8),"8",IF(AND(CB$3=1,BX7=9),"7",IF(AND(CB$3=1,BX7=10),"6",IF(AND(CB$3=1,BX7=11),"5",IF(AND(CB$3=1,BX7=12),"4",IF(AND(CB$3=1,BX7=13),"3",IF(AND(CB$3=1,BX7=14),"2",IF(AND(CB$3=1,BX7=15),"1",IF(AND(CB$3=2,BX7=1),"16",IF(AND(CB$3=2,BX7=2),"13",IF(AND(CB$3=2,BX7=3),"11",IF(AND(CB$3=2,BX7=4),"10",IF(AND(CB$3=2,BX7=5),"9",IF(AND(CB$3=2,BX7=6),"8",IF(AND(CB$3=2,BX7=7),"7",IF(AND(CB$3=2,BX7=8),"6",IF(AND(CB$3=2,BX7=9),"5",IF(AND(CB$3=2,BX7=10),"4",IF(AND(CB$3=2,BX7=11),"3",IF(AND(CB$3=2,BX7=12),"2",IF(AND(CB$3=2,BX7=13),"1",IF(AND(CB$3=3,BX7=1),"10",IF(AND(CB$3=3,BX7=2),"9",IF(AND(CB$3=3,BX7=3),"8",IF(AND(CB$3=3,BX7=4),"7",IF(AND(CB$3=3,BX7=5),"6",IF(AND(CB$3=3,BX7=6),"5",IF(AND(CB$3=3,BX7=7),"4",IF(AND(CB$3=3,BX7=8),"3",IF(AND(CB$3=3,BX7=9),"2",IF(AND(CB$3=3,BX7=10),"1"))))))))))))))))))))))))))))))))))))))+0</f>
        <v>16</v>
      </c>
      <c r="BZ7" s="29">
        <f t="shared" ref="BZ7" si="128">BO7+BY7</f>
        <v>81</v>
      </c>
      <c r="CA7" s="30">
        <f>SUM(LARGE(($BY7,$BN7,$BC7,$AR7,$AG7,$V7,$K7),{1;2;3;4;5}))</f>
        <v>62</v>
      </c>
      <c r="CB7" s="27">
        <f t="shared" si="34"/>
        <v>4</v>
      </c>
      <c r="CC7" s="20">
        <f t="shared" ref="CC7" si="129">CM$3</f>
        <v>2</v>
      </c>
      <c r="CD7" s="31"/>
      <c r="CE7" s="33"/>
      <c r="CF7" s="27">
        <f t="shared" ref="CF7" si="130">SUM(CD7+CE7)</f>
        <v>0</v>
      </c>
      <c r="CG7" s="47">
        <f t="shared" si="35"/>
        <v>0</v>
      </c>
      <c r="CH7" s="14">
        <f t="shared" si="36"/>
        <v>1</v>
      </c>
      <c r="CI7" s="46">
        <f t="shared" si="37"/>
        <v>1</v>
      </c>
      <c r="CJ7" s="28">
        <f t="shared" ref="CJ7" si="131">IF(AND(CM$3=1,CI7=1),"25",IF(AND(CM$3=1,CI7=2),"20",IF(AND(CM$3=1,CI7=3),"16",IF(AND(CM$3=1,CI7=4),"13",IF(AND(CM$3=1,CI7=5),"11",IF(AND(CM$3=1,CI7=6),"10",IF(AND(CM$3=1,CI7=7),"9",IF(AND(CM$3=1,CI7=8),"8",IF(AND(CM$3=1,CI7=9),"7",IF(AND(CM$3=1,CI7=10),"6",IF(AND(CM$3=1,CI7=11),"5",IF(AND(CM$3=1,CI7=12),"4",IF(AND(CM$3=1,CI7=13),"3",IF(AND(CM$3=1,CI7=14),"2",IF(AND(CM$3=1,CI7=15),"1",IF(AND(CM$3=2,CI7=1),"16",IF(AND(CM$3=2,CI7=2),"13",IF(AND(CM$3=2,CI7=3),"11",IF(AND(CM$3=2,CI7=4),"10",IF(AND(CM$3=2,CI7=5),"9",IF(AND(CM$3=2,CI7=6),"8",IF(AND(CM$3=2,CI7=7),"7",IF(AND(CM$3=2,CI7=8),"6",IF(AND(CM$3=2,CI7=9),"5",IF(AND(CM$3=2,CI7=10),"4",IF(AND(CM$3=2,CI7=11),"3",IF(AND(CM$3=2,CI7=12),"2",IF(AND(CM$3=2,CI7=13),"1",IF(AND(CM$3=3,CI7=1),"10",IF(AND(CM$3=3,CI7=2),"9",IF(AND(CM$3=3,CI7=3),"8",IF(AND(CM$3=3,CI7=4),"7",IF(AND(CM$3=3,CI7=5),"6",IF(AND(CM$3=3,CI7=6),"5",IF(AND(CM$3=3,CI7=7),"4",IF(AND(CM$3=3,CI7=8),"3",IF(AND(CM$3=3,CI7=9),"2",IF(AND(CM$3=3,CI7=10),"1"))))))))))))))))))))))))))))))))))))))+0</f>
        <v>16</v>
      </c>
      <c r="CK7" s="29">
        <f t="shared" ref="CK7" si="132">BZ7+CJ7</f>
        <v>97</v>
      </c>
      <c r="CL7" s="30">
        <f>SUM(LARGE(($CJ7,$BY7,$BN7,$BC7,$AR7,$AG7,$V7,$K7),{1;2;3;4;5}))</f>
        <v>68</v>
      </c>
      <c r="CM7" s="27">
        <f t="shared" si="39"/>
        <v>4</v>
      </c>
      <c r="CN7" s="20">
        <f t="shared" ref="CN7" si="133">CX$3</f>
        <v>2</v>
      </c>
      <c r="CO7" s="31"/>
      <c r="CP7" s="33"/>
      <c r="CQ7" s="27">
        <f t="shared" ref="CQ7" si="134">SUM(CO7+CP7)</f>
        <v>0</v>
      </c>
      <c r="CR7" s="47">
        <f t="shared" si="40"/>
        <v>0</v>
      </c>
      <c r="CS7" s="14">
        <f t="shared" si="41"/>
        <v>1</v>
      </c>
      <c r="CT7" s="46">
        <f t="shared" si="42"/>
        <v>1</v>
      </c>
      <c r="CU7" s="28">
        <f t="shared" ref="CU7" si="135">IF(AND(CX$3=1,CT7=1),"25",IF(AND(CX$3=1,CT7=2),"20",IF(AND(CX$3=1,CT7=3),"16",IF(AND(CX$3=1,CT7=4),"13",IF(AND(CX$3=1,CT7=5),"11",IF(AND(CX$3=1,CT7=6),"10",IF(AND(CX$3=1,CT7=7),"9",IF(AND(CX$3=1,CT7=8),"8",IF(AND(CX$3=1,CT7=9),"7",IF(AND(CX$3=1,CT7=10),"6",IF(AND(CX$3=1,CT7=11),"5",IF(AND(CX$3=1,CT7=12),"4",IF(AND(CX$3=1,CT7=13),"3",IF(AND(CX$3=1,CT7=14),"2",IF(AND(CX$3=1,CT7=15),"1",IF(AND(CX$3=2,CT7=1),"16",IF(AND(CX$3=2,CT7=2),"13",IF(AND(CX$3=2,CT7=3),"11",IF(AND(CX$3=2,CT7=4),"10",IF(AND(CX$3=2,CT7=5),"9",IF(AND(CX$3=2,CT7=6),"8",IF(AND(CX$3=2,CT7=7),"7",IF(AND(CX$3=2,CT7=8),"6",IF(AND(CX$3=2,CT7=9),"5",IF(AND(CX$3=2,CT7=10),"4",IF(AND(CX$3=2,CT7=11),"3",IF(AND(CX$3=2,CT7=12),"2",IF(AND(CX$3=2,CT7=13),"1",IF(AND(CX$3=3,CT7=1),"10",IF(AND(CX$3=3,CT7=2),"9",IF(AND(CX$3=3,CT7=3),"8",IF(AND(CX$3=3,CT7=4),"7",IF(AND(CX$3=3,CT7=5),"6",IF(AND(CX$3=3,CT7=6),"5",IF(AND(CX$3=3,CT7=7),"4",IF(AND(CX$3=3,CT7=8),"3",IF(AND(CX$3=3,CT7=9),"2",IF(AND(CX$3=3,CT7=10),"1"))))))))))))))))))))))))))))))))))))))+0</f>
        <v>16</v>
      </c>
      <c r="CV7" s="29">
        <f t="shared" ref="CV7" si="136">CK7+CU7</f>
        <v>113</v>
      </c>
      <c r="CW7" s="30">
        <f>SUM(LARGE(($CU7,$CJ7,$BY7,$BN7,$BC7,$AR7,$AG7,$V7,$K7),{1;2;3;4;5}))</f>
        <v>74</v>
      </c>
      <c r="CX7" s="27">
        <f t="shared" si="44"/>
        <v>4</v>
      </c>
      <c r="CY7" s="20">
        <f t="shared" ref="CY7" si="137">DI$3</f>
        <v>2</v>
      </c>
      <c r="CZ7" s="31"/>
      <c r="DA7" s="33"/>
      <c r="DB7" s="27">
        <f t="shared" ref="DB7" si="138">SUM(CZ7+DA7)</f>
        <v>0</v>
      </c>
      <c r="DC7" s="47">
        <f t="shared" si="45"/>
        <v>0</v>
      </c>
      <c r="DD7" s="14">
        <f t="shared" si="46"/>
        <v>1</v>
      </c>
      <c r="DE7" s="46">
        <f t="shared" si="47"/>
        <v>1</v>
      </c>
      <c r="DF7" s="28">
        <f t="shared" ref="DF7" si="139">IF(AND(DI$3=1,DE7=1),"25",IF(AND(DI$3=1,DE7=2),"20",IF(AND(DI$3=1,DE7=3),"16",IF(AND(DI$3=1,DE7=4),"13",IF(AND(DI$3=1,DE7=5),"11",IF(AND(DI$3=1,DE7=6),"10",IF(AND(DI$3=1,DE7=7),"9",IF(AND(DI$3=1,DE7=8),"8",IF(AND(DI$3=1,DE7=9),"7",IF(AND(DI$3=1,DE7=10),"6",IF(AND(DI$3=1,DE7=11),"5",IF(AND(DI$3=1,DE7=12),"4",IF(AND(DI$3=1,DE7=13),"3",IF(AND(DI$3=1,DE7=14),"2",IF(AND(DI$3=1,DE7=15),"1",IF(AND(DI$3=2,DE7=1),"16",IF(AND(DI$3=2,DE7=2),"13",IF(AND(DI$3=2,DE7=3),"11",IF(AND(DI$3=2,DE7=4),"10",IF(AND(DI$3=2,DE7=5),"9",IF(AND(DI$3=2,DE7=6),"8",IF(AND(DI$3=2,DE7=7),"7",IF(AND(DI$3=2,DE7=8),"6",IF(AND(DI$3=2,DE7=9),"5",IF(AND(DI$3=2,DE7=10),"4",IF(AND(DI$3=2,DE7=11),"3",IF(AND(DI$3=2,DE7=12),"2",IF(AND(DI$3=2,DE7=13),"1",IF(AND(DI$3=3,DE7=1),"10",IF(AND(DI$3=3,DE7=2),"9",IF(AND(DI$3=3,DE7=3),"8",IF(AND(DI$3=3,DE7=4),"7",IF(AND(DI$3=3,DE7=5),"6",IF(AND(DI$3=3,DE7=6),"5",IF(AND(DI$3=3,DE7=7),"4",IF(AND(DI$3=3,DE7=8),"3",IF(AND(DI$3=3,DE7=9),"2",IF(AND(DI$3=3,DE7=10),"1"))))))))))))))))))))))))))))))))))))))+0</f>
        <v>16</v>
      </c>
      <c r="DG7" s="29">
        <f t="shared" ref="DG7" si="140">CV7+DF7</f>
        <v>129</v>
      </c>
      <c r="DH7" s="30">
        <f>SUM(LARGE(($DF7,$CU7,$CJ7,$BY7,$BN7,$BC7,$AR7,$AG7,$V7,$K7),{1;2;3;4;5}))</f>
        <v>80</v>
      </c>
      <c r="DI7" s="27">
        <f t="shared" si="49"/>
        <v>1</v>
      </c>
      <c r="DJ7" s="20">
        <f t="shared" ref="DJ7" si="141">DT$3</f>
        <v>2</v>
      </c>
      <c r="DK7" s="31"/>
      <c r="DL7" s="33"/>
      <c r="DM7" s="27">
        <f t="shared" ref="DM7" si="142">SUM(DK7+DL7)</f>
        <v>0</v>
      </c>
      <c r="DN7" s="47">
        <f t="shared" si="50"/>
        <v>0</v>
      </c>
      <c r="DO7" s="14">
        <f t="shared" si="51"/>
        <v>1</v>
      </c>
      <c r="DP7" s="46">
        <f t="shared" si="52"/>
        <v>1</v>
      </c>
      <c r="DQ7" s="28">
        <f t="shared" ref="DQ7" si="143">IF(AND(DT$3=1,DP7=1),"25",IF(AND(DT$3=1,DP7=2),"20",IF(AND(DT$3=1,DP7=3),"16",IF(AND(DT$3=1,DP7=4),"13",IF(AND(DT$3=1,DP7=5),"11",IF(AND(DT$3=1,DP7=6),"10",IF(AND(DT$3=1,DP7=7),"9",IF(AND(DT$3=1,DP7=8),"8",IF(AND(DT$3=1,DP7=9),"7",IF(AND(DT$3=1,DP7=10),"6",IF(AND(DT$3=1,DP7=11),"5",IF(AND(DT$3=1,DP7=12),"4",IF(AND(DT$3=1,DP7=13),"3",IF(AND(DT$3=1,DP7=14),"2",IF(AND(DT$3=1,DP7=15),"1",IF(AND(DT$3=2,DP7=1),"16",IF(AND(DT$3=2,DP7=2),"13",IF(AND(DT$3=2,DP7=3),"11",IF(AND(DT$3=2,DP7=4),"10",IF(AND(DT$3=2,DP7=5),"9",IF(AND(DT$3=2,DP7=6),"8",IF(AND(DT$3=2,DP7=7),"7",IF(AND(DT$3=2,DP7=8),"6",IF(AND(DT$3=2,DP7=9),"5",IF(AND(DT$3=2,DP7=10),"4",IF(AND(DT$3=2,DP7=11),"3",IF(AND(DT$3=2,DP7=12),"2",IF(AND(DT$3=2,DP7=13),"1",IF(AND(DT$3=3,DP7=1),"10",IF(AND(DT$3=3,DP7=2),"9",IF(AND(DT$3=3,DP7=3),"8",IF(AND(DT$3=3,DP7=4),"7",IF(AND(DT$3=3,DP7=5),"6",IF(AND(DT$3=3,DP7=6),"5",IF(AND(DT$3=3,DP7=7),"4",IF(AND(DT$3=3,DP7=8),"3",IF(AND(DT$3=3,DP7=9),"2",IF(AND(DT$3=3,DP7=10),"1"))))))))))))))))))))))))))))))))))))))+0</f>
        <v>16</v>
      </c>
      <c r="DR7" s="29">
        <f t="shared" ref="DR7" si="144">DG7+DQ7</f>
        <v>145</v>
      </c>
      <c r="DS7" s="30">
        <f>SUM(LARGE(($DQ7,$DF7,$CU7,$CJ7,$BY7,$BN7,$BC7,$AR7,$AG7,$V7,$K7),{1;2;3;4;5}))</f>
        <v>80</v>
      </c>
      <c r="DT7" s="27">
        <f t="shared" si="54"/>
        <v>1</v>
      </c>
      <c r="DU7" s="20">
        <f t="shared" ref="DU7" si="145">EE$3</f>
        <v>2</v>
      </c>
      <c r="DV7" s="31"/>
      <c r="DW7" s="33"/>
      <c r="DX7" s="27">
        <f t="shared" ref="DX7" si="146">SUM(DV7+DW7)</f>
        <v>0</v>
      </c>
      <c r="DY7" s="47">
        <f t="shared" si="55"/>
        <v>0</v>
      </c>
      <c r="DZ7" s="14">
        <f t="shared" si="56"/>
        <v>1</v>
      </c>
      <c r="EA7" s="46">
        <f t="shared" si="57"/>
        <v>1</v>
      </c>
      <c r="EB7" s="28">
        <f t="shared" ref="EB7" si="147">IF(AND(EE$3=1,EA7=1),"25",IF(AND(EE$3=1,EA7=2),"20",IF(AND(EE$3=1,EA7=3),"16",IF(AND(EE$3=1,EA7=4),"13",IF(AND(EE$3=1,EA7=5),"11",IF(AND(EE$3=1,EA7=6),"10",IF(AND(EE$3=1,EA7=7),"9",IF(AND(EE$3=1,EA7=8),"8",IF(AND(EE$3=1,EA7=9),"7",IF(AND(EE$3=1,EA7=10),"6",IF(AND(EE$3=1,EA7=11),"5",IF(AND(EE$3=1,EA7=12),"4",IF(AND(EE$3=1,EA7=13),"3",IF(AND(EE$3=1,EA7=14),"2",IF(AND(EE$3=1,EA7=15),"1",IF(AND(EE$3=2,EA7=1),"16",IF(AND(EE$3=2,EA7=2),"13",IF(AND(EE$3=2,EA7=3),"11",IF(AND(EE$3=2,EA7=4),"10",IF(AND(EE$3=2,EA7=5),"9",IF(AND(EE$3=2,EA7=6),"8",IF(AND(EE$3=2,EA7=7),"7",IF(AND(EE$3=2,EA7=8),"6",IF(AND(EE$3=2,EA7=9),"5",IF(AND(EE$3=2,EA7=10),"4",IF(AND(EE$3=2,EA7=11),"3",IF(AND(EE$3=2,EA7=12),"2",IF(AND(EE$3=2,EA7=13),"1",IF(AND(EE$3=3,EA7=1),"10",IF(AND(EE$3=3,EA7=2),"9",IF(AND(EE$3=3,EA7=3),"8",IF(AND(EE$3=3,EA7=4),"7",IF(AND(EE$3=3,EA7=5),"6",IF(AND(EE$3=3,EA7=6),"5",IF(AND(EE$3=3,EA7=7),"4",IF(AND(EE$3=3,EA7=8),"3",IF(AND(EE$3=3,EA7=9),"2",IF(AND(EE$3=3,EA7=10),"1"))))))))))))))))))))))))))))))))))))))+0</f>
        <v>16</v>
      </c>
      <c r="EC7" s="29">
        <f t="shared" ref="EC7" si="148">DR7+EB7</f>
        <v>161</v>
      </c>
      <c r="ED7" s="30">
        <f>SUM(LARGE(($EB7,$DQ7,$DF7,$CU7,$CJ7,$BY7,$BN7,$BC7,$AR7,$AG7,$V7,$K7),{1;2;3;4;5}))</f>
        <v>80</v>
      </c>
      <c r="EE7" s="27">
        <f t="shared" si="59"/>
        <v>1</v>
      </c>
      <c r="EF7" s="20">
        <f t="shared" ref="EF7" si="149">EP$3</f>
        <v>2</v>
      </c>
      <c r="EG7" s="31"/>
      <c r="EH7" s="33"/>
      <c r="EI7" s="27">
        <f t="shared" ref="EI7" si="150">SUM(EG7+EH7)</f>
        <v>0</v>
      </c>
      <c r="EJ7" s="47">
        <f t="shared" si="60"/>
        <v>0</v>
      </c>
      <c r="EK7" s="14">
        <f t="shared" si="61"/>
        <v>1</v>
      </c>
      <c r="EL7" s="46">
        <f t="shared" si="62"/>
        <v>1</v>
      </c>
      <c r="EM7" s="28">
        <f t="shared" ref="EM7" si="151">IF(AND(EP$3=1,EL7=1),"25",IF(AND(EP$3=1,EL7=2),"20",IF(AND(EP$3=1,EL7=3),"16",IF(AND(EP$3=1,EL7=4),"13",IF(AND(EP$3=1,EL7=5),"11",IF(AND(EP$3=1,EL7=6),"10",IF(AND(EP$3=1,EL7=7),"9",IF(AND(EP$3=1,EL7=8),"8",IF(AND(EP$3=1,EL7=9),"7",IF(AND(EP$3=1,EL7=10),"6",IF(AND(EP$3=1,EL7=11),"5",IF(AND(EP$3=1,EL7=12),"4",IF(AND(EP$3=1,EL7=13),"3",IF(AND(EP$3=1,EL7=14),"2",IF(AND(EP$3=1,EL7=15),"1",IF(AND(EP$3=2,EL7=1),"16",IF(AND(EP$3=2,EL7=2),"13",IF(AND(EP$3=2,EL7=3),"11",IF(AND(EP$3=2,EL7=4),"10",IF(AND(EP$3=2,EL7=5),"9",IF(AND(EP$3=2,EL7=6),"8",IF(AND(EP$3=2,EL7=7),"7",IF(AND(EP$3=2,EL7=8),"6",IF(AND(EP$3=2,EL7=9),"5",IF(AND(EP$3=2,EL7=10),"4",IF(AND(EP$3=2,EL7=11),"3",IF(AND(EP$3=2,EL7=12),"2",IF(AND(EP$3=2,EL7=13),"1",IF(AND(EP$3=3,EL7=1),"10",IF(AND(EP$3=3,EL7=2),"9",IF(AND(EP$3=3,EL7=3),"8",IF(AND(EP$3=3,EL7=4),"7",IF(AND(EP$3=3,EL7=5),"6",IF(AND(EP$3=3,EL7=6),"5",IF(AND(EP$3=3,EL7=7),"4",IF(AND(EP$3=3,EL7=8),"3",IF(AND(EP$3=3,EL7=9),"2",IF(AND(EP$3=3,EL7=10),"1"))))))))))))))))))))))))))))))))))))))+0</f>
        <v>16</v>
      </c>
      <c r="EN7" s="29">
        <f t="shared" ref="EN7" si="152">EC7+EM7</f>
        <v>177</v>
      </c>
      <c r="EO7" s="30">
        <f>SUM(LARGE(($EM7,$EB7,$DQ7,$DF7,$CU7,$CJ7,$BY7,$BN7,$BC7,$AR7,$AG7,$V7,$K7),{1;2;3;4;5}))</f>
        <v>80</v>
      </c>
      <c r="EP7" s="27">
        <f t="shared" si="64"/>
        <v>1</v>
      </c>
      <c r="EQ7" s="20">
        <f t="shared" ref="EQ7" si="153">FA$3</f>
        <v>2</v>
      </c>
      <c r="ER7" s="31"/>
      <c r="ES7" s="33"/>
      <c r="ET7" s="27">
        <f t="shared" ref="ET7" si="154">SUM(ER7+ES7)</f>
        <v>0</v>
      </c>
      <c r="EU7" s="47">
        <f t="shared" si="65"/>
        <v>0</v>
      </c>
      <c r="EV7" s="14">
        <f t="shared" si="66"/>
        <v>1</v>
      </c>
      <c r="EW7" s="46">
        <f t="shared" si="67"/>
        <v>1</v>
      </c>
      <c r="EX7" s="28">
        <f t="shared" ref="EX7" si="155">IF(AND(FA$3=1,EW7=1),"25",IF(AND(FA$3=1,EW7=2),"20",IF(AND(FA$3=1,EW7=3),"16",IF(AND(FA$3=1,EW7=4),"13",IF(AND(FA$3=1,EW7=5),"11",IF(AND(FA$3=1,EW7=6),"10",IF(AND(FA$3=1,EW7=7),"9",IF(AND(FA$3=1,EW7=8),"8",IF(AND(FA$3=1,EW7=9),"7",IF(AND(FA$3=1,EW7=10),"6",IF(AND(FA$3=1,EW7=11),"5",IF(AND(FA$3=1,EW7=12),"4",IF(AND(FA$3=1,EW7=13),"3",IF(AND(FA$3=1,EW7=14),"2",IF(AND(FA$3=1,EW7=15),"1",IF(AND(FA$3=2,EW7=1),"16",IF(AND(FA$3=2,EW7=2),"13",IF(AND(FA$3=2,EW7=3),"11",IF(AND(FA$3=2,EW7=4),"10",IF(AND(FA$3=2,EW7=5),"9",IF(AND(FA$3=2,EW7=6),"8",IF(AND(FA$3=2,EW7=7),"7",IF(AND(FA$3=2,EW7=8),"6",IF(AND(FA$3=2,EW7=9),"5",IF(AND(FA$3=2,EW7=10),"4",IF(AND(FA$3=2,EW7=11),"3",IF(AND(FA$3=2,EW7=12),"2",IF(AND(FA$3=2,EW7=13),"1",IF(AND(FA$3=3,EW7=1),"10",IF(AND(FA$3=3,EW7=2),"9",IF(AND(FA$3=3,EW7=3),"8",IF(AND(FA$3=3,EW7=4),"7",IF(AND(FA$3=3,EW7=5),"6",IF(AND(FA$3=3,EW7=6),"5",IF(AND(FA$3=3,EW7=7),"4",IF(AND(FA$3=3,EW7=8),"3",IF(AND(FA$3=3,EW7=9),"2",IF(AND(FA$3=3,EW7=10),"1"))))))))))))))))))))))))))))))))))))))+0</f>
        <v>16</v>
      </c>
      <c r="EY7" s="29">
        <f t="shared" ref="EY7" si="156">EN7+EX7</f>
        <v>193</v>
      </c>
      <c r="EZ7" s="30">
        <f>SUM(LARGE(($EX7,$EM7,$EB7,$DQ7,$DF7,$CU7,$CJ7,$BY7,$BN7,$BC7,$AR7,$AG7,$V7,$K7),{1;2;3;4;5}))</f>
        <v>80</v>
      </c>
      <c r="FA7" s="27">
        <f t="shared" si="69"/>
        <v>1</v>
      </c>
      <c r="FB7" s="20">
        <f t="shared" ref="FB7" si="157">FL$3</f>
        <v>2</v>
      </c>
      <c r="FC7" s="31"/>
      <c r="FD7" s="33"/>
      <c r="FE7" s="27">
        <f t="shared" ref="FE7" si="158">SUM(FC7+FD7)</f>
        <v>0</v>
      </c>
      <c r="FF7" s="47">
        <f t="shared" si="70"/>
        <v>0</v>
      </c>
      <c r="FG7" s="14">
        <f t="shared" si="71"/>
        <v>1</v>
      </c>
      <c r="FH7" s="46">
        <f t="shared" si="72"/>
        <v>1</v>
      </c>
      <c r="FI7" s="28">
        <f t="shared" ref="FI7" si="159">IF(AND(FL$3=1,FH7=1),"25",IF(AND(FL$3=1,FH7=2),"20",IF(AND(FL$3=1,FH7=3),"16",IF(AND(FL$3=1,FH7=4),"13",IF(AND(FL$3=1,FH7=5),"11",IF(AND(FL$3=1,FH7=6),"10",IF(AND(FL$3=1,FH7=7),"9",IF(AND(FL$3=1,FH7=8),"8",IF(AND(FL$3=1,FH7=9),"7",IF(AND(FL$3=1,FH7=10),"6",IF(AND(FL$3=1,FH7=11),"5",IF(AND(FL$3=1,FH7=12),"4",IF(AND(FL$3=1,FH7=13),"3",IF(AND(FL$3=1,FH7=14),"2",IF(AND(FL$3=1,FH7=15),"1",IF(AND(FL$3=2,FH7=1),"16",IF(AND(FL$3=2,FH7=2),"13",IF(AND(FL$3=2,FH7=3),"11",IF(AND(FL$3=2,FH7=4),"10",IF(AND(FL$3=2,FH7=5),"9",IF(AND(FL$3=2,FH7=6),"8",IF(AND(FL$3=2,FH7=7),"7",IF(AND(FL$3=2,FH7=8),"6",IF(AND(FL$3=2,FH7=9),"5",IF(AND(FL$3=2,FH7=10),"4",IF(AND(FL$3=2,FH7=11),"3",IF(AND(FL$3=2,FH7=12),"2",IF(AND(FL$3=2,FH7=13),"1",IF(AND(FL$3=3,FH7=1),"10",IF(AND(FL$3=3,FH7=2),"9",IF(AND(FL$3=3,FH7=3),"8",IF(AND(FL$3=3,FH7=4),"7",IF(AND(FL$3=3,FH7=5),"6",IF(AND(FL$3=3,FH7=6),"5",IF(AND(FL$3=3,FH7=7),"4",IF(AND(FL$3=3,FH7=8),"3",IF(AND(FL$3=3,FH7=9),"2",IF(AND(FL$3=3,FH7=10),"1"))))))))))))))))))))))))))))))))))))))+0</f>
        <v>16</v>
      </c>
      <c r="FJ7" s="29">
        <f t="shared" ref="FJ7" si="160">EY7+FI7</f>
        <v>209</v>
      </c>
      <c r="FK7" s="30">
        <f>SUM(LARGE(($FI7,$EX7,$EM7,$EB7,$DQ7,$DF7,$CU7,$CJ7,$BY7,$BN7,$BC7,$AR7,$AG7,$V7,$K7),{1;2;3;4;5}))</f>
        <v>80</v>
      </c>
      <c r="FL7" s="27">
        <f t="shared" si="74"/>
        <v>1</v>
      </c>
      <c r="FM7" s="20">
        <f t="shared" ref="FM7" si="161">FW$3</f>
        <v>2</v>
      </c>
      <c r="FN7" s="31"/>
      <c r="FO7" s="33"/>
      <c r="FP7" s="27">
        <f t="shared" ref="FP7" si="162">SUM(FN7+FO7)</f>
        <v>0</v>
      </c>
      <c r="FQ7" s="47">
        <f t="shared" si="75"/>
        <v>0</v>
      </c>
      <c r="FR7" s="14">
        <f t="shared" si="76"/>
        <v>1</v>
      </c>
      <c r="FS7" s="46">
        <f t="shared" si="77"/>
        <v>1</v>
      </c>
      <c r="FT7" s="28">
        <f t="shared" ref="FT7" si="163">IF(AND(FW$3=1,FS7=1),"25",IF(AND(FW$3=1,FS7=2),"20",IF(AND(FW$3=1,FS7=3),"16",IF(AND(FW$3=1,FS7=4),"13",IF(AND(FW$3=1,FS7=5),"11",IF(AND(FW$3=1,FS7=6),"10",IF(AND(FW$3=1,FS7=7),"9",IF(AND(FW$3=1,FS7=8),"8",IF(AND(FW$3=1,FS7=9),"7",IF(AND(FW$3=1,FS7=10),"6",IF(AND(FW$3=1,FS7=11),"5",IF(AND(FW$3=1,FS7=12),"4",IF(AND(FW$3=1,FS7=13),"3",IF(AND(FW$3=1,FS7=14),"2",IF(AND(FW$3=1,FS7=15),"1",IF(AND(FW$3=2,FS7=1),"16",IF(AND(FW$3=2,FS7=2),"13",IF(AND(FW$3=2,FS7=3),"11",IF(AND(FW$3=2,FS7=4),"10",IF(AND(FW$3=2,FS7=5),"9",IF(AND(FW$3=2,FS7=6),"8",IF(AND(FW$3=2,FS7=7),"7",IF(AND(FW$3=2,FS7=8),"6",IF(AND(FW$3=2,FS7=9),"5",IF(AND(FW$3=2,FS7=10),"4",IF(AND(FW$3=2,FS7=11),"3",IF(AND(FW$3=2,FS7=12),"2",IF(AND(FW$3=2,FS7=13),"1",IF(AND(FW$3=3,FS7=1),"10",IF(AND(FW$3=3,FS7=2),"9",IF(AND(FW$3=3,FS7=3),"8",IF(AND(FW$3=3,FS7=4),"7",IF(AND(FW$3=3,FS7=5),"6",IF(AND(FW$3=3,FS7=6),"5",IF(AND(FW$3=3,FS7=7),"4",IF(AND(FW$3=3,FS7=8),"3",IF(AND(FW$3=3,FS7=9),"2",IF(AND(FW$3=3,FS7=10),"1"))))))))))))))))))))))))))))))))))))))+0</f>
        <v>16</v>
      </c>
      <c r="FU7" s="29">
        <f t="shared" ref="FU7" si="164">FJ7+FT7</f>
        <v>225</v>
      </c>
      <c r="FV7" s="30">
        <f>SUM(LARGE(($FT7,$FI7,$EX7,$EM7,$EB7,$DQ7,$DF7,$CU7,$CJ7,$BY7,$BN7,$BC7,$AR7,$AG7,$V7,$K7),{1;2;3;4;5}))</f>
        <v>80</v>
      </c>
      <c r="FW7" s="27">
        <f t="shared" si="79"/>
        <v>1</v>
      </c>
      <c r="FX7" s="20">
        <f t="shared" ref="FX7" si="165">GH$3</f>
        <v>2</v>
      </c>
      <c r="FY7" s="63"/>
      <c r="FZ7" s="64"/>
      <c r="GA7" s="27">
        <f t="shared" ref="GA7" si="166">SUM(FY7+FZ7)</f>
        <v>0</v>
      </c>
      <c r="GB7" s="47">
        <f t="shared" si="80"/>
        <v>0</v>
      </c>
      <c r="GC7" s="14">
        <f t="shared" si="81"/>
        <v>1</v>
      </c>
      <c r="GD7" s="46">
        <f t="shared" si="82"/>
        <v>1</v>
      </c>
      <c r="GE7" s="28">
        <f t="shared" ref="GE7" si="167">IF(AND(GH$3=1,GD7=1),"25",IF(AND(GH$3=1,GD7=2),"20",IF(AND(GH$3=1,GD7=3),"16",IF(AND(GH$3=1,GD7=4),"13",IF(AND(GH$3=1,GD7=5),"11",IF(AND(GH$3=1,GD7=6),"10",IF(AND(GH$3=1,GD7=7),"9",IF(AND(GH$3=1,GD7=8),"8",IF(AND(GH$3=1,GD7=9),"7",IF(AND(GH$3=1,GD7=10),"6",IF(AND(GH$3=1,GD7=11),"5",IF(AND(GH$3=1,GD7=12),"4",IF(AND(GH$3=1,GD7=13),"3",IF(AND(GH$3=1,GD7=14),"2",IF(AND(GH$3=1,GD7=15),"1",IF(AND(GH$3=2,GD7=1),"16",IF(AND(GH$3=2,GD7=2),"13",IF(AND(GH$3=2,GD7=3),"11",IF(AND(GH$3=2,GD7=4),"10",IF(AND(GH$3=2,GD7=5),"9",IF(AND(GH$3=2,GD7=6),"8",IF(AND(GH$3=2,GD7=7),"7",IF(AND(GH$3=2,GD7=8),"6",IF(AND(GH$3=2,GD7=9),"5",IF(AND(GH$3=2,GD7=10),"4",IF(AND(GH$3=2,GD7=11),"3",IF(AND(GH$3=2,GD7=12),"2",IF(AND(GH$3=2,GD7=13),"1",IF(AND(GH$3=3,GD7=1),"10",IF(AND(GH$3=3,GD7=2),"9",IF(AND(GH$3=3,GD7=3),"8",IF(AND(GH$3=3,GD7=4),"7",IF(AND(GH$3=3,GD7=5),"6",IF(AND(GH$3=3,GD7=6),"5",IF(AND(GH$3=3,GD7=7),"4",IF(AND(GH$3=3,GD7=8),"3",IF(AND(GH$3=3,GD7=9),"2",IF(AND(GH$3=3,GD7=10),"1"))))))))))))))))))))))))))))))))))))))+0</f>
        <v>16</v>
      </c>
      <c r="GF7" s="29">
        <f t="shared" ref="GF7" si="168">FU7+GE7</f>
        <v>241</v>
      </c>
      <c r="GG7" s="30">
        <f>SUM(LARGE(($GE7,$FT7,$FI7,$EX7,$EM7,$EB7,$DQ7,$DF7,$CU7,$CJ7,$BY7,$BN7,$BC7,$AR7,$AG7,$V7,$K7),{1;2;3;4;5}))</f>
        <v>80</v>
      </c>
      <c r="GH7" s="27">
        <f t="shared" si="84"/>
        <v>1</v>
      </c>
      <c r="GI7" s="20">
        <f t="shared" ref="GI7" si="169">GS$3</f>
        <v>1</v>
      </c>
      <c r="GJ7" s="63"/>
      <c r="GK7" s="64"/>
      <c r="GL7" s="27">
        <f t="shared" ref="GL7" si="170">SUM(GJ7+GK7)</f>
        <v>0</v>
      </c>
      <c r="GM7" s="47">
        <f t="shared" si="85"/>
        <v>0</v>
      </c>
      <c r="GN7" s="14">
        <f t="shared" si="86"/>
        <v>1</v>
      </c>
      <c r="GO7" s="46">
        <f t="shared" si="87"/>
        <v>1</v>
      </c>
      <c r="GP7" s="28">
        <f t="shared" ref="GP7" si="171">IF(AND(GS$3=1,GO7=1),"25",IF(AND(GS$3=1,GO7=2),"20",IF(AND(GS$3=1,GO7=3),"16",IF(AND(GS$3=1,GO7=4),"13",IF(AND(GS$3=1,GO7=5),"11",IF(AND(GS$3=1,GO7=6),"10",IF(AND(GS$3=1,GO7=7),"9",IF(AND(GS$3=1,GO7=8),"8",IF(AND(GS$3=1,GO7=9),"7",IF(AND(GS$3=1,GO7=10),"6",IF(AND(GS$3=1,GO7=11),"5",IF(AND(GS$3=1,GO7=12),"4",IF(AND(GS$3=1,GO7=13),"3",IF(AND(GS$3=1,GO7=14),"2",IF(AND(GS$3=1,GO7=15),"1",IF(AND(GS$3=2,GO7=1),"16",IF(AND(GS$3=2,GO7=2),"13",IF(AND(GS$3=2,GO7=3),"11",IF(AND(GS$3=2,GO7=4),"10",IF(AND(GS$3=2,GO7=5),"9",IF(AND(GS$3=2,GO7=6),"8",IF(AND(GS$3=2,GO7=7),"7",IF(AND(GS$3=2,GO7=8),"6",IF(AND(GS$3=2,GO7=9),"5",IF(AND(GS$3=2,GO7=10),"4",IF(AND(GS$3=2,GO7=11),"3",IF(AND(GS$3=2,GO7=12),"2",IF(AND(GS$3=2,GO7=13),"1",IF(AND(GS$3=3,GO7=1),"10",IF(AND(GS$3=3,GO7=2),"9",IF(AND(GS$3=3,GO7=3),"8",IF(AND(GS$3=3,GO7=4),"7",IF(AND(GS$3=3,GO7=5),"6",IF(AND(GS$3=3,GO7=6),"5",IF(AND(GS$3=3,GO7=7),"4",IF(AND(GS$3=3,GO7=8),"3",IF(AND(GS$3=3,GO7=9),"2",IF(AND(GS$3=3,GO7=10),"1"))))))))))))))))))))))))))))))))))))))+0</f>
        <v>25</v>
      </c>
      <c r="GQ7" s="29">
        <f t="shared" ref="GQ7" si="172">GF7+GP7</f>
        <v>266</v>
      </c>
      <c r="GR7" s="30">
        <f>SUM(LARGE(($GP7,$GE7,$FT7,$FI7,$EX7,$EM7,$EB7,$DQ7,$DF7,$CU7,$CJ7,$BY7,$BN7,$BC7,$AR7,$AG7,$V7,$K7),{1;2;3;4;5}))</f>
        <v>89</v>
      </c>
      <c r="GS7" s="27">
        <f t="shared" si="89"/>
        <v>1</v>
      </c>
      <c r="GT7" s="20">
        <f t="shared" ref="GT7" si="173">HD$3</f>
        <v>2</v>
      </c>
      <c r="GU7" s="63"/>
      <c r="GV7" s="64"/>
      <c r="GW7" s="27">
        <f t="shared" ref="GW7" si="174">SUM(GU7+GV7)</f>
        <v>0</v>
      </c>
      <c r="GX7" s="47">
        <f t="shared" si="90"/>
        <v>0</v>
      </c>
      <c r="GY7" s="14">
        <f t="shared" si="91"/>
        <v>1</v>
      </c>
      <c r="GZ7" s="46">
        <f t="shared" si="92"/>
        <v>1</v>
      </c>
      <c r="HA7" s="28">
        <f t="shared" ref="HA7" si="175">IF(AND(HD$3=1,GZ7=1),"25",IF(AND(HD$3=1,GZ7=2),"20",IF(AND(HD$3=1,GZ7=3),"16",IF(AND(HD$3=1,GZ7=4),"13",IF(AND(HD$3=1,GZ7=5),"11",IF(AND(HD$3=1,GZ7=6),"10",IF(AND(HD$3=1,GZ7=7),"9",IF(AND(HD$3=1,GZ7=8),"8",IF(AND(HD$3=1,GZ7=9),"7",IF(AND(HD$3=1,GZ7=10),"6",IF(AND(HD$3=1,GZ7=11),"5",IF(AND(HD$3=1,GZ7=12),"4",IF(AND(HD$3=1,GZ7=13),"3",IF(AND(HD$3=1,GZ7=14),"2",IF(AND(HD$3=1,GZ7=15),"1",IF(AND(HD$3=2,GZ7=1),"16",IF(AND(HD$3=2,GZ7=2),"13",IF(AND(HD$3=2,GZ7=3),"11",IF(AND(HD$3=2,GZ7=4),"10",IF(AND(HD$3=2,GZ7=5),"9",IF(AND(HD$3=2,GZ7=6),"8",IF(AND(HD$3=2,GZ7=7),"7",IF(AND(HD$3=2,GZ7=8),"6",IF(AND(HD$3=2,GZ7=9),"5",IF(AND(HD$3=2,GZ7=10),"4",IF(AND(HD$3=2,GZ7=11),"3",IF(AND(HD$3=2,GZ7=12),"2",IF(AND(HD$3=2,GZ7=13),"1",IF(AND(HD$3=3,GZ7=1),"10",IF(AND(HD$3=3,GZ7=2),"9",IF(AND(HD$3=3,GZ7=3),"8",IF(AND(HD$3=3,GZ7=4),"7",IF(AND(HD$3=3,GZ7=5),"6",IF(AND(HD$3=3,GZ7=6),"5",IF(AND(HD$3=3,GZ7=7),"4",IF(AND(HD$3=3,GZ7=8),"3",IF(AND(HD$3=3,GZ7=9),"2",IF(AND(HD$3=3,GZ7=10),"1"))))))))))))))))))))))))))))))))))))))+0</f>
        <v>16</v>
      </c>
      <c r="HB7" s="29">
        <f t="shared" ref="HB7" si="176">GQ7+HA7</f>
        <v>282</v>
      </c>
      <c r="HC7" s="30">
        <f>SUM(LARGE(($HA7,$GP7,$GE7,$FT7,$FI7,$EX7,$EM7,$EB7,$DQ7,$DF7,$CU7,$CJ7,$BY7,$BN7,$BC7,$AR7,$AG7,$V7,$K7),{1;2;3;4;5}))</f>
        <v>89</v>
      </c>
      <c r="HD7" s="27">
        <f t="shared" si="94"/>
        <v>1</v>
      </c>
      <c r="HE7" s="20">
        <f t="shared" ref="HE7" si="177">HO$3</f>
        <v>2</v>
      </c>
      <c r="HF7" s="63"/>
      <c r="HG7" s="64"/>
      <c r="HH7" s="27">
        <f t="shared" ref="HH7" si="178">SUM(HF7+HG7)</f>
        <v>0</v>
      </c>
      <c r="HI7" s="47">
        <f t="shared" si="95"/>
        <v>0</v>
      </c>
      <c r="HJ7" s="14">
        <f t="shared" si="96"/>
        <v>1</v>
      </c>
      <c r="HK7" s="46">
        <f t="shared" si="97"/>
        <v>1</v>
      </c>
      <c r="HL7" s="28">
        <f t="shared" ref="HL7" si="179">IF(AND(HO$3=1,HK7=1),"25",IF(AND(HO$3=1,HK7=2),"20",IF(AND(HO$3=1,HK7=3),"16",IF(AND(HO$3=1,HK7=4),"13",IF(AND(HO$3=1,HK7=5),"11",IF(AND(HO$3=1,HK7=6),"10",IF(AND(HO$3=1,HK7=7),"9",IF(AND(HO$3=1,HK7=8),"8",IF(AND(HO$3=1,HK7=9),"7",IF(AND(HO$3=1,HK7=10),"6",IF(AND(HO$3=1,HK7=11),"5",IF(AND(HO$3=1,HK7=12),"4",IF(AND(HO$3=1,HK7=13),"3",IF(AND(HO$3=1,HK7=14),"2",IF(AND(HO$3=1,HK7=15),"1",IF(AND(HO$3=2,HK7=1),"16",IF(AND(HO$3=2,HK7=2),"13",IF(AND(HO$3=2,HK7=3),"11",IF(AND(HO$3=2,HK7=4),"10",IF(AND(HO$3=2,HK7=5),"9",IF(AND(HO$3=2,HK7=6),"8",IF(AND(HO$3=2,HK7=7),"7",IF(AND(HO$3=2,HK7=8),"6",IF(AND(HO$3=2,HK7=9),"5",IF(AND(HO$3=2,HK7=10),"4",IF(AND(HO$3=2,HK7=11),"3",IF(AND(HO$3=2,HK7=12),"2",IF(AND(HO$3=2,HK7=13),"1",IF(AND(HO$3=3,HK7=1),"10",IF(AND(HO$3=3,HK7=2),"9",IF(AND(HO$3=3,HK7=3),"8",IF(AND(HO$3=3,HK7=4),"7",IF(AND(HO$3=3,HK7=5),"6",IF(AND(HO$3=3,HK7=6),"5",IF(AND(HO$3=3,HK7=7),"4",IF(AND(HO$3=3,HK7=8),"3",IF(AND(HO$3=3,HK7=9),"2",IF(AND(HO$3=3,HK7=10),"1"))))))))))))))))))))))))))))))))))))))+0</f>
        <v>16</v>
      </c>
      <c r="HM7" s="29">
        <f t="shared" ref="HM7" si="180">HB7+HL7</f>
        <v>298</v>
      </c>
      <c r="HN7" s="30">
        <f>SUM(LARGE(($HL7,$HA7,$GP7,$GE7,$FT7,$FI7,$EX7,$EM7,$EB7,$DQ7,$DF7,$CU7,$CJ7,$BY7,$BN7,$BC7,$AR7,$AG7,$V7,$K7),{1;2;3;4;5}))</f>
        <v>89</v>
      </c>
      <c r="HO7" s="27">
        <f t="shared" si="99"/>
        <v>1</v>
      </c>
    </row>
    <row r="8" spans="1:223" x14ac:dyDescent="0.2">
      <c r="A8" s="41" t="s">
        <v>70</v>
      </c>
      <c r="B8" s="65">
        <f t="shared" si="100"/>
        <v>1</v>
      </c>
      <c r="C8" s="104" t="s">
        <v>322</v>
      </c>
      <c r="D8" s="20">
        <f t="shared" si="101"/>
        <v>2</v>
      </c>
      <c r="E8" s="31">
        <f>30+31</f>
        <v>61</v>
      </c>
      <c r="F8" s="33">
        <f>23+24</f>
        <v>47</v>
      </c>
      <c r="G8" s="27">
        <f t="shared" ref="G8:G68" si="181">SUM(E8+F8)</f>
        <v>108</v>
      </c>
      <c r="H8" s="47">
        <f t="shared" si="0"/>
        <v>108.047</v>
      </c>
      <c r="I8" s="14">
        <f t="shared" si="1"/>
        <v>19</v>
      </c>
      <c r="J8" s="46">
        <f t="shared" si="2"/>
        <v>19</v>
      </c>
      <c r="K8" s="28">
        <f t="shared" si="3"/>
        <v>0</v>
      </c>
      <c r="L8" s="29">
        <f t="shared" ref="L8:L68" si="182">K8</f>
        <v>0</v>
      </c>
      <c r="M8" s="30">
        <f>SUM(LARGE(($K8),{1}))</f>
        <v>0</v>
      </c>
      <c r="N8" s="27">
        <f t="shared" si="4"/>
        <v>14</v>
      </c>
      <c r="O8" s="20">
        <f t="shared" ref="O8:O68" si="183">Y$3</f>
        <v>3</v>
      </c>
      <c r="P8" s="31"/>
      <c r="Q8" s="33"/>
      <c r="R8" s="27">
        <f t="shared" ref="R8:R68" si="184">SUM(P8+Q8)</f>
        <v>0</v>
      </c>
      <c r="S8" s="47">
        <f t="shared" si="5"/>
        <v>0</v>
      </c>
      <c r="T8" s="14">
        <f t="shared" si="6"/>
        <v>1</v>
      </c>
      <c r="U8" s="46">
        <f t="shared" si="7"/>
        <v>1</v>
      </c>
      <c r="V8" s="28">
        <f t="shared" si="8"/>
        <v>10</v>
      </c>
      <c r="W8" s="29">
        <f t="shared" ref="W8:W68" si="185">L8+V8</f>
        <v>10</v>
      </c>
      <c r="X8" s="30">
        <f>SUM(LARGE(($V8,$K8),{1;2}))</f>
        <v>10</v>
      </c>
      <c r="Y8" s="27">
        <f t="shared" si="9"/>
        <v>14</v>
      </c>
      <c r="Z8" s="20">
        <f t="shared" ref="Z8:Z68" si="186">AJ$3</f>
        <v>3</v>
      </c>
      <c r="AA8" s="31"/>
      <c r="AB8" s="33"/>
      <c r="AC8" s="27">
        <f t="shared" ref="AC8:AC68" si="187">SUM(AA8+AB8)</f>
        <v>0</v>
      </c>
      <c r="AD8" s="47">
        <f t="shared" si="10"/>
        <v>0</v>
      </c>
      <c r="AE8" s="14">
        <f t="shared" si="11"/>
        <v>1</v>
      </c>
      <c r="AF8" s="46">
        <f t="shared" si="12"/>
        <v>1</v>
      </c>
      <c r="AG8" s="28">
        <f t="shared" si="13"/>
        <v>10</v>
      </c>
      <c r="AH8" s="29">
        <f t="shared" ref="AH8:AH68" si="188">W8+AG8</f>
        <v>20</v>
      </c>
      <c r="AI8" s="30">
        <f>SUM(LARGE(($AG8,$V8,$K8),{1;2;3}))</f>
        <v>20</v>
      </c>
      <c r="AJ8" s="27">
        <f t="shared" si="14"/>
        <v>14</v>
      </c>
      <c r="AK8" s="20">
        <f t="shared" ref="AK8:AK68" si="189">AU$3</f>
        <v>3</v>
      </c>
      <c r="AL8" s="31"/>
      <c r="AM8" s="33"/>
      <c r="AN8" s="27">
        <f t="shared" ref="AN8:AN68" si="190">SUM(AL8+AM8)</f>
        <v>0</v>
      </c>
      <c r="AO8" s="47">
        <f t="shared" si="15"/>
        <v>0</v>
      </c>
      <c r="AP8" s="14">
        <f t="shared" si="16"/>
        <v>1</v>
      </c>
      <c r="AQ8" s="46">
        <f t="shared" si="17"/>
        <v>1</v>
      </c>
      <c r="AR8" s="28">
        <f t="shared" si="18"/>
        <v>10</v>
      </c>
      <c r="AS8" s="29">
        <f t="shared" ref="AS8:AS68" si="191">AH8+AR8</f>
        <v>30</v>
      </c>
      <c r="AT8" s="30">
        <f>SUM(LARGE(($AR8,$AG8,$V8,$K8),{1;2;3;4}))</f>
        <v>30</v>
      </c>
      <c r="AU8" s="27">
        <f t="shared" si="19"/>
        <v>14</v>
      </c>
      <c r="AV8" s="20">
        <f t="shared" ref="AV8:AV68" si="192">BF$3</f>
        <v>2</v>
      </c>
      <c r="AW8" s="31"/>
      <c r="AX8" s="33"/>
      <c r="AY8" s="27">
        <f t="shared" ref="AY8:AY68" si="193">SUM(AW8+AX8)</f>
        <v>0</v>
      </c>
      <c r="AZ8" s="47">
        <f t="shared" si="20"/>
        <v>0</v>
      </c>
      <c r="BA8" s="14">
        <f t="shared" si="21"/>
        <v>1</v>
      </c>
      <c r="BB8" s="46">
        <f t="shared" si="22"/>
        <v>1</v>
      </c>
      <c r="BC8" s="28">
        <f t="shared" si="23"/>
        <v>16</v>
      </c>
      <c r="BD8" s="29">
        <f t="shared" ref="BD8:BD68" si="194">AS8+BC8</f>
        <v>46</v>
      </c>
      <c r="BE8" s="30">
        <f>SUM(LARGE(($BC8,$AR8,$AG8,$V8,$K8),{1;2;3;4;5}))</f>
        <v>46</v>
      </c>
      <c r="BF8" s="27">
        <f t="shared" si="24"/>
        <v>14</v>
      </c>
      <c r="BG8" s="20">
        <f t="shared" ref="BG8:BG68" si="195">BQ$3</f>
        <v>3</v>
      </c>
      <c r="BH8" s="31"/>
      <c r="BI8" s="33"/>
      <c r="BJ8" s="27">
        <f t="shared" ref="BJ8:BJ68" si="196">SUM(BH8+BI8)</f>
        <v>0</v>
      </c>
      <c r="BK8" s="47">
        <f t="shared" si="25"/>
        <v>0</v>
      </c>
      <c r="BL8" s="14">
        <f t="shared" si="26"/>
        <v>1</v>
      </c>
      <c r="BM8" s="46">
        <f t="shared" si="27"/>
        <v>1</v>
      </c>
      <c r="BN8" s="28">
        <f t="shared" si="28"/>
        <v>10</v>
      </c>
      <c r="BO8" s="29">
        <f t="shared" ref="BO8:BO68" si="197">BD8+BN8</f>
        <v>56</v>
      </c>
      <c r="BP8" s="30">
        <f>SUM(LARGE(($BN8,$BC8,$AR8,$AG8,$V8,$K8),{1;2;3;4;5}))</f>
        <v>56</v>
      </c>
      <c r="BQ8" s="27">
        <f t="shared" si="29"/>
        <v>4</v>
      </c>
      <c r="BR8" s="20">
        <f t="shared" ref="BR8:BR68" si="198">CB$3</f>
        <v>2</v>
      </c>
      <c r="BS8" s="31"/>
      <c r="BT8" s="33"/>
      <c r="BU8" s="27">
        <f t="shared" ref="BU8:BU68" si="199">SUM(BS8+BT8)</f>
        <v>0</v>
      </c>
      <c r="BV8" s="47">
        <f t="shared" si="30"/>
        <v>0</v>
      </c>
      <c r="BW8" s="14">
        <f t="shared" si="31"/>
        <v>1</v>
      </c>
      <c r="BX8" s="46">
        <f t="shared" si="32"/>
        <v>1</v>
      </c>
      <c r="BY8" s="28">
        <f t="shared" si="33"/>
        <v>16</v>
      </c>
      <c r="BZ8" s="29">
        <f t="shared" ref="BZ8:BZ68" si="200">BO8+BY8</f>
        <v>72</v>
      </c>
      <c r="CA8" s="30">
        <f>SUM(LARGE(($BY8,$BN8,$BC8,$AR8,$AG8,$V8,$K8),{1;2;3;4;5}))</f>
        <v>62</v>
      </c>
      <c r="CB8" s="27">
        <f t="shared" si="34"/>
        <v>4</v>
      </c>
      <c r="CC8" s="20">
        <f t="shared" ref="CC8:CC68" si="201">CM$3</f>
        <v>2</v>
      </c>
      <c r="CD8" s="31"/>
      <c r="CE8" s="33"/>
      <c r="CF8" s="27">
        <f t="shared" ref="CF8:CF68" si="202">SUM(CD8+CE8)</f>
        <v>0</v>
      </c>
      <c r="CG8" s="47">
        <f t="shared" si="35"/>
        <v>0</v>
      </c>
      <c r="CH8" s="14">
        <f t="shared" si="36"/>
        <v>1</v>
      </c>
      <c r="CI8" s="46">
        <f t="shared" si="37"/>
        <v>1</v>
      </c>
      <c r="CJ8" s="28">
        <f t="shared" si="38"/>
        <v>16</v>
      </c>
      <c r="CK8" s="29">
        <f t="shared" ref="CK8:CK68" si="203">BZ8+CJ8</f>
        <v>88</v>
      </c>
      <c r="CL8" s="30">
        <f>SUM(LARGE(($CJ8,$BY8,$BN8,$BC8,$AR8,$AG8,$V8,$K8),{1;2;3;4;5}))</f>
        <v>68</v>
      </c>
      <c r="CM8" s="27">
        <f t="shared" si="39"/>
        <v>4</v>
      </c>
      <c r="CN8" s="20">
        <f t="shared" ref="CN8:CN68" si="204">CX$3</f>
        <v>2</v>
      </c>
      <c r="CO8" s="31"/>
      <c r="CP8" s="33"/>
      <c r="CQ8" s="27">
        <f t="shared" ref="CQ8:CQ68" si="205">SUM(CO8+CP8)</f>
        <v>0</v>
      </c>
      <c r="CR8" s="47">
        <f t="shared" si="40"/>
        <v>0</v>
      </c>
      <c r="CS8" s="14">
        <f t="shared" si="41"/>
        <v>1</v>
      </c>
      <c r="CT8" s="46">
        <f t="shared" si="42"/>
        <v>1</v>
      </c>
      <c r="CU8" s="28">
        <f t="shared" si="43"/>
        <v>16</v>
      </c>
      <c r="CV8" s="29">
        <f t="shared" ref="CV8:CV68" si="206">CK8+CU8</f>
        <v>104</v>
      </c>
      <c r="CW8" s="30">
        <f>SUM(LARGE(($CU8,$CJ8,$BY8,$BN8,$BC8,$AR8,$AG8,$V8,$K8),{1;2;3;4;5}))</f>
        <v>74</v>
      </c>
      <c r="CX8" s="27">
        <f t="shared" si="44"/>
        <v>4</v>
      </c>
      <c r="CY8" s="20">
        <f t="shared" ref="CY8:CY68" si="207">DI$3</f>
        <v>2</v>
      </c>
      <c r="CZ8" s="31"/>
      <c r="DA8" s="33"/>
      <c r="DB8" s="27">
        <f t="shared" ref="DB8:DB68" si="208">SUM(CZ8+DA8)</f>
        <v>0</v>
      </c>
      <c r="DC8" s="47">
        <f t="shared" si="45"/>
        <v>0</v>
      </c>
      <c r="DD8" s="14">
        <f t="shared" si="46"/>
        <v>1</v>
      </c>
      <c r="DE8" s="46">
        <f t="shared" si="47"/>
        <v>1</v>
      </c>
      <c r="DF8" s="28">
        <f t="shared" si="48"/>
        <v>16</v>
      </c>
      <c r="DG8" s="29">
        <f t="shared" ref="DG8:DG68" si="209">CV8+DF8</f>
        <v>120</v>
      </c>
      <c r="DH8" s="30">
        <f>SUM(LARGE(($DF8,$CU8,$CJ8,$BY8,$BN8,$BC8,$AR8,$AG8,$V8,$K8),{1;2;3;4;5}))</f>
        <v>80</v>
      </c>
      <c r="DI8" s="27">
        <f t="shared" si="49"/>
        <v>1</v>
      </c>
      <c r="DJ8" s="20">
        <f t="shared" ref="DJ8:DJ68" si="210">DT$3</f>
        <v>2</v>
      </c>
      <c r="DK8" s="31"/>
      <c r="DL8" s="33"/>
      <c r="DM8" s="27">
        <f t="shared" ref="DM8:DM68" si="211">SUM(DK8+DL8)</f>
        <v>0</v>
      </c>
      <c r="DN8" s="47">
        <f t="shared" si="50"/>
        <v>0</v>
      </c>
      <c r="DO8" s="14">
        <f t="shared" si="51"/>
        <v>1</v>
      </c>
      <c r="DP8" s="46">
        <f t="shared" si="52"/>
        <v>1</v>
      </c>
      <c r="DQ8" s="28">
        <f t="shared" si="53"/>
        <v>16</v>
      </c>
      <c r="DR8" s="29">
        <f t="shared" ref="DR8:DR68" si="212">DG8+DQ8</f>
        <v>136</v>
      </c>
      <c r="DS8" s="30">
        <f>SUM(LARGE(($DQ8,$DF8,$CU8,$CJ8,$BY8,$BN8,$BC8,$AR8,$AG8,$V8,$K8),{1;2;3;4;5}))</f>
        <v>80</v>
      </c>
      <c r="DT8" s="27">
        <f t="shared" si="54"/>
        <v>1</v>
      </c>
      <c r="DU8" s="20">
        <f t="shared" ref="DU8:DU68" si="213">EE$3</f>
        <v>2</v>
      </c>
      <c r="DV8" s="31"/>
      <c r="DW8" s="33"/>
      <c r="DX8" s="27">
        <f t="shared" ref="DX8:DX68" si="214">SUM(DV8+DW8)</f>
        <v>0</v>
      </c>
      <c r="DY8" s="47">
        <f t="shared" si="55"/>
        <v>0</v>
      </c>
      <c r="DZ8" s="14">
        <f t="shared" si="56"/>
        <v>1</v>
      </c>
      <c r="EA8" s="46">
        <f t="shared" si="57"/>
        <v>1</v>
      </c>
      <c r="EB8" s="28">
        <f t="shared" si="58"/>
        <v>16</v>
      </c>
      <c r="EC8" s="29">
        <f t="shared" ref="EC8:EC68" si="215">DR8+EB8</f>
        <v>152</v>
      </c>
      <c r="ED8" s="30">
        <f>SUM(LARGE(($EB8,$DQ8,$DF8,$CU8,$CJ8,$BY8,$BN8,$BC8,$AR8,$AG8,$V8,$K8),{1;2;3;4;5}))</f>
        <v>80</v>
      </c>
      <c r="EE8" s="27">
        <f t="shared" si="59"/>
        <v>1</v>
      </c>
      <c r="EF8" s="20">
        <f t="shared" ref="EF8:EF68" si="216">EP$3</f>
        <v>2</v>
      </c>
      <c r="EG8" s="31"/>
      <c r="EH8" s="33"/>
      <c r="EI8" s="27">
        <f t="shared" ref="EI8:EI68" si="217">SUM(EG8+EH8)</f>
        <v>0</v>
      </c>
      <c r="EJ8" s="47">
        <f t="shared" si="60"/>
        <v>0</v>
      </c>
      <c r="EK8" s="14">
        <f t="shared" si="61"/>
        <v>1</v>
      </c>
      <c r="EL8" s="46">
        <f t="shared" si="62"/>
        <v>1</v>
      </c>
      <c r="EM8" s="28">
        <f t="shared" si="63"/>
        <v>16</v>
      </c>
      <c r="EN8" s="29">
        <f t="shared" ref="EN8:EN68" si="218">EC8+EM8</f>
        <v>168</v>
      </c>
      <c r="EO8" s="30">
        <f>SUM(LARGE(($EM8,$EB8,$DQ8,$DF8,$CU8,$CJ8,$BY8,$BN8,$BC8,$AR8,$AG8,$V8,$K8),{1;2;3;4;5}))</f>
        <v>80</v>
      </c>
      <c r="EP8" s="27">
        <f t="shared" si="64"/>
        <v>1</v>
      </c>
      <c r="EQ8" s="20">
        <f t="shared" ref="EQ8:EQ68" si="219">FA$3</f>
        <v>2</v>
      </c>
      <c r="ER8" s="31"/>
      <c r="ES8" s="33"/>
      <c r="ET8" s="27">
        <f t="shared" ref="ET8:ET68" si="220">SUM(ER8+ES8)</f>
        <v>0</v>
      </c>
      <c r="EU8" s="47">
        <f t="shared" si="65"/>
        <v>0</v>
      </c>
      <c r="EV8" s="14">
        <f t="shared" si="66"/>
        <v>1</v>
      </c>
      <c r="EW8" s="46">
        <f t="shared" si="67"/>
        <v>1</v>
      </c>
      <c r="EX8" s="28">
        <f t="shared" si="68"/>
        <v>16</v>
      </c>
      <c r="EY8" s="29">
        <f t="shared" ref="EY8:EY68" si="221">EN8+EX8</f>
        <v>184</v>
      </c>
      <c r="EZ8" s="30">
        <f>SUM(LARGE(($EX8,$EM8,$EB8,$DQ8,$DF8,$CU8,$CJ8,$BY8,$BN8,$BC8,$AR8,$AG8,$V8,$K8),{1;2;3;4;5}))</f>
        <v>80</v>
      </c>
      <c r="FA8" s="27">
        <f t="shared" si="69"/>
        <v>1</v>
      </c>
      <c r="FB8" s="20">
        <f t="shared" ref="FB8:FB68" si="222">FL$3</f>
        <v>2</v>
      </c>
      <c r="FC8" s="31"/>
      <c r="FD8" s="33"/>
      <c r="FE8" s="27">
        <f t="shared" ref="FE8:FE68" si="223">SUM(FC8+FD8)</f>
        <v>0</v>
      </c>
      <c r="FF8" s="47">
        <f t="shared" si="70"/>
        <v>0</v>
      </c>
      <c r="FG8" s="14">
        <f t="shared" si="71"/>
        <v>1</v>
      </c>
      <c r="FH8" s="46">
        <f t="shared" si="72"/>
        <v>1</v>
      </c>
      <c r="FI8" s="28">
        <f t="shared" si="73"/>
        <v>16</v>
      </c>
      <c r="FJ8" s="29">
        <f t="shared" ref="FJ8:FJ68" si="224">EY8+FI8</f>
        <v>200</v>
      </c>
      <c r="FK8" s="30">
        <f>SUM(LARGE(($FI8,$EX8,$EM8,$EB8,$DQ8,$DF8,$CU8,$CJ8,$BY8,$BN8,$BC8,$AR8,$AG8,$V8,$K8),{1;2;3;4;5}))</f>
        <v>80</v>
      </c>
      <c r="FL8" s="27">
        <f t="shared" si="74"/>
        <v>1</v>
      </c>
      <c r="FM8" s="20">
        <f t="shared" ref="FM8:FM68" si="225">FW$3</f>
        <v>2</v>
      </c>
      <c r="FN8" s="31"/>
      <c r="FO8" s="33"/>
      <c r="FP8" s="27">
        <f t="shared" ref="FP8:FP68" si="226">SUM(FN8+FO8)</f>
        <v>0</v>
      </c>
      <c r="FQ8" s="47">
        <f t="shared" si="75"/>
        <v>0</v>
      </c>
      <c r="FR8" s="14">
        <f t="shared" si="76"/>
        <v>1</v>
      </c>
      <c r="FS8" s="46">
        <f t="shared" si="77"/>
        <v>1</v>
      </c>
      <c r="FT8" s="28">
        <f t="shared" si="78"/>
        <v>16</v>
      </c>
      <c r="FU8" s="29">
        <f t="shared" ref="FU8:FU68" si="227">FJ8+FT8</f>
        <v>216</v>
      </c>
      <c r="FV8" s="30">
        <f>SUM(LARGE(($FT8,$FI8,$EX8,$EM8,$EB8,$DQ8,$DF8,$CU8,$CJ8,$BY8,$BN8,$BC8,$AR8,$AG8,$V8,$K8),{1;2;3;4;5}))</f>
        <v>80</v>
      </c>
      <c r="FW8" s="27">
        <f t="shared" si="79"/>
        <v>1</v>
      </c>
      <c r="FX8" s="20">
        <f t="shared" ref="FX8:FX68" si="228">GH$3</f>
        <v>2</v>
      </c>
      <c r="FY8" s="63"/>
      <c r="FZ8" s="64"/>
      <c r="GA8" s="27">
        <f t="shared" ref="GA8:GA68" si="229">SUM(FY8+FZ8)</f>
        <v>0</v>
      </c>
      <c r="GB8" s="47">
        <f t="shared" si="80"/>
        <v>0</v>
      </c>
      <c r="GC8" s="14">
        <f t="shared" si="81"/>
        <v>1</v>
      </c>
      <c r="GD8" s="46">
        <f t="shared" si="82"/>
        <v>1</v>
      </c>
      <c r="GE8" s="28">
        <f t="shared" si="83"/>
        <v>16</v>
      </c>
      <c r="GF8" s="29">
        <f t="shared" ref="GF8:GF68" si="230">FU8+GE8</f>
        <v>232</v>
      </c>
      <c r="GG8" s="30">
        <f>SUM(LARGE(($GE8,$FT8,$FI8,$EX8,$EM8,$EB8,$DQ8,$DF8,$CU8,$CJ8,$BY8,$BN8,$BC8,$AR8,$AG8,$V8,$K8),{1;2;3;4;5}))</f>
        <v>80</v>
      </c>
      <c r="GH8" s="27">
        <f t="shared" si="84"/>
        <v>1</v>
      </c>
      <c r="GI8" s="20">
        <f t="shared" ref="GI8:GI68" si="231">GS$3</f>
        <v>1</v>
      </c>
      <c r="GJ8" s="63"/>
      <c r="GK8" s="64"/>
      <c r="GL8" s="27">
        <f t="shared" ref="GL8:GL68" si="232">SUM(GJ8+GK8)</f>
        <v>0</v>
      </c>
      <c r="GM8" s="47">
        <f t="shared" si="85"/>
        <v>0</v>
      </c>
      <c r="GN8" s="14">
        <f t="shared" si="86"/>
        <v>1</v>
      </c>
      <c r="GO8" s="46">
        <f t="shared" si="87"/>
        <v>1</v>
      </c>
      <c r="GP8" s="28">
        <f t="shared" si="88"/>
        <v>25</v>
      </c>
      <c r="GQ8" s="29">
        <f t="shared" ref="GQ8:GQ68" si="233">GF8+GP8</f>
        <v>257</v>
      </c>
      <c r="GR8" s="30">
        <f>SUM(LARGE(($GP8,$GE8,$FT8,$FI8,$EX8,$EM8,$EB8,$DQ8,$DF8,$CU8,$CJ8,$BY8,$BN8,$BC8,$AR8,$AG8,$V8,$K8),{1;2;3;4;5}))</f>
        <v>89</v>
      </c>
      <c r="GS8" s="27">
        <f t="shared" si="89"/>
        <v>1</v>
      </c>
      <c r="GT8" s="20">
        <f t="shared" ref="GT8:GT68" si="234">HD$3</f>
        <v>2</v>
      </c>
      <c r="GU8" s="63"/>
      <c r="GV8" s="64"/>
      <c r="GW8" s="27">
        <f t="shared" ref="GW8:GW68" si="235">SUM(GU8+GV8)</f>
        <v>0</v>
      </c>
      <c r="GX8" s="47">
        <f t="shared" si="90"/>
        <v>0</v>
      </c>
      <c r="GY8" s="14">
        <f t="shared" si="91"/>
        <v>1</v>
      </c>
      <c r="GZ8" s="46">
        <f t="shared" si="92"/>
        <v>1</v>
      </c>
      <c r="HA8" s="28">
        <f t="shared" si="93"/>
        <v>16</v>
      </c>
      <c r="HB8" s="29">
        <f t="shared" ref="HB8:HB68" si="236">GQ8+HA8</f>
        <v>273</v>
      </c>
      <c r="HC8" s="30">
        <f>SUM(LARGE(($HA8,$GP8,$GE8,$FT8,$FI8,$EX8,$EM8,$EB8,$DQ8,$DF8,$CU8,$CJ8,$BY8,$BN8,$BC8,$AR8,$AG8,$V8,$K8),{1;2;3;4;5}))</f>
        <v>89</v>
      </c>
      <c r="HD8" s="27">
        <f t="shared" si="94"/>
        <v>1</v>
      </c>
      <c r="HE8" s="20">
        <f t="shared" ref="HE8:HE68" si="237">HO$3</f>
        <v>2</v>
      </c>
      <c r="HF8" s="63"/>
      <c r="HG8" s="64"/>
      <c r="HH8" s="27">
        <f t="shared" ref="HH8:HH68" si="238">SUM(HF8+HG8)</f>
        <v>0</v>
      </c>
      <c r="HI8" s="47">
        <f t="shared" si="95"/>
        <v>0</v>
      </c>
      <c r="HJ8" s="14">
        <f t="shared" si="96"/>
        <v>1</v>
      </c>
      <c r="HK8" s="46">
        <f t="shared" si="97"/>
        <v>1</v>
      </c>
      <c r="HL8" s="28">
        <f t="shared" si="98"/>
        <v>16</v>
      </c>
      <c r="HM8" s="29">
        <f t="shared" ref="HM8:HM68" si="239">HB8+HL8</f>
        <v>289</v>
      </c>
      <c r="HN8" s="30">
        <f>SUM(LARGE(($HL8,$HA8,$GP8,$GE8,$FT8,$FI8,$EX8,$EM8,$EB8,$DQ8,$DF8,$CU8,$CJ8,$BY8,$BN8,$BC8,$AR8,$AG8,$V8,$K8),{1;2;3;4;5}))</f>
        <v>89</v>
      </c>
      <c r="HO8" s="27">
        <f t="shared" si="99"/>
        <v>1</v>
      </c>
    </row>
    <row r="9" spans="1:223" x14ac:dyDescent="0.2">
      <c r="A9" s="41" t="s">
        <v>169</v>
      </c>
      <c r="B9" s="65">
        <f t="shared" si="100"/>
        <v>1</v>
      </c>
      <c r="C9" s="104" t="s">
        <v>247</v>
      </c>
      <c r="D9" s="20">
        <f t="shared" si="101"/>
        <v>2</v>
      </c>
      <c r="E9" s="31">
        <f>29+19</f>
        <v>48</v>
      </c>
      <c r="F9" s="33">
        <f>17+7</f>
        <v>24</v>
      </c>
      <c r="G9" s="27">
        <f t="shared" si="181"/>
        <v>72</v>
      </c>
      <c r="H9" s="47">
        <f t="shared" si="0"/>
        <v>72.024000000000001</v>
      </c>
      <c r="I9" s="14">
        <f t="shared" si="1"/>
        <v>30</v>
      </c>
      <c r="J9" s="46">
        <f t="shared" si="2"/>
        <v>30</v>
      </c>
      <c r="K9" s="28">
        <f t="shared" si="3"/>
        <v>0</v>
      </c>
      <c r="L9" s="29">
        <f t="shared" si="182"/>
        <v>0</v>
      </c>
      <c r="M9" s="30">
        <f>SUM(LARGE(($K9),{1}))</f>
        <v>0</v>
      </c>
      <c r="N9" s="27">
        <f t="shared" si="4"/>
        <v>14</v>
      </c>
      <c r="O9" s="20">
        <f t="shared" si="183"/>
        <v>3</v>
      </c>
      <c r="P9" s="31"/>
      <c r="Q9" s="33"/>
      <c r="R9" s="27">
        <f t="shared" si="184"/>
        <v>0</v>
      </c>
      <c r="S9" s="47">
        <f t="shared" si="5"/>
        <v>0</v>
      </c>
      <c r="T9" s="14">
        <f t="shared" si="6"/>
        <v>1</v>
      </c>
      <c r="U9" s="46">
        <f t="shared" si="7"/>
        <v>1</v>
      </c>
      <c r="V9" s="28">
        <f t="shared" si="8"/>
        <v>10</v>
      </c>
      <c r="W9" s="29">
        <f t="shared" si="185"/>
        <v>10</v>
      </c>
      <c r="X9" s="30">
        <f>SUM(LARGE(($V9,$K9),{1;2}))</f>
        <v>10</v>
      </c>
      <c r="Y9" s="27">
        <f t="shared" si="9"/>
        <v>14</v>
      </c>
      <c r="Z9" s="20">
        <f t="shared" si="186"/>
        <v>3</v>
      </c>
      <c r="AA9" s="31"/>
      <c r="AB9" s="33"/>
      <c r="AC9" s="27">
        <f t="shared" si="187"/>
        <v>0</v>
      </c>
      <c r="AD9" s="47">
        <f t="shared" si="10"/>
        <v>0</v>
      </c>
      <c r="AE9" s="14">
        <f t="shared" si="11"/>
        <v>1</v>
      </c>
      <c r="AF9" s="46">
        <f t="shared" si="12"/>
        <v>1</v>
      </c>
      <c r="AG9" s="28">
        <f t="shared" si="13"/>
        <v>10</v>
      </c>
      <c r="AH9" s="29">
        <f t="shared" si="188"/>
        <v>20</v>
      </c>
      <c r="AI9" s="30">
        <f>SUM(LARGE(($AG9,$V9,$K9),{1;2;3}))</f>
        <v>20</v>
      </c>
      <c r="AJ9" s="27">
        <f t="shared" si="14"/>
        <v>14</v>
      </c>
      <c r="AK9" s="20">
        <f t="shared" si="189"/>
        <v>3</v>
      </c>
      <c r="AL9" s="31"/>
      <c r="AM9" s="33"/>
      <c r="AN9" s="27">
        <f t="shared" si="190"/>
        <v>0</v>
      </c>
      <c r="AO9" s="47">
        <f t="shared" si="15"/>
        <v>0</v>
      </c>
      <c r="AP9" s="14">
        <f t="shared" si="16"/>
        <v>1</v>
      </c>
      <c r="AQ9" s="46">
        <f t="shared" si="17"/>
        <v>1</v>
      </c>
      <c r="AR9" s="28">
        <f t="shared" si="18"/>
        <v>10</v>
      </c>
      <c r="AS9" s="29">
        <f t="shared" si="191"/>
        <v>30</v>
      </c>
      <c r="AT9" s="30">
        <f>SUM(LARGE(($AR9,$AG9,$V9,$K9),{1;2;3;4}))</f>
        <v>30</v>
      </c>
      <c r="AU9" s="27">
        <f t="shared" si="19"/>
        <v>14</v>
      </c>
      <c r="AV9" s="20">
        <f t="shared" si="192"/>
        <v>2</v>
      </c>
      <c r="AW9" s="31"/>
      <c r="AX9" s="33"/>
      <c r="AY9" s="27">
        <f t="shared" si="193"/>
        <v>0</v>
      </c>
      <c r="AZ9" s="47">
        <f t="shared" si="20"/>
        <v>0</v>
      </c>
      <c r="BA9" s="14">
        <f t="shared" si="21"/>
        <v>1</v>
      </c>
      <c r="BB9" s="46">
        <f t="shared" si="22"/>
        <v>1</v>
      </c>
      <c r="BC9" s="28">
        <f t="shared" si="23"/>
        <v>16</v>
      </c>
      <c r="BD9" s="29">
        <f t="shared" si="194"/>
        <v>46</v>
      </c>
      <c r="BE9" s="30">
        <f>SUM(LARGE(($BC9,$AR9,$AG9,$V9,$K9),{1;2;3;4;5}))</f>
        <v>46</v>
      </c>
      <c r="BF9" s="27">
        <f t="shared" si="24"/>
        <v>14</v>
      </c>
      <c r="BG9" s="20">
        <f t="shared" si="195"/>
        <v>3</v>
      </c>
      <c r="BH9" s="31"/>
      <c r="BI9" s="33"/>
      <c r="BJ9" s="27">
        <f t="shared" si="196"/>
        <v>0</v>
      </c>
      <c r="BK9" s="47">
        <f t="shared" si="25"/>
        <v>0</v>
      </c>
      <c r="BL9" s="14">
        <f t="shared" si="26"/>
        <v>1</v>
      </c>
      <c r="BM9" s="46">
        <f t="shared" si="27"/>
        <v>1</v>
      </c>
      <c r="BN9" s="28">
        <f t="shared" si="28"/>
        <v>10</v>
      </c>
      <c r="BO9" s="29">
        <f t="shared" si="197"/>
        <v>56</v>
      </c>
      <c r="BP9" s="30">
        <f>SUM(LARGE(($BN9,$BC9,$AR9,$AG9,$V9,$K9),{1;2;3;4;5}))</f>
        <v>56</v>
      </c>
      <c r="BQ9" s="27">
        <f t="shared" si="29"/>
        <v>4</v>
      </c>
      <c r="BR9" s="20">
        <f t="shared" si="198"/>
        <v>2</v>
      </c>
      <c r="BS9" s="31"/>
      <c r="BT9" s="33"/>
      <c r="BU9" s="27">
        <f t="shared" si="199"/>
        <v>0</v>
      </c>
      <c r="BV9" s="47">
        <f t="shared" si="30"/>
        <v>0</v>
      </c>
      <c r="BW9" s="14">
        <f t="shared" si="31"/>
        <v>1</v>
      </c>
      <c r="BX9" s="46">
        <f t="shared" si="32"/>
        <v>1</v>
      </c>
      <c r="BY9" s="28">
        <f t="shared" si="33"/>
        <v>16</v>
      </c>
      <c r="BZ9" s="29">
        <f t="shared" si="200"/>
        <v>72</v>
      </c>
      <c r="CA9" s="30">
        <f>SUM(LARGE(($BY9,$BN9,$BC9,$AR9,$AG9,$V9,$K9),{1;2;3;4;5}))</f>
        <v>62</v>
      </c>
      <c r="CB9" s="27">
        <f t="shared" si="34"/>
        <v>4</v>
      </c>
      <c r="CC9" s="20">
        <f t="shared" si="201"/>
        <v>2</v>
      </c>
      <c r="CD9" s="31"/>
      <c r="CE9" s="33"/>
      <c r="CF9" s="27">
        <f t="shared" si="202"/>
        <v>0</v>
      </c>
      <c r="CG9" s="47">
        <f t="shared" si="35"/>
        <v>0</v>
      </c>
      <c r="CH9" s="14">
        <f t="shared" si="36"/>
        <v>1</v>
      </c>
      <c r="CI9" s="46">
        <f t="shared" si="37"/>
        <v>1</v>
      </c>
      <c r="CJ9" s="28">
        <f t="shared" si="38"/>
        <v>16</v>
      </c>
      <c r="CK9" s="29">
        <f t="shared" si="203"/>
        <v>88</v>
      </c>
      <c r="CL9" s="30">
        <f>SUM(LARGE(($CJ9,$BY9,$BN9,$BC9,$AR9,$AG9,$V9,$K9),{1;2;3;4;5}))</f>
        <v>68</v>
      </c>
      <c r="CM9" s="27">
        <f t="shared" si="39"/>
        <v>4</v>
      </c>
      <c r="CN9" s="20">
        <f t="shared" si="204"/>
        <v>2</v>
      </c>
      <c r="CO9" s="31"/>
      <c r="CP9" s="33"/>
      <c r="CQ9" s="27">
        <f t="shared" si="205"/>
        <v>0</v>
      </c>
      <c r="CR9" s="47">
        <f t="shared" si="40"/>
        <v>0</v>
      </c>
      <c r="CS9" s="14">
        <f t="shared" si="41"/>
        <v>1</v>
      </c>
      <c r="CT9" s="46">
        <f t="shared" si="42"/>
        <v>1</v>
      </c>
      <c r="CU9" s="28">
        <f t="shared" si="43"/>
        <v>16</v>
      </c>
      <c r="CV9" s="29">
        <f t="shared" si="206"/>
        <v>104</v>
      </c>
      <c r="CW9" s="30">
        <f>SUM(LARGE(($CU9,$CJ9,$BY9,$BN9,$BC9,$AR9,$AG9,$V9,$K9),{1;2;3;4;5}))</f>
        <v>74</v>
      </c>
      <c r="CX9" s="27">
        <f t="shared" si="44"/>
        <v>4</v>
      </c>
      <c r="CY9" s="20">
        <f t="shared" si="207"/>
        <v>2</v>
      </c>
      <c r="CZ9" s="31"/>
      <c r="DA9" s="33"/>
      <c r="DB9" s="27">
        <f t="shared" si="208"/>
        <v>0</v>
      </c>
      <c r="DC9" s="47">
        <f t="shared" si="45"/>
        <v>0</v>
      </c>
      <c r="DD9" s="14">
        <f t="shared" si="46"/>
        <v>1</v>
      </c>
      <c r="DE9" s="46">
        <f t="shared" si="47"/>
        <v>1</v>
      </c>
      <c r="DF9" s="28">
        <f t="shared" si="48"/>
        <v>16</v>
      </c>
      <c r="DG9" s="29">
        <f t="shared" si="209"/>
        <v>120</v>
      </c>
      <c r="DH9" s="30">
        <f>SUM(LARGE(($DF9,$CU9,$CJ9,$BY9,$BN9,$BC9,$AR9,$AG9,$V9,$K9),{1;2;3;4;5}))</f>
        <v>80</v>
      </c>
      <c r="DI9" s="27">
        <f t="shared" si="49"/>
        <v>1</v>
      </c>
      <c r="DJ9" s="20">
        <f t="shared" si="210"/>
        <v>2</v>
      </c>
      <c r="DK9" s="31"/>
      <c r="DL9" s="33"/>
      <c r="DM9" s="27">
        <f t="shared" si="211"/>
        <v>0</v>
      </c>
      <c r="DN9" s="47">
        <f t="shared" si="50"/>
        <v>0</v>
      </c>
      <c r="DO9" s="14">
        <f t="shared" si="51"/>
        <v>1</v>
      </c>
      <c r="DP9" s="46">
        <f t="shared" si="52"/>
        <v>1</v>
      </c>
      <c r="DQ9" s="28">
        <f t="shared" si="53"/>
        <v>16</v>
      </c>
      <c r="DR9" s="29">
        <f t="shared" si="212"/>
        <v>136</v>
      </c>
      <c r="DS9" s="30">
        <f>SUM(LARGE(($DQ9,$DF9,$CU9,$CJ9,$BY9,$BN9,$BC9,$AR9,$AG9,$V9,$K9),{1;2;3;4;5}))</f>
        <v>80</v>
      </c>
      <c r="DT9" s="27">
        <f t="shared" si="54"/>
        <v>1</v>
      </c>
      <c r="DU9" s="20">
        <f t="shared" si="213"/>
        <v>2</v>
      </c>
      <c r="DV9" s="31"/>
      <c r="DW9" s="33"/>
      <c r="DX9" s="27">
        <f t="shared" si="214"/>
        <v>0</v>
      </c>
      <c r="DY9" s="47">
        <f t="shared" si="55"/>
        <v>0</v>
      </c>
      <c r="DZ9" s="14">
        <f t="shared" si="56"/>
        <v>1</v>
      </c>
      <c r="EA9" s="46">
        <f t="shared" si="57"/>
        <v>1</v>
      </c>
      <c r="EB9" s="28">
        <f t="shared" si="58"/>
        <v>16</v>
      </c>
      <c r="EC9" s="29">
        <f t="shared" si="215"/>
        <v>152</v>
      </c>
      <c r="ED9" s="30">
        <f>SUM(LARGE(($EB9,$DQ9,$DF9,$CU9,$CJ9,$BY9,$BN9,$BC9,$AR9,$AG9,$V9,$K9),{1;2;3;4;5}))</f>
        <v>80</v>
      </c>
      <c r="EE9" s="27">
        <f t="shared" si="59"/>
        <v>1</v>
      </c>
      <c r="EF9" s="20">
        <f t="shared" si="216"/>
        <v>2</v>
      </c>
      <c r="EG9" s="31"/>
      <c r="EH9" s="33"/>
      <c r="EI9" s="27">
        <f t="shared" si="217"/>
        <v>0</v>
      </c>
      <c r="EJ9" s="47">
        <f t="shared" si="60"/>
        <v>0</v>
      </c>
      <c r="EK9" s="14">
        <f t="shared" si="61"/>
        <v>1</v>
      </c>
      <c r="EL9" s="46">
        <f t="shared" si="62"/>
        <v>1</v>
      </c>
      <c r="EM9" s="28">
        <f t="shared" si="63"/>
        <v>16</v>
      </c>
      <c r="EN9" s="29">
        <f t="shared" si="218"/>
        <v>168</v>
      </c>
      <c r="EO9" s="30">
        <f>SUM(LARGE(($EM9,$EB9,$DQ9,$DF9,$CU9,$CJ9,$BY9,$BN9,$BC9,$AR9,$AG9,$V9,$K9),{1;2;3;4;5}))</f>
        <v>80</v>
      </c>
      <c r="EP9" s="27">
        <f t="shared" si="64"/>
        <v>1</v>
      </c>
      <c r="EQ9" s="20">
        <f t="shared" si="219"/>
        <v>2</v>
      </c>
      <c r="ER9" s="31"/>
      <c r="ES9" s="33"/>
      <c r="ET9" s="27">
        <f t="shared" si="220"/>
        <v>0</v>
      </c>
      <c r="EU9" s="47">
        <f t="shared" si="65"/>
        <v>0</v>
      </c>
      <c r="EV9" s="14">
        <f t="shared" si="66"/>
        <v>1</v>
      </c>
      <c r="EW9" s="46">
        <f t="shared" si="67"/>
        <v>1</v>
      </c>
      <c r="EX9" s="28">
        <f t="shared" si="68"/>
        <v>16</v>
      </c>
      <c r="EY9" s="29">
        <f t="shared" si="221"/>
        <v>184</v>
      </c>
      <c r="EZ9" s="30">
        <f>SUM(LARGE(($EX9,$EM9,$EB9,$DQ9,$DF9,$CU9,$CJ9,$BY9,$BN9,$BC9,$AR9,$AG9,$V9,$K9),{1;2;3;4;5}))</f>
        <v>80</v>
      </c>
      <c r="FA9" s="27">
        <f t="shared" si="69"/>
        <v>1</v>
      </c>
      <c r="FB9" s="20">
        <f t="shared" si="222"/>
        <v>2</v>
      </c>
      <c r="FC9" s="31"/>
      <c r="FD9" s="33"/>
      <c r="FE9" s="27">
        <f t="shared" si="223"/>
        <v>0</v>
      </c>
      <c r="FF9" s="47">
        <f t="shared" si="70"/>
        <v>0</v>
      </c>
      <c r="FG9" s="14">
        <f t="shared" si="71"/>
        <v>1</v>
      </c>
      <c r="FH9" s="46">
        <f t="shared" si="72"/>
        <v>1</v>
      </c>
      <c r="FI9" s="28">
        <f t="shared" si="73"/>
        <v>16</v>
      </c>
      <c r="FJ9" s="29">
        <f t="shared" si="224"/>
        <v>200</v>
      </c>
      <c r="FK9" s="30">
        <f>SUM(LARGE(($FI9,$EX9,$EM9,$EB9,$DQ9,$DF9,$CU9,$CJ9,$BY9,$BN9,$BC9,$AR9,$AG9,$V9,$K9),{1;2;3;4;5}))</f>
        <v>80</v>
      </c>
      <c r="FL9" s="27">
        <f t="shared" si="74"/>
        <v>1</v>
      </c>
      <c r="FM9" s="20">
        <f t="shared" si="225"/>
        <v>2</v>
      </c>
      <c r="FN9" s="31"/>
      <c r="FO9" s="33"/>
      <c r="FP9" s="27">
        <f t="shared" si="226"/>
        <v>0</v>
      </c>
      <c r="FQ9" s="47">
        <f t="shared" si="75"/>
        <v>0</v>
      </c>
      <c r="FR9" s="14">
        <f t="shared" si="76"/>
        <v>1</v>
      </c>
      <c r="FS9" s="46">
        <f t="shared" si="77"/>
        <v>1</v>
      </c>
      <c r="FT9" s="28">
        <f t="shared" si="78"/>
        <v>16</v>
      </c>
      <c r="FU9" s="29">
        <f t="shared" si="227"/>
        <v>216</v>
      </c>
      <c r="FV9" s="30">
        <f>SUM(LARGE(($FT9,$FI9,$EX9,$EM9,$EB9,$DQ9,$DF9,$CU9,$CJ9,$BY9,$BN9,$BC9,$AR9,$AG9,$V9,$K9),{1;2;3;4;5}))</f>
        <v>80</v>
      </c>
      <c r="FW9" s="27">
        <f t="shared" si="79"/>
        <v>1</v>
      </c>
      <c r="FX9" s="20">
        <f t="shared" si="228"/>
        <v>2</v>
      </c>
      <c r="FY9" s="63"/>
      <c r="FZ9" s="64"/>
      <c r="GA9" s="27">
        <f t="shared" si="229"/>
        <v>0</v>
      </c>
      <c r="GB9" s="47">
        <f t="shared" si="80"/>
        <v>0</v>
      </c>
      <c r="GC9" s="14">
        <f t="shared" si="81"/>
        <v>1</v>
      </c>
      <c r="GD9" s="46">
        <f t="shared" si="82"/>
        <v>1</v>
      </c>
      <c r="GE9" s="28">
        <f t="shared" si="83"/>
        <v>16</v>
      </c>
      <c r="GF9" s="29">
        <f t="shared" si="230"/>
        <v>232</v>
      </c>
      <c r="GG9" s="30">
        <f>SUM(LARGE(($GE9,$FT9,$FI9,$EX9,$EM9,$EB9,$DQ9,$DF9,$CU9,$CJ9,$BY9,$BN9,$BC9,$AR9,$AG9,$V9,$K9),{1;2;3;4;5}))</f>
        <v>80</v>
      </c>
      <c r="GH9" s="27">
        <f t="shared" si="84"/>
        <v>1</v>
      </c>
      <c r="GI9" s="20">
        <f t="shared" si="231"/>
        <v>1</v>
      </c>
      <c r="GJ9" s="63"/>
      <c r="GK9" s="64"/>
      <c r="GL9" s="27">
        <f t="shared" si="232"/>
        <v>0</v>
      </c>
      <c r="GM9" s="47">
        <f t="shared" si="85"/>
        <v>0</v>
      </c>
      <c r="GN9" s="14">
        <f t="shared" si="86"/>
        <v>1</v>
      </c>
      <c r="GO9" s="46">
        <f t="shared" si="87"/>
        <v>1</v>
      </c>
      <c r="GP9" s="28">
        <f t="shared" si="88"/>
        <v>25</v>
      </c>
      <c r="GQ9" s="29">
        <f t="shared" si="233"/>
        <v>257</v>
      </c>
      <c r="GR9" s="30">
        <f>SUM(LARGE(($GP9,$GE9,$FT9,$FI9,$EX9,$EM9,$EB9,$DQ9,$DF9,$CU9,$CJ9,$BY9,$BN9,$BC9,$AR9,$AG9,$V9,$K9),{1;2;3;4;5}))</f>
        <v>89</v>
      </c>
      <c r="GS9" s="27">
        <f t="shared" si="89"/>
        <v>1</v>
      </c>
      <c r="GT9" s="20">
        <f t="shared" si="234"/>
        <v>2</v>
      </c>
      <c r="GU9" s="63"/>
      <c r="GV9" s="64"/>
      <c r="GW9" s="27">
        <f t="shared" si="235"/>
        <v>0</v>
      </c>
      <c r="GX9" s="47">
        <f t="shared" si="90"/>
        <v>0</v>
      </c>
      <c r="GY9" s="14">
        <f t="shared" si="91"/>
        <v>1</v>
      </c>
      <c r="GZ9" s="46">
        <f t="shared" si="92"/>
        <v>1</v>
      </c>
      <c r="HA9" s="28">
        <f t="shared" si="93"/>
        <v>16</v>
      </c>
      <c r="HB9" s="29">
        <f t="shared" si="236"/>
        <v>273</v>
      </c>
      <c r="HC9" s="30">
        <f>SUM(LARGE(($HA9,$GP9,$GE9,$FT9,$FI9,$EX9,$EM9,$EB9,$DQ9,$DF9,$CU9,$CJ9,$BY9,$BN9,$BC9,$AR9,$AG9,$V9,$K9),{1;2;3;4;5}))</f>
        <v>89</v>
      </c>
      <c r="HD9" s="27">
        <f t="shared" si="94"/>
        <v>1</v>
      </c>
      <c r="HE9" s="20">
        <f t="shared" si="237"/>
        <v>2</v>
      </c>
      <c r="HF9" s="63"/>
      <c r="HG9" s="64"/>
      <c r="HH9" s="27">
        <f t="shared" si="238"/>
        <v>0</v>
      </c>
      <c r="HI9" s="47">
        <f t="shared" si="95"/>
        <v>0</v>
      </c>
      <c r="HJ9" s="14">
        <f t="shared" si="96"/>
        <v>1</v>
      </c>
      <c r="HK9" s="46">
        <f t="shared" si="97"/>
        <v>1</v>
      </c>
      <c r="HL9" s="28">
        <f t="shared" si="98"/>
        <v>16</v>
      </c>
      <c r="HM9" s="29">
        <f t="shared" si="239"/>
        <v>289</v>
      </c>
      <c r="HN9" s="30">
        <f>SUM(LARGE(($HL9,$HA9,$GP9,$GE9,$FT9,$FI9,$EX9,$EM9,$EB9,$DQ9,$DF9,$CU9,$CJ9,$BY9,$BN9,$BC9,$AR9,$AG9,$V9,$K9),{1;2;3;4;5}))</f>
        <v>89</v>
      </c>
      <c r="HO9" s="27">
        <f t="shared" si="99"/>
        <v>1</v>
      </c>
    </row>
    <row r="10" spans="1:223" x14ac:dyDescent="0.2">
      <c r="A10" s="41" t="s">
        <v>252</v>
      </c>
      <c r="B10" s="65">
        <f t="shared" si="100"/>
        <v>1</v>
      </c>
      <c r="C10" s="104" t="s">
        <v>329</v>
      </c>
      <c r="D10" s="20">
        <f t="shared" si="101"/>
        <v>2</v>
      </c>
      <c r="E10" s="31">
        <f>32+33</f>
        <v>65</v>
      </c>
      <c r="F10" s="33">
        <f>26+27</f>
        <v>53</v>
      </c>
      <c r="G10" s="27">
        <f t="shared" si="181"/>
        <v>118</v>
      </c>
      <c r="H10" s="47">
        <f t="shared" si="0"/>
        <v>118.053</v>
      </c>
      <c r="I10" s="14">
        <f t="shared" si="1"/>
        <v>12</v>
      </c>
      <c r="J10" s="46">
        <f t="shared" si="2"/>
        <v>12</v>
      </c>
      <c r="K10" s="28">
        <f t="shared" si="3"/>
        <v>2</v>
      </c>
      <c r="L10" s="29">
        <f t="shared" si="182"/>
        <v>2</v>
      </c>
      <c r="M10" s="30">
        <f>SUM(LARGE(($K10),{1}))</f>
        <v>2</v>
      </c>
      <c r="N10" s="27">
        <f t="shared" si="4"/>
        <v>12</v>
      </c>
      <c r="O10" s="20">
        <f t="shared" si="183"/>
        <v>3</v>
      </c>
      <c r="P10" s="31"/>
      <c r="Q10" s="33"/>
      <c r="R10" s="27">
        <f t="shared" si="184"/>
        <v>0</v>
      </c>
      <c r="S10" s="47">
        <f t="shared" si="5"/>
        <v>0</v>
      </c>
      <c r="T10" s="14">
        <f t="shared" si="6"/>
        <v>1</v>
      </c>
      <c r="U10" s="46">
        <f t="shared" si="7"/>
        <v>1</v>
      </c>
      <c r="V10" s="28">
        <f t="shared" si="8"/>
        <v>10</v>
      </c>
      <c r="W10" s="29">
        <f t="shared" si="185"/>
        <v>12</v>
      </c>
      <c r="X10" s="30">
        <f>SUM(LARGE(($V10,$K10),{1;2}))</f>
        <v>12</v>
      </c>
      <c r="Y10" s="27">
        <f t="shared" si="9"/>
        <v>12</v>
      </c>
      <c r="Z10" s="20">
        <f t="shared" si="186"/>
        <v>3</v>
      </c>
      <c r="AA10" s="31"/>
      <c r="AB10" s="33"/>
      <c r="AC10" s="27">
        <f t="shared" si="187"/>
        <v>0</v>
      </c>
      <c r="AD10" s="47">
        <f t="shared" si="10"/>
        <v>0</v>
      </c>
      <c r="AE10" s="14">
        <f t="shared" si="11"/>
        <v>1</v>
      </c>
      <c r="AF10" s="46">
        <f t="shared" si="12"/>
        <v>1</v>
      </c>
      <c r="AG10" s="28">
        <f t="shared" si="13"/>
        <v>10</v>
      </c>
      <c r="AH10" s="29">
        <f t="shared" si="188"/>
        <v>22</v>
      </c>
      <c r="AI10" s="30">
        <f>SUM(LARGE(($AG10,$V10,$K10),{1;2;3}))</f>
        <v>22</v>
      </c>
      <c r="AJ10" s="27">
        <f t="shared" si="14"/>
        <v>12</v>
      </c>
      <c r="AK10" s="20">
        <f t="shared" si="189"/>
        <v>3</v>
      </c>
      <c r="AL10" s="31"/>
      <c r="AM10" s="33"/>
      <c r="AN10" s="27">
        <f t="shared" si="190"/>
        <v>0</v>
      </c>
      <c r="AO10" s="47">
        <f t="shared" si="15"/>
        <v>0</v>
      </c>
      <c r="AP10" s="14">
        <f t="shared" si="16"/>
        <v>1</v>
      </c>
      <c r="AQ10" s="46">
        <f t="shared" si="17"/>
        <v>1</v>
      </c>
      <c r="AR10" s="28">
        <f t="shared" si="18"/>
        <v>10</v>
      </c>
      <c r="AS10" s="29">
        <f t="shared" si="191"/>
        <v>32</v>
      </c>
      <c r="AT10" s="30">
        <f>SUM(LARGE(($AR10,$AG10,$V10,$K10),{1;2;3;4}))</f>
        <v>32</v>
      </c>
      <c r="AU10" s="27">
        <f t="shared" si="19"/>
        <v>12</v>
      </c>
      <c r="AV10" s="20">
        <f t="shared" si="192"/>
        <v>2</v>
      </c>
      <c r="AW10" s="31"/>
      <c r="AX10" s="33"/>
      <c r="AY10" s="27">
        <f t="shared" si="193"/>
        <v>0</v>
      </c>
      <c r="AZ10" s="47">
        <f t="shared" si="20"/>
        <v>0</v>
      </c>
      <c r="BA10" s="14">
        <f t="shared" si="21"/>
        <v>1</v>
      </c>
      <c r="BB10" s="46">
        <f t="shared" si="22"/>
        <v>1</v>
      </c>
      <c r="BC10" s="28">
        <f t="shared" si="23"/>
        <v>16</v>
      </c>
      <c r="BD10" s="29">
        <f t="shared" si="194"/>
        <v>48</v>
      </c>
      <c r="BE10" s="30">
        <f>SUM(LARGE(($BC10,$AR10,$AG10,$V10,$K10),{1;2;3;4;5}))</f>
        <v>48</v>
      </c>
      <c r="BF10" s="27">
        <f t="shared" si="24"/>
        <v>12</v>
      </c>
      <c r="BG10" s="20">
        <f t="shared" si="195"/>
        <v>3</v>
      </c>
      <c r="BH10" s="31"/>
      <c r="BI10" s="33"/>
      <c r="BJ10" s="27">
        <f t="shared" si="196"/>
        <v>0</v>
      </c>
      <c r="BK10" s="47">
        <f t="shared" si="25"/>
        <v>0</v>
      </c>
      <c r="BL10" s="14">
        <f t="shared" si="26"/>
        <v>1</v>
      </c>
      <c r="BM10" s="46">
        <f t="shared" si="27"/>
        <v>1</v>
      </c>
      <c r="BN10" s="28">
        <f t="shared" si="28"/>
        <v>10</v>
      </c>
      <c r="BO10" s="29">
        <f t="shared" si="197"/>
        <v>58</v>
      </c>
      <c r="BP10" s="30">
        <f>SUM(LARGE(($BN10,$BC10,$AR10,$AG10,$V10,$K10),{1;2;3;4;5}))</f>
        <v>56</v>
      </c>
      <c r="BQ10" s="27">
        <f t="shared" si="29"/>
        <v>4</v>
      </c>
      <c r="BR10" s="20">
        <f t="shared" si="198"/>
        <v>2</v>
      </c>
      <c r="BS10" s="31"/>
      <c r="BT10" s="33"/>
      <c r="BU10" s="27">
        <f t="shared" si="199"/>
        <v>0</v>
      </c>
      <c r="BV10" s="47">
        <f t="shared" si="30"/>
        <v>0</v>
      </c>
      <c r="BW10" s="14">
        <f t="shared" si="31"/>
        <v>1</v>
      </c>
      <c r="BX10" s="46">
        <f t="shared" si="32"/>
        <v>1</v>
      </c>
      <c r="BY10" s="28">
        <f t="shared" si="33"/>
        <v>16</v>
      </c>
      <c r="BZ10" s="29">
        <f t="shared" si="200"/>
        <v>74</v>
      </c>
      <c r="CA10" s="30">
        <f>SUM(LARGE(($BY10,$BN10,$BC10,$AR10,$AG10,$V10,$K10),{1;2;3;4;5}))</f>
        <v>62</v>
      </c>
      <c r="CB10" s="27">
        <f t="shared" si="34"/>
        <v>4</v>
      </c>
      <c r="CC10" s="20">
        <f t="shared" si="201"/>
        <v>2</v>
      </c>
      <c r="CD10" s="31"/>
      <c r="CE10" s="33"/>
      <c r="CF10" s="27">
        <f t="shared" si="202"/>
        <v>0</v>
      </c>
      <c r="CG10" s="47">
        <f t="shared" si="35"/>
        <v>0</v>
      </c>
      <c r="CH10" s="14">
        <f t="shared" si="36"/>
        <v>1</v>
      </c>
      <c r="CI10" s="46">
        <f t="shared" si="37"/>
        <v>1</v>
      </c>
      <c r="CJ10" s="28">
        <f t="shared" si="38"/>
        <v>16</v>
      </c>
      <c r="CK10" s="29">
        <f t="shared" si="203"/>
        <v>90</v>
      </c>
      <c r="CL10" s="30">
        <f>SUM(LARGE(($CJ10,$BY10,$BN10,$BC10,$AR10,$AG10,$V10,$K10),{1;2;3;4;5}))</f>
        <v>68</v>
      </c>
      <c r="CM10" s="27">
        <f t="shared" si="39"/>
        <v>4</v>
      </c>
      <c r="CN10" s="20">
        <f t="shared" si="204"/>
        <v>2</v>
      </c>
      <c r="CO10" s="31"/>
      <c r="CP10" s="33"/>
      <c r="CQ10" s="27">
        <f t="shared" si="205"/>
        <v>0</v>
      </c>
      <c r="CR10" s="47">
        <f t="shared" si="40"/>
        <v>0</v>
      </c>
      <c r="CS10" s="14">
        <f t="shared" si="41"/>
        <v>1</v>
      </c>
      <c r="CT10" s="46">
        <f t="shared" si="42"/>
        <v>1</v>
      </c>
      <c r="CU10" s="28">
        <f t="shared" si="43"/>
        <v>16</v>
      </c>
      <c r="CV10" s="29">
        <f t="shared" si="206"/>
        <v>106</v>
      </c>
      <c r="CW10" s="30">
        <f>SUM(LARGE(($CU10,$CJ10,$BY10,$BN10,$BC10,$AR10,$AG10,$V10,$K10),{1;2;3;4;5}))</f>
        <v>74</v>
      </c>
      <c r="CX10" s="27">
        <f t="shared" si="44"/>
        <v>4</v>
      </c>
      <c r="CY10" s="20">
        <f t="shared" si="207"/>
        <v>2</v>
      </c>
      <c r="CZ10" s="31"/>
      <c r="DA10" s="33"/>
      <c r="DB10" s="27">
        <f t="shared" si="208"/>
        <v>0</v>
      </c>
      <c r="DC10" s="47">
        <f t="shared" si="45"/>
        <v>0</v>
      </c>
      <c r="DD10" s="14">
        <f t="shared" si="46"/>
        <v>1</v>
      </c>
      <c r="DE10" s="46">
        <f t="shared" si="47"/>
        <v>1</v>
      </c>
      <c r="DF10" s="28">
        <f t="shared" si="48"/>
        <v>16</v>
      </c>
      <c r="DG10" s="29">
        <f t="shared" si="209"/>
        <v>122</v>
      </c>
      <c r="DH10" s="30">
        <f>SUM(LARGE(($DF10,$CU10,$CJ10,$BY10,$BN10,$BC10,$AR10,$AG10,$V10,$K10),{1;2;3;4;5}))</f>
        <v>80</v>
      </c>
      <c r="DI10" s="27">
        <f t="shared" si="49"/>
        <v>1</v>
      </c>
      <c r="DJ10" s="20">
        <f t="shared" si="210"/>
        <v>2</v>
      </c>
      <c r="DK10" s="31"/>
      <c r="DL10" s="33"/>
      <c r="DM10" s="27">
        <f t="shared" si="211"/>
        <v>0</v>
      </c>
      <c r="DN10" s="47">
        <f t="shared" si="50"/>
        <v>0</v>
      </c>
      <c r="DO10" s="14">
        <f t="shared" si="51"/>
        <v>1</v>
      </c>
      <c r="DP10" s="46">
        <f t="shared" si="52"/>
        <v>1</v>
      </c>
      <c r="DQ10" s="28">
        <f t="shared" si="53"/>
        <v>16</v>
      </c>
      <c r="DR10" s="29">
        <f t="shared" si="212"/>
        <v>138</v>
      </c>
      <c r="DS10" s="30">
        <f>SUM(LARGE(($DQ10,$DF10,$CU10,$CJ10,$BY10,$BN10,$BC10,$AR10,$AG10,$V10,$K10),{1;2;3;4;5}))</f>
        <v>80</v>
      </c>
      <c r="DT10" s="27">
        <f t="shared" si="54"/>
        <v>1</v>
      </c>
      <c r="DU10" s="20">
        <f t="shared" si="213"/>
        <v>2</v>
      </c>
      <c r="DV10" s="31"/>
      <c r="DW10" s="33"/>
      <c r="DX10" s="27">
        <f t="shared" si="214"/>
        <v>0</v>
      </c>
      <c r="DY10" s="47">
        <f t="shared" si="55"/>
        <v>0</v>
      </c>
      <c r="DZ10" s="14">
        <f t="shared" si="56"/>
        <v>1</v>
      </c>
      <c r="EA10" s="46">
        <f t="shared" si="57"/>
        <v>1</v>
      </c>
      <c r="EB10" s="28">
        <f t="shared" si="58"/>
        <v>16</v>
      </c>
      <c r="EC10" s="29">
        <f t="shared" si="215"/>
        <v>154</v>
      </c>
      <c r="ED10" s="30">
        <f>SUM(LARGE(($EB10,$DQ10,$DF10,$CU10,$CJ10,$BY10,$BN10,$BC10,$AR10,$AG10,$V10,$K10),{1;2;3;4;5}))</f>
        <v>80</v>
      </c>
      <c r="EE10" s="27">
        <f t="shared" si="59"/>
        <v>1</v>
      </c>
      <c r="EF10" s="20">
        <f t="shared" si="216"/>
        <v>2</v>
      </c>
      <c r="EG10" s="31"/>
      <c r="EH10" s="33"/>
      <c r="EI10" s="27">
        <f t="shared" si="217"/>
        <v>0</v>
      </c>
      <c r="EJ10" s="47">
        <f t="shared" si="60"/>
        <v>0</v>
      </c>
      <c r="EK10" s="14">
        <f t="shared" si="61"/>
        <v>1</v>
      </c>
      <c r="EL10" s="46">
        <f t="shared" si="62"/>
        <v>1</v>
      </c>
      <c r="EM10" s="28">
        <f t="shared" si="63"/>
        <v>16</v>
      </c>
      <c r="EN10" s="29">
        <f t="shared" si="218"/>
        <v>170</v>
      </c>
      <c r="EO10" s="30">
        <f>SUM(LARGE(($EM10,$EB10,$DQ10,$DF10,$CU10,$CJ10,$BY10,$BN10,$BC10,$AR10,$AG10,$V10,$K10),{1;2;3;4;5}))</f>
        <v>80</v>
      </c>
      <c r="EP10" s="27">
        <f t="shared" si="64"/>
        <v>1</v>
      </c>
      <c r="EQ10" s="20">
        <f t="shared" si="219"/>
        <v>2</v>
      </c>
      <c r="ER10" s="31"/>
      <c r="ES10" s="33"/>
      <c r="ET10" s="27">
        <f t="shared" si="220"/>
        <v>0</v>
      </c>
      <c r="EU10" s="47">
        <f t="shared" si="65"/>
        <v>0</v>
      </c>
      <c r="EV10" s="14">
        <f t="shared" si="66"/>
        <v>1</v>
      </c>
      <c r="EW10" s="46">
        <f t="shared" si="67"/>
        <v>1</v>
      </c>
      <c r="EX10" s="28">
        <f t="shared" si="68"/>
        <v>16</v>
      </c>
      <c r="EY10" s="29">
        <f t="shared" si="221"/>
        <v>186</v>
      </c>
      <c r="EZ10" s="30">
        <f>SUM(LARGE(($EX10,$EM10,$EB10,$DQ10,$DF10,$CU10,$CJ10,$BY10,$BN10,$BC10,$AR10,$AG10,$V10,$K10),{1;2;3;4;5}))</f>
        <v>80</v>
      </c>
      <c r="FA10" s="27">
        <f t="shared" si="69"/>
        <v>1</v>
      </c>
      <c r="FB10" s="20">
        <f t="shared" si="222"/>
        <v>2</v>
      </c>
      <c r="FC10" s="31"/>
      <c r="FD10" s="33"/>
      <c r="FE10" s="27">
        <f t="shared" si="223"/>
        <v>0</v>
      </c>
      <c r="FF10" s="47">
        <f t="shared" si="70"/>
        <v>0</v>
      </c>
      <c r="FG10" s="14">
        <f t="shared" si="71"/>
        <v>1</v>
      </c>
      <c r="FH10" s="46">
        <f t="shared" si="72"/>
        <v>1</v>
      </c>
      <c r="FI10" s="28">
        <f t="shared" si="73"/>
        <v>16</v>
      </c>
      <c r="FJ10" s="29">
        <f t="shared" si="224"/>
        <v>202</v>
      </c>
      <c r="FK10" s="30">
        <f>SUM(LARGE(($FI10,$EX10,$EM10,$EB10,$DQ10,$DF10,$CU10,$CJ10,$BY10,$BN10,$BC10,$AR10,$AG10,$V10,$K10),{1;2;3;4;5}))</f>
        <v>80</v>
      </c>
      <c r="FL10" s="27">
        <f t="shared" si="74"/>
        <v>1</v>
      </c>
      <c r="FM10" s="20">
        <f t="shared" si="225"/>
        <v>2</v>
      </c>
      <c r="FN10" s="31"/>
      <c r="FO10" s="33"/>
      <c r="FP10" s="27">
        <f t="shared" si="226"/>
        <v>0</v>
      </c>
      <c r="FQ10" s="47">
        <f t="shared" si="75"/>
        <v>0</v>
      </c>
      <c r="FR10" s="14">
        <f t="shared" si="76"/>
        <v>1</v>
      </c>
      <c r="FS10" s="46">
        <f t="shared" si="77"/>
        <v>1</v>
      </c>
      <c r="FT10" s="28">
        <f t="shared" si="78"/>
        <v>16</v>
      </c>
      <c r="FU10" s="29">
        <f t="shared" si="227"/>
        <v>218</v>
      </c>
      <c r="FV10" s="30">
        <f>SUM(LARGE(($FT10,$FI10,$EX10,$EM10,$EB10,$DQ10,$DF10,$CU10,$CJ10,$BY10,$BN10,$BC10,$AR10,$AG10,$V10,$K10),{1;2;3;4;5}))</f>
        <v>80</v>
      </c>
      <c r="FW10" s="27">
        <f t="shared" si="79"/>
        <v>1</v>
      </c>
      <c r="FX10" s="20">
        <f t="shared" si="228"/>
        <v>2</v>
      </c>
      <c r="FY10" s="63"/>
      <c r="FZ10" s="64"/>
      <c r="GA10" s="27">
        <f t="shared" si="229"/>
        <v>0</v>
      </c>
      <c r="GB10" s="47">
        <f t="shared" si="80"/>
        <v>0</v>
      </c>
      <c r="GC10" s="14">
        <f t="shared" si="81"/>
        <v>1</v>
      </c>
      <c r="GD10" s="46">
        <f t="shared" si="82"/>
        <v>1</v>
      </c>
      <c r="GE10" s="28">
        <f t="shared" si="83"/>
        <v>16</v>
      </c>
      <c r="GF10" s="29">
        <f t="shared" si="230"/>
        <v>234</v>
      </c>
      <c r="GG10" s="30">
        <f>SUM(LARGE(($GE10,$FT10,$FI10,$EX10,$EM10,$EB10,$DQ10,$DF10,$CU10,$CJ10,$BY10,$BN10,$BC10,$AR10,$AG10,$V10,$K10),{1;2;3;4;5}))</f>
        <v>80</v>
      </c>
      <c r="GH10" s="27">
        <f t="shared" si="84"/>
        <v>1</v>
      </c>
      <c r="GI10" s="20">
        <f t="shared" si="231"/>
        <v>1</v>
      </c>
      <c r="GJ10" s="63"/>
      <c r="GK10" s="64"/>
      <c r="GL10" s="27">
        <f t="shared" si="232"/>
        <v>0</v>
      </c>
      <c r="GM10" s="47">
        <f t="shared" si="85"/>
        <v>0</v>
      </c>
      <c r="GN10" s="14">
        <f t="shared" si="86"/>
        <v>1</v>
      </c>
      <c r="GO10" s="46">
        <f t="shared" si="87"/>
        <v>1</v>
      </c>
      <c r="GP10" s="28">
        <f t="shared" si="88"/>
        <v>25</v>
      </c>
      <c r="GQ10" s="29">
        <f t="shared" si="233"/>
        <v>259</v>
      </c>
      <c r="GR10" s="30">
        <f>SUM(LARGE(($GP10,$GE10,$FT10,$FI10,$EX10,$EM10,$EB10,$DQ10,$DF10,$CU10,$CJ10,$BY10,$BN10,$BC10,$AR10,$AG10,$V10,$K10),{1;2;3;4;5}))</f>
        <v>89</v>
      </c>
      <c r="GS10" s="27">
        <f t="shared" si="89"/>
        <v>1</v>
      </c>
      <c r="GT10" s="20">
        <f t="shared" si="234"/>
        <v>2</v>
      </c>
      <c r="GU10" s="63"/>
      <c r="GV10" s="64"/>
      <c r="GW10" s="27">
        <f t="shared" si="235"/>
        <v>0</v>
      </c>
      <c r="GX10" s="47">
        <f t="shared" si="90"/>
        <v>0</v>
      </c>
      <c r="GY10" s="14">
        <f t="shared" si="91"/>
        <v>1</v>
      </c>
      <c r="GZ10" s="46">
        <f t="shared" si="92"/>
        <v>1</v>
      </c>
      <c r="HA10" s="28">
        <f t="shared" si="93"/>
        <v>16</v>
      </c>
      <c r="HB10" s="29">
        <f t="shared" si="236"/>
        <v>275</v>
      </c>
      <c r="HC10" s="30">
        <f>SUM(LARGE(($HA10,$GP10,$GE10,$FT10,$FI10,$EX10,$EM10,$EB10,$DQ10,$DF10,$CU10,$CJ10,$BY10,$BN10,$BC10,$AR10,$AG10,$V10,$K10),{1;2;3;4;5}))</f>
        <v>89</v>
      </c>
      <c r="HD10" s="27">
        <f t="shared" si="94"/>
        <v>1</v>
      </c>
      <c r="HE10" s="20">
        <f t="shared" si="237"/>
        <v>2</v>
      </c>
      <c r="HF10" s="63"/>
      <c r="HG10" s="64"/>
      <c r="HH10" s="27">
        <f t="shared" si="238"/>
        <v>0</v>
      </c>
      <c r="HI10" s="47">
        <f t="shared" si="95"/>
        <v>0</v>
      </c>
      <c r="HJ10" s="14">
        <f t="shared" si="96"/>
        <v>1</v>
      </c>
      <c r="HK10" s="46">
        <f t="shared" si="97"/>
        <v>1</v>
      </c>
      <c r="HL10" s="28">
        <f t="shared" si="98"/>
        <v>16</v>
      </c>
      <c r="HM10" s="29">
        <f t="shared" si="239"/>
        <v>291</v>
      </c>
      <c r="HN10" s="30">
        <f>SUM(LARGE(($HL10,$HA10,$GP10,$GE10,$FT10,$FI10,$EX10,$EM10,$EB10,$DQ10,$DF10,$CU10,$CJ10,$BY10,$BN10,$BC10,$AR10,$AG10,$V10,$K10),{1;2;3;4;5}))</f>
        <v>89</v>
      </c>
      <c r="HO10" s="27">
        <f t="shared" si="99"/>
        <v>1</v>
      </c>
    </row>
    <row r="11" spans="1:223" x14ac:dyDescent="0.2">
      <c r="A11" s="41" t="s">
        <v>312</v>
      </c>
      <c r="B11" s="65">
        <f t="shared" si="100"/>
        <v>1</v>
      </c>
      <c r="C11" s="104" t="s">
        <v>323</v>
      </c>
      <c r="D11" s="20">
        <f t="shared" si="101"/>
        <v>2</v>
      </c>
      <c r="E11" s="31">
        <f>28+38</f>
        <v>66</v>
      </c>
      <c r="F11" s="33">
        <f>24+34</f>
        <v>58</v>
      </c>
      <c r="G11" s="27">
        <f t="shared" ref="G11" si="240">SUM(E11+F11)</f>
        <v>124</v>
      </c>
      <c r="H11" s="47">
        <f t="shared" si="0"/>
        <v>124.05800000000001</v>
      </c>
      <c r="I11" s="14">
        <f t="shared" si="1"/>
        <v>8</v>
      </c>
      <c r="J11" s="46">
        <f t="shared" si="2"/>
        <v>8</v>
      </c>
      <c r="K11" s="28">
        <f t="shared" ref="K11" si="241">IF(AND(N$3=1,J11=1),"25",IF(AND(N$3=1,J11=2),"20",IF(AND(N$3=1,J11=3),"16",IF(AND(N$3=1,J11=4),"13",IF(AND(N$3=1,J11=5),"11",IF(AND(N$3=1,J11=6),"10",IF(AND(N$3=1,J11=7),"9",IF(AND(N$3=1,J11=8),"8",IF(AND(N$3=1,J11=9),"7",IF(AND(N$3=1,J11=10),"6",IF(AND(N$3=1,J11=11),"5",IF(AND(N$3=1,J11=12),"4",IF(AND(N$3=1,J11=13),"3",IF(AND(N$3=1,J11=14),"2",IF(AND(N$3=1,J11=15),"1",IF(AND(N$3=2,J11=1),"16",IF(AND(N$3=2,J11=2),"13",IF(AND(N$3=2,J11=3),"11",IF(AND(N$3=2,J11=4),"10",IF(AND(N$3=2,J11=5),"9",IF(AND(N$3=2,J11=6),"8",IF(AND(N$3=2,J11=7),"7",IF(AND(N$3=2,J11=8),"6",IF(AND(N$3=2,J11=9),"5",IF(AND(N$3=2,J11=10),"4",IF(AND(N$3=2,J11=11),"3",IF(AND(N$3=2,J11=12),"2",IF(AND(N$3=2,J11=13),"1",IF(AND(N$3=3,J11=1),"10",IF(AND(N$3=3,J11=2),"9",IF(AND(N$3=3,J11=3),"8",IF(AND(N$3=3,J11=4),"7",IF(AND(N$3=3,J11=5),"6",IF(AND(N$3=3,J11=6),"5",IF(AND(N$3=3,J11=7),"4",IF(AND(N$3=3,J11=8),"3",IF(AND(N$3=3,J11=9),"2",IF(AND(N$3=3,J11=10),"1"))))))))))))))))))))))))))))))))))))))+0</f>
        <v>6</v>
      </c>
      <c r="L11" s="29">
        <f t="shared" ref="L11" si="242">K11</f>
        <v>6</v>
      </c>
      <c r="M11" s="30">
        <f>SUM(LARGE(($K11),{1}))</f>
        <v>6</v>
      </c>
      <c r="N11" s="27">
        <f t="shared" si="4"/>
        <v>8</v>
      </c>
      <c r="O11" s="20">
        <f t="shared" ref="O11" si="243">Y$3</f>
        <v>3</v>
      </c>
      <c r="P11" s="31"/>
      <c r="Q11" s="33"/>
      <c r="R11" s="27">
        <f t="shared" ref="R11" si="244">SUM(P11+Q11)</f>
        <v>0</v>
      </c>
      <c r="S11" s="47">
        <f t="shared" si="5"/>
        <v>0</v>
      </c>
      <c r="T11" s="14">
        <f t="shared" si="6"/>
        <v>1</v>
      </c>
      <c r="U11" s="46">
        <f t="shared" si="7"/>
        <v>1</v>
      </c>
      <c r="V11" s="28">
        <f t="shared" ref="V11" si="245">IF(AND(Y$3=1,U11=1),"25",IF(AND(Y$3=1,U11=2),"20",IF(AND(Y$3=1,U11=3),"16",IF(AND(Y$3=1,U11=4),"13",IF(AND(Y$3=1,U11=5),"11",IF(AND(Y$3=1,U11=6),"10",IF(AND(Y$3=1,U11=7),"9",IF(AND(Y$3=1,U11=8),"8",IF(AND(Y$3=1,U11=9),"7",IF(AND(Y$3=1,U11=10),"6",IF(AND(Y$3=1,U11=11),"5",IF(AND(Y$3=1,U11=12),"4",IF(AND(Y$3=1,U11=13),"3",IF(AND(Y$3=1,U11=14),"2",IF(AND(Y$3=1,U11=15),"1",IF(AND(Y$3=2,U11=1),"16",IF(AND(Y$3=2,U11=2),"13",IF(AND(Y$3=2,U11=3),"11",IF(AND(Y$3=2,U11=4),"10",IF(AND(Y$3=2,U11=5),"9",IF(AND(Y$3=2,U11=6),"8",IF(AND(Y$3=2,U11=7),"7",IF(AND(Y$3=2,U11=8),"6",IF(AND(Y$3=2,U11=9),"5",IF(AND(Y$3=2,U11=10),"4",IF(AND(Y$3=2,U11=11),"3",IF(AND(Y$3=2,U11=12),"2",IF(AND(Y$3=2,U11=13),"1",IF(AND(Y$3=3,U11=1),"10",IF(AND(Y$3=3,U11=2),"9",IF(AND(Y$3=3,U11=3),"8",IF(AND(Y$3=3,U11=4),"7",IF(AND(Y$3=3,U11=5),"6",IF(AND(Y$3=3,U11=6),"5",IF(AND(Y$3=3,U11=7),"4",IF(AND(Y$3=3,U11=8),"3",IF(AND(Y$3=3,U11=9),"2",IF(AND(Y$3=3,U11=10),"1"))))))))))))))))))))))))))))))))))))))+0</f>
        <v>10</v>
      </c>
      <c r="W11" s="29">
        <f t="shared" ref="W11" si="246">L11+V11</f>
        <v>16</v>
      </c>
      <c r="X11" s="30">
        <f>SUM(LARGE(($V11,$K11),{1;2}))</f>
        <v>16</v>
      </c>
      <c r="Y11" s="27">
        <f t="shared" si="9"/>
        <v>8</v>
      </c>
      <c r="Z11" s="20">
        <f t="shared" ref="Z11" si="247">AJ$3</f>
        <v>3</v>
      </c>
      <c r="AA11" s="31"/>
      <c r="AB11" s="33"/>
      <c r="AC11" s="27">
        <f t="shared" ref="AC11" si="248">SUM(AA11+AB11)</f>
        <v>0</v>
      </c>
      <c r="AD11" s="47">
        <f t="shared" si="10"/>
        <v>0</v>
      </c>
      <c r="AE11" s="14">
        <f t="shared" si="11"/>
        <v>1</v>
      </c>
      <c r="AF11" s="46">
        <f t="shared" si="12"/>
        <v>1</v>
      </c>
      <c r="AG11" s="28">
        <f t="shared" ref="AG11" si="249">IF(AND(AJ$3=1,AF11=1),"25",IF(AND(AJ$3=1,AF11=2),"20",IF(AND(AJ$3=1,AF11=3),"16",IF(AND(AJ$3=1,AF11=4),"13",IF(AND(AJ$3=1,AF11=5),"11",IF(AND(AJ$3=1,AF11=6),"10",IF(AND(AJ$3=1,AF11=7),"9",IF(AND(AJ$3=1,AF11=8),"8",IF(AND(AJ$3=1,AF11=9),"7",IF(AND(AJ$3=1,AF11=10),"6",IF(AND(AJ$3=1,AF11=11),"5",IF(AND(AJ$3=1,AF11=12),"4",IF(AND(AJ$3=1,AF11=13),"3",IF(AND(AJ$3=1,AF11=14),"2",IF(AND(AJ$3=1,AF11=15),"1",IF(AND(AJ$3=2,AF11=1),"16",IF(AND(AJ$3=2,AF11=2),"13",IF(AND(AJ$3=2,AF11=3),"11",IF(AND(AJ$3=2,AF11=4),"10",IF(AND(AJ$3=2,AF11=5),"9",IF(AND(AJ$3=2,AF11=6),"8",IF(AND(AJ$3=2,AF11=7),"7",IF(AND(AJ$3=2,AF11=8),"6",IF(AND(AJ$3=2,AF11=9),"5",IF(AND(AJ$3=2,AF11=10),"4",IF(AND(AJ$3=2,AF11=11),"3",IF(AND(AJ$3=2,AF11=12),"2",IF(AND(AJ$3=2,AF11=13),"1",IF(AND(AJ$3=3,AF11=1),"10",IF(AND(AJ$3=3,AF11=2),"9",IF(AND(AJ$3=3,AF11=3),"8",IF(AND(AJ$3=3,AF11=4),"7",IF(AND(AJ$3=3,AF11=5),"6",IF(AND(AJ$3=3,AF11=6),"5",IF(AND(AJ$3=3,AF11=7),"4",IF(AND(AJ$3=3,AF11=8),"3",IF(AND(AJ$3=3,AF11=9),"2",IF(AND(AJ$3=3,AF11=10),"1"))))))))))))))))))))))))))))))))))))))+0</f>
        <v>10</v>
      </c>
      <c r="AH11" s="29">
        <f t="shared" ref="AH11" si="250">W11+AG11</f>
        <v>26</v>
      </c>
      <c r="AI11" s="30">
        <f>SUM(LARGE(($AG11,$V11,$K11),{1;2;3}))</f>
        <v>26</v>
      </c>
      <c r="AJ11" s="27">
        <f t="shared" si="14"/>
        <v>8</v>
      </c>
      <c r="AK11" s="20">
        <f t="shared" ref="AK11" si="251">AU$3</f>
        <v>3</v>
      </c>
      <c r="AL11" s="31"/>
      <c r="AM11" s="33"/>
      <c r="AN11" s="27">
        <f t="shared" ref="AN11" si="252">SUM(AL11+AM11)</f>
        <v>0</v>
      </c>
      <c r="AO11" s="47">
        <f t="shared" si="15"/>
        <v>0</v>
      </c>
      <c r="AP11" s="14">
        <f t="shared" si="16"/>
        <v>1</v>
      </c>
      <c r="AQ11" s="46">
        <f t="shared" si="17"/>
        <v>1</v>
      </c>
      <c r="AR11" s="28">
        <f t="shared" ref="AR11" si="253">IF(AND(AU$3=1,AQ11=1),"25",IF(AND(AU$3=1,AQ11=2),"20",IF(AND(AU$3=1,AQ11=3),"16",IF(AND(AU$3=1,AQ11=4),"13",IF(AND(AU$3=1,AQ11=5),"11",IF(AND(AU$3=1,AQ11=6),"10",IF(AND(AU$3=1,AQ11=7),"9",IF(AND(AU$3=1,AQ11=8),"8",IF(AND(AU$3=1,AQ11=9),"7",IF(AND(AU$3=1,AQ11=10),"6",IF(AND(AU$3=1,AQ11=11),"5",IF(AND(AU$3=1,AQ11=12),"4",IF(AND(AU$3=1,AQ11=13),"3",IF(AND(AU$3=1,AQ11=14),"2",IF(AND(AU$3=1,AQ11=15),"1",IF(AND(AU$3=2,AQ11=1),"16",IF(AND(AU$3=2,AQ11=2),"13",IF(AND(AU$3=2,AQ11=3),"11",IF(AND(AU$3=2,AQ11=4),"10",IF(AND(AU$3=2,AQ11=5),"9",IF(AND(AU$3=2,AQ11=6),"8",IF(AND(AU$3=2,AQ11=7),"7",IF(AND(AU$3=2,AQ11=8),"6",IF(AND(AU$3=2,AQ11=9),"5",IF(AND(AU$3=2,AQ11=10),"4",IF(AND(AU$3=2,AQ11=11),"3",IF(AND(AU$3=2,AQ11=12),"2",IF(AND(AU$3=2,AQ11=13),"1",IF(AND(AU$3=3,AQ11=1),"10",IF(AND(AU$3=3,AQ11=2),"9",IF(AND(AU$3=3,AQ11=3),"8",IF(AND(AU$3=3,AQ11=4),"7",IF(AND(AU$3=3,AQ11=5),"6",IF(AND(AU$3=3,AQ11=6),"5",IF(AND(AU$3=3,AQ11=7),"4",IF(AND(AU$3=3,AQ11=8),"3",IF(AND(AU$3=3,AQ11=9),"2",IF(AND(AU$3=3,AQ11=10),"1"))))))))))))))))))))))))))))))))))))))+0</f>
        <v>10</v>
      </c>
      <c r="AS11" s="29">
        <f t="shared" ref="AS11" si="254">AH11+AR11</f>
        <v>36</v>
      </c>
      <c r="AT11" s="30">
        <f>SUM(LARGE(($AR11,$AG11,$V11,$K11),{1;2;3;4}))</f>
        <v>36</v>
      </c>
      <c r="AU11" s="27">
        <f t="shared" si="19"/>
        <v>8</v>
      </c>
      <c r="AV11" s="20">
        <f t="shared" ref="AV11" si="255">BF$3</f>
        <v>2</v>
      </c>
      <c r="AW11" s="31"/>
      <c r="AX11" s="33"/>
      <c r="AY11" s="27">
        <f t="shared" ref="AY11" si="256">SUM(AW11+AX11)</f>
        <v>0</v>
      </c>
      <c r="AZ11" s="47">
        <f t="shared" si="20"/>
        <v>0</v>
      </c>
      <c r="BA11" s="14">
        <f t="shared" si="21"/>
        <v>1</v>
      </c>
      <c r="BB11" s="46">
        <f t="shared" si="22"/>
        <v>1</v>
      </c>
      <c r="BC11" s="28">
        <f t="shared" ref="BC11" si="257">IF(AND(BF$3=1,BB11=1),"25",IF(AND(BF$3=1,BB11=2),"20",IF(AND(BF$3=1,BB11=3),"16",IF(AND(BF$3=1,BB11=4),"13",IF(AND(BF$3=1,BB11=5),"11",IF(AND(BF$3=1,BB11=6),"10",IF(AND(BF$3=1,BB11=7),"9",IF(AND(BF$3=1,BB11=8),"8",IF(AND(BF$3=1,BB11=9),"7",IF(AND(BF$3=1,BB11=10),"6",IF(AND(BF$3=1,BB11=11),"5",IF(AND(BF$3=1,BB11=12),"4",IF(AND(BF$3=1,BB11=13),"3",IF(AND(BF$3=1,BB11=14),"2",IF(AND(BF$3=1,BB11=15),"1",IF(AND(BF$3=2,BB11=1),"16",IF(AND(BF$3=2,BB11=2),"13",IF(AND(BF$3=2,BB11=3),"11",IF(AND(BF$3=2,BB11=4),"10",IF(AND(BF$3=2,BB11=5),"9",IF(AND(BF$3=2,BB11=6),"8",IF(AND(BF$3=2,BB11=7),"7",IF(AND(BF$3=2,BB11=8),"6",IF(AND(BF$3=2,BB11=9),"5",IF(AND(BF$3=2,BB11=10),"4",IF(AND(BF$3=2,BB11=11),"3",IF(AND(BF$3=2,BB11=12),"2",IF(AND(BF$3=2,BB11=13),"1",IF(AND(BF$3=3,BB11=1),"10",IF(AND(BF$3=3,BB11=2),"9",IF(AND(BF$3=3,BB11=3),"8",IF(AND(BF$3=3,BB11=4),"7",IF(AND(BF$3=3,BB11=5),"6",IF(AND(BF$3=3,BB11=6),"5",IF(AND(BF$3=3,BB11=7),"4",IF(AND(BF$3=3,BB11=8),"3",IF(AND(BF$3=3,BB11=9),"2",IF(AND(BF$3=3,BB11=10),"1"))))))))))))))))))))))))))))))))))))))+0</f>
        <v>16</v>
      </c>
      <c r="BD11" s="29">
        <f t="shared" ref="BD11" si="258">AS11+BC11</f>
        <v>52</v>
      </c>
      <c r="BE11" s="30">
        <f>SUM(LARGE(($BC11,$AR11,$AG11,$V11,$K11),{1;2;3;4;5}))</f>
        <v>52</v>
      </c>
      <c r="BF11" s="27">
        <f t="shared" si="24"/>
        <v>8</v>
      </c>
      <c r="BG11" s="20">
        <f t="shared" ref="BG11" si="259">BQ$3</f>
        <v>3</v>
      </c>
      <c r="BH11" s="31"/>
      <c r="BI11" s="33"/>
      <c r="BJ11" s="27">
        <f t="shared" ref="BJ11" si="260">SUM(BH11+BI11)</f>
        <v>0</v>
      </c>
      <c r="BK11" s="47">
        <f t="shared" si="25"/>
        <v>0</v>
      </c>
      <c r="BL11" s="14">
        <f t="shared" si="26"/>
        <v>1</v>
      </c>
      <c r="BM11" s="46">
        <f t="shared" si="27"/>
        <v>1</v>
      </c>
      <c r="BN11" s="28">
        <f t="shared" ref="BN11" si="261">IF(AND(BQ$3=1,BM11=1),"25",IF(AND(BQ$3=1,BM11=2),"20",IF(AND(BQ$3=1,BM11=3),"16",IF(AND(BQ$3=1,BM11=4),"13",IF(AND(BQ$3=1,BM11=5),"11",IF(AND(BQ$3=1,BM11=6),"10",IF(AND(BQ$3=1,BM11=7),"9",IF(AND(BQ$3=1,BM11=8),"8",IF(AND(BQ$3=1,BM11=9),"7",IF(AND(BQ$3=1,BM11=10),"6",IF(AND(BQ$3=1,BM11=11),"5",IF(AND(BQ$3=1,BM11=12),"4",IF(AND(BQ$3=1,BM11=13),"3",IF(AND(BQ$3=1,BM11=14),"2",IF(AND(BQ$3=1,BM11=15),"1",IF(AND(BQ$3=2,BM11=1),"16",IF(AND(BQ$3=2,BM11=2),"13",IF(AND(BQ$3=2,BM11=3),"11",IF(AND(BQ$3=2,BM11=4),"10",IF(AND(BQ$3=2,BM11=5),"9",IF(AND(BQ$3=2,BM11=6),"8",IF(AND(BQ$3=2,BM11=7),"7",IF(AND(BQ$3=2,BM11=8),"6",IF(AND(BQ$3=2,BM11=9),"5",IF(AND(BQ$3=2,BM11=10),"4",IF(AND(BQ$3=2,BM11=11),"3",IF(AND(BQ$3=2,BM11=12),"2",IF(AND(BQ$3=2,BM11=13),"1",IF(AND(BQ$3=3,BM11=1),"10",IF(AND(BQ$3=3,BM11=2),"9",IF(AND(BQ$3=3,BM11=3),"8",IF(AND(BQ$3=3,BM11=4),"7",IF(AND(BQ$3=3,BM11=5),"6",IF(AND(BQ$3=3,BM11=6),"5",IF(AND(BQ$3=3,BM11=7),"4",IF(AND(BQ$3=3,BM11=8),"3",IF(AND(BQ$3=3,BM11=9),"2",IF(AND(BQ$3=3,BM11=10),"1"))))))))))))))))))))))))))))))))))))))+0</f>
        <v>10</v>
      </c>
      <c r="BO11" s="29">
        <f t="shared" ref="BO11" si="262">BD11+BN11</f>
        <v>62</v>
      </c>
      <c r="BP11" s="30">
        <f>SUM(LARGE(($BN11,$BC11,$AR11,$AG11,$V11,$K11),{1;2;3;4;5}))</f>
        <v>56</v>
      </c>
      <c r="BQ11" s="27">
        <f t="shared" si="29"/>
        <v>4</v>
      </c>
      <c r="BR11" s="20">
        <f t="shared" ref="BR11" si="263">CB$3</f>
        <v>2</v>
      </c>
      <c r="BS11" s="31"/>
      <c r="BT11" s="33"/>
      <c r="BU11" s="27">
        <f t="shared" ref="BU11" si="264">SUM(BS11+BT11)</f>
        <v>0</v>
      </c>
      <c r="BV11" s="47">
        <f t="shared" si="30"/>
        <v>0</v>
      </c>
      <c r="BW11" s="14">
        <f t="shared" si="31"/>
        <v>1</v>
      </c>
      <c r="BX11" s="46">
        <f t="shared" si="32"/>
        <v>1</v>
      </c>
      <c r="BY11" s="28">
        <f t="shared" ref="BY11" si="265">IF(AND(CB$3=1,BX11=1),"25",IF(AND(CB$3=1,BX11=2),"20",IF(AND(CB$3=1,BX11=3),"16",IF(AND(CB$3=1,BX11=4),"13",IF(AND(CB$3=1,BX11=5),"11",IF(AND(CB$3=1,BX11=6),"10",IF(AND(CB$3=1,BX11=7),"9",IF(AND(CB$3=1,BX11=8),"8",IF(AND(CB$3=1,BX11=9),"7",IF(AND(CB$3=1,BX11=10),"6",IF(AND(CB$3=1,BX11=11),"5",IF(AND(CB$3=1,BX11=12),"4",IF(AND(CB$3=1,BX11=13),"3",IF(AND(CB$3=1,BX11=14),"2",IF(AND(CB$3=1,BX11=15),"1",IF(AND(CB$3=2,BX11=1),"16",IF(AND(CB$3=2,BX11=2),"13",IF(AND(CB$3=2,BX11=3),"11",IF(AND(CB$3=2,BX11=4),"10",IF(AND(CB$3=2,BX11=5),"9",IF(AND(CB$3=2,BX11=6),"8",IF(AND(CB$3=2,BX11=7),"7",IF(AND(CB$3=2,BX11=8),"6",IF(AND(CB$3=2,BX11=9),"5",IF(AND(CB$3=2,BX11=10),"4",IF(AND(CB$3=2,BX11=11),"3",IF(AND(CB$3=2,BX11=12),"2",IF(AND(CB$3=2,BX11=13),"1",IF(AND(CB$3=3,BX11=1),"10",IF(AND(CB$3=3,BX11=2),"9",IF(AND(CB$3=3,BX11=3),"8",IF(AND(CB$3=3,BX11=4),"7",IF(AND(CB$3=3,BX11=5),"6",IF(AND(CB$3=3,BX11=6),"5",IF(AND(CB$3=3,BX11=7),"4",IF(AND(CB$3=3,BX11=8),"3",IF(AND(CB$3=3,BX11=9),"2",IF(AND(CB$3=3,BX11=10),"1"))))))))))))))))))))))))))))))))))))))+0</f>
        <v>16</v>
      </c>
      <c r="BZ11" s="29">
        <f t="shared" ref="BZ11" si="266">BO11+BY11</f>
        <v>78</v>
      </c>
      <c r="CA11" s="30">
        <f>SUM(LARGE(($BY11,$BN11,$BC11,$AR11,$AG11,$V11,$K11),{1;2;3;4;5}))</f>
        <v>62</v>
      </c>
      <c r="CB11" s="27">
        <f t="shared" si="34"/>
        <v>4</v>
      </c>
      <c r="CC11" s="20">
        <f t="shared" ref="CC11" si="267">CM$3</f>
        <v>2</v>
      </c>
      <c r="CD11" s="31"/>
      <c r="CE11" s="33"/>
      <c r="CF11" s="27">
        <f t="shared" ref="CF11" si="268">SUM(CD11+CE11)</f>
        <v>0</v>
      </c>
      <c r="CG11" s="47">
        <f t="shared" si="35"/>
        <v>0</v>
      </c>
      <c r="CH11" s="14">
        <f t="shared" si="36"/>
        <v>1</v>
      </c>
      <c r="CI11" s="46">
        <f t="shared" si="37"/>
        <v>1</v>
      </c>
      <c r="CJ11" s="28">
        <f t="shared" ref="CJ11" si="269">IF(AND(CM$3=1,CI11=1),"25",IF(AND(CM$3=1,CI11=2),"20",IF(AND(CM$3=1,CI11=3),"16",IF(AND(CM$3=1,CI11=4),"13",IF(AND(CM$3=1,CI11=5),"11",IF(AND(CM$3=1,CI11=6),"10",IF(AND(CM$3=1,CI11=7),"9",IF(AND(CM$3=1,CI11=8),"8",IF(AND(CM$3=1,CI11=9),"7",IF(AND(CM$3=1,CI11=10),"6",IF(AND(CM$3=1,CI11=11),"5",IF(AND(CM$3=1,CI11=12),"4",IF(AND(CM$3=1,CI11=13),"3",IF(AND(CM$3=1,CI11=14),"2",IF(AND(CM$3=1,CI11=15),"1",IF(AND(CM$3=2,CI11=1),"16",IF(AND(CM$3=2,CI11=2),"13",IF(AND(CM$3=2,CI11=3),"11",IF(AND(CM$3=2,CI11=4),"10",IF(AND(CM$3=2,CI11=5),"9",IF(AND(CM$3=2,CI11=6),"8",IF(AND(CM$3=2,CI11=7),"7",IF(AND(CM$3=2,CI11=8),"6",IF(AND(CM$3=2,CI11=9),"5",IF(AND(CM$3=2,CI11=10),"4",IF(AND(CM$3=2,CI11=11),"3",IF(AND(CM$3=2,CI11=12),"2",IF(AND(CM$3=2,CI11=13),"1",IF(AND(CM$3=3,CI11=1),"10",IF(AND(CM$3=3,CI11=2),"9",IF(AND(CM$3=3,CI11=3),"8",IF(AND(CM$3=3,CI11=4),"7",IF(AND(CM$3=3,CI11=5),"6",IF(AND(CM$3=3,CI11=6),"5",IF(AND(CM$3=3,CI11=7),"4",IF(AND(CM$3=3,CI11=8),"3",IF(AND(CM$3=3,CI11=9),"2",IF(AND(CM$3=3,CI11=10),"1"))))))))))))))))))))))))))))))))))))))+0</f>
        <v>16</v>
      </c>
      <c r="CK11" s="29">
        <f t="shared" ref="CK11" si="270">BZ11+CJ11</f>
        <v>94</v>
      </c>
      <c r="CL11" s="30">
        <f>SUM(LARGE(($CJ11,$BY11,$BN11,$BC11,$AR11,$AG11,$V11,$K11),{1;2;3;4;5}))</f>
        <v>68</v>
      </c>
      <c r="CM11" s="27">
        <f t="shared" si="39"/>
        <v>4</v>
      </c>
      <c r="CN11" s="20">
        <f t="shared" ref="CN11" si="271">CX$3</f>
        <v>2</v>
      </c>
      <c r="CO11" s="31"/>
      <c r="CP11" s="33"/>
      <c r="CQ11" s="27">
        <f t="shared" ref="CQ11" si="272">SUM(CO11+CP11)</f>
        <v>0</v>
      </c>
      <c r="CR11" s="47">
        <f t="shared" si="40"/>
        <v>0</v>
      </c>
      <c r="CS11" s="14">
        <f t="shared" si="41"/>
        <v>1</v>
      </c>
      <c r="CT11" s="46">
        <f t="shared" si="42"/>
        <v>1</v>
      </c>
      <c r="CU11" s="28">
        <f t="shared" ref="CU11" si="273">IF(AND(CX$3=1,CT11=1),"25",IF(AND(CX$3=1,CT11=2),"20",IF(AND(CX$3=1,CT11=3),"16",IF(AND(CX$3=1,CT11=4),"13",IF(AND(CX$3=1,CT11=5),"11",IF(AND(CX$3=1,CT11=6),"10",IF(AND(CX$3=1,CT11=7),"9",IF(AND(CX$3=1,CT11=8),"8",IF(AND(CX$3=1,CT11=9),"7",IF(AND(CX$3=1,CT11=10),"6",IF(AND(CX$3=1,CT11=11),"5",IF(AND(CX$3=1,CT11=12),"4",IF(AND(CX$3=1,CT11=13),"3",IF(AND(CX$3=1,CT11=14),"2",IF(AND(CX$3=1,CT11=15),"1",IF(AND(CX$3=2,CT11=1),"16",IF(AND(CX$3=2,CT11=2),"13",IF(AND(CX$3=2,CT11=3),"11",IF(AND(CX$3=2,CT11=4),"10",IF(AND(CX$3=2,CT11=5),"9",IF(AND(CX$3=2,CT11=6),"8",IF(AND(CX$3=2,CT11=7),"7",IF(AND(CX$3=2,CT11=8),"6",IF(AND(CX$3=2,CT11=9),"5",IF(AND(CX$3=2,CT11=10),"4",IF(AND(CX$3=2,CT11=11),"3",IF(AND(CX$3=2,CT11=12),"2",IF(AND(CX$3=2,CT11=13),"1",IF(AND(CX$3=3,CT11=1),"10",IF(AND(CX$3=3,CT11=2),"9",IF(AND(CX$3=3,CT11=3),"8",IF(AND(CX$3=3,CT11=4),"7",IF(AND(CX$3=3,CT11=5),"6",IF(AND(CX$3=3,CT11=6),"5",IF(AND(CX$3=3,CT11=7),"4",IF(AND(CX$3=3,CT11=8),"3",IF(AND(CX$3=3,CT11=9),"2",IF(AND(CX$3=3,CT11=10),"1"))))))))))))))))))))))))))))))))))))))+0</f>
        <v>16</v>
      </c>
      <c r="CV11" s="29">
        <f t="shared" ref="CV11" si="274">CK11+CU11</f>
        <v>110</v>
      </c>
      <c r="CW11" s="30">
        <f>SUM(LARGE(($CU11,$CJ11,$BY11,$BN11,$BC11,$AR11,$AG11,$V11,$K11),{1;2;3;4;5}))</f>
        <v>74</v>
      </c>
      <c r="CX11" s="27">
        <f t="shared" si="44"/>
        <v>4</v>
      </c>
      <c r="CY11" s="20">
        <f t="shared" ref="CY11" si="275">DI$3</f>
        <v>2</v>
      </c>
      <c r="CZ11" s="31"/>
      <c r="DA11" s="33"/>
      <c r="DB11" s="27">
        <f t="shared" ref="DB11" si="276">SUM(CZ11+DA11)</f>
        <v>0</v>
      </c>
      <c r="DC11" s="47">
        <f t="shared" si="45"/>
        <v>0</v>
      </c>
      <c r="DD11" s="14">
        <f t="shared" si="46"/>
        <v>1</v>
      </c>
      <c r="DE11" s="46">
        <f t="shared" si="47"/>
        <v>1</v>
      </c>
      <c r="DF11" s="28">
        <f t="shared" ref="DF11" si="277">IF(AND(DI$3=1,DE11=1),"25",IF(AND(DI$3=1,DE11=2),"20",IF(AND(DI$3=1,DE11=3),"16",IF(AND(DI$3=1,DE11=4),"13",IF(AND(DI$3=1,DE11=5),"11",IF(AND(DI$3=1,DE11=6),"10",IF(AND(DI$3=1,DE11=7),"9",IF(AND(DI$3=1,DE11=8),"8",IF(AND(DI$3=1,DE11=9),"7",IF(AND(DI$3=1,DE11=10),"6",IF(AND(DI$3=1,DE11=11),"5",IF(AND(DI$3=1,DE11=12),"4",IF(AND(DI$3=1,DE11=13),"3",IF(AND(DI$3=1,DE11=14),"2",IF(AND(DI$3=1,DE11=15),"1",IF(AND(DI$3=2,DE11=1),"16",IF(AND(DI$3=2,DE11=2),"13",IF(AND(DI$3=2,DE11=3),"11",IF(AND(DI$3=2,DE11=4),"10",IF(AND(DI$3=2,DE11=5),"9",IF(AND(DI$3=2,DE11=6),"8",IF(AND(DI$3=2,DE11=7),"7",IF(AND(DI$3=2,DE11=8),"6",IF(AND(DI$3=2,DE11=9),"5",IF(AND(DI$3=2,DE11=10),"4",IF(AND(DI$3=2,DE11=11),"3",IF(AND(DI$3=2,DE11=12),"2",IF(AND(DI$3=2,DE11=13),"1",IF(AND(DI$3=3,DE11=1),"10",IF(AND(DI$3=3,DE11=2),"9",IF(AND(DI$3=3,DE11=3),"8",IF(AND(DI$3=3,DE11=4),"7",IF(AND(DI$3=3,DE11=5),"6",IF(AND(DI$3=3,DE11=6),"5",IF(AND(DI$3=3,DE11=7),"4",IF(AND(DI$3=3,DE11=8),"3",IF(AND(DI$3=3,DE11=9),"2",IF(AND(DI$3=3,DE11=10),"1"))))))))))))))))))))))))))))))))))))))+0</f>
        <v>16</v>
      </c>
      <c r="DG11" s="29">
        <f t="shared" ref="DG11" si="278">CV11+DF11</f>
        <v>126</v>
      </c>
      <c r="DH11" s="30">
        <f>SUM(LARGE(($DF11,$CU11,$CJ11,$BY11,$BN11,$BC11,$AR11,$AG11,$V11,$K11),{1;2;3;4;5}))</f>
        <v>80</v>
      </c>
      <c r="DI11" s="27">
        <f t="shared" si="49"/>
        <v>1</v>
      </c>
      <c r="DJ11" s="20">
        <f t="shared" ref="DJ11" si="279">DT$3</f>
        <v>2</v>
      </c>
      <c r="DK11" s="31"/>
      <c r="DL11" s="33"/>
      <c r="DM11" s="27">
        <f t="shared" ref="DM11" si="280">SUM(DK11+DL11)</f>
        <v>0</v>
      </c>
      <c r="DN11" s="47">
        <f t="shared" si="50"/>
        <v>0</v>
      </c>
      <c r="DO11" s="14">
        <f t="shared" si="51"/>
        <v>1</v>
      </c>
      <c r="DP11" s="46">
        <f t="shared" si="52"/>
        <v>1</v>
      </c>
      <c r="DQ11" s="28">
        <f t="shared" ref="DQ11" si="281">IF(AND(DT$3=1,DP11=1),"25",IF(AND(DT$3=1,DP11=2),"20",IF(AND(DT$3=1,DP11=3),"16",IF(AND(DT$3=1,DP11=4),"13",IF(AND(DT$3=1,DP11=5),"11",IF(AND(DT$3=1,DP11=6),"10",IF(AND(DT$3=1,DP11=7),"9",IF(AND(DT$3=1,DP11=8),"8",IF(AND(DT$3=1,DP11=9),"7",IF(AND(DT$3=1,DP11=10),"6",IF(AND(DT$3=1,DP11=11),"5",IF(AND(DT$3=1,DP11=12),"4",IF(AND(DT$3=1,DP11=13),"3",IF(AND(DT$3=1,DP11=14),"2",IF(AND(DT$3=1,DP11=15),"1",IF(AND(DT$3=2,DP11=1),"16",IF(AND(DT$3=2,DP11=2),"13",IF(AND(DT$3=2,DP11=3),"11",IF(AND(DT$3=2,DP11=4),"10",IF(AND(DT$3=2,DP11=5),"9",IF(AND(DT$3=2,DP11=6),"8",IF(AND(DT$3=2,DP11=7),"7",IF(AND(DT$3=2,DP11=8),"6",IF(AND(DT$3=2,DP11=9),"5",IF(AND(DT$3=2,DP11=10),"4",IF(AND(DT$3=2,DP11=11),"3",IF(AND(DT$3=2,DP11=12),"2",IF(AND(DT$3=2,DP11=13),"1",IF(AND(DT$3=3,DP11=1),"10",IF(AND(DT$3=3,DP11=2),"9",IF(AND(DT$3=3,DP11=3),"8",IF(AND(DT$3=3,DP11=4),"7",IF(AND(DT$3=3,DP11=5),"6",IF(AND(DT$3=3,DP11=6),"5",IF(AND(DT$3=3,DP11=7),"4",IF(AND(DT$3=3,DP11=8),"3",IF(AND(DT$3=3,DP11=9),"2",IF(AND(DT$3=3,DP11=10),"1"))))))))))))))))))))))))))))))))))))))+0</f>
        <v>16</v>
      </c>
      <c r="DR11" s="29">
        <f t="shared" ref="DR11" si="282">DG11+DQ11</f>
        <v>142</v>
      </c>
      <c r="DS11" s="30">
        <f>SUM(LARGE(($DQ11,$DF11,$CU11,$CJ11,$BY11,$BN11,$BC11,$AR11,$AG11,$V11,$K11),{1;2;3;4;5}))</f>
        <v>80</v>
      </c>
      <c r="DT11" s="27">
        <f t="shared" si="54"/>
        <v>1</v>
      </c>
      <c r="DU11" s="20">
        <f t="shared" ref="DU11" si="283">EE$3</f>
        <v>2</v>
      </c>
      <c r="DV11" s="31"/>
      <c r="DW11" s="33"/>
      <c r="DX11" s="27">
        <f t="shared" ref="DX11" si="284">SUM(DV11+DW11)</f>
        <v>0</v>
      </c>
      <c r="DY11" s="47">
        <f t="shared" si="55"/>
        <v>0</v>
      </c>
      <c r="DZ11" s="14">
        <f t="shared" si="56"/>
        <v>1</v>
      </c>
      <c r="EA11" s="46">
        <f t="shared" si="57"/>
        <v>1</v>
      </c>
      <c r="EB11" s="28">
        <f t="shared" ref="EB11" si="285">IF(AND(EE$3=1,EA11=1),"25",IF(AND(EE$3=1,EA11=2),"20",IF(AND(EE$3=1,EA11=3),"16",IF(AND(EE$3=1,EA11=4),"13",IF(AND(EE$3=1,EA11=5),"11",IF(AND(EE$3=1,EA11=6),"10",IF(AND(EE$3=1,EA11=7),"9",IF(AND(EE$3=1,EA11=8),"8",IF(AND(EE$3=1,EA11=9),"7",IF(AND(EE$3=1,EA11=10),"6",IF(AND(EE$3=1,EA11=11),"5",IF(AND(EE$3=1,EA11=12),"4",IF(AND(EE$3=1,EA11=13),"3",IF(AND(EE$3=1,EA11=14),"2",IF(AND(EE$3=1,EA11=15),"1",IF(AND(EE$3=2,EA11=1),"16",IF(AND(EE$3=2,EA11=2),"13",IF(AND(EE$3=2,EA11=3),"11",IF(AND(EE$3=2,EA11=4),"10",IF(AND(EE$3=2,EA11=5),"9",IF(AND(EE$3=2,EA11=6),"8",IF(AND(EE$3=2,EA11=7),"7",IF(AND(EE$3=2,EA11=8),"6",IF(AND(EE$3=2,EA11=9),"5",IF(AND(EE$3=2,EA11=10),"4",IF(AND(EE$3=2,EA11=11),"3",IF(AND(EE$3=2,EA11=12),"2",IF(AND(EE$3=2,EA11=13),"1",IF(AND(EE$3=3,EA11=1),"10",IF(AND(EE$3=3,EA11=2),"9",IF(AND(EE$3=3,EA11=3),"8",IF(AND(EE$3=3,EA11=4),"7",IF(AND(EE$3=3,EA11=5),"6",IF(AND(EE$3=3,EA11=6),"5",IF(AND(EE$3=3,EA11=7),"4",IF(AND(EE$3=3,EA11=8),"3",IF(AND(EE$3=3,EA11=9),"2",IF(AND(EE$3=3,EA11=10),"1"))))))))))))))))))))))))))))))))))))))+0</f>
        <v>16</v>
      </c>
      <c r="EC11" s="29">
        <f t="shared" ref="EC11" si="286">DR11+EB11</f>
        <v>158</v>
      </c>
      <c r="ED11" s="30">
        <f>SUM(LARGE(($EB11,$DQ11,$DF11,$CU11,$CJ11,$BY11,$BN11,$BC11,$AR11,$AG11,$V11,$K11),{1;2;3;4;5}))</f>
        <v>80</v>
      </c>
      <c r="EE11" s="27">
        <f t="shared" si="59"/>
        <v>1</v>
      </c>
      <c r="EF11" s="20">
        <f t="shared" ref="EF11" si="287">EP$3</f>
        <v>2</v>
      </c>
      <c r="EG11" s="31"/>
      <c r="EH11" s="33"/>
      <c r="EI11" s="27">
        <f t="shared" ref="EI11" si="288">SUM(EG11+EH11)</f>
        <v>0</v>
      </c>
      <c r="EJ11" s="47">
        <f t="shared" si="60"/>
        <v>0</v>
      </c>
      <c r="EK11" s="14">
        <f t="shared" si="61"/>
        <v>1</v>
      </c>
      <c r="EL11" s="46">
        <f t="shared" si="62"/>
        <v>1</v>
      </c>
      <c r="EM11" s="28">
        <f t="shared" ref="EM11" si="289">IF(AND(EP$3=1,EL11=1),"25",IF(AND(EP$3=1,EL11=2),"20",IF(AND(EP$3=1,EL11=3),"16",IF(AND(EP$3=1,EL11=4),"13",IF(AND(EP$3=1,EL11=5),"11",IF(AND(EP$3=1,EL11=6),"10",IF(AND(EP$3=1,EL11=7),"9",IF(AND(EP$3=1,EL11=8),"8",IF(AND(EP$3=1,EL11=9),"7",IF(AND(EP$3=1,EL11=10),"6",IF(AND(EP$3=1,EL11=11),"5",IF(AND(EP$3=1,EL11=12),"4",IF(AND(EP$3=1,EL11=13),"3",IF(AND(EP$3=1,EL11=14),"2",IF(AND(EP$3=1,EL11=15),"1",IF(AND(EP$3=2,EL11=1),"16",IF(AND(EP$3=2,EL11=2),"13",IF(AND(EP$3=2,EL11=3),"11",IF(AND(EP$3=2,EL11=4),"10",IF(AND(EP$3=2,EL11=5),"9",IF(AND(EP$3=2,EL11=6),"8",IF(AND(EP$3=2,EL11=7),"7",IF(AND(EP$3=2,EL11=8),"6",IF(AND(EP$3=2,EL11=9),"5",IF(AND(EP$3=2,EL11=10),"4",IF(AND(EP$3=2,EL11=11),"3",IF(AND(EP$3=2,EL11=12),"2",IF(AND(EP$3=2,EL11=13),"1",IF(AND(EP$3=3,EL11=1),"10",IF(AND(EP$3=3,EL11=2),"9",IF(AND(EP$3=3,EL11=3),"8",IF(AND(EP$3=3,EL11=4),"7",IF(AND(EP$3=3,EL11=5),"6",IF(AND(EP$3=3,EL11=6),"5",IF(AND(EP$3=3,EL11=7),"4",IF(AND(EP$3=3,EL11=8),"3",IF(AND(EP$3=3,EL11=9),"2",IF(AND(EP$3=3,EL11=10),"1"))))))))))))))))))))))))))))))))))))))+0</f>
        <v>16</v>
      </c>
      <c r="EN11" s="29">
        <f t="shared" ref="EN11" si="290">EC11+EM11</f>
        <v>174</v>
      </c>
      <c r="EO11" s="30">
        <f>SUM(LARGE(($EM11,$EB11,$DQ11,$DF11,$CU11,$CJ11,$BY11,$BN11,$BC11,$AR11,$AG11,$V11,$K11),{1;2;3;4;5}))</f>
        <v>80</v>
      </c>
      <c r="EP11" s="27">
        <f t="shared" si="64"/>
        <v>1</v>
      </c>
      <c r="EQ11" s="20">
        <f t="shared" ref="EQ11" si="291">FA$3</f>
        <v>2</v>
      </c>
      <c r="ER11" s="31"/>
      <c r="ES11" s="33"/>
      <c r="ET11" s="27">
        <f t="shared" ref="ET11" si="292">SUM(ER11+ES11)</f>
        <v>0</v>
      </c>
      <c r="EU11" s="47">
        <f t="shared" si="65"/>
        <v>0</v>
      </c>
      <c r="EV11" s="14">
        <f t="shared" si="66"/>
        <v>1</v>
      </c>
      <c r="EW11" s="46">
        <f t="shared" si="67"/>
        <v>1</v>
      </c>
      <c r="EX11" s="28">
        <f t="shared" ref="EX11" si="293">IF(AND(FA$3=1,EW11=1),"25",IF(AND(FA$3=1,EW11=2),"20",IF(AND(FA$3=1,EW11=3),"16",IF(AND(FA$3=1,EW11=4),"13",IF(AND(FA$3=1,EW11=5),"11",IF(AND(FA$3=1,EW11=6),"10",IF(AND(FA$3=1,EW11=7),"9",IF(AND(FA$3=1,EW11=8),"8",IF(AND(FA$3=1,EW11=9),"7",IF(AND(FA$3=1,EW11=10),"6",IF(AND(FA$3=1,EW11=11),"5",IF(AND(FA$3=1,EW11=12),"4",IF(AND(FA$3=1,EW11=13),"3",IF(AND(FA$3=1,EW11=14),"2",IF(AND(FA$3=1,EW11=15),"1",IF(AND(FA$3=2,EW11=1),"16",IF(AND(FA$3=2,EW11=2),"13",IF(AND(FA$3=2,EW11=3),"11",IF(AND(FA$3=2,EW11=4),"10",IF(AND(FA$3=2,EW11=5),"9",IF(AND(FA$3=2,EW11=6),"8",IF(AND(FA$3=2,EW11=7),"7",IF(AND(FA$3=2,EW11=8),"6",IF(AND(FA$3=2,EW11=9),"5",IF(AND(FA$3=2,EW11=10),"4",IF(AND(FA$3=2,EW11=11),"3",IF(AND(FA$3=2,EW11=12),"2",IF(AND(FA$3=2,EW11=13),"1",IF(AND(FA$3=3,EW11=1),"10",IF(AND(FA$3=3,EW11=2),"9",IF(AND(FA$3=3,EW11=3),"8",IF(AND(FA$3=3,EW11=4),"7",IF(AND(FA$3=3,EW11=5),"6",IF(AND(FA$3=3,EW11=6),"5",IF(AND(FA$3=3,EW11=7),"4",IF(AND(FA$3=3,EW11=8),"3",IF(AND(FA$3=3,EW11=9),"2",IF(AND(FA$3=3,EW11=10),"1"))))))))))))))))))))))))))))))))))))))+0</f>
        <v>16</v>
      </c>
      <c r="EY11" s="29">
        <f t="shared" ref="EY11" si="294">EN11+EX11</f>
        <v>190</v>
      </c>
      <c r="EZ11" s="30">
        <f>SUM(LARGE(($EX11,$EM11,$EB11,$DQ11,$DF11,$CU11,$CJ11,$BY11,$BN11,$BC11,$AR11,$AG11,$V11,$K11),{1;2;3;4;5}))</f>
        <v>80</v>
      </c>
      <c r="FA11" s="27">
        <f t="shared" si="69"/>
        <v>1</v>
      </c>
      <c r="FB11" s="20">
        <f t="shared" ref="FB11" si="295">FL$3</f>
        <v>2</v>
      </c>
      <c r="FC11" s="31"/>
      <c r="FD11" s="33"/>
      <c r="FE11" s="27">
        <f t="shared" ref="FE11" si="296">SUM(FC11+FD11)</f>
        <v>0</v>
      </c>
      <c r="FF11" s="47">
        <f t="shared" si="70"/>
        <v>0</v>
      </c>
      <c r="FG11" s="14">
        <f t="shared" si="71"/>
        <v>1</v>
      </c>
      <c r="FH11" s="46">
        <f t="shared" si="72"/>
        <v>1</v>
      </c>
      <c r="FI11" s="28">
        <f t="shared" ref="FI11" si="297">IF(AND(FL$3=1,FH11=1),"25",IF(AND(FL$3=1,FH11=2),"20",IF(AND(FL$3=1,FH11=3),"16",IF(AND(FL$3=1,FH11=4),"13",IF(AND(FL$3=1,FH11=5),"11",IF(AND(FL$3=1,FH11=6),"10",IF(AND(FL$3=1,FH11=7),"9",IF(AND(FL$3=1,FH11=8),"8",IF(AND(FL$3=1,FH11=9),"7",IF(AND(FL$3=1,FH11=10),"6",IF(AND(FL$3=1,FH11=11),"5",IF(AND(FL$3=1,FH11=12),"4",IF(AND(FL$3=1,FH11=13),"3",IF(AND(FL$3=1,FH11=14),"2",IF(AND(FL$3=1,FH11=15),"1",IF(AND(FL$3=2,FH11=1),"16",IF(AND(FL$3=2,FH11=2),"13",IF(AND(FL$3=2,FH11=3),"11",IF(AND(FL$3=2,FH11=4),"10",IF(AND(FL$3=2,FH11=5),"9",IF(AND(FL$3=2,FH11=6),"8",IF(AND(FL$3=2,FH11=7),"7",IF(AND(FL$3=2,FH11=8),"6",IF(AND(FL$3=2,FH11=9),"5",IF(AND(FL$3=2,FH11=10),"4",IF(AND(FL$3=2,FH11=11),"3",IF(AND(FL$3=2,FH11=12),"2",IF(AND(FL$3=2,FH11=13),"1",IF(AND(FL$3=3,FH11=1),"10",IF(AND(FL$3=3,FH11=2),"9",IF(AND(FL$3=3,FH11=3),"8",IF(AND(FL$3=3,FH11=4),"7",IF(AND(FL$3=3,FH11=5),"6",IF(AND(FL$3=3,FH11=6),"5",IF(AND(FL$3=3,FH11=7),"4",IF(AND(FL$3=3,FH11=8),"3",IF(AND(FL$3=3,FH11=9),"2",IF(AND(FL$3=3,FH11=10),"1"))))))))))))))))))))))))))))))))))))))+0</f>
        <v>16</v>
      </c>
      <c r="FJ11" s="29">
        <f t="shared" ref="FJ11" si="298">EY11+FI11</f>
        <v>206</v>
      </c>
      <c r="FK11" s="30">
        <f>SUM(LARGE(($FI11,$EX11,$EM11,$EB11,$DQ11,$DF11,$CU11,$CJ11,$BY11,$BN11,$BC11,$AR11,$AG11,$V11,$K11),{1;2;3;4;5}))</f>
        <v>80</v>
      </c>
      <c r="FL11" s="27">
        <f t="shared" si="74"/>
        <v>1</v>
      </c>
      <c r="FM11" s="20">
        <f t="shared" ref="FM11" si="299">FW$3</f>
        <v>2</v>
      </c>
      <c r="FN11" s="31"/>
      <c r="FO11" s="33"/>
      <c r="FP11" s="27">
        <f t="shared" ref="FP11" si="300">SUM(FN11+FO11)</f>
        <v>0</v>
      </c>
      <c r="FQ11" s="47">
        <f t="shared" si="75"/>
        <v>0</v>
      </c>
      <c r="FR11" s="14">
        <f t="shared" si="76"/>
        <v>1</v>
      </c>
      <c r="FS11" s="46">
        <f t="shared" si="77"/>
        <v>1</v>
      </c>
      <c r="FT11" s="28">
        <f t="shared" ref="FT11" si="301">IF(AND(FW$3=1,FS11=1),"25",IF(AND(FW$3=1,FS11=2),"20",IF(AND(FW$3=1,FS11=3),"16",IF(AND(FW$3=1,FS11=4),"13",IF(AND(FW$3=1,FS11=5),"11",IF(AND(FW$3=1,FS11=6),"10",IF(AND(FW$3=1,FS11=7),"9",IF(AND(FW$3=1,FS11=8),"8",IF(AND(FW$3=1,FS11=9),"7",IF(AND(FW$3=1,FS11=10),"6",IF(AND(FW$3=1,FS11=11),"5",IF(AND(FW$3=1,FS11=12),"4",IF(AND(FW$3=1,FS11=13),"3",IF(AND(FW$3=1,FS11=14),"2",IF(AND(FW$3=1,FS11=15),"1",IF(AND(FW$3=2,FS11=1),"16",IF(AND(FW$3=2,FS11=2),"13",IF(AND(FW$3=2,FS11=3),"11",IF(AND(FW$3=2,FS11=4),"10",IF(AND(FW$3=2,FS11=5),"9",IF(AND(FW$3=2,FS11=6),"8",IF(AND(FW$3=2,FS11=7),"7",IF(AND(FW$3=2,FS11=8),"6",IF(AND(FW$3=2,FS11=9),"5",IF(AND(FW$3=2,FS11=10),"4",IF(AND(FW$3=2,FS11=11),"3",IF(AND(FW$3=2,FS11=12),"2",IF(AND(FW$3=2,FS11=13),"1",IF(AND(FW$3=3,FS11=1),"10",IF(AND(FW$3=3,FS11=2),"9",IF(AND(FW$3=3,FS11=3),"8",IF(AND(FW$3=3,FS11=4),"7",IF(AND(FW$3=3,FS11=5),"6",IF(AND(FW$3=3,FS11=6),"5",IF(AND(FW$3=3,FS11=7),"4",IF(AND(FW$3=3,FS11=8),"3",IF(AND(FW$3=3,FS11=9),"2",IF(AND(FW$3=3,FS11=10),"1"))))))))))))))))))))))))))))))))))))))+0</f>
        <v>16</v>
      </c>
      <c r="FU11" s="29">
        <f t="shared" ref="FU11" si="302">FJ11+FT11</f>
        <v>222</v>
      </c>
      <c r="FV11" s="30">
        <f>SUM(LARGE(($FT11,$FI11,$EX11,$EM11,$EB11,$DQ11,$DF11,$CU11,$CJ11,$BY11,$BN11,$BC11,$AR11,$AG11,$V11,$K11),{1;2;3;4;5}))</f>
        <v>80</v>
      </c>
      <c r="FW11" s="27">
        <f t="shared" si="79"/>
        <v>1</v>
      </c>
      <c r="FX11" s="20">
        <f t="shared" ref="FX11" si="303">GH$3</f>
        <v>2</v>
      </c>
      <c r="FY11" s="63"/>
      <c r="FZ11" s="64"/>
      <c r="GA11" s="27">
        <f t="shared" ref="GA11" si="304">SUM(FY11+FZ11)</f>
        <v>0</v>
      </c>
      <c r="GB11" s="47">
        <f t="shared" si="80"/>
        <v>0</v>
      </c>
      <c r="GC11" s="14">
        <f t="shared" si="81"/>
        <v>1</v>
      </c>
      <c r="GD11" s="46">
        <f t="shared" si="82"/>
        <v>1</v>
      </c>
      <c r="GE11" s="28">
        <f t="shared" ref="GE11" si="305">IF(AND(GH$3=1,GD11=1),"25",IF(AND(GH$3=1,GD11=2),"20",IF(AND(GH$3=1,GD11=3),"16",IF(AND(GH$3=1,GD11=4),"13",IF(AND(GH$3=1,GD11=5),"11",IF(AND(GH$3=1,GD11=6),"10",IF(AND(GH$3=1,GD11=7),"9",IF(AND(GH$3=1,GD11=8),"8",IF(AND(GH$3=1,GD11=9),"7",IF(AND(GH$3=1,GD11=10),"6",IF(AND(GH$3=1,GD11=11),"5",IF(AND(GH$3=1,GD11=12),"4",IF(AND(GH$3=1,GD11=13),"3",IF(AND(GH$3=1,GD11=14),"2",IF(AND(GH$3=1,GD11=15),"1",IF(AND(GH$3=2,GD11=1),"16",IF(AND(GH$3=2,GD11=2),"13",IF(AND(GH$3=2,GD11=3),"11",IF(AND(GH$3=2,GD11=4),"10",IF(AND(GH$3=2,GD11=5),"9",IF(AND(GH$3=2,GD11=6),"8",IF(AND(GH$3=2,GD11=7),"7",IF(AND(GH$3=2,GD11=8),"6",IF(AND(GH$3=2,GD11=9),"5",IF(AND(GH$3=2,GD11=10),"4",IF(AND(GH$3=2,GD11=11),"3",IF(AND(GH$3=2,GD11=12),"2",IF(AND(GH$3=2,GD11=13),"1",IF(AND(GH$3=3,GD11=1),"10",IF(AND(GH$3=3,GD11=2),"9",IF(AND(GH$3=3,GD11=3),"8",IF(AND(GH$3=3,GD11=4),"7",IF(AND(GH$3=3,GD11=5),"6",IF(AND(GH$3=3,GD11=6),"5",IF(AND(GH$3=3,GD11=7),"4",IF(AND(GH$3=3,GD11=8),"3",IF(AND(GH$3=3,GD11=9),"2",IF(AND(GH$3=3,GD11=10),"1"))))))))))))))))))))))))))))))))))))))+0</f>
        <v>16</v>
      </c>
      <c r="GF11" s="29">
        <f t="shared" ref="GF11" si="306">FU11+GE11</f>
        <v>238</v>
      </c>
      <c r="GG11" s="30">
        <f>SUM(LARGE(($GE11,$FT11,$FI11,$EX11,$EM11,$EB11,$DQ11,$DF11,$CU11,$CJ11,$BY11,$BN11,$BC11,$AR11,$AG11,$V11,$K11),{1;2;3;4;5}))</f>
        <v>80</v>
      </c>
      <c r="GH11" s="27">
        <f t="shared" si="84"/>
        <v>1</v>
      </c>
      <c r="GI11" s="20">
        <f t="shared" ref="GI11" si="307">GS$3</f>
        <v>1</v>
      </c>
      <c r="GJ11" s="63"/>
      <c r="GK11" s="64"/>
      <c r="GL11" s="27">
        <f t="shared" ref="GL11" si="308">SUM(GJ11+GK11)</f>
        <v>0</v>
      </c>
      <c r="GM11" s="47">
        <f t="shared" si="85"/>
        <v>0</v>
      </c>
      <c r="GN11" s="14">
        <f t="shared" si="86"/>
        <v>1</v>
      </c>
      <c r="GO11" s="46">
        <f t="shared" si="87"/>
        <v>1</v>
      </c>
      <c r="GP11" s="28">
        <f t="shared" ref="GP11" si="309">IF(AND(GS$3=1,GO11=1),"25",IF(AND(GS$3=1,GO11=2),"20",IF(AND(GS$3=1,GO11=3),"16",IF(AND(GS$3=1,GO11=4),"13",IF(AND(GS$3=1,GO11=5),"11",IF(AND(GS$3=1,GO11=6),"10",IF(AND(GS$3=1,GO11=7),"9",IF(AND(GS$3=1,GO11=8),"8",IF(AND(GS$3=1,GO11=9),"7",IF(AND(GS$3=1,GO11=10),"6",IF(AND(GS$3=1,GO11=11),"5",IF(AND(GS$3=1,GO11=12),"4",IF(AND(GS$3=1,GO11=13),"3",IF(AND(GS$3=1,GO11=14),"2",IF(AND(GS$3=1,GO11=15),"1",IF(AND(GS$3=2,GO11=1),"16",IF(AND(GS$3=2,GO11=2),"13",IF(AND(GS$3=2,GO11=3),"11",IF(AND(GS$3=2,GO11=4),"10",IF(AND(GS$3=2,GO11=5),"9",IF(AND(GS$3=2,GO11=6),"8",IF(AND(GS$3=2,GO11=7),"7",IF(AND(GS$3=2,GO11=8),"6",IF(AND(GS$3=2,GO11=9),"5",IF(AND(GS$3=2,GO11=10),"4",IF(AND(GS$3=2,GO11=11),"3",IF(AND(GS$3=2,GO11=12),"2",IF(AND(GS$3=2,GO11=13),"1",IF(AND(GS$3=3,GO11=1),"10",IF(AND(GS$3=3,GO11=2),"9",IF(AND(GS$3=3,GO11=3),"8",IF(AND(GS$3=3,GO11=4),"7",IF(AND(GS$3=3,GO11=5),"6",IF(AND(GS$3=3,GO11=6),"5",IF(AND(GS$3=3,GO11=7),"4",IF(AND(GS$3=3,GO11=8),"3",IF(AND(GS$3=3,GO11=9),"2",IF(AND(GS$3=3,GO11=10),"1"))))))))))))))))))))))))))))))))))))))+0</f>
        <v>25</v>
      </c>
      <c r="GQ11" s="29">
        <f t="shared" ref="GQ11" si="310">GF11+GP11</f>
        <v>263</v>
      </c>
      <c r="GR11" s="30">
        <f>SUM(LARGE(($GP11,$GE11,$FT11,$FI11,$EX11,$EM11,$EB11,$DQ11,$DF11,$CU11,$CJ11,$BY11,$BN11,$BC11,$AR11,$AG11,$V11,$K11),{1;2;3;4;5}))</f>
        <v>89</v>
      </c>
      <c r="GS11" s="27">
        <f t="shared" si="89"/>
        <v>1</v>
      </c>
      <c r="GT11" s="20">
        <f t="shared" ref="GT11" si="311">HD$3</f>
        <v>2</v>
      </c>
      <c r="GU11" s="63"/>
      <c r="GV11" s="64"/>
      <c r="GW11" s="27">
        <f t="shared" ref="GW11" si="312">SUM(GU11+GV11)</f>
        <v>0</v>
      </c>
      <c r="GX11" s="47">
        <f t="shared" si="90"/>
        <v>0</v>
      </c>
      <c r="GY11" s="14">
        <f t="shared" si="91"/>
        <v>1</v>
      </c>
      <c r="GZ11" s="46">
        <f t="shared" si="92"/>
        <v>1</v>
      </c>
      <c r="HA11" s="28">
        <f t="shared" ref="HA11" si="313">IF(AND(HD$3=1,GZ11=1),"25",IF(AND(HD$3=1,GZ11=2),"20",IF(AND(HD$3=1,GZ11=3),"16",IF(AND(HD$3=1,GZ11=4),"13",IF(AND(HD$3=1,GZ11=5),"11",IF(AND(HD$3=1,GZ11=6),"10",IF(AND(HD$3=1,GZ11=7),"9",IF(AND(HD$3=1,GZ11=8),"8",IF(AND(HD$3=1,GZ11=9),"7",IF(AND(HD$3=1,GZ11=10),"6",IF(AND(HD$3=1,GZ11=11),"5",IF(AND(HD$3=1,GZ11=12),"4",IF(AND(HD$3=1,GZ11=13),"3",IF(AND(HD$3=1,GZ11=14),"2",IF(AND(HD$3=1,GZ11=15),"1",IF(AND(HD$3=2,GZ11=1),"16",IF(AND(HD$3=2,GZ11=2),"13",IF(AND(HD$3=2,GZ11=3),"11",IF(AND(HD$3=2,GZ11=4),"10",IF(AND(HD$3=2,GZ11=5),"9",IF(AND(HD$3=2,GZ11=6),"8",IF(AND(HD$3=2,GZ11=7),"7",IF(AND(HD$3=2,GZ11=8),"6",IF(AND(HD$3=2,GZ11=9),"5",IF(AND(HD$3=2,GZ11=10),"4",IF(AND(HD$3=2,GZ11=11),"3",IF(AND(HD$3=2,GZ11=12),"2",IF(AND(HD$3=2,GZ11=13),"1",IF(AND(HD$3=3,GZ11=1),"10",IF(AND(HD$3=3,GZ11=2),"9",IF(AND(HD$3=3,GZ11=3),"8",IF(AND(HD$3=3,GZ11=4),"7",IF(AND(HD$3=3,GZ11=5),"6",IF(AND(HD$3=3,GZ11=6),"5",IF(AND(HD$3=3,GZ11=7),"4",IF(AND(HD$3=3,GZ11=8),"3",IF(AND(HD$3=3,GZ11=9),"2",IF(AND(HD$3=3,GZ11=10),"1"))))))))))))))))))))))))))))))))))))))+0</f>
        <v>16</v>
      </c>
      <c r="HB11" s="29">
        <f t="shared" ref="HB11" si="314">GQ11+HA11</f>
        <v>279</v>
      </c>
      <c r="HC11" s="30">
        <f>SUM(LARGE(($HA11,$GP11,$GE11,$FT11,$FI11,$EX11,$EM11,$EB11,$DQ11,$DF11,$CU11,$CJ11,$BY11,$BN11,$BC11,$AR11,$AG11,$V11,$K11),{1;2;3;4;5}))</f>
        <v>89</v>
      </c>
      <c r="HD11" s="27">
        <f t="shared" si="94"/>
        <v>1</v>
      </c>
      <c r="HE11" s="20">
        <f t="shared" ref="HE11" si="315">HO$3</f>
        <v>2</v>
      </c>
      <c r="HF11" s="63"/>
      <c r="HG11" s="64"/>
      <c r="HH11" s="27">
        <f t="shared" ref="HH11" si="316">SUM(HF11+HG11)</f>
        <v>0</v>
      </c>
      <c r="HI11" s="47">
        <f t="shared" si="95"/>
        <v>0</v>
      </c>
      <c r="HJ11" s="14">
        <f t="shared" si="96"/>
        <v>1</v>
      </c>
      <c r="HK11" s="46">
        <f t="shared" si="97"/>
        <v>1</v>
      </c>
      <c r="HL11" s="28">
        <f t="shared" ref="HL11" si="317">IF(AND(HO$3=1,HK11=1),"25",IF(AND(HO$3=1,HK11=2),"20",IF(AND(HO$3=1,HK11=3),"16",IF(AND(HO$3=1,HK11=4),"13",IF(AND(HO$3=1,HK11=5),"11",IF(AND(HO$3=1,HK11=6),"10",IF(AND(HO$3=1,HK11=7),"9",IF(AND(HO$3=1,HK11=8),"8",IF(AND(HO$3=1,HK11=9),"7",IF(AND(HO$3=1,HK11=10),"6",IF(AND(HO$3=1,HK11=11),"5",IF(AND(HO$3=1,HK11=12),"4",IF(AND(HO$3=1,HK11=13),"3",IF(AND(HO$3=1,HK11=14),"2",IF(AND(HO$3=1,HK11=15),"1",IF(AND(HO$3=2,HK11=1),"16",IF(AND(HO$3=2,HK11=2),"13",IF(AND(HO$3=2,HK11=3),"11",IF(AND(HO$3=2,HK11=4),"10",IF(AND(HO$3=2,HK11=5),"9",IF(AND(HO$3=2,HK11=6),"8",IF(AND(HO$3=2,HK11=7),"7",IF(AND(HO$3=2,HK11=8),"6",IF(AND(HO$3=2,HK11=9),"5",IF(AND(HO$3=2,HK11=10),"4",IF(AND(HO$3=2,HK11=11),"3",IF(AND(HO$3=2,HK11=12),"2",IF(AND(HO$3=2,HK11=13),"1",IF(AND(HO$3=3,HK11=1),"10",IF(AND(HO$3=3,HK11=2),"9",IF(AND(HO$3=3,HK11=3),"8",IF(AND(HO$3=3,HK11=4),"7",IF(AND(HO$3=3,HK11=5),"6",IF(AND(HO$3=3,HK11=6),"5",IF(AND(HO$3=3,HK11=7),"4",IF(AND(HO$3=3,HK11=8),"3",IF(AND(HO$3=3,HK11=9),"2",IF(AND(HO$3=3,HK11=10),"1"))))))))))))))))))))))))))))))))))))))+0</f>
        <v>16</v>
      </c>
      <c r="HM11" s="29">
        <f t="shared" ref="HM11" si="318">HB11+HL11</f>
        <v>295</v>
      </c>
      <c r="HN11" s="30">
        <f>SUM(LARGE(($HL11,$HA11,$GP11,$GE11,$FT11,$FI11,$EX11,$EM11,$EB11,$DQ11,$DF11,$CU11,$CJ11,$BY11,$BN11,$BC11,$AR11,$AG11,$V11,$K11),{1;2;3;4;5}))</f>
        <v>89</v>
      </c>
      <c r="HO11" s="27">
        <f t="shared" si="99"/>
        <v>1</v>
      </c>
    </row>
    <row r="12" spans="1:223" x14ac:dyDescent="0.2">
      <c r="A12" s="41" t="s">
        <v>317</v>
      </c>
      <c r="B12" s="65">
        <f t="shared" si="100"/>
        <v>1</v>
      </c>
      <c r="C12" s="104" t="s">
        <v>324</v>
      </c>
      <c r="D12" s="20">
        <f t="shared" si="101"/>
        <v>2</v>
      </c>
      <c r="E12" s="31">
        <f>36+33</f>
        <v>69</v>
      </c>
      <c r="F12" s="33">
        <f>32+29</f>
        <v>61</v>
      </c>
      <c r="G12" s="27">
        <f t="shared" ref="G12" si="319">SUM(E12+F12)</f>
        <v>130</v>
      </c>
      <c r="H12" s="47">
        <f t="shared" ref="H12" si="320">G12+F12/1000</f>
        <v>130.06100000000001</v>
      </c>
      <c r="I12" s="14">
        <f t="shared" si="1"/>
        <v>4</v>
      </c>
      <c r="J12" s="46">
        <f t="shared" si="2"/>
        <v>4</v>
      </c>
      <c r="K12" s="28">
        <f t="shared" ref="K12" si="321">IF(AND(N$3=1,J12=1),"25",IF(AND(N$3=1,J12=2),"20",IF(AND(N$3=1,J12=3),"16",IF(AND(N$3=1,J12=4),"13",IF(AND(N$3=1,J12=5),"11",IF(AND(N$3=1,J12=6),"10",IF(AND(N$3=1,J12=7),"9",IF(AND(N$3=1,J12=8),"8",IF(AND(N$3=1,J12=9),"7",IF(AND(N$3=1,J12=10),"6",IF(AND(N$3=1,J12=11),"5",IF(AND(N$3=1,J12=12),"4",IF(AND(N$3=1,J12=13),"3",IF(AND(N$3=1,J12=14),"2",IF(AND(N$3=1,J12=15),"1",IF(AND(N$3=2,J12=1),"16",IF(AND(N$3=2,J12=2),"13",IF(AND(N$3=2,J12=3),"11",IF(AND(N$3=2,J12=4),"10",IF(AND(N$3=2,J12=5),"9",IF(AND(N$3=2,J12=6),"8",IF(AND(N$3=2,J12=7),"7",IF(AND(N$3=2,J12=8),"6",IF(AND(N$3=2,J12=9),"5",IF(AND(N$3=2,J12=10),"4",IF(AND(N$3=2,J12=11),"3",IF(AND(N$3=2,J12=12),"2",IF(AND(N$3=2,J12=13),"1",IF(AND(N$3=3,J12=1),"10",IF(AND(N$3=3,J12=2),"9",IF(AND(N$3=3,J12=3),"8",IF(AND(N$3=3,J12=4),"7",IF(AND(N$3=3,J12=5),"6",IF(AND(N$3=3,J12=6),"5",IF(AND(N$3=3,J12=7),"4",IF(AND(N$3=3,J12=8),"3",IF(AND(N$3=3,J12=9),"2",IF(AND(N$3=3,J12=10),"1"))))))))))))))))))))))))))))))))))))))+0</f>
        <v>10</v>
      </c>
      <c r="L12" s="29">
        <f t="shared" ref="L12" si="322">K12</f>
        <v>10</v>
      </c>
      <c r="M12" s="30">
        <f>SUM(LARGE(($K12),{1}))</f>
        <v>10</v>
      </c>
      <c r="N12" s="27">
        <f t="shared" si="4"/>
        <v>4</v>
      </c>
      <c r="O12" s="20">
        <f t="shared" ref="O12" si="323">Y$3</f>
        <v>3</v>
      </c>
      <c r="P12" s="31"/>
      <c r="Q12" s="33"/>
      <c r="R12" s="27">
        <f t="shared" ref="R12" si="324">SUM(P12+Q12)</f>
        <v>0</v>
      </c>
      <c r="S12" s="47">
        <f t="shared" ref="S12" si="325">R12+Q12/1000</f>
        <v>0</v>
      </c>
      <c r="T12" s="14">
        <f t="shared" si="6"/>
        <v>1</v>
      </c>
      <c r="U12" s="46">
        <f t="shared" si="7"/>
        <v>1</v>
      </c>
      <c r="V12" s="28">
        <f t="shared" ref="V12" si="326">IF(AND(Y$3=1,U12=1),"25",IF(AND(Y$3=1,U12=2),"20",IF(AND(Y$3=1,U12=3),"16",IF(AND(Y$3=1,U12=4),"13",IF(AND(Y$3=1,U12=5),"11",IF(AND(Y$3=1,U12=6),"10",IF(AND(Y$3=1,U12=7),"9",IF(AND(Y$3=1,U12=8),"8",IF(AND(Y$3=1,U12=9),"7",IF(AND(Y$3=1,U12=10),"6",IF(AND(Y$3=1,U12=11),"5",IF(AND(Y$3=1,U12=12),"4",IF(AND(Y$3=1,U12=13),"3",IF(AND(Y$3=1,U12=14),"2",IF(AND(Y$3=1,U12=15),"1",IF(AND(Y$3=2,U12=1),"16",IF(AND(Y$3=2,U12=2),"13",IF(AND(Y$3=2,U12=3),"11",IF(AND(Y$3=2,U12=4),"10",IF(AND(Y$3=2,U12=5),"9",IF(AND(Y$3=2,U12=6),"8",IF(AND(Y$3=2,U12=7),"7",IF(AND(Y$3=2,U12=8),"6",IF(AND(Y$3=2,U12=9),"5",IF(AND(Y$3=2,U12=10),"4",IF(AND(Y$3=2,U12=11),"3",IF(AND(Y$3=2,U12=12),"2",IF(AND(Y$3=2,U12=13),"1",IF(AND(Y$3=3,U12=1),"10",IF(AND(Y$3=3,U12=2),"9",IF(AND(Y$3=3,U12=3),"8",IF(AND(Y$3=3,U12=4),"7",IF(AND(Y$3=3,U12=5),"6",IF(AND(Y$3=3,U12=6),"5",IF(AND(Y$3=3,U12=7),"4",IF(AND(Y$3=3,U12=8),"3",IF(AND(Y$3=3,U12=9),"2",IF(AND(Y$3=3,U12=10),"1"))))))))))))))))))))))))))))))))))))))+0</f>
        <v>10</v>
      </c>
      <c r="W12" s="29">
        <f t="shared" ref="W12" si="327">L12+V12</f>
        <v>20</v>
      </c>
      <c r="X12" s="30">
        <f>SUM(LARGE(($V12,$K12),{1;2}))</f>
        <v>20</v>
      </c>
      <c r="Y12" s="27">
        <f t="shared" si="9"/>
        <v>4</v>
      </c>
      <c r="Z12" s="20">
        <f t="shared" ref="Z12" si="328">AJ$3</f>
        <v>3</v>
      </c>
      <c r="AA12" s="31"/>
      <c r="AB12" s="33"/>
      <c r="AC12" s="27">
        <f t="shared" ref="AC12" si="329">SUM(AA12+AB12)</f>
        <v>0</v>
      </c>
      <c r="AD12" s="47">
        <f t="shared" ref="AD12" si="330">AC12+AB12/1000</f>
        <v>0</v>
      </c>
      <c r="AE12" s="14">
        <f t="shared" si="11"/>
        <v>1</v>
      </c>
      <c r="AF12" s="46">
        <f t="shared" si="12"/>
        <v>1</v>
      </c>
      <c r="AG12" s="28">
        <f t="shared" ref="AG12" si="331">IF(AND(AJ$3=1,AF12=1),"25",IF(AND(AJ$3=1,AF12=2),"20",IF(AND(AJ$3=1,AF12=3),"16",IF(AND(AJ$3=1,AF12=4),"13",IF(AND(AJ$3=1,AF12=5),"11",IF(AND(AJ$3=1,AF12=6),"10",IF(AND(AJ$3=1,AF12=7),"9",IF(AND(AJ$3=1,AF12=8),"8",IF(AND(AJ$3=1,AF12=9),"7",IF(AND(AJ$3=1,AF12=10),"6",IF(AND(AJ$3=1,AF12=11),"5",IF(AND(AJ$3=1,AF12=12),"4",IF(AND(AJ$3=1,AF12=13),"3",IF(AND(AJ$3=1,AF12=14),"2",IF(AND(AJ$3=1,AF12=15),"1",IF(AND(AJ$3=2,AF12=1),"16",IF(AND(AJ$3=2,AF12=2),"13",IF(AND(AJ$3=2,AF12=3),"11",IF(AND(AJ$3=2,AF12=4),"10",IF(AND(AJ$3=2,AF12=5),"9",IF(AND(AJ$3=2,AF12=6),"8",IF(AND(AJ$3=2,AF12=7),"7",IF(AND(AJ$3=2,AF12=8),"6",IF(AND(AJ$3=2,AF12=9),"5",IF(AND(AJ$3=2,AF12=10),"4",IF(AND(AJ$3=2,AF12=11),"3",IF(AND(AJ$3=2,AF12=12),"2",IF(AND(AJ$3=2,AF12=13),"1",IF(AND(AJ$3=3,AF12=1),"10",IF(AND(AJ$3=3,AF12=2),"9",IF(AND(AJ$3=3,AF12=3),"8",IF(AND(AJ$3=3,AF12=4),"7",IF(AND(AJ$3=3,AF12=5),"6",IF(AND(AJ$3=3,AF12=6),"5",IF(AND(AJ$3=3,AF12=7),"4",IF(AND(AJ$3=3,AF12=8),"3",IF(AND(AJ$3=3,AF12=9),"2",IF(AND(AJ$3=3,AF12=10),"1"))))))))))))))))))))))))))))))))))))))+0</f>
        <v>10</v>
      </c>
      <c r="AH12" s="29">
        <f t="shared" ref="AH12" si="332">W12+AG12</f>
        <v>30</v>
      </c>
      <c r="AI12" s="30">
        <f>SUM(LARGE(($AG12,$V12,$K12),{1;2;3}))</f>
        <v>30</v>
      </c>
      <c r="AJ12" s="27">
        <f t="shared" si="14"/>
        <v>4</v>
      </c>
      <c r="AK12" s="20">
        <f t="shared" ref="AK12" si="333">AU$3</f>
        <v>3</v>
      </c>
      <c r="AL12" s="31"/>
      <c r="AM12" s="33"/>
      <c r="AN12" s="27">
        <f t="shared" ref="AN12" si="334">SUM(AL12+AM12)</f>
        <v>0</v>
      </c>
      <c r="AO12" s="47">
        <f t="shared" ref="AO12" si="335">AN12+AM12/1000</f>
        <v>0</v>
      </c>
      <c r="AP12" s="14">
        <f t="shared" si="16"/>
        <v>1</v>
      </c>
      <c r="AQ12" s="46">
        <f t="shared" si="17"/>
        <v>1</v>
      </c>
      <c r="AR12" s="28">
        <f t="shared" ref="AR12" si="336">IF(AND(AU$3=1,AQ12=1),"25",IF(AND(AU$3=1,AQ12=2),"20",IF(AND(AU$3=1,AQ12=3),"16",IF(AND(AU$3=1,AQ12=4),"13",IF(AND(AU$3=1,AQ12=5),"11",IF(AND(AU$3=1,AQ12=6),"10",IF(AND(AU$3=1,AQ12=7),"9",IF(AND(AU$3=1,AQ12=8),"8",IF(AND(AU$3=1,AQ12=9),"7",IF(AND(AU$3=1,AQ12=10),"6",IF(AND(AU$3=1,AQ12=11),"5",IF(AND(AU$3=1,AQ12=12),"4",IF(AND(AU$3=1,AQ12=13),"3",IF(AND(AU$3=1,AQ12=14),"2",IF(AND(AU$3=1,AQ12=15),"1",IF(AND(AU$3=2,AQ12=1),"16",IF(AND(AU$3=2,AQ12=2),"13",IF(AND(AU$3=2,AQ12=3),"11",IF(AND(AU$3=2,AQ12=4),"10",IF(AND(AU$3=2,AQ12=5),"9",IF(AND(AU$3=2,AQ12=6),"8",IF(AND(AU$3=2,AQ12=7),"7",IF(AND(AU$3=2,AQ12=8),"6",IF(AND(AU$3=2,AQ12=9),"5",IF(AND(AU$3=2,AQ12=10),"4",IF(AND(AU$3=2,AQ12=11),"3",IF(AND(AU$3=2,AQ12=12),"2",IF(AND(AU$3=2,AQ12=13),"1",IF(AND(AU$3=3,AQ12=1),"10",IF(AND(AU$3=3,AQ12=2),"9",IF(AND(AU$3=3,AQ12=3),"8",IF(AND(AU$3=3,AQ12=4),"7",IF(AND(AU$3=3,AQ12=5),"6",IF(AND(AU$3=3,AQ12=6),"5",IF(AND(AU$3=3,AQ12=7),"4",IF(AND(AU$3=3,AQ12=8),"3",IF(AND(AU$3=3,AQ12=9),"2",IF(AND(AU$3=3,AQ12=10),"1"))))))))))))))))))))))))))))))))))))))+0</f>
        <v>10</v>
      </c>
      <c r="AS12" s="29">
        <f t="shared" ref="AS12" si="337">AH12+AR12</f>
        <v>40</v>
      </c>
      <c r="AT12" s="30">
        <f>SUM(LARGE(($AR12,$AG12,$V12,$K12),{1;2;3;4}))</f>
        <v>40</v>
      </c>
      <c r="AU12" s="27">
        <f t="shared" si="19"/>
        <v>4</v>
      </c>
      <c r="AV12" s="20">
        <f t="shared" ref="AV12" si="338">BF$3</f>
        <v>2</v>
      </c>
      <c r="AW12" s="31"/>
      <c r="AX12" s="33"/>
      <c r="AY12" s="27">
        <f t="shared" ref="AY12" si="339">SUM(AW12+AX12)</f>
        <v>0</v>
      </c>
      <c r="AZ12" s="47">
        <f t="shared" ref="AZ12" si="340">AY12+AX12/1000</f>
        <v>0</v>
      </c>
      <c r="BA12" s="14">
        <f t="shared" si="21"/>
        <v>1</v>
      </c>
      <c r="BB12" s="46">
        <f t="shared" si="22"/>
        <v>1</v>
      </c>
      <c r="BC12" s="28">
        <f t="shared" ref="BC12" si="341">IF(AND(BF$3=1,BB12=1),"25",IF(AND(BF$3=1,BB12=2),"20",IF(AND(BF$3=1,BB12=3),"16",IF(AND(BF$3=1,BB12=4),"13",IF(AND(BF$3=1,BB12=5),"11",IF(AND(BF$3=1,BB12=6),"10",IF(AND(BF$3=1,BB12=7),"9",IF(AND(BF$3=1,BB12=8),"8",IF(AND(BF$3=1,BB12=9),"7",IF(AND(BF$3=1,BB12=10),"6",IF(AND(BF$3=1,BB12=11),"5",IF(AND(BF$3=1,BB12=12),"4",IF(AND(BF$3=1,BB12=13),"3",IF(AND(BF$3=1,BB12=14),"2",IF(AND(BF$3=1,BB12=15),"1",IF(AND(BF$3=2,BB12=1),"16",IF(AND(BF$3=2,BB12=2),"13",IF(AND(BF$3=2,BB12=3),"11",IF(AND(BF$3=2,BB12=4),"10",IF(AND(BF$3=2,BB12=5),"9",IF(AND(BF$3=2,BB12=6),"8",IF(AND(BF$3=2,BB12=7),"7",IF(AND(BF$3=2,BB12=8),"6",IF(AND(BF$3=2,BB12=9),"5",IF(AND(BF$3=2,BB12=10),"4",IF(AND(BF$3=2,BB12=11),"3",IF(AND(BF$3=2,BB12=12),"2",IF(AND(BF$3=2,BB12=13),"1",IF(AND(BF$3=3,BB12=1),"10",IF(AND(BF$3=3,BB12=2),"9",IF(AND(BF$3=3,BB12=3),"8",IF(AND(BF$3=3,BB12=4),"7",IF(AND(BF$3=3,BB12=5),"6",IF(AND(BF$3=3,BB12=6),"5",IF(AND(BF$3=3,BB12=7),"4",IF(AND(BF$3=3,BB12=8),"3",IF(AND(BF$3=3,BB12=9),"2",IF(AND(BF$3=3,BB12=10),"1"))))))))))))))))))))))))))))))))))))))+0</f>
        <v>16</v>
      </c>
      <c r="BD12" s="29">
        <f t="shared" ref="BD12" si="342">AS12+BC12</f>
        <v>56</v>
      </c>
      <c r="BE12" s="30">
        <f>SUM(LARGE(($BC12,$AR12,$AG12,$V12,$K12),{1;2;3;4;5}))</f>
        <v>56</v>
      </c>
      <c r="BF12" s="27">
        <f t="shared" si="24"/>
        <v>4</v>
      </c>
      <c r="BG12" s="20">
        <f t="shared" ref="BG12" si="343">BQ$3</f>
        <v>3</v>
      </c>
      <c r="BH12" s="31"/>
      <c r="BI12" s="33"/>
      <c r="BJ12" s="27">
        <f t="shared" ref="BJ12" si="344">SUM(BH12+BI12)</f>
        <v>0</v>
      </c>
      <c r="BK12" s="47">
        <f t="shared" ref="BK12" si="345">BJ12+BI12/1000</f>
        <v>0</v>
      </c>
      <c r="BL12" s="14">
        <f t="shared" si="26"/>
        <v>1</v>
      </c>
      <c r="BM12" s="46">
        <f t="shared" si="27"/>
        <v>1</v>
      </c>
      <c r="BN12" s="28">
        <f t="shared" ref="BN12" si="346">IF(AND(BQ$3=1,BM12=1),"25",IF(AND(BQ$3=1,BM12=2),"20",IF(AND(BQ$3=1,BM12=3),"16",IF(AND(BQ$3=1,BM12=4),"13",IF(AND(BQ$3=1,BM12=5),"11",IF(AND(BQ$3=1,BM12=6),"10",IF(AND(BQ$3=1,BM12=7),"9",IF(AND(BQ$3=1,BM12=8),"8",IF(AND(BQ$3=1,BM12=9),"7",IF(AND(BQ$3=1,BM12=10),"6",IF(AND(BQ$3=1,BM12=11),"5",IF(AND(BQ$3=1,BM12=12),"4",IF(AND(BQ$3=1,BM12=13),"3",IF(AND(BQ$3=1,BM12=14),"2",IF(AND(BQ$3=1,BM12=15),"1",IF(AND(BQ$3=2,BM12=1),"16",IF(AND(BQ$3=2,BM12=2),"13",IF(AND(BQ$3=2,BM12=3),"11",IF(AND(BQ$3=2,BM12=4),"10",IF(AND(BQ$3=2,BM12=5),"9",IF(AND(BQ$3=2,BM12=6),"8",IF(AND(BQ$3=2,BM12=7),"7",IF(AND(BQ$3=2,BM12=8),"6",IF(AND(BQ$3=2,BM12=9),"5",IF(AND(BQ$3=2,BM12=10),"4",IF(AND(BQ$3=2,BM12=11),"3",IF(AND(BQ$3=2,BM12=12),"2",IF(AND(BQ$3=2,BM12=13),"1",IF(AND(BQ$3=3,BM12=1),"10",IF(AND(BQ$3=3,BM12=2),"9",IF(AND(BQ$3=3,BM12=3),"8",IF(AND(BQ$3=3,BM12=4),"7",IF(AND(BQ$3=3,BM12=5),"6",IF(AND(BQ$3=3,BM12=6),"5",IF(AND(BQ$3=3,BM12=7),"4",IF(AND(BQ$3=3,BM12=8),"3",IF(AND(BQ$3=3,BM12=9),"2",IF(AND(BQ$3=3,BM12=10),"1"))))))))))))))))))))))))))))))))))))))+0</f>
        <v>10</v>
      </c>
      <c r="BO12" s="29">
        <f t="shared" ref="BO12" si="347">BD12+BN12</f>
        <v>66</v>
      </c>
      <c r="BP12" s="30">
        <f>SUM(LARGE(($BN12,$BC12,$AR12,$AG12,$V12,$K12),{1;2;3;4;5}))</f>
        <v>56</v>
      </c>
      <c r="BQ12" s="27">
        <f t="shared" si="29"/>
        <v>4</v>
      </c>
      <c r="BR12" s="20">
        <f t="shared" ref="BR12" si="348">CB$3</f>
        <v>2</v>
      </c>
      <c r="BS12" s="31"/>
      <c r="BT12" s="33"/>
      <c r="BU12" s="27">
        <f t="shared" ref="BU12" si="349">SUM(BS12+BT12)</f>
        <v>0</v>
      </c>
      <c r="BV12" s="47">
        <f t="shared" ref="BV12" si="350">BU12+BT12/1000</f>
        <v>0</v>
      </c>
      <c r="BW12" s="14">
        <f t="shared" si="31"/>
        <v>1</v>
      </c>
      <c r="BX12" s="46">
        <f t="shared" si="32"/>
        <v>1</v>
      </c>
      <c r="BY12" s="28">
        <f t="shared" ref="BY12" si="351">IF(AND(CB$3=1,BX12=1),"25",IF(AND(CB$3=1,BX12=2),"20",IF(AND(CB$3=1,BX12=3),"16",IF(AND(CB$3=1,BX12=4),"13",IF(AND(CB$3=1,BX12=5),"11",IF(AND(CB$3=1,BX12=6),"10",IF(AND(CB$3=1,BX12=7),"9",IF(AND(CB$3=1,BX12=8),"8",IF(AND(CB$3=1,BX12=9),"7",IF(AND(CB$3=1,BX12=10),"6",IF(AND(CB$3=1,BX12=11),"5",IF(AND(CB$3=1,BX12=12),"4",IF(AND(CB$3=1,BX12=13),"3",IF(AND(CB$3=1,BX12=14),"2",IF(AND(CB$3=1,BX12=15),"1",IF(AND(CB$3=2,BX12=1),"16",IF(AND(CB$3=2,BX12=2),"13",IF(AND(CB$3=2,BX12=3),"11",IF(AND(CB$3=2,BX12=4),"10",IF(AND(CB$3=2,BX12=5),"9",IF(AND(CB$3=2,BX12=6),"8",IF(AND(CB$3=2,BX12=7),"7",IF(AND(CB$3=2,BX12=8),"6",IF(AND(CB$3=2,BX12=9),"5",IF(AND(CB$3=2,BX12=10),"4",IF(AND(CB$3=2,BX12=11),"3",IF(AND(CB$3=2,BX12=12),"2",IF(AND(CB$3=2,BX12=13),"1",IF(AND(CB$3=3,BX12=1),"10",IF(AND(CB$3=3,BX12=2),"9",IF(AND(CB$3=3,BX12=3),"8",IF(AND(CB$3=3,BX12=4),"7",IF(AND(CB$3=3,BX12=5),"6",IF(AND(CB$3=3,BX12=6),"5",IF(AND(CB$3=3,BX12=7),"4",IF(AND(CB$3=3,BX12=8),"3",IF(AND(CB$3=3,BX12=9),"2",IF(AND(CB$3=3,BX12=10),"1"))))))))))))))))))))))))))))))))))))))+0</f>
        <v>16</v>
      </c>
      <c r="BZ12" s="29">
        <f t="shared" ref="BZ12" si="352">BO12+BY12</f>
        <v>82</v>
      </c>
      <c r="CA12" s="30">
        <f>SUM(LARGE(($BY12,$BN12,$BC12,$AR12,$AG12,$V12,$K12),{1;2;3;4;5}))</f>
        <v>62</v>
      </c>
      <c r="CB12" s="27">
        <f t="shared" si="34"/>
        <v>4</v>
      </c>
      <c r="CC12" s="20">
        <f t="shared" ref="CC12" si="353">CM$3</f>
        <v>2</v>
      </c>
      <c r="CD12" s="31"/>
      <c r="CE12" s="33"/>
      <c r="CF12" s="27">
        <f t="shared" ref="CF12" si="354">SUM(CD12+CE12)</f>
        <v>0</v>
      </c>
      <c r="CG12" s="47">
        <f t="shared" ref="CG12" si="355">CF12+CE12/1000</f>
        <v>0</v>
      </c>
      <c r="CH12" s="14">
        <f t="shared" si="36"/>
        <v>1</v>
      </c>
      <c r="CI12" s="46">
        <f t="shared" si="37"/>
        <v>1</v>
      </c>
      <c r="CJ12" s="28">
        <f t="shared" ref="CJ12" si="356">IF(AND(CM$3=1,CI12=1),"25",IF(AND(CM$3=1,CI12=2),"20",IF(AND(CM$3=1,CI12=3),"16",IF(AND(CM$3=1,CI12=4),"13",IF(AND(CM$3=1,CI12=5),"11",IF(AND(CM$3=1,CI12=6),"10",IF(AND(CM$3=1,CI12=7),"9",IF(AND(CM$3=1,CI12=8),"8",IF(AND(CM$3=1,CI12=9),"7",IF(AND(CM$3=1,CI12=10),"6",IF(AND(CM$3=1,CI12=11),"5",IF(AND(CM$3=1,CI12=12),"4",IF(AND(CM$3=1,CI12=13),"3",IF(AND(CM$3=1,CI12=14),"2",IF(AND(CM$3=1,CI12=15),"1",IF(AND(CM$3=2,CI12=1),"16",IF(AND(CM$3=2,CI12=2),"13",IF(AND(CM$3=2,CI12=3),"11",IF(AND(CM$3=2,CI12=4),"10",IF(AND(CM$3=2,CI12=5),"9",IF(AND(CM$3=2,CI12=6),"8",IF(AND(CM$3=2,CI12=7),"7",IF(AND(CM$3=2,CI12=8),"6",IF(AND(CM$3=2,CI12=9),"5",IF(AND(CM$3=2,CI12=10),"4",IF(AND(CM$3=2,CI12=11),"3",IF(AND(CM$3=2,CI12=12),"2",IF(AND(CM$3=2,CI12=13),"1",IF(AND(CM$3=3,CI12=1),"10",IF(AND(CM$3=3,CI12=2),"9",IF(AND(CM$3=3,CI12=3),"8",IF(AND(CM$3=3,CI12=4),"7",IF(AND(CM$3=3,CI12=5),"6",IF(AND(CM$3=3,CI12=6),"5",IF(AND(CM$3=3,CI12=7),"4",IF(AND(CM$3=3,CI12=8),"3",IF(AND(CM$3=3,CI12=9),"2",IF(AND(CM$3=3,CI12=10),"1"))))))))))))))))))))))))))))))))))))))+0</f>
        <v>16</v>
      </c>
      <c r="CK12" s="29">
        <f t="shared" ref="CK12" si="357">BZ12+CJ12</f>
        <v>98</v>
      </c>
      <c r="CL12" s="30">
        <f>SUM(LARGE(($CJ12,$BY12,$BN12,$BC12,$AR12,$AG12,$V12,$K12),{1;2;3;4;5}))</f>
        <v>68</v>
      </c>
      <c r="CM12" s="27">
        <f t="shared" si="39"/>
        <v>4</v>
      </c>
      <c r="CN12" s="20">
        <f t="shared" ref="CN12" si="358">CX$3</f>
        <v>2</v>
      </c>
      <c r="CO12" s="31"/>
      <c r="CP12" s="33"/>
      <c r="CQ12" s="27">
        <f t="shared" ref="CQ12" si="359">SUM(CO12+CP12)</f>
        <v>0</v>
      </c>
      <c r="CR12" s="47">
        <f t="shared" ref="CR12" si="360">CQ12+CP12/1000</f>
        <v>0</v>
      </c>
      <c r="CS12" s="14">
        <f t="shared" si="41"/>
        <v>1</v>
      </c>
      <c r="CT12" s="46">
        <f t="shared" si="42"/>
        <v>1</v>
      </c>
      <c r="CU12" s="28">
        <f t="shared" ref="CU12" si="361">IF(AND(CX$3=1,CT12=1),"25",IF(AND(CX$3=1,CT12=2),"20",IF(AND(CX$3=1,CT12=3),"16",IF(AND(CX$3=1,CT12=4),"13",IF(AND(CX$3=1,CT12=5),"11",IF(AND(CX$3=1,CT12=6),"10",IF(AND(CX$3=1,CT12=7),"9",IF(AND(CX$3=1,CT12=8),"8",IF(AND(CX$3=1,CT12=9),"7",IF(AND(CX$3=1,CT12=10),"6",IF(AND(CX$3=1,CT12=11),"5",IF(AND(CX$3=1,CT12=12),"4",IF(AND(CX$3=1,CT12=13),"3",IF(AND(CX$3=1,CT12=14),"2",IF(AND(CX$3=1,CT12=15),"1",IF(AND(CX$3=2,CT12=1),"16",IF(AND(CX$3=2,CT12=2),"13",IF(AND(CX$3=2,CT12=3),"11",IF(AND(CX$3=2,CT12=4),"10",IF(AND(CX$3=2,CT12=5),"9",IF(AND(CX$3=2,CT12=6),"8",IF(AND(CX$3=2,CT12=7),"7",IF(AND(CX$3=2,CT12=8),"6",IF(AND(CX$3=2,CT12=9),"5",IF(AND(CX$3=2,CT12=10),"4",IF(AND(CX$3=2,CT12=11),"3",IF(AND(CX$3=2,CT12=12),"2",IF(AND(CX$3=2,CT12=13),"1",IF(AND(CX$3=3,CT12=1),"10",IF(AND(CX$3=3,CT12=2),"9",IF(AND(CX$3=3,CT12=3),"8",IF(AND(CX$3=3,CT12=4),"7",IF(AND(CX$3=3,CT12=5),"6",IF(AND(CX$3=3,CT12=6),"5",IF(AND(CX$3=3,CT12=7),"4",IF(AND(CX$3=3,CT12=8),"3",IF(AND(CX$3=3,CT12=9),"2",IF(AND(CX$3=3,CT12=10),"1"))))))))))))))))))))))))))))))))))))))+0</f>
        <v>16</v>
      </c>
      <c r="CV12" s="29">
        <f t="shared" ref="CV12" si="362">CK12+CU12</f>
        <v>114</v>
      </c>
      <c r="CW12" s="30">
        <f>SUM(LARGE(($CU12,$CJ12,$BY12,$BN12,$BC12,$AR12,$AG12,$V12,$K12),{1;2;3;4;5}))</f>
        <v>74</v>
      </c>
      <c r="CX12" s="27">
        <f t="shared" si="44"/>
        <v>4</v>
      </c>
      <c r="CY12" s="20">
        <f t="shared" ref="CY12" si="363">DI$3</f>
        <v>2</v>
      </c>
      <c r="CZ12" s="31"/>
      <c r="DA12" s="33"/>
      <c r="DB12" s="27">
        <f t="shared" ref="DB12" si="364">SUM(CZ12+DA12)</f>
        <v>0</v>
      </c>
      <c r="DC12" s="47">
        <f t="shared" ref="DC12" si="365">DB12+DA12/1000</f>
        <v>0</v>
      </c>
      <c r="DD12" s="14">
        <f t="shared" si="46"/>
        <v>1</v>
      </c>
      <c r="DE12" s="46">
        <f t="shared" si="47"/>
        <v>1</v>
      </c>
      <c r="DF12" s="28">
        <f t="shared" ref="DF12" si="366">IF(AND(DI$3=1,DE12=1),"25",IF(AND(DI$3=1,DE12=2),"20",IF(AND(DI$3=1,DE12=3),"16",IF(AND(DI$3=1,DE12=4),"13",IF(AND(DI$3=1,DE12=5),"11",IF(AND(DI$3=1,DE12=6),"10",IF(AND(DI$3=1,DE12=7),"9",IF(AND(DI$3=1,DE12=8),"8",IF(AND(DI$3=1,DE12=9),"7",IF(AND(DI$3=1,DE12=10),"6",IF(AND(DI$3=1,DE12=11),"5",IF(AND(DI$3=1,DE12=12),"4",IF(AND(DI$3=1,DE12=13),"3",IF(AND(DI$3=1,DE12=14),"2",IF(AND(DI$3=1,DE12=15),"1",IF(AND(DI$3=2,DE12=1),"16",IF(AND(DI$3=2,DE12=2),"13",IF(AND(DI$3=2,DE12=3),"11",IF(AND(DI$3=2,DE12=4),"10",IF(AND(DI$3=2,DE12=5),"9",IF(AND(DI$3=2,DE12=6),"8",IF(AND(DI$3=2,DE12=7),"7",IF(AND(DI$3=2,DE12=8),"6",IF(AND(DI$3=2,DE12=9),"5",IF(AND(DI$3=2,DE12=10),"4",IF(AND(DI$3=2,DE12=11),"3",IF(AND(DI$3=2,DE12=12),"2",IF(AND(DI$3=2,DE12=13),"1",IF(AND(DI$3=3,DE12=1),"10",IF(AND(DI$3=3,DE12=2),"9",IF(AND(DI$3=3,DE12=3),"8",IF(AND(DI$3=3,DE12=4),"7",IF(AND(DI$3=3,DE12=5),"6",IF(AND(DI$3=3,DE12=6),"5",IF(AND(DI$3=3,DE12=7),"4",IF(AND(DI$3=3,DE12=8),"3",IF(AND(DI$3=3,DE12=9),"2",IF(AND(DI$3=3,DE12=10),"1"))))))))))))))))))))))))))))))))))))))+0</f>
        <v>16</v>
      </c>
      <c r="DG12" s="29">
        <f t="shared" ref="DG12" si="367">CV12+DF12</f>
        <v>130</v>
      </c>
      <c r="DH12" s="30">
        <f>SUM(LARGE(($DF12,$CU12,$CJ12,$BY12,$BN12,$BC12,$AR12,$AG12,$V12,$K12),{1;2;3;4;5}))</f>
        <v>80</v>
      </c>
      <c r="DI12" s="27">
        <f t="shared" si="49"/>
        <v>1</v>
      </c>
      <c r="DJ12" s="20">
        <f t="shared" ref="DJ12" si="368">DT$3</f>
        <v>2</v>
      </c>
      <c r="DK12" s="31"/>
      <c r="DL12" s="33"/>
      <c r="DM12" s="27">
        <f t="shared" ref="DM12" si="369">SUM(DK12+DL12)</f>
        <v>0</v>
      </c>
      <c r="DN12" s="47">
        <f t="shared" ref="DN12" si="370">DM12+DL12/1000</f>
        <v>0</v>
      </c>
      <c r="DO12" s="14">
        <f t="shared" si="51"/>
        <v>1</v>
      </c>
      <c r="DP12" s="46">
        <f t="shared" si="52"/>
        <v>1</v>
      </c>
      <c r="DQ12" s="28">
        <f t="shared" ref="DQ12" si="371">IF(AND(DT$3=1,DP12=1),"25",IF(AND(DT$3=1,DP12=2),"20",IF(AND(DT$3=1,DP12=3),"16",IF(AND(DT$3=1,DP12=4),"13",IF(AND(DT$3=1,DP12=5),"11",IF(AND(DT$3=1,DP12=6),"10",IF(AND(DT$3=1,DP12=7),"9",IF(AND(DT$3=1,DP12=8),"8",IF(AND(DT$3=1,DP12=9),"7",IF(AND(DT$3=1,DP12=10),"6",IF(AND(DT$3=1,DP12=11),"5",IF(AND(DT$3=1,DP12=12),"4",IF(AND(DT$3=1,DP12=13),"3",IF(AND(DT$3=1,DP12=14),"2",IF(AND(DT$3=1,DP12=15),"1",IF(AND(DT$3=2,DP12=1),"16",IF(AND(DT$3=2,DP12=2),"13",IF(AND(DT$3=2,DP12=3),"11",IF(AND(DT$3=2,DP12=4),"10",IF(AND(DT$3=2,DP12=5),"9",IF(AND(DT$3=2,DP12=6),"8",IF(AND(DT$3=2,DP12=7),"7",IF(AND(DT$3=2,DP12=8),"6",IF(AND(DT$3=2,DP12=9),"5",IF(AND(DT$3=2,DP12=10),"4",IF(AND(DT$3=2,DP12=11),"3",IF(AND(DT$3=2,DP12=12),"2",IF(AND(DT$3=2,DP12=13),"1",IF(AND(DT$3=3,DP12=1),"10",IF(AND(DT$3=3,DP12=2),"9",IF(AND(DT$3=3,DP12=3),"8",IF(AND(DT$3=3,DP12=4),"7",IF(AND(DT$3=3,DP12=5),"6",IF(AND(DT$3=3,DP12=6),"5",IF(AND(DT$3=3,DP12=7),"4",IF(AND(DT$3=3,DP12=8),"3",IF(AND(DT$3=3,DP12=9),"2",IF(AND(DT$3=3,DP12=10),"1"))))))))))))))))))))))))))))))))))))))+0</f>
        <v>16</v>
      </c>
      <c r="DR12" s="29">
        <f t="shared" ref="DR12" si="372">DG12+DQ12</f>
        <v>146</v>
      </c>
      <c r="DS12" s="30">
        <f>SUM(LARGE(($DQ12,$DF12,$CU12,$CJ12,$BY12,$BN12,$BC12,$AR12,$AG12,$V12,$K12),{1;2;3;4;5}))</f>
        <v>80</v>
      </c>
      <c r="DT12" s="27">
        <f t="shared" si="54"/>
        <v>1</v>
      </c>
      <c r="DU12" s="20">
        <f t="shared" ref="DU12" si="373">EE$3</f>
        <v>2</v>
      </c>
      <c r="DV12" s="31"/>
      <c r="DW12" s="33"/>
      <c r="DX12" s="27">
        <f t="shared" ref="DX12" si="374">SUM(DV12+DW12)</f>
        <v>0</v>
      </c>
      <c r="DY12" s="47">
        <f t="shared" ref="DY12" si="375">DX12+DW12/1000</f>
        <v>0</v>
      </c>
      <c r="DZ12" s="14">
        <f t="shared" si="56"/>
        <v>1</v>
      </c>
      <c r="EA12" s="46">
        <f t="shared" si="57"/>
        <v>1</v>
      </c>
      <c r="EB12" s="28">
        <f t="shared" ref="EB12" si="376">IF(AND(EE$3=1,EA12=1),"25",IF(AND(EE$3=1,EA12=2),"20",IF(AND(EE$3=1,EA12=3),"16",IF(AND(EE$3=1,EA12=4),"13",IF(AND(EE$3=1,EA12=5),"11",IF(AND(EE$3=1,EA12=6),"10",IF(AND(EE$3=1,EA12=7),"9",IF(AND(EE$3=1,EA12=8),"8",IF(AND(EE$3=1,EA12=9),"7",IF(AND(EE$3=1,EA12=10),"6",IF(AND(EE$3=1,EA12=11),"5",IF(AND(EE$3=1,EA12=12),"4",IF(AND(EE$3=1,EA12=13),"3",IF(AND(EE$3=1,EA12=14),"2",IF(AND(EE$3=1,EA12=15),"1",IF(AND(EE$3=2,EA12=1),"16",IF(AND(EE$3=2,EA12=2),"13",IF(AND(EE$3=2,EA12=3),"11",IF(AND(EE$3=2,EA12=4),"10",IF(AND(EE$3=2,EA12=5),"9",IF(AND(EE$3=2,EA12=6),"8",IF(AND(EE$3=2,EA12=7),"7",IF(AND(EE$3=2,EA12=8),"6",IF(AND(EE$3=2,EA12=9),"5",IF(AND(EE$3=2,EA12=10),"4",IF(AND(EE$3=2,EA12=11),"3",IF(AND(EE$3=2,EA12=12),"2",IF(AND(EE$3=2,EA12=13),"1",IF(AND(EE$3=3,EA12=1),"10",IF(AND(EE$3=3,EA12=2),"9",IF(AND(EE$3=3,EA12=3),"8",IF(AND(EE$3=3,EA12=4),"7",IF(AND(EE$3=3,EA12=5),"6",IF(AND(EE$3=3,EA12=6),"5",IF(AND(EE$3=3,EA12=7),"4",IF(AND(EE$3=3,EA12=8),"3",IF(AND(EE$3=3,EA12=9),"2",IF(AND(EE$3=3,EA12=10),"1"))))))))))))))))))))))))))))))))))))))+0</f>
        <v>16</v>
      </c>
      <c r="EC12" s="29">
        <f t="shared" ref="EC12" si="377">DR12+EB12</f>
        <v>162</v>
      </c>
      <c r="ED12" s="30">
        <f>SUM(LARGE(($EB12,$DQ12,$DF12,$CU12,$CJ12,$BY12,$BN12,$BC12,$AR12,$AG12,$V12,$K12),{1;2;3;4;5}))</f>
        <v>80</v>
      </c>
      <c r="EE12" s="27">
        <f t="shared" si="59"/>
        <v>1</v>
      </c>
      <c r="EF12" s="20">
        <f t="shared" ref="EF12" si="378">EP$3</f>
        <v>2</v>
      </c>
      <c r="EG12" s="31"/>
      <c r="EH12" s="33"/>
      <c r="EI12" s="27">
        <f t="shared" ref="EI12" si="379">SUM(EG12+EH12)</f>
        <v>0</v>
      </c>
      <c r="EJ12" s="47">
        <f t="shared" ref="EJ12" si="380">EI12+EH12/1000</f>
        <v>0</v>
      </c>
      <c r="EK12" s="14">
        <f t="shared" si="61"/>
        <v>1</v>
      </c>
      <c r="EL12" s="46">
        <f t="shared" si="62"/>
        <v>1</v>
      </c>
      <c r="EM12" s="28">
        <f t="shared" ref="EM12" si="381">IF(AND(EP$3=1,EL12=1),"25",IF(AND(EP$3=1,EL12=2),"20",IF(AND(EP$3=1,EL12=3),"16",IF(AND(EP$3=1,EL12=4),"13",IF(AND(EP$3=1,EL12=5),"11",IF(AND(EP$3=1,EL12=6),"10",IF(AND(EP$3=1,EL12=7),"9",IF(AND(EP$3=1,EL12=8),"8",IF(AND(EP$3=1,EL12=9),"7",IF(AND(EP$3=1,EL12=10),"6",IF(AND(EP$3=1,EL12=11),"5",IF(AND(EP$3=1,EL12=12),"4",IF(AND(EP$3=1,EL12=13),"3",IF(AND(EP$3=1,EL12=14),"2",IF(AND(EP$3=1,EL12=15),"1",IF(AND(EP$3=2,EL12=1),"16",IF(AND(EP$3=2,EL12=2),"13",IF(AND(EP$3=2,EL12=3),"11",IF(AND(EP$3=2,EL12=4),"10",IF(AND(EP$3=2,EL12=5),"9",IF(AND(EP$3=2,EL12=6),"8",IF(AND(EP$3=2,EL12=7),"7",IF(AND(EP$3=2,EL12=8),"6",IF(AND(EP$3=2,EL12=9),"5",IF(AND(EP$3=2,EL12=10),"4",IF(AND(EP$3=2,EL12=11),"3",IF(AND(EP$3=2,EL12=12),"2",IF(AND(EP$3=2,EL12=13),"1",IF(AND(EP$3=3,EL12=1),"10",IF(AND(EP$3=3,EL12=2),"9",IF(AND(EP$3=3,EL12=3),"8",IF(AND(EP$3=3,EL12=4),"7",IF(AND(EP$3=3,EL12=5),"6",IF(AND(EP$3=3,EL12=6),"5",IF(AND(EP$3=3,EL12=7),"4",IF(AND(EP$3=3,EL12=8),"3",IF(AND(EP$3=3,EL12=9),"2",IF(AND(EP$3=3,EL12=10),"1"))))))))))))))))))))))))))))))))))))))+0</f>
        <v>16</v>
      </c>
      <c r="EN12" s="29">
        <f t="shared" ref="EN12" si="382">EC12+EM12</f>
        <v>178</v>
      </c>
      <c r="EO12" s="30">
        <f>SUM(LARGE(($EM12,$EB12,$DQ12,$DF12,$CU12,$CJ12,$BY12,$BN12,$BC12,$AR12,$AG12,$V12,$K12),{1;2;3;4;5}))</f>
        <v>80</v>
      </c>
      <c r="EP12" s="27">
        <f t="shared" si="64"/>
        <v>1</v>
      </c>
      <c r="EQ12" s="20">
        <f t="shared" ref="EQ12" si="383">FA$3</f>
        <v>2</v>
      </c>
      <c r="ER12" s="31"/>
      <c r="ES12" s="33"/>
      <c r="ET12" s="27">
        <f t="shared" ref="ET12" si="384">SUM(ER12+ES12)</f>
        <v>0</v>
      </c>
      <c r="EU12" s="47">
        <f t="shared" ref="EU12" si="385">ET12+ES12/1000</f>
        <v>0</v>
      </c>
      <c r="EV12" s="14">
        <f t="shared" si="66"/>
        <v>1</v>
      </c>
      <c r="EW12" s="46">
        <f t="shared" si="67"/>
        <v>1</v>
      </c>
      <c r="EX12" s="28">
        <f t="shared" ref="EX12" si="386">IF(AND(FA$3=1,EW12=1),"25",IF(AND(FA$3=1,EW12=2),"20",IF(AND(FA$3=1,EW12=3),"16",IF(AND(FA$3=1,EW12=4),"13",IF(AND(FA$3=1,EW12=5),"11",IF(AND(FA$3=1,EW12=6),"10",IF(AND(FA$3=1,EW12=7),"9",IF(AND(FA$3=1,EW12=8),"8",IF(AND(FA$3=1,EW12=9),"7",IF(AND(FA$3=1,EW12=10),"6",IF(AND(FA$3=1,EW12=11),"5",IF(AND(FA$3=1,EW12=12),"4",IF(AND(FA$3=1,EW12=13),"3",IF(AND(FA$3=1,EW12=14),"2",IF(AND(FA$3=1,EW12=15),"1",IF(AND(FA$3=2,EW12=1),"16",IF(AND(FA$3=2,EW12=2),"13",IF(AND(FA$3=2,EW12=3),"11",IF(AND(FA$3=2,EW12=4),"10",IF(AND(FA$3=2,EW12=5),"9",IF(AND(FA$3=2,EW12=6),"8",IF(AND(FA$3=2,EW12=7),"7",IF(AND(FA$3=2,EW12=8),"6",IF(AND(FA$3=2,EW12=9),"5",IF(AND(FA$3=2,EW12=10),"4",IF(AND(FA$3=2,EW12=11),"3",IF(AND(FA$3=2,EW12=12),"2",IF(AND(FA$3=2,EW12=13),"1",IF(AND(FA$3=3,EW12=1),"10",IF(AND(FA$3=3,EW12=2),"9",IF(AND(FA$3=3,EW12=3),"8",IF(AND(FA$3=3,EW12=4),"7",IF(AND(FA$3=3,EW12=5),"6",IF(AND(FA$3=3,EW12=6),"5",IF(AND(FA$3=3,EW12=7),"4",IF(AND(FA$3=3,EW12=8),"3",IF(AND(FA$3=3,EW12=9),"2",IF(AND(FA$3=3,EW12=10),"1"))))))))))))))))))))))))))))))))))))))+0</f>
        <v>16</v>
      </c>
      <c r="EY12" s="29">
        <f t="shared" ref="EY12" si="387">EN12+EX12</f>
        <v>194</v>
      </c>
      <c r="EZ12" s="30">
        <f>SUM(LARGE(($EX12,$EM12,$EB12,$DQ12,$DF12,$CU12,$CJ12,$BY12,$BN12,$BC12,$AR12,$AG12,$V12,$K12),{1;2;3;4;5}))</f>
        <v>80</v>
      </c>
      <c r="FA12" s="27">
        <f t="shared" si="69"/>
        <v>1</v>
      </c>
      <c r="FB12" s="20">
        <f t="shared" ref="FB12" si="388">FL$3</f>
        <v>2</v>
      </c>
      <c r="FC12" s="31"/>
      <c r="FD12" s="33"/>
      <c r="FE12" s="27">
        <f t="shared" ref="FE12" si="389">SUM(FC12+FD12)</f>
        <v>0</v>
      </c>
      <c r="FF12" s="47">
        <f t="shared" ref="FF12" si="390">FE12+FD12/1000</f>
        <v>0</v>
      </c>
      <c r="FG12" s="14">
        <f t="shared" si="71"/>
        <v>1</v>
      </c>
      <c r="FH12" s="46">
        <f t="shared" si="72"/>
        <v>1</v>
      </c>
      <c r="FI12" s="28">
        <f t="shared" ref="FI12" si="391">IF(AND(FL$3=1,FH12=1),"25",IF(AND(FL$3=1,FH12=2),"20",IF(AND(FL$3=1,FH12=3),"16",IF(AND(FL$3=1,FH12=4),"13",IF(AND(FL$3=1,FH12=5),"11",IF(AND(FL$3=1,FH12=6),"10",IF(AND(FL$3=1,FH12=7),"9",IF(AND(FL$3=1,FH12=8),"8",IF(AND(FL$3=1,FH12=9),"7",IF(AND(FL$3=1,FH12=10),"6",IF(AND(FL$3=1,FH12=11),"5",IF(AND(FL$3=1,FH12=12),"4",IF(AND(FL$3=1,FH12=13),"3",IF(AND(FL$3=1,FH12=14),"2",IF(AND(FL$3=1,FH12=15),"1",IF(AND(FL$3=2,FH12=1),"16",IF(AND(FL$3=2,FH12=2),"13",IF(AND(FL$3=2,FH12=3),"11",IF(AND(FL$3=2,FH12=4),"10",IF(AND(FL$3=2,FH12=5),"9",IF(AND(FL$3=2,FH12=6),"8",IF(AND(FL$3=2,FH12=7),"7",IF(AND(FL$3=2,FH12=8),"6",IF(AND(FL$3=2,FH12=9),"5",IF(AND(FL$3=2,FH12=10),"4",IF(AND(FL$3=2,FH12=11),"3",IF(AND(FL$3=2,FH12=12),"2",IF(AND(FL$3=2,FH12=13),"1",IF(AND(FL$3=3,FH12=1),"10",IF(AND(FL$3=3,FH12=2),"9",IF(AND(FL$3=3,FH12=3),"8",IF(AND(FL$3=3,FH12=4),"7",IF(AND(FL$3=3,FH12=5),"6",IF(AND(FL$3=3,FH12=6),"5",IF(AND(FL$3=3,FH12=7),"4",IF(AND(FL$3=3,FH12=8),"3",IF(AND(FL$3=3,FH12=9),"2",IF(AND(FL$3=3,FH12=10),"1"))))))))))))))))))))))))))))))))))))))+0</f>
        <v>16</v>
      </c>
      <c r="FJ12" s="29">
        <f t="shared" ref="FJ12" si="392">EY12+FI12</f>
        <v>210</v>
      </c>
      <c r="FK12" s="30">
        <f>SUM(LARGE(($FI12,$EX12,$EM12,$EB12,$DQ12,$DF12,$CU12,$CJ12,$BY12,$BN12,$BC12,$AR12,$AG12,$V12,$K12),{1;2;3;4;5}))</f>
        <v>80</v>
      </c>
      <c r="FL12" s="27">
        <f t="shared" si="74"/>
        <v>1</v>
      </c>
      <c r="FM12" s="20">
        <f t="shared" ref="FM12" si="393">FW$3</f>
        <v>2</v>
      </c>
      <c r="FN12" s="31"/>
      <c r="FO12" s="33"/>
      <c r="FP12" s="27">
        <f t="shared" ref="FP12" si="394">SUM(FN12+FO12)</f>
        <v>0</v>
      </c>
      <c r="FQ12" s="47">
        <f t="shared" ref="FQ12" si="395">FP12+FO12/1000</f>
        <v>0</v>
      </c>
      <c r="FR12" s="14">
        <f t="shared" si="76"/>
        <v>1</v>
      </c>
      <c r="FS12" s="46">
        <f t="shared" si="77"/>
        <v>1</v>
      </c>
      <c r="FT12" s="28">
        <f t="shared" ref="FT12" si="396">IF(AND(FW$3=1,FS12=1),"25",IF(AND(FW$3=1,FS12=2),"20",IF(AND(FW$3=1,FS12=3),"16",IF(AND(FW$3=1,FS12=4),"13",IF(AND(FW$3=1,FS12=5),"11",IF(AND(FW$3=1,FS12=6),"10",IF(AND(FW$3=1,FS12=7),"9",IF(AND(FW$3=1,FS12=8),"8",IF(AND(FW$3=1,FS12=9),"7",IF(AND(FW$3=1,FS12=10),"6",IF(AND(FW$3=1,FS12=11),"5",IF(AND(FW$3=1,FS12=12),"4",IF(AND(FW$3=1,FS12=13),"3",IF(AND(FW$3=1,FS12=14),"2",IF(AND(FW$3=1,FS12=15),"1",IF(AND(FW$3=2,FS12=1),"16",IF(AND(FW$3=2,FS12=2),"13",IF(AND(FW$3=2,FS12=3),"11",IF(AND(FW$3=2,FS12=4),"10",IF(AND(FW$3=2,FS12=5),"9",IF(AND(FW$3=2,FS12=6),"8",IF(AND(FW$3=2,FS12=7),"7",IF(AND(FW$3=2,FS12=8),"6",IF(AND(FW$3=2,FS12=9),"5",IF(AND(FW$3=2,FS12=10),"4",IF(AND(FW$3=2,FS12=11),"3",IF(AND(FW$3=2,FS12=12),"2",IF(AND(FW$3=2,FS12=13),"1",IF(AND(FW$3=3,FS12=1),"10",IF(AND(FW$3=3,FS12=2),"9",IF(AND(FW$3=3,FS12=3),"8",IF(AND(FW$3=3,FS12=4),"7",IF(AND(FW$3=3,FS12=5),"6",IF(AND(FW$3=3,FS12=6),"5",IF(AND(FW$3=3,FS12=7),"4",IF(AND(FW$3=3,FS12=8),"3",IF(AND(FW$3=3,FS12=9),"2",IF(AND(FW$3=3,FS12=10),"1"))))))))))))))))))))))))))))))))))))))+0</f>
        <v>16</v>
      </c>
      <c r="FU12" s="29">
        <f t="shared" ref="FU12" si="397">FJ12+FT12</f>
        <v>226</v>
      </c>
      <c r="FV12" s="30">
        <f>SUM(LARGE(($FT12,$FI12,$EX12,$EM12,$EB12,$DQ12,$DF12,$CU12,$CJ12,$BY12,$BN12,$BC12,$AR12,$AG12,$V12,$K12),{1;2;3;4;5}))</f>
        <v>80</v>
      </c>
      <c r="FW12" s="27">
        <f t="shared" si="79"/>
        <v>1</v>
      </c>
      <c r="FX12" s="20">
        <f t="shared" ref="FX12" si="398">GH$3</f>
        <v>2</v>
      </c>
      <c r="FY12" s="63"/>
      <c r="FZ12" s="64"/>
      <c r="GA12" s="27">
        <f t="shared" ref="GA12" si="399">SUM(FY12+FZ12)</f>
        <v>0</v>
      </c>
      <c r="GB12" s="47">
        <f t="shared" ref="GB12" si="400">GA12+FZ12/1000</f>
        <v>0</v>
      </c>
      <c r="GC12" s="14">
        <f t="shared" si="81"/>
        <v>1</v>
      </c>
      <c r="GD12" s="46">
        <f t="shared" si="82"/>
        <v>1</v>
      </c>
      <c r="GE12" s="28">
        <f t="shared" ref="GE12" si="401">IF(AND(GH$3=1,GD12=1),"25",IF(AND(GH$3=1,GD12=2),"20",IF(AND(GH$3=1,GD12=3),"16",IF(AND(GH$3=1,GD12=4),"13",IF(AND(GH$3=1,GD12=5),"11",IF(AND(GH$3=1,GD12=6),"10",IF(AND(GH$3=1,GD12=7),"9",IF(AND(GH$3=1,GD12=8),"8",IF(AND(GH$3=1,GD12=9),"7",IF(AND(GH$3=1,GD12=10),"6",IF(AND(GH$3=1,GD12=11),"5",IF(AND(GH$3=1,GD12=12),"4",IF(AND(GH$3=1,GD12=13),"3",IF(AND(GH$3=1,GD12=14),"2",IF(AND(GH$3=1,GD12=15),"1",IF(AND(GH$3=2,GD12=1),"16",IF(AND(GH$3=2,GD12=2),"13",IF(AND(GH$3=2,GD12=3),"11",IF(AND(GH$3=2,GD12=4),"10",IF(AND(GH$3=2,GD12=5),"9",IF(AND(GH$3=2,GD12=6),"8",IF(AND(GH$3=2,GD12=7),"7",IF(AND(GH$3=2,GD12=8),"6",IF(AND(GH$3=2,GD12=9),"5",IF(AND(GH$3=2,GD12=10),"4",IF(AND(GH$3=2,GD12=11),"3",IF(AND(GH$3=2,GD12=12),"2",IF(AND(GH$3=2,GD12=13),"1",IF(AND(GH$3=3,GD12=1),"10",IF(AND(GH$3=3,GD12=2),"9",IF(AND(GH$3=3,GD12=3),"8",IF(AND(GH$3=3,GD12=4),"7",IF(AND(GH$3=3,GD12=5),"6",IF(AND(GH$3=3,GD12=6),"5",IF(AND(GH$3=3,GD12=7),"4",IF(AND(GH$3=3,GD12=8),"3",IF(AND(GH$3=3,GD12=9),"2",IF(AND(GH$3=3,GD12=10),"1"))))))))))))))))))))))))))))))))))))))+0</f>
        <v>16</v>
      </c>
      <c r="GF12" s="29">
        <f t="shared" ref="GF12" si="402">FU12+GE12</f>
        <v>242</v>
      </c>
      <c r="GG12" s="30">
        <f>SUM(LARGE(($GE12,$FT12,$FI12,$EX12,$EM12,$EB12,$DQ12,$DF12,$CU12,$CJ12,$BY12,$BN12,$BC12,$AR12,$AG12,$V12,$K12),{1;2;3;4;5}))</f>
        <v>80</v>
      </c>
      <c r="GH12" s="27">
        <f t="shared" si="84"/>
        <v>1</v>
      </c>
      <c r="GI12" s="20">
        <f t="shared" ref="GI12" si="403">GS$3</f>
        <v>1</v>
      </c>
      <c r="GJ12" s="63"/>
      <c r="GK12" s="64"/>
      <c r="GL12" s="27">
        <f t="shared" ref="GL12" si="404">SUM(GJ12+GK12)</f>
        <v>0</v>
      </c>
      <c r="GM12" s="47">
        <f t="shared" ref="GM12" si="405">GL12+GK12/1000</f>
        <v>0</v>
      </c>
      <c r="GN12" s="14">
        <f t="shared" si="86"/>
        <v>1</v>
      </c>
      <c r="GO12" s="46">
        <f t="shared" si="87"/>
        <v>1</v>
      </c>
      <c r="GP12" s="28">
        <f t="shared" ref="GP12" si="406">IF(AND(GS$3=1,GO12=1),"25",IF(AND(GS$3=1,GO12=2),"20",IF(AND(GS$3=1,GO12=3),"16",IF(AND(GS$3=1,GO12=4),"13",IF(AND(GS$3=1,GO12=5),"11",IF(AND(GS$3=1,GO12=6),"10",IF(AND(GS$3=1,GO12=7),"9",IF(AND(GS$3=1,GO12=8),"8",IF(AND(GS$3=1,GO12=9),"7",IF(AND(GS$3=1,GO12=10),"6",IF(AND(GS$3=1,GO12=11),"5",IF(AND(GS$3=1,GO12=12),"4",IF(AND(GS$3=1,GO12=13),"3",IF(AND(GS$3=1,GO12=14),"2",IF(AND(GS$3=1,GO12=15),"1",IF(AND(GS$3=2,GO12=1),"16",IF(AND(GS$3=2,GO12=2),"13",IF(AND(GS$3=2,GO12=3),"11",IF(AND(GS$3=2,GO12=4),"10",IF(AND(GS$3=2,GO12=5),"9",IF(AND(GS$3=2,GO12=6),"8",IF(AND(GS$3=2,GO12=7),"7",IF(AND(GS$3=2,GO12=8),"6",IF(AND(GS$3=2,GO12=9),"5",IF(AND(GS$3=2,GO12=10),"4",IF(AND(GS$3=2,GO12=11),"3",IF(AND(GS$3=2,GO12=12),"2",IF(AND(GS$3=2,GO12=13),"1",IF(AND(GS$3=3,GO12=1),"10",IF(AND(GS$3=3,GO12=2),"9",IF(AND(GS$3=3,GO12=3),"8",IF(AND(GS$3=3,GO12=4),"7",IF(AND(GS$3=3,GO12=5),"6",IF(AND(GS$3=3,GO12=6),"5",IF(AND(GS$3=3,GO12=7),"4",IF(AND(GS$3=3,GO12=8),"3",IF(AND(GS$3=3,GO12=9),"2",IF(AND(GS$3=3,GO12=10),"1"))))))))))))))))))))))))))))))))))))))+0</f>
        <v>25</v>
      </c>
      <c r="GQ12" s="29">
        <f t="shared" ref="GQ12" si="407">GF12+GP12</f>
        <v>267</v>
      </c>
      <c r="GR12" s="30">
        <f>SUM(LARGE(($GP12,$GE12,$FT12,$FI12,$EX12,$EM12,$EB12,$DQ12,$DF12,$CU12,$CJ12,$BY12,$BN12,$BC12,$AR12,$AG12,$V12,$K12),{1;2;3;4;5}))</f>
        <v>89</v>
      </c>
      <c r="GS12" s="27">
        <f t="shared" si="89"/>
        <v>1</v>
      </c>
      <c r="GT12" s="20">
        <f t="shared" ref="GT12" si="408">HD$3</f>
        <v>2</v>
      </c>
      <c r="GU12" s="63"/>
      <c r="GV12" s="64"/>
      <c r="GW12" s="27">
        <f t="shared" ref="GW12" si="409">SUM(GU12+GV12)</f>
        <v>0</v>
      </c>
      <c r="GX12" s="47">
        <f t="shared" ref="GX12" si="410">GW12+GV12/1000</f>
        <v>0</v>
      </c>
      <c r="GY12" s="14">
        <f t="shared" si="91"/>
        <v>1</v>
      </c>
      <c r="GZ12" s="46">
        <f t="shared" si="92"/>
        <v>1</v>
      </c>
      <c r="HA12" s="28">
        <f t="shared" ref="HA12" si="411">IF(AND(HD$3=1,GZ12=1),"25",IF(AND(HD$3=1,GZ12=2),"20",IF(AND(HD$3=1,GZ12=3),"16",IF(AND(HD$3=1,GZ12=4),"13",IF(AND(HD$3=1,GZ12=5),"11",IF(AND(HD$3=1,GZ12=6),"10",IF(AND(HD$3=1,GZ12=7),"9",IF(AND(HD$3=1,GZ12=8),"8",IF(AND(HD$3=1,GZ12=9),"7",IF(AND(HD$3=1,GZ12=10),"6",IF(AND(HD$3=1,GZ12=11),"5",IF(AND(HD$3=1,GZ12=12),"4",IF(AND(HD$3=1,GZ12=13),"3",IF(AND(HD$3=1,GZ12=14),"2",IF(AND(HD$3=1,GZ12=15),"1",IF(AND(HD$3=2,GZ12=1),"16",IF(AND(HD$3=2,GZ12=2),"13",IF(AND(HD$3=2,GZ12=3),"11",IF(AND(HD$3=2,GZ12=4),"10",IF(AND(HD$3=2,GZ12=5),"9",IF(AND(HD$3=2,GZ12=6),"8",IF(AND(HD$3=2,GZ12=7),"7",IF(AND(HD$3=2,GZ12=8),"6",IF(AND(HD$3=2,GZ12=9),"5",IF(AND(HD$3=2,GZ12=10),"4",IF(AND(HD$3=2,GZ12=11),"3",IF(AND(HD$3=2,GZ12=12),"2",IF(AND(HD$3=2,GZ12=13),"1",IF(AND(HD$3=3,GZ12=1),"10",IF(AND(HD$3=3,GZ12=2),"9",IF(AND(HD$3=3,GZ12=3),"8",IF(AND(HD$3=3,GZ12=4),"7",IF(AND(HD$3=3,GZ12=5),"6",IF(AND(HD$3=3,GZ12=6),"5",IF(AND(HD$3=3,GZ12=7),"4",IF(AND(HD$3=3,GZ12=8),"3",IF(AND(HD$3=3,GZ12=9),"2",IF(AND(HD$3=3,GZ12=10),"1"))))))))))))))))))))))))))))))))))))))+0</f>
        <v>16</v>
      </c>
      <c r="HB12" s="29">
        <f t="shared" ref="HB12" si="412">GQ12+HA12</f>
        <v>283</v>
      </c>
      <c r="HC12" s="30">
        <f>SUM(LARGE(($HA12,$GP12,$GE12,$FT12,$FI12,$EX12,$EM12,$EB12,$DQ12,$DF12,$CU12,$CJ12,$BY12,$BN12,$BC12,$AR12,$AG12,$V12,$K12),{1;2;3;4;5}))</f>
        <v>89</v>
      </c>
      <c r="HD12" s="27">
        <f t="shared" si="94"/>
        <v>1</v>
      </c>
      <c r="HE12" s="20">
        <f t="shared" ref="HE12" si="413">HO$3</f>
        <v>2</v>
      </c>
      <c r="HF12" s="63"/>
      <c r="HG12" s="64"/>
      <c r="HH12" s="27">
        <f t="shared" ref="HH12" si="414">SUM(HF12+HG12)</f>
        <v>0</v>
      </c>
      <c r="HI12" s="47">
        <f t="shared" ref="HI12" si="415">HH12+HG12/1000</f>
        <v>0</v>
      </c>
      <c r="HJ12" s="14">
        <f t="shared" si="96"/>
        <v>1</v>
      </c>
      <c r="HK12" s="46">
        <f t="shared" si="97"/>
        <v>1</v>
      </c>
      <c r="HL12" s="28">
        <f t="shared" ref="HL12" si="416">IF(AND(HO$3=1,HK12=1),"25",IF(AND(HO$3=1,HK12=2),"20",IF(AND(HO$3=1,HK12=3),"16",IF(AND(HO$3=1,HK12=4),"13",IF(AND(HO$3=1,HK12=5),"11",IF(AND(HO$3=1,HK12=6),"10",IF(AND(HO$3=1,HK12=7),"9",IF(AND(HO$3=1,HK12=8),"8",IF(AND(HO$3=1,HK12=9),"7",IF(AND(HO$3=1,HK12=10),"6",IF(AND(HO$3=1,HK12=11),"5",IF(AND(HO$3=1,HK12=12),"4",IF(AND(HO$3=1,HK12=13),"3",IF(AND(HO$3=1,HK12=14),"2",IF(AND(HO$3=1,HK12=15),"1",IF(AND(HO$3=2,HK12=1),"16",IF(AND(HO$3=2,HK12=2),"13",IF(AND(HO$3=2,HK12=3),"11",IF(AND(HO$3=2,HK12=4),"10",IF(AND(HO$3=2,HK12=5),"9",IF(AND(HO$3=2,HK12=6),"8",IF(AND(HO$3=2,HK12=7),"7",IF(AND(HO$3=2,HK12=8),"6",IF(AND(HO$3=2,HK12=9),"5",IF(AND(HO$3=2,HK12=10),"4",IF(AND(HO$3=2,HK12=11),"3",IF(AND(HO$3=2,HK12=12),"2",IF(AND(HO$3=2,HK12=13),"1",IF(AND(HO$3=3,HK12=1),"10",IF(AND(HO$3=3,HK12=2),"9",IF(AND(HO$3=3,HK12=3),"8",IF(AND(HO$3=3,HK12=4),"7",IF(AND(HO$3=3,HK12=5),"6",IF(AND(HO$3=3,HK12=6),"5",IF(AND(HO$3=3,HK12=7),"4",IF(AND(HO$3=3,HK12=8),"3",IF(AND(HO$3=3,HK12=9),"2",IF(AND(HO$3=3,HK12=10),"1"))))))))))))))))))))))))))))))))))))))+0</f>
        <v>16</v>
      </c>
      <c r="HM12" s="29">
        <f t="shared" ref="HM12" si="417">HB12+HL12</f>
        <v>299</v>
      </c>
      <c r="HN12" s="30">
        <f>SUM(LARGE(($HL12,$HA12,$GP12,$GE12,$FT12,$FI12,$EX12,$EM12,$EB12,$DQ12,$DF12,$CU12,$CJ12,$BY12,$BN12,$BC12,$AR12,$AG12,$V12,$K12),{1;2;3;4;5}))</f>
        <v>89</v>
      </c>
      <c r="HO12" s="27">
        <f t="shared" si="99"/>
        <v>1</v>
      </c>
    </row>
    <row r="13" spans="1:223" x14ac:dyDescent="0.2">
      <c r="A13" s="41" t="s">
        <v>92</v>
      </c>
      <c r="B13" s="65">
        <f t="shared" si="100"/>
        <v>0</v>
      </c>
      <c r="C13" s="104"/>
      <c r="D13" s="20">
        <f t="shared" si="101"/>
        <v>2</v>
      </c>
      <c r="E13" s="31"/>
      <c r="F13" s="33"/>
      <c r="G13" s="27">
        <f t="shared" si="181"/>
        <v>0</v>
      </c>
      <c r="H13" s="47">
        <f t="shared" si="0"/>
        <v>0</v>
      </c>
      <c r="I13" s="14">
        <f t="shared" si="1"/>
        <v>32</v>
      </c>
      <c r="J13" s="46">
        <f t="shared" si="2"/>
        <v>32</v>
      </c>
      <c r="K13" s="28">
        <f t="shared" si="3"/>
        <v>0</v>
      </c>
      <c r="L13" s="29">
        <f t="shared" si="182"/>
        <v>0</v>
      </c>
      <c r="M13" s="30">
        <f>SUM(LARGE(($K13),{1}))</f>
        <v>0</v>
      </c>
      <c r="N13" s="27">
        <f t="shared" si="4"/>
        <v>14</v>
      </c>
      <c r="O13" s="20">
        <f t="shared" si="183"/>
        <v>3</v>
      </c>
      <c r="P13" s="31"/>
      <c r="Q13" s="33"/>
      <c r="R13" s="27">
        <f t="shared" si="184"/>
        <v>0</v>
      </c>
      <c r="S13" s="47">
        <f t="shared" si="5"/>
        <v>0</v>
      </c>
      <c r="T13" s="14">
        <f t="shared" si="6"/>
        <v>1</v>
      </c>
      <c r="U13" s="46">
        <f t="shared" si="7"/>
        <v>1</v>
      </c>
      <c r="V13" s="28">
        <f t="shared" si="8"/>
        <v>10</v>
      </c>
      <c r="W13" s="29">
        <f t="shared" si="185"/>
        <v>10</v>
      </c>
      <c r="X13" s="30">
        <f>SUM(LARGE(($V13,$K13),{1;2}))</f>
        <v>10</v>
      </c>
      <c r="Y13" s="27">
        <f t="shared" si="9"/>
        <v>14</v>
      </c>
      <c r="Z13" s="20">
        <f t="shared" si="186"/>
        <v>3</v>
      </c>
      <c r="AA13" s="31"/>
      <c r="AB13" s="33"/>
      <c r="AC13" s="27">
        <f t="shared" si="187"/>
        <v>0</v>
      </c>
      <c r="AD13" s="47">
        <f t="shared" si="10"/>
        <v>0</v>
      </c>
      <c r="AE13" s="14">
        <f t="shared" si="11"/>
        <v>1</v>
      </c>
      <c r="AF13" s="46">
        <f t="shared" si="12"/>
        <v>1</v>
      </c>
      <c r="AG13" s="28">
        <f t="shared" si="13"/>
        <v>10</v>
      </c>
      <c r="AH13" s="29">
        <f t="shared" si="188"/>
        <v>20</v>
      </c>
      <c r="AI13" s="30">
        <f>SUM(LARGE(($AG13,$V13,$K13),{1;2;3}))</f>
        <v>20</v>
      </c>
      <c r="AJ13" s="27">
        <f t="shared" si="14"/>
        <v>14</v>
      </c>
      <c r="AK13" s="20">
        <f t="shared" si="189"/>
        <v>3</v>
      </c>
      <c r="AL13" s="31"/>
      <c r="AM13" s="33"/>
      <c r="AN13" s="27">
        <f t="shared" si="190"/>
        <v>0</v>
      </c>
      <c r="AO13" s="47">
        <f t="shared" si="15"/>
        <v>0</v>
      </c>
      <c r="AP13" s="14">
        <f t="shared" si="16"/>
        <v>1</v>
      </c>
      <c r="AQ13" s="46">
        <f t="shared" si="17"/>
        <v>1</v>
      </c>
      <c r="AR13" s="28">
        <f t="shared" si="18"/>
        <v>10</v>
      </c>
      <c r="AS13" s="29">
        <f t="shared" si="191"/>
        <v>30</v>
      </c>
      <c r="AT13" s="30">
        <f>SUM(LARGE(($AR13,$AG13,$V13,$K13),{1;2;3;4}))</f>
        <v>30</v>
      </c>
      <c r="AU13" s="27">
        <f t="shared" si="19"/>
        <v>14</v>
      </c>
      <c r="AV13" s="20">
        <f t="shared" si="192"/>
        <v>2</v>
      </c>
      <c r="AW13" s="31"/>
      <c r="AX13" s="33"/>
      <c r="AY13" s="27">
        <f t="shared" si="193"/>
        <v>0</v>
      </c>
      <c r="AZ13" s="47">
        <f t="shared" si="20"/>
        <v>0</v>
      </c>
      <c r="BA13" s="14">
        <f t="shared" si="21"/>
        <v>1</v>
      </c>
      <c r="BB13" s="46">
        <f t="shared" si="22"/>
        <v>1</v>
      </c>
      <c r="BC13" s="28">
        <f t="shared" si="23"/>
        <v>16</v>
      </c>
      <c r="BD13" s="29">
        <f t="shared" si="194"/>
        <v>46</v>
      </c>
      <c r="BE13" s="30">
        <f>SUM(LARGE(($BC13,$AR13,$AG13,$V13,$K13),{1;2;3;4;5}))</f>
        <v>46</v>
      </c>
      <c r="BF13" s="27">
        <f t="shared" si="24"/>
        <v>14</v>
      </c>
      <c r="BG13" s="20">
        <f t="shared" si="195"/>
        <v>3</v>
      </c>
      <c r="BH13" s="31"/>
      <c r="BI13" s="33"/>
      <c r="BJ13" s="27">
        <f t="shared" si="196"/>
        <v>0</v>
      </c>
      <c r="BK13" s="47">
        <f t="shared" si="25"/>
        <v>0</v>
      </c>
      <c r="BL13" s="14">
        <f t="shared" si="26"/>
        <v>1</v>
      </c>
      <c r="BM13" s="46">
        <f t="shared" si="27"/>
        <v>1</v>
      </c>
      <c r="BN13" s="28">
        <f t="shared" si="28"/>
        <v>10</v>
      </c>
      <c r="BO13" s="29">
        <f t="shared" si="197"/>
        <v>56</v>
      </c>
      <c r="BP13" s="30">
        <f>SUM(LARGE(($BN13,$BC13,$AR13,$AG13,$V13,$K13),{1;2;3;4;5}))</f>
        <v>56</v>
      </c>
      <c r="BQ13" s="27">
        <f t="shared" si="29"/>
        <v>4</v>
      </c>
      <c r="BR13" s="20">
        <f t="shared" si="198"/>
        <v>2</v>
      </c>
      <c r="BS13" s="31"/>
      <c r="BT13" s="33"/>
      <c r="BU13" s="27">
        <f t="shared" si="199"/>
        <v>0</v>
      </c>
      <c r="BV13" s="47">
        <f t="shared" si="30"/>
        <v>0</v>
      </c>
      <c r="BW13" s="14">
        <f t="shared" si="31"/>
        <v>1</v>
      </c>
      <c r="BX13" s="46">
        <f t="shared" si="32"/>
        <v>1</v>
      </c>
      <c r="BY13" s="28">
        <f t="shared" si="33"/>
        <v>16</v>
      </c>
      <c r="BZ13" s="29">
        <f t="shared" si="200"/>
        <v>72</v>
      </c>
      <c r="CA13" s="30">
        <f>SUM(LARGE(($BY13,$BN13,$BC13,$AR13,$AG13,$V13,$K13),{1;2;3;4;5}))</f>
        <v>62</v>
      </c>
      <c r="CB13" s="27">
        <f t="shared" si="34"/>
        <v>4</v>
      </c>
      <c r="CC13" s="20">
        <f t="shared" si="201"/>
        <v>2</v>
      </c>
      <c r="CD13" s="31"/>
      <c r="CE13" s="33"/>
      <c r="CF13" s="27">
        <f t="shared" si="202"/>
        <v>0</v>
      </c>
      <c r="CG13" s="47">
        <f t="shared" si="35"/>
        <v>0</v>
      </c>
      <c r="CH13" s="14">
        <f t="shared" si="36"/>
        <v>1</v>
      </c>
      <c r="CI13" s="46">
        <f t="shared" si="37"/>
        <v>1</v>
      </c>
      <c r="CJ13" s="28">
        <f t="shared" si="38"/>
        <v>16</v>
      </c>
      <c r="CK13" s="29">
        <f t="shared" si="203"/>
        <v>88</v>
      </c>
      <c r="CL13" s="30">
        <f>SUM(LARGE(($CJ13,$BY13,$BN13,$BC13,$AR13,$AG13,$V13,$K13),{1;2;3;4;5}))</f>
        <v>68</v>
      </c>
      <c r="CM13" s="27">
        <f t="shared" si="39"/>
        <v>4</v>
      </c>
      <c r="CN13" s="20">
        <f t="shared" si="204"/>
        <v>2</v>
      </c>
      <c r="CO13" s="31"/>
      <c r="CP13" s="33"/>
      <c r="CQ13" s="27">
        <f t="shared" si="205"/>
        <v>0</v>
      </c>
      <c r="CR13" s="47">
        <f t="shared" si="40"/>
        <v>0</v>
      </c>
      <c r="CS13" s="14">
        <f t="shared" si="41"/>
        <v>1</v>
      </c>
      <c r="CT13" s="46">
        <f t="shared" si="42"/>
        <v>1</v>
      </c>
      <c r="CU13" s="28">
        <f t="shared" si="43"/>
        <v>16</v>
      </c>
      <c r="CV13" s="29">
        <f t="shared" si="206"/>
        <v>104</v>
      </c>
      <c r="CW13" s="30">
        <f>SUM(LARGE(($CU13,$CJ13,$BY13,$BN13,$BC13,$AR13,$AG13,$V13,$K13),{1;2;3;4;5}))</f>
        <v>74</v>
      </c>
      <c r="CX13" s="27">
        <f t="shared" si="44"/>
        <v>4</v>
      </c>
      <c r="CY13" s="20">
        <f t="shared" si="207"/>
        <v>2</v>
      </c>
      <c r="CZ13" s="31"/>
      <c r="DA13" s="33"/>
      <c r="DB13" s="27">
        <f t="shared" si="208"/>
        <v>0</v>
      </c>
      <c r="DC13" s="47">
        <f t="shared" si="45"/>
        <v>0</v>
      </c>
      <c r="DD13" s="14">
        <f t="shared" si="46"/>
        <v>1</v>
      </c>
      <c r="DE13" s="46">
        <f t="shared" si="47"/>
        <v>1</v>
      </c>
      <c r="DF13" s="28">
        <f t="shared" si="48"/>
        <v>16</v>
      </c>
      <c r="DG13" s="29">
        <f t="shared" si="209"/>
        <v>120</v>
      </c>
      <c r="DH13" s="30">
        <f>SUM(LARGE(($DF13,$CU13,$CJ13,$BY13,$BN13,$BC13,$AR13,$AG13,$V13,$K13),{1;2;3;4;5}))</f>
        <v>80</v>
      </c>
      <c r="DI13" s="27">
        <f t="shared" si="49"/>
        <v>1</v>
      </c>
      <c r="DJ13" s="20">
        <f t="shared" si="210"/>
        <v>2</v>
      </c>
      <c r="DK13" s="31"/>
      <c r="DL13" s="33"/>
      <c r="DM13" s="27">
        <f t="shared" si="211"/>
        <v>0</v>
      </c>
      <c r="DN13" s="47">
        <f t="shared" si="50"/>
        <v>0</v>
      </c>
      <c r="DO13" s="14">
        <f t="shared" si="51"/>
        <v>1</v>
      </c>
      <c r="DP13" s="46">
        <f t="shared" si="52"/>
        <v>1</v>
      </c>
      <c r="DQ13" s="28">
        <f t="shared" si="53"/>
        <v>16</v>
      </c>
      <c r="DR13" s="29">
        <f t="shared" si="212"/>
        <v>136</v>
      </c>
      <c r="DS13" s="30">
        <f>SUM(LARGE(($DQ13,$DF13,$CU13,$CJ13,$BY13,$BN13,$BC13,$AR13,$AG13,$V13,$K13),{1;2;3;4;5}))</f>
        <v>80</v>
      </c>
      <c r="DT13" s="27">
        <f t="shared" si="54"/>
        <v>1</v>
      </c>
      <c r="DU13" s="20">
        <f t="shared" si="213"/>
        <v>2</v>
      </c>
      <c r="DV13" s="31"/>
      <c r="DW13" s="33"/>
      <c r="DX13" s="27">
        <f t="shared" si="214"/>
        <v>0</v>
      </c>
      <c r="DY13" s="47">
        <f t="shared" si="55"/>
        <v>0</v>
      </c>
      <c r="DZ13" s="14">
        <f t="shared" si="56"/>
        <v>1</v>
      </c>
      <c r="EA13" s="46">
        <f t="shared" si="57"/>
        <v>1</v>
      </c>
      <c r="EB13" s="28">
        <f t="shared" si="58"/>
        <v>16</v>
      </c>
      <c r="EC13" s="29">
        <f t="shared" si="215"/>
        <v>152</v>
      </c>
      <c r="ED13" s="30">
        <f>SUM(LARGE(($EB13,$DQ13,$DF13,$CU13,$CJ13,$BY13,$BN13,$BC13,$AR13,$AG13,$V13,$K13),{1;2;3;4;5}))</f>
        <v>80</v>
      </c>
      <c r="EE13" s="27">
        <f t="shared" si="59"/>
        <v>1</v>
      </c>
      <c r="EF13" s="20">
        <f t="shared" si="216"/>
        <v>2</v>
      </c>
      <c r="EG13" s="31"/>
      <c r="EH13" s="33"/>
      <c r="EI13" s="27">
        <f t="shared" si="217"/>
        <v>0</v>
      </c>
      <c r="EJ13" s="47">
        <f t="shared" si="60"/>
        <v>0</v>
      </c>
      <c r="EK13" s="14">
        <f t="shared" si="61"/>
        <v>1</v>
      </c>
      <c r="EL13" s="46">
        <f t="shared" si="62"/>
        <v>1</v>
      </c>
      <c r="EM13" s="28">
        <f t="shared" si="63"/>
        <v>16</v>
      </c>
      <c r="EN13" s="29">
        <f t="shared" si="218"/>
        <v>168</v>
      </c>
      <c r="EO13" s="30">
        <f>SUM(LARGE(($EM13,$EB13,$DQ13,$DF13,$CU13,$CJ13,$BY13,$BN13,$BC13,$AR13,$AG13,$V13,$K13),{1;2;3;4;5}))</f>
        <v>80</v>
      </c>
      <c r="EP13" s="27">
        <f t="shared" si="64"/>
        <v>1</v>
      </c>
      <c r="EQ13" s="20">
        <f t="shared" si="219"/>
        <v>2</v>
      </c>
      <c r="ER13" s="31"/>
      <c r="ES13" s="33"/>
      <c r="ET13" s="27">
        <f t="shared" si="220"/>
        <v>0</v>
      </c>
      <c r="EU13" s="47">
        <f t="shared" si="65"/>
        <v>0</v>
      </c>
      <c r="EV13" s="14">
        <f t="shared" si="66"/>
        <v>1</v>
      </c>
      <c r="EW13" s="46">
        <f t="shared" si="67"/>
        <v>1</v>
      </c>
      <c r="EX13" s="28">
        <f t="shared" si="68"/>
        <v>16</v>
      </c>
      <c r="EY13" s="29">
        <f t="shared" si="221"/>
        <v>184</v>
      </c>
      <c r="EZ13" s="30">
        <f>SUM(LARGE(($EX13,$EM13,$EB13,$DQ13,$DF13,$CU13,$CJ13,$BY13,$BN13,$BC13,$AR13,$AG13,$V13,$K13),{1;2;3;4;5}))</f>
        <v>80</v>
      </c>
      <c r="FA13" s="27">
        <f t="shared" si="69"/>
        <v>1</v>
      </c>
      <c r="FB13" s="20">
        <f t="shared" si="222"/>
        <v>2</v>
      </c>
      <c r="FC13" s="31"/>
      <c r="FD13" s="33"/>
      <c r="FE13" s="27">
        <f t="shared" si="223"/>
        <v>0</v>
      </c>
      <c r="FF13" s="47">
        <f t="shared" si="70"/>
        <v>0</v>
      </c>
      <c r="FG13" s="14">
        <f t="shared" si="71"/>
        <v>1</v>
      </c>
      <c r="FH13" s="46">
        <f t="shared" si="72"/>
        <v>1</v>
      </c>
      <c r="FI13" s="28">
        <f t="shared" si="73"/>
        <v>16</v>
      </c>
      <c r="FJ13" s="29">
        <f t="shared" si="224"/>
        <v>200</v>
      </c>
      <c r="FK13" s="30">
        <f>SUM(LARGE(($FI13,$EX13,$EM13,$EB13,$DQ13,$DF13,$CU13,$CJ13,$BY13,$BN13,$BC13,$AR13,$AG13,$V13,$K13),{1;2;3;4;5}))</f>
        <v>80</v>
      </c>
      <c r="FL13" s="27">
        <f t="shared" si="74"/>
        <v>1</v>
      </c>
      <c r="FM13" s="20">
        <f t="shared" si="225"/>
        <v>2</v>
      </c>
      <c r="FN13" s="31"/>
      <c r="FO13" s="33"/>
      <c r="FP13" s="27">
        <f t="shared" si="226"/>
        <v>0</v>
      </c>
      <c r="FQ13" s="47">
        <f t="shared" si="75"/>
        <v>0</v>
      </c>
      <c r="FR13" s="14">
        <f t="shared" si="76"/>
        <v>1</v>
      </c>
      <c r="FS13" s="46">
        <f t="shared" si="77"/>
        <v>1</v>
      </c>
      <c r="FT13" s="28">
        <f t="shared" si="78"/>
        <v>16</v>
      </c>
      <c r="FU13" s="29">
        <f t="shared" si="227"/>
        <v>216</v>
      </c>
      <c r="FV13" s="30">
        <f>SUM(LARGE(($FT13,$FI13,$EX13,$EM13,$EB13,$DQ13,$DF13,$CU13,$CJ13,$BY13,$BN13,$BC13,$AR13,$AG13,$V13,$K13),{1;2;3;4;5}))</f>
        <v>80</v>
      </c>
      <c r="FW13" s="27">
        <f t="shared" si="79"/>
        <v>1</v>
      </c>
      <c r="FX13" s="20">
        <f t="shared" si="228"/>
        <v>2</v>
      </c>
      <c r="FY13" s="63"/>
      <c r="FZ13" s="64"/>
      <c r="GA13" s="27">
        <f t="shared" si="229"/>
        <v>0</v>
      </c>
      <c r="GB13" s="47">
        <f t="shared" si="80"/>
        <v>0</v>
      </c>
      <c r="GC13" s="14">
        <f t="shared" si="81"/>
        <v>1</v>
      </c>
      <c r="GD13" s="46">
        <f t="shared" si="82"/>
        <v>1</v>
      </c>
      <c r="GE13" s="28">
        <f t="shared" si="83"/>
        <v>16</v>
      </c>
      <c r="GF13" s="29">
        <f t="shared" si="230"/>
        <v>232</v>
      </c>
      <c r="GG13" s="30">
        <f>SUM(LARGE(($GE13,$FT13,$FI13,$EX13,$EM13,$EB13,$DQ13,$DF13,$CU13,$CJ13,$BY13,$BN13,$BC13,$AR13,$AG13,$V13,$K13),{1;2;3;4;5}))</f>
        <v>80</v>
      </c>
      <c r="GH13" s="27">
        <f t="shared" si="84"/>
        <v>1</v>
      </c>
      <c r="GI13" s="20">
        <f t="shared" si="231"/>
        <v>1</v>
      </c>
      <c r="GJ13" s="63"/>
      <c r="GK13" s="64"/>
      <c r="GL13" s="27">
        <f t="shared" si="232"/>
        <v>0</v>
      </c>
      <c r="GM13" s="47">
        <f t="shared" si="85"/>
        <v>0</v>
      </c>
      <c r="GN13" s="14">
        <f t="shared" si="86"/>
        <v>1</v>
      </c>
      <c r="GO13" s="46">
        <f t="shared" si="87"/>
        <v>1</v>
      </c>
      <c r="GP13" s="28">
        <f t="shared" si="88"/>
        <v>25</v>
      </c>
      <c r="GQ13" s="29">
        <f t="shared" si="233"/>
        <v>257</v>
      </c>
      <c r="GR13" s="30">
        <f>SUM(LARGE(($GP13,$GE13,$FT13,$FI13,$EX13,$EM13,$EB13,$DQ13,$DF13,$CU13,$CJ13,$BY13,$BN13,$BC13,$AR13,$AG13,$V13,$K13),{1;2;3;4;5}))</f>
        <v>89</v>
      </c>
      <c r="GS13" s="27">
        <f t="shared" si="89"/>
        <v>1</v>
      </c>
      <c r="GT13" s="20">
        <f t="shared" si="234"/>
        <v>2</v>
      </c>
      <c r="GU13" s="63"/>
      <c r="GV13" s="64"/>
      <c r="GW13" s="27">
        <f t="shared" si="235"/>
        <v>0</v>
      </c>
      <c r="GX13" s="47">
        <f t="shared" si="90"/>
        <v>0</v>
      </c>
      <c r="GY13" s="14">
        <f t="shared" si="91"/>
        <v>1</v>
      </c>
      <c r="GZ13" s="46">
        <f t="shared" si="92"/>
        <v>1</v>
      </c>
      <c r="HA13" s="28">
        <f t="shared" si="93"/>
        <v>16</v>
      </c>
      <c r="HB13" s="29">
        <f t="shared" si="236"/>
        <v>273</v>
      </c>
      <c r="HC13" s="30">
        <f>SUM(LARGE(($HA13,$GP13,$GE13,$FT13,$FI13,$EX13,$EM13,$EB13,$DQ13,$DF13,$CU13,$CJ13,$BY13,$BN13,$BC13,$AR13,$AG13,$V13,$K13),{1;2;3;4;5}))</f>
        <v>89</v>
      </c>
      <c r="HD13" s="27">
        <f t="shared" si="94"/>
        <v>1</v>
      </c>
      <c r="HE13" s="20">
        <f t="shared" si="237"/>
        <v>2</v>
      </c>
      <c r="HF13" s="63"/>
      <c r="HG13" s="64"/>
      <c r="HH13" s="27">
        <f t="shared" si="238"/>
        <v>0</v>
      </c>
      <c r="HI13" s="47">
        <f t="shared" si="95"/>
        <v>0</v>
      </c>
      <c r="HJ13" s="14">
        <f t="shared" si="96"/>
        <v>1</v>
      </c>
      <c r="HK13" s="46">
        <f t="shared" si="97"/>
        <v>1</v>
      </c>
      <c r="HL13" s="28">
        <f t="shared" si="98"/>
        <v>16</v>
      </c>
      <c r="HM13" s="29">
        <f t="shared" si="239"/>
        <v>289</v>
      </c>
      <c r="HN13" s="30">
        <f>SUM(LARGE(($HL13,$HA13,$GP13,$GE13,$FT13,$FI13,$EX13,$EM13,$EB13,$DQ13,$DF13,$CU13,$CJ13,$BY13,$BN13,$BC13,$AR13,$AG13,$V13,$K13),{1;2;3;4;5}))</f>
        <v>89</v>
      </c>
      <c r="HO13" s="27">
        <f t="shared" si="99"/>
        <v>1</v>
      </c>
    </row>
    <row r="14" spans="1:223" x14ac:dyDescent="0.2">
      <c r="A14" s="41" t="s">
        <v>79</v>
      </c>
      <c r="B14" s="65">
        <f t="shared" si="100"/>
        <v>0</v>
      </c>
      <c r="C14" s="104"/>
      <c r="D14" s="20">
        <f t="shared" si="101"/>
        <v>2</v>
      </c>
      <c r="E14" s="31"/>
      <c r="F14" s="33"/>
      <c r="G14" s="27">
        <f t="shared" si="181"/>
        <v>0</v>
      </c>
      <c r="H14" s="47">
        <f t="shared" si="0"/>
        <v>0</v>
      </c>
      <c r="I14" s="14">
        <f t="shared" si="1"/>
        <v>32</v>
      </c>
      <c r="J14" s="46">
        <f t="shared" si="2"/>
        <v>32</v>
      </c>
      <c r="K14" s="28">
        <f t="shared" si="3"/>
        <v>0</v>
      </c>
      <c r="L14" s="29">
        <f t="shared" si="182"/>
        <v>0</v>
      </c>
      <c r="M14" s="30">
        <f>SUM(LARGE(($K14),{1}))</f>
        <v>0</v>
      </c>
      <c r="N14" s="27">
        <f t="shared" si="4"/>
        <v>14</v>
      </c>
      <c r="O14" s="20">
        <f t="shared" si="183"/>
        <v>3</v>
      </c>
      <c r="P14" s="31"/>
      <c r="Q14" s="33"/>
      <c r="R14" s="27">
        <f t="shared" si="184"/>
        <v>0</v>
      </c>
      <c r="S14" s="47">
        <f t="shared" si="5"/>
        <v>0</v>
      </c>
      <c r="T14" s="14">
        <f t="shared" si="6"/>
        <v>1</v>
      </c>
      <c r="U14" s="46">
        <f t="shared" si="7"/>
        <v>1</v>
      </c>
      <c r="V14" s="28">
        <f t="shared" si="8"/>
        <v>10</v>
      </c>
      <c r="W14" s="29">
        <f t="shared" si="185"/>
        <v>10</v>
      </c>
      <c r="X14" s="30">
        <f>SUM(LARGE(($V14,$K14),{1;2}))</f>
        <v>10</v>
      </c>
      <c r="Y14" s="27">
        <f t="shared" si="9"/>
        <v>14</v>
      </c>
      <c r="Z14" s="20">
        <f t="shared" si="186"/>
        <v>3</v>
      </c>
      <c r="AA14" s="31"/>
      <c r="AB14" s="33"/>
      <c r="AC14" s="27">
        <f t="shared" si="187"/>
        <v>0</v>
      </c>
      <c r="AD14" s="47">
        <f t="shared" si="10"/>
        <v>0</v>
      </c>
      <c r="AE14" s="14">
        <f t="shared" si="11"/>
        <v>1</v>
      </c>
      <c r="AF14" s="46">
        <f t="shared" si="12"/>
        <v>1</v>
      </c>
      <c r="AG14" s="28">
        <f t="shared" si="13"/>
        <v>10</v>
      </c>
      <c r="AH14" s="29">
        <f t="shared" si="188"/>
        <v>20</v>
      </c>
      <c r="AI14" s="30">
        <f>SUM(LARGE(($AG14,$V14,$K14),{1;2;3}))</f>
        <v>20</v>
      </c>
      <c r="AJ14" s="27">
        <f t="shared" si="14"/>
        <v>14</v>
      </c>
      <c r="AK14" s="20">
        <f t="shared" si="189"/>
        <v>3</v>
      </c>
      <c r="AL14" s="31"/>
      <c r="AM14" s="33"/>
      <c r="AN14" s="27">
        <f t="shared" si="190"/>
        <v>0</v>
      </c>
      <c r="AO14" s="47">
        <f t="shared" si="15"/>
        <v>0</v>
      </c>
      <c r="AP14" s="14">
        <f t="shared" si="16"/>
        <v>1</v>
      </c>
      <c r="AQ14" s="46">
        <f t="shared" si="17"/>
        <v>1</v>
      </c>
      <c r="AR14" s="28">
        <f t="shared" si="18"/>
        <v>10</v>
      </c>
      <c r="AS14" s="29">
        <f t="shared" si="191"/>
        <v>30</v>
      </c>
      <c r="AT14" s="30">
        <f>SUM(LARGE(($AR14,$AG14,$V14,$K14),{1;2;3;4}))</f>
        <v>30</v>
      </c>
      <c r="AU14" s="27">
        <f t="shared" si="19"/>
        <v>14</v>
      </c>
      <c r="AV14" s="20">
        <f t="shared" si="192"/>
        <v>2</v>
      </c>
      <c r="AW14" s="31"/>
      <c r="AX14" s="33"/>
      <c r="AY14" s="27">
        <f t="shared" si="193"/>
        <v>0</v>
      </c>
      <c r="AZ14" s="47">
        <f t="shared" si="20"/>
        <v>0</v>
      </c>
      <c r="BA14" s="14">
        <f t="shared" si="21"/>
        <v>1</v>
      </c>
      <c r="BB14" s="46">
        <f t="shared" si="22"/>
        <v>1</v>
      </c>
      <c r="BC14" s="28">
        <f t="shared" si="23"/>
        <v>16</v>
      </c>
      <c r="BD14" s="29">
        <f t="shared" si="194"/>
        <v>46</v>
      </c>
      <c r="BE14" s="30">
        <f>SUM(LARGE(($BC14,$AR14,$AG14,$V14,$K14),{1;2;3;4;5}))</f>
        <v>46</v>
      </c>
      <c r="BF14" s="27">
        <f t="shared" si="24"/>
        <v>14</v>
      </c>
      <c r="BG14" s="20">
        <f t="shared" si="195"/>
        <v>3</v>
      </c>
      <c r="BH14" s="31"/>
      <c r="BI14" s="33"/>
      <c r="BJ14" s="27">
        <f t="shared" si="196"/>
        <v>0</v>
      </c>
      <c r="BK14" s="47">
        <f t="shared" si="25"/>
        <v>0</v>
      </c>
      <c r="BL14" s="14">
        <f t="shared" si="26"/>
        <v>1</v>
      </c>
      <c r="BM14" s="46">
        <f t="shared" si="27"/>
        <v>1</v>
      </c>
      <c r="BN14" s="28">
        <f t="shared" si="28"/>
        <v>10</v>
      </c>
      <c r="BO14" s="29">
        <f t="shared" si="197"/>
        <v>56</v>
      </c>
      <c r="BP14" s="30">
        <f>SUM(LARGE(($BN14,$BC14,$AR14,$AG14,$V14,$K14),{1;2;3;4;5}))</f>
        <v>56</v>
      </c>
      <c r="BQ14" s="27">
        <f t="shared" si="29"/>
        <v>4</v>
      </c>
      <c r="BR14" s="20">
        <f t="shared" si="198"/>
        <v>2</v>
      </c>
      <c r="BS14" s="31"/>
      <c r="BT14" s="33"/>
      <c r="BU14" s="27">
        <f t="shared" si="199"/>
        <v>0</v>
      </c>
      <c r="BV14" s="47">
        <f t="shared" si="30"/>
        <v>0</v>
      </c>
      <c r="BW14" s="14">
        <f t="shared" si="31"/>
        <v>1</v>
      </c>
      <c r="BX14" s="46">
        <f t="shared" si="32"/>
        <v>1</v>
      </c>
      <c r="BY14" s="28">
        <f t="shared" si="33"/>
        <v>16</v>
      </c>
      <c r="BZ14" s="29">
        <f t="shared" si="200"/>
        <v>72</v>
      </c>
      <c r="CA14" s="30">
        <f>SUM(LARGE(($BY14,$BN14,$BC14,$AR14,$AG14,$V14,$K14),{1;2;3;4;5}))</f>
        <v>62</v>
      </c>
      <c r="CB14" s="27">
        <f t="shared" si="34"/>
        <v>4</v>
      </c>
      <c r="CC14" s="20">
        <f t="shared" si="201"/>
        <v>2</v>
      </c>
      <c r="CD14" s="31"/>
      <c r="CE14" s="33"/>
      <c r="CF14" s="27">
        <f t="shared" si="202"/>
        <v>0</v>
      </c>
      <c r="CG14" s="47">
        <f t="shared" si="35"/>
        <v>0</v>
      </c>
      <c r="CH14" s="14">
        <f t="shared" si="36"/>
        <v>1</v>
      </c>
      <c r="CI14" s="46">
        <f t="shared" si="37"/>
        <v>1</v>
      </c>
      <c r="CJ14" s="28">
        <f t="shared" si="38"/>
        <v>16</v>
      </c>
      <c r="CK14" s="29">
        <f t="shared" si="203"/>
        <v>88</v>
      </c>
      <c r="CL14" s="30">
        <f>SUM(LARGE(($CJ14,$BY14,$BN14,$BC14,$AR14,$AG14,$V14,$K14),{1;2;3;4;5}))</f>
        <v>68</v>
      </c>
      <c r="CM14" s="27">
        <f t="shared" si="39"/>
        <v>4</v>
      </c>
      <c r="CN14" s="20">
        <f t="shared" si="204"/>
        <v>2</v>
      </c>
      <c r="CO14" s="31"/>
      <c r="CP14" s="33"/>
      <c r="CQ14" s="27">
        <f t="shared" si="205"/>
        <v>0</v>
      </c>
      <c r="CR14" s="47">
        <f t="shared" si="40"/>
        <v>0</v>
      </c>
      <c r="CS14" s="14">
        <f t="shared" si="41"/>
        <v>1</v>
      </c>
      <c r="CT14" s="46">
        <f t="shared" si="42"/>
        <v>1</v>
      </c>
      <c r="CU14" s="28">
        <f t="shared" si="43"/>
        <v>16</v>
      </c>
      <c r="CV14" s="29">
        <f t="shared" si="206"/>
        <v>104</v>
      </c>
      <c r="CW14" s="30">
        <f>SUM(LARGE(($CU14,$CJ14,$BY14,$BN14,$BC14,$AR14,$AG14,$V14,$K14),{1;2;3;4;5}))</f>
        <v>74</v>
      </c>
      <c r="CX14" s="27">
        <f t="shared" si="44"/>
        <v>4</v>
      </c>
      <c r="CY14" s="20">
        <f t="shared" si="207"/>
        <v>2</v>
      </c>
      <c r="CZ14" s="31"/>
      <c r="DA14" s="33"/>
      <c r="DB14" s="27">
        <f t="shared" si="208"/>
        <v>0</v>
      </c>
      <c r="DC14" s="47">
        <f t="shared" si="45"/>
        <v>0</v>
      </c>
      <c r="DD14" s="14">
        <f t="shared" si="46"/>
        <v>1</v>
      </c>
      <c r="DE14" s="46">
        <f t="shared" si="47"/>
        <v>1</v>
      </c>
      <c r="DF14" s="28">
        <f t="shared" si="48"/>
        <v>16</v>
      </c>
      <c r="DG14" s="29">
        <f t="shared" si="209"/>
        <v>120</v>
      </c>
      <c r="DH14" s="30">
        <f>SUM(LARGE(($DF14,$CU14,$CJ14,$BY14,$BN14,$BC14,$AR14,$AG14,$V14,$K14),{1;2;3;4;5}))</f>
        <v>80</v>
      </c>
      <c r="DI14" s="27">
        <f t="shared" si="49"/>
        <v>1</v>
      </c>
      <c r="DJ14" s="20">
        <f t="shared" si="210"/>
        <v>2</v>
      </c>
      <c r="DK14" s="31"/>
      <c r="DL14" s="33"/>
      <c r="DM14" s="27">
        <f t="shared" si="211"/>
        <v>0</v>
      </c>
      <c r="DN14" s="47">
        <f t="shared" si="50"/>
        <v>0</v>
      </c>
      <c r="DO14" s="14">
        <f t="shared" si="51"/>
        <v>1</v>
      </c>
      <c r="DP14" s="46">
        <f t="shared" si="52"/>
        <v>1</v>
      </c>
      <c r="DQ14" s="28">
        <f t="shared" si="53"/>
        <v>16</v>
      </c>
      <c r="DR14" s="29">
        <f t="shared" si="212"/>
        <v>136</v>
      </c>
      <c r="DS14" s="30">
        <f>SUM(LARGE(($DQ14,$DF14,$CU14,$CJ14,$BY14,$BN14,$BC14,$AR14,$AG14,$V14,$K14),{1;2;3;4;5}))</f>
        <v>80</v>
      </c>
      <c r="DT14" s="27">
        <f t="shared" si="54"/>
        <v>1</v>
      </c>
      <c r="DU14" s="20">
        <f t="shared" si="213"/>
        <v>2</v>
      </c>
      <c r="DV14" s="31"/>
      <c r="DW14" s="33"/>
      <c r="DX14" s="27">
        <f t="shared" si="214"/>
        <v>0</v>
      </c>
      <c r="DY14" s="47">
        <f t="shared" si="55"/>
        <v>0</v>
      </c>
      <c r="DZ14" s="14">
        <f t="shared" si="56"/>
        <v>1</v>
      </c>
      <c r="EA14" s="46">
        <f t="shared" si="57"/>
        <v>1</v>
      </c>
      <c r="EB14" s="28">
        <f t="shared" si="58"/>
        <v>16</v>
      </c>
      <c r="EC14" s="29">
        <f t="shared" si="215"/>
        <v>152</v>
      </c>
      <c r="ED14" s="30">
        <f>SUM(LARGE(($EB14,$DQ14,$DF14,$CU14,$CJ14,$BY14,$BN14,$BC14,$AR14,$AG14,$V14,$K14),{1;2;3;4;5}))</f>
        <v>80</v>
      </c>
      <c r="EE14" s="27">
        <f t="shared" si="59"/>
        <v>1</v>
      </c>
      <c r="EF14" s="20">
        <f t="shared" si="216"/>
        <v>2</v>
      </c>
      <c r="EG14" s="31"/>
      <c r="EH14" s="33"/>
      <c r="EI14" s="27">
        <f t="shared" si="217"/>
        <v>0</v>
      </c>
      <c r="EJ14" s="47">
        <f t="shared" si="60"/>
        <v>0</v>
      </c>
      <c r="EK14" s="14">
        <f t="shared" si="61"/>
        <v>1</v>
      </c>
      <c r="EL14" s="46">
        <f t="shared" si="62"/>
        <v>1</v>
      </c>
      <c r="EM14" s="28">
        <f t="shared" si="63"/>
        <v>16</v>
      </c>
      <c r="EN14" s="29">
        <f t="shared" si="218"/>
        <v>168</v>
      </c>
      <c r="EO14" s="30">
        <f>SUM(LARGE(($EM14,$EB14,$DQ14,$DF14,$CU14,$CJ14,$BY14,$BN14,$BC14,$AR14,$AG14,$V14,$K14),{1;2;3;4;5}))</f>
        <v>80</v>
      </c>
      <c r="EP14" s="27">
        <f t="shared" si="64"/>
        <v>1</v>
      </c>
      <c r="EQ14" s="20">
        <f t="shared" si="219"/>
        <v>2</v>
      </c>
      <c r="ER14" s="31"/>
      <c r="ES14" s="33"/>
      <c r="ET14" s="27">
        <f t="shared" si="220"/>
        <v>0</v>
      </c>
      <c r="EU14" s="47">
        <f t="shared" si="65"/>
        <v>0</v>
      </c>
      <c r="EV14" s="14">
        <f t="shared" si="66"/>
        <v>1</v>
      </c>
      <c r="EW14" s="46">
        <f t="shared" si="67"/>
        <v>1</v>
      </c>
      <c r="EX14" s="28">
        <f t="shared" si="68"/>
        <v>16</v>
      </c>
      <c r="EY14" s="29">
        <f t="shared" si="221"/>
        <v>184</v>
      </c>
      <c r="EZ14" s="30">
        <f>SUM(LARGE(($EX14,$EM14,$EB14,$DQ14,$DF14,$CU14,$CJ14,$BY14,$BN14,$BC14,$AR14,$AG14,$V14,$K14),{1;2;3;4;5}))</f>
        <v>80</v>
      </c>
      <c r="FA14" s="27">
        <f t="shared" si="69"/>
        <v>1</v>
      </c>
      <c r="FB14" s="20">
        <f t="shared" si="222"/>
        <v>2</v>
      </c>
      <c r="FC14" s="31"/>
      <c r="FD14" s="33"/>
      <c r="FE14" s="27">
        <f t="shared" si="223"/>
        <v>0</v>
      </c>
      <c r="FF14" s="47">
        <f t="shared" si="70"/>
        <v>0</v>
      </c>
      <c r="FG14" s="14">
        <f t="shared" si="71"/>
        <v>1</v>
      </c>
      <c r="FH14" s="46">
        <f t="shared" si="72"/>
        <v>1</v>
      </c>
      <c r="FI14" s="28">
        <f t="shared" si="73"/>
        <v>16</v>
      </c>
      <c r="FJ14" s="29">
        <f t="shared" si="224"/>
        <v>200</v>
      </c>
      <c r="FK14" s="30">
        <f>SUM(LARGE(($FI14,$EX14,$EM14,$EB14,$DQ14,$DF14,$CU14,$CJ14,$BY14,$BN14,$BC14,$AR14,$AG14,$V14,$K14),{1;2;3;4;5}))</f>
        <v>80</v>
      </c>
      <c r="FL14" s="27">
        <f t="shared" si="74"/>
        <v>1</v>
      </c>
      <c r="FM14" s="20">
        <f t="shared" si="225"/>
        <v>2</v>
      </c>
      <c r="FN14" s="31"/>
      <c r="FO14" s="33"/>
      <c r="FP14" s="27">
        <f t="shared" si="226"/>
        <v>0</v>
      </c>
      <c r="FQ14" s="47">
        <f t="shared" si="75"/>
        <v>0</v>
      </c>
      <c r="FR14" s="14">
        <f t="shared" si="76"/>
        <v>1</v>
      </c>
      <c r="FS14" s="46">
        <f t="shared" si="77"/>
        <v>1</v>
      </c>
      <c r="FT14" s="28">
        <f t="shared" si="78"/>
        <v>16</v>
      </c>
      <c r="FU14" s="29">
        <f t="shared" si="227"/>
        <v>216</v>
      </c>
      <c r="FV14" s="30">
        <f>SUM(LARGE(($FT14,$FI14,$EX14,$EM14,$EB14,$DQ14,$DF14,$CU14,$CJ14,$BY14,$BN14,$BC14,$AR14,$AG14,$V14,$K14),{1;2;3;4;5}))</f>
        <v>80</v>
      </c>
      <c r="FW14" s="27">
        <f t="shared" si="79"/>
        <v>1</v>
      </c>
      <c r="FX14" s="20">
        <f t="shared" si="228"/>
        <v>2</v>
      </c>
      <c r="FY14" s="63"/>
      <c r="FZ14" s="64"/>
      <c r="GA14" s="27">
        <f t="shared" si="229"/>
        <v>0</v>
      </c>
      <c r="GB14" s="47">
        <f t="shared" si="80"/>
        <v>0</v>
      </c>
      <c r="GC14" s="14">
        <f t="shared" si="81"/>
        <v>1</v>
      </c>
      <c r="GD14" s="46">
        <f t="shared" si="82"/>
        <v>1</v>
      </c>
      <c r="GE14" s="28">
        <f t="shared" si="83"/>
        <v>16</v>
      </c>
      <c r="GF14" s="29">
        <f t="shared" si="230"/>
        <v>232</v>
      </c>
      <c r="GG14" s="30">
        <f>SUM(LARGE(($GE14,$FT14,$FI14,$EX14,$EM14,$EB14,$DQ14,$DF14,$CU14,$CJ14,$BY14,$BN14,$BC14,$AR14,$AG14,$V14,$K14),{1;2;3;4;5}))</f>
        <v>80</v>
      </c>
      <c r="GH14" s="27">
        <f t="shared" si="84"/>
        <v>1</v>
      </c>
      <c r="GI14" s="20">
        <f t="shared" si="231"/>
        <v>1</v>
      </c>
      <c r="GJ14" s="63"/>
      <c r="GK14" s="64"/>
      <c r="GL14" s="27">
        <f t="shared" si="232"/>
        <v>0</v>
      </c>
      <c r="GM14" s="47">
        <f t="shared" si="85"/>
        <v>0</v>
      </c>
      <c r="GN14" s="14">
        <f t="shared" si="86"/>
        <v>1</v>
      </c>
      <c r="GO14" s="46">
        <f t="shared" si="87"/>
        <v>1</v>
      </c>
      <c r="GP14" s="28">
        <f t="shared" si="88"/>
        <v>25</v>
      </c>
      <c r="GQ14" s="29">
        <f t="shared" si="233"/>
        <v>257</v>
      </c>
      <c r="GR14" s="30">
        <f>SUM(LARGE(($GP14,$GE14,$FT14,$FI14,$EX14,$EM14,$EB14,$DQ14,$DF14,$CU14,$CJ14,$BY14,$BN14,$BC14,$AR14,$AG14,$V14,$K14),{1;2;3;4;5}))</f>
        <v>89</v>
      </c>
      <c r="GS14" s="27">
        <f t="shared" si="89"/>
        <v>1</v>
      </c>
      <c r="GT14" s="20">
        <f t="shared" si="234"/>
        <v>2</v>
      </c>
      <c r="GU14" s="63"/>
      <c r="GV14" s="64"/>
      <c r="GW14" s="27">
        <f t="shared" si="235"/>
        <v>0</v>
      </c>
      <c r="GX14" s="47">
        <f t="shared" si="90"/>
        <v>0</v>
      </c>
      <c r="GY14" s="14">
        <f t="shared" si="91"/>
        <v>1</v>
      </c>
      <c r="GZ14" s="46">
        <f t="shared" si="92"/>
        <v>1</v>
      </c>
      <c r="HA14" s="28">
        <f t="shared" si="93"/>
        <v>16</v>
      </c>
      <c r="HB14" s="29">
        <f t="shared" si="236"/>
        <v>273</v>
      </c>
      <c r="HC14" s="30">
        <f>SUM(LARGE(($HA14,$GP14,$GE14,$FT14,$FI14,$EX14,$EM14,$EB14,$DQ14,$DF14,$CU14,$CJ14,$BY14,$BN14,$BC14,$AR14,$AG14,$V14,$K14),{1;2;3;4;5}))</f>
        <v>89</v>
      </c>
      <c r="HD14" s="27">
        <f t="shared" si="94"/>
        <v>1</v>
      </c>
      <c r="HE14" s="20">
        <f t="shared" si="237"/>
        <v>2</v>
      </c>
      <c r="HF14" s="63"/>
      <c r="HG14" s="64"/>
      <c r="HH14" s="27">
        <f t="shared" si="238"/>
        <v>0</v>
      </c>
      <c r="HI14" s="47">
        <f t="shared" si="95"/>
        <v>0</v>
      </c>
      <c r="HJ14" s="14">
        <f t="shared" si="96"/>
        <v>1</v>
      </c>
      <c r="HK14" s="46">
        <f t="shared" si="97"/>
        <v>1</v>
      </c>
      <c r="HL14" s="28">
        <f t="shared" si="98"/>
        <v>16</v>
      </c>
      <c r="HM14" s="29">
        <f t="shared" si="239"/>
        <v>289</v>
      </c>
      <c r="HN14" s="30">
        <f>SUM(LARGE(($HL14,$HA14,$GP14,$GE14,$FT14,$FI14,$EX14,$EM14,$EB14,$DQ14,$DF14,$CU14,$CJ14,$BY14,$BN14,$BC14,$AR14,$AG14,$V14,$K14),{1;2;3;4;5}))</f>
        <v>89</v>
      </c>
      <c r="HO14" s="27">
        <f t="shared" si="99"/>
        <v>1</v>
      </c>
    </row>
    <row r="15" spans="1:223" x14ac:dyDescent="0.2">
      <c r="A15" s="41" t="s">
        <v>229</v>
      </c>
      <c r="B15" s="65">
        <f t="shared" si="100"/>
        <v>0</v>
      </c>
      <c r="C15" s="104"/>
      <c r="D15" s="20">
        <f t="shared" si="101"/>
        <v>2</v>
      </c>
      <c r="E15" s="31"/>
      <c r="F15" s="33"/>
      <c r="G15" s="27">
        <f t="shared" si="181"/>
        <v>0</v>
      </c>
      <c r="H15" s="47">
        <f>G15+F15/1000</f>
        <v>0</v>
      </c>
      <c r="I15" s="14">
        <f t="shared" si="1"/>
        <v>32</v>
      </c>
      <c r="J15" s="46">
        <f t="shared" si="2"/>
        <v>32</v>
      </c>
      <c r="K15" s="28">
        <f t="shared" si="3"/>
        <v>0</v>
      </c>
      <c r="L15" s="29">
        <f t="shared" si="182"/>
        <v>0</v>
      </c>
      <c r="M15" s="30">
        <f>SUM(LARGE(($K15),{1}))</f>
        <v>0</v>
      </c>
      <c r="N15" s="27">
        <f t="shared" si="4"/>
        <v>14</v>
      </c>
      <c r="O15" s="20">
        <f t="shared" si="183"/>
        <v>3</v>
      </c>
      <c r="P15" s="31"/>
      <c r="Q15" s="33"/>
      <c r="R15" s="27">
        <f t="shared" si="184"/>
        <v>0</v>
      </c>
      <c r="S15" s="47">
        <f>R15+Q15/1000</f>
        <v>0</v>
      </c>
      <c r="T15" s="14">
        <f t="shared" si="6"/>
        <v>1</v>
      </c>
      <c r="U15" s="46">
        <f t="shared" si="7"/>
        <v>1</v>
      </c>
      <c r="V15" s="28">
        <f t="shared" si="8"/>
        <v>10</v>
      </c>
      <c r="W15" s="29">
        <f t="shared" si="185"/>
        <v>10</v>
      </c>
      <c r="X15" s="30">
        <f>SUM(LARGE(($V15,$K15),{1;2}))</f>
        <v>10</v>
      </c>
      <c r="Y15" s="27">
        <f t="shared" si="9"/>
        <v>14</v>
      </c>
      <c r="Z15" s="20">
        <f t="shared" si="186"/>
        <v>3</v>
      </c>
      <c r="AA15" s="31"/>
      <c r="AB15" s="33"/>
      <c r="AC15" s="27">
        <f t="shared" si="187"/>
        <v>0</v>
      </c>
      <c r="AD15" s="47">
        <f>AC15+AB15/1000</f>
        <v>0</v>
      </c>
      <c r="AE15" s="14">
        <f t="shared" si="11"/>
        <v>1</v>
      </c>
      <c r="AF15" s="46">
        <f t="shared" si="12"/>
        <v>1</v>
      </c>
      <c r="AG15" s="28">
        <f t="shared" si="13"/>
        <v>10</v>
      </c>
      <c r="AH15" s="29">
        <f t="shared" si="188"/>
        <v>20</v>
      </c>
      <c r="AI15" s="30">
        <f>SUM(LARGE(($AG15,$V15,$K15),{1;2;3}))</f>
        <v>20</v>
      </c>
      <c r="AJ15" s="27">
        <f t="shared" si="14"/>
        <v>14</v>
      </c>
      <c r="AK15" s="20">
        <f t="shared" si="189"/>
        <v>3</v>
      </c>
      <c r="AL15" s="31"/>
      <c r="AM15" s="33"/>
      <c r="AN15" s="27">
        <f t="shared" si="190"/>
        <v>0</v>
      </c>
      <c r="AO15" s="47">
        <f>AN15+AM15/1000</f>
        <v>0</v>
      </c>
      <c r="AP15" s="14">
        <f t="shared" si="16"/>
        <v>1</v>
      </c>
      <c r="AQ15" s="46">
        <f t="shared" si="17"/>
        <v>1</v>
      </c>
      <c r="AR15" s="28">
        <f t="shared" si="18"/>
        <v>10</v>
      </c>
      <c r="AS15" s="29">
        <f t="shared" si="191"/>
        <v>30</v>
      </c>
      <c r="AT15" s="30">
        <f>SUM(LARGE(($AR15,$AG15,$V15,$K15),{1;2;3;4}))</f>
        <v>30</v>
      </c>
      <c r="AU15" s="27">
        <f t="shared" si="19"/>
        <v>14</v>
      </c>
      <c r="AV15" s="20">
        <f t="shared" si="192"/>
        <v>2</v>
      </c>
      <c r="AW15" s="31"/>
      <c r="AX15" s="33"/>
      <c r="AY15" s="27">
        <f t="shared" si="193"/>
        <v>0</v>
      </c>
      <c r="AZ15" s="47">
        <f>AY15+AX15/1000</f>
        <v>0</v>
      </c>
      <c r="BA15" s="14">
        <f t="shared" si="21"/>
        <v>1</v>
      </c>
      <c r="BB15" s="46">
        <f t="shared" si="22"/>
        <v>1</v>
      </c>
      <c r="BC15" s="28">
        <f t="shared" si="23"/>
        <v>16</v>
      </c>
      <c r="BD15" s="29">
        <f t="shared" si="194"/>
        <v>46</v>
      </c>
      <c r="BE15" s="30">
        <f>SUM(LARGE(($BC15,$AR15,$AG15,$V15,$K15),{1;2;3;4;5}))</f>
        <v>46</v>
      </c>
      <c r="BF15" s="27">
        <f t="shared" si="24"/>
        <v>14</v>
      </c>
      <c r="BG15" s="20">
        <f t="shared" si="195"/>
        <v>3</v>
      </c>
      <c r="BH15" s="31"/>
      <c r="BI15" s="33"/>
      <c r="BJ15" s="27">
        <f t="shared" si="196"/>
        <v>0</v>
      </c>
      <c r="BK15" s="47">
        <f>BJ15+BI15/1000</f>
        <v>0</v>
      </c>
      <c r="BL15" s="14">
        <f t="shared" si="26"/>
        <v>1</v>
      </c>
      <c r="BM15" s="46">
        <f t="shared" si="27"/>
        <v>1</v>
      </c>
      <c r="BN15" s="28">
        <f t="shared" si="28"/>
        <v>10</v>
      </c>
      <c r="BO15" s="29">
        <f t="shared" si="197"/>
        <v>56</v>
      </c>
      <c r="BP15" s="30">
        <f>SUM(LARGE(($BN15,$BC15,$AR15,$AG15,$V15,$K15),{1;2;3;4;5}))</f>
        <v>56</v>
      </c>
      <c r="BQ15" s="27">
        <f t="shared" si="29"/>
        <v>4</v>
      </c>
      <c r="BR15" s="20">
        <f t="shared" si="198"/>
        <v>2</v>
      </c>
      <c r="BS15" s="31"/>
      <c r="BT15" s="33"/>
      <c r="BU15" s="27">
        <f t="shared" si="199"/>
        <v>0</v>
      </c>
      <c r="BV15" s="47">
        <f>BU15+BT15/1000</f>
        <v>0</v>
      </c>
      <c r="BW15" s="14">
        <f t="shared" si="31"/>
        <v>1</v>
      </c>
      <c r="BX15" s="46">
        <f t="shared" si="32"/>
        <v>1</v>
      </c>
      <c r="BY15" s="28">
        <f t="shared" si="33"/>
        <v>16</v>
      </c>
      <c r="BZ15" s="29">
        <f t="shared" si="200"/>
        <v>72</v>
      </c>
      <c r="CA15" s="30">
        <f>SUM(LARGE(($BY15,$BN15,$BC15,$AR15,$AG15,$V15,$K15),{1;2;3;4;5}))</f>
        <v>62</v>
      </c>
      <c r="CB15" s="27">
        <f t="shared" si="34"/>
        <v>4</v>
      </c>
      <c r="CC15" s="20">
        <f t="shared" si="201"/>
        <v>2</v>
      </c>
      <c r="CD15" s="31"/>
      <c r="CE15" s="33"/>
      <c r="CF15" s="27">
        <f t="shared" si="202"/>
        <v>0</v>
      </c>
      <c r="CG15" s="47">
        <f>CF15+CE15/1000</f>
        <v>0</v>
      </c>
      <c r="CH15" s="14">
        <f t="shared" si="36"/>
        <v>1</v>
      </c>
      <c r="CI15" s="46">
        <f t="shared" si="37"/>
        <v>1</v>
      </c>
      <c r="CJ15" s="28">
        <f t="shared" si="38"/>
        <v>16</v>
      </c>
      <c r="CK15" s="29">
        <f t="shared" si="203"/>
        <v>88</v>
      </c>
      <c r="CL15" s="30">
        <f>SUM(LARGE(($CJ15,$BY15,$BN15,$BC15,$AR15,$AG15,$V15,$K15),{1;2;3;4;5}))</f>
        <v>68</v>
      </c>
      <c r="CM15" s="27">
        <f t="shared" si="39"/>
        <v>4</v>
      </c>
      <c r="CN15" s="20">
        <f t="shared" si="204"/>
        <v>2</v>
      </c>
      <c r="CO15" s="31"/>
      <c r="CP15" s="33"/>
      <c r="CQ15" s="27">
        <f t="shared" si="205"/>
        <v>0</v>
      </c>
      <c r="CR15" s="47">
        <f>CQ15+CP15/1000</f>
        <v>0</v>
      </c>
      <c r="CS15" s="14">
        <f t="shared" si="41"/>
        <v>1</v>
      </c>
      <c r="CT15" s="46">
        <f t="shared" si="42"/>
        <v>1</v>
      </c>
      <c r="CU15" s="28">
        <f t="shared" si="43"/>
        <v>16</v>
      </c>
      <c r="CV15" s="29">
        <f t="shared" si="206"/>
        <v>104</v>
      </c>
      <c r="CW15" s="30">
        <f>SUM(LARGE(($CU15,$CJ15,$BY15,$BN15,$BC15,$AR15,$AG15,$V15,$K15),{1;2;3;4;5}))</f>
        <v>74</v>
      </c>
      <c r="CX15" s="27">
        <f t="shared" si="44"/>
        <v>4</v>
      </c>
      <c r="CY15" s="20">
        <f t="shared" si="207"/>
        <v>2</v>
      </c>
      <c r="CZ15" s="31"/>
      <c r="DA15" s="33"/>
      <c r="DB15" s="27">
        <f t="shared" si="208"/>
        <v>0</v>
      </c>
      <c r="DC15" s="47">
        <f>DB15+DA15/1000</f>
        <v>0</v>
      </c>
      <c r="DD15" s="14">
        <f t="shared" si="46"/>
        <v>1</v>
      </c>
      <c r="DE15" s="46">
        <f t="shared" si="47"/>
        <v>1</v>
      </c>
      <c r="DF15" s="28">
        <f t="shared" si="48"/>
        <v>16</v>
      </c>
      <c r="DG15" s="29">
        <f t="shared" si="209"/>
        <v>120</v>
      </c>
      <c r="DH15" s="30">
        <f>SUM(LARGE(($DF15,$CU15,$CJ15,$BY15,$BN15,$BC15,$AR15,$AG15,$V15,$K15),{1;2;3;4;5}))</f>
        <v>80</v>
      </c>
      <c r="DI15" s="27">
        <f t="shared" si="49"/>
        <v>1</v>
      </c>
      <c r="DJ15" s="20">
        <f t="shared" si="210"/>
        <v>2</v>
      </c>
      <c r="DK15" s="31"/>
      <c r="DL15" s="33"/>
      <c r="DM15" s="27">
        <f t="shared" si="211"/>
        <v>0</v>
      </c>
      <c r="DN15" s="47">
        <f>DM15+DL15/1000</f>
        <v>0</v>
      </c>
      <c r="DO15" s="14">
        <f t="shared" si="51"/>
        <v>1</v>
      </c>
      <c r="DP15" s="46">
        <f t="shared" si="52"/>
        <v>1</v>
      </c>
      <c r="DQ15" s="28">
        <f t="shared" si="53"/>
        <v>16</v>
      </c>
      <c r="DR15" s="29">
        <f t="shared" si="212"/>
        <v>136</v>
      </c>
      <c r="DS15" s="30">
        <f>SUM(LARGE(($DQ15,$DF15,$CU15,$CJ15,$BY15,$BN15,$BC15,$AR15,$AG15,$V15,$K15),{1;2;3;4;5}))</f>
        <v>80</v>
      </c>
      <c r="DT15" s="27">
        <f t="shared" si="54"/>
        <v>1</v>
      </c>
      <c r="DU15" s="20">
        <f t="shared" si="213"/>
        <v>2</v>
      </c>
      <c r="DV15" s="31"/>
      <c r="DW15" s="33"/>
      <c r="DX15" s="27">
        <f t="shared" si="214"/>
        <v>0</v>
      </c>
      <c r="DY15" s="47">
        <f>DX15+DW15/1000</f>
        <v>0</v>
      </c>
      <c r="DZ15" s="14">
        <f t="shared" si="56"/>
        <v>1</v>
      </c>
      <c r="EA15" s="46">
        <f t="shared" si="57"/>
        <v>1</v>
      </c>
      <c r="EB15" s="28">
        <f t="shared" si="58"/>
        <v>16</v>
      </c>
      <c r="EC15" s="29">
        <f t="shared" si="215"/>
        <v>152</v>
      </c>
      <c r="ED15" s="30">
        <f>SUM(LARGE(($EB15,$DQ15,$DF15,$CU15,$CJ15,$BY15,$BN15,$BC15,$AR15,$AG15,$V15,$K15),{1;2;3;4;5}))</f>
        <v>80</v>
      </c>
      <c r="EE15" s="27">
        <f t="shared" si="59"/>
        <v>1</v>
      </c>
      <c r="EF15" s="20">
        <f t="shared" si="216"/>
        <v>2</v>
      </c>
      <c r="EG15" s="31"/>
      <c r="EH15" s="33"/>
      <c r="EI15" s="27">
        <f t="shared" si="217"/>
        <v>0</v>
      </c>
      <c r="EJ15" s="47">
        <f>EI15+EH15/1000</f>
        <v>0</v>
      </c>
      <c r="EK15" s="14">
        <f t="shared" si="61"/>
        <v>1</v>
      </c>
      <c r="EL15" s="46">
        <f t="shared" si="62"/>
        <v>1</v>
      </c>
      <c r="EM15" s="28">
        <f t="shared" si="63"/>
        <v>16</v>
      </c>
      <c r="EN15" s="29">
        <f t="shared" si="218"/>
        <v>168</v>
      </c>
      <c r="EO15" s="30">
        <f>SUM(LARGE(($EM15,$EB15,$DQ15,$DF15,$CU15,$CJ15,$BY15,$BN15,$BC15,$AR15,$AG15,$V15,$K15),{1;2;3;4;5}))</f>
        <v>80</v>
      </c>
      <c r="EP15" s="27">
        <f t="shared" si="64"/>
        <v>1</v>
      </c>
      <c r="EQ15" s="20">
        <f t="shared" si="219"/>
        <v>2</v>
      </c>
      <c r="ER15" s="31"/>
      <c r="ES15" s="33"/>
      <c r="ET15" s="27">
        <f t="shared" si="220"/>
        <v>0</v>
      </c>
      <c r="EU15" s="47">
        <f>ET15+ES15/1000</f>
        <v>0</v>
      </c>
      <c r="EV15" s="14">
        <f t="shared" si="66"/>
        <v>1</v>
      </c>
      <c r="EW15" s="46">
        <f t="shared" si="67"/>
        <v>1</v>
      </c>
      <c r="EX15" s="28">
        <f t="shared" si="68"/>
        <v>16</v>
      </c>
      <c r="EY15" s="29">
        <f t="shared" si="221"/>
        <v>184</v>
      </c>
      <c r="EZ15" s="30">
        <f>SUM(LARGE(($EX15,$EM15,$EB15,$DQ15,$DF15,$CU15,$CJ15,$BY15,$BN15,$BC15,$AR15,$AG15,$V15,$K15),{1;2;3;4;5}))</f>
        <v>80</v>
      </c>
      <c r="FA15" s="27">
        <f t="shared" si="69"/>
        <v>1</v>
      </c>
      <c r="FB15" s="20">
        <f t="shared" si="222"/>
        <v>2</v>
      </c>
      <c r="FC15" s="31"/>
      <c r="FD15" s="33"/>
      <c r="FE15" s="27">
        <f t="shared" si="223"/>
        <v>0</v>
      </c>
      <c r="FF15" s="47">
        <f>FE15+FD15/1000</f>
        <v>0</v>
      </c>
      <c r="FG15" s="14">
        <f t="shared" si="71"/>
        <v>1</v>
      </c>
      <c r="FH15" s="46">
        <f t="shared" si="72"/>
        <v>1</v>
      </c>
      <c r="FI15" s="28">
        <f t="shared" si="73"/>
        <v>16</v>
      </c>
      <c r="FJ15" s="29">
        <f t="shared" si="224"/>
        <v>200</v>
      </c>
      <c r="FK15" s="30">
        <f>SUM(LARGE(($FI15,$EX15,$EM15,$EB15,$DQ15,$DF15,$CU15,$CJ15,$BY15,$BN15,$BC15,$AR15,$AG15,$V15,$K15),{1;2;3;4;5}))</f>
        <v>80</v>
      </c>
      <c r="FL15" s="27">
        <f t="shared" si="74"/>
        <v>1</v>
      </c>
      <c r="FM15" s="20">
        <f t="shared" si="225"/>
        <v>2</v>
      </c>
      <c r="FN15" s="31"/>
      <c r="FO15" s="33"/>
      <c r="FP15" s="27">
        <f t="shared" si="226"/>
        <v>0</v>
      </c>
      <c r="FQ15" s="47">
        <f>FP15+FO15/1000</f>
        <v>0</v>
      </c>
      <c r="FR15" s="14">
        <f t="shared" si="76"/>
        <v>1</v>
      </c>
      <c r="FS15" s="46">
        <f t="shared" si="77"/>
        <v>1</v>
      </c>
      <c r="FT15" s="28">
        <f t="shared" si="78"/>
        <v>16</v>
      </c>
      <c r="FU15" s="29">
        <f t="shared" si="227"/>
        <v>216</v>
      </c>
      <c r="FV15" s="30">
        <f>SUM(LARGE(($FT15,$FI15,$EX15,$EM15,$EB15,$DQ15,$DF15,$CU15,$CJ15,$BY15,$BN15,$BC15,$AR15,$AG15,$V15,$K15),{1;2;3;4;5}))</f>
        <v>80</v>
      </c>
      <c r="FW15" s="27">
        <f t="shared" si="79"/>
        <v>1</v>
      </c>
      <c r="FX15" s="20">
        <f t="shared" si="228"/>
        <v>2</v>
      </c>
      <c r="FY15" s="63"/>
      <c r="FZ15" s="64"/>
      <c r="GA15" s="27">
        <f t="shared" si="229"/>
        <v>0</v>
      </c>
      <c r="GB15" s="47">
        <f>GA15+FZ15/1000</f>
        <v>0</v>
      </c>
      <c r="GC15" s="14">
        <f t="shared" si="81"/>
        <v>1</v>
      </c>
      <c r="GD15" s="46">
        <f t="shared" si="82"/>
        <v>1</v>
      </c>
      <c r="GE15" s="28">
        <f t="shared" si="83"/>
        <v>16</v>
      </c>
      <c r="GF15" s="29">
        <f t="shared" si="230"/>
        <v>232</v>
      </c>
      <c r="GG15" s="30">
        <f>SUM(LARGE(($GE15,$FT15,$FI15,$EX15,$EM15,$EB15,$DQ15,$DF15,$CU15,$CJ15,$BY15,$BN15,$BC15,$AR15,$AG15,$V15,$K15),{1;2;3;4;5}))</f>
        <v>80</v>
      </c>
      <c r="GH15" s="27">
        <f t="shared" si="84"/>
        <v>1</v>
      </c>
      <c r="GI15" s="20">
        <f t="shared" si="231"/>
        <v>1</v>
      </c>
      <c r="GJ15" s="63"/>
      <c r="GK15" s="64"/>
      <c r="GL15" s="27">
        <f t="shared" si="232"/>
        <v>0</v>
      </c>
      <c r="GM15" s="47">
        <f>GL15+GK15/1000</f>
        <v>0</v>
      </c>
      <c r="GN15" s="14">
        <f t="shared" si="86"/>
        <v>1</v>
      </c>
      <c r="GO15" s="46">
        <f t="shared" si="87"/>
        <v>1</v>
      </c>
      <c r="GP15" s="28">
        <f t="shared" si="88"/>
        <v>25</v>
      </c>
      <c r="GQ15" s="29">
        <f t="shared" si="233"/>
        <v>257</v>
      </c>
      <c r="GR15" s="30">
        <f>SUM(LARGE(($GP15,$GE15,$FT15,$FI15,$EX15,$EM15,$EB15,$DQ15,$DF15,$CU15,$CJ15,$BY15,$BN15,$BC15,$AR15,$AG15,$V15,$K15),{1;2;3;4;5}))</f>
        <v>89</v>
      </c>
      <c r="GS15" s="27">
        <f t="shared" si="89"/>
        <v>1</v>
      </c>
      <c r="GT15" s="20">
        <f t="shared" si="234"/>
        <v>2</v>
      </c>
      <c r="GU15" s="63"/>
      <c r="GV15" s="64"/>
      <c r="GW15" s="27">
        <f t="shared" si="235"/>
        <v>0</v>
      </c>
      <c r="GX15" s="47">
        <f>GW15+GV15/1000</f>
        <v>0</v>
      </c>
      <c r="GY15" s="14">
        <f t="shared" si="91"/>
        <v>1</v>
      </c>
      <c r="GZ15" s="46">
        <f t="shared" si="92"/>
        <v>1</v>
      </c>
      <c r="HA15" s="28">
        <f t="shared" si="93"/>
        <v>16</v>
      </c>
      <c r="HB15" s="29">
        <f t="shared" si="236"/>
        <v>273</v>
      </c>
      <c r="HC15" s="30">
        <f>SUM(LARGE(($HA15,$GP15,$GE15,$FT15,$FI15,$EX15,$EM15,$EB15,$DQ15,$DF15,$CU15,$CJ15,$BY15,$BN15,$BC15,$AR15,$AG15,$V15,$K15),{1;2;3;4;5}))</f>
        <v>89</v>
      </c>
      <c r="HD15" s="27">
        <f t="shared" si="94"/>
        <v>1</v>
      </c>
      <c r="HE15" s="20">
        <f t="shared" si="237"/>
        <v>2</v>
      </c>
      <c r="HF15" s="63"/>
      <c r="HG15" s="64"/>
      <c r="HH15" s="27">
        <f t="shared" si="238"/>
        <v>0</v>
      </c>
      <c r="HI15" s="47">
        <f>HH15+HG15/1000</f>
        <v>0</v>
      </c>
      <c r="HJ15" s="14">
        <f t="shared" si="96"/>
        <v>1</v>
      </c>
      <c r="HK15" s="46">
        <f t="shared" si="97"/>
        <v>1</v>
      </c>
      <c r="HL15" s="28">
        <f t="shared" si="98"/>
        <v>16</v>
      </c>
      <c r="HM15" s="29">
        <f t="shared" si="239"/>
        <v>289</v>
      </c>
      <c r="HN15" s="30">
        <f>SUM(LARGE(($HL15,$HA15,$GP15,$GE15,$FT15,$FI15,$EX15,$EM15,$EB15,$DQ15,$DF15,$CU15,$CJ15,$BY15,$BN15,$BC15,$AR15,$AG15,$V15,$K15),{1;2;3;4;5}))</f>
        <v>89</v>
      </c>
      <c r="HO15" s="27">
        <f t="shared" si="99"/>
        <v>1</v>
      </c>
    </row>
    <row r="16" spans="1:223" x14ac:dyDescent="0.2">
      <c r="A16" s="41" t="s">
        <v>225</v>
      </c>
      <c r="B16" s="65">
        <f t="shared" si="100"/>
        <v>1</v>
      </c>
      <c r="C16" s="104" t="s">
        <v>78</v>
      </c>
      <c r="D16" s="20">
        <f t="shared" si="101"/>
        <v>2</v>
      </c>
      <c r="E16" s="31">
        <f>29+31</f>
        <v>60</v>
      </c>
      <c r="F16" s="33">
        <f>19+21</f>
        <v>40</v>
      </c>
      <c r="G16" s="27">
        <f t="shared" si="181"/>
        <v>100</v>
      </c>
      <c r="H16" s="47">
        <f t="shared" ref="H16:H68" si="418">G16+F16/1000</f>
        <v>100.04</v>
      </c>
      <c r="I16" s="14">
        <f t="shared" si="1"/>
        <v>27</v>
      </c>
      <c r="J16" s="46">
        <f t="shared" si="2"/>
        <v>27</v>
      </c>
      <c r="K16" s="28">
        <f t="shared" si="3"/>
        <v>0</v>
      </c>
      <c r="L16" s="29">
        <f t="shared" si="182"/>
        <v>0</v>
      </c>
      <c r="M16" s="30">
        <f>SUM(LARGE(($K16),{1}))</f>
        <v>0</v>
      </c>
      <c r="N16" s="27">
        <f t="shared" si="4"/>
        <v>14</v>
      </c>
      <c r="O16" s="20">
        <f t="shared" si="183"/>
        <v>3</v>
      </c>
      <c r="P16" s="31"/>
      <c r="Q16" s="33"/>
      <c r="R16" s="27">
        <f t="shared" si="184"/>
        <v>0</v>
      </c>
      <c r="S16" s="47">
        <f t="shared" ref="S16:S68" si="419">R16+Q16/1000</f>
        <v>0</v>
      </c>
      <c r="T16" s="14">
        <f t="shared" si="6"/>
        <v>1</v>
      </c>
      <c r="U16" s="46">
        <f t="shared" si="7"/>
        <v>1</v>
      </c>
      <c r="V16" s="28">
        <f t="shared" si="8"/>
        <v>10</v>
      </c>
      <c r="W16" s="29">
        <f t="shared" si="185"/>
        <v>10</v>
      </c>
      <c r="X16" s="30">
        <f>SUM(LARGE(($V16,$K16),{1;2}))</f>
        <v>10</v>
      </c>
      <c r="Y16" s="27">
        <f t="shared" si="9"/>
        <v>14</v>
      </c>
      <c r="Z16" s="20">
        <f t="shared" si="186"/>
        <v>3</v>
      </c>
      <c r="AA16" s="31"/>
      <c r="AB16" s="33"/>
      <c r="AC16" s="27">
        <f t="shared" si="187"/>
        <v>0</v>
      </c>
      <c r="AD16" s="47">
        <f t="shared" ref="AD16:AD68" si="420">AC16+AB16/1000</f>
        <v>0</v>
      </c>
      <c r="AE16" s="14">
        <f t="shared" si="11"/>
        <v>1</v>
      </c>
      <c r="AF16" s="46">
        <f t="shared" si="12"/>
        <v>1</v>
      </c>
      <c r="AG16" s="28">
        <f t="shared" si="13"/>
        <v>10</v>
      </c>
      <c r="AH16" s="29">
        <f t="shared" si="188"/>
        <v>20</v>
      </c>
      <c r="AI16" s="30">
        <f>SUM(LARGE(($AG16,$V16,$K16),{1;2;3}))</f>
        <v>20</v>
      </c>
      <c r="AJ16" s="27">
        <f t="shared" si="14"/>
        <v>14</v>
      </c>
      <c r="AK16" s="20">
        <f t="shared" si="189"/>
        <v>3</v>
      </c>
      <c r="AL16" s="31"/>
      <c r="AM16" s="33"/>
      <c r="AN16" s="27">
        <f t="shared" si="190"/>
        <v>0</v>
      </c>
      <c r="AO16" s="47">
        <f t="shared" ref="AO16:AO68" si="421">AN16+AM16/1000</f>
        <v>0</v>
      </c>
      <c r="AP16" s="14">
        <f t="shared" si="16"/>
        <v>1</v>
      </c>
      <c r="AQ16" s="46">
        <f t="shared" si="17"/>
        <v>1</v>
      </c>
      <c r="AR16" s="28">
        <f t="shared" si="18"/>
        <v>10</v>
      </c>
      <c r="AS16" s="29">
        <f t="shared" si="191"/>
        <v>30</v>
      </c>
      <c r="AT16" s="30">
        <f>SUM(LARGE(($AR16,$AG16,$V16,$K16),{1;2;3;4}))</f>
        <v>30</v>
      </c>
      <c r="AU16" s="27">
        <f t="shared" si="19"/>
        <v>14</v>
      </c>
      <c r="AV16" s="20">
        <f t="shared" si="192"/>
        <v>2</v>
      </c>
      <c r="AW16" s="31"/>
      <c r="AX16" s="33"/>
      <c r="AY16" s="27">
        <f t="shared" si="193"/>
        <v>0</v>
      </c>
      <c r="AZ16" s="47">
        <f t="shared" ref="AZ16:AZ68" si="422">AY16+AX16/1000</f>
        <v>0</v>
      </c>
      <c r="BA16" s="14">
        <f t="shared" si="21"/>
        <v>1</v>
      </c>
      <c r="BB16" s="46">
        <f t="shared" si="22"/>
        <v>1</v>
      </c>
      <c r="BC16" s="28">
        <f t="shared" si="23"/>
        <v>16</v>
      </c>
      <c r="BD16" s="29">
        <f t="shared" si="194"/>
        <v>46</v>
      </c>
      <c r="BE16" s="30">
        <f>SUM(LARGE(($BC16,$AR16,$AG16,$V16,$K16),{1;2;3;4;5}))</f>
        <v>46</v>
      </c>
      <c r="BF16" s="27">
        <f t="shared" si="24"/>
        <v>14</v>
      </c>
      <c r="BG16" s="20">
        <f t="shared" si="195"/>
        <v>3</v>
      </c>
      <c r="BH16" s="31"/>
      <c r="BI16" s="33"/>
      <c r="BJ16" s="27">
        <f t="shared" si="196"/>
        <v>0</v>
      </c>
      <c r="BK16" s="47">
        <f t="shared" ref="BK16:BK68" si="423">BJ16+BI16/1000</f>
        <v>0</v>
      </c>
      <c r="BL16" s="14">
        <f t="shared" si="26"/>
        <v>1</v>
      </c>
      <c r="BM16" s="46">
        <f t="shared" si="27"/>
        <v>1</v>
      </c>
      <c r="BN16" s="28">
        <f t="shared" si="28"/>
        <v>10</v>
      </c>
      <c r="BO16" s="29">
        <f t="shared" si="197"/>
        <v>56</v>
      </c>
      <c r="BP16" s="30">
        <f>SUM(LARGE(($BN16,$BC16,$AR16,$AG16,$V16,$K16),{1;2;3;4;5}))</f>
        <v>56</v>
      </c>
      <c r="BQ16" s="27">
        <f t="shared" si="29"/>
        <v>4</v>
      </c>
      <c r="BR16" s="20">
        <f t="shared" si="198"/>
        <v>2</v>
      </c>
      <c r="BS16" s="31"/>
      <c r="BT16" s="33"/>
      <c r="BU16" s="27">
        <f t="shared" si="199"/>
        <v>0</v>
      </c>
      <c r="BV16" s="47">
        <f t="shared" ref="BV16:BV68" si="424">BU16+BT16/1000</f>
        <v>0</v>
      </c>
      <c r="BW16" s="14">
        <f t="shared" si="31"/>
        <v>1</v>
      </c>
      <c r="BX16" s="46">
        <f t="shared" si="32"/>
        <v>1</v>
      </c>
      <c r="BY16" s="28">
        <f t="shared" si="33"/>
        <v>16</v>
      </c>
      <c r="BZ16" s="29">
        <f t="shared" si="200"/>
        <v>72</v>
      </c>
      <c r="CA16" s="30">
        <f>SUM(LARGE(($BY16,$BN16,$BC16,$AR16,$AG16,$V16,$K16),{1;2;3;4;5}))</f>
        <v>62</v>
      </c>
      <c r="CB16" s="27">
        <f t="shared" si="34"/>
        <v>4</v>
      </c>
      <c r="CC16" s="20">
        <f t="shared" si="201"/>
        <v>2</v>
      </c>
      <c r="CD16" s="31"/>
      <c r="CE16" s="33"/>
      <c r="CF16" s="27">
        <f t="shared" si="202"/>
        <v>0</v>
      </c>
      <c r="CG16" s="47">
        <f t="shared" ref="CG16:CG68" si="425">CF16+CE16/1000</f>
        <v>0</v>
      </c>
      <c r="CH16" s="14">
        <f t="shared" si="36"/>
        <v>1</v>
      </c>
      <c r="CI16" s="46">
        <f t="shared" si="37"/>
        <v>1</v>
      </c>
      <c r="CJ16" s="28">
        <f t="shared" si="38"/>
        <v>16</v>
      </c>
      <c r="CK16" s="29">
        <f t="shared" si="203"/>
        <v>88</v>
      </c>
      <c r="CL16" s="30">
        <f>SUM(LARGE(($CJ16,$BY16,$BN16,$BC16,$AR16,$AG16,$V16,$K16),{1;2;3;4;5}))</f>
        <v>68</v>
      </c>
      <c r="CM16" s="27">
        <f t="shared" si="39"/>
        <v>4</v>
      </c>
      <c r="CN16" s="20">
        <f t="shared" si="204"/>
        <v>2</v>
      </c>
      <c r="CO16" s="31"/>
      <c r="CP16" s="33"/>
      <c r="CQ16" s="27">
        <f t="shared" si="205"/>
        <v>0</v>
      </c>
      <c r="CR16" s="47">
        <f t="shared" ref="CR16:CR68" si="426">CQ16+CP16/1000</f>
        <v>0</v>
      </c>
      <c r="CS16" s="14">
        <f t="shared" si="41"/>
        <v>1</v>
      </c>
      <c r="CT16" s="46">
        <f t="shared" si="42"/>
        <v>1</v>
      </c>
      <c r="CU16" s="28">
        <f t="shared" si="43"/>
        <v>16</v>
      </c>
      <c r="CV16" s="29">
        <f t="shared" si="206"/>
        <v>104</v>
      </c>
      <c r="CW16" s="30">
        <f>SUM(LARGE(($CU16,$CJ16,$BY16,$BN16,$BC16,$AR16,$AG16,$V16,$K16),{1;2;3;4;5}))</f>
        <v>74</v>
      </c>
      <c r="CX16" s="27">
        <f t="shared" si="44"/>
        <v>4</v>
      </c>
      <c r="CY16" s="20">
        <f t="shared" si="207"/>
        <v>2</v>
      </c>
      <c r="CZ16" s="31"/>
      <c r="DA16" s="33"/>
      <c r="DB16" s="27">
        <f t="shared" si="208"/>
        <v>0</v>
      </c>
      <c r="DC16" s="47">
        <f t="shared" ref="DC16:DC68" si="427">DB16+DA16/1000</f>
        <v>0</v>
      </c>
      <c r="DD16" s="14">
        <f t="shared" si="46"/>
        <v>1</v>
      </c>
      <c r="DE16" s="46">
        <f t="shared" si="47"/>
        <v>1</v>
      </c>
      <c r="DF16" s="28">
        <f t="shared" si="48"/>
        <v>16</v>
      </c>
      <c r="DG16" s="29">
        <f t="shared" si="209"/>
        <v>120</v>
      </c>
      <c r="DH16" s="30">
        <f>SUM(LARGE(($DF16,$CU16,$CJ16,$BY16,$BN16,$BC16,$AR16,$AG16,$V16,$K16),{1;2;3;4;5}))</f>
        <v>80</v>
      </c>
      <c r="DI16" s="27">
        <f t="shared" si="49"/>
        <v>1</v>
      </c>
      <c r="DJ16" s="20">
        <f t="shared" si="210"/>
        <v>2</v>
      </c>
      <c r="DK16" s="31"/>
      <c r="DL16" s="33"/>
      <c r="DM16" s="27">
        <f t="shared" si="211"/>
        <v>0</v>
      </c>
      <c r="DN16" s="47">
        <f t="shared" ref="DN16:DN68" si="428">DM16+DL16/1000</f>
        <v>0</v>
      </c>
      <c r="DO16" s="14">
        <f t="shared" si="51"/>
        <v>1</v>
      </c>
      <c r="DP16" s="46">
        <f t="shared" si="52"/>
        <v>1</v>
      </c>
      <c r="DQ16" s="28">
        <f t="shared" si="53"/>
        <v>16</v>
      </c>
      <c r="DR16" s="29">
        <f t="shared" si="212"/>
        <v>136</v>
      </c>
      <c r="DS16" s="30">
        <f>SUM(LARGE(($DQ16,$DF16,$CU16,$CJ16,$BY16,$BN16,$BC16,$AR16,$AG16,$V16,$K16),{1;2;3;4;5}))</f>
        <v>80</v>
      </c>
      <c r="DT16" s="27">
        <f t="shared" si="54"/>
        <v>1</v>
      </c>
      <c r="DU16" s="20">
        <f t="shared" si="213"/>
        <v>2</v>
      </c>
      <c r="DV16" s="31"/>
      <c r="DW16" s="33"/>
      <c r="DX16" s="27">
        <f t="shared" si="214"/>
        <v>0</v>
      </c>
      <c r="DY16" s="47">
        <f t="shared" ref="DY16:DY68" si="429">DX16+DW16/1000</f>
        <v>0</v>
      </c>
      <c r="DZ16" s="14">
        <f t="shared" si="56"/>
        <v>1</v>
      </c>
      <c r="EA16" s="46">
        <f t="shared" si="57"/>
        <v>1</v>
      </c>
      <c r="EB16" s="28">
        <f t="shared" si="58"/>
        <v>16</v>
      </c>
      <c r="EC16" s="29">
        <f t="shared" si="215"/>
        <v>152</v>
      </c>
      <c r="ED16" s="30">
        <f>SUM(LARGE(($EB16,$DQ16,$DF16,$CU16,$CJ16,$BY16,$BN16,$BC16,$AR16,$AG16,$V16,$K16),{1;2;3;4;5}))</f>
        <v>80</v>
      </c>
      <c r="EE16" s="27">
        <f t="shared" si="59"/>
        <v>1</v>
      </c>
      <c r="EF16" s="20">
        <f t="shared" si="216"/>
        <v>2</v>
      </c>
      <c r="EG16" s="31"/>
      <c r="EH16" s="33"/>
      <c r="EI16" s="27">
        <f t="shared" si="217"/>
        <v>0</v>
      </c>
      <c r="EJ16" s="47">
        <f t="shared" ref="EJ16:EJ68" si="430">EI16+EH16/1000</f>
        <v>0</v>
      </c>
      <c r="EK16" s="14">
        <f t="shared" si="61"/>
        <v>1</v>
      </c>
      <c r="EL16" s="46">
        <f t="shared" si="62"/>
        <v>1</v>
      </c>
      <c r="EM16" s="28">
        <f t="shared" si="63"/>
        <v>16</v>
      </c>
      <c r="EN16" s="29">
        <f t="shared" si="218"/>
        <v>168</v>
      </c>
      <c r="EO16" s="30">
        <f>SUM(LARGE(($EM16,$EB16,$DQ16,$DF16,$CU16,$CJ16,$BY16,$BN16,$BC16,$AR16,$AG16,$V16,$K16),{1;2;3;4;5}))</f>
        <v>80</v>
      </c>
      <c r="EP16" s="27">
        <f t="shared" si="64"/>
        <v>1</v>
      </c>
      <c r="EQ16" s="20">
        <f t="shared" si="219"/>
        <v>2</v>
      </c>
      <c r="ER16" s="31"/>
      <c r="ES16" s="33"/>
      <c r="ET16" s="27">
        <f t="shared" si="220"/>
        <v>0</v>
      </c>
      <c r="EU16" s="47">
        <f t="shared" ref="EU16:EU68" si="431">ET16+ES16/1000</f>
        <v>0</v>
      </c>
      <c r="EV16" s="14">
        <f t="shared" si="66"/>
        <v>1</v>
      </c>
      <c r="EW16" s="46">
        <f t="shared" si="67"/>
        <v>1</v>
      </c>
      <c r="EX16" s="28">
        <f t="shared" si="68"/>
        <v>16</v>
      </c>
      <c r="EY16" s="29">
        <f t="shared" si="221"/>
        <v>184</v>
      </c>
      <c r="EZ16" s="30">
        <f>SUM(LARGE(($EX16,$EM16,$EB16,$DQ16,$DF16,$CU16,$CJ16,$BY16,$BN16,$BC16,$AR16,$AG16,$V16,$K16),{1;2;3;4;5}))</f>
        <v>80</v>
      </c>
      <c r="FA16" s="27">
        <f t="shared" si="69"/>
        <v>1</v>
      </c>
      <c r="FB16" s="20">
        <f t="shared" si="222"/>
        <v>2</v>
      </c>
      <c r="FC16" s="31"/>
      <c r="FD16" s="33"/>
      <c r="FE16" s="27">
        <f t="shared" si="223"/>
        <v>0</v>
      </c>
      <c r="FF16" s="47">
        <f t="shared" ref="FF16:FF68" si="432">FE16+FD16/1000</f>
        <v>0</v>
      </c>
      <c r="FG16" s="14">
        <f t="shared" si="71"/>
        <v>1</v>
      </c>
      <c r="FH16" s="46">
        <f t="shared" si="72"/>
        <v>1</v>
      </c>
      <c r="FI16" s="28">
        <f t="shared" si="73"/>
        <v>16</v>
      </c>
      <c r="FJ16" s="29">
        <f t="shared" si="224"/>
        <v>200</v>
      </c>
      <c r="FK16" s="30">
        <f>SUM(LARGE(($FI16,$EX16,$EM16,$EB16,$DQ16,$DF16,$CU16,$CJ16,$BY16,$BN16,$BC16,$AR16,$AG16,$V16,$K16),{1;2;3;4;5}))</f>
        <v>80</v>
      </c>
      <c r="FL16" s="27">
        <f t="shared" si="74"/>
        <v>1</v>
      </c>
      <c r="FM16" s="20">
        <f t="shared" si="225"/>
        <v>2</v>
      </c>
      <c r="FN16" s="31"/>
      <c r="FO16" s="33"/>
      <c r="FP16" s="27">
        <f t="shared" si="226"/>
        <v>0</v>
      </c>
      <c r="FQ16" s="47">
        <f t="shared" ref="FQ16:FQ68" si="433">FP16+FO16/1000</f>
        <v>0</v>
      </c>
      <c r="FR16" s="14">
        <f t="shared" si="76"/>
        <v>1</v>
      </c>
      <c r="FS16" s="46">
        <f t="shared" si="77"/>
        <v>1</v>
      </c>
      <c r="FT16" s="28">
        <f t="shared" si="78"/>
        <v>16</v>
      </c>
      <c r="FU16" s="29">
        <f t="shared" si="227"/>
        <v>216</v>
      </c>
      <c r="FV16" s="30">
        <f>SUM(LARGE(($FT16,$FI16,$EX16,$EM16,$EB16,$DQ16,$DF16,$CU16,$CJ16,$BY16,$BN16,$BC16,$AR16,$AG16,$V16,$K16),{1;2;3;4;5}))</f>
        <v>80</v>
      </c>
      <c r="FW16" s="27">
        <f t="shared" si="79"/>
        <v>1</v>
      </c>
      <c r="FX16" s="20">
        <f t="shared" si="228"/>
        <v>2</v>
      </c>
      <c r="FY16" s="63"/>
      <c r="FZ16" s="64"/>
      <c r="GA16" s="27">
        <f t="shared" si="229"/>
        <v>0</v>
      </c>
      <c r="GB16" s="47">
        <f t="shared" ref="GB16:GB68" si="434">GA16+FZ16/1000</f>
        <v>0</v>
      </c>
      <c r="GC16" s="14">
        <f t="shared" si="81"/>
        <v>1</v>
      </c>
      <c r="GD16" s="46">
        <f t="shared" si="82"/>
        <v>1</v>
      </c>
      <c r="GE16" s="28">
        <f t="shared" si="83"/>
        <v>16</v>
      </c>
      <c r="GF16" s="29">
        <f t="shared" si="230"/>
        <v>232</v>
      </c>
      <c r="GG16" s="30">
        <f>SUM(LARGE(($GE16,$FT16,$FI16,$EX16,$EM16,$EB16,$DQ16,$DF16,$CU16,$CJ16,$BY16,$BN16,$BC16,$AR16,$AG16,$V16,$K16),{1;2;3;4;5}))</f>
        <v>80</v>
      </c>
      <c r="GH16" s="27">
        <f t="shared" si="84"/>
        <v>1</v>
      </c>
      <c r="GI16" s="20">
        <f t="shared" si="231"/>
        <v>1</v>
      </c>
      <c r="GJ16" s="63"/>
      <c r="GK16" s="64"/>
      <c r="GL16" s="27">
        <f t="shared" si="232"/>
        <v>0</v>
      </c>
      <c r="GM16" s="47">
        <f t="shared" ref="GM16:GM68" si="435">GL16+GK16/1000</f>
        <v>0</v>
      </c>
      <c r="GN16" s="14">
        <f t="shared" si="86"/>
        <v>1</v>
      </c>
      <c r="GO16" s="46">
        <f t="shared" si="87"/>
        <v>1</v>
      </c>
      <c r="GP16" s="28">
        <f t="shared" si="88"/>
        <v>25</v>
      </c>
      <c r="GQ16" s="29">
        <f t="shared" si="233"/>
        <v>257</v>
      </c>
      <c r="GR16" s="30">
        <f>SUM(LARGE(($GP16,$GE16,$FT16,$FI16,$EX16,$EM16,$EB16,$DQ16,$DF16,$CU16,$CJ16,$BY16,$BN16,$BC16,$AR16,$AG16,$V16,$K16),{1;2;3;4;5}))</f>
        <v>89</v>
      </c>
      <c r="GS16" s="27">
        <f t="shared" si="89"/>
        <v>1</v>
      </c>
      <c r="GT16" s="20">
        <f t="shared" si="234"/>
        <v>2</v>
      </c>
      <c r="GU16" s="63"/>
      <c r="GV16" s="64"/>
      <c r="GW16" s="27">
        <f t="shared" si="235"/>
        <v>0</v>
      </c>
      <c r="GX16" s="47">
        <f t="shared" ref="GX16:GX68" si="436">GW16+GV16/1000</f>
        <v>0</v>
      </c>
      <c r="GY16" s="14">
        <f t="shared" si="91"/>
        <v>1</v>
      </c>
      <c r="GZ16" s="46">
        <f t="shared" si="92"/>
        <v>1</v>
      </c>
      <c r="HA16" s="28">
        <f t="shared" si="93"/>
        <v>16</v>
      </c>
      <c r="HB16" s="29">
        <f t="shared" si="236"/>
        <v>273</v>
      </c>
      <c r="HC16" s="30">
        <f>SUM(LARGE(($HA16,$GP16,$GE16,$FT16,$FI16,$EX16,$EM16,$EB16,$DQ16,$DF16,$CU16,$CJ16,$BY16,$BN16,$BC16,$AR16,$AG16,$V16,$K16),{1;2;3;4;5}))</f>
        <v>89</v>
      </c>
      <c r="HD16" s="27">
        <f t="shared" si="94"/>
        <v>1</v>
      </c>
      <c r="HE16" s="20">
        <f t="shared" si="237"/>
        <v>2</v>
      </c>
      <c r="HF16" s="63"/>
      <c r="HG16" s="64"/>
      <c r="HH16" s="27">
        <f t="shared" si="238"/>
        <v>0</v>
      </c>
      <c r="HI16" s="47">
        <f t="shared" ref="HI16:HI68" si="437">HH16+HG16/1000</f>
        <v>0</v>
      </c>
      <c r="HJ16" s="14">
        <f t="shared" si="96"/>
        <v>1</v>
      </c>
      <c r="HK16" s="46">
        <f t="shared" si="97"/>
        <v>1</v>
      </c>
      <c r="HL16" s="28">
        <f t="shared" si="98"/>
        <v>16</v>
      </c>
      <c r="HM16" s="29">
        <f t="shared" si="239"/>
        <v>289</v>
      </c>
      <c r="HN16" s="30">
        <f>SUM(LARGE(($HL16,$HA16,$GP16,$GE16,$FT16,$FI16,$EX16,$EM16,$EB16,$DQ16,$DF16,$CU16,$CJ16,$BY16,$BN16,$BC16,$AR16,$AG16,$V16,$K16),{1;2;3;4;5}))</f>
        <v>89</v>
      </c>
      <c r="HO16" s="27">
        <f t="shared" si="99"/>
        <v>1</v>
      </c>
    </row>
    <row r="17" spans="1:223" x14ac:dyDescent="0.2">
      <c r="A17" s="41" t="s">
        <v>3</v>
      </c>
      <c r="B17" s="65">
        <f t="shared" si="100"/>
        <v>0</v>
      </c>
      <c r="C17" s="104"/>
      <c r="D17" s="20">
        <f t="shared" si="101"/>
        <v>2</v>
      </c>
      <c r="E17" s="31"/>
      <c r="F17" s="33"/>
      <c r="G17" s="27">
        <f t="shared" si="181"/>
        <v>0</v>
      </c>
      <c r="H17" s="47">
        <f t="shared" si="418"/>
        <v>0</v>
      </c>
      <c r="I17" s="14">
        <f t="shared" si="1"/>
        <v>32</v>
      </c>
      <c r="J17" s="46">
        <f t="shared" si="2"/>
        <v>32</v>
      </c>
      <c r="K17" s="28">
        <f t="shared" si="3"/>
        <v>0</v>
      </c>
      <c r="L17" s="29">
        <f t="shared" si="182"/>
        <v>0</v>
      </c>
      <c r="M17" s="30">
        <f>SUM(LARGE(($K17),{1}))</f>
        <v>0</v>
      </c>
      <c r="N17" s="27">
        <f t="shared" si="4"/>
        <v>14</v>
      </c>
      <c r="O17" s="20">
        <f t="shared" si="183"/>
        <v>3</v>
      </c>
      <c r="P17" s="31"/>
      <c r="Q17" s="33"/>
      <c r="R17" s="27">
        <f t="shared" si="184"/>
        <v>0</v>
      </c>
      <c r="S17" s="47">
        <f t="shared" si="419"/>
        <v>0</v>
      </c>
      <c r="T17" s="14">
        <f t="shared" si="6"/>
        <v>1</v>
      </c>
      <c r="U17" s="46">
        <f t="shared" si="7"/>
        <v>1</v>
      </c>
      <c r="V17" s="28">
        <f t="shared" si="8"/>
        <v>10</v>
      </c>
      <c r="W17" s="29">
        <f t="shared" si="185"/>
        <v>10</v>
      </c>
      <c r="X17" s="30">
        <f>SUM(LARGE(($V17,$K17),{1;2}))</f>
        <v>10</v>
      </c>
      <c r="Y17" s="27">
        <f t="shared" si="9"/>
        <v>14</v>
      </c>
      <c r="Z17" s="20">
        <f t="shared" si="186"/>
        <v>3</v>
      </c>
      <c r="AA17" s="31"/>
      <c r="AB17" s="33"/>
      <c r="AC17" s="27">
        <f t="shared" si="187"/>
        <v>0</v>
      </c>
      <c r="AD17" s="47">
        <f t="shared" si="420"/>
        <v>0</v>
      </c>
      <c r="AE17" s="14">
        <f t="shared" si="11"/>
        <v>1</v>
      </c>
      <c r="AF17" s="46">
        <f t="shared" si="12"/>
        <v>1</v>
      </c>
      <c r="AG17" s="28">
        <f t="shared" si="13"/>
        <v>10</v>
      </c>
      <c r="AH17" s="29">
        <f t="shared" si="188"/>
        <v>20</v>
      </c>
      <c r="AI17" s="30">
        <f>SUM(LARGE(($AG17,$V17,$K17),{1;2;3}))</f>
        <v>20</v>
      </c>
      <c r="AJ17" s="27">
        <f t="shared" si="14"/>
        <v>14</v>
      </c>
      <c r="AK17" s="20">
        <f t="shared" si="189"/>
        <v>3</v>
      </c>
      <c r="AL17" s="31"/>
      <c r="AM17" s="33"/>
      <c r="AN17" s="27">
        <f t="shared" si="190"/>
        <v>0</v>
      </c>
      <c r="AO17" s="47">
        <f t="shared" si="421"/>
        <v>0</v>
      </c>
      <c r="AP17" s="14">
        <f t="shared" si="16"/>
        <v>1</v>
      </c>
      <c r="AQ17" s="46">
        <f t="shared" si="17"/>
        <v>1</v>
      </c>
      <c r="AR17" s="28">
        <f t="shared" si="18"/>
        <v>10</v>
      </c>
      <c r="AS17" s="29">
        <f t="shared" si="191"/>
        <v>30</v>
      </c>
      <c r="AT17" s="30">
        <f>SUM(LARGE(($AR17,$AG17,$V17,$K17),{1;2;3;4}))</f>
        <v>30</v>
      </c>
      <c r="AU17" s="27">
        <f t="shared" si="19"/>
        <v>14</v>
      </c>
      <c r="AV17" s="20">
        <f t="shared" si="192"/>
        <v>2</v>
      </c>
      <c r="AW17" s="31"/>
      <c r="AX17" s="33"/>
      <c r="AY17" s="27">
        <f t="shared" si="193"/>
        <v>0</v>
      </c>
      <c r="AZ17" s="47">
        <f t="shared" si="422"/>
        <v>0</v>
      </c>
      <c r="BA17" s="14">
        <f t="shared" si="21"/>
        <v>1</v>
      </c>
      <c r="BB17" s="46">
        <f t="shared" si="22"/>
        <v>1</v>
      </c>
      <c r="BC17" s="28">
        <f t="shared" si="23"/>
        <v>16</v>
      </c>
      <c r="BD17" s="29">
        <f t="shared" si="194"/>
        <v>46</v>
      </c>
      <c r="BE17" s="30">
        <f>SUM(LARGE(($BC17,$AR17,$AG17,$V17,$K17),{1;2;3;4;5}))</f>
        <v>46</v>
      </c>
      <c r="BF17" s="27">
        <f t="shared" si="24"/>
        <v>14</v>
      </c>
      <c r="BG17" s="20">
        <f t="shared" si="195"/>
        <v>3</v>
      </c>
      <c r="BH17" s="31"/>
      <c r="BI17" s="33"/>
      <c r="BJ17" s="27">
        <f t="shared" si="196"/>
        <v>0</v>
      </c>
      <c r="BK17" s="47">
        <f t="shared" si="423"/>
        <v>0</v>
      </c>
      <c r="BL17" s="14">
        <f t="shared" si="26"/>
        <v>1</v>
      </c>
      <c r="BM17" s="46">
        <f t="shared" si="27"/>
        <v>1</v>
      </c>
      <c r="BN17" s="28">
        <f t="shared" si="28"/>
        <v>10</v>
      </c>
      <c r="BO17" s="29">
        <f t="shared" si="197"/>
        <v>56</v>
      </c>
      <c r="BP17" s="30">
        <f>SUM(LARGE(($BN17,$BC17,$AR17,$AG17,$V17,$K17),{1;2;3;4;5}))</f>
        <v>56</v>
      </c>
      <c r="BQ17" s="27">
        <f t="shared" si="29"/>
        <v>4</v>
      </c>
      <c r="BR17" s="20">
        <f t="shared" si="198"/>
        <v>2</v>
      </c>
      <c r="BS17" s="31"/>
      <c r="BT17" s="33"/>
      <c r="BU17" s="27">
        <f t="shared" si="199"/>
        <v>0</v>
      </c>
      <c r="BV17" s="47">
        <f t="shared" si="424"/>
        <v>0</v>
      </c>
      <c r="BW17" s="14">
        <f t="shared" si="31"/>
        <v>1</v>
      </c>
      <c r="BX17" s="46">
        <f t="shared" si="32"/>
        <v>1</v>
      </c>
      <c r="BY17" s="28">
        <f t="shared" si="33"/>
        <v>16</v>
      </c>
      <c r="BZ17" s="29">
        <f t="shared" si="200"/>
        <v>72</v>
      </c>
      <c r="CA17" s="30">
        <f>SUM(LARGE(($BY17,$BN17,$BC17,$AR17,$AG17,$V17,$K17),{1;2;3;4;5}))</f>
        <v>62</v>
      </c>
      <c r="CB17" s="27">
        <f t="shared" si="34"/>
        <v>4</v>
      </c>
      <c r="CC17" s="20">
        <f t="shared" si="201"/>
        <v>2</v>
      </c>
      <c r="CD17" s="31"/>
      <c r="CE17" s="33"/>
      <c r="CF17" s="27">
        <f t="shared" si="202"/>
        <v>0</v>
      </c>
      <c r="CG17" s="47">
        <f t="shared" si="425"/>
        <v>0</v>
      </c>
      <c r="CH17" s="14">
        <f t="shared" si="36"/>
        <v>1</v>
      </c>
      <c r="CI17" s="46">
        <f t="shared" si="37"/>
        <v>1</v>
      </c>
      <c r="CJ17" s="28">
        <f t="shared" si="38"/>
        <v>16</v>
      </c>
      <c r="CK17" s="29">
        <f t="shared" si="203"/>
        <v>88</v>
      </c>
      <c r="CL17" s="30">
        <f>SUM(LARGE(($CJ17,$BY17,$BN17,$BC17,$AR17,$AG17,$V17,$K17),{1;2;3;4;5}))</f>
        <v>68</v>
      </c>
      <c r="CM17" s="27">
        <f t="shared" si="39"/>
        <v>4</v>
      </c>
      <c r="CN17" s="20">
        <f t="shared" si="204"/>
        <v>2</v>
      </c>
      <c r="CO17" s="31"/>
      <c r="CP17" s="33"/>
      <c r="CQ17" s="27">
        <f t="shared" si="205"/>
        <v>0</v>
      </c>
      <c r="CR17" s="47">
        <f t="shared" si="426"/>
        <v>0</v>
      </c>
      <c r="CS17" s="14">
        <f t="shared" si="41"/>
        <v>1</v>
      </c>
      <c r="CT17" s="46">
        <f t="shared" si="42"/>
        <v>1</v>
      </c>
      <c r="CU17" s="28">
        <f t="shared" si="43"/>
        <v>16</v>
      </c>
      <c r="CV17" s="29">
        <f t="shared" si="206"/>
        <v>104</v>
      </c>
      <c r="CW17" s="30">
        <f>SUM(LARGE(($CU17,$CJ17,$BY17,$BN17,$BC17,$AR17,$AG17,$V17,$K17),{1;2;3;4;5}))</f>
        <v>74</v>
      </c>
      <c r="CX17" s="27">
        <f t="shared" si="44"/>
        <v>4</v>
      </c>
      <c r="CY17" s="20">
        <f t="shared" si="207"/>
        <v>2</v>
      </c>
      <c r="CZ17" s="31"/>
      <c r="DA17" s="33"/>
      <c r="DB17" s="27">
        <f t="shared" si="208"/>
        <v>0</v>
      </c>
      <c r="DC17" s="47">
        <f t="shared" si="427"/>
        <v>0</v>
      </c>
      <c r="DD17" s="14">
        <f t="shared" si="46"/>
        <v>1</v>
      </c>
      <c r="DE17" s="46">
        <f t="shared" si="47"/>
        <v>1</v>
      </c>
      <c r="DF17" s="28">
        <f t="shared" si="48"/>
        <v>16</v>
      </c>
      <c r="DG17" s="29">
        <f t="shared" si="209"/>
        <v>120</v>
      </c>
      <c r="DH17" s="30">
        <f>SUM(LARGE(($DF17,$CU17,$CJ17,$BY17,$BN17,$BC17,$AR17,$AG17,$V17,$K17),{1;2;3;4;5}))</f>
        <v>80</v>
      </c>
      <c r="DI17" s="27">
        <f t="shared" si="49"/>
        <v>1</v>
      </c>
      <c r="DJ17" s="20">
        <f t="shared" si="210"/>
        <v>2</v>
      </c>
      <c r="DK17" s="31"/>
      <c r="DL17" s="33"/>
      <c r="DM17" s="27">
        <f t="shared" si="211"/>
        <v>0</v>
      </c>
      <c r="DN17" s="47">
        <f t="shared" si="428"/>
        <v>0</v>
      </c>
      <c r="DO17" s="14">
        <f t="shared" si="51"/>
        <v>1</v>
      </c>
      <c r="DP17" s="46">
        <f t="shared" si="52"/>
        <v>1</v>
      </c>
      <c r="DQ17" s="28">
        <f t="shared" si="53"/>
        <v>16</v>
      </c>
      <c r="DR17" s="29">
        <f t="shared" si="212"/>
        <v>136</v>
      </c>
      <c r="DS17" s="30">
        <f>SUM(LARGE(($DQ17,$DF17,$CU17,$CJ17,$BY17,$BN17,$BC17,$AR17,$AG17,$V17,$K17),{1;2;3;4;5}))</f>
        <v>80</v>
      </c>
      <c r="DT17" s="27">
        <f t="shared" si="54"/>
        <v>1</v>
      </c>
      <c r="DU17" s="20">
        <f t="shared" si="213"/>
        <v>2</v>
      </c>
      <c r="DV17" s="31"/>
      <c r="DW17" s="33"/>
      <c r="DX17" s="27">
        <f t="shared" si="214"/>
        <v>0</v>
      </c>
      <c r="DY17" s="47">
        <f t="shared" si="429"/>
        <v>0</v>
      </c>
      <c r="DZ17" s="14">
        <f t="shared" si="56"/>
        <v>1</v>
      </c>
      <c r="EA17" s="46">
        <f t="shared" si="57"/>
        <v>1</v>
      </c>
      <c r="EB17" s="28">
        <f t="shared" si="58"/>
        <v>16</v>
      </c>
      <c r="EC17" s="29">
        <f t="shared" si="215"/>
        <v>152</v>
      </c>
      <c r="ED17" s="30">
        <f>SUM(LARGE(($EB17,$DQ17,$DF17,$CU17,$CJ17,$BY17,$BN17,$BC17,$AR17,$AG17,$V17,$K17),{1;2;3;4;5}))</f>
        <v>80</v>
      </c>
      <c r="EE17" s="27">
        <f t="shared" si="59"/>
        <v>1</v>
      </c>
      <c r="EF17" s="20">
        <f t="shared" si="216"/>
        <v>2</v>
      </c>
      <c r="EG17" s="31"/>
      <c r="EH17" s="33"/>
      <c r="EI17" s="27">
        <f t="shared" si="217"/>
        <v>0</v>
      </c>
      <c r="EJ17" s="47">
        <f t="shared" si="430"/>
        <v>0</v>
      </c>
      <c r="EK17" s="14">
        <f t="shared" si="61"/>
        <v>1</v>
      </c>
      <c r="EL17" s="46">
        <f t="shared" si="62"/>
        <v>1</v>
      </c>
      <c r="EM17" s="28">
        <f t="shared" si="63"/>
        <v>16</v>
      </c>
      <c r="EN17" s="29">
        <f t="shared" si="218"/>
        <v>168</v>
      </c>
      <c r="EO17" s="30">
        <f>SUM(LARGE(($EM17,$EB17,$DQ17,$DF17,$CU17,$CJ17,$BY17,$BN17,$BC17,$AR17,$AG17,$V17,$K17),{1;2;3;4;5}))</f>
        <v>80</v>
      </c>
      <c r="EP17" s="27">
        <f t="shared" si="64"/>
        <v>1</v>
      </c>
      <c r="EQ17" s="20">
        <f t="shared" si="219"/>
        <v>2</v>
      </c>
      <c r="ER17" s="31"/>
      <c r="ES17" s="33"/>
      <c r="ET17" s="27">
        <f t="shared" si="220"/>
        <v>0</v>
      </c>
      <c r="EU17" s="47">
        <f t="shared" si="431"/>
        <v>0</v>
      </c>
      <c r="EV17" s="14">
        <f t="shared" si="66"/>
        <v>1</v>
      </c>
      <c r="EW17" s="46">
        <f t="shared" si="67"/>
        <v>1</v>
      </c>
      <c r="EX17" s="28">
        <f t="shared" si="68"/>
        <v>16</v>
      </c>
      <c r="EY17" s="29">
        <f t="shared" si="221"/>
        <v>184</v>
      </c>
      <c r="EZ17" s="30">
        <f>SUM(LARGE(($EX17,$EM17,$EB17,$DQ17,$DF17,$CU17,$CJ17,$BY17,$BN17,$BC17,$AR17,$AG17,$V17,$K17),{1;2;3;4;5}))</f>
        <v>80</v>
      </c>
      <c r="FA17" s="27">
        <f t="shared" si="69"/>
        <v>1</v>
      </c>
      <c r="FB17" s="20">
        <f t="shared" si="222"/>
        <v>2</v>
      </c>
      <c r="FC17" s="31"/>
      <c r="FD17" s="33"/>
      <c r="FE17" s="27">
        <f t="shared" si="223"/>
        <v>0</v>
      </c>
      <c r="FF17" s="47">
        <f t="shared" si="432"/>
        <v>0</v>
      </c>
      <c r="FG17" s="14">
        <f t="shared" si="71"/>
        <v>1</v>
      </c>
      <c r="FH17" s="46">
        <f t="shared" si="72"/>
        <v>1</v>
      </c>
      <c r="FI17" s="28">
        <f t="shared" si="73"/>
        <v>16</v>
      </c>
      <c r="FJ17" s="29">
        <f t="shared" si="224"/>
        <v>200</v>
      </c>
      <c r="FK17" s="30">
        <f>SUM(LARGE(($FI17,$EX17,$EM17,$EB17,$DQ17,$DF17,$CU17,$CJ17,$BY17,$BN17,$BC17,$AR17,$AG17,$V17,$K17),{1;2;3;4;5}))</f>
        <v>80</v>
      </c>
      <c r="FL17" s="27">
        <f t="shared" si="74"/>
        <v>1</v>
      </c>
      <c r="FM17" s="20">
        <f t="shared" si="225"/>
        <v>2</v>
      </c>
      <c r="FN17" s="31"/>
      <c r="FO17" s="33"/>
      <c r="FP17" s="27">
        <f t="shared" si="226"/>
        <v>0</v>
      </c>
      <c r="FQ17" s="47">
        <f t="shared" si="433"/>
        <v>0</v>
      </c>
      <c r="FR17" s="14">
        <f t="shared" si="76"/>
        <v>1</v>
      </c>
      <c r="FS17" s="46">
        <f t="shared" si="77"/>
        <v>1</v>
      </c>
      <c r="FT17" s="28">
        <f t="shared" si="78"/>
        <v>16</v>
      </c>
      <c r="FU17" s="29">
        <f t="shared" si="227"/>
        <v>216</v>
      </c>
      <c r="FV17" s="30">
        <f>SUM(LARGE(($FT17,$FI17,$EX17,$EM17,$EB17,$DQ17,$DF17,$CU17,$CJ17,$BY17,$BN17,$BC17,$AR17,$AG17,$V17,$K17),{1;2;3;4;5}))</f>
        <v>80</v>
      </c>
      <c r="FW17" s="27">
        <f t="shared" si="79"/>
        <v>1</v>
      </c>
      <c r="FX17" s="20">
        <f t="shared" si="228"/>
        <v>2</v>
      </c>
      <c r="FY17" s="63"/>
      <c r="FZ17" s="64"/>
      <c r="GA17" s="27">
        <f t="shared" si="229"/>
        <v>0</v>
      </c>
      <c r="GB17" s="47">
        <f t="shared" si="434"/>
        <v>0</v>
      </c>
      <c r="GC17" s="14">
        <f t="shared" si="81"/>
        <v>1</v>
      </c>
      <c r="GD17" s="46">
        <f t="shared" si="82"/>
        <v>1</v>
      </c>
      <c r="GE17" s="28">
        <f t="shared" si="83"/>
        <v>16</v>
      </c>
      <c r="GF17" s="29">
        <f t="shared" si="230"/>
        <v>232</v>
      </c>
      <c r="GG17" s="30">
        <f>SUM(LARGE(($GE17,$FT17,$FI17,$EX17,$EM17,$EB17,$DQ17,$DF17,$CU17,$CJ17,$BY17,$BN17,$BC17,$AR17,$AG17,$V17,$K17),{1;2;3;4;5}))</f>
        <v>80</v>
      </c>
      <c r="GH17" s="27">
        <f t="shared" si="84"/>
        <v>1</v>
      </c>
      <c r="GI17" s="20">
        <f t="shared" si="231"/>
        <v>1</v>
      </c>
      <c r="GJ17" s="63"/>
      <c r="GK17" s="64"/>
      <c r="GL17" s="27">
        <f t="shared" si="232"/>
        <v>0</v>
      </c>
      <c r="GM17" s="47">
        <f t="shared" si="435"/>
        <v>0</v>
      </c>
      <c r="GN17" s="14">
        <f t="shared" si="86"/>
        <v>1</v>
      </c>
      <c r="GO17" s="46">
        <f t="shared" si="87"/>
        <v>1</v>
      </c>
      <c r="GP17" s="28">
        <f t="shared" si="88"/>
        <v>25</v>
      </c>
      <c r="GQ17" s="29">
        <f t="shared" si="233"/>
        <v>257</v>
      </c>
      <c r="GR17" s="30">
        <f>SUM(LARGE(($GP17,$GE17,$FT17,$FI17,$EX17,$EM17,$EB17,$DQ17,$DF17,$CU17,$CJ17,$BY17,$BN17,$BC17,$AR17,$AG17,$V17,$K17),{1;2;3;4;5}))</f>
        <v>89</v>
      </c>
      <c r="GS17" s="27">
        <f t="shared" si="89"/>
        <v>1</v>
      </c>
      <c r="GT17" s="20">
        <f t="shared" si="234"/>
        <v>2</v>
      </c>
      <c r="GU17" s="63"/>
      <c r="GV17" s="64"/>
      <c r="GW17" s="27">
        <f t="shared" si="235"/>
        <v>0</v>
      </c>
      <c r="GX17" s="47">
        <f t="shared" si="436"/>
        <v>0</v>
      </c>
      <c r="GY17" s="14">
        <f t="shared" si="91"/>
        <v>1</v>
      </c>
      <c r="GZ17" s="46">
        <f t="shared" si="92"/>
        <v>1</v>
      </c>
      <c r="HA17" s="28">
        <f t="shared" si="93"/>
        <v>16</v>
      </c>
      <c r="HB17" s="29">
        <f t="shared" si="236"/>
        <v>273</v>
      </c>
      <c r="HC17" s="30">
        <f>SUM(LARGE(($HA17,$GP17,$GE17,$FT17,$FI17,$EX17,$EM17,$EB17,$DQ17,$DF17,$CU17,$CJ17,$BY17,$BN17,$BC17,$AR17,$AG17,$V17,$K17),{1;2;3;4;5}))</f>
        <v>89</v>
      </c>
      <c r="HD17" s="27">
        <f t="shared" si="94"/>
        <v>1</v>
      </c>
      <c r="HE17" s="20">
        <f t="shared" si="237"/>
        <v>2</v>
      </c>
      <c r="HF17" s="63"/>
      <c r="HG17" s="64"/>
      <c r="HH17" s="27">
        <f t="shared" si="238"/>
        <v>0</v>
      </c>
      <c r="HI17" s="47">
        <f t="shared" si="437"/>
        <v>0</v>
      </c>
      <c r="HJ17" s="14">
        <f t="shared" si="96"/>
        <v>1</v>
      </c>
      <c r="HK17" s="46">
        <f t="shared" si="97"/>
        <v>1</v>
      </c>
      <c r="HL17" s="28">
        <f t="shared" si="98"/>
        <v>16</v>
      </c>
      <c r="HM17" s="29">
        <f t="shared" si="239"/>
        <v>289</v>
      </c>
      <c r="HN17" s="30">
        <f>SUM(LARGE(($HL17,$HA17,$GP17,$GE17,$FT17,$FI17,$EX17,$EM17,$EB17,$DQ17,$DF17,$CU17,$CJ17,$BY17,$BN17,$BC17,$AR17,$AG17,$V17,$K17),{1;2;3;4;5}))</f>
        <v>89</v>
      </c>
      <c r="HO17" s="27">
        <f t="shared" si="99"/>
        <v>1</v>
      </c>
    </row>
    <row r="18" spans="1:223" x14ac:dyDescent="0.2">
      <c r="A18" s="41" t="s">
        <v>72</v>
      </c>
      <c r="B18" s="65">
        <f t="shared" si="100"/>
        <v>0</v>
      </c>
      <c r="C18" s="104"/>
      <c r="D18" s="20">
        <f t="shared" si="101"/>
        <v>2</v>
      </c>
      <c r="E18" s="31"/>
      <c r="F18" s="33"/>
      <c r="G18" s="27">
        <f t="shared" si="181"/>
        <v>0</v>
      </c>
      <c r="H18" s="47">
        <f t="shared" si="418"/>
        <v>0</v>
      </c>
      <c r="I18" s="14">
        <f t="shared" si="1"/>
        <v>32</v>
      </c>
      <c r="J18" s="46">
        <f t="shared" si="2"/>
        <v>32</v>
      </c>
      <c r="K18" s="28">
        <f t="shared" si="3"/>
        <v>0</v>
      </c>
      <c r="L18" s="29">
        <f t="shared" si="182"/>
        <v>0</v>
      </c>
      <c r="M18" s="30">
        <f>SUM(LARGE(($K18),{1}))</f>
        <v>0</v>
      </c>
      <c r="N18" s="27">
        <f t="shared" si="4"/>
        <v>14</v>
      </c>
      <c r="O18" s="20">
        <f t="shared" si="183"/>
        <v>3</v>
      </c>
      <c r="P18" s="31"/>
      <c r="Q18" s="33"/>
      <c r="R18" s="27">
        <f t="shared" si="184"/>
        <v>0</v>
      </c>
      <c r="S18" s="47">
        <f t="shared" si="419"/>
        <v>0</v>
      </c>
      <c r="T18" s="14">
        <f t="shared" si="6"/>
        <v>1</v>
      </c>
      <c r="U18" s="46">
        <f t="shared" si="7"/>
        <v>1</v>
      </c>
      <c r="V18" s="28">
        <f t="shared" si="8"/>
        <v>10</v>
      </c>
      <c r="W18" s="29">
        <f t="shared" si="185"/>
        <v>10</v>
      </c>
      <c r="X18" s="30">
        <f>SUM(LARGE(($V18,$K18),{1;2}))</f>
        <v>10</v>
      </c>
      <c r="Y18" s="27">
        <f t="shared" si="9"/>
        <v>14</v>
      </c>
      <c r="Z18" s="20">
        <f t="shared" si="186"/>
        <v>3</v>
      </c>
      <c r="AA18" s="31"/>
      <c r="AB18" s="33"/>
      <c r="AC18" s="27">
        <f t="shared" si="187"/>
        <v>0</v>
      </c>
      <c r="AD18" s="47">
        <f t="shared" si="420"/>
        <v>0</v>
      </c>
      <c r="AE18" s="14">
        <f t="shared" si="11"/>
        <v>1</v>
      </c>
      <c r="AF18" s="46">
        <f t="shared" si="12"/>
        <v>1</v>
      </c>
      <c r="AG18" s="28">
        <f t="shared" si="13"/>
        <v>10</v>
      </c>
      <c r="AH18" s="29">
        <f t="shared" si="188"/>
        <v>20</v>
      </c>
      <c r="AI18" s="30">
        <f>SUM(LARGE(($AG18,$V18,$K18),{1;2;3}))</f>
        <v>20</v>
      </c>
      <c r="AJ18" s="27">
        <f t="shared" si="14"/>
        <v>14</v>
      </c>
      <c r="AK18" s="20">
        <f t="shared" si="189"/>
        <v>3</v>
      </c>
      <c r="AL18" s="31"/>
      <c r="AM18" s="33"/>
      <c r="AN18" s="27">
        <f t="shared" si="190"/>
        <v>0</v>
      </c>
      <c r="AO18" s="47">
        <f t="shared" si="421"/>
        <v>0</v>
      </c>
      <c r="AP18" s="14">
        <f t="shared" si="16"/>
        <v>1</v>
      </c>
      <c r="AQ18" s="46">
        <f t="shared" si="17"/>
        <v>1</v>
      </c>
      <c r="AR18" s="28">
        <f t="shared" si="18"/>
        <v>10</v>
      </c>
      <c r="AS18" s="29">
        <f t="shared" si="191"/>
        <v>30</v>
      </c>
      <c r="AT18" s="30">
        <f>SUM(LARGE(($AR18,$AG18,$V18,$K18),{1;2;3;4}))</f>
        <v>30</v>
      </c>
      <c r="AU18" s="27">
        <f t="shared" si="19"/>
        <v>14</v>
      </c>
      <c r="AV18" s="20">
        <f t="shared" si="192"/>
        <v>2</v>
      </c>
      <c r="AW18" s="31"/>
      <c r="AX18" s="33"/>
      <c r="AY18" s="27">
        <f t="shared" si="193"/>
        <v>0</v>
      </c>
      <c r="AZ18" s="47">
        <f t="shared" si="422"/>
        <v>0</v>
      </c>
      <c r="BA18" s="14">
        <f t="shared" si="21"/>
        <v>1</v>
      </c>
      <c r="BB18" s="46">
        <f t="shared" si="22"/>
        <v>1</v>
      </c>
      <c r="BC18" s="28">
        <f t="shared" si="23"/>
        <v>16</v>
      </c>
      <c r="BD18" s="29">
        <f t="shared" si="194"/>
        <v>46</v>
      </c>
      <c r="BE18" s="30">
        <f>SUM(LARGE(($BC18,$AR18,$AG18,$V18,$K18),{1;2;3;4;5}))</f>
        <v>46</v>
      </c>
      <c r="BF18" s="27">
        <f t="shared" si="24"/>
        <v>14</v>
      </c>
      <c r="BG18" s="20">
        <f t="shared" si="195"/>
        <v>3</v>
      </c>
      <c r="BH18" s="31"/>
      <c r="BI18" s="33"/>
      <c r="BJ18" s="27">
        <f t="shared" si="196"/>
        <v>0</v>
      </c>
      <c r="BK18" s="47">
        <f t="shared" si="423"/>
        <v>0</v>
      </c>
      <c r="BL18" s="14">
        <f t="shared" si="26"/>
        <v>1</v>
      </c>
      <c r="BM18" s="46">
        <f t="shared" si="27"/>
        <v>1</v>
      </c>
      <c r="BN18" s="28">
        <f t="shared" si="28"/>
        <v>10</v>
      </c>
      <c r="BO18" s="29">
        <f t="shared" si="197"/>
        <v>56</v>
      </c>
      <c r="BP18" s="30">
        <f>SUM(LARGE(($BN18,$BC18,$AR18,$AG18,$V18,$K18),{1;2;3;4;5}))</f>
        <v>56</v>
      </c>
      <c r="BQ18" s="27">
        <f t="shared" si="29"/>
        <v>4</v>
      </c>
      <c r="BR18" s="20">
        <f t="shared" si="198"/>
        <v>2</v>
      </c>
      <c r="BS18" s="31"/>
      <c r="BT18" s="33"/>
      <c r="BU18" s="27">
        <f t="shared" si="199"/>
        <v>0</v>
      </c>
      <c r="BV18" s="47">
        <f t="shared" si="424"/>
        <v>0</v>
      </c>
      <c r="BW18" s="14">
        <f t="shared" si="31"/>
        <v>1</v>
      </c>
      <c r="BX18" s="46">
        <f t="shared" si="32"/>
        <v>1</v>
      </c>
      <c r="BY18" s="28">
        <f t="shared" si="33"/>
        <v>16</v>
      </c>
      <c r="BZ18" s="29">
        <f t="shared" si="200"/>
        <v>72</v>
      </c>
      <c r="CA18" s="30">
        <f>SUM(LARGE(($BY18,$BN18,$BC18,$AR18,$AG18,$V18,$K18),{1;2;3;4;5}))</f>
        <v>62</v>
      </c>
      <c r="CB18" s="27">
        <f t="shared" si="34"/>
        <v>4</v>
      </c>
      <c r="CC18" s="20">
        <f t="shared" si="201"/>
        <v>2</v>
      </c>
      <c r="CD18" s="31"/>
      <c r="CE18" s="33"/>
      <c r="CF18" s="27">
        <f t="shared" si="202"/>
        <v>0</v>
      </c>
      <c r="CG18" s="47">
        <f t="shared" si="425"/>
        <v>0</v>
      </c>
      <c r="CH18" s="14">
        <f t="shared" si="36"/>
        <v>1</v>
      </c>
      <c r="CI18" s="46">
        <f t="shared" si="37"/>
        <v>1</v>
      </c>
      <c r="CJ18" s="28">
        <f t="shared" si="38"/>
        <v>16</v>
      </c>
      <c r="CK18" s="29">
        <f t="shared" si="203"/>
        <v>88</v>
      </c>
      <c r="CL18" s="30">
        <f>SUM(LARGE(($CJ18,$BY18,$BN18,$BC18,$AR18,$AG18,$V18,$K18),{1;2;3;4;5}))</f>
        <v>68</v>
      </c>
      <c r="CM18" s="27">
        <f t="shared" si="39"/>
        <v>4</v>
      </c>
      <c r="CN18" s="20">
        <f t="shared" si="204"/>
        <v>2</v>
      </c>
      <c r="CO18" s="31"/>
      <c r="CP18" s="33"/>
      <c r="CQ18" s="27">
        <f t="shared" si="205"/>
        <v>0</v>
      </c>
      <c r="CR18" s="47">
        <f t="shared" si="426"/>
        <v>0</v>
      </c>
      <c r="CS18" s="14">
        <f t="shared" si="41"/>
        <v>1</v>
      </c>
      <c r="CT18" s="46">
        <f t="shared" si="42"/>
        <v>1</v>
      </c>
      <c r="CU18" s="28">
        <f t="shared" si="43"/>
        <v>16</v>
      </c>
      <c r="CV18" s="29">
        <f t="shared" si="206"/>
        <v>104</v>
      </c>
      <c r="CW18" s="30">
        <f>SUM(LARGE(($CU18,$CJ18,$BY18,$BN18,$BC18,$AR18,$AG18,$V18,$K18),{1;2;3;4;5}))</f>
        <v>74</v>
      </c>
      <c r="CX18" s="27">
        <f t="shared" si="44"/>
        <v>4</v>
      </c>
      <c r="CY18" s="20">
        <f t="shared" si="207"/>
        <v>2</v>
      </c>
      <c r="CZ18" s="31"/>
      <c r="DA18" s="33"/>
      <c r="DB18" s="27">
        <f t="shared" si="208"/>
        <v>0</v>
      </c>
      <c r="DC18" s="47">
        <f t="shared" si="427"/>
        <v>0</v>
      </c>
      <c r="DD18" s="14">
        <f t="shared" si="46"/>
        <v>1</v>
      </c>
      <c r="DE18" s="46">
        <f t="shared" si="47"/>
        <v>1</v>
      </c>
      <c r="DF18" s="28">
        <f t="shared" si="48"/>
        <v>16</v>
      </c>
      <c r="DG18" s="29">
        <f t="shared" si="209"/>
        <v>120</v>
      </c>
      <c r="DH18" s="30">
        <f>SUM(LARGE(($DF18,$CU18,$CJ18,$BY18,$BN18,$BC18,$AR18,$AG18,$V18,$K18),{1;2;3;4;5}))</f>
        <v>80</v>
      </c>
      <c r="DI18" s="27">
        <f t="shared" si="49"/>
        <v>1</v>
      </c>
      <c r="DJ18" s="20">
        <f t="shared" si="210"/>
        <v>2</v>
      </c>
      <c r="DK18" s="31"/>
      <c r="DL18" s="33"/>
      <c r="DM18" s="27">
        <f t="shared" si="211"/>
        <v>0</v>
      </c>
      <c r="DN18" s="47">
        <f t="shared" si="428"/>
        <v>0</v>
      </c>
      <c r="DO18" s="14">
        <f t="shared" si="51"/>
        <v>1</v>
      </c>
      <c r="DP18" s="46">
        <f t="shared" si="52"/>
        <v>1</v>
      </c>
      <c r="DQ18" s="28">
        <f t="shared" si="53"/>
        <v>16</v>
      </c>
      <c r="DR18" s="29">
        <f t="shared" si="212"/>
        <v>136</v>
      </c>
      <c r="DS18" s="30">
        <f>SUM(LARGE(($DQ18,$DF18,$CU18,$CJ18,$BY18,$BN18,$BC18,$AR18,$AG18,$V18,$K18),{1;2;3;4;5}))</f>
        <v>80</v>
      </c>
      <c r="DT18" s="27">
        <f t="shared" si="54"/>
        <v>1</v>
      </c>
      <c r="DU18" s="20">
        <f t="shared" si="213"/>
        <v>2</v>
      </c>
      <c r="DV18" s="31"/>
      <c r="DW18" s="33"/>
      <c r="DX18" s="27">
        <f t="shared" si="214"/>
        <v>0</v>
      </c>
      <c r="DY18" s="47">
        <f t="shared" si="429"/>
        <v>0</v>
      </c>
      <c r="DZ18" s="14">
        <f t="shared" si="56"/>
        <v>1</v>
      </c>
      <c r="EA18" s="46">
        <f t="shared" si="57"/>
        <v>1</v>
      </c>
      <c r="EB18" s="28">
        <f t="shared" si="58"/>
        <v>16</v>
      </c>
      <c r="EC18" s="29">
        <f t="shared" si="215"/>
        <v>152</v>
      </c>
      <c r="ED18" s="30">
        <f>SUM(LARGE(($EB18,$DQ18,$DF18,$CU18,$CJ18,$BY18,$BN18,$BC18,$AR18,$AG18,$V18,$K18),{1;2;3;4;5}))</f>
        <v>80</v>
      </c>
      <c r="EE18" s="27">
        <f t="shared" si="59"/>
        <v>1</v>
      </c>
      <c r="EF18" s="20">
        <f t="shared" si="216"/>
        <v>2</v>
      </c>
      <c r="EG18" s="31"/>
      <c r="EH18" s="33"/>
      <c r="EI18" s="27">
        <f t="shared" si="217"/>
        <v>0</v>
      </c>
      <c r="EJ18" s="47">
        <f t="shared" si="430"/>
        <v>0</v>
      </c>
      <c r="EK18" s="14">
        <f t="shared" si="61"/>
        <v>1</v>
      </c>
      <c r="EL18" s="46">
        <f t="shared" si="62"/>
        <v>1</v>
      </c>
      <c r="EM18" s="28">
        <f t="shared" si="63"/>
        <v>16</v>
      </c>
      <c r="EN18" s="29">
        <f t="shared" si="218"/>
        <v>168</v>
      </c>
      <c r="EO18" s="30">
        <f>SUM(LARGE(($EM18,$EB18,$DQ18,$DF18,$CU18,$CJ18,$BY18,$BN18,$BC18,$AR18,$AG18,$V18,$K18),{1;2;3;4;5}))</f>
        <v>80</v>
      </c>
      <c r="EP18" s="27">
        <f t="shared" si="64"/>
        <v>1</v>
      </c>
      <c r="EQ18" s="20">
        <f t="shared" si="219"/>
        <v>2</v>
      </c>
      <c r="ER18" s="31"/>
      <c r="ES18" s="33"/>
      <c r="ET18" s="27">
        <f t="shared" si="220"/>
        <v>0</v>
      </c>
      <c r="EU18" s="47">
        <f t="shared" si="431"/>
        <v>0</v>
      </c>
      <c r="EV18" s="14">
        <f t="shared" si="66"/>
        <v>1</v>
      </c>
      <c r="EW18" s="46">
        <f t="shared" si="67"/>
        <v>1</v>
      </c>
      <c r="EX18" s="28">
        <f t="shared" si="68"/>
        <v>16</v>
      </c>
      <c r="EY18" s="29">
        <f t="shared" si="221"/>
        <v>184</v>
      </c>
      <c r="EZ18" s="30">
        <f>SUM(LARGE(($EX18,$EM18,$EB18,$DQ18,$DF18,$CU18,$CJ18,$BY18,$BN18,$BC18,$AR18,$AG18,$V18,$K18),{1;2;3;4;5}))</f>
        <v>80</v>
      </c>
      <c r="FA18" s="27">
        <f t="shared" si="69"/>
        <v>1</v>
      </c>
      <c r="FB18" s="20">
        <f t="shared" si="222"/>
        <v>2</v>
      </c>
      <c r="FC18" s="31"/>
      <c r="FD18" s="33"/>
      <c r="FE18" s="27">
        <f t="shared" si="223"/>
        <v>0</v>
      </c>
      <c r="FF18" s="47">
        <f t="shared" si="432"/>
        <v>0</v>
      </c>
      <c r="FG18" s="14">
        <f t="shared" si="71"/>
        <v>1</v>
      </c>
      <c r="FH18" s="46">
        <f t="shared" si="72"/>
        <v>1</v>
      </c>
      <c r="FI18" s="28">
        <f t="shared" si="73"/>
        <v>16</v>
      </c>
      <c r="FJ18" s="29">
        <f t="shared" si="224"/>
        <v>200</v>
      </c>
      <c r="FK18" s="30">
        <f>SUM(LARGE(($FI18,$EX18,$EM18,$EB18,$DQ18,$DF18,$CU18,$CJ18,$BY18,$BN18,$BC18,$AR18,$AG18,$V18,$K18),{1;2;3;4;5}))</f>
        <v>80</v>
      </c>
      <c r="FL18" s="27">
        <f t="shared" si="74"/>
        <v>1</v>
      </c>
      <c r="FM18" s="20">
        <f t="shared" si="225"/>
        <v>2</v>
      </c>
      <c r="FN18" s="31"/>
      <c r="FO18" s="33"/>
      <c r="FP18" s="27">
        <f t="shared" si="226"/>
        <v>0</v>
      </c>
      <c r="FQ18" s="47">
        <f t="shared" si="433"/>
        <v>0</v>
      </c>
      <c r="FR18" s="14">
        <f t="shared" si="76"/>
        <v>1</v>
      </c>
      <c r="FS18" s="46">
        <f t="shared" si="77"/>
        <v>1</v>
      </c>
      <c r="FT18" s="28">
        <f t="shared" si="78"/>
        <v>16</v>
      </c>
      <c r="FU18" s="29">
        <f t="shared" si="227"/>
        <v>216</v>
      </c>
      <c r="FV18" s="30">
        <f>SUM(LARGE(($FT18,$FI18,$EX18,$EM18,$EB18,$DQ18,$DF18,$CU18,$CJ18,$BY18,$BN18,$BC18,$AR18,$AG18,$V18,$K18),{1;2;3;4;5}))</f>
        <v>80</v>
      </c>
      <c r="FW18" s="27">
        <f t="shared" si="79"/>
        <v>1</v>
      </c>
      <c r="FX18" s="20">
        <f t="shared" si="228"/>
        <v>2</v>
      </c>
      <c r="FY18" s="63"/>
      <c r="FZ18" s="64"/>
      <c r="GA18" s="27">
        <f t="shared" si="229"/>
        <v>0</v>
      </c>
      <c r="GB18" s="47">
        <f t="shared" si="434"/>
        <v>0</v>
      </c>
      <c r="GC18" s="14">
        <f t="shared" si="81"/>
        <v>1</v>
      </c>
      <c r="GD18" s="46">
        <f t="shared" si="82"/>
        <v>1</v>
      </c>
      <c r="GE18" s="28">
        <f t="shared" si="83"/>
        <v>16</v>
      </c>
      <c r="GF18" s="29">
        <f t="shared" si="230"/>
        <v>232</v>
      </c>
      <c r="GG18" s="30">
        <f>SUM(LARGE(($GE18,$FT18,$FI18,$EX18,$EM18,$EB18,$DQ18,$DF18,$CU18,$CJ18,$BY18,$BN18,$BC18,$AR18,$AG18,$V18,$K18),{1;2;3;4;5}))</f>
        <v>80</v>
      </c>
      <c r="GH18" s="27">
        <f t="shared" si="84"/>
        <v>1</v>
      </c>
      <c r="GI18" s="20">
        <f t="shared" si="231"/>
        <v>1</v>
      </c>
      <c r="GJ18" s="63"/>
      <c r="GK18" s="64"/>
      <c r="GL18" s="27">
        <f t="shared" si="232"/>
        <v>0</v>
      </c>
      <c r="GM18" s="47">
        <f t="shared" si="435"/>
        <v>0</v>
      </c>
      <c r="GN18" s="14">
        <f t="shared" si="86"/>
        <v>1</v>
      </c>
      <c r="GO18" s="46">
        <f t="shared" si="87"/>
        <v>1</v>
      </c>
      <c r="GP18" s="28">
        <f t="shared" si="88"/>
        <v>25</v>
      </c>
      <c r="GQ18" s="29">
        <f t="shared" si="233"/>
        <v>257</v>
      </c>
      <c r="GR18" s="30">
        <f>SUM(LARGE(($GP18,$GE18,$FT18,$FI18,$EX18,$EM18,$EB18,$DQ18,$DF18,$CU18,$CJ18,$BY18,$BN18,$BC18,$AR18,$AG18,$V18,$K18),{1;2;3;4;5}))</f>
        <v>89</v>
      </c>
      <c r="GS18" s="27">
        <f t="shared" si="89"/>
        <v>1</v>
      </c>
      <c r="GT18" s="20">
        <f t="shared" si="234"/>
        <v>2</v>
      </c>
      <c r="GU18" s="63"/>
      <c r="GV18" s="64"/>
      <c r="GW18" s="27">
        <f t="shared" si="235"/>
        <v>0</v>
      </c>
      <c r="GX18" s="47">
        <f t="shared" si="436"/>
        <v>0</v>
      </c>
      <c r="GY18" s="14">
        <f t="shared" si="91"/>
        <v>1</v>
      </c>
      <c r="GZ18" s="46">
        <f t="shared" si="92"/>
        <v>1</v>
      </c>
      <c r="HA18" s="28">
        <f t="shared" si="93"/>
        <v>16</v>
      </c>
      <c r="HB18" s="29">
        <f t="shared" si="236"/>
        <v>273</v>
      </c>
      <c r="HC18" s="30">
        <f>SUM(LARGE(($HA18,$GP18,$GE18,$FT18,$FI18,$EX18,$EM18,$EB18,$DQ18,$DF18,$CU18,$CJ18,$BY18,$BN18,$BC18,$AR18,$AG18,$V18,$K18),{1;2;3;4;5}))</f>
        <v>89</v>
      </c>
      <c r="HD18" s="27">
        <f t="shared" si="94"/>
        <v>1</v>
      </c>
      <c r="HE18" s="20">
        <f t="shared" si="237"/>
        <v>2</v>
      </c>
      <c r="HF18" s="63"/>
      <c r="HG18" s="64"/>
      <c r="HH18" s="27">
        <f t="shared" si="238"/>
        <v>0</v>
      </c>
      <c r="HI18" s="47">
        <f t="shared" si="437"/>
        <v>0</v>
      </c>
      <c r="HJ18" s="14">
        <f t="shared" si="96"/>
        <v>1</v>
      </c>
      <c r="HK18" s="46">
        <f t="shared" si="97"/>
        <v>1</v>
      </c>
      <c r="HL18" s="28">
        <f t="shared" si="98"/>
        <v>16</v>
      </c>
      <c r="HM18" s="29">
        <f t="shared" si="239"/>
        <v>289</v>
      </c>
      <c r="HN18" s="30">
        <f>SUM(LARGE(($HL18,$HA18,$GP18,$GE18,$FT18,$FI18,$EX18,$EM18,$EB18,$DQ18,$DF18,$CU18,$CJ18,$BY18,$BN18,$BC18,$AR18,$AG18,$V18,$K18),{1;2;3;4;5}))</f>
        <v>89</v>
      </c>
      <c r="HO18" s="27">
        <f t="shared" si="99"/>
        <v>1</v>
      </c>
    </row>
    <row r="19" spans="1:223" x14ac:dyDescent="0.2">
      <c r="A19" s="41" t="s">
        <v>74</v>
      </c>
      <c r="B19" s="65">
        <f t="shared" si="100"/>
        <v>1</v>
      </c>
      <c r="C19" s="104" t="s">
        <v>322</v>
      </c>
      <c r="D19" s="20">
        <f t="shared" si="101"/>
        <v>2</v>
      </c>
      <c r="E19" s="31">
        <f>29+18</f>
        <v>47</v>
      </c>
      <c r="F19" s="33">
        <f>22+11</f>
        <v>33</v>
      </c>
      <c r="G19" s="27">
        <f t="shared" si="181"/>
        <v>80</v>
      </c>
      <c r="H19" s="47">
        <f t="shared" si="418"/>
        <v>80.033000000000001</v>
      </c>
      <c r="I19" s="14">
        <f t="shared" si="1"/>
        <v>29</v>
      </c>
      <c r="J19" s="46">
        <f t="shared" si="2"/>
        <v>29</v>
      </c>
      <c r="K19" s="28">
        <f t="shared" si="3"/>
        <v>0</v>
      </c>
      <c r="L19" s="29">
        <f t="shared" si="182"/>
        <v>0</v>
      </c>
      <c r="M19" s="30">
        <f>SUM(LARGE(($K19),{1}))</f>
        <v>0</v>
      </c>
      <c r="N19" s="27">
        <f t="shared" si="4"/>
        <v>14</v>
      </c>
      <c r="O19" s="20">
        <f t="shared" si="183"/>
        <v>3</v>
      </c>
      <c r="P19" s="31"/>
      <c r="Q19" s="33"/>
      <c r="R19" s="27">
        <f t="shared" si="184"/>
        <v>0</v>
      </c>
      <c r="S19" s="47">
        <f t="shared" si="419"/>
        <v>0</v>
      </c>
      <c r="T19" s="14">
        <f t="shared" si="6"/>
        <v>1</v>
      </c>
      <c r="U19" s="46">
        <f t="shared" si="7"/>
        <v>1</v>
      </c>
      <c r="V19" s="28">
        <f t="shared" si="8"/>
        <v>10</v>
      </c>
      <c r="W19" s="29">
        <f t="shared" si="185"/>
        <v>10</v>
      </c>
      <c r="X19" s="30">
        <f>SUM(LARGE(($V19,$K19),{1;2}))</f>
        <v>10</v>
      </c>
      <c r="Y19" s="27">
        <f t="shared" si="9"/>
        <v>14</v>
      </c>
      <c r="Z19" s="20">
        <f t="shared" si="186"/>
        <v>3</v>
      </c>
      <c r="AA19" s="31"/>
      <c r="AB19" s="33"/>
      <c r="AC19" s="27">
        <f t="shared" si="187"/>
        <v>0</v>
      </c>
      <c r="AD19" s="47">
        <f t="shared" si="420"/>
        <v>0</v>
      </c>
      <c r="AE19" s="14">
        <f t="shared" si="11"/>
        <v>1</v>
      </c>
      <c r="AF19" s="46">
        <f t="shared" si="12"/>
        <v>1</v>
      </c>
      <c r="AG19" s="28">
        <f t="shared" si="13"/>
        <v>10</v>
      </c>
      <c r="AH19" s="29">
        <f t="shared" si="188"/>
        <v>20</v>
      </c>
      <c r="AI19" s="30">
        <f>SUM(LARGE(($AG19,$V19,$K19),{1;2;3}))</f>
        <v>20</v>
      </c>
      <c r="AJ19" s="27">
        <f t="shared" si="14"/>
        <v>14</v>
      </c>
      <c r="AK19" s="20">
        <f t="shared" si="189"/>
        <v>3</v>
      </c>
      <c r="AL19" s="31"/>
      <c r="AM19" s="33"/>
      <c r="AN19" s="27">
        <f t="shared" si="190"/>
        <v>0</v>
      </c>
      <c r="AO19" s="47">
        <f t="shared" si="421"/>
        <v>0</v>
      </c>
      <c r="AP19" s="14">
        <f t="shared" si="16"/>
        <v>1</v>
      </c>
      <c r="AQ19" s="46">
        <f t="shared" si="17"/>
        <v>1</v>
      </c>
      <c r="AR19" s="28">
        <f t="shared" si="18"/>
        <v>10</v>
      </c>
      <c r="AS19" s="29">
        <f t="shared" si="191"/>
        <v>30</v>
      </c>
      <c r="AT19" s="30">
        <f>SUM(LARGE(($AR19,$AG19,$V19,$K19),{1;2;3;4}))</f>
        <v>30</v>
      </c>
      <c r="AU19" s="27">
        <f t="shared" si="19"/>
        <v>14</v>
      </c>
      <c r="AV19" s="20">
        <f t="shared" si="192"/>
        <v>2</v>
      </c>
      <c r="AW19" s="31"/>
      <c r="AX19" s="33"/>
      <c r="AY19" s="27">
        <f t="shared" si="193"/>
        <v>0</v>
      </c>
      <c r="AZ19" s="47">
        <f t="shared" si="422"/>
        <v>0</v>
      </c>
      <c r="BA19" s="14">
        <f t="shared" si="21"/>
        <v>1</v>
      </c>
      <c r="BB19" s="46">
        <f t="shared" si="22"/>
        <v>1</v>
      </c>
      <c r="BC19" s="28">
        <f t="shared" si="23"/>
        <v>16</v>
      </c>
      <c r="BD19" s="29">
        <f t="shared" si="194"/>
        <v>46</v>
      </c>
      <c r="BE19" s="30">
        <f>SUM(LARGE(($BC19,$AR19,$AG19,$V19,$K19),{1;2;3;4;5}))</f>
        <v>46</v>
      </c>
      <c r="BF19" s="27">
        <f t="shared" si="24"/>
        <v>14</v>
      </c>
      <c r="BG19" s="20">
        <f t="shared" si="195"/>
        <v>3</v>
      </c>
      <c r="BH19" s="31"/>
      <c r="BI19" s="33"/>
      <c r="BJ19" s="27">
        <f t="shared" si="196"/>
        <v>0</v>
      </c>
      <c r="BK19" s="47">
        <f t="shared" si="423"/>
        <v>0</v>
      </c>
      <c r="BL19" s="14">
        <f t="shared" si="26"/>
        <v>1</v>
      </c>
      <c r="BM19" s="46">
        <f t="shared" si="27"/>
        <v>1</v>
      </c>
      <c r="BN19" s="28">
        <f t="shared" si="28"/>
        <v>10</v>
      </c>
      <c r="BO19" s="29">
        <f t="shared" si="197"/>
        <v>56</v>
      </c>
      <c r="BP19" s="30">
        <f>SUM(LARGE(($BN19,$BC19,$AR19,$AG19,$V19,$K19),{1;2;3;4;5}))</f>
        <v>56</v>
      </c>
      <c r="BQ19" s="27">
        <f t="shared" si="29"/>
        <v>4</v>
      </c>
      <c r="BR19" s="20">
        <f t="shared" si="198"/>
        <v>2</v>
      </c>
      <c r="BS19" s="31"/>
      <c r="BT19" s="33"/>
      <c r="BU19" s="27">
        <f t="shared" si="199"/>
        <v>0</v>
      </c>
      <c r="BV19" s="47">
        <f t="shared" si="424"/>
        <v>0</v>
      </c>
      <c r="BW19" s="14">
        <f t="shared" si="31"/>
        <v>1</v>
      </c>
      <c r="BX19" s="46">
        <f t="shared" si="32"/>
        <v>1</v>
      </c>
      <c r="BY19" s="28">
        <f t="shared" si="33"/>
        <v>16</v>
      </c>
      <c r="BZ19" s="29">
        <f t="shared" si="200"/>
        <v>72</v>
      </c>
      <c r="CA19" s="30">
        <f>SUM(LARGE(($BY19,$BN19,$BC19,$AR19,$AG19,$V19,$K19),{1;2;3;4;5}))</f>
        <v>62</v>
      </c>
      <c r="CB19" s="27">
        <f t="shared" si="34"/>
        <v>4</v>
      </c>
      <c r="CC19" s="20">
        <f t="shared" si="201"/>
        <v>2</v>
      </c>
      <c r="CD19" s="31"/>
      <c r="CE19" s="33"/>
      <c r="CF19" s="27">
        <f t="shared" si="202"/>
        <v>0</v>
      </c>
      <c r="CG19" s="47">
        <f t="shared" si="425"/>
        <v>0</v>
      </c>
      <c r="CH19" s="14">
        <f t="shared" si="36"/>
        <v>1</v>
      </c>
      <c r="CI19" s="46">
        <f t="shared" si="37"/>
        <v>1</v>
      </c>
      <c r="CJ19" s="28">
        <f t="shared" si="38"/>
        <v>16</v>
      </c>
      <c r="CK19" s="29">
        <f t="shared" si="203"/>
        <v>88</v>
      </c>
      <c r="CL19" s="30">
        <f>SUM(LARGE(($CJ19,$BY19,$BN19,$BC19,$AR19,$AG19,$V19,$K19),{1;2;3;4;5}))</f>
        <v>68</v>
      </c>
      <c r="CM19" s="27">
        <f t="shared" si="39"/>
        <v>4</v>
      </c>
      <c r="CN19" s="20">
        <f t="shared" si="204"/>
        <v>2</v>
      </c>
      <c r="CO19" s="31"/>
      <c r="CP19" s="33"/>
      <c r="CQ19" s="27">
        <f t="shared" si="205"/>
        <v>0</v>
      </c>
      <c r="CR19" s="47">
        <f t="shared" si="426"/>
        <v>0</v>
      </c>
      <c r="CS19" s="14">
        <f t="shared" si="41"/>
        <v>1</v>
      </c>
      <c r="CT19" s="46">
        <f t="shared" si="42"/>
        <v>1</v>
      </c>
      <c r="CU19" s="28">
        <f t="shared" si="43"/>
        <v>16</v>
      </c>
      <c r="CV19" s="29">
        <f t="shared" si="206"/>
        <v>104</v>
      </c>
      <c r="CW19" s="30">
        <f>SUM(LARGE(($CU19,$CJ19,$BY19,$BN19,$BC19,$AR19,$AG19,$V19,$K19),{1;2;3;4;5}))</f>
        <v>74</v>
      </c>
      <c r="CX19" s="27">
        <f t="shared" si="44"/>
        <v>4</v>
      </c>
      <c r="CY19" s="20">
        <f t="shared" si="207"/>
        <v>2</v>
      </c>
      <c r="CZ19" s="31"/>
      <c r="DA19" s="33"/>
      <c r="DB19" s="27">
        <f t="shared" si="208"/>
        <v>0</v>
      </c>
      <c r="DC19" s="47">
        <f t="shared" si="427"/>
        <v>0</v>
      </c>
      <c r="DD19" s="14">
        <f t="shared" si="46"/>
        <v>1</v>
      </c>
      <c r="DE19" s="46">
        <f t="shared" si="47"/>
        <v>1</v>
      </c>
      <c r="DF19" s="28">
        <f t="shared" si="48"/>
        <v>16</v>
      </c>
      <c r="DG19" s="29">
        <f t="shared" si="209"/>
        <v>120</v>
      </c>
      <c r="DH19" s="30">
        <f>SUM(LARGE(($DF19,$CU19,$CJ19,$BY19,$BN19,$BC19,$AR19,$AG19,$V19,$K19),{1;2;3;4;5}))</f>
        <v>80</v>
      </c>
      <c r="DI19" s="27">
        <f t="shared" si="49"/>
        <v>1</v>
      </c>
      <c r="DJ19" s="20">
        <f t="shared" si="210"/>
        <v>2</v>
      </c>
      <c r="DK19" s="31"/>
      <c r="DL19" s="33"/>
      <c r="DM19" s="27">
        <f t="shared" si="211"/>
        <v>0</v>
      </c>
      <c r="DN19" s="47">
        <f t="shared" si="428"/>
        <v>0</v>
      </c>
      <c r="DO19" s="14">
        <f t="shared" si="51"/>
        <v>1</v>
      </c>
      <c r="DP19" s="46">
        <f t="shared" si="52"/>
        <v>1</v>
      </c>
      <c r="DQ19" s="28">
        <f t="shared" si="53"/>
        <v>16</v>
      </c>
      <c r="DR19" s="29">
        <f t="shared" si="212"/>
        <v>136</v>
      </c>
      <c r="DS19" s="30">
        <f>SUM(LARGE(($DQ19,$DF19,$CU19,$CJ19,$BY19,$BN19,$BC19,$AR19,$AG19,$V19,$K19),{1;2;3;4;5}))</f>
        <v>80</v>
      </c>
      <c r="DT19" s="27">
        <f t="shared" si="54"/>
        <v>1</v>
      </c>
      <c r="DU19" s="20">
        <f t="shared" si="213"/>
        <v>2</v>
      </c>
      <c r="DV19" s="31"/>
      <c r="DW19" s="33"/>
      <c r="DX19" s="27">
        <f t="shared" si="214"/>
        <v>0</v>
      </c>
      <c r="DY19" s="47">
        <f t="shared" si="429"/>
        <v>0</v>
      </c>
      <c r="DZ19" s="14">
        <f t="shared" si="56"/>
        <v>1</v>
      </c>
      <c r="EA19" s="46">
        <f t="shared" si="57"/>
        <v>1</v>
      </c>
      <c r="EB19" s="28">
        <f t="shared" si="58"/>
        <v>16</v>
      </c>
      <c r="EC19" s="29">
        <f t="shared" si="215"/>
        <v>152</v>
      </c>
      <c r="ED19" s="30">
        <f>SUM(LARGE(($EB19,$DQ19,$DF19,$CU19,$CJ19,$BY19,$BN19,$BC19,$AR19,$AG19,$V19,$K19),{1;2;3;4;5}))</f>
        <v>80</v>
      </c>
      <c r="EE19" s="27">
        <f t="shared" si="59"/>
        <v>1</v>
      </c>
      <c r="EF19" s="20">
        <f t="shared" si="216"/>
        <v>2</v>
      </c>
      <c r="EG19" s="31"/>
      <c r="EH19" s="33"/>
      <c r="EI19" s="27">
        <f t="shared" si="217"/>
        <v>0</v>
      </c>
      <c r="EJ19" s="47">
        <f t="shared" si="430"/>
        <v>0</v>
      </c>
      <c r="EK19" s="14">
        <f t="shared" si="61"/>
        <v>1</v>
      </c>
      <c r="EL19" s="46">
        <f t="shared" si="62"/>
        <v>1</v>
      </c>
      <c r="EM19" s="28">
        <f t="shared" si="63"/>
        <v>16</v>
      </c>
      <c r="EN19" s="29">
        <f t="shared" si="218"/>
        <v>168</v>
      </c>
      <c r="EO19" s="30">
        <f>SUM(LARGE(($EM19,$EB19,$DQ19,$DF19,$CU19,$CJ19,$BY19,$BN19,$BC19,$AR19,$AG19,$V19,$K19),{1;2;3;4;5}))</f>
        <v>80</v>
      </c>
      <c r="EP19" s="27">
        <f t="shared" si="64"/>
        <v>1</v>
      </c>
      <c r="EQ19" s="20">
        <f t="shared" si="219"/>
        <v>2</v>
      </c>
      <c r="ER19" s="31"/>
      <c r="ES19" s="33"/>
      <c r="ET19" s="27">
        <f t="shared" si="220"/>
        <v>0</v>
      </c>
      <c r="EU19" s="47">
        <f t="shared" si="431"/>
        <v>0</v>
      </c>
      <c r="EV19" s="14">
        <f t="shared" si="66"/>
        <v>1</v>
      </c>
      <c r="EW19" s="46">
        <f t="shared" si="67"/>
        <v>1</v>
      </c>
      <c r="EX19" s="28">
        <f t="shared" si="68"/>
        <v>16</v>
      </c>
      <c r="EY19" s="29">
        <f t="shared" si="221"/>
        <v>184</v>
      </c>
      <c r="EZ19" s="30">
        <f>SUM(LARGE(($EX19,$EM19,$EB19,$DQ19,$DF19,$CU19,$CJ19,$BY19,$BN19,$BC19,$AR19,$AG19,$V19,$K19),{1;2;3;4;5}))</f>
        <v>80</v>
      </c>
      <c r="FA19" s="27">
        <f t="shared" si="69"/>
        <v>1</v>
      </c>
      <c r="FB19" s="20">
        <f t="shared" si="222"/>
        <v>2</v>
      </c>
      <c r="FC19" s="31"/>
      <c r="FD19" s="33"/>
      <c r="FE19" s="27">
        <f t="shared" si="223"/>
        <v>0</v>
      </c>
      <c r="FF19" s="47">
        <f t="shared" si="432"/>
        <v>0</v>
      </c>
      <c r="FG19" s="14">
        <f t="shared" si="71"/>
        <v>1</v>
      </c>
      <c r="FH19" s="46">
        <f t="shared" si="72"/>
        <v>1</v>
      </c>
      <c r="FI19" s="28">
        <f t="shared" si="73"/>
        <v>16</v>
      </c>
      <c r="FJ19" s="29">
        <f t="shared" si="224"/>
        <v>200</v>
      </c>
      <c r="FK19" s="30">
        <f>SUM(LARGE(($FI19,$EX19,$EM19,$EB19,$DQ19,$DF19,$CU19,$CJ19,$BY19,$BN19,$BC19,$AR19,$AG19,$V19,$K19),{1;2;3;4;5}))</f>
        <v>80</v>
      </c>
      <c r="FL19" s="27">
        <f t="shared" si="74"/>
        <v>1</v>
      </c>
      <c r="FM19" s="20">
        <f t="shared" si="225"/>
        <v>2</v>
      </c>
      <c r="FN19" s="31"/>
      <c r="FO19" s="33"/>
      <c r="FP19" s="27">
        <f t="shared" si="226"/>
        <v>0</v>
      </c>
      <c r="FQ19" s="47">
        <f t="shared" si="433"/>
        <v>0</v>
      </c>
      <c r="FR19" s="14">
        <f t="shared" si="76"/>
        <v>1</v>
      </c>
      <c r="FS19" s="46">
        <f t="shared" si="77"/>
        <v>1</v>
      </c>
      <c r="FT19" s="28">
        <f t="shared" si="78"/>
        <v>16</v>
      </c>
      <c r="FU19" s="29">
        <f t="shared" si="227"/>
        <v>216</v>
      </c>
      <c r="FV19" s="30">
        <f>SUM(LARGE(($FT19,$FI19,$EX19,$EM19,$EB19,$DQ19,$DF19,$CU19,$CJ19,$BY19,$BN19,$BC19,$AR19,$AG19,$V19,$K19),{1;2;3;4;5}))</f>
        <v>80</v>
      </c>
      <c r="FW19" s="27">
        <f t="shared" si="79"/>
        <v>1</v>
      </c>
      <c r="FX19" s="20">
        <f t="shared" si="228"/>
        <v>2</v>
      </c>
      <c r="FY19" s="63"/>
      <c r="FZ19" s="64"/>
      <c r="GA19" s="27">
        <f t="shared" si="229"/>
        <v>0</v>
      </c>
      <c r="GB19" s="47">
        <f t="shared" si="434"/>
        <v>0</v>
      </c>
      <c r="GC19" s="14">
        <f t="shared" si="81"/>
        <v>1</v>
      </c>
      <c r="GD19" s="46">
        <f t="shared" si="82"/>
        <v>1</v>
      </c>
      <c r="GE19" s="28">
        <f t="shared" si="83"/>
        <v>16</v>
      </c>
      <c r="GF19" s="29">
        <f t="shared" si="230"/>
        <v>232</v>
      </c>
      <c r="GG19" s="30">
        <f>SUM(LARGE(($GE19,$FT19,$FI19,$EX19,$EM19,$EB19,$DQ19,$DF19,$CU19,$CJ19,$BY19,$BN19,$BC19,$AR19,$AG19,$V19,$K19),{1;2;3;4;5}))</f>
        <v>80</v>
      </c>
      <c r="GH19" s="27">
        <f t="shared" si="84"/>
        <v>1</v>
      </c>
      <c r="GI19" s="20">
        <f t="shared" si="231"/>
        <v>1</v>
      </c>
      <c r="GJ19" s="63"/>
      <c r="GK19" s="64"/>
      <c r="GL19" s="27">
        <f t="shared" si="232"/>
        <v>0</v>
      </c>
      <c r="GM19" s="47">
        <f t="shared" si="435"/>
        <v>0</v>
      </c>
      <c r="GN19" s="14">
        <f t="shared" si="86"/>
        <v>1</v>
      </c>
      <c r="GO19" s="46">
        <f t="shared" si="87"/>
        <v>1</v>
      </c>
      <c r="GP19" s="28">
        <f t="shared" si="88"/>
        <v>25</v>
      </c>
      <c r="GQ19" s="29">
        <f t="shared" si="233"/>
        <v>257</v>
      </c>
      <c r="GR19" s="30">
        <f>SUM(LARGE(($GP19,$GE19,$FT19,$FI19,$EX19,$EM19,$EB19,$DQ19,$DF19,$CU19,$CJ19,$BY19,$BN19,$BC19,$AR19,$AG19,$V19,$K19),{1;2;3;4;5}))</f>
        <v>89</v>
      </c>
      <c r="GS19" s="27">
        <f t="shared" si="89"/>
        <v>1</v>
      </c>
      <c r="GT19" s="20">
        <f t="shared" si="234"/>
        <v>2</v>
      </c>
      <c r="GU19" s="63"/>
      <c r="GV19" s="64"/>
      <c r="GW19" s="27">
        <f t="shared" si="235"/>
        <v>0</v>
      </c>
      <c r="GX19" s="47">
        <f t="shared" si="436"/>
        <v>0</v>
      </c>
      <c r="GY19" s="14">
        <f t="shared" si="91"/>
        <v>1</v>
      </c>
      <c r="GZ19" s="46">
        <f t="shared" si="92"/>
        <v>1</v>
      </c>
      <c r="HA19" s="28">
        <f t="shared" si="93"/>
        <v>16</v>
      </c>
      <c r="HB19" s="29">
        <f t="shared" si="236"/>
        <v>273</v>
      </c>
      <c r="HC19" s="30">
        <f>SUM(LARGE(($HA19,$GP19,$GE19,$FT19,$FI19,$EX19,$EM19,$EB19,$DQ19,$DF19,$CU19,$CJ19,$BY19,$BN19,$BC19,$AR19,$AG19,$V19,$K19),{1;2;3;4;5}))</f>
        <v>89</v>
      </c>
      <c r="HD19" s="27">
        <f t="shared" si="94"/>
        <v>1</v>
      </c>
      <c r="HE19" s="20">
        <f t="shared" si="237"/>
        <v>2</v>
      </c>
      <c r="HF19" s="63"/>
      <c r="HG19" s="64"/>
      <c r="HH19" s="27">
        <f t="shared" si="238"/>
        <v>0</v>
      </c>
      <c r="HI19" s="47">
        <f t="shared" si="437"/>
        <v>0</v>
      </c>
      <c r="HJ19" s="14">
        <f t="shared" si="96"/>
        <v>1</v>
      </c>
      <c r="HK19" s="46">
        <f t="shared" si="97"/>
        <v>1</v>
      </c>
      <c r="HL19" s="28">
        <f t="shared" si="98"/>
        <v>16</v>
      </c>
      <c r="HM19" s="29">
        <f t="shared" si="239"/>
        <v>289</v>
      </c>
      <c r="HN19" s="30">
        <f>SUM(LARGE(($HL19,$HA19,$GP19,$GE19,$FT19,$FI19,$EX19,$EM19,$EB19,$DQ19,$DF19,$CU19,$CJ19,$BY19,$BN19,$BC19,$AR19,$AG19,$V19,$K19),{1;2;3;4;5}))</f>
        <v>89</v>
      </c>
      <c r="HO19" s="27">
        <f t="shared" si="99"/>
        <v>1</v>
      </c>
    </row>
    <row r="20" spans="1:223" x14ac:dyDescent="0.2">
      <c r="A20" s="41" t="s">
        <v>246</v>
      </c>
      <c r="B20" s="65">
        <f t="shared" si="100"/>
        <v>1</v>
      </c>
      <c r="C20" s="104" t="s">
        <v>227</v>
      </c>
      <c r="D20" s="20">
        <f t="shared" si="101"/>
        <v>2</v>
      </c>
      <c r="E20" s="31">
        <f>30+37</f>
        <v>67</v>
      </c>
      <c r="F20" s="33">
        <f>17+24</f>
        <v>41</v>
      </c>
      <c r="G20" s="27">
        <f t="shared" si="181"/>
        <v>108</v>
      </c>
      <c r="H20" s="47">
        <f t="shared" si="418"/>
        <v>108.041</v>
      </c>
      <c r="I20" s="14">
        <f t="shared" si="1"/>
        <v>22</v>
      </c>
      <c r="J20" s="46">
        <f t="shared" si="2"/>
        <v>22</v>
      </c>
      <c r="K20" s="28">
        <f t="shared" si="3"/>
        <v>0</v>
      </c>
      <c r="L20" s="29">
        <f t="shared" si="182"/>
        <v>0</v>
      </c>
      <c r="M20" s="30">
        <f>SUM(LARGE(($K20),{1}))</f>
        <v>0</v>
      </c>
      <c r="N20" s="27">
        <f t="shared" si="4"/>
        <v>14</v>
      </c>
      <c r="O20" s="20">
        <f t="shared" si="183"/>
        <v>3</v>
      </c>
      <c r="P20" s="31"/>
      <c r="Q20" s="33"/>
      <c r="R20" s="27">
        <f t="shared" si="184"/>
        <v>0</v>
      </c>
      <c r="S20" s="47">
        <f t="shared" si="419"/>
        <v>0</v>
      </c>
      <c r="T20" s="14">
        <f t="shared" si="6"/>
        <v>1</v>
      </c>
      <c r="U20" s="46">
        <f t="shared" si="7"/>
        <v>1</v>
      </c>
      <c r="V20" s="28">
        <f t="shared" si="8"/>
        <v>10</v>
      </c>
      <c r="W20" s="29">
        <f t="shared" si="185"/>
        <v>10</v>
      </c>
      <c r="X20" s="30">
        <f>SUM(LARGE(($V20,$K20),{1;2}))</f>
        <v>10</v>
      </c>
      <c r="Y20" s="27">
        <f t="shared" si="9"/>
        <v>14</v>
      </c>
      <c r="Z20" s="20">
        <f t="shared" si="186"/>
        <v>3</v>
      </c>
      <c r="AA20" s="31"/>
      <c r="AB20" s="33"/>
      <c r="AC20" s="27">
        <f t="shared" si="187"/>
        <v>0</v>
      </c>
      <c r="AD20" s="47">
        <f t="shared" si="420"/>
        <v>0</v>
      </c>
      <c r="AE20" s="14">
        <f t="shared" si="11"/>
        <v>1</v>
      </c>
      <c r="AF20" s="46">
        <f t="shared" si="12"/>
        <v>1</v>
      </c>
      <c r="AG20" s="28">
        <f t="shared" si="13"/>
        <v>10</v>
      </c>
      <c r="AH20" s="29">
        <f t="shared" si="188"/>
        <v>20</v>
      </c>
      <c r="AI20" s="30">
        <f>SUM(LARGE(($AG20,$V20,$K20),{1;2;3}))</f>
        <v>20</v>
      </c>
      <c r="AJ20" s="27">
        <f t="shared" si="14"/>
        <v>14</v>
      </c>
      <c r="AK20" s="20">
        <f t="shared" si="189"/>
        <v>3</v>
      </c>
      <c r="AL20" s="31"/>
      <c r="AM20" s="33"/>
      <c r="AN20" s="27">
        <f t="shared" si="190"/>
        <v>0</v>
      </c>
      <c r="AO20" s="47">
        <f t="shared" si="421"/>
        <v>0</v>
      </c>
      <c r="AP20" s="14">
        <f t="shared" si="16"/>
        <v>1</v>
      </c>
      <c r="AQ20" s="46">
        <f t="shared" si="17"/>
        <v>1</v>
      </c>
      <c r="AR20" s="28">
        <f t="shared" si="18"/>
        <v>10</v>
      </c>
      <c r="AS20" s="29">
        <f t="shared" si="191"/>
        <v>30</v>
      </c>
      <c r="AT20" s="30">
        <f>SUM(LARGE(($AR20,$AG20,$V20,$K20),{1;2;3;4}))</f>
        <v>30</v>
      </c>
      <c r="AU20" s="27">
        <f t="shared" si="19"/>
        <v>14</v>
      </c>
      <c r="AV20" s="20">
        <f t="shared" si="192"/>
        <v>2</v>
      </c>
      <c r="AW20" s="31"/>
      <c r="AX20" s="33"/>
      <c r="AY20" s="27">
        <f t="shared" si="193"/>
        <v>0</v>
      </c>
      <c r="AZ20" s="47">
        <f t="shared" si="422"/>
        <v>0</v>
      </c>
      <c r="BA20" s="14">
        <f t="shared" si="21"/>
        <v>1</v>
      </c>
      <c r="BB20" s="46">
        <f t="shared" si="22"/>
        <v>1</v>
      </c>
      <c r="BC20" s="28">
        <f t="shared" si="23"/>
        <v>16</v>
      </c>
      <c r="BD20" s="29">
        <f t="shared" si="194"/>
        <v>46</v>
      </c>
      <c r="BE20" s="30">
        <f>SUM(LARGE(($BC20,$AR20,$AG20,$V20,$K20),{1;2;3;4;5}))</f>
        <v>46</v>
      </c>
      <c r="BF20" s="27">
        <f t="shared" si="24"/>
        <v>14</v>
      </c>
      <c r="BG20" s="20">
        <f t="shared" si="195"/>
        <v>3</v>
      </c>
      <c r="BH20" s="31"/>
      <c r="BI20" s="33"/>
      <c r="BJ20" s="27">
        <f t="shared" si="196"/>
        <v>0</v>
      </c>
      <c r="BK20" s="47">
        <f t="shared" si="423"/>
        <v>0</v>
      </c>
      <c r="BL20" s="14">
        <f t="shared" si="26"/>
        <v>1</v>
      </c>
      <c r="BM20" s="46">
        <f t="shared" si="27"/>
        <v>1</v>
      </c>
      <c r="BN20" s="28">
        <f t="shared" si="28"/>
        <v>10</v>
      </c>
      <c r="BO20" s="29">
        <f t="shared" si="197"/>
        <v>56</v>
      </c>
      <c r="BP20" s="30">
        <f>SUM(LARGE(($BN20,$BC20,$AR20,$AG20,$V20,$K20),{1;2;3;4;5}))</f>
        <v>56</v>
      </c>
      <c r="BQ20" s="27">
        <f t="shared" si="29"/>
        <v>4</v>
      </c>
      <c r="BR20" s="20">
        <f t="shared" si="198"/>
        <v>2</v>
      </c>
      <c r="BS20" s="31"/>
      <c r="BT20" s="33"/>
      <c r="BU20" s="27">
        <f t="shared" si="199"/>
        <v>0</v>
      </c>
      <c r="BV20" s="47">
        <f t="shared" si="424"/>
        <v>0</v>
      </c>
      <c r="BW20" s="14">
        <f t="shared" si="31"/>
        <v>1</v>
      </c>
      <c r="BX20" s="46">
        <f t="shared" si="32"/>
        <v>1</v>
      </c>
      <c r="BY20" s="28">
        <f t="shared" si="33"/>
        <v>16</v>
      </c>
      <c r="BZ20" s="29">
        <f t="shared" si="200"/>
        <v>72</v>
      </c>
      <c r="CA20" s="30">
        <f>SUM(LARGE(($BY20,$BN20,$BC20,$AR20,$AG20,$V20,$K20),{1;2;3;4;5}))</f>
        <v>62</v>
      </c>
      <c r="CB20" s="27">
        <f t="shared" si="34"/>
        <v>4</v>
      </c>
      <c r="CC20" s="20">
        <f t="shared" si="201"/>
        <v>2</v>
      </c>
      <c r="CD20" s="31"/>
      <c r="CE20" s="33"/>
      <c r="CF20" s="27">
        <f t="shared" si="202"/>
        <v>0</v>
      </c>
      <c r="CG20" s="47">
        <f t="shared" si="425"/>
        <v>0</v>
      </c>
      <c r="CH20" s="14">
        <f t="shared" si="36"/>
        <v>1</v>
      </c>
      <c r="CI20" s="46">
        <f t="shared" si="37"/>
        <v>1</v>
      </c>
      <c r="CJ20" s="28">
        <f t="shared" si="38"/>
        <v>16</v>
      </c>
      <c r="CK20" s="29">
        <f t="shared" si="203"/>
        <v>88</v>
      </c>
      <c r="CL20" s="30">
        <f>SUM(LARGE(($CJ20,$BY20,$BN20,$BC20,$AR20,$AG20,$V20,$K20),{1;2;3;4;5}))</f>
        <v>68</v>
      </c>
      <c r="CM20" s="27">
        <f t="shared" si="39"/>
        <v>4</v>
      </c>
      <c r="CN20" s="20">
        <f t="shared" si="204"/>
        <v>2</v>
      </c>
      <c r="CO20" s="31"/>
      <c r="CP20" s="33"/>
      <c r="CQ20" s="27">
        <f t="shared" si="205"/>
        <v>0</v>
      </c>
      <c r="CR20" s="47">
        <f t="shared" si="426"/>
        <v>0</v>
      </c>
      <c r="CS20" s="14">
        <f t="shared" si="41"/>
        <v>1</v>
      </c>
      <c r="CT20" s="46">
        <f t="shared" si="42"/>
        <v>1</v>
      </c>
      <c r="CU20" s="28">
        <f t="shared" si="43"/>
        <v>16</v>
      </c>
      <c r="CV20" s="29">
        <f t="shared" si="206"/>
        <v>104</v>
      </c>
      <c r="CW20" s="30">
        <f>SUM(LARGE(($CU20,$CJ20,$BY20,$BN20,$BC20,$AR20,$AG20,$V20,$K20),{1;2;3;4;5}))</f>
        <v>74</v>
      </c>
      <c r="CX20" s="27">
        <f t="shared" si="44"/>
        <v>4</v>
      </c>
      <c r="CY20" s="20">
        <f t="shared" si="207"/>
        <v>2</v>
      </c>
      <c r="CZ20" s="31"/>
      <c r="DA20" s="33"/>
      <c r="DB20" s="27">
        <f t="shared" si="208"/>
        <v>0</v>
      </c>
      <c r="DC20" s="47">
        <f t="shared" si="427"/>
        <v>0</v>
      </c>
      <c r="DD20" s="14">
        <f t="shared" si="46"/>
        <v>1</v>
      </c>
      <c r="DE20" s="46">
        <f t="shared" si="47"/>
        <v>1</v>
      </c>
      <c r="DF20" s="28">
        <f t="shared" si="48"/>
        <v>16</v>
      </c>
      <c r="DG20" s="29">
        <f t="shared" si="209"/>
        <v>120</v>
      </c>
      <c r="DH20" s="30">
        <f>SUM(LARGE(($DF20,$CU20,$CJ20,$BY20,$BN20,$BC20,$AR20,$AG20,$V20,$K20),{1;2;3;4;5}))</f>
        <v>80</v>
      </c>
      <c r="DI20" s="27">
        <f t="shared" si="49"/>
        <v>1</v>
      </c>
      <c r="DJ20" s="20">
        <f t="shared" si="210"/>
        <v>2</v>
      </c>
      <c r="DK20" s="31"/>
      <c r="DL20" s="33"/>
      <c r="DM20" s="27">
        <f t="shared" si="211"/>
        <v>0</v>
      </c>
      <c r="DN20" s="47">
        <f t="shared" si="428"/>
        <v>0</v>
      </c>
      <c r="DO20" s="14">
        <f t="shared" si="51"/>
        <v>1</v>
      </c>
      <c r="DP20" s="46">
        <f t="shared" si="52"/>
        <v>1</v>
      </c>
      <c r="DQ20" s="28">
        <f t="shared" si="53"/>
        <v>16</v>
      </c>
      <c r="DR20" s="29">
        <f t="shared" si="212"/>
        <v>136</v>
      </c>
      <c r="DS20" s="30">
        <f>SUM(LARGE(($DQ20,$DF20,$CU20,$CJ20,$BY20,$BN20,$BC20,$AR20,$AG20,$V20,$K20),{1;2;3;4;5}))</f>
        <v>80</v>
      </c>
      <c r="DT20" s="27">
        <f t="shared" si="54"/>
        <v>1</v>
      </c>
      <c r="DU20" s="20">
        <f t="shared" si="213"/>
        <v>2</v>
      </c>
      <c r="DV20" s="31"/>
      <c r="DW20" s="33"/>
      <c r="DX20" s="27">
        <f t="shared" si="214"/>
        <v>0</v>
      </c>
      <c r="DY20" s="47">
        <f t="shared" si="429"/>
        <v>0</v>
      </c>
      <c r="DZ20" s="14">
        <f t="shared" si="56"/>
        <v>1</v>
      </c>
      <c r="EA20" s="46">
        <f t="shared" si="57"/>
        <v>1</v>
      </c>
      <c r="EB20" s="28">
        <f t="shared" si="58"/>
        <v>16</v>
      </c>
      <c r="EC20" s="29">
        <f t="shared" si="215"/>
        <v>152</v>
      </c>
      <c r="ED20" s="30">
        <f>SUM(LARGE(($EB20,$DQ20,$DF20,$CU20,$CJ20,$BY20,$BN20,$BC20,$AR20,$AG20,$V20,$K20),{1;2;3;4;5}))</f>
        <v>80</v>
      </c>
      <c r="EE20" s="27">
        <f t="shared" si="59"/>
        <v>1</v>
      </c>
      <c r="EF20" s="20">
        <f t="shared" si="216"/>
        <v>2</v>
      </c>
      <c r="EG20" s="31"/>
      <c r="EH20" s="33"/>
      <c r="EI20" s="27">
        <f t="shared" si="217"/>
        <v>0</v>
      </c>
      <c r="EJ20" s="47">
        <f t="shared" si="430"/>
        <v>0</v>
      </c>
      <c r="EK20" s="14">
        <f t="shared" si="61"/>
        <v>1</v>
      </c>
      <c r="EL20" s="46">
        <f t="shared" si="62"/>
        <v>1</v>
      </c>
      <c r="EM20" s="28">
        <f t="shared" si="63"/>
        <v>16</v>
      </c>
      <c r="EN20" s="29">
        <f t="shared" si="218"/>
        <v>168</v>
      </c>
      <c r="EO20" s="30">
        <f>SUM(LARGE(($EM20,$EB20,$DQ20,$DF20,$CU20,$CJ20,$BY20,$BN20,$BC20,$AR20,$AG20,$V20,$K20),{1;2;3;4;5}))</f>
        <v>80</v>
      </c>
      <c r="EP20" s="27">
        <f t="shared" si="64"/>
        <v>1</v>
      </c>
      <c r="EQ20" s="20">
        <f t="shared" si="219"/>
        <v>2</v>
      </c>
      <c r="ER20" s="31"/>
      <c r="ES20" s="33"/>
      <c r="ET20" s="27">
        <f t="shared" si="220"/>
        <v>0</v>
      </c>
      <c r="EU20" s="47">
        <f t="shared" si="431"/>
        <v>0</v>
      </c>
      <c r="EV20" s="14">
        <f t="shared" si="66"/>
        <v>1</v>
      </c>
      <c r="EW20" s="46">
        <f t="shared" si="67"/>
        <v>1</v>
      </c>
      <c r="EX20" s="28">
        <f t="shared" si="68"/>
        <v>16</v>
      </c>
      <c r="EY20" s="29">
        <f t="shared" si="221"/>
        <v>184</v>
      </c>
      <c r="EZ20" s="30">
        <f>SUM(LARGE(($EX20,$EM20,$EB20,$DQ20,$DF20,$CU20,$CJ20,$BY20,$BN20,$BC20,$AR20,$AG20,$V20,$K20),{1;2;3;4;5}))</f>
        <v>80</v>
      </c>
      <c r="FA20" s="27">
        <f t="shared" si="69"/>
        <v>1</v>
      </c>
      <c r="FB20" s="20">
        <f t="shared" si="222"/>
        <v>2</v>
      </c>
      <c r="FC20" s="31"/>
      <c r="FD20" s="33"/>
      <c r="FE20" s="27">
        <f t="shared" si="223"/>
        <v>0</v>
      </c>
      <c r="FF20" s="47">
        <f t="shared" si="432"/>
        <v>0</v>
      </c>
      <c r="FG20" s="14">
        <f t="shared" si="71"/>
        <v>1</v>
      </c>
      <c r="FH20" s="46">
        <f t="shared" si="72"/>
        <v>1</v>
      </c>
      <c r="FI20" s="28">
        <f t="shared" si="73"/>
        <v>16</v>
      </c>
      <c r="FJ20" s="29">
        <f t="shared" si="224"/>
        <v>200</v>
      </c>
      <c r="FK20" s="30">
        <f>SUM(LARGE(($FI20,$EX20,$EM20,$EB20,$DQ20,$DF20,$CU20,$CJ20,$BY20,$BN20,$BC20,$AR20,$AG20,$V20,$K20),{1;2;3;4;5}))</f>
        <v>80</v>
      </c>
      <c r="FL20" s="27">
        <f t="shared" si="74"/>
        <v>1</v>
      </c>
      <c r="FM20" s="20">
        <f t="shared" si="225"/>
        <v>2</v>
      </c>
      <c r="FN20" s="31"/>
      <c r="FO20" s="33"/>
      <c r="FP20" s="27">
        <f t="shared" si="226"/>
        <v>0</v>
      </c>
      <c r="FQ20" s="47">
        <f t="shared" si="433"/>
        <v>0</v>
      </c>
      <c r="FR20" s="14">
        <f t="shared" si="76"/>
        <v>1</v>
      </c>
      <c r="FS20" s="46">
        <f t="shared" si="77"/>
        <v>1</v>
      </c>
      <c r="FT20" s="28">
        <f t="shared" si="78"/>
        <v>16</v>
      </c>
      <c r="FU20" s="29">
        <f t="shared" si="227"/>
        <v>216</v>
      </c>
      <c r="FV20" s="30">
        <f>SUM(LARGE(($FT20,$FI20,$EX20,$EM20,$EB20,$DQ20,$DF20,$CU20,$CJ20,$BY20,$BN20,$BC20,$AR20,$AG20,$V20,$K20),{1;2;3;4;5}))</f>
        <v>80</v>
      </c>
      <c r="FW20" s="27">
        <f t="shared" si="79"/>
        <v>1</v>
      </c>
      <c r="FX20" s="20">
        <f t="shared" si="228"/>
        <v>2</v>
      </c>
      <c r="FY20" s="63"/>
      <c r="FZ20" s="64"/>
      <c r="GA20" s="27">
        <f t="shared" si="229"/>
        <v>0</v>
      </c>
      <c r="GB20" s="47">
        <f t="shared" si="434"/>
        <v>0</v>
      </c>
      <c r="GC20" s="14">
        <f t="shared" si="81"/>
        <v>1</v>
      </c>
      <c r="GD20" s="46">
        <f t="shared" si="82"/>
        <v>1</v>
      </c>
      <c r="GE20" s="28">
        <f t="shared" si="83"/>
        <v>16</v>
      </c>
      <c r="GF20" s="29">
        <f t="shared" si="230"/>
        <v>232</v>
      </c>
      <c r="GG20" s="30">
        <f>SUM(LARGE(($GE20,$FT20,$FI20,$EX20,$EM20,$EB20,$DQ20,$DF20,$CU20,$CJ20,$BY20,$BN20,$BC20,$AR20,$AG20,$V20,$K20),{1;2;3;4;5}))</f>
        <v>80</v>
      </c>
      <c r="GH20" s="27">
        <f t="shared" si="84"/>
        <v>1</v>
      </c>
      <c r="GI20" s="20">
        <f t="shared" si="231"/>
        <v>1</v>
      </c>
      <c r="GJ20" s="63"/>
      <c r="GK20" s="64"/>
      <c r="GL20" s="27">
        <f t="shared" si="232"/>
        <v>0</v>
      </c>
      <c r="GM20" s="47">
        <f t="shared" si="435"/>
        <v>0</v>
      </c>
      <c r="GN20" s="14">
        <f t="shared" si="86"/>
        <v>1</v>
      </c>
      <c r="GO20" s="46">
        <f t="shared" si="87"/>
        <v>1</v>
      </c>
      <c r="GP20" s="28">
        <f t="shared" si="88"/>
        <v>25</v>
      </c>
      <c r="GQ20" s="29">
        <f t="shared" si="233"/>
        <v>257</v>
      </c>
      <c r="GR20" s="30">
        <f>SUM(LARGE(($GP20,$GE20,$FT20,$FI20,$EX20,$EM20,$EB20,$DQ20,$DF20,$CU20,$CJ20,$BY20,$BN20,$BC20,$AR20,$AG20,$V20,$K20),{1;2;3;4;5}))</f>
        <v>89</v>
      </c>
      <c r="GS20" s="27">
        <f t="shared" si="89"/>
        <v>1</v>
      </c>
      <c r="GT20" s="20">
        <f t="shared" si="234"/>
        <v>2</v>
      </c>
      <c r="GU20" s="63"/>
      <c r="GV20" s="64"/>
      <c r="GW20" s="27">
        <f t="shared" si="235"/>
        <v>0</v>
      </c>
      <c r="GX20" s="47">
        <f t="shared" si="436"/>
        <v>0</v>
      </c>
      <c r="GY20" s="14">
        <f t="shared" si="91"/>
        <v>1</v>
      </c>
      <c r="GZ20" s="46">
        <f t="shared" si="92"/>
        <v>1</v>
      </c>
      <c r="HA20" s="28">
        <f t="shared" si="93"/>
        <v>16</v>
      </c>
      <c r="HB20" s="29">
        <f t="shared" si="236"/>
        <v>273</v>
      </c>
      <c r="HC20" s="30">
        <f>SUM(LARGE(($HA20,$GP20,$GE20,$FT20,$FI20,$EX20,$EM20,$EB20,$DQ20,$DF20,$CU20,$CJ20,$BY20,$BN20,$BC20,$AR20,$AG20,$V20,$K20),{1;2;3;4;5}))</f>
        <v>89</v>
      </c>
      <c r="HD20" s="27">
        <f t="shared" si="94"/>
        <v>1</v>
      </c>
      <c r="HE20" s="20">
        <f t="shared" si="237"/>
        <v>2</v>
      </c>
      <c r="HF20" s="63"/>
      <c r="HG20" s="64"/>
      <c r="HH20" s="27">
        <f t="shared" si="238"/>
        <v>0</v>
      </c>
      <c r="HI20" s="47">
        <f t="shared" si="437"/>
        <v>0</v>
      </c>
      <c r="HJ20" s="14">
        <f t="shared" si="96"/>
        <v>1</v>
      </c>
      <c r="HK20" s="46">
        <f t="shared" si="97"/>
        <v>1</v>
      </c>
      <c r="HL20" s="28">
        <f t="shared" si="98"/>
        <v>16</v>
      </c>
      <c r="HM20" s="29">
        <f t="shared" si="239"/>
        <v>289</v>
      </c>
      <c r="HN20" s="30">
        <f>SUM(LARGE(($HL20,$HA20,$GP20,$GE20,$FT20,$FI20,$EX20,$EM20,$EB20,$DQ20,$DF20,$CU20,$CJ20,$BY20,$BN20,$BC20,$AR20,$AG20,$V20,$K20),{1;2;3;4;5}))</f>
        <v>89</v>
      </c>
      <c r="HO20" s="27">
        <f t="shared" si="99"/>
        <v>1</v>
      </c>
    </row>
    <row r="21" spans="1:223" x14ac:dyDescent="0.2">
      <c r="A21" s="41" t="s">
        <v>172</v>
      </c>
      <c r="B21" s="65">
        <f t="shared" si="100"/>
        <v>0</v>
      </c>
      <c r="C21" s="104"/>
      <c r="D21" s="20">
        <f t="shared" si="101"/>
        <v>2</v>
      </c>
      <c r="E21" s="31"/>
      <c r="F21" s="33"/>
      <c r="G21" s="27">
        <f t="shared" si="181"/>
        <v>0</v>
      </c>
      <c r="H21" s="47">
        <f t="shared" si="418"/>
        <v>0</v>
      </c>
      <c r="I21" s="14">
        <f t="shared" si="1"/>
        <v>32</v>
      </c>
      <c r="J21" s="46">
        <f t="shared" si="2"/>
        <v>32</v>
      </c>
      <c r="K21" s="28">
        <f t="shared" si="3"/>
        <v>0</v>
      </c>
      <c r="L21" s="29">
        <f t="shared" si="182"/>
        <v>0</v>
      </c>
      <c r="M21" s="30">
        <f>SUM(LARGE(($K21),{1}))</f>
        <v>0</v>
      </c>
      <c r="N21" s="27">
        <f t="shared" si="4"/>
        <v>14</v>
      </c>
      <c r="O21" s="20">
        <f t="shared" si="183"/>
        <v>3</v>
      </c>
      <c r="P21" s="31"/>
      <c r="Q21" s="33"/>
      <c r="R21" s="27">
        <f t="shared" si="184"/>
        <v>0</v>
      </c>
      <c r="S21" s="47">
        <f t="shared" si="419"/>
        <v>0</v>
      </c>
      <c r="T21" s="14">
        <f t="shared" si="6"/>
        <v>1</v>
      </c>
      <c r="U21" s="46">
        <f t="shared" si="7"/>
        <v>1</v>
      </c>
      <c r="V21" s="28">
        <f t="shared" si="8"/>
        <v>10</v>
      </c>
      <c r="W21" s="29">
        <f t="shared" si="185"/>
        <v>10</v>
      </c>
      <c r="X21" s="30">
        <f>SUM(LARGE(($V21,$K21),{1;2}))</f>
        <v>10</v>
      </c>
      <c r="Y21" s="27">
        <f t="shared" si="9"/>
        <v>14</v>
      </c>
      <c r="Z21" s="20">
        <f t="shared" si="186"/>
        <v>3</v>
      </c>
      <c r="AA21" s="31"/>
      <c r="AB21" s="33"/>
      <c r="AC21" s="27">
        <f t="shared" si="187"/>
        <v>0</v>
      </c>
      <c r="AD21" s="47">
        <f t="shared" si="420"/>
        <v>0</v>
      </c>
      <c r="AE21" s="14">
        <f t="shared" si="11"/>
        <v>1</v>
      </c>
      <c r="AF21" s="46">
        <f t="shared" si="12"/>
        <v>1</v>
      </c>
      <c r="AG21" s="28">
        <f t="shared" si="13"/>
        <v>10</v>
      </c>
      <c r="AH21" s="29">
        <f t="shared" si="188"/>
        <v>20</v>
      </c>
      <c r="AI21" s="30">
        <f>SUM(LARGE(($AG21,$V21,$K21),{1;2;3}))</f>
        <v>20</v>
      </c>
      <c r="AJ21" s="27">
        <f t="shared" si="14"/>
        <v>14</v>
      </c>
      <c r="AK21" s="20">
        <f t="shared" si="189"/>
        <v>3</v>
      </c>
      <c r="AL21" s="31"/>
      <c r="AM21" s="33"/>
      <c r="AN21" s="27">
        <f t="shared" si="190"/>
        <v>0</v>
      </c>
      <c r="AO21" s="47">
        <f t="shared" si="421"/>
        <v>0</v>
      </c>
      <c r="AP21" s="14">
        <f t="shared" si="16"/>
        <v>1</v>
      </c>
      <c r="AQ21" s="46">
        <f t="shared" si="17"/>
        <v>1</v>
      </c>
      <c r="AR21" s="28">
        <f t="shared" si="18"/>
        <v>10</v>
      </c>
      <c r="AS21" s="29">
        <f t="shared" si="191"/>
        <v>30</v>
      </c>
      <c r="AT21" s="30">
        <f>SUM(LARGE(($AR21,$AG21,$V21,$K21),{1;2;3;4}))</f>
        <v>30</v>
      </c>
      <c r="AU21" s="27">
        <f t="shared" si="19"/>
        <v>14</v>
      </c>
      <c r="AV21" s="20">
        <f t="shared" si="192"/>
        <v>2</v>
      </c>
      <c r="AW21" s="31"/>
      <c r="AX21" s="33"/>
      <c r="AY21" s="27">
        <f t="shared" si="193"/>
        <v>0</v>
      </c>
      <c r="AZ21" s="47">
        <f t="shared" si="422"/>
        <v>0</v>
      </c>
      <c r="BA21" s="14">
        <f t="shared" si="21"/>
        <v>1</v>
      </c>
      <c r="BB21" s="46">
        <f t="shared" si="22"/>
        <v>1</v>
      </c>
      <c r="BC21" s="28">
        <f t="shared" si="23"/>
        <v>16</v>
      </c>
      <c r="BD21" s="29">
        <f t="shared" si="194"/>
        <v>46</v>
      </c>
      <c r="BE21" s="30">
        <f>SUM(LARGE(($BC21,$AR21,$AG21,$V21,$K21),{1;2;3;4;5}))</f>
        <v>46</v>
      </c>
      <c r="BF21" s="27">
        <f t="shared" si="24"/>
        <v>14</v>
      </c>
      <c r="BG21" s="20">
        <f t="shared" si="195"/>
        <v>3</v>
      </c>
      <c r="BH21" s="31"/>
      <c r="BI21" s="33"/>
      <c r="BJ21" s="27">
        <f t="shared" si="196"/>
        <v>0</v>
      </c>
      <c r="BK21" s="47">
        <f t="shared" si="423"/>
        <v>0</v>
      </c>
      <c r="BL21" s="14">
        <f t="shared" si="26"/>
        <v>1</v>
      </c>
      <c r="BM21" s="46">
        <f t="shared" si="27"/>
        <v>1</v>
      </c>
      <c r="BN21" s="28">
        <f t="shared" si="28"/>
        <v>10</v>
      </c>
      <c r="BO21" s="29">
        <f t="shared" si="197"/>
        <v>56</v>
      </c>
      <c r="BP21" s="30">
        <f>SUM(LARGE(($BN21,$BC21,$AR21,$AG21,$V21,$K21),{1;2;3;4;5}))</f>
        <v>56</v>
      </c>
      <c r="BQ21" s="27">
        <f t="shared" si="29"/>
        <v>4</v>
      </c>
      <c r="BR21" s="20">
        <f t="shared" si="198"/>
        <v>2</v>
      </c>
      <c r="BS21" s="31"/>
      <c r="BT21" s="33"/>
      <c r="BU21" s="27">
        <f t="shared" si="199"/>
        <v>0</v>
      </c>
      <c r="BV21" s="47">
        <f t="shared" si="424"/>
        <v>0</v>
      </c>
      <c r="BW21" s="14">
        <f t="shared" si="31"/>
        <v>1</v>
      </c>
      <c r="BX21" s="46">
        <f t="shared" si="32"/>
        <v>1</v>
      </c>
      <c r="BY21" s="28">
        <f t="shared" si="33"/>
        <v>16</v>
      </c>
      <c r="BZ21" s="29">
        <f t="shared" si="200"/>
        <v>72</v>
      </c>
      <c r="CA21" s="30">
        <f>SUM(LARGE(($BY21,$BN21,$BC21,$AR21,$AG21,$V21,$K21),{1;2;3;4;5}))</f>
        <v>62</v>
      </c>
      <c r="CB21" s="27">
        <f t="shared" si="34"/>
        <v>4</v>
      </c>
      <c r="CC21" s="20">
        <f t="shared" si="201"/>
        <v>2</v>
      </c>
      <c r="CD21" s="31"/>
      <c r="CE21" s="33"/>
      <c r="CF21" s="27">
        <f t="shared" si="202"/>
        <v>0</v>
      </c>
      <c r="CG21" s="47">
        <f t="shared" si="425"/>
        <v>0</v>
      </c>
      <c r="CH21" s="14">
        <f t="shared" si="36"/>
        <v>1</v>
      </c>
      <c r="CI21" s="46">
        <f t="shared" si="37"/>
        <v>1</v>
      </c>
      <c r="CJ21" s="28">
        <f t="shared" si="38"/>
        <v>16</v>
      </c>
      <c r="CK21" s="29">
        <f t="shared" si="203"/>
        <v>88</v>
      </c>
      <c r="CL21" s="30">
        <f>SUM(LARGE(($CJ21,$BY21,$BN21,$BC21,$AR21,$AG21,$V21,$K21),{1;2;3;4;5}))</f>
        <v>68</v>
      </c>
      <c r="CM21" s="27">
        <f t="shared" si="39"/>
        <v>4</v>
      </c>
      <c r="CN21" s="20">
        <f t="shared" si="204"/>
        <v>2</v>
      </c>
      <c r="CO21" s="31"/>
      <c r="CP21" s="33"/>
      <c r="CQ21" s="27">
        <f t="shared" si="205"/>
        <v>0</v>
      </c>
      <c r="CR21" s="47">
        <f t="shared" si="426"/>
        <v>0</v>
      </c>
      <c r="CS21" s="14">
        <f t="shared" si="41"/>
        <v>1</v>
      </c>
      <c r="CT21" s="46">
        <f t="shared" si="42"/>
        <v>1</v>
      </c>
      <c r="CU21" s="28">
        <f t="shared" si="43"/>
        <v>16</v>
      </c>
      <c r="CV21" s="29">
        <f t="shared" si="206"/>
        <v>104</v>
      </c>
      <c r="CW21" s="30">
        <f>SUM(LARGE(($CU21,$CJ21,$BY21,$BN21,$BC21,$AR21,$AG21,$V21,$K21),{1;2;3;4;5}))</f>
        <v>74</v>
      </c>
      <c r="CX21" s="27">
        <f t="shared" si="44"/>
        <v>4</v>
      </c>
      <c r="CY21" s="20">
        <f t="shared" si="207"/>
        <v>2</v>
      </c>
      <c r="CZ21" s="31"/>
      <c r="DA21" s="33"/>
      <c r="DB21" s="27">
        <f t="shared" si="208"/>
        <v>0</v>
      </c>
      <c r="DC21" s="47">
        <f t="shared" si="427"/>
        <v>0</v>
      </c>
      <c r="DD21" s="14">
        <f t="shared" si="46"/>
        <v>1</v>
      </c>
      <c r="DE21" s="46">
        <f t="shared" si="47"/>
        <v>1</v>
      </c>
      <c r="DF21" s="28">
        <f t="shared" si="48"/>
        <v>16</v>
      </c>
      <c r="DG21" s="29">
        <f t="shared" si="209"/>
        <v>120</v>
      </c>
      <c r="DH21" s="30">
        <f>SUM(LARGE(($DF21,$CU21,$CJ21,$BY21,$BN21,$BC21,$AR21,$AG21,$V21,$K21),{1;2;3;4;5}))</f>
        <v>80</v>
      </c>
      <c r="DI21" s="27">
        <f t="shared" si="49"/>
        <v>1</v>
      </c>
      <c r="DJ21" s="20">
        <f t="shared" si="210"/>
        <v>2</v>
      </c>
      <c r="DK21" s="31"/>
      <c r="DL21" s="33"/>
      <c r="DM21" s="27">
        <f t="shared" si="211"/>
        <v>0</v>
      </c>
      <c r="DN21" s="47">
        <f t="shared" si="428"/>
        <v>0</v>
      </c>
      <c r="DO21" s="14">
        <f t="shared" si="51"/>
        <v>1</v>
      </c>
      <c r="DP21" s="46">
        <f t="shared" si="52"/>
        <v>1</v>
      </c>
      <c r="DQ21" s="28">
        <f t="shared" si="53"/>
        <v>16</v>
      </c>
      <c r="DR21" s="29">
        <f t="shared" si="212"/>
        <v>136</v>
      </c>
      <c r="DS21" s="30">
        <f>SUM(LARGE(($DQ21,$DF21,$CU21,$CJ21,$BY21,$BN21,$BC21,$AR21,$AG21,$V21,$K21),{1;2;3;4;5}))</f>
        <v>80</v>
      </c>
      <c r="DT21" s="27">
        <f t="shared" si="54"/>
        <v>1</v>
      </c>
      <c r="DU21" s="20">
        <f t="shared" si="213"/>
        <v>2</v>
      </c>
      <c r="DV21" s="31"/>
      <c r="DW21" s="33"/>
      <c r="DX21" s="27">
        <f t="shared" si="214"/>
        <v>0</v>
      </c>
      <c r="DY21" s="47">
        <f t="shared" si="429"/>
        <v>0</v>
      </c>
      <c r="DZ21" s="14">
        <f t="shared" si="56"/>
        <v>1</v>
      </c>
      <c r="EA21" s="46">
        <f t="shared" si="57"/>
        <v>1</v>
      </c>
      <c r="EB21" s="28">
        <f t="shared" si="58"/>
        <v>16</v>
      </c>
      <c r="EC21" s="29">
        <f t="shared" si="215"/>
        <v>152</v>
      </c>
      <c r="ED21" s="30">
        <f>SUM(LARGE(($EB21,$DQ21,$DF21,$CU21,$CJ21,$BY21,$BN21,$BC21,$AR21,$AG21,$V21,$K21),{1;2;3;4;5}))</f>
        <v>80</v>
      </c>
      <c r="EE21" s="27">
        <f t="shared" si="59"/>
        <v>1</v>
      </c>
      <c r="EF21" s="20">
        <f t="shared" si="216"/>
        <v>2</v>
      </c>
      <c r="EG21" s="31"/>
      <c r="EH21" s="33"/>
      <c r="EI21" s="27">
        <f t="shared" si="217"/>
        <v>0</v>
      </c>
      <c r="EJ21" s="47">
        <f t="shared" si="430"/>
        <v>0</v>
      </c>
      <c r="EK21" s="14">
        <f t="shared" si="61"/>
        <v>1</v>
      </c>
      <c r="EL21" s="46">
        <f t="shared" si="62"/>
        <v>1</v>
      </c>
      <c r="EM21" s="28">
        <f t="shared" si="63"/>
        <v>16</v>
      </c>
      <c r="EN21" s="29">
        <f t="shared" si="218"/>
        <v>168</v>
      </c>
      <c r="EO21" s="30">
        <f>SUM(LARGE(($EM21,$EB21,$DQ21,$DF21,$CU21,$CJ21,$BY21,$BN21,$BC21,$AR21,$AG21,$V21,$K21),{1;2;3;4;5}))</f>
        <v>80</v>
      </c>
      <c r="EP21" s="27">
        <f t="shared" si="64"/>
        <v>1</v>
      </c>
      <c r="EQ21" s="20">
        <f t="shared" si="219"/>
        <v>2</v>
      </c>
      <c r="ER21" s="31"/>
      <c r="ES21" s="33"/>
      <c r="ET21" s="27">
        <f t="shared" si="220"/>
        <v>0</v>
      </c>
      <c r="EU21" s="47">
        <f t="shared" si="431"/>
        <v>0</v>
      </c>
      <c r="EV21" s="14">
        <f t="shared" si="66"/>
        <v>1</v>
      </c>
      <c r="EW21" s="46">
        <f t="shared" si="67"/>
        <v>1</v>
      </c>
      <c r="EX21" s="28">
        <f t="shared" si="68"/>
        <v>16</v>
      </c>
      <c r="EY21" s="29">
        <f t="shared" si="221"/>
        <v>184</v>
      </c>
      <c r="EZ21" s="30">
        <f>SUM(LARGE(($EX21,$EM21,$EB21,$DQ21,$DF21,$CU21,$CJ21,$BY21,$BN21,$BC21,$AR21,$AG21,$V21,$K21),{1;2;3;4;5}))</f>
        <v>80</v>
      </c>
      <c r="FA21" s="27">
        <f t="shared" si="69"/>
        <v>1</v>
      </c>
      <c r="FB21" s="20">
        <f t="shared" si="222"/>
        <v>2</v>
      </c>
      <c r="FC21" s="31"/>
      <c r="FD21" s="33"/>
      <c r="FE21" s="27">
        <f t="shared" si="223"/>
        <v>0</v>
      </c>
      <c r="FF21" s="47">
        <f t="shared" si="432"/>
        <v>0</v>
      </c>
      <c r="FG21" s="14">
        <f t="shared" si="71"/>
        <v>1</v>
      </c>
      <c r="FH21" s="46">
        <f t="shared" si="72"/>
        <v>1</v>
      </c>
      <c r="FI21" s="28">
        <f t="shared" si="73"/>
        <v>16</v>
      </c>
      <c r="FJ21" s="29">
        <f t="shared" si="224"/>
        <v>200</v>
      </c>
      <c r="FK21" s="30">
        <f>SUM(LARGE(($FI21,$EX21,$EM21,$EB21,$DQ21,$DF21,$CU21,$CJ21,$BY21,$BN21,$BC21,$AR21,$AG21,$V21,$K21),{1;2;3;4;5}))</f>
        <v>80</v>
      </c>
      <c r="FL21" s="27">
        <f t="shared" si="74"/>
        <v>1</v>
      </c>
      <c r="FM21" s="20">
        <f t="shared" si="225"/>
        <v>2</v>
      </c>
      <c r="FN21" s="31"/>
      <c r="FO21" s="33"/>
      <c r="FP21" s="27">
        <f t="shared" si="226"/>
        <v>0</v>
      </c>
      <c r="FQ21" s="47">
        <f t="shared" si="433"/>
        <v>0</v>
      </c>
      <c r="FR21" s="14">
        <f t="shared" si="76"/>
        <v>1</v>
      </c>
      <c r="FS21" s="46">
        <f t="shared" si="77"/>
        <v>1</v>
      </c>
      <c r="FT21" s="28">
        <f t="shared" si="78"/>
        <v>16</v>
      </c>
      <c r="FU21" s="29">
        <f t="shared" si="227"/>
        <v>216</v>
      </c>
      <c r="FV21" s="30">
        <f>SUM(LARGE(($FT21,$FI21,$EX21,$EM21,$EB21,$DQ21,$DF21,$CU21,$CJ21,$BY21,$BN21,$BC21,$AR21,$AG21,$V21,$K21),{1;2;3;4;5}))</f>
        <v>80</v>
      </c>
      <c r="FW21" s="27">
        <f t="shared" si="79"/>
        <v>1</v>
      </c>
      <c r="FX21" s="20">
        <f t="shared" si="228"/>
        <v>2</v>
      </c>
      <c r="FY21" s="63"/>
      <c r="FZ21" s="64"/>
      <c r="GA21" s="27">
        <f t="shared" si="229"/>
        <v>0</v>
      </c>
      <c r="GB21" s="47">
        <f t="shared" si="434"/>
        <v>0</v>
      </c>
      <c r="GC21" s="14">
        <f t="shared" si="81"/>
        <v>1</v>
      </c>
      <c r="GD21" s="46">
        <f t="shared" si="82"/>
        <v>1</v>
      </c>
      <c r="GE21" s="28">
        <f t="shared" si="83"/>
        <v>16</v>
      </c>
      <c r="GF21" s="29">
        <f t="shared" si="230"/>
        <v>232</v>
      </c>
      <c r="GG21" s="30">
        <f>SUM(LARGE(($GE21,$FT21,$FI21,$EX21,$EM21,$EB21,$DQ21,$DF21,$CU21,$CJ21,$BY21,$BN21,$BC21,$AR21,$AG21,$V21,$K21),{1;2;3;4;5}))</f>
        <v>80</v>
      </c>
      <c r="GH21" s="27">
        <f t="shared" si="84"/>
        <v>1</v>
      </c>
      <c r="GI21" s="20">
        <f t="shared" si="231"/>
        <v>1</v>
      </c>
      <c r="GJ21" s="63"/>
      <c r="GK21" s="64"/>
      <c r="GL21" s="27">
        <f t="shared" si="232"/>
        <v>0</v>
      </c>
      <c r="GM21" s="47">
        <f t="shared" si="435"/>
        <v>0</v>
      </c>
      <c r="GN21" s="14">
        <f t="shared" si="86"/>
        <v>1</v>
      </c>
      <c r="GO21" s="46">
        <f t="shared" si="87"/>
        <v>1</v>
      </c>
      <c r="GP21" s="28">
        <f t="shared" si="88"/>
        <v>25</v>
      </c>
      <c r="GQ21" s="29">
        <f t="shared" si="233"/>
        <v>257</v>
      </c>
      <c r="GR21" s="30">
        <f>SUM(LARGE(($GP21,$GE21,$FT21,$FI21,$EX21,$EM21,$EB21,$DQ21,$DF21,$CU21,$CJ21,$BY21,$BN21,$BC21,$AR21,$AG21,$V21,$K21),{1;2;3;4;5}))</f>
        <v>89</v>
      </c>
      <c r="GS21" s="27">
        <f t="shared" si="89"/>
        <v>1</v>
      </c>
      <c r="GT21" s="20">
        <f t="shared" si="234"/>
        <v>2</v>
      </c>
      <c r="GU21" s="63"/>
      <c r="GV21" s="64"/>
      <c r="GW21" s="27">
        <f t="shared" si="235"/>
        <v>0</v>
      </c>
      <c r="GX21" s="47">
        <f t="shared" si="436"/>
        <v>0</v>
      </c>
      <c r="GY21" s="14">
        <f t="shared" si="91"/>
        <v>1</v>
      </c>
      <c r="GZ21" s="46">
        <f t="shared" si="92"/>
        <v>1</v>
      </c>
      <c r="HA21" s="28">
        <f t="shared" si="93"/>
        <v>16</v>
      </c>
      <c r="HB21" s="29">
        <f t="shared" si="236"/>
        <v>273</v>
      </c>
      <c r="HC21" s="30">
        <f>SUM(LARGE(($HA21,$GP21,$GE21,$FT21,$FI21,$EX21,$EM21,$EB21,$DQ21,$DF21,$CU21,$CJ21,$BY21,$BN21,$BC21,$AR21,$AG21,$V21,$K21),{1;2;3;4;5}))</f>
        <v>89</v>
      </c>
      <c r="HD21" s="27">
        <f t="shared" si="94"/>
        <v>1</v>
      </c>
      <c r="HE21" s="20">
        <f t="shared" si="237"/>
        <v>2</v>
      </c>
      <c r="HF21" s="63"/>
      <c r="HG21" s="64"/>
      <c r="HH21" s="27">
        <f t="shared" si="238"/>
        <v>0</v>
      </c>
      <c r="HI21" s="47">
        <f t="shared" si="437"/>
        <v>0</v>
      </c>
      <c r="HJ21" s="14">
        <f t="shared" si="96"/>
        <v>1</v>
      </c>
      <c r="HK21" s="46">
        <f t="shared" si="97"/>
        <v>1</v>
      </c>
      <c r="HL21" s="28">
        <f t="shared" si="98"/>
        <v>16</v>
      </c>
      <c r="HM21" s="29">
        <f t="shared" si="239"/>
        <v>289</v>
      </c>
      <c r="HN21" s="30">
        <f>SUM(LARGE(($HL21,$HA21,$GP21,$GE21,$FT21,$FI21,$EX21,$EM21,$EB21,$DQ21,$DF21,$CU21,$CJ21,$BY21,$BN21,$BC21,$AR21,$AG21,$V21,$K21),{1;2;3;4;5}))</f>
        <v>89</v>
      </c>
      <c r="HO21" s="27">
        <f t="shared" si="99"/>
        <v>1</v>
      </c>
    </row>
    <row r="22" spans="1:223" x14ac:dyDescent="0.2">
      <c r="A22" s="41" t="s">
        <v>248</v>
      </c>
      <c r="B22" s="65">
        <f t="shared" si="100"/>
        <v>0</v>
      </c>
      <c r="C22" s="104"/>
      <c r="D22" s="20">
        <f t="shared" si="101"/>
        <v>2</v>
      </c>
      <c r="E22" s="31"/>
      <c r="F22" s="33"/>
      <c r="G22" s="27">
        <f t="shared" si="181"/>
        <v>0</v>
      </c>
      <c r="H22" s="47">
        <f t="shared" si="418"/>
        <v>0</v>
      </c>
      <c r="I22" s="14">
        <f t="shared" si="1"/>
        <v>32</v>
      </c>
      <c r="J22" s="46">
        <f t="shared" si="2"/>
        <v>32</v>
      </c>
      <c r="K22" s="28">
        <f t="shared" si="3"/>
        <v>0</v>
      </c>
      <c r="L22" s="29">
        <f t="shared" si="182"/>
        <v>0</v>
      </c>
      <c r="M22" s="30">
        <f>SUM(LARGE(($K22),{1}))</f>
        <v>0</v>
      </c>
      <c r="N22" s="27">
        <f t="shared" si="4"/>
        <v>14</v>
      </c>
      <c r="O22" s="20">
        <f t="shared" si="183"/>
        <v>3</v>
      </c>
      <c r="P22" s="31"/>
      <c r="Q22" s="33"/>
      <c r="R22" s="27">
        <f t="shared" si="184"/>
        <v>0</v>
      </c>
      <c r="S22" s="47">
        <f t="shared" si="419"/>
        <v>0</v>
      </c>
      <c r="T22" s="14">
        <f t="shared" si="6"/>
        <v>1</v>
      </c>
      <c r="U22" s="46">
        <f t="shared" si="7"/>
        <v>1</v>
      </c>
      <c r="V22" s="28">
        <f t="shared" si="8"/>
        <v>10</v>
      </c>
      <c r="W22" s="29">
        <f t="shared" si="185"/>
        <v>10</v>
      </c>
      <c r="X22" s="30">
        <f>SUM(LARGE(($V22,$K22),{1;2}))</f>
        <v>10</v>
      </c>
      <c r="Y22" s="27">
        <f t="shared" si="9"/>
        <v>14</v>
      </c>
      <c r="Z22" s="20">
        <f t="shared" si="186"/>
        <v>3</v>
      </c>
      <c r="AA22" s="31"/>
      <c r="AB22" s="33"/>
      <c r="AC22" s="27">
        <f t="shared" si="187"/>
        <v>0</v>
      </c>
      <c r="AD22" s="47">
        <f t="shared" si="420"/>
        <v>0</v>
      </c>
      <c r="AE22" s="14">
        <f t="shared" si="11"/>
        <v>1</v>
      </c>
      <c r="AF22" s="46">
        <f t="shared" si="12"/>
        <v>1</v>
      </c>
      <c r="AG22" s="28">
        <f t="shared" si="13"/>
        <v>10</v>
      </c>
      <c r="AH22" s="29">
        <f t="shared" si="188"/>
        <v>20</v>
      </c>
      <c r="AI22" s="30">
        <f>SUM(LARGE(($AG22,$V22,$K22),{1;2;3}))</f>
        <v>20</v>
      </c>
      <c r="AJ22" s="27">
        <f t="shared" si="14"/>
        <v>14</v>
      </c>
      <c r="AK22" s="20">
        <f t="shared" si="189"/>
        <v>3</v>
      </c>
      <c r="AL22" s="31"/>
      <c r="AM22" s="33"/>
      <c r="AN22" s="27">
        <f t="shared" si="190"/>
        <v>0</v>
      </c>
      <c r="AO22" s="47">
        <f t="shared" si="421"/>
        <v>0</v>
      </c>
      <c r="AP22" s="14">
        <f t="shared" si="16"/>
        <v>1</v>
      </c>
      <c r="AQ22" s="46">
        <f t="shared" si="17"/>
        <v>1</v>
      </c>
      <c r="AR22" s="28">
        <f t="shared" si="18"/>
        <v>10</v>
      </c>
      <c r="AS22" s="29">
        <f t="shared" si="191"/>
        <v>30</v>
      </c>
      <c r="AT22" s="30">
        <f>SUM(LARGE(($AR22,$AG22,$V22,$K22),{1;2;3;4}))</f>
        <v>30</v>
      </c>
      <c r="AU22" s="27">
        <f t="shared" si="19"/>
        <v>14</v>
      </c>
      <c r="AV22" s="20">
        <f t="shared" si="192"/>
        <v>2</v>
      </c>
      <c r="AW22" s="31"/>
      <c r="AX22" s="33"/>
      <c r="AY22" s="27">
        <f t="shared" si="193"/>
        <v>0</v>
      </c>
      <c r="AZ22" s="47">
        <f t="shared" si="422"/>
        <v>0</v>
      </c>
      <c r="BA22" s="14">
        <f t="shared" si="21"/>
        <v>1</v>
      </c>
      <c r="BB22" s="46">
        <f t="shared" si="22"/>
        <v>1</v>
      </c>
      <c r="BC22" s="28">
        <f t="shared" si="23"/>
        <v>16</v>
      </c>
      <c r="BD22" s="29">
        <f t="shared" si="194"/>
        <v>46</v>
      </c>
      <c r="BE22" s="30">
        <f>SUM(LARGE(($BC22,$AR22,$AG22,$V22,$K22),{1;2;3;4;5}))</f>
        <v>46</v>
      </c>
      <c r="BF22" s="27">
        <f t="shared" si="24"/>
        <v>14</v>
      </c>
      <c r="BG22" s="20">
        <f t="shared" si="195"/>
        <v>3</v>
      </c>
      <c r="BH22" s="31"/>
      <c r="BI22" s="33"/>
      <c r="BJ22" s="27">
        <f t="shared" si="196"/>
        <v>0</v>
      </c>
      <c r="BK22" s="47">
        <f t="shared" si="423"/>
        <v>0</v>
      </c>
      <c r="BL22" s="14">
        <f t="shared" si="26"/>
        <v>1</v>
      </c>
      <c r="BM22" s="46">
        <f t="shared" si="27"/>
        <v>1</v>
      </c>
      <c r="BN22" s="28">
        <f t="shared" si="28"/>
        <v>10</v>
      </c>
      <c r="BO22" s="29">
        <f t="shared" si="197"/>
        <v>56</v>
      </c>
      <c r="BP22" s="30">
        <f>SUM(LARGE(($BN22,$BC22,$AR22,$AG22,$V22,$K22),{1;2;3;4;5}))</f>
        <v>56</v>
      </c>
      <c r="BQ22" s="27">
        <f t="shared" si="29"/>
        <v>4</v>
      </c>
      <c r="BR22" s="20">
        <f t="shared" si="198"/>
        <v>2</v>
      </c>
      <c r="BS22" s="31"/>
      <c r="BT22" s="33"/>
      <c r="BU22" s="27">
        <f t="shared" si="199"/>
        <v>0</v>
      </c>
      <c r="BV22" s="47">
        <f t="shared" si="424"/>
        <v>0</v>
      </c>
      <c r="BW22" s="14">
        <f t="shared" si="31"/>
        <v>1</v>
      </c>
      <c r="BX22" s="46">
        <f t="shared" si="32"/>
        <v>1</v>
      </c>
      <c r="BY22" s="28">
        <f t="shared" si="33"/>
        <v>16</v>
      </c>
      <c r="BZ22" s="29">
        <f t="shared" si="200"/>
        <v>72</v>
      </c>
      <c r="CA22" s="30">
        <f>SUM(LARGE(($BY22,$BN22,$BC22,$AR22,$AG22,$V22,$K22),{1;2;3;4;5}))</f>
        <v>62</v>
      </c>
      <c r="CB22" s="27">
        <f t="shared" si="34"/>
        <v>4</v>
      </c>
      <c r="CC22" s="20">
        <f t="shared" si="201"/>
        <v>2</v>
      </c>
      <c r="CD22" s="31"/>
      <c r="CE22" s="33"/>
      <c r="CF22" s="27">
        <f t="shared" si="202"/>
        <v>0</v>
      </c>
      <c r="CG22" s="47">
        <f t="shared" si="425"/>
        <v>0</v>
      </c>
      <c r="CH22" s="14">
        <f t="shared" si="36"/>
        <v>1</v>
      </c>
      <c r="CI22" s="46">
        <f t="shared" si="37"/>
        <v>1</v>
      </c>
      <c r="CJ22" s="28">
        <f t="shared" si="38"/>
        <v>16</v>
      </c>
      <c r="CK22" s="29">
        <f t="shared" si="203"/>
        <v>88</v>
      </c>
      <c r="CL22" s="30">
        <f>SUM(LARGE(($CJ22,$BY22,$BN22,$BC22,$AR22,$AG22,$V22,$K22),{1;2;3;4;5}))</f>
        <v>68</v>
      </c>
      <c r="CM22" s="27">
        <f t="shared" si="39"/>
        <v>4</v>
      </c>
      <c r="CN22" s="20">
        <f t="shared" si="204"/>
        <v>2</v>
      </c>
      <c r="CO22" s="31"/>
      <c r="CP22" s="33"/>
      <c r="CQ22" s="27">
        <f t="shared" si="205"/>
        <v>0</v>
      </c>
      <c r="CR22" s="47">
        <f t="shared" si="426"/>
        <v>0</v>
      </c>
      <c r="CS22" s="14">
        <f t="shared" si="41"/>
        <v>1</v>
      </c>
      <c r="CT22" s="46">
        <f t="shared" si="42"/>
        <v>1</v>
      </c>
      <c r="CU22" s="28">
        <f t="shared" si="43"/>
        <v>16</v>
      </c>
      <c r="CV22" s="29">
        <f t="shared" si="206"/>
        <v>104</v>
      </c>
      <c r="CW22" s="30">
        <f>SUM(LARGE(($CU22,$CJ22,$BY22,$BN22,$BC22,$AR22,$AG22,$V22,$K22),{1;2;3;4;5}))</f>
        <v>74</v>
      </c>
      <c r="CX22" s="27">
        <f t="shared" si="44"/>
        <v>4</v>
      </c>
      <c r="CY22" s="20">
        <f t="shared" si="207"/>
        <v>2</v>
      </c>
      <c r="CZ22" s="31"/>
      <c r="DA22" s="33"/>
      <c r="DB22" s="27">
        <f t="shared" si="208"/>
        <v>0</v>
      </c>
      <c r="DC22" s="47">
        <f t="shared" si="427"/>
        <v>0</v>
      </c>
      <c r="DD22" s="14">
        <f t="shared" si="46"/>
        <v>1</v>
      </c>
      <c r="DE22" s="46">
        <f t="shared" si="47"/>
        <v>1</v>
      </c>
      <c r="DF22" s="28">
        <f t="shared" si="48"/>
        <v>16</v>
      </c>
      <c r="DG22" s="29">
        <f t="shared" si="209"/>
        <v>120</v>
      </c>
      <c r="DH22" s="30">
        <f>SUM(LARGE(($DF22,$CU22,$CJ22,$BY22,$BN22,$BC22,$AR22,$AG22,$V22,$K22),{1;2;3;4;5}))</f>
        <v>80</v>
      </c>
      <c r="DI22" s="27">
        <f t="shared" si="49"/>
        <v>1</v>
      </c>
      <c r="DJ22" s="20">
        <f t="shared" si="210"/>
        <v>2</v>
      </c>
      <c r="DK22" s="31"/>
      <c r="DL22" s="33"/>
      <c r="DM22" s="27">
        <f t="shared" si="211"/>
        <v>0</v>
      </c>
      <c r="DN22" s="47">
        <f t="shared" si="428"/>
        <v>0</v>
      </c>
      <c r="DO22" s="14">
        <f t="shared" si="51"/>
        <v>1</v>
      </c>
      <c r="DP22" s="46">
        <f t="shared" si="52"/>
        <v>1</v>
      </c>
      <c r="DQ22" s="28">
        <f t="shared" si="53"/>
        <v>16</v>
      </c>
      <c r="DR22" s="29">
        <f t="shared" si="212"/>
        <v>136</v>
      </c>
      <c r="DS22" s="30">
        <f>SUM(LARGE(($DQ22,$DF22,$CU22,$CJ22,$BY22,$BN22,$BC22,$AR22,$AG22,$V22,$K22),{1;2;3;4;5}))</f>
        <v>80</v>
      </c>
      <c r="DT22" s="27">
        <f t="shared" si="54"/>
        <v>1</v>
      </c>
      <c r="DU22" s="20">
        <f t="shared" si="213"/>
        <v>2</v>
      </c>
      <c r="DV22" s="31"/>
      <c r="DW22" s="33"/>
      <c r="DX22" s="27">
        <f t="shared" si="214"/>
        <v>0</v>
      </c>
      <c r="DY22" s="47">
        <f t="shared" si="429"/>
        <v>0</v>
      </c>
      <c r="DZ22" s="14">
        <f t="shared" si="56"/>
        <v>1</v>
      </c>
      <c r="EA22" s="46">
        <f t="shared" si="57"/>
        <v>1</v>
      </c>
      <c r="EB22" s="28">
        <f t="shared" si="58"/>
        <v>16</v>
      </c>
      <c r="EC22" s="29">
        <f t="shared" si="215"/>
        <v>152</v>
      </c>
      <c r="ED22" s="30">
        <f>SUM(LARGE(($EB22,$DQ22,$DF22,$CU22,$CJ22,$BY22,$BN22,$BC22,$AR22,$AG22,$V22,$K22),{1;2;3;4;5}))</f>
        <v>80</v>
      </c>
      <c r="EE22" s="27">
        <f t="shared" si="59"/>
        <v>1</v>
      </c>
      <c r="EF22" s="20">
        <f t="shared" si="216"/>
        <v>2</v>
      </c>
      <c r="EG22" s="31"/>
      <c r="EH22" s="33"/>
      <c r="EI22" s="27">
        <f t="shared" si="217"/>
        <v>0</v>
      </c>
      <c r="EJ22" s="47">
        <f t="shared" si="430"/>
        <v>0</v>
      </c>
      <c r="EK22" s="14">
        <f t="shared" si="61"/>
        <v>1</v>
      </c>
      <c r="EL22" s="46">
        <f t="shared" si="62"/>
        <v>1</v>
      </c>
      <c r="EM22" s="28">
        <f t="shared" si="63"/>
        <v>16</v>
      </c>
      <c r="EN22" s="29">
        <f t="shared" si="218"/>
        <v>168</v>
      </c>
      <c r="EO22" s="30">
        <f>SUM(LARGE(($EM22,$EB22,$DQ22,$DF22,$CU22,$CJ22,$BY22,$BN22,$BC22,$AR22,$AG22,$V22,$K22),{1;2;3;4;5}))</f>
        <v>80</v>
      </c>
      <c r="EP22" s="27">
        <f t="shared" si="64"/>
        <v>1</v>
      </c>
      <c r="EQ22" s="20">
        <f t="shared" si="219"/>
        <v>2</v>
      </c>
      <c r="ER22" s="31"/>
      <c r="ES22" s="33"/>
      <c r="ET22" s="27">
        <f t="shared" si="220"/>
        <v>0</v>
      </c>
      <c r="EU22" s="47">
        <f t="shared" si="431"/>
        <v>0</v>
      </c>
      <c r="EV22" s="14">
        <f t="shared" si="66"/>
        <v>1</v>
      </c>
      <c r="EW22" s="46">
        <f t="shared" si="67"/>
        <v>1</v>
      </c>
      <c r="EX22" s="28">
        <f t="shared" si="68"/>
        <v>16</v>
      </c>
      <c r="EY22" s="29">
        <f t="shared" si="221"/>
        <v>184</v>
      </c>
      <c r="EZ22" s="30">
        <f>SUM(LARGE(($EX22,$EM22,$EB22,$DQ22,$DF22,$CU22,$CJ22,$BY22,$BN22,$BC22,$AR22,$AG22,$V22,$K22),{1;2;3;4;5}))</f>
        <v>80</v>
      </c>
      <c r="FA22" s="27">
        <f t="shared" si="69"/>
        <v>1</v>
      </c>
      <c r="FB22" s="20">
        <f t="shared" si="222"/>
        <v>2</v>
      </c>
      <c r="FC22" s="31"/>
      <c r="FD22" s="33"/>
      <c r="FE22" s="27">
        <f t="shared" si="223"/>
        <v>0</v>
      </c>
      <c r="FF22" s="47">
        <f t="shared" si="432"/>
        <v>0</v>
      </c>
      <c r="FG22" s="14">
        <f t="shared" si="71"/>
        <v>1</v>
      </c>
      <c r="FH22" s="46">
        <f t="shared" si="72"/>
        <v>1</v>
      </c>
      <c r="FI22" s="28">
        <f t="shared" si="73"/>
        <v>16</v>
      </c>
      <c r="FJ22" s="29">
        <f t="shared" si="224"/>
        <v>200</v>
      </c>
      <c r="FK22" s="30">
        <f>SUM(LARGE(($FI22,$EX22,$EM22,$EB22,$DQ22,$DF22,$CU22,$CJ22,$BY22,$BN22,$BC22,$AR22,$AG22,$V22,$K22),{1;2;3;4;5}))</f>
        <v>80</v>
      </c>
      <c r="FL22" s="27">
        <f t="shared" si="74"/>
        <v>1</v>
      </c>
      <c r="FM22" s="20">
        <f t="shared" si="225"/>
        <v>2</v>
      </c>
      <c r="FN22" s="31"/>
      <c r="FO22" s="33"/>
      <c r="FP22" s="27">
        <f t="shared" si="226"/>
        <v>0</v>
      </c>
      <c r="FQ22" s="47">
        <f t="shared" si="433"/>
        <v>0</v>
      </c>
      <c r="FR22" s="14">
        <f t="shared" si="76"/>
        <v>1</v>
      </c>
      <c r="FS22" s="46">
        <f t="shared" si="77"/>
        <v>1</v>
      </c>
      <c r="FT22" s="28">
        <f t="shared" si="78"/>
        <v>16</v>
      </c>
      <c r="FU22" s="29">
        <f t="shared" si="227"/>
        <v>216</v>
      </c>
      <c r="FV22" s="30">
        <f>SUM(LARGE(($FT22,$FI22,$EX22,$EM22,$EB22,$DQ22,$DF22,$CU22,$CJ22,$BY22,$BN22,$BC22,$AR22,$AG22,$V22,$K22),{1;2;3;4;5}))</f>
        <v>80</v>
      </c>
      <c r="FW22" s="27">
        <f t="shared" si="79"/>
        <v>1</v>
      </c>
      <c r="FX22" s="20">
        <f t="shared" si="228"/>
        <v>2</v>
      </c>
      <c r="FY22" s="63"/>
      <c r="FZ22" s="64"/>
      <c r="GA22" s="27">
        <f t="shared" si="229"/>
        <v>0</v>
      </c>
      <c r="GB22" s="47">
        <f t="shared" si="434"/>
        <v>0</v>
      </c>
      <c r="GC22" s="14">
        <f t="shared" si="81"/>
        <v>1</v>
      </c>
      <c r="GD22" s="46">
        <f t="shared" si="82"/>
        <v>1</v>
      </c>
      <c r="GE22" s="28">
        <f t="shared" si="83"/>
        <v>16</v>
      </c>
      <c r="GF22" s="29">
        <f t="shared" si="230"/>
        <v>232</v>
      </c>
      <c r="GG22" s="30">
        <f>SUM(LARGE(($GE22,$FT22,$FI22,$EX22,$EM22,$EB22,$DQ22,$DF22,$CU22,$CJ22,$BY22,$BN22,$BC22,$AR22,$AG22,$V22,$K22),{1;2;3;4;5}))</f>
        <v>80</v>
      </c>
      <c r="GH22" s="27">
        <f t="shared" si="84"/>
        <v>1</v>
      </c>
      <c r="GI22" s="20">
        <f t="shared" si="231"/>
        <v>1</v>
      </c>
      <c r="GJ22" s="63"/>
      <c r="GK22" s="64"/>
      <c r="GL22" s="27">
        <f t="shared" si="232"/>
        <v>0</v>
      </c>
      <c r="GM22" s="47">
        <f t="shared" si="435"/>
        <v>0</v>
      </c>
      <c r="GN22" s="14">
        <f t="shared" si="86"/>
        <v>1</v>
      </c>
      <c r="GO22" s="46">
        <f t="shared" si="87"/>
        <v>1</v>
      </c>
      <c r="GP22" s="28">
        <f t="shared" si="88"/>
        <v>25</v>
      </c>
      <c r="GQ22" s="29">
        <f t="shared" si="233"/>
        <v>257</v>
      </c>
      <c r="GR22" s="30">
        <f>SUM(LARGE(($GP22,$GE22,$FT22,$FI22,$EX22,$EM22,$EB22,$DQ22,$DF22,$CU22,$CJ22,$BY22,$BN22,$BC22,$AR22,$AG22,$V22,$K22),{1;2;3;4;5}))</f>
        <v>89</v>
      </c>
      <c r="GS22" s="27">
        <f t="shared" si="89"/>
        <v>1</v>
      </c>
      <c r="GT22" s="20">
        <f t="shared" si="234"/>
        <v>2</v>
      </c>
      <c r="GU22" s="63"/>
      <c r="GV22" s="64"/>
      <c r="GW22" s="27">
        <f t="shared" si="235"/>
        <v>0</v>
      </c>
      <c r="GX22" s="47">
        <f t="shared" si="436"/>
        <v>0</v>
      </c>
      <c r="GY22" s="14">
        <f t="shared" si="91"/>
        <v>1</v>
      </c>
      <c r="GZ22" s="46">
        <f t="shared" si="92"/>
        <v>1</v>
      </c>
      <c r="HA22" s="28">
        <f t="shared" si="93"/>
        <v>16</v>
      </c>
      <c r="HB22" s="29">
        <f t="shared" si="236"/>
        <v>273</v>
      </c>
      <c r="HC22" s="30">
        <f>SUM(LARGE(($HA22,$GP22,$GE22,$FT22,$FI22,$EX22,$EM22,$EB22,$DQ22,$DF22,$CU22,$CJ22,$BY22,$BN22,$BC22,$AR22,$AG22,$V22,$K22),{1;2;3;4;5}))</f>
        <v>89</v>
      </c>
      <c r="HD22" s="27">
        <f t="shared" si="94"/>
        <v>1</v>
      </c>
      <c r="HE22" s="20">
        <f t="shared" si="237"/>
        <v>2</v>
      </c>
      <c r="HF22" s="63"/>
      <c r="HG22" s="64"/>
      <c r="HH22" s="27">
        <f t="shared" si="238"/>
        <v>0</v>
      </c>
      <c r="HI22" s="47">
        <f t="shared" si="437"/>
        <v>0</v>
      </c>
      <c r="HJ22" s="14">
        <f t="shared" si="96"/>
        <v>1</v>
      </c>
      <c r="HK22" s="46">
        <f t="shared" si="97"/>
        <v>1</v>
      </c>
      <c r="HL22" s="28">
        <f t="shared" si="98"/>
        <v>16</v>
      </c>
      <c r="HM22" s="29">
        <f t="shared" si="239"/>
        <v>289</v>
      </c>
      <c r="HN22" s="30">
        <f>SUM(LARGE(($HL22,$HA22,$GP22,$GE22,$FT22,$FI22,$EX22,$EM22,$EB22,$DQ22,$DF22,$CU22,$CJ22,$BY22,$BN22,$BC22,$AR22,$AG22,$V22,$K22),{1;2;3;4;5}))</f>
        <v>89</v>
      </c>
      <c r="HO22" s="27">
        <f t="shared" si="99"/>
        <v>1</v>
      </c>
    </row>
    <row r="23" spans="1:223" x14ac:dyDescent="0.2">
      <c r="A23" s="74" t="s">
        <v>71</v>
      </c>
      <c r="B23" s="75">
        <f t="shared" si="100"/>
        <v>0</v>
      </c>
      <c r="C23" s="104"/>
      <c r="D23" s="76">
        <f t="shared" si="101"/>
        <v>2</v>
      </c>
      <c r="E23" s="77"/>
      <c r="F23" s="78"/>
      <c r="G23" s="79">
        <f t="shared" si="181"/>
        <v>0</v>
      </c>
      <c r="H23" s="80">
        <f t="shared" si="418"/>
        <v>0</v>
      </c>
      <c r="I23" s="81">
        <f t="shared" si="1"/>
        <v>32</v>
      </c>
      <c r="J23" s="82">
        <f t="shared" si="2"/>
        <v>32</v>
      </c>
      <c r="K23" s="83">
        <f t="shared" si="3"/>
        <v>0</v>
      </c>
      <c r="L23" s="84">
        <f t="shared" si="182"/>
        <v>0</v>
      </c>
      <c r="M23" s="85">
        <f>SUM(LARGE(($K23),{1}))</f>
        <v>0</v>
      </c>
      <c r="N23" s="79">
        <f t="shared" si="4"/>
        <v>14</v>
      </c>
      <c r="O23" s="76">
        <f t="shared" si="183"/>
        <v>3</v>
      </c>
      <c r="P23" s="77"/>
      <c r="Q23" s="78"/>
      <c r="R23" s="79">
        <f t="shared" si="184"/>
        <v>0</v>
      </c>
      <c r="S23" s="80">
        <f t="shared" si="419"/>
        <v>0</v>
      </c>
      <c r="T23" s="81">
        <f t="shared" si="6"/>
        <v>1</v>
      </c>
      <c r="U23" s="82">
        <f t="shared" si="7"/>
        <v>1</v>
      </c>
      <c r="V23" s="83">
        <f t="shared" si="8"/>
        <v>10</v>
      </c>
      <c r="W23" s="84">
        <f t="shared" si="185"/>
        <v>10</v>
      </c>
      <c r="X23" s="85">
        <f>SUM(LARGE(($V23,$K23),{1;2}))</f>
        <v>10</v>
      </c>
      <c r="Y23" s="79">
        <f t="shared" si="9"/>
        <v>14</v>
      </c>
      <c r="Z23" s="76">
        <f t="shared" si="186"/>
        <v>3</v>
      </c>
      <c r="AA23" s="77"/>
      <c r="AB23" s="78"/>
      <c r="AC23" s="79">
        <f t="shared" si="187"/>
        <v>0</v>
      </c>
      <c r="AD23" s="80">
        <f t="shared" si="420"/>
        <v>0</v>
      </c>
      <c r="AE23" s="81">
        <f t="shared" si="11"/>
        <v>1</v>
      </c>
      <c r="AF23" s="82">
        <f t="shared" si="12"/>
        <v>1</v>
      </c>
      <c r="AG23" s="83">
        <f t="shared" si="13"/>
        <v>10</v>
      </c>
      <c r="AH23" s="84">
        <f t="shared" si="188"/>
        <v>20</v>
      </c>
      <c r="AI23" s="85">
        <f>SUM(LARGE(($AG23,$V23,$K23),{1;2;3}))</f>
        <v>20</v>
      </c>
      <c r="AJ23" s="79">
        <f t="shared" si="14"/>
        <v>14</v>
      </c>
      <c r="AK23" s="76">
        <f t="shared" si="189"/>
        <v>3</v>
      </c>
      <c r="AL23" s="77"/>
      <c r="AM23" s="78"/>
      <c r="AN23" s="79">
        <f t="shared" si="190"/>
        <v>0</v>
      </c>
      <c r="AO23" s="80">
        <f t="shared" si="421"/>
        <v>0</v>
      </c>
      <c r="AP23" s="81">
        <f t="shared" si="16"/>
        <v>1</v>
      </c>
      <c r="AQ23" s="82">
        <f t="shared" si="17"/>
        <v>1</v>
      </c>
      <c r="AR23" s="83">
        <f t="shared" si="18"/>
        <v>10</v>
      </c>
      <c r="AS23" s="84">
        <f t="shared" si="191"/>
        <v>30</v>
      </c>
      <c r="AT23" s="85">
        <f>SUM(LARGE(($AR23,$AG23,$V23,$K23),{1;2;3;4}))</f>
        <v>30</v>
      </c>
      <c r="AU23" s="79">
        <f t="shared" si="19"/>
        <v>14</v>
      </c>
      <c r="AV23" s="76">
        <f t="shared" si="192"/>
        <v>2</v>
      </c>
      <c r="AW23" s="77"/>
      <c r="AX23" s="78"/>
      <c r="AY23" s="79">
        <f t="shared" si="193"/>
        <v>0</v>
      </c>
      <c r="AZ23" s="80">
        <f t="shared" si="422"/>
        <v>0</v>
      </c>
      <c r="BA23" s="81">
        <f t="shared" si="21"/>
        <v>1</v>
      </c>
      <c r="BB23" s="82">
        <f t="shared" si="22"/>
        <v>1</v>
      </c>
      <c r="BC23" s="83">
        <f t="shared" si="23"/>
        <v>16</v>
      </c>
      <c r="BD23" s="84">
        <f t="shared" si="194"/>
        <v>46</v>
      </c>
      <c r="BE23" s="85">
        <f>SUM(LARGE(($BC23,$AR23,$AG23,$V23,$K23),{1;2;3;4;5}))</f>
        <v>46</v>
      </c>
      <c r="BF23" s="79">
        <f t="shared" si="24"/>
        <v>14</v>
      </c>
      <c r="BG23" s="76">
        <f t="shared" si="195"/>
        <v>3</v>
      </c>
      <c r="BH23" s="77"/>
      <c r="BI23" s="78"/>
      <c r="BJ23" s="79">
        <f t="shared" si="196"/>
        <v>0</v>
      </c>
      <c r="BK23" s="80">
        <f t="shared" si="423"/>
        <v>0</v>
      </c>
      <c r="BL23" s="81">
        <f t="shared" si="26"/>
        <v>1</v>
      </c>
      <c r="BM23" s="82">
        <f t="shared" si="27"/>
        <v>1</v>
      </c>
      <c r="BN23" s="83">
        <f t="shared" si="28"/>
        <v>10</v>
      </c>
      <c r="BO23" s="84">
        <f t="shared" si="197"/>
        <v>56</v>
      </c>
      <c r="BP23" s="85">
        <f>SUM(LARGE(($BN23,$BC23,$AR23,$AG23,$V23,$K23),{1;2;3;4;5}))</f>
        <v>56</v>
      </c>
      <c r="BQ23" s="79">
        <f t="shared" si="29"/>
        <v>4</v>
      </c>
      <c r="BR23" s="76">
        <f t="shared" si="198"/>
        <v>2</v>
      </c>
      <c r="BS23" s="77"/>
      <c r="BT23" s="78"/>
      <c r="BU23" s="79">
        <f t="shared" si="199"/>
        <v>0</v>
      </c>
      <c r="BV23" s="80">
        <f t="shared" si="424"/>
        <v>0</v>
      </c>
      <c r="BW23" s="81">
        <f t="shared" si="31"/>
        <v>1</v>
      </c>
      <c r="BX23" s="82">
        <f t="shared" si="32"/>
        <v>1</v>
      </c>
      <c r="BY23" s="83">
        <f t="shared" si="33"/>
        <v>16</v>
      </c>
      <c r="BZ23" s="84">
        <f t="shared" si="200"/>
        <v>72</v>
      </c>
      <c r="CA23" s="85">
        <f>SUM(LARGE(($BY23,$BN23,$BC23,$AR23,$AG23,$V23,$K23),{1;2;3;4;5}))</f>
        <v>62</v>
      </c>
      <c r="CB23" s="79">
        <f t="shared" si="34"/>
        <v>4</v>
      </c>
      <c r="CC23" s="76">
        <f t="shared" si="201"/>
        <v>2</v>
      </c>
      <c r="CD23" s="77"/>
      <c r="CE23" s="78"/>
      <c r="CF23" s="79">
        <f t="shared" si="202"/>
        <v>0</v>
      </c>
      <c r="CG23" s="80">
        <f t="shared" si="425"/>
        <v>0</v>
      </c>
      <c r="CH23" s="81">
        <f t="shared" si="36"/>
        <v>1</v>
      </c>
      <c r="CI23" s="82">
        <f t="shared" si="37"/>
        <v>1</v>
      </c>
      <c r="CJ23" s="83">
        <f t="shared" si="38"/>
        <v>16</v>
      </c>
      <c r="CK23" s="84">
        <f t="shared" si="203"/>
        <v>88</v>
      </c>
      <c r="CL23" s="85">
        <f>SUM(LARGE(($CJ23,$BY23,$BN23,$BC23,$AR23,$AG23,$V23,$K23),{1;2;3;4;5}))</f>
        <v>68</v>
      </c>
      <c r="CM23" s="79">
        <f t="shared" si="39"/>
        <v>4</v>
      </c>
      <c r="CN23" s="76">
        <f t="shared" si="204"/>
        <v>2</v>
      </c>
      <c r="CO23" s="77"/>
      <c r="CP23" s="78"/>
      <c r="CQ23" s="79">
        <f t="shared" si="205"/>
        <v>0</v>
      </c>
      <c r="CR23" s="80">
        <f t="shared" si="426"/>
        <v>0</v>
      </c>
      <c r="CS23" s="81">
        <f t="shared" si="41"/>
        <v>1</v>
      </c>
      <c r="CT23" s="82">
        <f t="shared" si="42"/>
        <v>1</v>
      </c>
      <c r="CU23" s="83">
        <f t="shared" si="43"/>
        <v>16</v>
      </c>
      <c r="CV23" s="84">
        <f t="shared" si="206"/>
        <v>104</v>
      </c>
      <c r="CW23" s="85">
        <f>SUM(LARGE(($CU23,$CJ23,$BY23,$BN23,$BC23,$AR23,$AG23,$V23,$K23),{1;2;3;4;5}))</f>
        <v>74</v>
      </c>
      <c r="CX23" s="79">
        <f t="shared" si="44"/>
        <v>4</v>
      </c>
      <c r="CY23" s="76">
        <f t="shared" si="207"/>
        <v>2</v>
      </c>
      <c r="CZ23" s="77"/>
      <c r="DA23" s="78"/>
      <c r="DB23" s="79">
        <f t="shared" si="208"/>
        <v>0</v>
      </c>
      <c r="DC23" s="80">
        <f t="shared" si="427"/>
        <v>0</v>
      </c>
      <c r="DD23" s="81">
        <f t="shared" si="46"/>
        <v>1</v>
      </c>
      <c r="DE23" s="82">
        <f t="shared" si="47"/>
        <v>1</v>
      </c>
      <c r="DF23" s="83">
        <f t="shared" si="48"/>
        <v>16</v>
      </c>
      <c r="DG23" s="84">
        <f t="shared" si="209"/>
        <v>120</v>
      </c>
      <c r="DH23" s="85">
        <f>SUM(LARGE(($DF23,$CU23,$CJ23,$BY23,$BN23,$BC23,$AR23,$AG23,$V23,$K23),{1;2;3;4;5}))</f>
        <v>80</v>
      </c>
      <c r="DI23" s="79">
        <f t="shared" si="49"/>
        <v>1</v>
      </c>
      <c r="DJ23" s="76">
        <f t="shared" si="210"/>
        <v>2</v>
      </c>
      <c r="DK23" s="77"/>
      <c r="DL23" s="78"/>
      <c r="DM23" s="79">
        <f t="shared" si="211"/>
        <v>0</v>
      </c>
      <c r="DN23" s="80">
        <f t="shared" si="428"/>
        <v>0</v>
      </c>
      <c r="DO23" s="81">
        <f t="shared" si="51"/>
        <v>1</v>
      </c>
      <c r="DP23" s="82">
        <f t="shared" si="52"/>
        <v>1</v>
      </c>
      <c r="DQ23" s="83">
        <f t="shared" si="53"/>
        <v>16</v>
      </c>
      <c r="DR23" s="84">
        <f t="shared" si="212"/>
        <v>136</v>
      </c>
      <c r="DS23" s="85">
        <f>SUM(LARGE(($DQ23,$DF23,$CU23,$CJ23,$BY23,$BN23,$BC23,$AR23,$AG23,$V23,$K23),{1;2;3;4;5}))</f>
        <v>80</v>
      </c>
      <c r="DT23" s="79">
        <f t="shared" si="54"/>
        <v>1</v>
      </c>
      <c r="DU23" s="76">
        <f t="shared" si="213"/>
        <v>2</v>
      </c>
      <c r="DV23" s="77"/>
      <c r="DW23" s="78"/>
      <c r="DX23" s="79">
        <f t="shared" si="214"/>
        <v>0</v>
      </c>
      <c r="DY23" s="80">
        <f t="shared" si="429"/>
        <v>0</v>
      </c>
      <c r="DZ23" s="81">
        <f t="shared" si="56"/>
        <v>1</v>
      </c>
      <c r="EA23" s="82">
        <f t="shared" si="57"/>
        <v>1</v>
      </c>
      <c r="EB23" s="83">
        <f t="shared" si="58"/>
        <v>16</v>
      </c>
      <c r="EC23" s="84">
        <f t="shared" si="215"/>
        <v>152</v>
      </c>
      <c r="ED23" s="85">
        <f>SUM(LARGE(($EB23,$DQ23,$DF23,$CU23,$CJ23,$BY23,$BN23,$BC23,$AR23,$AG23,$V23,$K23),{1;2;3;4;5}))</f>
        <v>80</v>
      </c>
      <c r="EE23" s="79">
        <f t="shared" si="59"/>
        <v>1</v>
      </c>
      <c r="EF23" s="76">
        <f t="shared" si="216"/>
        <v>2</v>
      </c>
      <c r="EG23" s="77"/>
      <c r="EH23" s="78"/>
      <c r="EI23" s="79">
        <f t="shared" si="217"/>
        <v>0</v>
      </c>
      <c r="EJ23" s="80">
        <f t="shared" si="430"/>
        <v>0</v>
      </c>
      <c r="EK23" s="81">
        <f t="shared" si="61"/>
        <v>1</v>
      </c>
      <c r="EL23" s="82">
        <f t="shared" si="62"/>
        <v>1</v>
      </c>
      <c r="EM23" s="83">
        <f t="shared" si="63"/>
        <v>16</v>
      </c>
      <c r="EN23" s="84">
        <f t="shared" si="218"/>
        <v>168</v>
      </c>
      <c r="EO23" s="85">
        <f>SUM(LARGE(($EM23,$EB23,$DQ23,$DF23,$CU23,$CJ23,$BY23,$BN23,$BC23,$AR23,$AG23,$V23,$K23),{1;2;3;4;5}))</f>
        <v>80</v>
      </c>
      <c r="EP23" s="79">
        <f t="shared" si="64"/>
        <v>1</v>
      </c>
      <c r="EQ23" s="76">
        <f t="shared" si="219"/>
        <v>2</v>
      </c>
      <c r="ER23" s="77"/>
      <c r="ES23" s="78"/>
      <c r="ET23" s="79">
        <f t="shared" si="220"/>
        <v>0</v>
      </c>
      <c r="EU23" s="80">
        <f t="shared" si="431"/>
        <v>0</v>
      </c>
      <c r="EV23" s="81">
        <f t="shared" si="66"/>
        <v>1</v>
      </c>
      <c r="EW23" s="82">
        <f t="shared" si="67"/>
        <v>1</v>
      </c>
      <c r="EX23" s="83">
        <f t="shared" si="68"/>
        <v>16</v>
      </c>
      <c r="EY23" s="84">
        <f t="shared" si="221"/>
        <v>184</v>
      </c>
      <c r="EZ23" s="85">
        <f>SUM(LARGE(($EX23,$EM23,$EB23,$DQ23,$DF23,$CU23,$CJ23,$BY23,$BN23,$BC23,$AR23,$AG23,$V23,$K23),{1;2;3;4;5}))</f>
        <v>80</v>
      </c>
      <c r="FA23" s="79">
        <f t="shared" si="69"/>
        <v>1</v>
      </c>
      <c r="FB23" s="76">
        <f t="shared" si="222"/>
        <v>2</v>
      </c>
      <c r="FC23" s="77"/>
      <c r="FD23" s="78"/>
      <c r="FE23" s="79">
        <f t="shared" si="223"/>
        <v>0</v>
      </c>
      <c r="FF23" s="80">
        <f t="shared" si="432"/>
        <v>0</v>
      </c>
      <c r="FG23" s="81">
        <f t="shared" si="71"/>
        <v>1</v>
      </c>
      <c r="FH23" s="82">
        <f t="shared" si="72"/>
        <v>1</v>
      </c>
      <c r="FI23" s="83">
        <f t="shared" si="73"/>
        <v>16</v>
      </c>
      <c r="FJ23" s="84">
        <f t="shared" si="224"/>
        <v>200</v>
      </c>
      <c r="FK23" s="85">
        <f>SUM(LARGE(($FI23,$EX23,$EM23,$EB23,$DQ23,$DF23,$CU23,$CJ23,$BY23,$BN23,$BC23,$AR23,$AG23,$V23,$K23),{1;2;3;4;5}))</f>
        <v>80</v>
      </c>
      <c r="FL23" s="79">
        <f t="shared" si="74"/>
        <v>1</v>
      </c>
      <c r="FM23" s="76">
        <f t="shared" si="225"/>
        <v>2</v>
      </c>
      <c r="FN23" s="77"/>
      <c r="FO23" s="78"/>
      <c r="FP23" s="79">
        <f t="shared" si="226"/>
        <v>0</v>
      </c>
      <c r="FQ23" s="80">
        <f t="shared" si="433"/>
        <v>0</v>
      </c>
      <c r="FR23" s="81">
        <f t="shared" si="76"/>
        <v>1</v>
      </c>
      <c r="FS23" s="82">
        <f t="shared" si="77"/>
        <v>1</v>
      </c>
      <c r="FT23" s="83">
        <f t="shared" si="78"/>
        <v>16</v>
      </c>
      <c r="FU23" s="84">
        <f t="shared" si="227"/>
        <v>216</v>
      </c>
      <c r="FV23" s="85">
        <f>SUM(LARGE(($FT23,$FI23,$EX23,$EM23,$EB23,$DQ23,$DF23,$CU23,$CJ23,$BY23,$BN23,$BC23,$AR23,$AG23,$V23,$K23),{1;2;3;4;5}))</f>
        <v>80</v>
      </c>
      <c r="FW23" s="79">
        <f t="shared" si="79"/>
        <v>1</v>
      </c>
      <c r="FX23" s="76">
        <f t="shared" si="228"/>
        <v>2</v>
      </c>
      <c r="FY23" s="86"/>
      <c r="FZ23" s="87"/>
      <c r="GA23" s="79">
        <f t="shared" si="229"/>
        <v>0</v>
      </c>
      <c r="GB23" s="80">
        <f t="shared" si="434"/>
        <v>0</v>
      </c>
      <c r="GC23" s="81">
        <f t="shared" si="81"/>
        <v>1</v>
      </c>
      <c r="GD23" s="82">
        <f t="shared" si="82"/>
        <v>1</v>
      </c>
      <c r="GE23" s="83">
        <f t="shared" si="83"/>
        <v>16</v>
      </c>
      <c r="GF23" s="84">
        <f t="shared" si="230"/>
        <v>232</v>
      </c>
      <c r="GG23" s="85">
        <f>SUM(LARGE(($GE23,$FT23,$FI23,$EX23,$EM23,$EB23,$DQ23,$DF23,$CU23,$CJ23,$BY23,$BN23,$BC23,$AR23,$AG23,$V23,$K23),{1;2;3;4;5}))</f>
        <v>80</v>
      </c>
      <c r="GH23" s="79">
        <f t="shared" si="84"/>
        <v>1</v>
      </c>
      <c r="GI23" s="76">
        <f t="shared" si="231"/>
        <v>1</v>
      </c>
      <c r="GJ23" s="86"/>
      <c r="GK23" s="87"/>
      <c r="GL23" s="79">
        <f t="shared" si="232"/>
        <v>0</v>
      </c>
      <c r="GM23" s="80">
        <f t="shared" si="435"/>
        <v>0</v>
      </c>
      <c r="GN23" s="81">
        <f t="shared" si="86"/>
        <v>1</v>
      </c>
      <c r="GO23" s="82">
        <f t="shared" si="87"/>
        <v>1</v>
      </c>
      <c r="GP23" s="83">
        <f t="shared" si="88"/>
        <v>25</v>
      </c>
      <c r="GQ23" s="84">
        <f t="shared" si="233"/>
        <v>257</v>
      </c>
      <c r="GR23" s="85">
        <f>SUM(LARGE(($GP23,$GE23,$FT23,$FI23,$EX23,$EM23,$EB23,$DQ23,$DF23,$CU23,$CJ23,$BY23,$BN23,$BC23,$AR23,$AG23,$V23,$K23),{1;2;3;4;5}))</f>
        <v>89</v>
      </c>
      <c r="GS23" s="79">
        <f t="shared" si="89"/>
        <v>1</v>
      </c>
      <c r="GT23" s="76">
        <f t="shared" si="234"/>
        <v>2</v>
      </c>
      <c r="GU23" s="86"/>
      <c r="GV23" s="87"/>
      <c r="GW23" s="79">
        <f t="shared" si="235"/>
        <v>0</v>
      </c>
      <c r="GX23" s="80">
        <f t="shared" si="436"/>
        <v>0</v>
      </c>
      <c r="GY23" s="81">
        <f t="shared" si="91"/>
        <v>1</v>
      </c>
      <c r="GZ23" s="82">
        <f t="shared" si="92"/>
        <v>1</v>
      </c>
      <c r="HA23" s="83">
        <f t="shared" si="93"/>
        <v>16</v>
      </c>
      <c r="HB23" s="84">
        <f t="shared" si="236"/>
        <v>273</v>
      </c>
      <c r="HC23" s="85">
        <f>SUM(LARGE(($HA23,$GP23,$GE23,$FT23,$FI23,$EX23,$EM23,$EB23,$DQ23,$DF23,$CU23,$CJ23,$BY23,$BN23,$BC23,$AR23,$AG23,$V23,$K23),{1;2;3;4;5}))</f>
        <v>89</v>
      </c>
      <c r="HD23" s="79">
        <f t="shared" si="94"/>
        <v>1</v>
      </c>
      <c r="HE23" s="76">
        <f t="shared" si="237"/>
        <v>2</v>
      </c>
      <c r="HF23" s="86"/>
      <c r="HG23" s="87"/>
      <c r="HH23" s="79">
        <f t="shared" si="238"/>
        <v>0</v>
      </c>
      <c r="HI23" s="80">
        <f t="shared" si="437"/>
        <v>0</v>
      </c>
      <c r="HJ23" s="81">
        <f t="shared" si="96"/>
        <v>1</v>
      </c>
      <c r="HK23" s="82">
        <f t="shared" si="97"/>
        <v>1</v>
      </c>
      <c r="HL23" s="83">
        <f t="shared" si="98"/>
        <v>16</v>
      </c>
      <c r="HM23" s="84">
        <f t="shared" si="239"/>
        <v>289</v>
      </c>
      <c r="HN23" s="85">
        <f>SUM(LARGE(($HL23,$HA23,$GP23,$GE23,$FT23,$FI23,$EX23,$EM23,$EB23,$DQ23,$DF23,$CU23,$CJ23,$BY23,$BN23,$BC23,$AR23,$AG23,$V23,$K23),{1;2;3;4;5}))</f>
        <v>89</v>
      </c>
      <c r="HO23" s="79">
        <f t="shared" si="99"/>
        <v>1</v>
      </c>
    </row>
    <row r="24" spans="1:223" x14ac:dyDescent="0.2">
      <c r="A24" s="38" t="s">
        <v>170</v>
      </c>
      <c r="B24" s="65">
        <f t="shared" si="100"/>
        <v>0</v>
      </c>
      <c r="C24" s="105"/>
      <c r="D24" s="20">
        <f t="shared" si="101"/>
        <v>2</v>
      </c>
      <c r="E24" s="31"/>
      <c r="F24" s="33"/>
      <c r="G24" s="27">
        <f t="shared" si="181"/>
        <v>0</v>
      </c>
      <c r="H24" s="47">
        <f t="shared" si="418"/>
        <v>0</v>
      </c>
      <c r="I24" s="14">
        <f t="shared" si="1"/>
        <v>32</v>
      </c>
      <c r="J24" s="46">
        <f t="shared" si="2"/>
        <v>32</v>
      </c>
      <c r="K24" s="28">
        <f t="shared" si="3"/>
        <v>0</v>
      </c>
      <c r="L24" s="29">
        <f t="shared" si="182"/>
        <v>0</v>
      </c>
      <c r="M24" s="30">
        <f>SUM(LARGE(($K24),{1}))</f>
        <v>0</v>
      </c>
      <c r="N24" s="27">
        <f t="shared" si="4"/>
        <v>14</v>
      </c>
      <c r="O24" s="20">
        <f t="shared" si="183"/>
        <v>3</v>
      </c>
      <c r="P24" s="31"/>
      <c r="Q24" s="33"/>
      <c r="R24" s="27">
        <f t="shared" si="184"/>
        <v>0</v>
      </c>
      <c r="S24" s="47">
        <f t="shared" si="419"/>
        <v>0</v>
      </c>
      <c r="T24" s="14">
        <f t="shared" si="6"/>
        <v>1</v>
      </c>
      <c r="U24" s="46">
        <f t="shared" si="7"/>
        <v>1</v>
      </c>
      <c r="V24" s="28">
        <f t="shared" si="8"/>
        <v>10</v>
      </c>
      <c r="W24" s="29">
        <f t="shared" si="185"/>
        <v>10</v>
      </c>
      <c r="X24" s="30">
        <f>SUM(LARGE(($V24,$K24),{1;2}))</f>
        <v>10</v>
      </c>
      <c r="Y24" s="27">
        <f t="shared" si="9"/>
        <v>14</v>
      </c>
      <c r="Z24" s="20">
        <f t="shared" si="186"/>
        <v>3</v>
      </c>
      <c r="AA24" s="31"/>
      <c r="AB24" s="33"/>
      <c r="AC24" s="27">
        <f t="shared" si="187"/>
        <v>0</v>
      </c>
      <c r="AD24" s="47">
        <f t="shared" si="420"/>
        <v>0</v>
      </c>
      <c r="AE24" s="14">
        <f t="shared" si="11"/>
        <v>1</v>
      </c>
      <c r="AF24" s="46">
        <f t="shared" si="12"/>
        <v>1</v>
      </c>
      <c r="AG24" s="28">
        <f t="shared" si="13"/>
        <v>10</v>
      </c>
      <c r="AH24" s="29">
        <f t="shared" si="188"/>
        <v>20</v>
      </c>
      <c r="AI24" s="30">
        <f>SUM(LARGE(($AG24,$V24,$K24),{1;2;3}))</f>
        <v>20</v>
      </c>
      <c r="AJ24" s="27">
        <f t="shared" si="14"/>
        <v>14</v>
      </c>
      <c r="AK24" s="20">
        <f t="shared" si="189"/>
        <v>3</v>
      </c>
      <c r="AL24" s="31"/>
      <c r="AM24" s="33"/>
      <c r="AN24" s="27">
        <f t="shared" si="190"/>
        <v>0</v>
      </c>
      <c r="AO24" s="47">
        <f t="shared" si="421"/>
        <v>0</v>
      </c>
      <c r="AP24" s="14">
        <f t="shared" si="16"/>
        <v>1</v>
      </c>
      <c r="AQ24" s="46">
        <f t="shared" si="17"/>
        <v>1</v>
      </c>
      <c r="AR24" s="28">
        <f t="shared" si="18"/>
        <v>10</v>
      </c>
      <c r="AS24" s="29">
        <f t="shared" si="191"/>
        <v>30</v>
      </c>
      <c r="AT24" s="30">
        <f>SUM(LARGE(($AR24,$AG24,$V24,$K24),{1;2;3;4}))</f>
        <v>30</v>
      </c>
      <c r="AU24" s="27">
        <f t="shared" si="19"/>
        <v>14</v>
      </c>
      <c r="AV24" s="20">
        <f t="shared" si="192"/>
        <v>2</v>
      </c>
      <c r="AW24" s="31"/>
      <c r="AX24" s="33"/>
      <c r="AY24" s="27">
        <f t="shared" si="193"/>
        <v>0</v>
      </c>
      <c r="AZ24" s="47">
        <f t="shared" si="422"/>
        <v>0</v>
      </c>
      <c r="BA24" s="14">
        <f t="shared" si="21"/>
        <v>1</v>
      </c>
      <c r="BB24" s="46">
        <f t="shared" si="22"/>
        <v>1</v>
      </c>
      <c r="BC24" s="28">
        <f t="shared" si="23"/>
        <v>16</v>
      </c>
      <c r="BD24" s="29">
        <f t="shared" si="194"/>
        <v>46</v>
      </c>
      <c r="BE24" s="30">
        <f>SUM(LARGE(($BC24,$AR24,$AG24,$V24,$K24),{1;2;3;4;5}))</f>
        <v>46</v>
      </c>
      <c r="BF24" s="27">
        <f t="shared" si="24"/>
        <v>14</v>
      </c>
      <c r="BG24" s="20">
        <f t="shared" si="195"/>
        <v>3</v>
      </c>
      <c r="BH24" s="31"/>
      <c r="BI24" s="33"/>
      <c r="BJ24" s="27">
        <f t="shared" si="196"/>
        <v>0</v>
      </c>
      <c r="BK24" s="47">
        <f t="shared" si="423"/>
        <v>0</v>
      </c>
      <c r="BL24" s="14">
        <f t="shared" si="26"/>
        <v>1</v>
      </c>
      <c r="BM24" s="46">
        <f t="shared" si="27"/>
        <v>1</v>
      </c>
      <c r="BN24" s="28">
        <f t="shared" si="28"/>
        <v>10</v>
      </c>
      <c r="BO24" s="29">
        <f t="shared" si="197"/>
        <v>56</v>
      </c>
      <c r="BP24" s="30">
        <f>SUM(LARGE(($BN24,$BC24,$AR24,$AG24,$V24,$K24),{1;2;3;4;5}))</f>
        <v>56</v>
      </c>
      <c r="BQ24" s="27">
        <f t="shared" si="29"/>
        <v>4</v>
      </c>
      <c r="BR24" s="20">
        <f t="shared" si="198"/>
        <v>2</v>
      </c>
      <c r="BS24" s="31"/>
      <c r="BT24" s="33"/>
      <c r="BU24" s="27">
        <f t="shared" si="199"/>
        <v>0</v>
      </c>
      <c r="BV24" s="47">
        <f t="shared" si="424"/>
        <v>0</v>
      </c>
      <c r="BW24" s="14">
        <f t="shared" si="31"/>
        <v>1</v>
      </c>
      <c r="BX24" s="46">
        <f t="shared" si="32"/>
        <v>1</v>
      </c>
      <c r="BY24" s="28">
        <f t="shared" si="33"/>
        <v>16</v>
      </c>
      <c r="BZ24" s="29">
        <f t="shared" si="200"/>
        <v>72</v>
      </c>
      <c r="CA24" s="30">
        <f>SUM(LARGE(($BY24,$BN24,$BC24,$AR24,$AG24,$V24,$K24),{1;2;3;4;5}))</f>
        <v>62</v>
      </c>
      <c r="CB24" s="27">
        <f t="shared" si="34"/>
        <v>4</v>
      </c>
      <c r="CC24" s="20">
        <f t="shared" si="201"/>
        <v>2</v>
      </c>
      <c r="CD24" s="31"/>
      <c r="CE24" s="33"/>
      <c r="CF24" s="27">
        <f t="shared" si="202"/>
        <v>0</v>
      </c>
      <c r="CG24" s="47">
        <f t="shared" si="425"/>
        <v>0</v>
      </c>
      <c r="CH24" s="14">
        <f t="shared" si="36"/>
        <v>1</v>
      </c>
      <c r="CI24" s="46">
        <f t="shared" si="37"/>
        <v>1</v>
      </c>
      <c r="CJ24" s="28">
        <f t="shared" si="38"/>
        <v>16</v>
      </c>
      <c r="CK24" s="29">
        <f t="shared" si="203"/>
        <v>88</v>
      </c>
      <c r="CL24" s="30">
        <f>SUM(LARGE(($CJ24,$BY24,$BN24,$BC24,$AR24,$AG24,$V24,$K24),{1;2;3;4;5}))</f>
        <v>68</v>
      </c>
      <c r="CM24" s="27">
        <f t="shared" si="39"/>
        <v>4</v>
      </c>
      <c r="CN24" s="20">
        <f t="shared" si="204"/>
        <v>2</v>
      </c>
      <c r="CO24" s="31"/>
      <c r="CP24" s="33"/>
      <c r="CQ24" s="27">
        <f t="shared" si="205"/>
        <v>0</v>
      </c>
      <c r="CR24" s="47">
        <f t="shared" si="426"/>
        <v>0</v>
      </c>
      <c r="CS24" s="14">
        <f t="shared" si="41"/>
        <v>1</v>
      </c>
      <c r="CT24" s="46">
        <f t="shared" si="42"/>
        <v>1</v>
      </c>
      <c r="CU24" s="28">
        <f t="shared" si="43"/>
        <v>16</v>
      </c>
      <c r="CV24" s="29">
        <f t="shared" si="206"/>
        <v>104</v>
      </c>
      <c r="CW24" s="30">
        <f>SUM(LARGE(($CU24,$CJ24,$BY24,$BN24,$BC24,$AR24,$AG24,$V24,$K24),{1;2;3;4;5}))</f>
        <v>74</v>
      </c>
      <c r="CX24" s="27">
        <f t="shared" si="44"/>
        <v>4</v>
      </c>
      <c r="CY24" s="20">
        <f t="shared" si="207"/>
        <v>2</v>
      </c>
      <c r="CZ24" s="31"/>
      <c r="DA24" s="33"/>
      <c r="DB24" s="27">
        <f t="shared" si="208"/>
        <v>0</v>
      </c>
      <c r="DC24" s="47">
        <f t="shared" si="427"/>
        <v>0</v>
      </c>
      <c r="DD24" s="14">
        <f t="shared" si="46"/>
        <v>1</v>
      </c>
      <c r="DE24" s="46">
        <f t="shared" si="47"/>
        <v>1</v>
      </c>
      <c r="DF24" s="28">
        <f t="shared" si="48"/>
        <v>16</v>
      </c>
      <c r="DG24" s="29">
        <f t="shared" si="209"/>
        <v>120</v>
      </c>
      <c r="DH24" s="30">
        <f>SUM(LARGE(($DF24,$CU24,$CJ24,$BY24,$BN24,$BC24,$AR24,$AG24,$V24,$K24),{1;2;3;4;5}))</f>
        <v>80</v>
      </c>
      <c r="DI24" s="27">
        <f t="shared" si="49"/>
        <v>1</v>
      </c>
      <c r="DJ24" s="20">
        <f t="shared" si="210"/>
        <v>2</v>
      </c>
      <c r="DK24" s="31"/>
      <c r="DL24" s="33"/>
      <c r="DM24" s="27">
        <f t="shared" si="211"/>
        <v>0</v>
      </c>
      <c r="DN24" s="47">
        <f t="shared" si="428"/>
        <v>0</v>
      </c>
      <c r="DO24" s="14">
        <f t="shared" si="51"/>
        <v>1</v>
      </c>
      <c r="DP24" s="46">
        <f t="shared" si="52"/>
        <v>1</v>
      </c>
      <c r="DQ24" s="28">
        <f t="shared" si="53"/>
        <v>16</v>
      </c>
      <c r="DR24" s="29">
        <f t="shared" si="212"/>
        <v>136</v>
      </c>
      <c r="DS24" s="30">
        <f>SUM(LARGE(($DQ24,$DF24,$CU24,$CJ24,$BY24,$BN24,$BC24,$AR24,$AG24,$V24,$K24),{1;2;3;4;5}))</f>
        <v>80</v>
      </c>
      <c r="DT24" s="27">
        <f t="shared" si="54"/>
        <v>1</v>
      </c>
      <c r="DU24" s="20">
        <f t="shared" si="213"/>
        <v>2</v>
      </c>
      <c r="DV24" s="31"/>
      <c r="DW24" s="33"/>
      <c r="DX24" s="27">
        <f t="shared" si="214"/>
        <v>0</v>
      </c>
      <c r="DY24" s="47">
        <f t="shared" si="429"/>
        <v>0</v>
      </c>
      <c r="DZ24" s="14">
        <f t="shared" si="56"/>
        <v>1</v>
      </c>
      <c r="EA24" s="46">
        <f t="shared" si="57"/>
        <v>1</v>
      </c>
      <c r="EB24" s="28">
        <f t="shared" si="58"/>
        <v>16</v>
      </c>
      <c r="EC24" s="29">
        <f t="shared" si="215"/>
        <v>152</v>
      </c>
      <c r="ED24" s="30">
        <f>SUM(LARGE(($EB24,$DQ24,$DF24,$CU24,$CJ24,$BY24,$BN24,$BC24,$AR24,$AG24,$V24,$K24),{1;2;3;4;5}))</f>
        <v>80</v>
      </c>
      <c r="EE24" s="27">
        <f t="shared" si="59"/>
        <v>1</v>
      </c>
      <c r="EF24" s="20">
        <f t="shared" si="216"/>
        <v>2</v>
      </c>
      <c r="EG24" s="31"/>
      <c r="EH24" s="33"/>
      <c r="EI24" s="27">
        <f t="shared" si="217"/>
        <v>0</v>
      </c>
      <c r="EJ24" s="47">
        <f t="shared" si="430"/>
        <v>0</v>
      </c>
      <c r="EK24" s="14">
        <f t="shared" si="61"/>
        <v>1</v>
      </c>
      <c r="EL24" s="46">
        <f t="shared" si="62"/>
        <v>1</v>
      </c>
      <c r="EM24" s="28">
        <f t="shared" si="63"/>
        <v>16</v>
      </c>
      <c r="EN24" s="29">
        <f t="shared" si="218"/>
        <v>168</v>
      </c>
      <c r="EO24" s="30">
        <f>SUM(LARGE(($EM24,$EB24,$DQ24,$DF24,$CU24,$CJ24,$BY24,$BN24,$BC24,$AR24,$AG24,$V24,$K24),{1;2;3;4;5}))</f>
        <v>80</v>
      </c>
      <c r="EP24" s="27">
        <f t="shared" si="64"/>
        <v>1</v>
      </c>
      <c r="EQ24" s="20">
        <f t="shared" si="219"/>
        <v>2</v>
      </c>
      <c r="ER24" s="31"/>
      <c r="ES24" s="33"/>
      <c r="ET24" s="27">
        <f t="shared" si="220"/>
        <v>0</v>
      </c>
      <c r="EU24" s="47">
        <f t="shared" si="431"/>
        <v>0</v>
      </c>
      <c r="EV24" s="14">
        <f t="shared" si="66"/>
        <v>1</v>
      </c>
      <c r="EW24" s="46">
        <f t="shared" si="67"/>
        <v>1</v>
      </c>
      <c r="EX24" s="28">
        <f t="shared" si="68"/>
        <v>16</v>
      </c>
      <c r="EY24" s="29">
        <f t="shared" si="221"/>
        <v>184</v>
      </c>
      <c r="EZ24" s="30">
        <f>SUM(LARGE(($EX24,$EM24,$EB24,$DQ24,$DF24,$CU24,$CJ24,$BY24,$BN24,$BC24,$AR24,$AG24,$V24,$K24),{1;2;3;4;5}))</f>
        <v>80</v>
      </c>
      <c r="FA24" s="27">
        <f t="shared" si="69"/>
        <v>1</v>
      </c>
      <c r="FB24" s="20">
        <f t="shared" si="222"/>
        <v>2</v>
      </c>
      <c r="FC24" s="31"/>
      <c r="FD24" s="33"/>
      <c r="FE24" s="27">
        <f t="shared" si="223"/>
        <v>0</v>
      </c>
      <c r="FF24" s="47">
        <f t="shared" si="432"/>
        <v>0</v>
      </c>
      <c r="FG24" s="14">
        <f t="shared" si="71"/>
        <v>1</v>
      </c>
      <c r="FH24" s="46">
        <f t="shared" si="72"/>
        <v>1</v>
      </c>
      <c r="FI24" s="28">
        <f t="shared" si="73"/>
        <v>16</v>
      </c>
      <c r="FJ24" s="29">
        <f t="shared" si="224"/>
        <v>200</v>
      </c>
      <c r="FK24" s="30">
        <f>SUM(LARGE(($FI24,$EX24,$EM24,$EB24,$DQ24,$DF24,$CU24,$CJ24,$BY24,$BN24,$BC24,$AR24,$AG24,$V24,$K24),{1;2;3;4;5}))</f>
        <v>80</v>
      </c>
      <c r="FL24" s="27">
        <f t="shared" si="74"/>
        <v>1</v>
      </c>
      <c r="FM24" s="20">
        <f t="shared" si="225"/>
        <v>2</v>
      </c>
      <c r="FN24" s="31"/>
      <c r="FO24" s="33"/>
      <c r="FP24" s="27">
        <f t="shared" si="226"/>
        <v>0</v>
      </c>
      <c r="FQ24" s="47">
        <f t="shared" si="433"/>
        <v>0</v>
      </c>
      <c r="FR24" s="14">
        <f t="shared" si="76"/>
        <v>1</v>
      </c>
      <c r="FS24" s="46">
        <f t="shared" si="77"/>
        <v>1</v>
      </c>
      <c r="FT24" s="28">
        <f t="shared" si="78"/>
        <v>16</v>
      </c>
      <c r="FU24" s="29">
        <f t="shared" si="227"/>
        <v>216</v>
      </c>
      <c r="FV24" s="30">
        <f>SUM(LARGE(($FT24,$FI24,$EX24,$EM24,$EB24,$DQ24,$DF24,$CU24,$CJ24,$BY24,$BN24,$BC24,$AR24,$AG24,$V24,$K24),{1;2;3;4;5}))</f>
        <v>80</v>
      </c>
      <c r="FW24" s="27">
        <f t="shared" si="79"/>
        <v>1</v>
      </c>
      <c r="FX24" s="20">
        <f t="shared" si="228"/>
        <v>2</v>
      </c>
      <c r="FY24" s="61"/>
      <c r="FZ24" s="100"/>
      <c r="GA24" s="27">
        <f t="shared" si="229"/>
        <v>0</v>
      </c>
      <c r="GB24" s="47">
        <f t="shared" si="434"/>
        <v>0</v>
      </c>
      <c r="GC24" s="14">
        <f t="shared" si="81"/>
        <v>1</v>
      </c>
      <c r="GD24" s="46">
        <f t="shared" si="82"/>
        <v>1</v>
      </c>
      <c r="GE24" s="28">
        <f t="shared" si="83"/>
        <v>16</v>
      </c>
      <c r="GF24" s="29">
        <f t="shared" si="230"/>
        <v>232</v>
      </c>
      <c r="GG24" s="30">
        <f>SUM(LARGE(($GE24,$FT24,$FI24,$EX24,$EM24,$EB24,$DQ24,$DF24,$CU24,$CJ24,$BY24,$BN24,$BC24,$AR24,$AG24,$V24,$K24),{1;2;3;4;5}))</f>
        <v>80</v>
      </c>
      <c r="GH24" s="27">
        <f t="shared" si="84"/>
        <v>1</v>
      </c>
      <c r="GI24" s="20">
        <f t="shared" si="231"/>
        <v>1</v>
      </c>
      <c r="GJ24" s="61"/>
      <c r="GK24" s="100"/>
      <c r="GL24" s="27">
        <f t="shared" si="232"/>
        <v>0</v>
      </c>
      <c r="GM24" s="47">
        <f t="shared" si="435"/>
        <v>0</v>
      </c>
      <c r="GN24" s="14">
        <f t="shared" si="86"/>
        <v>1</v>
      </c>
      <c r="GO24" s="46">
        <f t="shared" si="87"/>
        <v>1</v>
      </c>
      <c r="GP24" s="28">
        <f t="shared" si="88"/>
        <v>25</v>
      </c>
      <c r="GQ24" s="29">
        <f t="shared" si="233"/>
        <v>257</v>
      </c>
      <c r="GR24" s="30">
        <f>SUM(LARGE(($GP24,$GE24,$FT24,$FI24,$EX24,$EM24,$EB24,$DQ24,$DF24,$CU24,$CJ24,$BY24,$BN24,$BC24,$AR24,$AG24,$V24,$K24),{1;2;3;4;5}))</f>
        <v>89</v>
      </c>
      <c r="GS24" s="27">
        <f t="shared" si="89"/>
        <v>1</v>
      </c>
      <c r="GT24" s="20">
        <f t="shared" si="234"/>
        <v>2</v>
      </c>
      <c r="GU24" s="61"/>
      <c r="GV24" s="100"/>
      <c r="GW24" s="27">
        <f t="shared" si="235"/>
        <v>0</v>
      </c>
      <c r="GX24" s="47">
        <f t="shared" si="436"/>
        <v>0</v>
      </c>
      <c r="GY24" s="14">
        <f t="shared" si="91"/>
        <v>1</v>
      </c>
      <c r="GZ24" s="46">
        <f t="shared" si="92"/>
        <v>1</v>
      </c>
      <c r="HA24" s="28">
        <f t="shared" si="93"/>
        <v>16</v>
      </c>
      <c r="HB24" s="29">
        <f t="shared" si="236"/>
        <v>273</v>
      </c>
      <c r="HC24" s="30">
        <f>SUM(LARGE(($HA24,$GP24,$GE24,$FT24,$FI24,$EX24,$EM24,$EB24,$DQ24,$DF24,$CU24,$CJ24,$BY24,$BN24,$BC24,$AR24,$AG24,$V24,$K24),{1;2;3;4;5}))</f>
        <v>89</v>
      </c>
      <c r="HD24" s="27">
        <f t="shared" si="94"/>
        <v>1</v>
      </c>
      <c r="HE24" s="20">
        <f t="shared" si="237"/>
        <v>2</v>
      </c>
      <c r="HF24" s="61"/>
      <c r="HG24" s="100"/>
      <c r="HH24" s="27">
        <f t="shared" si="238"/>
        <v>0</v>
      </c>
      <c r="HI24" s="47">
        <f t="shared" si="437"/>
        <v>0</v>
      </c>
      <c r="HJ24" s="14">
        <f t="shared" si="96"/>
        <v>1</v>
      </c>
      <c r="HK24" s="46">
        <f t="shared" si="97"/>
        <v>1</v>
      </c>
      <c r="HL24" s="28">
        <f t="shared" si="98"/>
        <v>16</v>
      </c>
      <c r="HM24" s="29">
        <f t="shared" si="239"/>
        <v>289</v>
      </c>
      <c r="HN24" s="30">
        <f>SUM(LARGE(($HL24,$HA24,$GP24,$GE24,$FT24,$FI24,$EX24,$EM24,$EB24,$DQ24,$DF24,$CU24,$CJ24,$BY24,$BN24,$BC24,$AR24,$AG24,$V24,$K24),{1;2;3;4;5}))</f>
        <v>89</v>
      </c>
      <c r="HO24" s="27">
        <f t="shared" si="99"/>
        <v>1</v>
      </c>
    </row>
    <row r="25" spans="1:223" x14ac:dyDescent="0.2">
      <c r="A25" s="38" t="s">
        <v>0</v>
      </c>
      <c r="B25" s="65">
        <f t="shared" si="100"/>
        <v>1</v>
      </c>
      <c r="C25" s="105" t="s">
        <v>165</v>
      </c>
      <c r="D25" s="20">
        <f t="shared" si="101"/>
        <v>2</v>
      </c>
      <c r="E25" s="31">
        <f>35+29</f>
        <v>64</v>
      </c>
      <c r="F25" s="33">
        <f>25+19</f>
        <v>44</v>
      </c>
      <c r="G25" s="27">
        <f t="shared" si="181"/>
        <v>108</v>
      </c>
      <c r="H25" s="47">
        <f t="shared" si="418"/>
        <v>108.044</v>
      </c>
      <c r="I25" s="14">
        <f t="shared" si="1"/>
        <v>21</v>
      </c>
      <c r="J25" s="46">
        <f t="shared" si="2"/>
        <v>21</v>
      </c>
      <c r="K25" s="28">
        <f t="shared" si="3"/>
        <v>0</v>
      </c>
      <c r="L25" s="29">
        <f t="shared" si="182"/>
        <v>0</v>
      </c>
      <c r="M25" s="30">
        <f>SUM(LARGE(($K25),{1}))</f>
        <v>0</v>
      </c>
      <c r="N25" s="27">
        <f t="shared" si="4"/>
        <v>14</v>
      </c>
      <c r="O25" s="20">
        <f t="shared" si="183"/>
        <v>3</v>
      </c>
      <c r="P25" s="31"/>
      <c r="Q25" s="33"/>
      <c r="R25" s="27">
        <f t="shared" si="184"/>
        <v>0</v>
      </c>
      <c r="S25" s="47">
        <f t="shared" si="419"/>
        <v>0</v>
      </c>
      <c r="T25" s="14">
        <f t="shared" si="6"/>
        <v>1</v>
      </c>
      <c r="U25" s="46">
        <f t="shared" si="7"/>
        <v>1</v>
      </c>
      <c r="V25" s="28">
        <f t="shared" si="8"/>
        <v>10</v>
      </c>
      <c r="W25" s="29">
        <f t="shared" si="185"/>
        <v>10</v>
      </c>
      <c r="X25" s="30">
        <f>SUM(LARGE(($V25,$K25),{1;2}))</f>
        <v>10</v>
      </c>
      <c r="Y25" s="27">
        <f t="shared" si="9"/>
        <v>14</v>
      </c>
      <c r="Z25" s="20">
        <f t="shared" si="186"/>
        <v>3</v>
      </c>
      <c r="AA25" s="31"/>
      <c r="AB25" s="33"/>
      <c r="AC25" s="27">
        <f t="shared" si="187"/>
        <v>0</v>
      </c>
      <c r="AD25" s="47">
        <f t="shared" si="420"/>
        <v>0</v>
      </c>
      <c r="AE25" s="14">
        <f t="shared" si="11"/>
        <v>1</v>
      </c>
      <c r="AF25" s="46">
        <f t="shared" si="12"/>
        <v>1</v>
      </c>
      <c r="AG25" s="28">
        <f t="shared" si="13"/>
        <v>10</v>
      </c>
      <c r="AH25" s="29">
        <f t="shared" si="188"/>
        <v>20</v>
      </c>
      <c r="AI25" s="30">
        <f>SUM(LARGE(($AG25,$V25,$K25),{1;2;3}))</f>
        <v>20</v>
      </c>
      <c r="AJ25" s="27">
        <f t="shared" si="14"/>
        <v>14</v>
      </c>
      <c r="AK25" s="20">
        <f t="shared" si="189"/>
        <v>3</v>
      </c>
      <c r="AL25" s="31"/>
      <c r="AM25" s="33"/>
      <c r="AN25" s="27">
        <f t="shared" si="190"/>
        <v>0</v>
      </c>
      <c r="AO25" s="47">
        <f t="shared" si="421"/>
        <v>0</v>
      </c>
      <c r="AP25" s="14">
        <f t="shared" si="16"/>
        <v>1</v>
      </c>
      <c r="AQ25" s="46">
        <f t="shared" si="17"/>
        <v>1</v>
      </c>
      <c r="AR25" s="28">
        <f t="shared" si="18"/>
        <v>10</v>
      </c>
      <c r="AS25" s="29">
        <f t="shared" si="191"/>
        <v>30</v>
      </c>
      <c r="AT25" s="30">
        <f>SUM(LARGE(($AR25,$AG25,$V25,$K25),{1;2;3;4}))</f>
        <v>30</v>
      </c>
      <c r="AU25" s="27">
        <f t="shared" si="19"/>
        <v>14</v>
      </c>
      <c r="AV25" s="20">
        <f t="shared" si="192"/>
        <v>2</v>
      </c>
      <c r="AW25" s="31"/>
      <c r="AX25" s="33"/>
      <c r="AY25" s="27">
        <f t="shared" si="193"/>
        <v>0</v>
      </c>
      <c r="AZ25" s="47">
        <f t="shared" si="422"/>
        <v>0</v>
      </c>
      <c r="BA25" s="14">
        <f t="shared" si="21"/>
        <v>1</v>
      </c>
      <c r="BB25" s="46">
        <f t="shared" si="22"/>
        <v>1</v>
      </c>
      <c r="BC25" s="28">
        <f t="shared" si="23"/>
        <v>16</v>
      </c>
      <c r="BD25" s="29">
        <f t="shared" si="194"/>
        <v>46</v>
      </c>
      <c r="BE25" s="30">
        <f>SUM(LARGE(($BC25,$AR25,$AG25,$V25,$K25),{1;2;3;4;5}))</f>
        <v>46</v>
      </c>
      <c r="BF25" s="27">
        <f t="shared" si="24"/>
        <v>14</v>
      </c>
      <c r="BG25" s="20">
        <f t="shared" si="195"/>
        <v>3</v>
      </c>
      <c r="BH25" s="31"/>
      <c r="BI25" s="33"/>
      <c r="BJ25" s="27">
        <f t="shared" si="196"/>
        <v>0</v>
      </c>
      <c r="BK25" s="47">
        <f t="shared" si="423"/>
        <v>0</v>
      </c>
      <c r="BL25" s="14">
        <f t="shared" si="26"/>
        <v>1</v>
      </c>
      <c r="BM25" s="46">
        <f t="shared" si="27"/>
        <v>1</v>
      </c>
      <c r="BN25" s="28">
        <f t="shared" si="28"/>
        <v>10</v>
      </c>
      <c r="BO25" s="29">
        <f t="shared" si="197"/>
        <v>56</v>
      </c>
      <c r="BP25" s="30">
        <f>SUM(LARGE(($BN25,$BC25,$AR25,$AG25,$V25,$K25),{1;2;3;4;5}))</f>
        <v>56</v>
      </c>
      <c r="BQ25" s="27">
        <f t="shared" si="29"/>
        <v>4</v>
      </c>
      <c r="BR25" s="20">
        <f t="shared" si="198"/>
        <v>2</v>
      </c>
      <c r="BS25" s="31"/>
      <c r="BT25" s="33"/>
      <c r="BU25" s="27">
        <f t="shared" si="199"/>
        <v>0</v>
      </c>
      <c r="BV25" s="47">
        <f t="shared" si="424"/>
        <v>0</v>
      </c>
      <c r="BW25" s="14">
        <f t="shared" si="31"/>
        <v>1</v>
      </c>
      <c r="BX25" s="46">
        <f t="shared" si="32"/>
        <v>1</v>
      </c>
      <c r="BY25" s="28">
        <f t="shared" si="33"/>
        <v>16</v>
      </c>
      <c r="BZ25" s="29">
        <f t="shared" si="200"/>
        <v>72</v>
      </c>
      <c r="CA25" s="30">
        <f>SUM(LARGE(($BY25,$BN25,$BC25,$AR25,$AG25,$V25,$K25),{1;2;3;4;5}))</f>
        <v>62</v>
      </c>
      <c r="CB25" s="27">
        <f t="shared" si="34"/>
        <v>4</v>
      </c>
      <c r="CC25" s="20">
        <f t="shared" si="201"/>
        <v>2</v>
      </c>
      <c r="CD25" s="31"/>
      <c r="CE25" s="33"/>
      <c r="CF25" s="27">
        <f t="shared" si="202"/>
        <v>0</v>
      </c>
      <c r="CG25" s="47">
        <f t="shared" si="425"/>
        <v>0</v>
      </c>
      <c r="CH25" s="14">
        <f t="shared" si="36"/>
        <v>1</v>
      </c>
      <c r="CI25" s="46">
        <f t="shared" si="37"/>
        <v>1</v>
      </c>
      <c r="CJ25" s="28">
        <f t="shared" si="38"/>
        <v>16</v>
      </c>
      <c r="CK25" s="29">
        <f t="shared" si="203"/>
        <v>88</v>
      </c>
      <c r="CL25" s="30">
        <f>SUM(LARGE(($CJ25,$BY25,$BN25,$BC25,$AR25,$AG25,$V25,$K25),{1;2;3;4;5}))</f>
        <v>68</v>
      </c>
      <c r="CM25" s="27">
        <f t="shared" si="39"/>
        <v>4</v>
      </c>
      <c r="CN25" s="20">
        <f t="shared" si="204"/>
        <v>2</v>
      </c>
      <c r="CO25" s="31"/>
      <c r="CP25" s="33"/>
      <c r="CQ25" s="27">
        <f t="shared" si="205"/>
        <v>0</v>
      </c>
      <c r="CR25" s="47">
        <f t="shared" si="426"/>
        <v>0</v>
      </c>
      <c r="CS25" s="14">
        <f t="shared" si="41"/>
        <v>1</v>
      </c>
      <c r="CT25" s="46">
        <f t="shared" si="42"/>
        <v>1</v>
      </c>
      <c r="CU25" s="28">
        <f t="shared" si="43"/>
        <v>16</v>
      </c>
      <c r="CV25" s="29">
        <f t="shared" si="206"/>
        <v>104</v>
      </c>
      <c r="CW25" s="30">
        <f>SUM(LARGE(($CU25,$CJ25,$BY25,$BN25,$BC25,$AR25,$AG25,$V25,$K25),{1;2;3;4;5}))</f>
        <v>74</v>
      </c>
      <c r="CX25" s="27">
        <f t="shared" si="44"/>
        <v>4</v>
      </c>
      <c r="CY25" s="20">
        <f t="shared" si="207"/>
        <v>2</v>
      </c>
      <c r="CZ25" s="31"/>
      <c r="DA25" s="33"/>
      <c r="DB25" s="27">
        <f t="shared" si="208"/>
        <v>0</v>
      </c>
      <c r="DC25" s="47">
        <f t="shared" si="427"/>
        <v>0</v>
      </c>
      <c r="DD25" s="14">
        <f t="shared" si="46"/>
        <v>1</v>
      </c>
      <c r="DE25" s="46">
        <f t="shared" si="47"/>
        <v>1</v>
      </c>
      <c r="DF25" s="28">
        <f t="shared" si="48"/>
        <v>16</v>
      </c>
      <c r="DG25" s="29">
        <f t="shared" si="209"/>
        <v>120</v>
      </c>
      <c r="DH25" s="30">
        <f>SUM(LARGE(($DF25,$CU25,$CJ25,$BY25,$BN25,$BC25,$AR25,$AG25,$V25,$K25),{1;2;3;4;5}))</f>
        <v>80</v>
      </c>
      <c r="DI25" s="27">
        <f t="shared" si="49"/>
        <v>1</v>
      </c>
      <c r="DJ25" s="20">
        <f t="shared" si="210"/>
        <v>2</v>
      </c>
      <c r="DK25" s="31"/>
      <c r="DL25" s="33"/>
      <c r="DM25" s="27">
        <f t="shared" si="211"/>
        <v>0</v>
      </c>
      <c r="DN25" s="47">
        <f t="shared" si="428"/>
        <v>0</v>
      </c>
      <c r="DO25" s="14">
        <f t="shared" si="51"/>
        <v>1</v>
      </c>
      <c r="DP25" s="46">
        <f t="shared" si="52"/>
        <v>1</v>
      </c>
      <c r="DQ25" s="28">
        <f t="shared" si="53"/>
        <v>16</v>
      </c>
      <c r="DR25" s="29">
        <f t="shared" si="212"/>
        <v>136</v>
      </c>
      <c r="DS25" s="30">
        <f>SUM(LARGE(($DQ25,$DF25,$CU25,$CJ25,$BY25,$BN25,$BC25,$AR25,$AG25,$V25,$K25),{1;2;3;4;5}))</f>
        <v>80</v>
      </c>
      <c r="DT25" s="27">
        <f t="shared" si="54"/>
        <v>1</v>
      </c>
      <c r="DU25" s="20">
        <f t="shared" si="213"/>
        <v>2</v>
      </c>
      <c r="DV25" s="31"/>
      <c r="DW25" s="33"/>
      <c r="DX25" s="27">
        <f t="shared" si="214"/>
        <v>0</v>
      </c>
      <c r="DY25" s="47">
        <f t="shared" si="429"/>
        <v>0</v>
      </c>
      <c r="DZ25" s="14">
        <f t="shared" si="56"/>
        <v>1</v>
      </c>
      <c r="EA25" s="46">
        <f t="shared" si="57"/>
        <v>1</v>
      </c>
      <c r="EB25" s="28">
        <f t="shared" si="58"/>
        <v>16</v>
      </c>
      <c r="EC25" s="29">
        <f t="shared" si="215"/>
        <v>152</v>
      </c>
      <c r="ED25" s="30">
        <f>SUM(LARGE(($EB25,$DQ25,$DF25,$CU25,$CJ25,$BY25,$BN25,$BC25,$AR25,$AG25,$V25,$K25),{1;2;3;4;5}))</f>
        <v>80</v>
      </c>
      <c r="EE25" s="27">
        <f t="shared" si="59"/>
        <v>1</v>
      </c>
      <c r="EF25" s="20">
        <f t="shared" si="216"/>
        <v>2</v>
      </c>
      <c r="EG25" s="31"/>
      <c r="EH25" s="33"/>
      <c r="EI25" s="27">
        <f t="shared" si="217"/>
        <v>0</v>
      </c>
      <c r="EJ25" s="47">
        <f t="shared" si="430"/>
        <v>0</v>
      </c>
      <c r="EK25" s="14">
        <f t="shared" si="61"/>
        <v>1</v>
      </c>
      <c r="EL25" s="46">
        <f t="shared" si="62"/>
        <v>1</v>
      </c>
      <c r="EM25" s="28">
        <f t="shared" si="63"/>
        <v>16</v>
      </c>
      <c r="EN25" s="29">
        <f t="shared" si="218"/>
        <v>168</v>
      </c>
      <c r="EO25" s="30">
        <f>SUM(LARGE(($EM25,$EB25,$DQ25,$DF25,$CU25,$CJ25,$BY25,$BN25,$BC25,$AR25,$AG25,$V25,$K25),{1;2;3;4;5}))</f>
        <v>80</v>
      </c>
      <c r="EP25" s="27">
        <f t="shared" si="64"/>
        <v>1</v>
      </c>
      <c r="EQ25" s="20">
        <f t="shared" si="219"/>
        <v>2</v>
      </c>
      <c r="ER25" s="31"/>
      <c r="ES25" s="33"/>
      <c r="ET25" s="27">
        <f t="shared" si="220"/>
        <v>0</v>
      </c>
      <c r="EU25" s="47">
        <f t="shared" si="431"/>
        <v>0</v>
      </c>
      <c r="EV25" s="14">
        <f t="shared" si="66"/>
        <v>1</v>
      </c>
      <c r="EW25" s="46">
        <f t="shared" si="67"/>
        <v>1</v>
      </c>
      <c r="EX25" s="28">
        <f t="shared" si="68"/>
        <v>16</v>
      </c>
      <c r="EY25" s="29">
        <f t="shared" si="221"/>
        <v>184</v>
      </c>
      <c r="EZ25" s="30">
        <f>SUM(LARGE(($EX25,$EM25,$EB25,$DQ25,$DF25,$CU25,$CJ25,$BY25,$BN25,$BC25,$AR25,$AG25,$V25,$K25),{1;2;3;4;5}))</f>
        <v>80</v>
      </c>
      <c r="FA25" s="27">
        <f t="shared" si="69"/>
        <v>1</v>
      </c>
      <c r="FB25" s="20">
        <f t="shared" si="222"/>
        <v>2</v>
      </c>
      <c r="FC25" s="31"/>
      <c r="FD25" s="33"/>
      <c r="FE25" s="27">
        <f t="shared" si="223"/>
        <v>0</v>
      </c>
      <c r="FF25" s="47">
        <f t="shared" si="432"/>
        <v>0</v>
      </c>
      <c r="FG25" s="14">
        <f t="shared" si="71"/>
        <v>1</v>
      </c>
      <c r="FH25" s="46">
        <f t="shared" si="72"/>
        <v>1</v>
      </c>
      <c r="FI25" s="28">
        <f t="shared" si="73"/>
        <v>16</v>
      </c>
      <c r="FJ25" s="29">
        <f t="shared" si="224"/>
        <v>200</v>
      </c>
      <c r="FK25" s="30">
        <f>SUM(LARGE(($FI25,$EX25,$EM25,$EB25,$DQ25,$DF25,$CU25,$CJ25,$BY25,$BN25,$BC25,$AR25,$AG25,$V25,$K25),{1;2;3;4;5}))</f>
        <v>80</v>
      </c>
      <c r="FL25" s="27">
        <f t="shared" si="74"/>
        <v>1</v>
      </c>
      <c r="FM25" s="20">
        <f t="shared" si="225"/>
        <v>2</v>
      </c>
      <c r="FN25" s="31"/>
      <c r="FO25" s="33"/>
      <c r="FP25" s="27">
        <f t="shared" si="226"/>
        <v>0</v>
      </c>
      <c r="FQ25" s="47">
        <f t="shared" si="433"/>
        <v>0</v>
      </c>
      <c r="FR25" s="14">
        <f t="shared" si="76"/>
        <v>1</v>
      </c>
      <c r="FS25" s="46">
        <f t="shared" si="77"/>
        <v>1</v>
      </c>
      <c r="FT25" s="28">
        <f t="shared" si="78"/>
        <v>16</v>
      </c>
      <c r="FU25" s="29">
        <f t="shared" si="227"/>
        <v>216</v>
      </c>
      <c r="FV25" s="30">
        <f>SUM(LARGE(($FT25,$FI25,$EX25,$EM25,$EB25,$DQ25,$DF25,$CU25,$CJ25,$BY25,$BN25,$BC25,$AR25,$AG25,$V25,$K25),{1;2;3;4;5}))</f>
        <v>80</v>
      </c>
      <c r="FW25" s="27">
        <f t="shared" si="79"/>
        <v>1</v>
      </c>
      <c r="FX25" s="20">
        <f t="shared" si="228"/>
        <v>2</v>
      </c>
      <c r="FY25" s="61"/>
      <c r="FZ25" s="100"/>
      <c r="GA25" s="27">
        <f t="shared" si="229"/>
        <v>0</v>
      </c>
      <c r="GB25" s="47">
        <f t="shared" si="434"/>
        <v>0</v>
      </c>
      <c r="GC25" s="14">
        <f t="shared" si="81"/>
        <v>1</v>
      </c>
      <c r="GD25" s="46">
        <f t="shared" si="82"/>
        <v>1</v>
      </c>
      <c r="GE25" s="28">
        <f t="shared" si="83"/>
        <v>16</v>
      </c>
      <c r="GF25" s="29">
        <f t="shared" si="230"/>
        <v>232</v>
      </c>
      <c r="GG25" s="30">
        <f>SUM(LARGE(($GE25,$FT25,$FI25,$EX25,$EM25,$EB25,$DQ25,$DF25,$CU25,$CJ25,$BY25,$BN25,$BC25,$AR25,$AG25,$V25,$K25),{1;2;3;4;5}))</f>
        <v>80</v>
      </c>
      <c r="GH25" s="27">
        <f t="shared" si="84"/>
        <v>1</v>
      </c>
      <c r="GI25" s="20">
        <f t="shared" si="231"/>
        <v>1</v>
      </c>
      <c r="GJ25" s="61"/>
      <c r="GK25" s="100"/>
      <c r="GL25" s="27">
        <f t="shared" si="232"/>
        <v>0</v>
      </c>
      <c r="GM25" s="47">
        <f t="shared" si="435"/>
        <v>0</v>
      </c>
      <c r="GN25" s="14">
        <f t="shared" si="86"/>
        <v>1</v>
      </c>
      <c r="GO25" s="46">
        <f t="shared" si="87"/>
        <v>1</v>
      </c>
      <c r="GP25" s="28">
        <f t="shared" si="88"/>
        <v>25</v>
      </c>
      <c r="GQ25" s="29">
        <f t="shared" si="233"/>
        <v>257</v>
      </c>
      <c r="GR25" s="30">
        <f>SUM(LARGE(($GP25,$GE25,$FT25,$FI25,$EX25,$EM25,$EB25,$DQ25,$DF25,$CU25,$CJ25,$BY25,$BN25,$BC25,$AR25,$AG25,$V25,$K25),{1;2;3;4;5}))</f>
        <v>89</v>
      </c>
      <c r="GS25" s="27">
        <f t="shared" si="89"/>
        <v>1</v>
      </c>
      <c r="GT25" s="20">
        <f t="shared" si="234"/>
        <v>2</v>
      </c>
      <c r="GU25" s="61"/>
      <c r="GV25" s="100"/>
      <c r="GW25" s="27">
        <f t="shared" si="235"/>
        <v>0</v>
      </c>
      <c r="GX25" s="47">
        <f t="shared" si="436"/>
        <v>0</v>
      </c>
      <c r="GY25" s="14">
        <f t="shared" si="91"/>
        <v>1</v>
      </c>
      <c r="GZ25" s="46">
        <f t="shared" si="92"/>
        <v>1</v>
      </c>
      <c r="HA25" s="28">
        <f t="shared" si="93"/>
        <v>16</v>
      </c>
      <c r="HB25" s="29">
        <f t="shared" si="236"/>
        <v>273</v>
      </c>
      <c r="HC25" s="30">
        <f>SUM(LARGE(($HA25,$GP25,$GE25,$FT25,$FI25,$EX25,$EM25,$EB25,$DQ25,$DF25,$CU25,$CJ25,$BY25,$BN25,$BC25,$AR25,$AG25,$V25,$K25),{1;2;3;4;5}))</f>
        <v>89</v>
      </c>
      <c r="HD25" s="27">
        <f t="shared" si="94"/>
        <v>1</v>
      </c>
      <c r="HE25" s="20">
        <f t="shared" si="237"/>
        <v>2</v>
      </c>
      <c r="HF25" s="61"/>
      <c r="HG25" s="100"/>
      <c r="HH25" s="27">
        <f t="shared" si="238"/>
        <v>0</v>
      </c>
      <c r="HI25" s="47">
        <f t="shared" si="437"/>
        <v>0</v>
      </c>
      <c r="HJ25" s="14">
        <f t="shared" si="96"/>
        <v>1</v>
      </c>
      <c r="HK25" s="46">
        <f t="shared" si="97"/>
        <v>1</v>
      </c>
      <c r="HL25" s="28">
        <f t="shared" si="98"/>
        <v>16</v>
      </c>
      <c r="HM25" s="29">
        <f t="shared" si="239"/>
        <v>289</v>
      </c>
      <c r="HN25" s="30">
        <f>SUM(LARGE(($HL25,$HA25,$GP25,$GE25,$FT25,$FI25,$EX25,$EM25,$EB25,$DQ25,$DF25,$CU25,$CJ25,$BY25,$BN25,$BC25,$AR25,$AG25,$V25,$K25),{1;2;3;4;5}))</f>
        <v>89</v>
      </c>
      <c r="HO25" s="27">
        <f t="shared" si="99"/>
        <v>1</v>
      </c>
    </row>
    <row r="26" spans="1:223" x14ac:dyDescent="0.2">
      <c r="A26" s="38" t="s">
        <v>319</v>
      </c>
      <c r="B26" s="65">
        <f t="shared" si="100"/>
        <v>1</v>
      </c>
      <c r="C26" s="106" t="s">
        <v>325</v>
      </c>
      <c r="D26" s="20">
        <f t="shared" si="101"/>
        <v>2</v>
      </c>
      <c r="E26" s="61">
        <f>31+30</f>
        <v>61</v>
      </c>
      <c r="F26" s="100">
        <f>23+22</f>
        <v>45</v>
      </c>
      <c r="G26" s="27">
        <f t="shared" ref="G26" si="438">SUM(E26+F26)</f>
        <v>106</v>
      </c>
      <c r="H26" s="47">
        <f t="shared" ref="H26" si="439">G26+F26/1000</f>
        <v>106.045</v>
      </c>
      <c r="I26" s="14">
        <f t="shared" si="1"/>
        <v>23</v>
      </c>
      <c r="J26" s="46">
        <f t="shared" si="2"/>
        <v>23</v>
      </c>
      <c r="K26" s="28">
        <f t="shared" ref="K26" si="440">IF(AND(N$3=1,J26=1),"25",IF(AND(N$3=1,J26=2),"20",IF(AND(N$3=1,J26=3),"16",IF(AND(N$3=1,J26=4),"13",IF(AND(N$3=1,J26=5),"11",IF(AND(N$3=1,J26=6),"10",IF(AND(N$3=1,J26=7),"9",IF(AND(N$3=1,J26=8),"8",IF(AND(N$3=1,J26=9),"7",IF(AND(N$3=1,J26=10),"6",IF(AND(N$3=1,J26=11),"5",IF(AND(N$3=1,J26=12),"4",IF(AND(N$3=1,J26=13),"3",IF(AND(N$3=1,J26=14),"2",IF(AND(N$3=1,J26=15),"1",IF(AND(N$3=2,J26=1),"16",IF(AND(N$3=2,J26=2),"13",IF(AND(N$3=2,J26=3),"11",IF(AND(N$3=2,J26=4),"10",IF(AND(N$3=2,J26=5),"9",IF(AND(N$3=2,J26=6),"8",IF(AND(N$3=2,J26=7),"7",IF(AND(N$3=2,J26=8),"6",IF(AND(N$3=2,J26=9),"5",IF(AND(N$3=2,J26=10),"4",IF(AND(N$3=2,J26=11),"3",IF(AND(N$3=2,J26=12),"2",IF(AND(N$3=2,J26=13),"1",IF(AND(N$3=3,J26=1),"10",IF(AND(N$3=3,J26=2),"9",IF(AND(N$3=3,J26=3),"8",IF(AND(N$3=3,J26=4),"7",IF(AND(N$3=3,J26=5),"6",IF(AND(N$3=3,J26=6),"5",IF(AND(N$3=3,J26=7),"4",IF(AND(N$3=3,J26=8),"3",IF(AND(N$3=3,J26=9),"2",IF(AND(N$3=3,J26=10),"1"))))))))))))))))))))))))))))))))))))))+0</f>
        <v>0</v>
      </c>
      <c r="L26" s="29">
        <f t="shared" ref="L26" si="441">K26</f>
        <v>0</v>
      </c>
      <c r="M26" s="30">
        <f>SUM(LARGE(($K26),{1}))</f>
        <v>0</v>
      </c>
      <c r="N26" s="27">
        <f t="shared" si="4"/>
        <v>14</v>
      </c>
      <c r="O26" s="20">
        <f t="shared" ref="O26" si="442">Y$3</f>
        <v>3</v>
      </c>
      <c r="P26" s="31"/>
      <c r="Q26" s="33"/>
      <c r="R26" s="27">
        <f t="shared" ref="R26" si="443">SUM(P26+Q26)</f>
        <v>0</v>
      </c>
      <c r="S26" s="47">
        <f t="shared" ref="S26" si="444">R26+Q26/1000</f>
        <v>0</v>
      </c>
      <c r="T26" s="14">
        <f t="shared" si="6"/>
        <v>1</v>
      </c>
      <c r="U26" s="46">
        <f t="shared" si="7"/>
        <v>1</v>
      </c>
      <c r="V26" s="28">
        <f t="shared" ref="V26" si="445">IF(AND(Y$3=1,U26=1),"25",IF(AND(Y$3=1,U26=2),"20",IF(AND(Y$3=1,U26=3),"16",IF(AND(Y$3=1,U26=4),"13",IF(AND(Y$3=1,U26=5),"11",IF(AND(Y$3=1,U26=6),"10",IF(AND(Y$3=1,U26=7),"9",IF(AND(Y$3=1,U26=8),"8",IF(AND(Y$3=1,U26=9),"7",IF(AND(Y$3=1,U26=10),"6",IF(AND(Y$3=1,U26=11),"5",IF(AND(Y$3=1,U26=12),"4",IF(AND(Y$3=1,U26=13),"3",IF(AND(Y$3=1,U26=14),"2",IF(AND(Y$3=1,U26=15),"1",IF(AND(Y$3=2,U26=1),"16",IF(AND(Y$3=2,U26=2),"13",IF(AND(Y$3=2,U26=3),"11",IF(AND(Y$3=2,U26=4),"10",IF(AND(Y$3=2,U26=5),"9",IF(AND(Y$3=2,U26=6),"8",IF(AND(Y$3=2,U26=7),"7",IF(AND(Y$3=2,U26=8),"6",IF(AND(Y$3=2,U26=9),"5",IF(AND(Y$3=2,U26=10),"4",IF(AND(Y$3=2,U26=11),"3",IF(AND(Y$3=2,U26=12),"2",IF(AND(Y$3=2,U26=13),"1",IF(AND(Y$3=3,U26=1),"10",IF(AND(Y$3=3,U26=2),"9",IF(AND(Y$3=3,U26=3),"8",IF(AND(Y$3=3,U26=4),"7",IF(AND(Y$3=3,U26=5),"6",IF(AND(Y$3=3,U26=6),"5",IF(AND(Y$3=3,U26=7),"4",IF(AND(Y$3=3,U26=8),"3",IF(AND(Y$3=3,U26=9),"2",IF(AND(Y$3=3,U26=10),"1"))))))))))))))))))))))))))))))))))))))+0</f>
        <v>10</v>
      </c>
      <c r="W26" s="29">
        <f t="shared" ref="W26" si="446">L26+V26</f>
        <v>10</v>
      </c>
      <c r="X26" s="30">
        <f>SUM(LARGE(($V26,$K26),{1;2}))</f>
        <v>10</v>
      </c>
      <c r="Y26" s="27">
        <f t="shared" si="9"/>
        <v>14</v>
      </c>
      <c r="Z26" s="20">
        <f t="shared" ref="Z26" si="447">AJ$3</f>
        <v>3</v>
      </c>
      <c r="AA26" s="31"/>
      <c r="AB26" s="33"/>
      <c r="AC26" s="27">
        <f t="shared" ref="AC26" si="448">SUM(AA26+AB26)</f>
        <v>0</v>
      </c>
      <c r="AD26" s="47">
        <f t="shared" ref="AD26" si="449">AC26+AB26/1000</f>
        <v>0</v>
      </c>
      <c r="AE26" s="14">
        <f t="shared" si="11"/>
        <v>1</v>
      </c>
      <c r="AF26" s="46">
        <f t="shared" si="12"/>
        <v>1</v>
      </c>
      <c r="AG26" s="28">
        <f t="shared" ref="AG26" si="450">IF(AND(AJ$3=1,AF26=1),"25",IF(AND(AJ$3=1,AF26=2),"20",IF(AND(AJ$3=1,AF26=3),"16",IF(AND(AJ$3=1,AF26=4),"13",IF(AND(AJ$3=1,AF26=5),"11",IF(AND(AJ$3=1,AF26=6),"10",IF(AND(AJ$3=1,AF26=7),"9",IF(AND(AJ$3=1,AF26=8),"8",IF(AND(AJ$3=1,AF26=9),"7",IF(AND(AJ$3=1,AF26=10),"6",IF(AND(AJ$3=1,AF26=11),"5",IF(AND(AJ$3=1,AF26=12),"4",IF(AND(AJ$3=1,AF26=13),"3",IF(AND(AJ$3=1,AF26=14),"2",IF(AND(AJ$3=1,AF26=15),"1",IF(AND(AJ$3=2,AF26=1),"16",IF(AND(AJ$3=2,AF26=2),"13",IF(AND(AJ$3=2,AF26=3),"11",IF(AND(AJ$3=2,AF26=4),"10",IF(AND(AJ$3=2,AF26=5),"9",IF(AND(AJ$3=2,AF26=6),"8",IF(AND(AJ$3=2,AF26=7),"7",IF(AND(AJ$3=2,AF26=8),"6",IF(AND(AJ$3=2,AF26=9),"5",IF(AND(AJ$3=2,AF26=10),"4",IF(AND(AJ$3=2,AF26=11),"3",IF(AND(AJ$3=2,AF26=12),"2",IF(AND(AJ$3=2,AF26=13),"1",IF(AND(AJ$3=3,AF26=1),"10",IF(AND(AJ$3=3,AF26=2),"9",IF(AND(AJ$3=3,AF26=3),"8",IF(AND(AJ$3=3,AF26=4),"7",IF(AND(AJ$3=3,AF26=5),"6",IF(AND(AJ$3=3,AF26=6),"5",IF(AND(AJ$3=3,AF26=7),"4",IF(AND(AJ$3=3,AF26=8),"3",IF(AND(AJ$3=3,AF26=9),"2",IF(AND(AJ$3=3,AF26=10),"1"))))))))))))))))))))))))))))))))))))))+0</f>
        <v>10</v>
      </c>
      <c r="AH26" s="29">
        <f t="shared" ref="AH26" si="451">W26+AG26</f>
        <v>20</v>
      </c>
      <c r="AI26" s="30">
        <f>SUM(LARGE(($AG26,$V26,$K26),{1;2;3}))</f>
        <v>20</v>
      </c>
      <c r="AJ26" s="27">
        <f t="shared" si="14"/>
        <v>14</v>
      </c>
      <c r="AK26" s="20">
        <f t="shared" ref="AK26" si="452">AU$3</f>
        <v>3</v>
      </c>
      <c r="AL26" s="31"/>
      <c r="AM26" s="33"/>
      <c r="AN26" s="27">
        <f t="shared" ref="AN26" si="453">SUM(AL26+AM26)</f>
        <v>0</v>
      </c>
      <c r="AO26" s="47">
        <f t="shared" ref="AO26" si="454">AN26+AM26/1000</f>
        <v>0</v>
      </c>
      <c r="AP26" s="14">
        <f t="shared" si="16"/>
        <v>1</v>
      </c>
      <c r="AQ26" s="46">
        <f t="shared" si="17"/>
        <v>1</v>
      </c>
      <c r="AR26" s="28">
        <f t="shared" ref="AR26" si="455">IF(AND(AU$3=1,AQ26=1),"25",IF(AND(AU$3=1,AQ26=2),"20",IF(AND(AU$3=1,AQ26=3),"16",IF(AND(AU$3=1,AQ26=4),"13",IF(AND(AU$3=1,AQ26=5),"11",IF(AND(AU$3=1,AQ26=6),"10",IF(AND(AU$3=1,AQ26=7),"9",IF(AND(AU$3=1,AQ26=8),"8",IF(AND(AU$3=1,AQ26=9),"7",IF(AND(AU$3=1,AQ26=10),"6",IF(AND(AU$3=1,AQ26=11),"5",IF(AND(AU$3=1,AQ26=12),"4",IF(AND(AU$3=1,AQ26=13),"3",IF(AND(AU$3=1,AQ26=14),"2",IF(AND(AU$3=1,AQ26=15),"1",IF(AND(AU$3=2,AQ26=1),"16",IF(AND(AU$3=2,AQ26=2),"13",IF(AND(AU$3=2,AQ26=3),"11",IF(AND(AU$3=2,AQ26=4),"10",IF(AND(AU$3=2,AQ26=5),"9",IF(AND(AU$3=2,AQ26=6),"8",IF(AND(AU$3=2,AQ26=7),"7",IF(AND(AU$3=2,AQ26=8),"6",IF(AND(AU$3=2,AQ26=9),"5",IF(AND(AU$3=2,AQ26=10),"4",IF(AND(AU$3=2,AQ26=11),"3",IF(AND(AU$3=2,AQ26=12),"2",IF(AND(AU$3=2,AQ26=13),"1",IF(AND(AU$3=3,AQ26=1),"10",IF(AND(AU$3=3,AQ26=2),"9",IF(AND(AU$3=3,AQ26=3),"8",IF(AND(AU$3=3,AQ26=4),"7",IF(AND(AU$3=3,AQ26=5),"6",IF(AND(AU$3=3,AQ26=6),"5",IF(AND(AU$3=3,AQ26=7),"4",IF(AND(AU$3=3,AQ26=8),"3",IF(AND(AU$3=3,AQ26=9),"2",IF(AND(AU$3=3,AQ26=10),"1"))))))))))))))))))))))))))))))))))))))+0</f>
        <v>10</v>
      </c>
      <c r="AS26" s="29">
        <f t="shared" ref="AS26" si="456">AH26+AR26</f>
        <v>30</v>
      </c>
      <c r="AT26" s="30">
        <f>SUM(LARGE(($AR26,$AG26,$V26,$K26),{1;2;3;4}))</f>
        <v>30</v>
      </c>
      <c r="AU26" s="27">
        <f t="shared" si="19"/>
        <v>14</v>
      </c>
      <c r="AV26" s="20">
        <f t="shared" ref="AV26" si="457">BF$3</f>
        <v>2</v>
      </c>
      <c r="AW26" s="31"/>
      <c r="AX26" s="33"/>
      <c r="AY26" s="27">
        <f t="shared" ref="AY26" si="458">SUM(AW26+AX26)</f>
        <v>0</v>
      </c>
      <c r="AZ26" s="47">
        <f t="shared" ref="AZ26" si="459">AY26+AX26/1000</f>
        <v>0</v>
      </c>
      <c r="BA26" s="14">
        <f t="shared" si="21"/>
        <v>1</v>
      </c>
      <c r="BB26" s="46">
        <f t="shared" si="22"/>
        <v>1</v>
      </c>
      <c r="BC26" s="28">
        <f t="shared" ref="BC26" si="460">IF(AND(BF$3=1,BB26=1),"25",IF(AND(BF$3=1,BB26=2),"20",IF(AND(BF$3=1,BB26=3),"16",IF(AND(BF$3=1,BB26=4),"13",IF(AND(BF$3=1,BB26=5),"11",IF(AND(BF$3=1,BB26=6),"10",IF(AND(BF$3=1,BB26=7),"9",IF(AND(BF$3=1,BB26=8),"8",IF(AND(BF$3=1,BB26=9),"7",IF(AND(BF$3=1,BB26=10),"6",IF(AND(BF$3=1,BB26=11),"5",IF(AND(BF$3=1,BB26=12),"4",IF(AND(BF$3=1,BB26=13),"3",IF(AND(BF$3=1,BB26=14),"2",IF(AND(BF$3=1,BB26=15),"1",IF(AND(BF$3=2,BB26=1),"16",IF(AND(BF$3=2,BB26=2),"13",IF(AND(BF$3=2,BB26=3),"11",IF(AND(BF$3=2,BB26=4),"10",IF(AND(BF$3=2,BB26=5),"9",IF(AND(BF$3=2,BB26=6),"8",IF(AND(BF$3=2,BB26=7),"7",IF(AND(BF$3=2,BB26=8),"6",IF(AND(BF$3=2,BB26=9),"5",IF(AND(BF$3=2,BB26=10),"4",IF(AND(BF$3=2,BB26=11),"3",IF(AND(BF$3=2,BB26=12),"2",IF(AND(BF$3=2,BB26=13),"1",IF(AND(BF$3=3,BB26=1),"10",IF(AND(BF$3=3,BB26=2),"9",IF(AND(BF$3=3,BB26=3),"8",IF(AND(BF$3=3,BB26=4),"7",IF(AND(BF$3=3,BB26=5),"6",IF(AND(BF$3=3,BB26=6),"5",IF(AND(BF$3=3,BB26=7),"4",IF(AND(BF$3=3,BB26=8),"3",IF(AND(BF$3=3,BB26=9),"2",IF(AND(BF$3=3,BB26=10),"1"))))))))))))))))))))))))))))))))))))))+0</f>
        <v>16</v>
      </c>
      <c r="BD26" s="29">
        <f t="shared" ref="BD26" si="461">AS26+BC26</f>
        <v>46</v>
      </c>
      <c r="BE26" s="30">
        <f>SUM(LARGE(($BC26,$AR26,$AG26,$V26,$K26),{1;2;3;4;5}))</f>
        <v>46</v>
      </c>
      <c r="BF26" s="27">
        <f t="shared" si="24"/>
        <v>14</v>
      </c>
      <c r="BG26" s="20">
        <f t="shared" ref="BG26" si="462">BQ$3</f>
        <v>3</v>
      </c>
      <c r="BH26" s="31"/>
      <c r="BI26" s="33"/>
      <c r="BJ26" s="27">
        <f t="shared" ref="BJ26" si="463">SUM(BH26+BI26)</f>
        <v>0</v>
      </c>
      <c r="BK26" s="47">
        <f t="shared" ref="BK26" si="464">BJ26+BI26/1000</f>
        <v>0</v>
      </c>
      <c r="BL26" s="14">
        <f t="shared" si="26"/>
        <v>1</v>
      </c>
      <c r="BM26" s="46">
        <f t="shared" si="27"/>
        <v>1</v>
      </c>
      <c r="BN26" s="28">
        <f t="shared" ref="BN26" si="465">IF(AND(BQ$3=1,BM26=1),"25",IF(AND(BQ$3=1,BM26=2),"20",IF(AND(BQ$3=1,BM26=3),"16",IF(AND(BQ$3=1,BM26=4),"13",IF(AND(BQ$3=1,BM26=5),"11",IF(AND(BQ$3=1,BM26=6),"10",IF(AND(BQ$3=1,BM26=7),"9",IF(AND(BQ$3=1,BM26=8),"8",IF(AND(BQ$3=1,BM26=9),"7",IF(AND(BQ$3=1,BM26=10),"6",IF(AND(BQ$3=1,BM26=11),"5",IF(AND(BQ$3=1,BM26=12),"4",IF(AND(BQ$3=1,BM26=13),"3",IF(AND(BQ$3=1,BM26=14),"2",IF(AND(BQ$3=1,BM26=15),"1",IF(AND(BQ$3=2,BM26=1),"16",IF(AND(BQ$3=2,BM26=2),"13",IF(AND(BQ$3=2,BM26=3),"11",IF(AND(BQ$3=2,BM26=4),"10",IF(AND(BQ$3=2,BM26=5),"9",IF(AND(BQ$3=2,BM26=6),"8",IF(AND(BQ$3=2,BM26=7),"7",IF(AND(BQ$3=2,BM26=8),"6",IF(AND(BQ$3=2,BM26=9),"5",IF(AND(BQ$3=2,BM26=10),"4",IF(AND(BQ$3=2,BM26=11),"3",IF(AND(BQ$3=2,BM26=12),"2",IF(AND(BQ$3=2,BM26=13),"1",IF(AND(BQ$3=3,BM26=1),"10",IF(AND(BQ$3=3,BM26=2),"9",IF(AND(BQ$3=3,BM26=3),"8",IF(AND(BQ$3=3,BM26=4),"7",IF(AND(BQ$3=3,BM26=5),"6",IF(AND(BQ$3=3,BM26=6),"5",IF(AND(BQ$3=3,BM26=7),"4",IF(AND(BQ$3=3,BM26=8),"3",IF(AND(BQ$3=3,BM26=9),"2",IF(AND(BQ$3=3,BM26=10),"1"))))))))))))))))))))))))))))))))))))))+0</f>
        <v>10</v>
      </c>
      <c r="BO26" s="29">
        <f t="shared" ref="BO26" si="466">BD26+BN26</f>
        <v>56</v>
      </c>
      <c r="BP26" s="30">
        <f>SUM(LARGE(($BN26,$BC26,$AR26,$AG26,$V26,$K26),{1;2;3;4;5}))</f>
        <v>56</v>
      </c>
      <c r="BQ26" s="27">
        <f t="shared" si="29"/>
        <v>4</v>
      </c>
      <c r="BR26" s="20">
        <f t="shared" ref="BR26" si="467">CB$3</f>
        <v>2</v>
      </c>
      <c r="BS26" s="31"/>
      <c r="BT26" s="33"/>
      <c r="BU26" s="27">
        <f t="shared" ref="BU26" si="468">SUM(BS26+BT26)</f>
        <v>0</v>
      </c>
      <c r="BV26" s="47">
        <f t="shared" ref="BV26" si="469">BU26+BT26/1000</f>
        <v>0</v>
      </c>
      <c r="BW26" s="14">
        <f t="shared" si="31"/>
        <v>1</v>
      </c>
      <c r="BX26" s="46">
        <f t="shared" si="32"/>
        <v>1</v>
      </c>
      <c r="BY26" s="28">
        <f t="shared" ref="BY26" si="470">IF(AND(CB$3=1,BX26=1),"25",IF(AND(CB$3=1,BX26=2),"20",IF(AND(CB$3=1,BX26=3),"16",IF(AND(CB$3=1,BX26=4),"13",IF(AND(CB$3=1,BX26=5),"11",IF(AND(CB$3=1,BX26=6),"10",IF(AND(CB$3=1,BX26=7),"9",IF(AND(CB$3=1,BX26=8),"8",IF(AND(CB$3=1,BX26=9),"7",IF(AND(CB$3=1,BX26=10),"6",IF(AND(CB$3=1,BX26=11),"5",IF(AND(CB$3=1,BX26=12),"4",IF(AND(CB$3=1,BX26=13),"3",IF(AND(CB$3=1,BX26=14),"2",IF(AND(CB$3=1,BX26=15),"1",IF(AND(CB$3=2,BX26=1),"16",IF(AND(CB$3=2,BX26=2),"13",IF(AND(CB$3=2,BX26=3),"11",IF(AND(CB$3=2,BX26=4),"10",IF(AND(CB$3=2,BX26=5),"9",IF(AND(CB$3=2,BX26=6),"8",IF(AND(CB$3=2,BX26=7),"7",IF(AND(CB$3=2,BX26=8),"6",IF(AND(CB$3=2,BX26=9),"5",IF(AND(CB$3=2,BX26=10),"4",IF(AND(CB$3=2,BX26=11),"3",IF(AND(CB$3=2,BX26=12),"2",IF(AND(CB$3=2,BX26=13),"1",IF(AND(CB$3=3,BX26=1),"10",IF(AND(CB$3=3,BX26=2),"9",IF(AND(CB$3=3,BX26=3),"8",IF(AND(CB$3=3,BX26=4),"7",IF(AND(CB$3=3,BX26=5),"6",IF(AND(CB$3=3,BX26=6),"5",IF(AND(CB$3=3,BX26=7),"4",IF(AND(CB$3=3,BX26=8),"3",IF(AND(CB$3=3,BX26=9),"2",IF(AND(CB$3=3,BX26=10),"1"))))))))))))))))))))))))))))))))))))))+0</f>
        <v>16</v>
      </c>
      <c r="BZ26" s="29">
        <f t="shared" ref="BZ26" si="471">BO26+BY26</f>
        <v>72</v>
      </c>
      <c r="CA26" s="30">
        <f>SUM(LARGE(($BY26,$BN26,$BC26,$AR26,$AG26,$V26,$K26),{1;2;3;4;5}))</f>
        <v>62</v>
      </c>
      <c r="CB26" s="27">
        <f t="shared" si="34"/>
        <v>4</v>
      </c>
      <c r="CC26" s="20">
        <f t="shared" ref="CC26" si="472">CM$3</f>
        <v>2</v>
      </c>
      <c r="CD26" s="31"/>
      <c r="CE26" s="33"/>
      <c r="CF26" s="27">
        <f t="shared" ref="CF26" si="473">SUM(CD26+CE26)</f>
        <v>0</v>
      </c>
      <c r="CG26" s="47">
        <f t="shared" ref="CG26" si="474">CF26+CE26/1000</f>
        <v>0</v>
      </c>
      <c r="CH26" s="14">
        <f t="shared" si="36"/>
        <v>1</v>
      </c>
      <c r="CI26" s="46">
        <f t="shared" si="37"/>
        <v>1</v>
      </c>
      <c r="CJ26" s="28">
        <f t="shared" ref="CJ26" si="475">IF(AND(CM$3=1,CI26=1),"25",IF(AND(CM$3=1,CI26=2),"20",IF(AND(CM$3=1,CI26=3),"16",IF(AND(CM$3=1,CI26=4),"13",IF(AND(CM$3=1,CI26=5),"11",IF(AND(CM$3=1,CI26=6),"10",IF(AND(CM$3=1,CI26=7),"9",IF(AND(CM$3=1,CI26=8),"8",IF(AND(CM$3=1,CI26=9),"7",IF(AND(CM$3=1,CI26=10),"6",IF(AND(CM$3=1,CI26=11),"5",IF(AND(CM$3=1,CI26=12),"4",IF(AND(CM$3=1,CI26=13),"3",IF(AND(CM$3=1,CI26=14),"2",IF(AND(CM$3=1,CI26=15),"1",IF(AND(CM$3=2,CI26=1),"16",IF(AND(CM$3=2,CI26=2),"13",IF(AND(CM$3=2,CI26=3),"11",IF(AND(CM$3=2,CI26=4),"10",IF(AND(CM$3=2,CI26=5),"9",IF(AND(CM$3=2,CI26=6),"8",IF(AND(CM$3=2,CI26=7),"7",IF(AND(CM$3=2,CI26=8),"6",IF(AND(CM$3=2,CI26=9),"5",IF(AND(CM$3=2,CI26=10),"4",IF(AND(CM$3=2,CI26=11),"3",IF(AND(CM$3=2,CI26=12),"2",IF(AND(CM$3=2,CI26=13),"1",IF(AND(CM$3=3,CI26=1),"10",IF(AND(CM$3=3,CI26=2),"9",IF(AND(CM$3=3,CI26=3),"8",IF(AND(CM$3=3,CI26=4),"7",IF(AND(CM$3=3,CI26=5),"6",IF(AND(CM$3=3,CI26=6),"5",IF(AND(CM$3=3,CI26=7),"4",IF(AND(CM$3=3,CI26=8),"3",IF(AND(CM$3=3,CI26=9),"2",IF(AND(CM$3=3,CI26=10),"1"))))))))))))))))))))))))))))))))))))))+0</f>
        <v>16</v>
      </c>
      <c r="CK26" s="29">
        <f t="shared" ref="CK26" si="476">BZ26+CJ26</f>
        <v>88</v>
      </c>
      <c r="CL26" s="30">
        <f>SUM(LARGE(($CJ26,$BY26,$BN26,$BC26,$AR26,$AG26,$V26,$K26),{1;2;3;4;5}))</f>
        <v>68</v>
      </c>
      <c r="CM26" s="27">
        <f t="shared" si="39"/>
        <v>4</v>
      </c>
      <c r="CN26" s="20">
        <f t="shared" ref="CN26" si="477">CX$3</f>
        <v>2</v>
      </c>
      <c r="CO26" s="31"/>
      <c r="CP26" s="33"/>
      <c r="CQ26" s="27">
        <f t="shared" ref="CQ26" si="478">SUM(CO26+CP26)</f>
        <v>0</v>
      </c>
      <c r="CR26" s="47">
        <f t="shared" ref="CR26" si="479">CQ26+CP26/1000</f>
        <v>0</v>
      </c>
      <c r="CS26" s="14">
        <f t="shared" si="41"/>
        <v>1</v>
      </c>
      <c r="CT26" s="46">
        <f t="shared" si="42"/>
        <v>1</v>
      </c>
      <c r="CU26" s="28">
        <f t="shared" ref="CU26" si="480">IF(AND(CX$3=1,CT26=1),"25",IF(AND(CX$3=1,CT26=2),"20",IF(AND(CX$3=1,CT26=3),"16",IF(AND(CX$3=1,CT26=4),"13",IF(AND(CX$3=1,CT26=5),"11",IF(AND(CX$3=1,CT26=6),"10",IF(AND(CX$3=1,CT26=7),"9",IF(AND(CX$3=1,CT26=8),"8",IF(AND(CX$3=1,CT26=9),"7",IF(AND(CX$3=1,CT26=10),"6",IF(AND(CX$3=1,CT26=11),"5",IF(AND(CX$3=1,CT26=12),"4",IF(AND(CX$3=1,CT26=13),"3",IF(AND(CX$3=1,CT26=14),"2",IF(AND(CX$3=1,CT26=15),"1",IF(AND(CX$3=2,CT26=1),"16",IF(AND(CX$3=2,CT26=2),"13",IF(AND(CX$3=2,CT26=3),"11",IF(AND(CX$3=2,CT26=4),"10",IF(AND(CX$3=2,CT26=5),"9",IF(AND(CX$3=2,CT26=6),"8",IF(AND(CX$3=2,CT26=7),"7",IF(AND(CX$3=2,CT26=8),"6",IF(AND(CX$3=2,CT26=9),"5",IF(AND(CX$3=2,CT26=10),"4",IF(AND(CX$3=2,CT26=11),"3",IF(AND(CX$3=2,CT26=12),"2",IF(AND(CX$3=2,CT26=13),"1",IF(AND(CX$3=3,CT26=1),"10",IF(AND(CX$3=3,CT26=2),"9",IF(AND(CX$3=3,CT26=3),"8",IF(AND(CX$3=3,CT26=4),"7",IF(AND(CX$3=3,CT26=5),"6",IF(AND(CX$3=3,CT26=6),"5",IF(AND(CX$3=3,CT26=7),"4",IF(AND(CX$3=3,CT26=8),"3",IF(AND(CX$3=3,CT26=9),"2",IF(AND(CX$3=3,CT26=10),"1"))))))))))))))))))))))))))))))))))))))+0</f>
        <v>16</v>
      </c>
      <c r="CV26" s="29">
        <f t="shared" ref="CV26" si="481">CK26+CU26</f>
        <v>104</v>
      </c>
      <c r="CW26" s="30">
        <f>SUM(LARGE(($CU26,$CJ26,$BY26,$BN26,$BC26,$AR26,$AG26,$V26,$K26),{1;2;3;4;5}))</f>
        <v>74</v>
      </c>
      <c r="CX26" s="27">
        <f t="shared" si="44"/>
        <v>4</v>
      </c>
      <c r="CY26" s="20">
        <f t="shared" ref="CY26" si="482">DI$3</f>
        <v>2</v>
      </c>
      <c r="CZ26" s="31"/>
      <c r="DA26" s="33"/>
      <c r="DB26" s="27">
        <f t="shared" ref="DB26" si="483">SUM(CZ26+DA26)</f>
        <v>0</v>
      </c>
      <c r="DC26" s="47">
        <f t="shared" ref="DC26" si="484">DB26+DA26/1000</f>
        <v>0</v>
      </c>
      <c r="DD26" s="14">
        <f t="shared" si="46"/>
        <v>1</v>
      </c>
      <c r="DE26" s="46">
        <f t="shared" si="47"/>
        <v>1</v>
      </c>
      <c r="DF26" s="28">
        <f t="shared" ref="DF26" si="485">IF(AND(DI$3=1,DE26=1),"25",IF(AND(DI$3=1,DE26=2),"20",IF(AND(DI$3=1,DE26=3),"16",IF(AND(DI$3=1,DE26=4),"13",IF(AND(DI$3=1,DE26=5),"11",IF(AND(DI$3=1,DE26=6),"10",IF(AND(DI$3=1,DE26=7),"9",IF(AND(DI$3=1,DE26=8),"8",IF(AND(DI$3=1,DE26=9),"7",IF(AND(DI$3=1,DE26=10),"6",IF(AND(DI$3=1,DE26=11),"5",IF(AND(DI$3=1,DE26=12),"4",IF(AND(DI$3=1,DE26=13),"3",IF(AND(DI$3=1,DE26=14),"2",IF(AND(DI$3=1,DE26=15),"1",IF(AND(DI$3=2,DE26=1),"16",IF(AND(DI$3=2,DE26=2),"13",IF(AND(DI$3=2,DE26=3),"11",IF(AND(DI$3=2,DE26=4),"10",IF(AND(DI$3=2,DE26=5),"9",IF(AND(DI$3=2,DE26=6),"8",IF(AND(DI$3=2,DE26=7),"7",IF(AND(DI$3=2,DE26=8),"6",IF(AND(DI$3=2,DE26=9),"5",IF(AND(DI$3=2,DE26=10),"4",IF(AND(DI$3=2,DE26=11),"3",IF(AND(DI$3=2,DE26=12),"2",IF(AND(DI$3=2,DE26=13),"1",IF(AND(DI$3=3,DE26=1),"10",IF(AND(DI$3=3,DE26=2),"9",IF(AND(DI$3=3,DE26=3),"8",IF(AND(DI$3=3,DE26=4),"7",IF(AND(DI$3=3,DE26=5),"6",IF(AND(DI$3=3,DE26=6),"5",IF(AND(DI$3=3,DE26=7),"4",IF(AND(DI$3=3,DE26=8),"3",IF(AND(DI$3=3,DE26=9),"2",IF(AND(DI$3=3,DE26=10),"1"))))))))))))))))))))))))))))))))))))))+0</f>
        <v>16</v>
      </c>
      <c r="DG26" s="29">
        <f t="shared" ref="DG26" si="486">CV26+DF26</f>
        <v>120</v>
      </c>
      <c r="DH26" s="30">
        <f>SUM(LARGE(($DF26,$CU26,$CJ26,$BY26,$BN26,$BC26,$AR26,$AG26,$V26,$K26),{1;2;3;4;5}))</f>
        <v>80</v>
      </c>
      <c r="DI26" s="27">
        <f t="shared" si="49"/>
        <v>1</v>
      </c>
      <c r="DJ26" s="20">
        <f t="shared" ref="DJ26" si="487">DT$3</f>
        <v>2</v>
      </c>
      <c r="DK26" s="31"/>
      <c r="DL26" s="33"/>
      <c r="DM26" s="27">
        <f t="shared" ref="DM26" si="488">SUM(DK26+DL26)</f>
        <v>0</v>
      </c>
      <c r="DN26" s="47">
        <f t="shared" ref="DN26" si="489">DM26+DL26/1000</f>
        <v>0</v>
      </c>
      <c r="DO26" s="14">
        <f t="shared" si="51"/>
        <v>1</v>
      </c>
      <c r="DP26" s="46">
        <f t="shared" si="52"/>
        <v>1</v>
      </c>
      <c r="DQ26" s="28">
        <f t="shared" ref="DQ26" si="490">IF(AND(DT$3=1,DP26=1),"25",IF(AND(DT$3=1,DP26=2),"20",IF(AND(DT$3=1,DP26=3),"16",IF(AND(DT$3=1,DP26=4),"13",IF(AND(DT$3=1,DP26=5),"11",IF(AND(DT$3=1,DP26=6),"10",IF(AND(DT$3=1,DP26=7),"9",IF(AND(DT$3=1,DP26=8),"8",IF(AND(DT$3=1,DP26=9),"7",IF(AND(DT$3=1,DP26=10),"6",IF(AND(DT$3=1,DP26=11),"5",IF(AND(DT$3=1,DP26=12),"4",IF(AND(DT$3=1,DP26=13),"3",IF(AND(DT$3=1,DP26=14),"2",IF(AND(DT$3=1,DP26=15),"1",IF(AND(DT$3=2,DP26=1),"16",IF(AND(DT$3=2,DP26=2),"13",IF(AND(DT$3=2,DP26=3),"11",IF(AND(DT$3=2,DP26=4),"10",IF(AND(DT$3=2,DP26=5),"9",IF(AND(DT$3=2,DP26=6),"8",IF(AND(DT$3=2,DP26=7),"7",IF(AND(DT$3=2,DP26=8),"6",IF(AND(DT$3=2,DP26=9),"5",IF(AND(DT$3=2,DP26=10),"4",IF(AND(DT$3=2,DP26=11),"3",IF(AND(DT$3=2,DP26=12),"2",IF(AND(DT$3=2,DP26=13),"1",IF(AND(DT$3=3,DP26=1),"10",IF(AND(DT$3=3,DP26=2),"9",IF(AND(DT$3=3,DP26=3),"8",IF(AND(DT$3=3,DP26=4),"7",IF(AND(DT$3=3,DP26=5),"6",IF(AND(DT$3=3,DP26=6),"5",IF(AND(DT$3=3,DP26=7),"4",IF(AND(DT$3=3,DP26=8),"3",IF(AND(DT$3=3,DP26=9),"2",IF(AND(DT$3=3,DP26=10),"1"))))))))))))))))))))))))))))))))))))))+0</f>
        <v>16</v>
      </c>
      <c r="DR26" s="29">
        <f t="shared" ref="DR26" si="491">DG26+DQ26</f>
        <v>136</v>
      </c>
      <c r="DS26" s="30">
        <f>SUM(LARGE(($DQ26,$DF26,$CU26,$CJ26,$BY26,$BN26,$BC26,$AR26,$AG26,$V26,$K26),{1;2;3;4;5}))</f>
        <v>80</v>
      </c>
      <c r="DT26" s="27">
        <f t="shared" si="54"/>
        <v>1</v>
      </c>
      <c r="DU26" s="20">
        <f t="shared" ref="DU26" si="492">EE$3</f>
        <v>2</v>
      </c>
      <c r="DV26" s="31"/>
      <c r="DW26" s="33"/>
      <c r="DX26" s="27">
        <f t="shared" ref="DX26" si="493">SUM(DV26+DW26)</f>
        <v>0</v>
      </c>
      <c r="DY26" s="47">
        <f t="shared" ref="DY26" si="494">DX26+DW26/1000</f>
        <v>0</v>
      </c>
      <c r="DZ26" s="14">
        <f t="shared" si="56"/>
        <v>1</v>
      </c>
      <c r="EA26" s="46">
        <f t="shared" si="57"/>
        <v>1</v>
      </c>
      <c r="EB26" s="28">
        <f t="shared" ref="EB26" si="495">IF(AND(EE$3=1,EA26=1),"25",IF(AND(EE$3=1,EA26=2),"20",IF(AND(EE$3=1,EA26=3),"16",IF(AND(EE$3=1,EA26=4),"13",IF(AND(EE$3=1,EA26=5),"11",IF(AND(EE$3=1,EA26=6),"10",IF(AND(EE$3=1,EA26=7),"9",IF(AND(EE$3=1,EA26=8),"8",IF(AND(EE$3=1,EA26=9),"7",IF(AND(EE$3=1,EA26=10),"6",IF(AND(EE$3=1,EA26=11),"5",IF(AND(EE$3=1,EA26=12),"4",IF(AND(EE$3=1,EA26=13),"3",IF(AND(EE$3=1,EA26=14),"2",IF(AND(EE$3=1,EA26=15),"1",IF(AND(EE$3=2,EA26=1),"16",IF(AND(EE$3=2,EA26=2),"13",IF(AND(EE$3=2,EA26=3),"11",IF(AND(EE$3=2,EA26=4),"10",IF(AND(EE$3=2,EA26=5),"9",IF(AND(EE$3=2,EA26=6),"8",IF(AND(EE$3=2,EA26=7),"7",IF(AND(EE$3=2,EA26=8),"6",IF(AND(EE$3=2,EA26=9),"5",IF(AND(EE$3=2,EA26=10),"4",IF(AND(EE$3=2,EA26=11),"3",IF(AND(EE$3=2,EA26=12),"2",IF(AND(EE$3=2,EA26=13),"1",IF(AND(EE$3=3,EA26=1),"10",IF(AND(EE$3=3,EA26=2),"9",IF(AND(EE$3=3,EA26=3),"8",IF(AND(EE$3=3,EA26=4),"7",IF(AND(EE$3=3,EA26=5),"6",IF(AND(EE$3=3,EA26=6),"5",IF(AND(EE$3=3,EA26=7),"4",IF(AND(EE$3=3,EA26=8),"3",IF(AND(EE$3=3,EA26=9),"2",IF(AND(EE$3=3,EA26=10),"1"))))))))))))))))))))))))))))))))))))))+0</f>
        <v>16</v>
      </c>
      <c r="EC26" s="29">
        <f t="shared" ref="EC26" si="496">DR26+EB26</f>
        <v>152</v>
      </c>
      <c r="ED26" s="30">
        <f>SUM(LARGE(($EB26,$DQ26,$DF26,$CU26,$CJ26,$BY26,$BN26,$BC26,$AR26,$AG26,$V26,$K26),{1;2;3;4;5}))</f>
        <v>80</v>
      </c>
      <c r="EE26" s="27">
        <f t="shared" si="59"/>
        <v>1</v>
      </c>
      <c r="EF26" s="20">
        <f t="shared" ref="EF26" si="497">EP$3</f>
        <v>2</v>
      </c>
      <c r="EG26" s="31"/>
      <c r="EH26" s="33"/>
      <c r="EI26" s="27">
        <f t="shared" ref="EI26" si="498">SUM(EG26+EH26)</f>
        <v>0</v>
      </c>
      <c r="EJ26" s="47">
        <f t="shared" ref="EJ26" si="499">EI26+EH26/1000</f>
        <v>0</v>
      </c>
      <c r="EK26" s="14">
        <f t="shared" si="61"/>
        <v>1</v>
      </c>
      <c r="EL26" s="46">
        <f t="shared" si="62"/>
        <v>1</v>
      </c>
      <c r="EM26" s="28">
        <f t="shared" ref="EM26" si="500">IF(AND(EP$3=1,EL26=1),"25",IF(AND(EP$3=1,EL26=2),"20",IF(AND(EP$3=1,EL26=3),"16",IF(AND(EP$3=1,EL26=4),"13",IF(AND(EP$3=1,EL26=5),"11",IF(AND(EP$3=1,EL26=6),"10",IF(AND(EP$3=1,EL26=7),"9",IF(AND(EP$3=1,EL26=8),"8",IF(AND(EP$3=1,EL26=9),"7",IF(AND(EP$3=1,EL26=10),"6",IF(AND(EP$3=1,EL26=11),"5",IF(AND(EP$3=1,EL26=12),"4",IF(AND(EP$3=1,EL26=13),"3",IF(AND(EP$3=1,EL26=14),"2",IF(AND(EP$3=1,EL26=15),"1",IF(AND(EP$3=2,EL26=1),"16",IF(AND(EP$3=2,EL26=2),"13",IF(AND(EP$3=2,EL26=3),"11",IF(AND(EP$3=2,EL26=4),"10",IF(AND(EP$3=2,EL26=5),"9",IF(AND(EP$3=2,EL26=6),"8",IF(AND(EP$3=2,EL26=7),"7",IF(AND(EP$3=2,EL26=8),"6",IF(AND(EP$3=2,EL26=9),"5",IF(AND(EP$3=2,EL26=10),"4",IF(AND(EP$3=2,EL26=11),"3",IF(AND(EP$3=2,EL26=12),"2",IF(AND(EP$3=2,EL26=13),"1",IF(AND(EP$3=3,EL26=1),"10",IF(AND(EP$3=3,EL26=2),"9",IF(AND(EP$3=3,EL26=3),"8",IF(AND(EP$3=3,EL26=4),"7",IF(AND(EP$3=3,EL26=5),"6",IF(AND(EP$3=3,EL26=6),"5",IF(AND(EP$3=3,EL26=7),"4",IF(AND(EP$3=3,EL26=8),"3",IF(AND(EP$3=3,EL26=9),"2",IF(AND(EP$3=3,EL26=10),"1"))))))))))))))))))))))))))))))))))))))+0</f>
        <v>16</v>
      </c>
      <c r="EN26" s="29">
        <f t="shared" ref="EN26" si="501">EC26+EM26</f>
        <v>168</v>
      </c>
      <c r="EO26" s="30">
        <f>SUM(LARGE(($EM26,$EB26,$DQ26,$DF26,$CU26,$CJ26,$BY26,$BN26,$BC26,$AR26,$AG26,$V26,$K26),{1;2;3;4;5}))</f>
        <v>80</v>
      </c>
      <c r="EP26" s="27">
        <f t="shared" si="64"/>
        <v>1</v>
      </c>
      <c r="EQ26" s="20">
        <f t="shared" ref="EQ26" si="502">FA$3</f>
        <v>2</v>
      </c>
      <c r="ER26" s="31"/>
      <c r="ES26" s="33"/>
      <c r="ET26" s="27">
        <f t="shared" ref="ET26" si="503">SUM(ER26+ES26)</f>
        <v>0</v>
      </c>
      <c r="EU26" s="47">
        <f t="shared" ref="EU26" si="504">ET26+ES26/1000</f>
        <v>0</v>
      </c>
      <c r="EV26" s="14">
        <f t="shared" si="66"/>
        <v>1</v>
      </c>
      <c r="EW26" s="46">
        <f t="shared" si="67"/>
        <v>1</v>
      </c>
      <c r="EX26" s="28">
        <f t="shared" ref="EX26" si="505">IF(AND(FA$3=1,EW26=1),"25",IF(AND(FA$3=1,EW26=2),"20",IF(AND(FA$3=1,EW26=3),"16",IF(AND(FA$3=1,EW26=4),"13",IF(AND(FA$3=1,EW26=5),"11",IF(AND(FA$3=1,EW26=6),"10",IF(AND(FA$3=1,EW26=7),"9",IF(AND(FA$3=1,EW26=8),"8",IF(AND(FA$3=1,EW26=9),"7",IF(AND(FA$3=1,EW26=10),"6",IF(AND(FA$3=1,EW26=11),"5",IF(AND(FA$3=1,EW26=12),"4",IF(AND(FA$3=1,EW26=13),"3",IF(AND(FA$3=1,EW26=14),"2",IF(AND(FA$3=1,EW26=15),"1",IF(AND(FA$3=2,EW26=1),"16",IF(AND(FA$3=2,EW26=2),"13",IF(AND(FA$3=2,EW26=3),"11",IF(AND(FA$3=2,EW26=4),"10",IF(AND(FA$3=2,EW26=5),"9",IF(AND(FA$3=2,EW26=6),"8",IF(AND(FA$3=2,EW26=7),"7",IF(AND(FA$3=2,EW26=8),"6",IF(AND(FA$3=2,EW26=9),"5",IF(AND(FA$3=2,EW26=10),"4",IF(AND(FA$3=2,EW26=11),"3",IF(AND(FA$3=2,EW26=12),"2",IF(AND(FA$3=2,EW26=13),"1",IF(AND(FA$3=3,EW26=1),"10",IF(AND(FA$3=3,EW26=2),"9",IF(AND(FA$3=3,EW26=3),"8",IF(AND(FA$3=3,EW26=4),"7",IF(AND(FA$3=3,EW26=5),"6",IF(AND(FA$3=3,EW26=6),"5",IF(AND(FA$3=3,EW26=7),"4",IF(AND(FA$3=3,EW26=8),"3",IF(AND(FA$3=3,EW26=9),"2",IF(AND(FA$3=3,EW26=10),"1"))))))))))))))))))))))))))))))))))))))+0</f>
        <v>16</v>
      </c>
      <c r="EY26" s="29">
        <f t="shared" ref="EY26" si="506">EN26+EX26</f>
        <v>184</v>
      </c>
      <c r="EZ26" s="30">
        <f>SUM(LARGE(($EX26,$EM26,$EB26,$DQ26,$DF26,$CU26,$CJ26,$BY26,$BN26,$BC26,$AR26,$AG26,$V26,$K26),{1;2;3;4;5}))</f>
        <v>80</v>
      </c>
      <c r="FA26" s="27">
        <f t="shared" si="69"/>
        <v>1</v>
      </c>
      <c r="FB26" s="20">
        <f t="shared" ref="FB26" si="507">FL$3</f>
        <v>2</v>
      </c>
      <c r="FC26" s="31"/>
      <c r="FD26" s="33"/>
      <c r="FE26" s="27">
        <f t="shared" ref="FE26" si="508">SUM(FC26+FD26)</f>
        <v>0</v>
      </c>
      <c r="FF26" s="47">
        <f t="shared" ref="FF26" si="509">FE26+FD26/1000</f>
        <v>0</v>
      </c>
      <c r="FG26" s="14">
        <f t="shared" si="71"/>
        <v>1</v>
      </c>
      <c r="FH26" s="46">
        <f t="shared" si="72"/>
        <v>1</v>
      </c>
      <c r="FI26" s="28">
        <f t="shared" ref="FI26" si="510">IF(AND(FL$3=1,FH26=1),"25",IF(AND(FL$3=1,FH26=2),"20",IF(AND(FL$3=1,FH26=3),"16",IF(AND(FL$3=1,FH26=4),"13",IF(AND(FL$3=1,FH26=5),"11",IF(AND(FL$3=1,FH26=6),"10",IF(AND(FL$3=1,FH26=7),"9",IF(AND(FL$3=1,FH26=8),"8",IF(AND(FL$3=1,FH26=9),"7",IF(AND(FL$3=1,FH26=10),"6",IF(AND(FL$3=1,FH26=11),"5",IF(AND(FL$3=1,FH26=12),"4",IF(AND(FL$3=1,FH26=13),"3",IF(AND(FL$3=1,FH26=14),"2",IF(AND(FL$3=1,FH26=15),"1",IF(AND(FL$3=2,FH26=1),"16",IF(AND(FL$3=2,FH26=2),"13",IF(AND(FL$3=2,FH26=3),"11",IF(AND(FL$3=2,FH26=4),"10",IF(AND(FL$3=2,FH26=5),"9",IF(AND(FL$3=2,FH26=6),"8",IF(AND(FL$3=2,FH26=7),"7",IF(AND(FL$3=2,FH26=8),"6",IF(AND(FL$3=2,FH26=9),"5",IF(AND(FL$3=2,FH26=10),"4",IF(AND(FL$3=2,FH26=11),"3",IF(AND(FL$3=2,FH26=12),"2",IF(AND(FL$3=2,FH26=13),"1",IF(AND(FL$3=3,FH26=1),"10",IF(AND(FL$3=3,FH26=2),"9",IF(AND(FL$3=3,FH26=3),"8",IF(AND(FL$3=3,FH26=4),"7",IF(AND(FL$3=3,FH26=5),"6",IF(AND(FL$3=3,FH26=6),"5",IF(AND(FL$3=3,FH26=7),"4",IF(AND(FL$3=3,FH26=8),"3",IF(AND(FL$3=3,FH26=9),"2",IF(AND(FL$3=3,FH26=10),"1"))))))))))))))))))))))))))))))))))))))+0</f>
        <v>16</v>
      </c>
      <c r="FJ26" s="29">
        <f t="shared" ref="FJ26" si="511">EY26+FI26</f>
        <v>200</v>
      </c>
      <c r="FK26" s="30">
        <f>SUM(LARGE(($FI26,$EX26,$EM26,$EB26,$DQ26,$DF26,$CU26,$CJ26,$BY26,$BN26,$BC26,$AR26,$AG26,$V26,$K26),{1;2;3;4;5}))</f>
        <v>80</v>
      </c>
      <c r="FL26" s="27">
        <f t="shared" si="74"/>
        <v>1</v>
      </c>
      <c r="FM26" s="20">
        <f t="shared" ref="FM26" si="512">FW$3</f>
        <v>2</v>
      </c>
      <c r="FN26" s="31"/>
      <c r="FO26" s="33"/>
      <c r="FP26" s="27">
        <f t="shared" ref="FP26" si="513">SUM(FN26+FO26)</f>
        <v>0</v>
      </c>
      <c r="FQ26" s="47">
        <f t="shared" ref="FQ26" si="514">FP26+FO26/1000</f>
        <v>0</v>
      </c>
      <c r="FR26" s="14">
        <f t="shared" si="76"/>
        <v>1</v>
      </c>
      <c r="FS26" s="46">
        <f t="shared" si="77"/>
        <v>1</v>
      </c>
      <c r="FT26" s="28">
        <f t="shared" ref="FT26" si="515">IF(AND(FW$3=1,FS26=1),"25",IF(AND(FW$3=1,FS26=2),"20",IF(AND(FW$3=1,FS26=3),"16",IF(AND(FW$3=1,FS26=4),"13",IF(AND(FW$3=1,FS26=5),"11",IF(AND(FW$3=1,FS26=6),"10",IF(AND(FW$3=1,FS26=7),"9",IF(AND(FW$3=1,FS26=8),"8",IF(AND(FW$3=1,FS26=9),"7",IF(AND(FW$3=1,FS26=10),"6",IF(AND(FW$3=1,FS26=11),"5",IF(AND(FW$3=1,FS26=12),"4",IF(AND(FW$3=1,FS26=13),"3",IF(AND(FW$3=1,FS26=14),"2",IF(AND(FW$3=1,FS26=15),"1",IF(AND(FW$3=2,FS26=1),"16",IF(AND(FW$3=2,FS26=2),"13",IF(AND(FW$3=2,FS26=3),"11",IF(AND(FW$3=2,FS26=4),"10",IF(AND(FW$3=2,FS26=5),"9",IF(AND(FW$3=2,FS26=6),"8",IF(AND(FW$3=2,FS26=7),"7",IF(AND(FW$3=2,FS26=8),"6",IF(AND(FW$3=2,FS26=9),"5",IF(AND(FW$3=2,FS26=10),"4",IF(AND(FW$3=2,FS26=11),"3",IF(AND(FW$3=2,FS26=12),"2",IF(AND(FW$3=2,FS26=13),"1",IF(AND(FW$3=3,FS26=1),"10",IF(AND(FW$3=3,FS26=2),"9",IF(AND(FW$3=3,FS26=3),"8",IF(AND(FW$3=3,FS26=4),"7",IF(AND(FW$3=3,FS26=5),"6",IF(AND(FW$3=3,FS26=6),"5",IF(AND(FW$3=3,FS26=7),"4",IF(AND(FW$3=3,FS26=8),"3",IF(AND(FW$3=3,FS26=9),"2",IF(AND(FW$3=3,FS26=10),"1"))))))))))))))))))))))))))))))))))))))+0</f>
        <v>16</v>
      </c>
      <c r="FU26" s="29">
        <f t="shared" ref="FU26" si="516">FJ26+FT26</f>
        <v>216</v>
      </c>
      <c r="FV26" s="30">
        <f>SUM(LARGE(($FT26,$FI26,$EX26,$EM26,$EB26,$DQ26,$DF26,$CU26,$CJ26,$BY26,$BN26,$BC26,$AR26,$AG26,$V26,$K26),{1;2;3;4;5}))</f>
        <v>80</v>
      </c>
      <c r="FW26" s="27">
        <f t="shared" si="79"/>
        <v>1</v>
      </c>
      <c r="FX26" s="20">
        <f t="shared" ref="FX26" si="517">GH$3</f>
        <v>2</v>
      </c>
      <c r="FY26" s="61"/>
      <c r="FZ26" s="100"/>
      <c r="GA26" s="27">
        <f t="shared" ref="GA26" si="518">SUM(FY26+FZ26)</f>
        <v>0</v>
      </c>
      <c r="GB26" s="47">
        <f t="shared" ref="GB26" si="519">GA26+FZ26/1000</f>
        <v>0</v>
      </c>
      <c r="GC26" s="14">
        <f t="shared" si="81"/>
        <v>1</v>
      </c>
      <c r="GD26" s="46">
        <f t="shared" si="82"/>
        <v>1</v>
      </c>
      <c r="GE26" s="28">
        <f t="shared" ref="GE26" si="520">IF(AND(GH$3=1,GD26=1),"25",IF(AND(GH$3=1,GD26=2),"20",IF(AND(GH$3=1,GD26=3),"16",IF(AND(GH$3=1,GD26=4),"13",IF(AND(GH$3=1,GD26=5),"11",IF(AND(GH$3=1,GD26=6),"10",IF(AND(GH$3=1,GD26=7),"9",IF(AND(GH$3=1,GD26=8),"8",IF(AND(GH$3=1,GD26=9),"7",IF(AND(GH$3=1,GD26=10),"6",IF(AND(GH$3=1,GD26=11),"5",IF(AND(GH$3=1,GD26=12),"4",IF(AND(GH$3=1,GD26=13),"3",IF(AND(GH$3=1,GD26=14),"2",IF(AND(GH$3=1,GD26=15),"1",IF(AND(GH$3=2,GD26=1),"16",IF(AND(GH$3=2,GD26=2),"13",IF(AND(GH$3=2,GD26=3),"11",IF(AND(GH$3=2,GD26=4),"10",IF(AND(GH$3=2,GD26=5),"9",IF(AND(GH$3=2,GD26=6),"8",IF(AND(GH$3=2,GD26=7),"7",IF(AND(GH$3=2,GD26=8),"6",IF(AND(GH$3=2,GD26=9),"5",IF(AND(GH$3=2,GD26=10),"4",IF(AND(GH$3=2,GD26=11),"3",IF(AND(GH$3=2,GD26=12),"2",IF(AND(GH$3=2,GD26=13),"1",IF(AND(GH$3=3,GD26=1),"10",IF(AND(GH$3=3,GD26=2),"9",IF(AND(GH$3=3,GD26=3),"8",IF(AND(GH$3=3,GD26=4),"7",IF(AND(GH$3=3,GD26=5),"6",IF(AND(GH$3=3,GD26=6),"5",IF(AND(GH$3=3,GD26=7),"4",IF(AND(GH$3=3,GD26=8),"3",IF(AND(GH$3=3,GD26=9),"2",IF(AND(GH$3=3,GD26=10),"1"))))))))))))))))))))))))))))))))))))))+0</f>
        <v>16</v>
      </c>
      <c r="GF26" s="29">
        <f t="shared" ref="GF26" si="521">FU26+GE26</f>
        <v>232</v>
      </c>
      <c r="GG26" s="30">
        <f>SUM(LARGE(($GE26,$FT26,$FI26,$EX26,$EM26,$EB26,$DQ26,$DF26,$CU26,$CJ26,$BY26,$BN26,$BC26,$AR26,$AG26,$V26,$K26),{1;2;3;4;5}))</f>
        <v>80</v>
      </c>
      <c r="GH26" s="27">
        <f t="shared" si="84"/>
        <v>1</v>
      </c>
      <c r="GI26" s="20">
        <f t="shared" ref="GI26" si="522">GS$3</f>
        <v>1</v>
      </c>
      <c r="GJ26" s="61"/>
      <c r="GK26" s="100"/>
      <c r="GL26" s="27">
        <f t="shared" ref="GL26" si="523">SUM(GJ26+GK26)</f>
        <v>0</v>
      </c>
      <c r="GM26" s="47">
        <f t="shared" ref="GM26" si="524">GL26+GK26/1000</f>
        <v>0</v>
      </c>
      <c r="GN26" s="14">
        <f t="shared" si="86"/>
        <v>1</v>
      </c>
      <c r="GO26" s="46">
        <f t="shared" si="87"/>
        <v>1</v>
      </c>
      <c r="GP26" s="28">
        <f t="shared" ref="GP26" si="525">IF(AND(GS$3=1,GO26=1),"25",IF(AND(GS$3=1,GO26=2),"20",IF(AND(GS$3=1,GO26=3),"16",IF(AND(GS$3=1,GO26=4),"13",IF(AND(GS$3=1,GO26=5),"11",IF(AND(GS$3=1,GO26=6),"10",IF(AND(GS$3=1,GO26=7),"9",IF(AND(GS$3=1,GO26=8),"8",IF(AND(GS$3=1,GO26=9),"7",IF(AND(GS$3=1,GO26=10),"6",IF(AND(GS$3=1,GO26=11),"5",IF(AND(GS$3=1,GO26=12),"4",IF(AND(GS$3=1,GO26=13),"3",IF(AND(GS$3=1,GO26=14),"2",IF(AND(GS$3=1,GO26=15),"1",IF(AND(GS$3=2,GO26=1),"16",IF(AND(GS$3=2,GO26=2),"13",IF(AND(GS$3=2,GO26=3),"11",IF(AND(GS$3=2,GO26=4),"10",IF(AND(GS$3=2,GO26=5),"9",IF(AND(GS$3=2,GO26=6),"8",IF(AND(GS$3=2,GO26=7),"7",IF(AND(GS$3=2,GO26=8),"6",IF(AND(GS$3=2,GO26=9),"5",IF(AND(GS$3=2,GO26=10),"4",IF(AND(GS$3=2,GO26=11),"3",IF(AND(GS$3=2,GO26=12),"2",IF(AND(GS$3=2,GO26=13),"1",IF(AND(GS$3=3,GO26=1),"10",IF(AND(GS$3=3,GO26=2),"9",IF(AND(GS$3=3,GO26=3),"8",IF(AND(GS$3=3,GO26=4),"7",IF(AND(GS$3=3,GO26=5),"6",IF(AND(GS$3=3,GO26=6),"5",IF(AND(GS$3=3,GO26=7),"4",IF(AND(GS$3=3,GO26=8),"3",IF(AND(GS$3=3,GO26=9),"2",IF(AND(GS$3=3,GO26=10),"1"))))))))))))))))))))))))))))))))))))))+0</f>
        <v>25</v>
      </c>
      <c r="GQ26" s="29">
        <f t="shared" ref="GQ26" si="526">GF26+GP26</f>
        <v>257</v>
      </c>
      <c r="GR26" s="30">
        <f>SUM(LARGE(($GP26,$GE26,$FT26,$FI26,$EX26,$EM26,$EB26,$DQ26,$DF26,$CU26,$CJ26,$BY26,$BN26,$BC26,$AR26,$AG26,$V26,$K26),{1;2;3;4;5}))</f>
        <v>89</v>
      </c>
      <c r="GS26" s="27">
        <f t="shared" si="89"/>
        <v>1</v>
      </c>
      <c r="GT26" s="20">
        <f t="shared" ref="GT26" si="527">HD$3</f>
        <v>2</v>
      </c>
      <c r="GU26" s="61"/>
      <c r="GV26" s="100"/>
      <c r="GW26" s="27">
        <f t="shared" ref="GW26" si="528">SUM(GU26+GV26)</f>
        <v>0</v>
      </c>
      <c r="GX26" s="47">
        <f t="shared" ref="GX26" si="529">GW26+GV26/1000</f>
        <v>0</v>
      </c>
      <c r="GY26" s="14">
        <f t="shared" si="91"/>
        <v>1</v>
      </c>
      <c r="GZ26" s="46">
        <f t="shared" si="92"/>
        <v>1</v>
      </c>
      <c r="HA26" s="28">
        <f t="shared" ref="HA26" si="530">IF(AND(HD$3=1,GZ26=1),"25",IF(AND(HD$3=1,GZ26=2),"20",IF(AND(HD$3=1,GZ26=3),"16",IF(AND(HD$3=1,GZ26=4),"13",IF(AND(HD$3=1,GZ26=5),"11",IF(AND(HD$3=1,GZ26=6),"10",IF(AND(HD$3=1,GZ26=7),"9",IF(AND(HD$3=1,GZ26=8),"8",IF(AND(HD$3=1,GZ26=9),"7",IF(AND(HD$3=1,GZ26=10),"6",IF(AND(HD$3=1,GZ26=11),"5",IF(AND(HD$3=1,GZ26=12),"4",IF(AND(HD$3=1,GZ26=13),"3",IF(AND(HD$3=1,GZ26=14),"2",IF(AND(HD$3=1,GZ26=15),"1",IF(AND(HD$3=2,GZ26=1),"16",IF(AND(HD$3=2,GZ26=2),"13",IF(AND(HD$3=2,GZ26=3),"11",IF(AND(HD$3=2,GZ26=4),"10",IF(AND(HD$3=2,GZ26=5),"9",IF(AND(HD$3=2,GZ26=6),"8",IF(AND(HD$3=2,GZ26=7),"7",IF(AND(HD$3=2,GZ26=8),"6",IF(AND(HD$3=2,GZ26=9),"5",IF(AND(HD$3=2,GZ26=10),"4",IF(AND(HD$3=2,GZ26=11),"3",IF(AND(HD$3=2,GZ26=12),"2",IF(AND(HD$3=2,GZ26=13),"1",IF(AND(HD$3=3,GZ26=1),"10",IF(AND(HD$3=3,GZ26=2),"9",IF(AND(HD$3=3,GZ26=3),"8",IF(AND(HD$3=3,GZ26=4),"7",IF(AND(HD$3=3,GZ26=5),"6",IF(AND(HD$3=3,GZ26=6),"5",IF(AND(HD$3=3,GZ26=7),"4",IF(AND(HD$3=3,GZ26=8),"3",IF(AND(HD$3=3,GZ26=9),"2",IF(AND(HD$3=3,GZ26=10),"1"))))))))))))))))))))))))))))))))))))))+0</f>
        <v>16</v>
      </c>
      <c r="HB26" s="29">
        <f t="shared" ref="HB26" si="531">GQ26+HA26</f>
        <v>273</v>
      </c>
      <c r="HC26" s="30">
        <f>SUM(LARGE(($HA26,$GP26,$GE26,$FT26,$FI26,$EX26,$EM26,$EB26,$DQ26,$DF26,$CU26,$CJ26,$BY26,$BN26,$BC26,$AR26,$AG26,$V26,$K26),{1;2;3;4;5}))</f>
        <v>89</v>
      </c>
      <c r="HD26" s="27">
        <f t="shared" si="94"/>
        <v>1</v>
      </c>
      <c r="HE26" s="20">
        <f t="shared" ref="HE26" si="532">HO$3</f>
        <v>2</v>
      </c>
      <c r="HF26" s="61"/>
      <c r="HG26" s="100"/>
      <c r="HH26" s="27">
        <f t="shared" ref="HH26" si="533">SUM(HF26+HG26)</f>
        <v>0</v>
      </c>
      <c r="HI26" s="47">
        <f t="shared" ref="HI26" si="534">HH26+HG26/1000</f>
        <v>0</v>
      </c>
      <c r="HJ26" s="14">
        <f t="shared" si="96"/>
        <v>1</v>
      </c>
      <c r="HK26" s="46">
        <f t="shared" si="97"/>
        <v>1</v>
      </c>
      <c r="HL26" s="28">
        <f t="shared" ref="HL26" si="535">IF(AND(HO$3=1,HK26=1),"25",IF(AND(HO$3=1,HK26=2),"20",IF(AND(HO$3=1,HK26=3),"16",IF(AND(HO$3=1,HK26=4),"13",IF(AND(HO$3=1,HK26=5),"11",IF(AND(HO$3=1,HK26=6),"10",IF(AND(HO$3=1,HK26=7),"9",IF(AND(HO$3=1,HK26=8),"8",IF(AND(HO$3=1,HK26=9),"7",IF(AND(HO$3=1,HK26=10),"6",IF(AND(HO$3=1,HK26=11),"5",IF(AND(HO$3=1,HK26=12),"4",IF(AND(HO$3=1,HK26=13),"3",IF(AND(HO$3=1,HK26=14),"2",IF(AND(HO$3=1,HK26=15),"1",IF(AND(HO$3=2,HK26=1),"16",IF(AND(HO$3=2,HK26=2),"13",IF(AND(HO$3=2,HK26=3),"11",IF(AND(HO$3=2,HK26=4),"10",IF(AND(HO$3=2,HK26=5),"9",IF(AND(HO$3=2,HK26=6),"8",IF(AND(HO$3=2,HK26=7),"7",IF(AND(HO$3=2,HK26=8),"6",IF(AND(HO$3=2,HK26=9),"5",IF(AND(HO$3=2,HK26=10),"4",IF(AND(HO$3=2,HK26=11),"3",IF(AND(HO$3=2,HK26=12),"2",IF(AND(HO$3=2,HK26=13),"1",IF(AND(HO$3=3,HK26=1),"10",IF(AND(HO$3=3,HK26=2),"9",IF(AND(HO$3=3,HK26=3),"8",IF(AND(HO$3=3,HK26=4),"7",IF(AND(HO$3=3,HK26=5),"6",IF(AND(HO$3=3,HK26=6),"5",IF(AND(HO$3=3,HK26=7),"4",IF(AND(HO$3=3,HK26=8),"3",IF(AND(HO$3=3,HK26=9),"2",IF(AND(HO$3=3,HK26=10),"1"))))))))))))))))))))))))))))))))))))))+0</f>
        <v>16</v>
      </c>
      <c r="HM26" s="29">
        <f t="shared" ref="HM26" si="536">HB26+HL26</f>
        <v>289</v>
      </c>
      <c r="HN26" s="30">
        <f>SUM(LARGE(($HL26,$HA26,$GP26,$GE26,$FT26,$FI26,$EX26,$EM26,$EB26,$DQ26,$DF26,$CU26,$CJ26,$BY26,$BN26,$BC26,$AR26,$AG26,$V26,$K26),{1;2;3;4;5}))</f>
        <v>89</v>
      </c>
      <c r="HO26" s="27">
        <f t="shared" si="99"/>
        <v>1</v>
      </c>
    </row>
    <row r="27" spans="1:223" x14ac:dyDescent="0.2">
      <c r="A27" s="38" t="s">
        <v>311</v>
      </c>
      <c r="B27" s="65">
        <f t="shared" si="100"/>
        <v>1</v>
      </c>
      <c r="C27" s="105" t="s">
        <v>69</v>
      </c>
      <c r="D27" s="20">
        <f t="shared" si="101"/>
        <v>2</v>
      </c>
      <c r="E27" s="31">
        <f>35+34</f>
        <v>69</v>
      </c>
      <c r="F27" s="33">
        <f>29+30</f>
        <v>59</v>
      </c>
      <c r="G27" s="27">
        <f t="shared" ref="G27" si="537">SUM(E27+F27)</f>
        <v>128</v>
      </c>
      <c r="H27" s="47">
        <f t="shared" ref="H27" si="538">G27+F27/1000</f>
        <v>128.059</v>
      </c>
      <c r="I27" s="14">
        <f t="shared" si="1"/>
        <v>5</v>
      </c>
      <c r="J27" s="46">
        <v>6</v>
      </c>
      <c r="K27" s="28">
        <f t="shared" ref="K27" si="539">IF(AND(N$3=1,J27=1),"25",IF(AND(N$3=1,J27=2),"20",IF(AND(N$3=1,J27=3),"16",IF(AND(N$3=1,J27=4),"13",IF(AND(N$3=1,J27=5),"11",IF(AND(N$3=1,J27=6),"10",IF(AND(N$3=1,J27=7),"9",IF(AND(N$3=1,J27=8),"8",IF(AND(N$3=1,J27=9),"7",IF(AND(N$3=1,J27=10),"6",IF(AND(N$3=1,J27=11),"5",IF(AND(N$3=1,J27=12),"4",IF(AND(N$3=1,J27=13),"3",IF(AND(N$3=1,J27=14),"2",IF(AND(N$3=1,J27=15),"1",IF(AND(N$3=2,J27=1),"16",IF(AND(N$3=2,J27=2),"13",IF(AND(N$3=2,J27=3),"11",IF(AND(N$3=2,J27=4),"10",IF(AND(N$3=2,J27=5),"9",IF(AND(N$3=2,J27=6),"8",IF(AND(N$3=2,J27=7),"7",IF(AND(N$3=2,J27=8),"6",IF(AND(N$3=2,J27=9),"5",IF(AND(N$3=2,J27=10),"4",IF(AND(N$3=2,J27=11),"3",IF(AND(N$3=2,J27=12),"2",IF(AND(N$3=2,J27=13),"1",IF(AND(N$3=3,J27=1),"10",IF(AND(N$3=3,J27=2),"9",IF(AND(N$3=3,J27=3),"8",IF(AND(N$3=3,J27=4),"7",IF(AND(N$3=3,J27=5),"6",IF(AND(N$3=3,J27=6),"5",IF(AND(N$3=3,J27=7),"4",IF(AND(N$3=3,J27=8),"3",IF(AND(N$3=3,J27=9),"2",IF(AND(N$3=3,J27=10),"1"))))))))))))))))))))))))))))))))))))))+0</f>
        <v>8</v>
      </c>
      <c r="L27" s="29">
        <f t="shared" ref="L27" si="540">K27</f>
        <v>8</v>
      </c>
      <c r="M27" s="30">
        <f>SUM(LARGE(($K27),{1}))</f>
        <v>8</v>
      </c>
      <c r="N27" s="27">
        <f t="shared" si="4"/>
        <v>6</v>
      </c>
      <c r="O27" s="20">
        <f t="shared" ref="O27" si="541">Y$3</f>
        <v>3</v>
      </c>
      <c r="P27" s="31"/>
      <c r="Q27" s="33"/>
      <c r="R27" s="27">
        <f t="shared" ref="R27" si="542">SUM(P27+Q27)</f>
        <v>0</v>
      </c>
      <c r="S27" s="47">
        <f t="shared" ref="S27" si="543">R27+Q27/1000</f>
        <v>0</v>
      </c>
      <c r="T27" s="14">
        <f t="shared" si="6"/>
        <v>1</v>
      </c>
      <c r="U27" s="46">
        <f t="shared" si="7"/>
        <v>1</v>
      </c>
      <c r="V27" s="28">
        <f t="shared" ref="V27" si="544">IF(AND(Y$3=1,U27=1),"25",IF(AND(Y$3=1,U27=2),"20",IF(AND(Y$3=1,U27=3),"16",IF(AND(Y$3=1,U27=4),"13",IF(AND(Y$3=1,U27=5),"11",IF(AND(Y$3=1,U27=6),"10",IF(AND(Y$3=1,U27=7),"9",IF(AND(Y$3=1,U27=8),"8",IF(AND(Y$3=1,U27=9),"7",IF(AND(Y$3=1,U27=10),"6",IF(AND(Y$3=1,U27=11),"5",IF(AND(Y$3=1,U27=12),"4",IF(AND(Y$3=1,U27=13),"3",IF(AND(Y$3=1,U27=14),"2",IF(AND(Y$3=1,U27=15),"1",IF(AND(Y$3=2,U27=1),"16",IF(AND(Y$3=2,U27=2),"13",IF(AND(Y$3=2,U27=3),"11",IF(AND(Y$3=2,U27=4),"10",IF(AND(Y$3=2,U27=5),"9",IF(AND(Y$3=2,U27=6),"8",IF(AND(Y$3=2,U27=7),"7",IF(AND(Y$3=2,U27=8),"6",IF(AND(Y$3=2,U27=9),"5",IF(AND(Y$3=2,U27=10),"4",IF(AND(Y$3=2,U27=11),"3",IF(AND(Y$3=2,U27=12),"2",IF(AND(Y$3=2,U27=13),"1",IF(AND(Y$3=3,U27=1),"10",IF(AND(Y$3=3,U27=2),"9",IF(AND(Y$3=3,U27=3),"8",IF(AND(Y$3=3,U27=4),"7",IF(AND(Y$3=3,U27=5),"6",IF(AND(Y$3=3,U27=6),"5",IF(AND(Y$3=3,U27=7),"4",IF(AND(Y$3=3,U27=8),"3",IF(AND(Y$3=3,U27=9),"2",IF(AND(Y$3=3,U27=10),"1"))))))))))))))))))))))))))))))))))))))+0</f>
        <v>10</v>
      </c>
      <c r="W27" s="29">
        <f t="shared" ref="W27" si="545">L27+V27</f>
        <v>18</v>
      </c>
      <c r="X27" s="30">
        <f>SUM(LARGE(($V27,$K27),{1;2}))</f>
        <v>18</v>
      </c>
      <c r="Y27" s="27">
        <f t="shared" si="9"/>
        <v>6</v>
      </c>
      <c r="Z27" s="20">
        <f t="shared" ref="Z27" si="546">AJ$3</f>
        <v>3</v>
      </c>
      <c r="AA27" s="31"/>
      <c r="AB27" s="33"/>
      <c r="AC27" s="27">
        <f t="shared" ref="AC27" si="547">SUM(AA27+AB27)</f>
        <v>0</v>
      </c>
      <c r="AD27" s="47">
        <f t="shared" ref="AD27" si="548">AC27+AB27/1000</f>
        <v>0</v>
      </c>
      <c r="AE27" s="14">
        <f t="shared" si="11"/>
        <v>1</v>
      </c>
      <c r="AF27" s="46">
        <f t="shared" si="12"/>
        <v>1</v>
      </c>
      <c r="AG27" s="28">
        <f t="shared" ref="AG27" si="549">IF(AND(AJ$3=1,AF27=1),"25",IF(AND(AJ$3=1,AF27=2),"20",IF(AND(AJ$3=1,AF27=3),"16",IF(AND(AJ$3=1,AF27=4),"13",IF(AND(AJ$3=1,AF27=5),"11",IF(AND(AJ$3=1,AF27=6),"10",IF(AND(AJ$3=1,AF27=7),"9",IF(AND(AJ$3=1,AF27=8),"8",IF(AND(AJ$3=1,AF27=9),"7",IF(AND(AJ$3=1,AF27=10),"6",IF(AND(AJ$3=1,AF27=11),"5",IF(AND(AJ$3=1,AF27=12),"4",IF(AND(AJ$3=1,AF27=13),"3",IF(AND(AJ$3=1,AF27=14),"2",IF(AND(AJ$3=1,AF27=15),"1",IF(AND(AJ$3=2,AF27=1),"16",IF(AND(AJ$3=2,AF27=2),"13",IF(AND(AJ$3=2,AF27=3),"11",IF(AND(AJ$3=2,AF27=4),"10",IF(AND(AJ$3=2,AF27=5),"9",IF(AND(AJ$3=2,AF27=6),"8",IF(AND(AJ$3=2,AF27=7),"7",IF(AND(AJ$3=2,AF27=8),"6",IF(AND(AJ$3=2,AF27=9),"5",IF(AND(AJ$3=2,AF27=10),"4",IF(AND(AJ$3=2,AF27=11),"3",IF(AND(AJ$3=2,AF27=12),"2",IF(AND(AJ$3=2,AF27=13),"1",IF(AND(AJ$3=3,AF27=1),"10",IF(AND(AJ$3=3,AF27=2),"9",IF(AND(AJ$3=3,AF27=3),"8",IF(AND(AJ$3=3,AF27=4),"7",IF(AND(AJ$3=3,AF27=5),"6",IF(AND(AJ$3=3,AF27=6),"5",IF(AND(AJ$3=3,AF27=7),"4",IF(AND(AJ$3=3,AF27=8),"3",IF(AND(AJ$3=3,AF27=9),"2",IF(AND(AJ$3=3,AF27=10),"1"))))))))))))))))))))))))))))))))))))))+0</f>
        <v>10</v>
      </c>
      <c r="AH27" s="29">
        <f t="shared" ref="AH27" si="550">W27+AG27</f>
        <v>28</v>
      </c>
      <c r="AI27" s="30">
        <f>SUM(LARGE(($AG27,$V27,$K27),{1;2;3}))</f>
        <v>28</v>
      </c>
      <c r="AJ27" s="27">
        <f t="shared" si="14"/>
        <v>6</v>
      </c>
      <c r="AK27" s="20">
        <f t="shared" ref="AK27" si="551">AU$3</f>
        <v>3</v>
      </c>
      <c r="AL27" s="31"/>
      <c r="AM27" s="33"/>
      <c r="AN27" s="27">
        <f t="shared" ref="AN27" si="552">SUM(AL27+AM27)</f>
        <v>0</v>
      </c>
      <c r="AO27" s="47">
        <f t="shared" ref="AO27" si="553">AN27+AM27/1000</f>
        <v>0</v>
      </c>
      <c r="AP27" s="14">
        <f t="shared" si="16"/>
        <v>1</v>
      </c>
      <c r="AQ27" s="46">
        <f t="shared" si="17"/>
        <v>1</v>
      </c>
      <c r="AR27" s="28">
        <f t="shared" ref="AR27" si="554">IF(AND(AU$3=1,AQ27=1),"25",IF(AND(AU$3=1,AQ27=2),"20",IF(AND(AU$3=1,AQ27=3),"16",IF(AND(AU$3=1,AQ27=4),"13",IF(AND(AU$3=1,AQ27=5),"11",IF(AND(AU$3=1,AQ27=6),"10",IF(AND(AU$3=1,AQ27=7),"9",IF(AND(AU$3=1,AQ27=8),"8",IF(AND(AU$3=1,AQ27=9),"7",IF(AND(AU$3=1,AQ27=10),"6",IF(AND(AU$3=1,AQ27=11),"5",IF(AND(AU$3=1,AQ27=12),"4",IF(AND(AU$3=1,AQ27=13),"3",IF(AND(AU$3=1,AQ27=14),"2",IF(AND(AU$3=1,AQ27=15),"1",IF(AND(AU$3=2,AQ27=1),"16",IF(AND(AU$3=2,AQ27=2),"13",IF(AND(AU$3=2,AQ27=3),"11",IF(AND(AU$3=2,AQ27=4),"10",IF(AND(AU$3=2,AQ27=5),"9",IF(AND(AU$3=2,AQ27=6),"8",IF(AND(AU$3=2,AQ27=7),"7",IF(AND(AU$3=2,AQ27=8),"6",IF(AND(AU$3=2,AQ27=9),"5",IF(AND(AU$3=2,AQ27=10),"4",IF(AND(AU$3=2,AQ27=11),"3",IF(AND(AU$3=2,AQ27=12),"2",IF(AND(AU$3=2,AQ27=13),"1",IF(AND(AU$3=3,AQ27=1),"10",IF(AND(AU$3=3,AQ27=2),"9",IF(AND(AU$3=3,AQ27=3),"8",IF(AND(AU$3=3,AQ27=4),"7",IF(AND(AU$3=3,AQ27=5),"6",IF(AND(AU$3=3,AQ27=6),"5",IF(AND(AU$3=3,AQ27=7),"4",IF(AND(AU$3=3,AQ27=8),"3",IF(AND(AU$3=3,AQ27=9),"2",IF(AND(AU$3=3,AQ27=10),"1"))))))))))))))))))))))))))))))))))))))+0</f>
        <v>10</v>
      </c>
      <c r="AS27" s="29">
        <f t="shared" ref="AS27" si="555">AH27+AR27</f>
        <v>38</v>
      </c>
      <c r="AT27" s="30">
        <f>SUM(LARGE(($AR27,$AG27,$V27,$K27),{1;2;3;4}))</f>
        <v>38</v>
      </c>
      <c r="AU27" s="27">
        <f t="shared" si="19"/>
        <v>6</v>
      </c>
      <c r="AV27" s="20">
        <f t="shared" ref="AV27" si="556">BF$3</f>
        <v>2</v>
      </c>
      <c r="AW27" s="31"/>
      <c r="AX27" s="33"/>
      <c r="AY27" s="27">
        <f t="shared" ref="AY27" si="557">SUM(AW27+AX27)</f>
        <v>0</v>
      </c>
      <c r="AZ27" s="47">
        <f t="shared" ref="AZ27" si="558">AY27+AX27/1000</f>
        <v>0</v>
      </c>
      <c r="BA27" s="14">
        <f t="shared" si="21"/>
        <v>1</v>
      </c>
      <c r="BB27" s="46">
        <f t="shared" si="22"/>
        <v>1</v>
      </c>
      <c r="BC27" s="28">
        <f t="shared" ref="BC27" si="559">IF(AND(BF$3=1,BB27=1),"25",IF(AND(BF$3=1,BB27=2),"20",IF(AND(BF$3=1,BB27=3),"16",IF(AND(BF$3=1,BB27=4),"13",IF(AND(BF$3=1,BB27=5),"11",IF(AND(BF$3=1,BB27=6),"10",IF(AND(BF$3=1,BB27=7),"9",IF(AND(BF$3=1,BB27=8),"8",IF(AND(BF$3=1,BB27=9),"7",IF(AND(BF$3=1,BB27=10),"6",IF(AND(BF$3=1,BB27=11),"5",IF(AND(BF$3=1,BB27=12),"4",IF(AND(BF$3=1,BB27=13),"3",IF(AND(BF$3=1,BB27=14),"2",IF(AND(BF$3=1,BB27=15),"1",IF(AND(BF$3=2,BB27=1),"16",IF(AND(BF$3=2,BB27=2),"13",IF(AND(BF$3=2,BB27=3),"11",IF(AND(BF$3=2,BB27=4),"10",IF(AND(BF$3=2,BB27=5),"9",IF(AND(BF$3=2,BB27=6),"8",IF(AND(BF$3=2,BB27=7),"7",IF(AND(BF$3=2,BB27=8),"6",IF(AND(BF$3=2,BB27=9),"5",IF(AND(BF$3=2,BB27=10),"4",IF(AND(BF$3=2,BB27=11),"3",IF(AND(BF$3=2,BB27=12),"2",IF(AND(BF$3=2,BB27=13),"1",IF(AND(BF$3=3,BB27=1),"10",IF(AND(BF$3=3,BB27=2),"9",IF(AND(BF$3=3,BB27=3),"8",IF(AND(BF$3=3,BB27=4),"7",IF(AND(BF$3=3,BB27=5),"6",IF(AND(BF$3=3,BB27=6),"5",IF(AND(BF$3=3,BB27=7),"4",IF(AND(BF$3=3,BB27=8),"3",IF(AND(BF$3=3,BB27=9),"2",IF(AND(BF$3=3,BB27=10),"1"))))))))))))))))))))))))))))))))))))))+0</f>
        <v>16</v>
      </c>
      <c r="BD27" s="29">
        <f t="shared" ref="BD27" si="560">AS27+BC27</f>
        <v>54</v>
      </c>
      <c r="BE27" s="30">
        <f>SUM(LARGE(($BC27,$AR27,$AG27,$V27,$K27),{1;2;3;4;5}))</f>
        <v>54</v>
      </c>
      <c r="BF27" s="27">
        <f t="shared" si="24"/>
        <v>6</v>
      </c>
      <c r="BG27" s="20">
        <f t="shared" ref="BG27" si="561">BQ$3</f>
        <v>3</v>
      </c>
      <c r="BH27" s="31"/>
      <c r="BI27" s="33"/>
      <c r="BJ27" s="27">
        <f t="shared" ref="BJ27" si="562">SUM(BH27+BI27)</f>
        <v>0</v>
      </c>
      <c r="BK27" s="47">
        <f t="shared" ref="BK27" si="563">BJ27+BI27/1000</f>
        <v>0</v>
      </c>
      <c r="BL27" s="14">
        <f t="shared" si="26"/>
        <v>1</v>
      </c>
      <c r="BM27" s="46">
        <f t="shared" si="27"/>
        <v>1</v>
      </c>
      <c r="BN27" s="28">
        <f t="shared" ref="BN27" si="564">IF(AND(BQ$3=1,BM27=1),"25",IF(AND(BQ$3=1,BM27=2),"20",IF(AND(BQ$3=1,BM27=3),"16",IF(AND(BQ$3=1,BM27=4),"13",IF(AND(BQ$3=1,BM27=5),"11",IF(AND(BQ$3=1,BM27=6),"10",IF(AND(BQ$3=1,BM27=7),"9",IF(AND(BQ$3=1,BM27=8),"8",IF(AND(BQ$3=1,BM27=9),"7",IF(AND(BQ$3=1,BM27=10),"6",IF(AND(BQ$3=1,BM27=11),"5",IF(AND(BQ$3=1,BM27=12),"4",IF(AND(BQ$3=1,BM27=13),"3",IF(AND(BQ$3=1,BM27=14),"2",IF(AND(BQ$3=1,BM27=15),"1",IF(AND(BQ$3=2,BM27=1),"16",IF(AND(BQ$3=2,BM27=2),"13",IF(AND(BQ$3=2,BM27=3),"11",IF(AND(BQ$3=2,BM27=4),"10",IF(AND(BQ$3=2,BM27=5),"9",IF(AND(BQ$3=2,BM27=6),"8",IF(AND(BQ$3=2,BM27=7),"7",IF(AND(BQ$3=2,BM27=8),"6",IF(AND(BQ$3=2,BM27=9),"5",IF(AND(BQ$3=2,BM27=10),"4",IF(AND(BQ$3=2,BM27=11),"3",IF(AND(BQ$3=2,BM27=12),"2",IF(AND(BQ$3=2,BM27=13),"1",IF(AND(BQ$3=3,BM27=1),"10",IF(AND(BQ$3=3,BM27=2),"9",IF(AND(BQ$3=3,BM27=3),"8",IF(AND(BQ$3=3,BM27=4),"7",IF(AND(BQ$3=3,BM27=5),"6",IF(AND(BQ$3=3,BM27=6),"5",IF(AND(BQ$3=3,BM27=7),"4",IF(AND(BQ$3=3,BM27=8),"3",IF(AND(BQ$3=3,BM27=9),"2",IF(AND(BQ$3=3,BM27=10),"1"))))))))))))))))))))))))))))))))))))))+0</f>
        <v>10</v>
      </c>
      <c r="BO27" s="29">
        <f t="shared" ref="BO27" si="565">BD27+BN27</f>
        <v>64</v>
      </c>
      <c r="BP27" s="30">
        <f>SUM(LARGE(($BN27,$BC27,$AR27,$AG27,$V27,$K27),{1;2;3;4;5}))</f>
        <v>56</v>
      </c>
      <c r="BQ27" s="27">
        <f t="shared" si="29"/>
        <v>4</v>
      </c>
      <c r="BR27" s="20">
        <f t="shared" ref="BR27" si="566">CB$3</f>
        <v>2</v>
      </c>
      <c r="BS27" s="31"/>
      <c r="BT27" s="33"/>
      <c r="BU27" s="27">
        <f t="shared" ref="BU27" si="567">SUM(BS27+BT27)</f>
        <v>0</v>
      </c>
      <c r="BV27" s="47">
        <f t="shared" ref="BV27" si="568">BU27+BT27/1000</f>
        <v>0</v>
      </c>
      <c r="BW27" s="14">
        <f t="shared" si="31"/>
        <v>1</v>
      </c>
      <c r="BX27" s="46">
        <f t="shared" si="32"/>
        <v>1</v>
      </c>
      <c r="BY27" s="28">
        <f t="shared" ref="BY27" si="569">IF(AND(CB$3=1,BX27=1),"25",IF(AND(CB$3=1,BX27=2),"20",IF(AND(CB$3=1,BX27=3),"16",IF(AND(CB$3=1,BX27=4),"13",IF(AND(CB$3=1,BX27=5),"11",IF(AND(CB$3=1,BX27=6),"10",IF(AND(CB$3=1,BX27=7),"9",IF(AND(CB$3=1,BX27=8),"8",IF(AND(CB$3=1,BX27=9),"7",IF(AND(CB$3=1,BX27=10),"6",IF(AND(CB$3=1,BX27=11),"5",IF(AND(CB$3=1,BX27=12),"4",IF(AND(CB$3=1,BX27=13),"3",IF(AND(CB$3=1,BX27=14),"2",IF(AND(CB$3=1,BX27=15),"1",IF(AND(CB$3=2,BX27=1),"16",IF(AND(CB$3=2,BX27=2),"13",IF(AND(CB$3=2,BX27=3),"11",IF(AND(CB$3=2,BX27=4),"10",IF(AND(CB$3=2,BX27=5),"9",IF(AND(CB$3=2,BX27=6),"8",IF(AND(CB$3=2,BX27=7),"7",IF(AND(CB$3=2,BX27=8),"6",IF(AND(CB$3=2,BX27=9),"5",IF(AND(CB$3=2,BX27=10),"4",IF(AND(CB$3=2,BX27=11),"3",IF(AND(CB$3=2,BX27=12),"2",IF(AND(CB$3=2,BX27=13),"1",IF(AND(CB$3=3,BX27=1),"10",IF(AND(CB$3=3,BX27=2),"9",IF(AND(CB$3=3,BX27=3),"8",IF(AND(CB$3=3,BX27=4),"7",IF(AND(CB$3=3,BX27=5),"6",IF(AND(CB$3=3,BX27=6),"5",IF(AND(CB$3=3,BX27=7),"4",IF(AND(CB$3=3,BX27=8),"3",IF(AND(CB$3=3,BX27=9),"2",IF(AND(CB$3=3,BX27=10),"1"))))))))))))))))))))))))))))))))))))))+0</f>
        <v>16</v>
      </c>
      <c r="BZ27" s="29">
        <f t="shared" ref="BZ27" si="570">BO27+BY27</f>
        <v>80</v>
      </c>
      <c r="CA27" s="30">
        <f>SUM(LARGE(($BY27,$BN27,$BC27,$AR27,$AG27,$V27,$K27),{1;2;3;4;5}))</f>
        <v>62</v>
      </c>
      <c r="CB27" s="27">
        <f t="shared" si="34"/>
        <v>4</v>
      </c>
      <c r="CC27" s="20">
        <f t="shared" ref="CC27" si="571">CM$3</f>
        <v>2</v>
      </c>
      <c r="CD27" s="31"/>
      <c r="CE27" s="33"/>
      <c r="CF27" s="27">
        <f t="shared" ref="CF27" si="572">SUM(CD27+CE27)</f>
        <v>0</v>
      </c>
      <c r="CG27" s="47">
        <f t="shared" ref="CG27" si="573">CF27+CE27/1000</f>
        <v>0</v>
      </c>
      <c r="CH27" s="14">
        <f t="shared" si="36"/>
        <v>1</v>
      </c>
      <c r="CI27" s="46">
        <f t="shared" si="37"/>
        <v>1</v>
      </c>
      <c r="CJ27" s="28">
        <f t="shared" ref="CJ27" si="574">IF(AND(CM$3=1,CI27=1),"25",IF(AND(CM$3=1,CI27=2),"20",IF(AND(CM$3=1,CI27=3),"16",IF(AND(CM$3=1,CI27=4),"13",IF(AND(CM$3=1,CI27=5),"11",IF(AND(CM$3=1,CI27=6),"10",IF(AND(CM$3=1,CI27=7),"9",IF(AND(CM$3=1,CI27=8),"8",IF(AND(CM$3=1,CI27=9),"7",IF(AND(CM$3=1,CI27=10),"6",IF(AND(CM$3=1,CI27=11),"5",IF(AND(CM$3=1,CI27=12),"4",IF(AND(CM$3=1,CI27=13),"3",IF(AND(CM$3=1,CI27=14),"2",IF(AND(CM$3=1,CI27=15),"1",IF(AND(CM$3=2,CI27=1),"16",IF(AND(CM$3=2,CI27=2),"13",IF(AND(CM$3=2,CI27=3),"11",IF(AND(CM$3=2,CI27=4),"10",IF(AND(CM$3=2,CI27=5),"9",IF(AND(CM$3=2,CI27=6),"8",IF(AND(CM$3=2,CI27=7),"7",IF(AND(CM$3=2,CI27=8),"6",IF(AND(CM$3=2,CI27=9),"5",IF(AND(CM$3=2,CI27=10),"4",IF(AND(CM$3=2,CI27=11),"3",IF(AND(CM$3=2,CI27=12),"2",IF(AND(CM$3=2,CI27=13),"1",IF(AND(CM$3=3,CI27=1),"10",IF(AND(CM$3=3,CI27=2),"9",IF(AND(CM$3=3,CI27=3),"8",IF(AND(CM$3=3,CI27=4),"7",IF(AND(CM$3=3,CI27=5),"6",IF(AND(CM$3=3,CI27=6),"5",IF(AND(CM$3=3,CI27=7),"4",IF(AND(CM$3=3,CI27=8),"3",IF(AND(CM$3=3,CI27=9),"2",IF(AND(CM$3=3,CI27=10),"1"))))))))))))))))))))))))))))))))))))))+0</f>
        <v>16</v>
      </c>
      <c r="CK27" s="29">
        <f t="shared" ref="CK27" si="575">BZ27+CJ27</f>
        <v>96</v>
      </c>
      <c r="CL27" s="30">
        <f>SUM(LARGE(($CJ27,$BY27,$BN27,$BC27,$AR27,$AG27,$V27,$K27),{1;2;3;4;5}))</f>
        <v>68</v>
      </c>
      <c r="CM27" s="27">
        <f t="shared" si="39"/>
        <v>4</v>
      </c>
      <c r="CN27" s="20">
        <f t="shared" ref="CN27" si="576">CX$3</f>
        <v>2</v>
      </c>
      <c r="CO27" s="31"/>
      <c r="CP27" s="33"/>
      <c r="CQ27" s="27">
        <f t="shared" ref="CQ27" si="577">SUM(CO27+CP27)</f>
        <v>0</v>
      </c>
      <c r="CR27" s="47">
        <f t="shared" ref="CR27" si="578">CQ27+CP27/1000</f>
        <v>0</v>
      </c>
      <c r="CS27" s="14">
        <f t="shared" si="41"/>
        <v>1</v>
      </c>
      <c r="CT27" s="46">
        <f t="shared" si="42"/>
        <v>1</v>
      </c>
      <c r="CU27" s="28">
        <f t="shared" ref="CU27" si="579">IF(AND(CX$3=1,CT27=1),"25",IF(AND(CX$3=1,CT27=2),"20",IF(AND(CX$3=1,CT27=3),"16",IF(AND(CX$3=1,CT27=4),"13",IF(AND(CX$3=1,CT27=5),"11",IF(AND(CX$3=1,CT27=6),"10",IF(AND(CX$3=1,CT27=7),"9",IF(AND(CX$3=1,CT27=8),"8",IF(AND(CX$3=1,CT27=9),"7",IF(AND(CX$3=1,CT27=10),"6",IF(AND(CX$3=1,CT27=11),"5",IF(AND(CX$3=1,CT27=12),"4",IF(AND(CX$3=1,CT27=13),"3",IF(AND(CX$3=1,CT27=14),"2",IF(AND(CX$3=1,CT27=15),"1",IF(AND(CX$3=2,CT27=1),"16",IF(AND(CX$3=2,CT27=2),"13",IF(AND(CX$3=2,CT27=3),"11",IF(AND(CX$3=2,CT27=4),"10",IF(AND(CX$3=2,CT27=5),"9",IF(AND(CX$3=2,CT27=6),"8",IF(AND(CX$3=2,CT27=7),"7",IF(AND(CX$3=2,CT27=8),"6",IF(AND(CX$3=2,CT27=9),"5",IF(AND(CX$3=2,CT27=10),"4",IF(AND(CX$3=2,CT27=11),"3",IF(AND(CX$3=2,CT27=12),"2",IF(AND(CX$3=2,CT27=13),"1",IF(AND(CX$3=3,CT27=1),"10",IF(AND(CX$3=3,CT27=2),"9",IF(AND(CX$3=3,CT27=3),"8",IF(AND(CX$3=3,CT27=4),"7",IF(AND(CX$3=3,CT27=5),"6",IF(AND(CX$3=3,CT27=6),"5",IF(AND(CX$3=3,CT27=7),"4",IF(AND(CX$3=3,CT27=8),"3",IF(AND(CX$3=3,CT27=9),"2",IF(AND(CX$3=3,CT27=10),"1"))))))))))))))))))))))))))))))))))))))+0</f>
        <v>16</v>
      </c>
      <c r="CV27" s="29">
        <f t="shared" ref="CV27" si="580">CK27+CU27</f>
        <v>112</v>
      </c>
      <c r="CW27" s="30">
        <f>SUM(LARGE(($CU27,$CJ27,$BY27,$BN27,$BC27,$AR27,$AG27,$V27,$K27),{1;2;3;4;5}))</f>
        <v>74</v>
      </c>
      <c r="CX27" s="27">
        <f t="shared" si="44"/>
        <v>4</v>
      </c>
      <c r="CY27" s="20">
        <f t="shared" ref="CY27" si="581">DI$3</f>
        <v>2</v>
      </c>
      <c r="CZ27" s="31"/>
      <c r="DA27" s="33"/>
      <c r="DB27" s="27">
        <f t="shared" ref="DB27" si="582">SUM(CZ27+DA27)</f>
        <v>0</v>
      </c>
      <c r="DC27" s="47">
        <f t="shared" ref="DC27" si="583">DB27+DA27/1000</f>
        <v>0</v>
      </c>
      <c r="DD27" s="14">
        <f t="shared" si="46"/>
        <v>1</v>
      </c>
      <c r="DE27" s="46">
        <f t="shared" si="47"/>
        <v>1</v>
      </c>
      <c r="DF27" s="28">
        <f t="shared" ref="DF27" si="584">IF(AND(DI$3=1,DE27=1),"25",IF(AND(DI$3=1,DE27=2),"20",IF(AND(DI$3=1,DE27=3),"16",IF(AND(DI$3=1,DE27=4),"13",IF(AND(DI$3=1,DE27=5),"11",IF(AND(DI$3=1,DE27=6),"10",IF(AND(DI$3=1,DE27=7),"9",IF(AND(DI$3=1,DE27=8),"8",IF(AND(DI$3=1,DE27=9),"7",IF(AND(DI$3=1,DE27=10),"6",IF(AND(DI$3=1,DE27=11),"5",IF(AND(DI$3=1,DE27=12),"4",IF(AND(DI$3=1,DE27=13),"3",IF(AND(DI$3=1,DE27=14),"2",IF(AND(DI$3=1,DE27=15),"1",IF(AND(DI$3=2,DE27=1),"16",IF(AND(DI$3=2,DE27=2),"13",IF(AND(DI$3=2,DE27=3),"11",IF(AND(DI$3=2,DE27=4),"10",IF(AND(DI$3=2,DE27=5),"9",IF(AND(DI$3=2,DE27=6),"8",IF(AND(DI$3=2,DE27=7),"7",IF(AND(DI$3=2,DE27=8),"6",IF(AND(DI$3=2,DE27=9),"5",IF(AND(DI$3=2,DE27=10),"4",IF(AND(DI$3=2,DE27=11),"3",IF(AND(DI$3=2,DE27=12),"2",IF(AND(DI$3=2,DE27=13),"1",IF(AND(DI$3=3,DE27=1),"10",IF(AND(DI$3=3,DE27=2),"9",IF(AND(DI$3=3,DE27=3),"8",IF(AND(DI$3=3,DE27=4),"7",IF(AND(DI$3=3,DE27=5),"6",IF(AND(DI$3=3,DE27=6),"5",IF(AND(DI$3=3,DE27=7),"4",IF(AND(DI$3=3,DE27=8),"3",IF(AND(DI$3=3,DE27=9),"2",IF(AND(DI$3=3,DE27=10),"1"))))))))))))))))))))))))))))))))))))))+0</f>
        <v>16</v>
      </c>
      <c r="DG27" s="29">
        <f t="shared" ref="DG27" si="585">CV27+DF27</f>
        <v>128</v>
      </c>
      <c r="DH27" s="30">
        <f>SUM(LARGE(($DF27,$CU27,$CJ27,$BY27,$BN27,$BC27,$AR27,$AG27,$V27,$K27),{1;2;3;4;5}))</f>
        <v>80</v>
      </c>
      <c r="DI27" s="27">
        <f t="shared" si="49"/>
        <v>1</v>
      </c>
      <c r="DJ27" s="20">
        <f t="shared" ref="DJ27" si="586">DT$3</f>
        <v>2</v>
      </c>
      <c r="DK27" s="31"/>
      <c r="DL27" s="33"/>
      <c r="DM27" s="27">
        <f t="shared" ref="DM27" si="587">SUM(DK27+DL27)</f>
        <v>0</v>
      </c>
      <c r="DN27" s="47">
        <f t="shared" ref="DN27" si="588">DM27+DL27/1000</f>
        <v>0</v>
      </c>
      <c r="DO27" s="14">
        <f t="shared" si="51"/>
        <v>1</v>
      </c>
      <c r="DP27" s="46">
        <f t="shared" si="52"/>
        <v>1</v>
      </c>
      <c r="DQ27" s="28">
        <f t="shared" ref="DQ27" si="589">IF(AND(DT$3=1,DP27=1),"25",IF(AND(DT$3=1,DP27=2),"20",IF(AND(DT$3=1,DP27=3),"16",IF(AND(DT$3=1,DP27=4),"13",IF(AND(DT$3=1,DP27=5),"11",IF(AND(DT$3=1,DP27=6),"10",IF(AND(DT$3=1,DP27=7),"9",IF(AND(DT$3=1,DP27=8),"8",IF(AND(DT$3=1,DP27=9),"7",IF(AND(DT$3=1,DP27=10),"6",IF(AND(DT$3=1,DP27=11),"5",IF(AND(DT$3=1,DP27=12),"4",IF(AND(DT$3=1,DP27=13),"3",IF(AND(DT$3=1,DP27=14),"2",IF(AND(DT$3=1,DP27=15),"1",IF(AND(DT$3=2,DP27=1),"16",IF(AND(DT$3=2,DP27=2),"13",IF(AND(DT$3=2,DP27=3),"11",IF(AND(DT$3=2,DP27=4),"10",IF(AND(DT$3=2,DP27=5),"9",IF(AND(DT$3=2,DP27=6),"8",IF(AND(DT$3=2,DP27=7),"7",IF(AND(DT$3=2,DP27=8),"6",IF(AND(DT$3=2,DP27=9),"5",IF(AND(DT$3=2,DP27=10),"4",IF(AND(DT$3=2,DP27=11),"3",IF(AND(DT$3=2,DP27=12),"2",IF(AND(DT$3=2,DP27=13),"1",IF(AND(DT$3=3,DP27=1),"10",IF(AND(DT$3=3,DP27=2),"9",IF(AND(DT$3=3,DP27=3),"8",IF(AND(DT$3=3,DP27=4),"7",IF(AND(DT$3=3,DP27=5),"6",IF(AND(DT$3=3,DP27=6),"5",IF(AND(DT$3=3,DP27=7),"4",IF(AND(DT$3=3,DP27=8),"3",IF(AND(DT$3=3,DP27=9),"2",IF(AND(DT$3=3,DP27=10),"1"))))))))))))))))))))))))))))))))))))))+0</f>
        <v>16</v>
      </c>
      <c r="DR27" s="29">
        <f t="shared" ref="DR27" si="590">DG27+DQ27</f>
        <v>144</v>
      </c>
      <c r="DS27" s="30">
        <f>SUM(LARGE(($DQ27,$DF27,$CU27,$CJ27,$BY27,$BN27,$BC27,$AR27,$AG27,$V27,$K27),{1;2;3;4;5}))</f>
        <v>80</v>
      </c>
      <c r="DT27" s="27">
        <f t="shared" si="54"/>
        <v>1</v>
      </c>
      <c r="DU27" s="20">
        <f t="shared" ref="DU27" si="591">EE$3</f>
        <v>2</v>
      </c>
      <c r="DV27" s="31"/>
      <c r="DW27" s="33"/>
      <c r="DX27" s="27">
        <f t="shared" ref="DX27" si="592">SUM(DV27+DW27)</f>
        <v>0</v>
      </c>
      <c r="DY27" s="47">
        <f t="shared" ref="DY27" si="593">DX27+DW27/1000</f>
        <v>0</v>
      </c>
      <c r="DZ27" s="14">
        <f t="shared" si="56"/>
        <v>1</v>
      </c>
      <c r="EA27" s="46">
        <f t="shared" si="57"/>
        <v>1</v>
      </c>
      <c r="EB27" s="28">
        <f t="shared" ref="EB27" si="594">IF(AND(EE$3=1,EA27=1),"25",IF(AND(EE$3=1,EA27=2),"20",IF(AND(EE$3=1,EA27=3),"16",IF(AND(EE$3=1,EA27=4),"13",IF(AND(EE$3=1,EA27=5),"11",IF(AND(EE$3=1,EA27=6),"10",IF(AND(EE$3=1,EA27=7),"9",IF(AND(EE$3=1,EA27=8),"8",IF(AND(EE$3=1,EA27=9),"7",IF(AND(EE$3=1,EA27=10),"6",IF(AND(EE$3=1,EA27=11),"5",IF(AND(EE$3=1,EA27=12),"4",IF(AND(EE$3=1,EA27=13),"3",IF(AND(EE$3=1,EA27=14),"2",IF(AND(EE$3=1,EA27=15),"1",IF(AND(EE$3=2,EA27=1),"16",IF(AND(EE$3=2,EA27=2),"13",IF(AND(EE$3=2,EA27=3),"11",IF(AND(EE$3=2,EA27=4),"10",IF(AND(EE$3=2,EA27=5),"9",IF(AND(EE$3=2,EA27=6),"8",IF(AND(EE$3=2,EA27=7),"7",IF(AND(EE$3=2,EA27=8),"6",IF(AND(EE$3=2,EA27=9),"5",IF(AND(EE$3=2,EA27=10),"4",IF(AND(EE$3=2,EA27=11),"3",IF(AND(EE$3=2,EA27=12),"2",IF(AND(EE$3=2,EA27=13),"1",IF(AND(EE$3=3,EA27=1),"10",IF(AND(EE$3=3,EA27=2),"9",IF(AND(EE$3=3,EA27=3),"8",IF(AND(EE$3=3,EA27=4),"7",IF(AND(EE$3=3,EA27=5),"6",IF(AND(EE$3=3,EA27=6),"5",IF(AND(EE$3=3,EA27=7),"4",IF(AND(EE$3=3,EA27=8),"3",IF(AND(EE$3=3,EA27=9),"2",IF(AND(EE$3=3,EA27=10),"1"))))))))))))))))))))))))))))))))))))))+0</f>
        <v>16</v>
      </c>
      <c r="EC27" s="29">
        <f t="shared" ref="EC27" si="595">DR27+EB27</f>
        <v>160</v>
      </c>
      <c r="ED27" s="30">
        <f>SUM(LARGE(($EB27,$DQ27,$DF27,$CU27,$CJ27,$BY27,$BN27,$BC27,$AR27,$AG27,$V27,$K27),{1;2;3;4;5}))</f>
        <v>80</v>
      </c>
      <c r="EE27" s="27">
        <f t="shared" si="59"/>
        <v>1</v>
      </c>
      <c r="EF27" s="20">
        <f t="shared" ref="EF27" si="596">EP$3</f>
        <v>2</v>
      </c>
      <c r="EG27" s="31"/>
      <c r="EH27" s="33"/>
      <c r="EI27" s="27">
        <f t="shared" ref="EI27" si="597">SUM(EG27+EH27)</f>
        <v>0</v>
      </c>
      <c r="EJ27" s="47">
        <f t="shared" ref="EJ27" si="598">EI27+EH27/1000</f>
        <v>0</v>
      </c>
      <c r="EK27" s="14">
        <f t="shared" si="61"/>
        <v>1</v>
      </c>
      <c r="EL27" s="46">
        <f t="shared" si="62"/>
        <v>1</v>
      </c>
      <c r="EM27" s="28">
        <f t="shared" ref="EM27" si="599">IF(AND(EP$3=1,EL27=1),"25",IF(AND(EP$3=1,EL27=2),"20",IF(AND(EP$3=1,EL27=3),"16",IF(AND(EP$3=1,EL27=4),"13",IF(AND(EP$3=1,EL27=5),"11",IF(AND(EP$3=1,EL27=6),"10",IF(AND(EP$3=1,EL27=7),"9",IF(AND(EP$3=1,EL27=8),"8",IF(AND(EP$3=1,EL27=9),"7",IF(AND(EP$3=1,EL27=10),"6",IF(AND(EP$3=1,EL27=11),"5",IF(AND(EP$3=1,EL27=12),"4",IF(AND(EP$3=1,EL27=13),"3",IF(AND(EP$3=1,EL27=14),"2",IF(AND(EP$3=1,EL27=15),"1",IF(AND(EP$3=2,EL27=1),"16",IF(AND(EP$3=2,EL27=2),"13",IF(AND(EP$3=2,EL27=3),"11",IF(AND(EP$3=2,EL27=4),"10",IF(AND(EP$3=2,EL27=5),"9",IF(AND(EP$3=2,EL27=6),"8",IF(AND(EP$3=2,EL27=7),"7",IF(AND(EP$3=2,EL27=8),"6",IF(AND(EP$3=2,EL27=9),"5",IF(AND(EP$3=2,EL27=10),"4",IF(AND(EP$3=2,EL27=11),"3",IF(AND(EP$3=2,EL27=12),"2",IF(AND(EP$3=2,EL27=13),"1",IF(AND(EP$3=3,EL27=1),"10",IF(AND(EP$3=3,EL27=2),"9",IF(AND(EP$3=3,EL27=3),"8",IF(AND(EP$3=3,EL27=4),"7",IF(AND(EP$3=3,EL27=5),"6",IF(AND(EP$3=3,EL27=6),"5",IF(AND(EP$3=3,EL27=7),"4",IF(AND(EP$3=3,EL27=8),"3",IF(AND(EP$3=3,EL27=9),"2",IF(AND(EP$3=3,EL27=10),"1"))))))))))))))))))))))))))))))))))))))+0</f>
        <v>16</v>
      </c>
      <c r="EN27" s="29">
        <f t="shared" ref="EN27" si="600">EC27+EM27</f>
        <v>176</v>
      </c>
      <c r="EO27" s="30">
        <f>SUM(LARGE(($EM27,$EB27,$DQ27,$DF27,$CU27,$CJ27,$BY27,$BN27,$BC27,$AR27,$AG27,$V27,$K27),{1;2;3;4;5}))</f>
        <v>80</v>
      </c>
      <c r="EP27" s="27">
        <f t="shared" si="64"/>
        <v>1</v>
      </c>
      <c r="EQ27" s="20">
        <f t="shared" ref="EQ27" si="601">FA$3</f>
        <v>2</v>
      </c>
      <c r="ER27" s="31"/>
      <c r="ES27" s="33"/>
      <c r="ET27" s="27">
        <f t="shared" ref="ET27" si="602">SUM(ER27+ES27)</f>
        <v>0</v>
      </c>
      <c r="EU27" s="47">
        <f t="shared" ref="EU27" si="603">ET27+ES27/1000</f>
        <v>0</v>
      </c>
      <c r="EV27" s="14">
        <f t="shared" si="66"/>
        <v>1</v>
      </c>
      <c r="EW27" s="46">
        <f t="shared" si="67"/>
        <v>1</v>
      </c>
      <c r="EX27" s="28">
        <f t="shared" ref="EX27" si="604">IF(AND(FA$3=1,EW27=1),"25",IF(AND(FA$3=1,EW27=2),"20",IF(AND(FA$3=1,EW27=3),"16",IF(AND(FA$3=1,EW27=4),"13",IF(AND(FA$3=1,EW27=5),"11",IF(AND(FA$3=1,EW27=6),"10",IF(AND(FA$3=1,EW27=7),"9",IF(AND(FA$3=1,EW27=8),"8",IF(AND(FA$3=1,EW27=9),"7",IF(AND(FA$3=1,EW27=10),"6",IF(AND(FA$3=1,EW27=11),"5",IF(AND(FA$3=1,EW27=12),"4",IF(AND(FA$3=1,EW27=13),"3",IF(AND(FA$3=1,EW27=14),"2",IF(AND(FA$3=1,EW27=15),"1",IF(AND(FA$3=2,EW27=1),"16",IF(AND(FA$3=2,EW27=2),"13",IF(AND(FA$3=2,EW27=3),"11",IF(AND(FA$3=2,EW27=4),"10",IF(AND(FA$3=2,EW27=5),"9",IF(AND(FA$3=2,EW27=6),"8",IF(AND(FA$3=2,EW27=7),"7",IF(AND(FA$3=2,EW27=8),"6",IF(AND(FA$3=2,EW27=9),"5",IF(AND(FA$3=2,EW27=10),"4",IF(AND(FA$3=2,EW27=11),"3",IF(AND(FA$3=2,EW27=12),"2",IF(AND(FA$3=2,EW27=13),"1",IF(AND(FA$3=3,EW27=1),"10",IF(AND(FA$3=3,EW27=2),"9",IF(AND(FA$3=3,EW27=3),"8",IF(AND(FA$3=3,EW27=4),"7",IF(AND(FA$3=3,EW27=5),"6",IF(AND(FA$3=3,EW27=6),"5",IF(AND(FA$3=3,EW27=7),"4",IF(AND(FA$3=3,EW27=8),"3",IF(AND(FA$3=3,EW27=9),"2",IF(AND(FA$3=3,EW27=10),"1"))))))))))))))))))))))))))))))))))))))+0</f>
        <v>16</v>
      </c>
      <c r="EY27" s="29">
        <f t="shared" ref="EY27" si="605">EN27+EX27</f>
        <v>192</v>
      </c>
      <c r="EZ27" s="30">
        <f>SUM(LARGE(($EX27,$EM27,$EB27,$DQ27,$DF27,$CU27,$CJ27,$BY27,$BN27,$BC27,$AR27,$AG27,$V27,$K27),{1;2;3;4;5}))</f>
        <v>80</v>
      </c>
      <c r="FA27" s="27">
        <f t="shared" si="69"/>
        <v>1</v>
      </c>
      <c r="FB27" s="20">
        <f t="shared" ref="FB27" si="606">FL$3</f>
        <v>2</v>
      </c>
      <c r="FC27" s="31"/>
      <c r="FD27" s="33"/>
      <c r="FE27" s="27">
        <f t="shared" ref="FE27" si="607">SUM(FC27+FD27)</f>
        <v>0</v>
      </c>
      <c r="FF27" s="47">
        <f t="shared" ref="FF27" si="608">FE27+FD27/1000</f>
        <v>0</v>
      </c>
      <c r="FG27" s="14">
        <f t="shared" si="71"/>
        <v>1</v>
      </c>
      <c r="FH27" s="46">
        <f t="shared" si="72"/>
        <v>1</v>
      </c>
      <c r="FI27" s="28">
        <f t="shared" ref="FI27" si="609">IF(AND(FL$3=1,FH27=1),"25",IF(AND(FL$3=1,FH27=2),"20",IF(AND(FL$3=1,FH27=3),"16",IF(AND(FL$3=1,FH27=4),"13",IF(AND(FL$3=1,FH27=5),"11",IF(AND(FL$3=1,FH27=6),"10",IF(AND(FL$3=1,FH27=7),"9",IF(AND(FL$3=1,FH27=8),"8",IF(AND(FL$3=1,FH27=9),"7",IF(AND(FL$3=1,FH27=10),"6",IF(AND(FL$3=1,FH27=11),"5",IF(AND(FL$3=1,FH27=12),"4",IF(AND(FL$3=1,FH27=13),"3",IF(AND(FL$3=1,FH27=14),"2",IF(AND(FL$3=1,FH27=15),"1",IF(AND(FL$3=2,FH27=1),"16",IF(AND(FL$3=2,FH27=2),"13",IF(AND(FL$3=2,FH27=3),"11",IF(AND(FL$3=2,FH27=4),"10",IF(AND(FL$3=2,FH27=5),"9",IF(AND(FL$3=2,FH27=6),"8",IF(AND(FL$3=2,FH27=7),"7",IF(AND(FL$3=2,FH27=8),"6",IF(AND(FL$3=2,FH27=9),"5",IF(AND(FL$3=2,FH27=10),"4",IF(AND(FL$3=2,FH27=11),"3",IF(AND(FL$3=2,FH27=12),"2",IF(AND(FL$3=2,FH27=13),"1",IF(AND(FL$3=3,FH27=1),"10",IF(AND(FL$3=3,FH27=2),"9",IF(AND(FL$3=3,FH27=3),"8",IF(AND(FL$3=3,FH27=4),"7",IF(AND(FL$3=3,FH27=5),"6",IF(AND(FL$3=3,FH27=6),"5",IF(AND(FL$3=3,FH27=7),"4",IF(AND(FL$3=3,FH27=8),"3",IF(AND(FL$3=3,FH27=9),"2",IF(AND(FL$3=3,FH27=10),"1"))))))))))))))))))))))))))))))))))))))+0</f>
        <v>16</v>
      </c>
      <c r="FJ27" s="29">
        <f t="shared" ref="FJ27" si="610">EY27+FI27</f>
        <v>208</v>
      </c>
      <c r="FK27" s="30">
        <f>SUM(LARGE(($FI27,$EX27,$EM27,$EB27,$DQ27,$DF27,$CU27,$CJ27,$BY27,$BN27,$BC27,$AR27,$AG27,$V27,$K27),{1;2;3;4;5}))</f>
        <v>80</v>
      </c>
      <c r="FL27" s="27">
        <f t="shared" si="74"/>
        <v>1</v>
      </c>
      <c r="FM27" s="20">
        <f t="shared" ref="FM27" si="611">FW$3</f>
        <v>2</v>
      </c>
      <c r="FN27" s="31"/>
      <c r="FO27" s="33"/>
      <c r="FP27" s="27">
        <f t="shared" ref="FP27" si="612">SUM(FN27+FO27)</f>
        <v>0</v>
      </c>
      <c r="FQ27" s="47">
        <f t="shared" ref="FQ27" si="613">FP27+FO27/1000</f>
        <v>0</v>
      </c>
      <c r="FR27" s="14">
        <f t="shared" si="76"/>
        <v>1</v>
      </c>
      <c r="FS27" s="46">
        <f t="shared" si="77"/>
        <v>1</v>
      </c>
      <c r="FT27" s="28">
        <f t="shared" ref="FT27" si="614">IF(AND(FW$3=1,FS27=1),"25",IF(AND(FW$3=1,FS27=2),"20",IF(AND(FW$3=1,FS27=3),"16",IF(AND(FW$3=1,FS27=4),"13",IF(AND(FW$3=1,FS27=5),"11",IF(AND(FW$3=1,FS27=6),"10",IF(AND(FW$3=1,FS27=7),"9",IF(AND(FW$3=1,FS27=8),"8",IF(AND(FW$3=1,FS27=9),"7",IF(AND(FW$3=1,FS27=10),"6",IF(AND(FW$3=1,FS27=11),"5",IF(AND(FW$3=1,FS27=12),"4",IF(AND(FW$3=1,FS27=13),"3",IF(AND(FW$3=1,FS27=14),"2",IF(AND(FW$3=1,FS27=15),"1",IF(AND(FW$3=2,FS27=1),"16",IF(AND(FW$3=2,FS27=2),"13",IF(AND(FW$3=2,FS27=3),"11",IF(AND(FW$3=2,FS27=4),"10",IF(AND(FW$3=2,FS27=5),"9",IF(AND(FW$3=2,FS27=6),"8",IF(AND(FW$3=2,FS27=7),"7",IF(AND(FW$3=2,FS27=8),"6",IF(AND(FW$3=2,FS27=9),"5",IF(AND(FW$3=2,FS27=10),"4",IF(AND(FW$3=2,FS27=11),"3",IF(AND(FW$3=2,FS27=12),"2",IF(AND(FW$3=2,FS27=13),"1",IF(AND(FW$3=3,FS27=1),"10",IF(AND(FW$3=3,FS27=2),"9",IF(AND(FW$3=3,FS27=3),"8",IF(AND(FW$3=3,FS27=4),"7",IF(AND(FW$3=3,FS27=5),"6",IF(AND(FW$3=3,FS27=6),"5",IF(AND(FW$3=3,FS27=7),"4",IF(AND(FW$3=3,FS27=8),"3",IF(AND(FW$3=3,FS27=9),"2",IF(AND(FW$3=3,FS27=10),"1"))))))))))))))))))))))))))))))))))))))+0</f>
        <v>16</v>
      </c>
      <c r="FU27" s="29">
        <f t="shared" ref="FU27" si="615">FJ27+FT27</f>
        <v>224</v>
      </c>
      <c r="FV27" s="30">
        <f>SUM(LARGE(($FT27,$FI27,$EX27,$EM27,$EB27,$DQ27,$DF27,$CU27,$CJ27,$BY27,$BN27,$BC27,$AR27,$AG27,$V27,$K27),{1;2;3;4;5}))</f>
        <v>80</v>
      </c>
      <c r="FW27" s="27">
        <f t="shared" si="79"/>
        <v>1</v>
      </c>
      <c r="FX27" s="20">
        <f t="shared" ref="FX27" si="616">GH$3</f>
        <v>2</v>
      </c>
      <c r="FY27" s="61"/>
      <c r="FZ27" s="100"/>
      <c r="GA27" s="27">
        <f t="shared" ref="GA27" si="617">SUM(FY27+FZ27)</f>
        <v>0</v>
      </c>
      <c r="GB27" s="47">
        <f t="shared" ref="GB27" si="618">GA27+FZ27/1000</f>
        <v>0</v>
      </c>
      <c r="GC27" s="14">
        <f t="shared" si="81"/>
        <v>1</v>
      </c>
      <c r="GD27" s="46">
        <f t="shared" si="82"/>
        <v>1</v>
      </c>
      <c r="GE27" s="28">
        <f t="shared" ref="GE27" si="619">IF(AND(GH$3=1,GD27=1),"25",IF(AND(GH$3=1,GD27=2),"20",IF(AND(GH$3=1,GD27=3),"16",IF(AND(GH$3=1,GD27=4),"13",IF(AND(GH$3=1,GD27=5),"11",IF(AND(GH$3=1,GD27=6),"10",IF(AND(GH$3=1,GD27=7),"9",IF(AND(GH$3=1,GD27=8),"8",IF(AND(GH$3=1,GD27=9),"7",IF(AND(GH$3=1,GD27=10),"6",IF(AND(GH$3=1,GD27=11),"5",IF(AND(GH$3=1,GD27=12),"4",IF(AND(GH$3=1,GD27=13),"3",IF(AND(GH$3=1,GD27=14),"2",IF(AND(GH$3=1,GD27=15),"1",IF(AND(GH$3=2,GD27=1),"16",IF(AND(GH$3=2,GD27=2),"13",IF(AND(GH$3=2,GD27=3),"11",IF(AND(GH$3=2,GD27=4),"10",IF(AND(GH$3=2,GD27=5),"9",IF(AND(GH$3=2,GD27=6),"8",IF(AND(GH$3=2,GD27=7),"7",IF(AND(GH$3=2,GD27=8),"6",IF(AND(GH$3=2,GD27=9),"5",IF(AND(GH$3=2,GD27=10),"4",IF(AND(GH$3=2,GD27=11),"3",IF(AND(GH$3=2,GD27=12),"2",IF(AND(GH$3=2,GD27=13),"1",IF(AND(GH$3=3,GD27=1),"10",IF(AND(GH$3=3,GD27=2),"9",IF(AND(GH$3=3,GD27=3),"8",IF(AND(GH$3=3,GD27=4),"7",IF(AND(GH$3=3,GD27=5),"6",IF(AND(GH$3=3,GD27=6),"5",IF(AND(GH$3=3,GD27=7),"4",IF(AND(GH$3=3,GD27=8),"3",IF(AND(GH$3=3,GD27=9),"2",IF(AND(GH$3=3,GD27=10),"1"))))))))))))))))))))))))))))))))))))))+0</f>
        <v>16</v>
      </c>
      <c r="GF27" s="29">
        <f t="shared" ref="GF27" si="620">FU27+GE27</f>
        <v>240</v>
      </c>
      <c r="GG27" s="30">
        <f>SUM(LARGE(($GE27,$FT27,$FI27,$EX27,$EM27,$EB27,$DQ27,$DF27,$CU27,$CJ27,$BY27,$BN27,$BC27,$AR27,$AG27,$V27,$K27),{1;2;3;4;5}))</f>
        <v>80</v>
      </c>
      <c r="GH27" s="27">
        <f t="shared" si="84"/>
        <v>1</v>
      </c>
      <c r="GI27" s="20">
        <f t="shared" ref="GI27" si="621">GS$3</f>
        <v>1</v>
      </c>
      <c r="GJ27" s="61"/>
      <c r="GK27" s="100"/>
      <c r="GL27" s="27">
        <f t="shared" ref="GL27" si="622">SUM(GJ27+GK27)</f>
        <v>0</v>
      </c>
      <c r="GM27" s="47">
        <f t="shared" ref="GM27" si="623">GL27+GK27/1000</f>
        <v>0</v>
      </c>
      <c r="GN27" s="14">
        <f t="shared" si="86"/>
        <v>1</v>
      </c>
      <c r="GO27" s="46">
        <f t="shared" si="87"/>
        <v>1</v>
      </c>
      <c r="GP27" s="28">
        <f t="shared" ref="GP27" si="624">IF(AND(GS$3=1,GO27=1),"25",IF(AND(GS$3=1,GO27=2),"20",IF(AND(GS$3=1,GO27=3),"16",IF(AND(GS$3=1,GO27=4),"13",IF(AND(GS$3=1,GO27=5),"11",IF(AND(GS$3=1,GO27=6),"10",IF(AND(GS$3=1,GO27=7),"9",IF(AND(GS$3=1,GO27=8),"8",IF(AND(GS$3=1,GO27=9),"7",IF(AND(GS$3=1,GO27=10),"6",IF(AND(GS$3=1,GO27=11),"5",IF(AND(GS$3=1,GO27=12),"4",IF(AND(GS$3=1,GO27=13),"3",IF(AND(GS$3=1,GO27=14),"2",IF(AND(GS$3=1,GO27=15),"1",IF(AND(GS$3=2,GO27=1),"16",IF(AND(GS$3=2,GO27=2),"13",IF(AND(GS$3=2,GO27=3),"11",IF(AND(GS$3=2,GO27=4),"10",IF(AND(GS$3=2,GO27=5),"9",IF(AND(GS$3=2,GO27=6),"8",IF(AND(GS$3=2,GO27=7),"7",IF(AND(GS$3=2,GO27=8),"6",IF(AND(GS$3=2,GO27=9),"5",IF(AND(GS$3=2,GO27=10),"4",IF(AND(GS$3=2,GO27=11),"3",IF(AND(GS$3=2,GO27=12),"2",IF(AND(GS$3=2,GO27=13),"1",IF(AND(GS$3=3,GO27=1),"10",IF(AND(GS$3=3,GO27=2),"9",IF(AND(GS$3=3,GO27=3),"8",IF(AND(GS$3=3,GO27=4),"7",IF(AND(GS$3=3,GO27=5),"6",IF(AND(GS$3=3,GO27=6),"5",IF(AND(GS$3=3,GO27=7),"4",IF(AND(GS$3=3,GO27=8),"3",IF(AND(GS$3=3,GO27=9),"2",IF(AND(GS$3=3,GO27=10),"1"))))))))))))))))))))))))))))))))))))))+0</f>
        <v>25</v>
      </c>
      <c r="GQ27" s="29">
        <f t="shared" ref="GQ27" si="625">GF27+GP27</f>
        <v>265</v>
      </c>
      <c r="GR27" s="30">
        <f>SUM(LARGE(($GP27,$GE27,$FT27,$FI27,$EX27,$EM27,$EB27,$DQ27,$DF27,$CU27,$CJ27,$BY27,$BN27,$BC27,$AR27,$AG27,$V27,$K27),{1;2;3;4;5}))</f>
        <v>89</v>
      </c>
      <c r="GS27" s="27">
        <f t="shared" si="89"/>
        <v>1</v>
      </c>
      <c r="GT27" s="20">
        <f t="shared" ref="GT27" si="626">HD$3</f>
        <v>2</v>
      </c>
      <c r="GU27" s="61"/>
      <c r="GV27" s="100"/>
      <c r="GW27" s="27">
        <f t="shared" ref="GW27" si="627">SUM(GU27+GV27)</f>
        <v>0</v>
      </c>
      <c r="GX27" s="47">
        <f t="shared" ref="GX27" si="628">GW27+GV27/1000</f>
        <v>0</v>
      </c>
      <c r="GY27" s="14">
        <f t="shared" si="91"/>
        <v>1</v>
      </c>
      <c r="GZ27" s="46">
        <f t="shared" si="92"/>
        <v>1</v>
      </c>
      <c r="HA27" s="28">
        <f t="shared" ref="HA27" si="629">IF(AND(HD$3=1,GZ27=1),"25",IF(AND(HD$3=1,GZ27=2),"20",IF(AND(HD$3=1,GZ27=3),"16",IF(AND(HD$3=1,GZ27=4),"13",IF(AND(HD$3=1,GZ27=5),"11",IF(AND(HD$3=1,GZ27=6),"10",IF(AND(HD$3=1,GZ27=7),"9",IF(AND(HD$3=1,GZ27=8),"8",IF(AND(HD$3=1,GZ27=9),"7",IF(AND(HD$3=1,GZ27=10),"6",IF(AND(HD$3=1,GZ27=11),"5",IF(AND(HD$3=1,GZ27=12),"4",IF(AND(HD$3=1,GZ27=13),"3",IF(AND(HD$3=1,GZ27=14),"2",IF(AND(HD$3=1,GZ27=15),"1",IF(AND(HD$3=2,GZ27=1),"16",IF(AND(HD$3=2,GZ27=2),"13",IF(AND(HD$3=2,GZ27=3),"11",IF(AND(HD$3=2,GZ27=4),"10",IF(AND(HD$3=2,GZ27=5),"9",IF(AND(HD$3=2,GZ27=6),"8",IF(AND(HD$3=2,GZ27=7),"7",IF(AND(HD$3=2,GZ27=8),"6",IF(AND(HD$3=2,GZ27=9),"5",IF(AND(HD$3=2,GZ27=10),"4",IF(AND(HD$3=2,GZ27=11),"3",IF(AND(HD$3=2,GZ27=12),"2",IF(AND(HD$3=2,GZ27=13),"1",IF(AND(HD$3=3,GZ27=1),"10",IF(AND(HD$3=3,GZ27=2),"9",IF(AND(HD$3=3,GZ27=3),"8",IF(AND(HD$3=3,GZ27=4),"7",IF(AND(HD$3=3,GZ27=5),"6",IF(AND(HD$3=3,GZ27=6),"5",IF(AND(HD$3=3,GZ27=7),"4",IF(AND(HD$3=3,GZ27=8),"3",IF(AND(HD$3=3,GZ27=9),"2",IF(AND(HD$3=3,GZ27=10),"1"))))))))))))))))))))))))))))))))))))))+0</f>
        <v>16</v>
      </c>
      <c r="HB27" s="29">
        <f t="shared" ref="HB27" si="630">GQ27+HA27</f>
        <v>281</v>
      </c>
      <c r="HC27" s="30">
        <f>SUM(LARGE(($HA27,$GP27,$GE27,$FT27,$FI27,$EX27,$EM27,$EB27,$DQ27,$DF27,$CU27,$CJ27,$BY27,$BN27,$BC27,$AR27,$AG27,$V27,$K27),{1;2;3;4;5}))</f>
        <v>89</v>
      </c>
      <c r="HD27" s="27">
        <f t="shared" si="94"/>
        <v>1</v>
      </c>
      <c r="HE27" s="20">
        <f t="shared" ref="HE27" si="631">HO$3</f>
        <v>2</v>
      </c>
      <c r="HF27" s="61"/>
      <c r="HG27" s="100"/>
      <c r="HH27" s="27">
        <f t="shared" ref="HH27" si="632">SUM(HF27+HG27)</f>
        <v>0</v>
      </c>
      <c r="HI27" s="47">
        <f t="shared" ref="HI27" si="633">HH27+HG27/1000</f>
        <v>0</v>
      </c>
      <c r="HJ27" s="14">
        <f t="shared" si="96"/>
        <v>1</v>
      </c>
      <c r="HK27" s="46">
        <f t="shared" si="97"/>
        <v>1</v>
      </c>
      <c r="HL27" s="28">
        <f t="shared" ref="HL27" si="634">IF(AND(HO$3=1,HK27=1),"25",IF(AND(HO$3=1,HK27=2),"20",IF(AND(HO$3=1,HK27=3),"16",IF(AND(HO$3=1,HK27=4),"13",IF(AND(HO$3=1,HK27=5),"11",IF(AND(HO$3=1,HK27=6),"10",IF(AND(HO$3=1,HK27=7),"9",IF(AND(HO$3=1,HK27=8),"8",IF(AND(HO$3=1,HK27=9),"7",IF(AND(HO$3=1,HK27=10),"6",IF(AND(HO$3=1,HK27=11),"5",IF(AND(HO$3=1,HK27=12),"4",IF(AND(HO$3=1,HK27=13),"3",IF(AND(HO$3=1,HK27=14),"2",IF(AND(HO$3=1,HK27=15),"1",IF(AND(HO$3=2,HK27=1),"16",IF(AND(HO$3=2,HK27=2),"13",IF(AND(HO$3=2,HK27=3),"11",IF(AND(HO$3=2,HK27=4),"10",IF(AND(HO$3=2,HK27=5),"9",IF(AND(HO$3=2,HK27=6),"8",IF(AND(HO$3=2,HK27=7),"7",IF(AND(HO$3=2,HK27=8),"6",IF(AND(HO$3=2,HK27=9),"5",IF(AND(HO$3=2,HK27=10),"4",IF(AND(HO$3=2,HK27=11),"3",IF(AND(HO$3=2,HK27=12),"2",IF(AND(HO$3=2,HK27=13),"1",IF(AND(HO$3=3,HK27=1),"10",IF(AND(HO$3=3,HK27=2),"9",IF(AND(HO$3=3,HK27=3),"8",IF(AND(HO$3=3,HK27=4),"7",IF(AND(HO$3=3,HK27=5),"6",IF(AND(HO$3=3,HK27=6),"5",IF(AND(HO$3=3,HK27=7),"4",IF(AND(HO$3=3,HK27=8),"3",IF(AND(HO$3=3,HK27=9),"2",IF(AND(HO$3=3,HK27=10),"1"))))))))))))))))))))))))))))))))))))))+0</f>
        <v>16</v>
      </c>
      <c r="HM27" s="29">
        <f t="shared" ref="HM27" si="635">HB27+HL27</f>
        <v>297</v>
      </c>
      <c r="HN27" s="30">
        <f>SUM(LARGE(($HL27,$HA27,$GP27,$GE27,$FT27,$FI27,$EX27,$EM27,$EB27,$DQ27,$DF27,$CU27,$CJ27,$BY27,$BN27,$BC27,$AR27,$AG27,$V27,$K27),{1;2;3;4;5}))</f>
        <v>89</v>
      </c>
      <c r="HO27" s="27">
        <f t="shared" si="99"/>
        <v>1</v>
      </c>
    </row>
    <row r="28" spans="1:223" x14ac:dyDescent="0.2">
      <c r="A28" s="38" t="s">
        <v>320</v>
      </c>
      <c r="B28" s="65">
        <f t="shared" ref="B28" si="636">COUNTA(HF28,GU28,GJ28,FY28,FN28,FC28,ER28,EG28,DV28,DK28,CZ28,CO28,CD28,BS28,BH28,AW28,AL28,AA28,P28,E28)</f>
        <v>1</v>
      </c>
      <c r="C28" s="105" t="s">
        <v>326</v>
      </c>
      <c r="D28" s="20">
        <f t="shared" si="101"/>
        <v>2</v>
      </c>
      <c r="E28" s="31">
        <f>25+29</f>
        <v>54</v>
      </c>
      <c r="F28" s="33">
        <f>13+17</f>
        <v>30</v>
      </c>
      <c r="G28" s="27">
        <f t="shared" ref="G28" si="637">SUM(E28+F28)</f>
        <v>84</v>
      </c>
      <c r="H28" s="47">
        <f t="shared" ref="H28" si="638">G28+F28/1000</f>
        <v>84.03</v>
      </c>
      <c r="I28" s="14">
        <f t="shared" si="1"/>
        <v>28</v>
      </c>
      <c r="J28" s="46">
        <f t="shared" ref="J28:J68" si="639">RANK(H28,H$6:H$68)</f>
        <v>28</v>
      </c>
      <c r="K28" s="28">
        <f t="shared" ref="K28" si="640">IF(AND(N$3=1,J28=1),"25",IF(AND(N$3=1,J28=2),"20",IF(AND(N$3=1,J28=3),"16",IF(AND(N$3=1,J28=4),"13",IF(AND(N$3=1,J28=5),"11",IF(AND(N$3=1,J28=6),"10",IF(AND(N$3=1,J28=7),"9",IF(AND(N$3=1,J28=8),"8",IF(AND(N$3=1,J28=9),"7",IF(AND(N$3=1,J28=10),"6",IF(AND(N$3=1,J28=11),"5",IF(AND(N$3=1,J28=12),"4",IF(AND(N$3=1,J28=13),"3",IF(AND(N$3=1,J28=14),"2",IF(AND(N$3=1,J28=15),"1",IF(AND(N$3=2,J28=1),"16",IF(AND(N$3=2,J28=2),"13",IF(AND(N$3=2,J28=3),"11",IF(AND(N$3=2,J28=4),"10",IF(AND(N$3=2,J28=5),"9",IF(AND(N$3=2,J28=6),"8",IF(AND(N$3=2,J28=7),"7",IF(AND(N$3=2,J28=8),"6",IF(AND(N$3=2,J28=9),"5",IF(AND(N$3=2,J28=10),"4",IF(AND(N$3=2,J28=11),"3",IF(AND(N$3=2,J28=12),"2",IF(AND(N$3=2,J28=13),"1",IF(AND(N$3=3,J28=1),"10",IF(AND(N$3=3,J28=2),"9",IF(AND(N$3=3,J28=3),"8",IF(AND(N$3=3,J28=4),"7",IF(AND(N$3=3,J28=5),"6",IF(AND(N$3=3,J28=6),"5",IF(AND(N$3=3,J28=7),"4",IF(AND(N$3=3,J28=8),"3",IF(AND(N$3=3,J28=9),"2",IF(AND(N$3=3,J28=10),"1"))))))))))))))))))))))))))))))))))))))+0</f>
        <v>0</v>
      </c>
      <c r="L28" s="29">
        <f t="shared" ref="L28" si="641">K28</f>
        <v>0</v>
      </c>
      <c r="M28" s="30">
        <f>SUM(LARGE(($K28),{1}))</f>
        <v>0</v>
      </c>
      <c r="N28" s="27">
        <f t="shared" si="4"/>
        <v>14</v>
      </c>
      <c r="O28" s="20">
        <f t="shared" ref="O28" si="642">Y$3</f>
        <v>3</v>
      </c>
      <c r="P28" s="31"/>
      <c r="Q28" s="33"/>
      <c r="R28" s="27">
        <f t="shared" ref="R28" si="643">SUM(P28+Q28)</f>
        <v>0</v>
      </c>
      <c r="S28" s="47">
        <f t="shared" ref="S28" si="644">R28+Q28/1000</f>
        <v>0</v>
      </c>
      <c r="T28" s="14">
        <f t="shared" si="6"/>
        <v>1</v>
      </c>
      <c r="U28" s="46">
        <f t="shared" si="7"/>
        <v>1</v>
      </c>
      <c r="V28" s="28">
        <f t="shared" ref="V28" si="645">IF(AND(Y$3=1,U28=1),"25",IF(AND(Y$3=1,U28=2),"20",IF(AND(Y$3=1,U28=3),"16",IF(AND(Y$3=1,U28=4),"13",IF(AND(Y$3=1,U28=5),"11",IF(AND(Y$3=1,U28=6),"10",IF(AND(Y$3=1,U28=7),"9",IF(AND(Y$3=1,U28=8),"8",IF(AND(Y$3=1,U28=9),"7",IF(AND(Y$3=1,U28=10),"6",IF(AND(Y$3=1,U28=11),"5",IF(AND(Y$3=1,U28=12),"4",IF(AND(Y$3=1,U28=13),"3",IF(AND(Y$3=1,U28=14),"2",IF(AND(Y$3=1,U28=15),"1",IF(AND(Y$3=2,U28=1),"16",IF(AND(Y$3=2,U28=2),"13",IF(AND(Y$3=2,U28=3),"11",IF(AND(Y$3=2,U28=4),"10",IF(AND(Y$3=2,U28=5),"9",IF(AND(Y$3=2,U28=6),"8",IF(AND(Y$3=2,U28=7),"7",IF(AND(Y$3=2,U28=8),"6",IF(AND(Y$3=2,U28=9),"5",IF(AND(Y$3=2,U28=10),"4",IF(AND(Y$3=2,U28=11),"3",IF(AND(Y$3=2,U28=12),"2",IF(AND(Y$3=2,U28=13),"1",IF(AND(Y$3=3,U28=1),"10",IF(AND(Y$3=3,U28=2),"9",IF(AND(Y$3=3,U28=3),"8",IF(AND(Y$3=3,U28=4),"7",IF(AND(Y$3=3,U28=5),"6",IF(AND(Y$3=3,U28=6),"5",IF(AND(Y$3=3,U28=7),"4",IF(AND(Y$3=3,U28=8),"3",IF(AND(Y$3=3,U28=9),"2",IF(AND(Y$3=3,U28=10),"1"))))))))))))))))))))))))))))))))))))))+0</f>
        <v>10</v>
      </c>
      <c r="W28" s="29">
        <f t="shared" ref="W28" si="646">L28+V28</f>
        <v>10</v>
      </c>
      <c r="X28" s="30">
        <f>SUM(LARGE(($V28,$K28),{1;2}))</f>
        <v>10</v>
      </c>
      <c r="Y28" s="27">
        <f t="shared" si="9"/>
        <v>14</v>
      </c>
      <c r="Z28" s="20">
        <f t="shared" ref="Z28" si="647">AJ$3</f>
        <v>3</v>
      </c>
      <c r="AA28" s="31"/>
      <c r="AB28" s="33"/>
      <c r="AC28" s="27">
        <f t="shared" ref="AC28" si="648">SUM(AA28+AB28)</f>
        <v>0</v>
      </c>
      <c r="AD28" s="47">
        <f t="shared" ref="AD28" si="649">AC28+AB28/1000</f>
        <v>0</v>
      </c>
      <c r="AE28" s="14">
        <f t="shared" si="11"/>
        <v>1</v>
      </c>
      <c r="AF28" s="46">
        <f t="shared" si="12"/>
        <v>1</v>
      </c>
      <c r="AG28" s="28">
        <f t="shared" ref="AG28" si="650">IF(AND(AJ$3=1,AF28=1),"25",IF(AND(AJ$3=1,AF28=2),"20",IF(AND(AJ$3=1,AF28=3),"16",IF(AND(AJ$3=1,AF28=4),"13",IF(AND(AJ$3=1,AF28=5),"11",IF(AND(AJ$3=1,AF28=6),"10",IF(AND(AJ$3=1,AF28=7),"9",IF(AND(AJ$3=1,AF28=8),"8",IF(AND(AJ$3=1,AF28=9),"7",IF(AND(AJ$3=1,AF28=10),"6",IF(AND(AJ$3=1,AF28=11),"5",IF(AND(AJ$3=1,AF28=12),"4",IF(AND(AJ$3=1,AF28=13),"3",IF(AND(AJ$3=1,AF28=14),"2",IF(AND(AJ$3=1,AF28=15),"1",IF(AND(AJ$3=2,AF28=1),"16",IF(AND(AJ$3=2,AF28=2),"13",IF(AND(AJ$3=2,AF28=3),"11",IF(AND(AJ$3=2,AF28=4),"10",IF(AND(AJ$3=2,AF28=5),"9",IF(AND(AJ$3=2,AF28=6),"8",IF(AND(AJ$3=2,AF28=7),"7",IF(AND(AJ$3=2,AF28=8),"6",IF(AND(AJ$3=2,AF28=9),"5",IF(AND(AJ$3=2,AF28=10),"4",IF(AND(AJ$3=2,AF28=11),"3",IF(AND(AJ$3=2,AF28=12),"2",IF(AND(AJ$3=2,AF28=13),"1",IF(AND(AJ$3=3,AF28=1),"10",IF(AND(AJ$3=3,AF28=2),"9",IF(AND(AJ$3=3,AF28=3),"8",IF(AND(AJ$3=3,AF28=4),"7",IF(AND(AJ$3=3,AF28=5),"6",IF(AND(AJ$3=3,AF28=6),"5",IF(AND(AJ$3=3,AF28=7),"4",IF(AND(AJ$3=3,AF28=8),"3",IF(AND(AJ$3=3,AF28=9),"2",IF(AND(AJ$3=3,AF28=10),"1"))))))))))))))))))))))))))))))))))))))+0</f>
        <v>10</v>
      </c>
      <c r="AH28" s="29">
        <f t="shared" ref="AH28" si="651">W28+AG28</f>
        <v>20</v>
      </c>
      <c r="AI28" s="30">
        <f>SUM(LARGE(($AG28,$V28,$K28),{1;2;3}))</f>
        <v>20</v>
      </c>
      <c r="AJ28" s="27">
        <f t="shared" si="14"/>
        <v>14</v>
      </c>
      <c r="AK28" s="20">
        <f t="shared" ref="AK28" si="652">AU$3</f>
        <v>3</v>
      </c>
      <c r="AL28" s="31"/>
      <c r="AM28" s="33"/>
      <c r="AN28" s="27">
        <f t="shared" ref="AN28" si="653">SUM(AL28+AM28)</f>
        <v>0</v>
      </c>
      <c r="AO28" s="47">
        <f t="shared" ref="AO28" si="654">AN28+AM28/1000</f>
        <v>0</v>
      </c>
      <c r="AP28" s="14">
        <f t="shared" si="16"/>
        <v>1</v>
      </c>
      <c r="AQ28" s="46">
        <f t="shared" si="17"/>
        <v>1</v>
      </c>
      <c r="AR28" s="28">
        <f t="shared" ref="AR28" si="655">IF(AND(AU$3=1,AQ28=1),"25",IF(AND(AU$3=1,AQ28=2),"20",IF(AND(AU$3=1,AQ28=3),"16",IF(AND(AU$3=1,AQ28=4),"13",IF(AND(AU$3=1,AQ28=5),"11",IF(AND(AU$3=1,AQ28=6),"10",IF(AND(AU$3=1,AQ28=7),"9",IF(AND(AU$3=1,AQ28=8),"8",IF(AND(AU$3=1,AQ28=9),"7",IF(AND(AU$3=1,AQ28=10),"6",IF(AND(AU$3=1,AQ28=11),"5",IF(AND(AU$3=1,AQ28=12),"4",IF(AND(AU$3=1,AQ28=13),"3",IF(AND(AU$3=1,AQ28=14),"2",IF(AND(AU$3=1,AQ28=15),"1",IF(AND(AU$3=2,AQ28=1),"16",IF(AND(AU$3=2,AQ28=2),"13",IF(AND(AU$3=2,AQ28=3),"11",IF(AND(AU$3=2,AQ28=4),"10",IF(AND(AU$3=2,AQ28=5),"9",IF(AND(AU$3=2,AQ28=6),"8",IF(AND(AU$3=2,AQ28=7),"7",IF(AND(AU$3=2,AQ28=8),"6",IF(AND(AU$3=2,AQ28=9),"5",IF(AND(AU$3=2,AQ28=10),"4",IF(AND(AU$3=2,AQ28=11),"3",IF(AND(AU$3=2,AQ28=12),"2",IF(AND(AU$3=2,AQ28=13),"1",IF(AND(AU$3=3,AQ28=1),"10",IF(AND(AU$3=3,AQ28=2),"9",IF(AND(AU$3=3,AQ28=3),"8",IF(AND(AU$3=3,AQ28=4),"7",IF(AND(AU$3=3,AQ28=5),"6",IF(AND(AU$3=3,AQ28=6),"5",IF(AND(AU$3=3,AQ28=7),"4",IF(AND(AU$3=3,AQ28=8),"3",IF(AND(AU$3=3,AQ28=9),"2",IF(AND(AU$3=3,AQ28=10),"1"))))))))))))))))))))))))))))))))))))))+0</f>
        <v>10</v>
      </c>
      <c r="AS28" s="29">
        <f t="shared" ref="AS28" si="656">AH28+AR28</f>
        <v>30</v>
      </c>
      <c r="AT28" s="30">
        <f>SUM(LARGE(($AR28,$AG28,$V28,$K28),{1;2;3;4}))</f>
        <v>30</v>
      </c>
      <c r="AU28" s="27">
        <f t="shared" si="19"/>
        <v>14</v>
      </c>
      <c r="AV28" s="20">
        <f t="shared" ref="AV28" si="657">BF$3</f>
        <v>2</v>
      </c>
      <c r="AW28" s="31"/>
      <c r="AX28" s="33"/>
      <c r="AY28" s="27">
        <f t="shared" ref="AY28" si="658">SUM(AW28+AX28)</f>
        <v>0</v>
      </c>
      <c r="AZ28" s="47">
        <f t="shared" ref="AZ28" si="659">AY28+AX28/1000</f>
        <v>0</v>
      </c>
      <c r="BA28" s="14">
        <f t="shared" si="21"/>
        <v>1</v>
      </c>
      <c r="BB28" s="46">
        <f t="shared" si="22"/>
        <v>1</v>
      </c>
      <c r="BC28" s="28">
        <f t="shared" ref="BC28" si="660">IF(AND(BF$3=1,BB28=1),"25",IF(AND(BF$3=1,BB28=2),"20",IF(AND(BF$3=1,BB28=3),"16",IF(AND(BF$3=1,BB28=4),"13",IF(AND(BF$3=1,BB28=5),"11",IF(AND(BF$3=1,BB28=6),"10",IF(AND(BF$3=1,BB28=7),"9",IF(AND(BF$3=1,BB28=8),"8",IF(AND(BF$3=1,BB28=9),"7",IF(AND(BF$3=1,BB28=10),"6",IF(AND(BF$3=1,BB28=11),"5",IF(AND(BF$3=1,BB28=12),"4",IF(AND(BF$3=1,BB28=13),"3",IF(AND(BF$3=1,BB28=14),"2",IF(AND(BF$3=1,BB28=15),"1",IF(AND(BF$3=2,BB28=1),"16",IF(AND(BF$3=2,BB28=2),"13",IF(AND(BF$3=2,BB28=3),"11",IF(AND(BF$3=2,BB28=4),"10",IF(AND(BF$3=2,BB28=5),"9",IF(AND(BF$3=2,BB28=6),"8",IF(AND(BF$3=2,BB28=7),"7",IF(AND(BF$3=2,BB28=8),"6",IF(AND(BF$3=2,BB28=9),"5",IF(AND(BF$3=2,BB28=10),"4",IF(AND(BF$3=2,BB28=11),"3",IF(AND(BF$3=2,BB28=12),"2",IF(AND(BF$3=2,BB28=13),"1",IF(AND(BF$3=3,BB28=1),"10",IF(AND(BF$3=3,BB28=2),"9",IF(AND(BF$3=3,BB28=3),"8",IF(AND(BF$3=3,BB28=4),"7",IF(AND(BF$3=3,BB28=5),"6",IF(AND(BF$3=3,BB28=6),"5",IF(AND(BF$3=3,BB28=7),"4",IF(AND(BF$3=3,BB28=8),"3",IF(AND(BF$3=3,BB28=9),"2",IF(AND(BF$3=3,BB28=10),"1"))))))))))))))))))))))))))))))))))))))+0</f>
        <v>16</v>
      </c>
      <c r="BD28" s="29">
        <f t="shared" ref="BD28" si="661">AS28+BC28</f>
        <v>46</v>
      </c>
      <c r="BE28" s="30">
        <f>SUM(LARGE(($BC28,$AR28,$AG28,$V28,$K28),{1;2;3;4;5}))</f>
        <v>46</v>
      </c>
      <c r="BF28" s="27">
        <f t="shared" si="24"/>
        <v>14</v>
      </c>
      <c r="BG28" s="20">
        <f t="shared" ref="BG28" si="662">BQ$3</f>
        <v>3</v>
      </c>
      <c r="BH28" s="31"/>
      <c r="BI28" s="33"/>
      <c r="BJ28" s="27">
        <f t="shared" ref="BJ28" si="663">SUM(BH28+BI28)</f>
        <v>0</v>
      </c>
      <c r="BK28" s="47">
        <f t="shared" ref="BK28" si="664">BJ28+BI28/1000</f>
        <v>0</v>
      </c>
      <c r="BL28" s="14">
        <f t="shared" si="26"/>
        <v>1</v>
      </c>
      <c r="BM28" s="46">
        <f t="shared" si="27"/>
        <v>1</v>
      </c>
      <c r="BN28" s="28">
        <f t="shared" ref="BN28" si="665">IF(AND(BQ$3=1,BM28=1),"25",IF(AND(BQ$3=1,BM28=2),"20",IF(AND(BQ$3=1,BM28=3),"16",IF(AND(BQ$3=1,BM28=4),"13",IF(AND(BQ$3=1,BM28=5),"11",IF(AND(BQ$3=1,BM28=6),"10",IF(AND(BQ$3=1,BM28=7),"9",IF(AND(BQ$3=1,BM28=8),"8",IF(AND(BQ$3=1,BM28=9),"7",IF(AND(BQ$3=1,BM28=10),"6",IF(AND(BQ$3=1,BM28=11),"5",IF(AND(BQ$3=1,BM28=12),"4",IF(AND(BQ$3=1,BM28=13),"3",IF(AND(BQ$3=1,BM28=14),"2",IF(AND(BQ$3=1,BM28=15),"1",IF(AND(BQ$3=2,BM28=1),"16",IF(AND(BQ$3=2,BM28=2),"13",IF(AND(BQ$3=2,BM28=3),"11",IF(AND(BQ$3=2,BM28=4),"10",IF(AND(BQ$3=2,BM28=5),"9",IF(AND(BQ$3=2,BM28=6),"8",IF(AND(BQ$3=2,BM28=7),"7",IF(AND(BQ$3=2,BM28=8),"6",IF(AND(BQ$3=2,BM28=9),"5",IF(AND(BQ$3=2,BM28=10),"4",IF(AND(BQ$3=2,BM28=11),"3",IF(AND(BQ$3=2,BM28=12),"2",IF(AND(BQ$3=2,BM28=13),"1",IF(AND(BQ$3=3,BM28=1),"10",IF(AND(BQ$3=3,BM28=2),"9",IF(AND(BQ$3=3,BM28=3),"8",IF(AND(BQ$3=3,BM28=4),"7",IF(AND(BQ$3=3,BM28=5),"6",IF(AND(BQ$3=3,BM28=6),"5",IF(AND(BQ$3=3,BM28=7),"4",IF(AND(BQ$3=3,BM28=8),"3",IF(AND(BQ$3=3,BM28=9),"2",IF(AND(BQ$3=3,BM28=10),"1"))))))))))))))))))))))))))))))))))))))+0</f>
        <v>10</v>
      </c>
      <c r="BO28" s="29">
        <f t="shared" ref="BO28" si="666">BD28+BN28</f>
        <v>56</v>
      </c>
      <c r="BP28" s="30">
        <f>SUM(LARGE(($BN28,$BC28,$AR28,$AG28,$V28,$K28),{1;2;3;4;5}))</f>
        <v>56</v>
      </c>
      <c r="BQ28" s="27">
        <f t="shared" si="29"/>
        <v>4</v>
      </c>
      <c r="BR28" s="20">
        <f t="shared" ref="BR28" si="667">CB$3</f>
        <v>2</v>
      </c>
      <c r="BS28" s="31"/>
      <c r="BT28" s="33"/>
      <c r="BU28" s="27">
        <f t="shared" ref="BU28" si="668">SUM(BS28+BT28)</f>
        <v>0</v>
      </c>
      <c r="BV28" s="47">
        <f t="shared" ref="BV28" si="669">BU28+BT28/1000</f>
        <v>0</v>
      </c>
      <c r="BW28" s="14">
        <f t="shared" si="31"/>
        <v>1</v>
      </c>
      <c r="BX28" s="46">
        <f t="shared" si="32"/>
        <v>1</v>
      </c>
      <c r="BY28" s="28">
        <f t="shared" ref="BY28" si="670">IF(AND(CB$3=1,BX28=1),"25",IF(AND(CB$3=1,BX28=2),"20",IF(AND(CB$3=1,BX28=3),"16",IF(AND(CB$3=1,BX28=4),"13",IF(AND(CB$3=1,BX28=5),"11",IF(AND(CB$3=1,BX28=6),"10",IF(AND(CB$3=1,BX28=7),"9",IF(AND(CB$3=1,BX28=8),"8",IF(AND(CB$3=1,BX28=9),"7",IF(AND(CB$3=1,BX28=10),"6",IF(AND(CB$3=1,BX28=11),"5",IF(AND(CB$3=1,BX28=12),"4",IF(AND(CB$3=1,BX28=13),"3",IF(AND(CB$3=1,BX28=14),"2",IF(AND(CB$3=1,BX28=15),"1",IF(AND(CB$3=2,BX28=1),"16",IF(AND(CB$3=2,BX28=2),"13",IF(AND(CB$3=2,BX28=3),"11",IF(AND(CB$3=2,BX28=4),"10",IF(AND(CB$3=2,BX28=5),"9",IF(AND(CB$3=2,BX28=6),"8",IF(AND(CB$3=2,BX28=7),"7",IF(AND(CB$3=2,BX28=8),"6",IF(AND(CB$3=2,BX28=9),"5",IF(AND(CB$3=2,BX28=10),"4",IF(AND(CB$3=2,BX28=11),"3",IF(AND(CB$3=2,BX28=12),"2",IF(AND(CB$3=2,BX28=13),"1",IF(AND(CB$3=3,BX28=1),"10",IF(AND(CB$3=3,BX28=2),"9",IF(AND(CB$3=3,BX28=3),"8",IF(AND(CB$3=3,BX28=4),"7",IF(AND(CB$3=3,BX28=5),"6",IF(AND(CB$3=3,BX28=6),"5",IF(AND(CB$3=3,BX28=7),"4",IF(AND(CB$3=3,BX28=8),"3",IF(AND(CB$3=3,BX28=9),"2",IF(AND(CB$3=3,BX28=10),"1"))))))))))))))))))))))))))))))))))))))+0</f>
        <v>16</v>
      </c>
      <c r="BZ28" s="29">
        <f t="shared" ref="BZ28" si="671">BO28+BY28</f>
        <v>72</v>
      </c>
      <c r="CA28" s="30">
        <f>SUM(LARGE(($BY28,$BN28,$BC28,$AR28,$AG28,$V28,$K28),{1;2;3;4;5}))</f>
        <v>62</v>
      </c>
      <c r="CB28" s="27">
        <f t="shared" si="34"/>
        <v>4</v>
      </c>
      <c r="CC28" s="20">
        <f t="shared" ref="CC28" si="672">CM$3</f>
        <v>2</v>
      </c>
      <c r="CD28" s="31"/>
      <c r="CE28" s="33"/>
      <c r="CF28" s="27">
        <f t="shared" ref="CF28" si="673">SUM(CD28+CE28)</f>
        <v>0</v>
      </c>
      <c r="CG28" s="47">
        <f t="shared" ref="CG28" si="674">CF28+CE28/1000</f>
        <v>0</v>
      </c>
      <c r="CH28" s="14">
        <f t="shared" si="36"/>
        <v>1</v>
      </c>
      <c r="CI28" s="46">
        <f t="shared" si="37"/>
        <v>1</v>
      </c>
      <c r="CJ28" s="28">
        <f t="shared" ref="CJ28" si="675">IF(AND(CM$3=1,CI28=1),"25",IF(AND(CM$3=1,CI28=2),"20",IF(AND(CM$3=1,CI28=3),"16",IF(AND(CM$3=1,CI28=4),"13",IF(AND(CM$3=1,CI28=5),"11",IF(AND(CM$3=1,CI28=6),"10",IF(AND(CM$3=1,CI28=7),"9",IF(AND(CM$3=1,CI28=8),"8",IF(AND(CM$3=1,CI28=9),"7",IF(AND(CM$3=1,CI28=10),"6",IF(AND(CM$3=1,CI28=11),"5",IF(AND(CM$3=1,CI28=12),"4",IF(AND(CM$3=1,CI28=13),"3",IF(AND(CM$3=1,CI28=14),"2",IF(AND(CM$3=1,CI28=15),"1",IF(AND(CM$3=2,CI28=1),"16",IF(AND(CM$3=2,CI28=2),"13",IF(AND(CM$3=2,CI28=3),"11",IF(AND(CM$3=2,CI28=4),"10",IF(AND(CM$3=2,CI28=5),"9",IF(AND(CM$3=2,CI28=6),"8",IF(AND(CM$3=2,CI28=7),"7",IF(AND(CM$3=2,CI28=8),"6",IF(AND(CM$3=2,CI28=9),"5",IF(AND(CM$3=2,CI28=10),"4",IF(AND(CM$3=2,CI28=11),"3",IF(AND(CM$3=2,CI28=12),"2",IF(AND(CM$3=2,CI28=13),"1",IF(AND(CM$3=3,CI28=1),"10",IF(AND(CM$3=3,CI28=2),"9",IF(AND(CM$3=3,CI28=3),"8",IF(AND(CM$3=3,CI28=4),"7",IF(AND(CM$3=3,CI28=5),"6",IF(AND(CM$3=3,CI28=6),"5",IF(AND(CM$3=3,CI28=7),"4",IF(AND(CM$3=3,CI28=8),"3",IF(AND(CM$3=3,CI28=9),"2",IF(AND(CM$3=3,CI28=10),"1"))))))))))))))))))))))))))))))))))))))+0</f>
        <v>16</v>
      </c>
      <c r="CK28" s="29">
        <f t="shared" ref="CK28" si="676">BZ28+CJ28</f>
        <v>88</v>
      </c>
      <c r="CL28" s="30">
        <f>SUM(LARGE(($CJ28,$BY28,$BN28,$BC28,$AR28,$AG28,$V28,$K28),{1;2;3;4;5}))</f>
        <v>68</v>
      </c>
      <c r="CM28" s="27">
        <f t="shared" si="39"/>
        <v>4</v>
      </c>
      <c r="CN28" s="20">
        <f t="shared" ref="CN28" si="677">CX$3</f>
        <v>2</v>
      </c>
      <c r="CO28" s="31"/>
      <c r="CP28" s="33"/>
      <c r="CQ28" s="27">
        <f t="shared" ref="CQ28" si="678">SUM(CO28+CP28)</f>
        <v>0</v>
      </c>
      <c r="CR28" s="47">
        <f t="shared" ref="CR28" si="679">CQ28+CP28/1000</f>
        <v>0</v>
      </c>
      <c r="CS28" s="14">
        <f t="shared" si="41"/>
        <v>1</v>
      </c>
      <c r="CT28" s="46">
        <f t="shared" si="42"/>
        <v>1</v>
      </c>
      <c r="CU28" s="28">
        <f t="shared" ref="CU28" si="680">IF(AND(CX$3=1,CT28=1),"25",IF(AND(CX$3=1,CT28=2),"20",IF(AND(CX$3=1,CT28=3),"16",IF(AND(CX$3=1,CT28=4),"13",IF(AND(CX$3=1,CT28=5),"11",IF(AND(CX$3=1,CT28=6),"10",IF(AND(CX$3=1,CT28=7),"9",IF(AND(CX$3=1,CT28=8),"8",IF(AND(CX$3=1,CT28=9),"7",IF(AND(CX$3=1,CT28=10),"6",IF(AND(CX$3=1,CT28=11),"5",IF(AND(CX$3=1,CT28=12),"4",IF(AND(CX$3=1,CT28=13),"3",IF(AND(CX$3=1,CT28=14),"2",IF(AND(CX$3=1,CT28=15),"1",IF(AND(CX$3=2,CT28=1),"16",IF(AND(CX$3=2,CT28=2),"13",IF(AND(CX$3=2,CT28=3),"11",IF(AND(CX$3=2,CT28=4),"10",IF(AND(CX$3=2,CT28=5),"9",IF(AND(CX$3=2,CT28=6),"8",IF(AND(CX$3=2,CT28=7),"7",IF(AND(CX$3=2,CT28=8),"6",IF(AND(CX$3=2,CT28=9),"5",IF(AND(CX$3=2,CT28=10),"4",IF(AND(CX$3=2,CT28=11),"3",IF(AND(CX$3=2,CT28=12),"2",IF(AND(CX$3=2,CT28=13),"1",IF(AND(CX$3=3,CT28=1),"10",IF(AND(CX$3=3,CT28=2),"9",IF(AND(CX$3=3,CT28=3),"8",IF(AND(CX$3=3,CT28=4),"7",IF(AND(CX$3=3,CT28=5),"6",IF(AND(CX$3=3,CT28=6),"5",IF(AND(CX$3=3,CT28=7),"4",IF(AND(CX$3=3,CT28=8),"3",IF(AND(CX$3=3,CT28=9),"2",IF(AND(CX$3=3,CT28=10),"1"))))))))))))))))))))))))))))))))))))))+0</f>
        <v>16</v>
      </c>
      <c r="CV28" s="29">
        <f t="shared" ref="CV28" si="681">CK28+CU28</f>
        <v>104</v>
      </c>
      <c r="CW28" s="30">
        <f>SUM(LARGE(($CU28,$CJ28,$BY28,$BN28,$BC28,$AR28,$AG28,$V28,$K28),{1;2;3;4;5}))</f>
        <v>74</v>
      </c>
      <c r="CX28" s="27">
        <f t="shared" si="44"/>
        <v>4</v>
      </c>
      <c r="CY28" s="20">
        <f t="shared" ref="CY28" si="682">DI$3</f>
        <v>2</v>
      </c>
      <c r="CZ28" s="31"/>
      <c r="DA28" s="33"/>
      <c r="DB28" s="27">
        <f t="shared" ref="DB28" si="683">SUM(CZ28+DA28)</f>
        <v>0</v>
      </c>
      <c r="DC28" s="47">
        <f t="shared" ref="DC28" si="684">DB28+DA28/1000</f>
        <v>0</v>
      </c>
      <c r="DD28" s="14">
        <f t="shared" si="46"/>
        <v>1</v>
      </c>
      <c r="DE28" s="46">
        <f t="shared" si="47"/>
        <v>1</v>
      </c>
      <c r="DF28" s="28">
        <f t="shared" ref="DF28" si="685">IF(AND(DI$3=1,DE28=1),"25",IF(AND(DI$3=1,DE28=2),"20",IF(AND(DI$3=1,DE28=3),"16",IF(AND(DI$3=1,DE28=4),"13",IF(AND(DI$3=1,DE28=5),"11",IF(AND(DI$3=1,DE28=6),"10",IF(AND(DI$3=1,DE28=7),"9",IF(AND(DI$3=1,DE28=8),"8",IF(AND(DI$3=1,DE28=9),"7",IF(AND(DI$3=1,DE28=10),"6",IF(AND(DI$3=1,DE28=11),"5",IF(AND(DI$3=1,DE28=12),"4",IF(AND(DI$3=1,DE28=13),"3",IF(AND(DI$3=1,DE28=14),"2",IF(AND(DI$3=1,DE28=15),"1",IF(AND(DI$3=2,DE28=1),"16",IF(AND(DI$3=2,DE28=2),"13",IF(AND(DI$3=2,DE28=3),"11",IF(AND(DI$3=2,DE28=4),"10",IF(AND(DI$3=2,DE28=5),"9",IF(AND(DI$3=2,DE28=6),"8",IF(AND(DI$3=2,DE28=7),"7",IF(AND(DI$3=2,DE28=8),"6",IF(AND(DI$3=2,DE28=9),"5",IF(AND(DI$3=2,DE28=10),"4",IF(AND(DI$3=2,DE28=11),"3",IF(AND(DI$3=2,DE28=12),"2",IF(AND(DI$3=2,DE28=13),"1",IF(AND(DI$3=3,DE28=1),"10",IF(AND(DI$3=3,DE28=2),"9",IF(AND(DI$3=3,DE28=3),"8",IF(AND(DI$3=3,DE28=4),"7",IF(AND(DI$3=3,DE28=5),"6",IF(AND(DI$3=3,DE28=6),"5",IF(AND(DI$3=3,DE28=7),"4",IF(AND(DI$3=3,DE28=8),"3",IF(AND(DI$3=3,DE28=9),"2",IF(AND(DI$3=3,DE28=10),"1"))))))))))))))))))))))))))))))))))))))+0</f>
        <v>16</v>
      </c>
      <c r="DG28" s="29">
        <f t="shared" ref="DG28" si="686">CV28+DF28</f>
        <v>120</v>
      </c>
      <c r="DH28" s="30">
        <f>SUM(LARGE(($DF28,$CU28,$CJ28,$BY28,$BN28,$BC28,$AR28,$AG28,$V28,$K28),{1;2;3;4;5}))</f>
        <v>80</v>
      </c>
      <c r="DI28" s="27">
        <f t="shared" si="49"/>
        <v>1</v>
      </c>
      <c r="DJ28" s="20">
        <f t="shared" ref="DJ28" si="687">DT$3</f>
        <v>2</v>
      </c>
      <c r="DK28" s="31"/>
      <c r="DL28" s="33"/>
      <c r="DM28" s="27">
        <f t="shared" ref="DM28" si="688">SUM(DK28+DL28)</f>
        <v>0</v>
      </c>
      <c r="DN28" s="47">
        <f t="shared" ref="DN28" si="689">DM28+DL28/1000</f>
        <v>0</v>
      </c>
      <c r="DO28" s="14">
        <f t="shared" si="51"/>
        <v>1</v>
      </c>
      <c r="DP28" s="46">
        <f t="shared" si="52"/>
        <v>1</v>
      </c>
      <c r="DQ28" s="28">
        <f t="shared" ref="DQ28" si="690">IF(AND(DT$3=1,DP28=1),"25",IF(AND(DT$3=1,DP28=2),"20",IF(AND(DT$3=1,DP28=3),"16",IF(AND(DT$3=1,DP28=4),"13",IF(AND(DT$3=1,DP28=5),"11",IF(AND(DT$3=1,DP28=6),"10",IF(AND(DT$3=1,DP28=7),"9",IF(AND(DT$3=1,DP28=8),"8",IF(AND(DT$3=1,DP28=9),"7",IF(AND(DT$3=1,DP28=10),"6",IF(AND(DT$3=1,DP28=11),"5",IF(AND(DT$3=1,DP28=12),"4",IF(AND(DT$3=1,DP28=13),"3",IF(AND(DT$3=1,DP28=14),"2",IF(AND(DT$3=1,DP28=15),"1",IF(AND(DT$3=2,DP28=1),"16",IF(AND(DT$3=2,DP28=2),"13",IF(AND(DT$3=2,DP28=3),"11",IF(AND(DT$3=2,DP28=4),"10",IF(AND(DT$3=2,DP28=5),"9",IF(AND(DT$3=2,DP28=6),"8",IF(AND(DT$3=2,DP28=7),"7",IF(AND(DT$3=2,DP28=8),"6",IF(AND(DT$3=2,DP28=9),"5",IF(AND(DT$3=2,DP28=10),"4",IF(AND(DT$3=2,DP28=11),"3",IF(AND(DT$3=2,DP28=12),"2",IF(AND(DT$3=2,DP28=13),"1",IF(AND(DT$3=3,DP28=1),"10",IF(AND(DT$3=3,DP28=2),"9",IF(AND(DT$3=3,DP28=3),"8",IF(AND(DT$3=3,DP28=4),"7",IF(AND(DT$3=3,DP28=5),"6",IF(AND(DT$3=3,DP28=6),"5",IF(AND(DT$3=3,DP28=7),"4",IF(AND(DT$3=3,DP28=8),"3",IF(AND(DT$3=3,DP28=9),"2",IF(AND(DT$3=3,DP28=10),"1"))))))))))))))))))))))))))))))))))))))+0</f>
        <v>16</v>
      </c>
      <c r="DR28" s="29">
        <f t="shared" ref="DR28" si="691">DG28+DQ28</f>
        <v>136</v>
      </c>
      <c r="DS28" s="30">
        <f>SUM(LARGE(($DQ28,$DF28,$CU28,$CJ28,$BY28,$BN28,$BC28,$AR28,$AG28,$V28,$K28),{1;2;3;4;5}))</f>
        <v>80</v>
      </c>
      <c r="DT28" s="27">
        <f t="shared" si="54"/>
        <v>1</v>
      </c>
      <c r="DU28" s="20">
        <f t="shared" ref="DU28" si="692">EE$3</f>
        <v>2</v>
      </c>
      <c r="DV28" s="31"/>
      <c r="DW28" s="33"/>
      <c r="DX28" s="27">
        <f t="shared" ref="DX28" si="693">SUM(DV28+DW28)</f>
        <v>0</v>
      </c>
      <c r="DY28" s="47">
        <f t="shared" ref="DY28" si="694">DX28+DW28/1000</f>
        <v>0</v>
      </c>
      <c r="DZ28" s="14">
        <f t="shared" si="56"/>
        <v>1</v>
      </c>
      <c r="EA28" s="46">
        <f t="shared" si="57"/>
        <v>1</v>
      </c>
      <c r="EB28" s="28">
        <f t="shared" ref="EB28" si="695">IF(AND(EE$3=1,EA28=1),"25",IF(AND(EE$3=1,EA28=2),"20",IF(AND(EE$3=1,EA28=3),"16",IF(AND(EE$3=1,EA28=4),"13",IF(AND(EE$3=1,EA28=5),"11",IF(AND(EE$3=1,EA28=6),"10",IF(AND(EE$3=1,EA28=7),"9",IF(AND(EE$3=1,EA28=8),"8",IF(AND(EE$3=1,EA28=9),"7",IF(AND(EE$3=1,EA28=10),"6",IF(AND(EE$3=1,EA28=11),"5",IF(AND(EE$3=1,EA28=12),"4",IF(AND(EE$3=1,EA28=13),"3",IF(AND(EE$3=1,EA28=14),"2",IF(AND(EE$3=1,EA28=15),"1",IF(AND(EE$3=2,EA28=1),"16",IF(AND(EE$3=2,EA28=2),"13",IF(AND(EE$3=2,EA28=3),"11",IF(AND(EE$3=2,EA28=4),"10",IF(AND(EE$3=2,EA28=5),"9",IF(AND(EE$3=2,EA28=6),"8",IF(AND(EE$3=2,EA28=7),"7",IF(AND(EE$3=2,EA28=8),"6",IF(AND(EE$3=2,EA28=9),"5",IF(AND(EE$3=2,EA28=10),"4",IF(AND(EE$3=2,EA28=11),"3",IF(AND(EE$3=2,EA28=12),"2",IF(AND(EE$3=2,EA28=13),"1",IF(AND(EE$3=3,EA28=1),"10",IF(AND(EE$3=3,EA28=2),"9",IF(AND(EE$3=3,EA28=3),"8",IF(AND(EE$3=3,EA28=4),"7",IF(AND(EE$3=3,EA28=5),"6",IF(AND(EE$3=3,EA28=6),"5",IF(AND(EE$3=3,EA28=7),"4",IF(AND(EE$3=3,EA28=8),"3",IF(AND(EE$3=3,EA28=9),"2",IF(AND(EE$3=3,EA28=10),"1"))))))))))))))))))))))))))))))))))))))+0</f>
        <v>16</v>
      </c>
      <c r="EC28" s="29">
        <f t="shared" ref="EC28" si="696">DR28+EB28</f>
        <v>152</v>
      </c>
      <c r="ED28" s="30">
        <f>SUM(LARGE(($EB28,$DQ28,$DF28,$CU28,$CJ28,$BY28,$BN28,$BC28,$AR28,$AG28,$V28,$K28),{1;2;3;4;5}))</f>
        <v>80</v>
      </c>
      <c r="EE28" s="27">
        <f t="shared" si="59"/>
        <v>1</v>
      </c>
      <c r="EF28" s="20">
        <f t="shared" ref="EF28" si="697">EP$3</f>
        <v>2</v>
      </c>
      <c r="EG28" s="31"/>
      <c r="EH28" s="33"/>
      <c r="EI28" s="27">
        <f t="shared" ref="EI28" si="698">SUM(EG28+EH28)</f>
        <v>0</v>
      </c>
      <c r="EJ28" s="47">
        <f t="shared" ref="EJ28" si="699">EI28+EH28/1000</f>
        <v>0</v>
      </c>
      <c r="EK28" s="14">
        <f t="shared" si="61"/>
        <v>1</v>
      </c>
      <c r="EL28" s="46">
        <f t="shared" si="62"/>
        <v>1</v>
      </c>
      <c r="EM28" s="28">
        <f t="shared" ref="EM28" si="700">IF(AND(EP$3=1,EL28=1),"25",IF(AND(EP$3=1,EL28=2),"20",IF(AND(EP$3=1,EL28=3),"16",IF(AND(EP$3=1,EL28=4),"13",IF(AND(EP$3=1,EL28=5),"11",IF(AND(EP$3=1,EL28=6),"10",IF(AND(EP$3=1,EL28=7),"9",IF(AND(EP$3=1,EL28=8),"8",IF(AND(EP$3=1,EL28=9),"7",IF(AND(EP$3=1,EL28=10),"6",IF(AND(EP$3=1,EL28=11),"5",IF(AND(EP$3=1,EL28=12),"4",IF(AND(EP$3=1,EL28=13),"3",IF(AND(EP$3=1,EL28=14),"2",IF(AND(EP$3=1,EL28=15),"1",IF(AND(EP$3=2,EL28=1),"16",IF(AND(EP$3=2,EL28=2),"13",IF(AND(EP$3=2,EL28=3),"11",IF(AND(EP$3=2,EL28=4),"10",IF(AND(EP$3=2,EL28=5),"9",IF(AND(EP$3=2,EL28=6),"8",IF(AND(EP$3=2,EL28=7),"7",IF(AND(EP$3=2,EL28=8),"6",IF(AND(EP$3=2,EL28=9),"5",IF(AND(EP$3=2,EL28=10),"4",IF(AND(EP$3=2,EL28=11),"3",IF(AND(EP$3=2,EL28=12),"2",IF(AND(EP$3=2,EL28=13),"1",IF(AND(EP$3=3,EL28=1),"10",IF(AND(EP$3=3,EL28=2),"9",IF(AND(EP$3=3,EL28=3),"8",IF(AND(EP$3=3,EL28=4),"7",IF(AND(EP$3=3,EL28=5),"6",IF(AND(EP$3=3,EL28=6),"5",IF(AND(EP$3=3,EL28=7),"4",IF(AND(EP$3=3,EL28=8),"3",IF(AND(EP$3=3,EL28=9),"2",IF(AND(EP$3=3,EL28=10),"1"))))))))))))))))))))))))))))))))))))))+0</f>
        <v>16</v>
      </c>
      <c r="EN28" s="29">
        <f t="shared" ref="EN28" si="701">EC28+EM28</f>
        <v>168</v>
      </c>
      <c r="EO28" s="30">
        <f>SUM(LARGE(($EM28,$EB28,$DQ28,$DF28,$CU28,$CJ28,$BY28,$BN28,$BC28,$AR28,$AG28,$V28,$K28),{1;2;3;4;5}))</f>
        <v>80</v>
      </c>
      <c r="EP28" s="27">
        <f t="shared" si="64"/>
        <v>1</v>
      </c>
      <c r="EQ28" s="20">
        <f t="shared" ref="EQ28" si="702">FA$3</f>
        <v>2</v>
      </c>
      <c r="ER28" s="31"/>
      <c r="ES28" s="33"/>
      <c r="ET28" s="27">
        <f t="shared" ref="ET28" si="703">SUM(ER28+ES28)</f>
        <v>0</v>
      </c>
      <c r="EU28" s="47">
        <f t="shared" ref="EU28" si="704">ET28+ES28/1000</f>
        <v>0</v>
      </c>
      <c r="EV28" s="14">
        <f t="shared" si="66"/>
        <v>1</v>
      </c>
      <c r="EW28" s="46">
        <f t="shared" si="67"/>
        <v>1</v>
      </c>
      <c r="EX28" s="28">
        <f t="shared" ref="EX28" si="705">IF(AND(FA$3=1,EW28=1),"25",IF(AND(FA$3=1,EW28=2),"20",IF(AND(FA$3=1,EW28=3),"16",IF(AND(FA$3=1,EW28=4),"13",IF(AND(FA$3=1,EW28=5),"11",IF(AND(FA$3=1,EW28=6),"10",IF(AND(FA$3=1,EW28=7),"9",IF(AND(FA$3=1,EW28=8),"8",IF(AND(FA$3=1,EW28=9),"7",IF(AND(FA$3=1,EW28=10),"6",IF(AND(FA$3=1,EW28=11),"5",IF(AND(FA$3=1,EW28=12),"4",IF(AND(FA$3=1,EW28=13),"3",IF(AND(FA$3=1,EW28=14),"2",IF(AND(FA$3=1,EW28=15),"1",IF(AND(FA$3=2,EW28=1),"16",IF(AND(FA$3=2,EW28=2),"13",IF(AND(FA$3=2,EW28=3),"11",IF(AND(FA$3=2,EW28=4),"10",IF(AND(FA$3=2,EW28=5),"9",IF(AND(FA$3=2,EW28=6),"8",IF(AND(FA$3=2,EW28=7),"7",IF(AND(FA$3=2,EW28=8),"6",IF(AND(FA$3=2,EW28=9),"5",IF(AND(FA$3=2,EW28=10),"4",IF(AND(FA$3=2,EW28=11),"3",IF(AND(FA$3=2,EW28=12),"2",IF(AND(FA$3=2,EW28=13),"1",IF(AND(FA$3=3,EW28=1),"10",IF(AND(FA$3=3,EW28=2),"9",IF(AND(FA$3=3,EW28=3),"8",IF(AND(FA$3=3,EW28=4),"7",IF(AND(FA$3=3,EW28=5),"6",IF(AND(FA$3=3,EW28=6),"5",IF(AND(FA$3=3,EW28=7),"4",IF(AND(FA$3=3,EW28=8),"3",IF(AND(FA$3=3,EW28=9),"2",IF(AND(FA$3=3,EW28=10),"1"))))))))))))))))))))))))))))))))))))))+0</f>
        <v>16</v>
      </c>
      <c r="EY28" s="29">
        <f t="shared" ref="EY28" si="706">EN28+EX28</f>
        <v>184</v>
      </c>
      <c r="EZ28" s="30">
        <f>SUM(LARGE(($EX28,$EM28,$EB28,$DQ28,$DF28,$CU28,$CJ28,$BY28,$BN28,$BC28,$AR28,$AG28,$V28,$K28),{1;2;3;4;5}))</f>
        <v>80</v>
      </c>
      <c r="FA28" s="27">
        <f t="shared" si="69"/>
        <v>1</v>
      </c>
      <c r="FB28" s="20">
        <f t="shared" ref="FB28" si="707">FL$3</f>
        <v>2</v>
      </c>
      <c r="FC28" s="31"/>
      <c r="FD28" s="33"/>
      <c r="FE28" s="27">
        <f t="shared" ref="FE28" si="708">SUM(FC28+FD28)</f>
        <v>0</v>
      </c>
      <c r="FF28" s="47">
        <f t="shared" ref="FF28" si="709">FE28+FD28/1000</f>
        <v>0</v>
      </c>
      <c r="FG28" s="14">
        <f t="shared" si="71"/>
        <v>1</v>
      </c>
      <c r="FH28" s="46">
        <f t="shared" si="72"/>
        <v>1</v>
      </c>
      <c r="FI28" s="28">
        <f t="shared" ref="FI28" si="710">IF(AND(FL$3=1,FH28=1),"25",IF(AND(FL$3=1,FH28=2),"20",IF(AND(FL$3=1,FH28=3),"16",IF(AND(FL$3=1,FH28=4),"13",IF(AND(FL$3=1,FH28=5),"11",IF(AND(FL$3=1,FH28=6),"10",IF(AND(FL$3=1,FH28=7),"9",IF(AND(FL$3=1,FH28=8),"8",IF(AND(FL$3=1,FH28=9),"7",IF(AND(FL$3=1,FH28=10),"6",IF(AND(FL$3=1,FH28=11),"5",IF(AND(FL$3=1,FH28=12),"4",IF(AND(FL$3=1,FH28=13),"3",IF(AND(FL$3=1,FH28=14),"2",IF(AND(FL$3=1,FH28=15),"1",IF(AND(FL$3=2,FH28=1),"16",IF(AND(FL$3=2,FH28=2),"13",IF(AND(FL$3=2,FH28=3),"11",IF(AND(FL$3=2,FH28=4),"10",IF(AND(FL$3=2,FH28=5),"9",IF(AND(FL$3=2,FH28=6),"8",IF(AND(FL$3=2,FH28=7),"7",IF(AND(FL$3=2,FH28=8),"6",IF(AND(FL$3=2,FH28=9),"5",IF(AND(FL$3=2,FH28=10),"4",IF(AND(FL$3=2,FH28=11),"3",IF(AND(FL$3=2,FH28=12),"2",IF(AND(FL$3=2,FH28=13),"1",IF(AND(FL$3=3,FH28=1),"10",IF(AND(FL$3=3,FH28=2),"9",IF(AND(FL$3=3,FH28=3),"8",IF(AND(FL$3=3,FH28=4),"7",IF(AND(FL$3=3,FH28=5),"6",IF(AND(FL$3=3,FH28=6),"5",IF(AND(FL$3=3,FH28=7),"4",IF(AND(FL$3=3,FH28=8),"3",IF(AND(FL$3=3,FH28=9),"2",IF(AND(FL$3=3,FH28=10),"1"))))))))))))))))))))))))))))))))))))))+0</f>
        <v>16</v>
      </c>
      <c r="FJ28" s="29">
        <f t="shared" ref="FJ28" si="711">EY28+FI28</f>
        <v>200</v>
      </c>
      <c r="FK28" s="30">
        <f>SUM(LARGE(($FI28,$EX28,$EM28,$EB28,$DQ28,$DF28,$CU28,$CJ28,$BY28,$BN28,$BC28,$AR28,$AG28,$V28,$K28),{1;2;3;4;5}))</f>
        <v>80</v>
      </c>
      <c r="FL28" s="27">
        <f t="shared" si="74"/>
        <v>1</v>
      </c>
      <c r="FM28" s="20">
        <f t="shared" ref="FM28" si="712">FW$3</f>
        <v>2</v>
      </c>
      <c r="FN28" s="31"/>
      <c r="FO28" s="33"/>
      <c r="FP28" s="27">
        <f t="shared" ref="FP28" si="713">SUM(FN28+FO28)</f>
        <v>0</v>
      </c>
      <c r="FQ28" s="47">
        <f t="shared" ref="FQ28" si="714">FP28+FO28/1000</f>
        <v>0</v>
      </c>
      <c r="FR28" s="14">
        <f t="shared" si="76"/>
        <v>1</v>
      </c>
      <c r="FS28" s="46">
        <f t="shared" si="77"/>
        <v>1</v>
      </c>
      <c r="FT28" s="28">
        <f t="shared" ref="FT28" si="715">IF(AND(FW$3=1,FS28=1),"25",IF(AND(FW$3=1,FS28=2),"20",IF(AND(FW$3=1,FS28=3),"16",IF(AND(FW$3=1,FS28=4),"13",IF(AND(FW$3=1,FS28=5),"11",IF(AND(FW$3=1,FS28=6),"10",IF(AND(FW$3=1,FS28=7),"9",IF(AND(FW$3=1,FS28=8),"8",IF(AND(FW$3=1,FS28=9),"7",IF(AND(FW$3=1,FS28=10),"6",IF(AND(FW$3=1,FS28=11),"5",IF(AND(FW$3=1,FS28=12),"4",IF(AND(FW$3=1,FS28=13),"3",IF(AND(FW$3=1,FS28=14),"2",IF(AND(FW$3=1,FS28=15),"1",IF(AND(FW$3=2,FS28=1),"16",IF(AND(FW$3=2,FS28=2),"13",IF(AND(FW$3=2,FS28=3),"11",IF(AND(FW$3=2,FS28=4),"10",IF(AND(FW$3=2,FS28=5),"9",IF(AND(FW$3=2,FS28=6),"8",IF(AND(FW$3=2,FS28=7),"7",IF(AND(FW$3=2,FS28=8),"6",IF(AND(FW$3=2,FS28=9),"5",IF(AND(FW$3=2,FS28=10),"4",IF(AND(FW$3=2,FS28=11),"3",IF(AND(FW$3=2,FS28=12),"2",IF(AND(FW$3=2,FS28=13),"1",IF(AND(FW$3=3,FS28=1),"10",IF(AND(FW$3=3,FS28=2),"9",IF(AND(FW$3=3,FS28=3),"8",IF(AND(FW$3=3,FS28=4),"7",IF(AND(FW$3=3,FS28=5),"6",IF(AND(FW$3=3,FS28=6),"5",IF(AND(FW$3=3,FS28=7),"4",IF(AND(FW$3=3,FS28=8),"3",IF(AND(FW$3=3,FS28=9),"2",IF(AND(FW$3=3,FS28=10),"1"))))))))))))))))))))))))))))))))))))))+0</f>
        <v>16</v>
      </c>
      <c r="FU28" s="29">
        <f t="shared" ref="FU28" si="716">FJ28+FT28</f>
        <v>216</v>
      </c>
      <c r="FV28" s="30">
        <f>SUM(LARGE(($FT28,$FI28,$EX28,$EM28,$EB28,$DQ28,$DF28,$CU28,$CJ28,$BY28,$BN28,$BC28,$AR28,$AG28,$V28,$K28),{1;2;3;4;5}))</f>
        <v>80</v>
      </c>
      <c r="FW28" s="27">
        <f t="shared" si="79"/>
        <v>1</v>
      </c>
      <c r="FX28" s="20">
        <f t="shared" ref="FX28" si="717">GH$3</f>
        <v>2</v>
      </c>
      <c r="FY28" s="61"/>
      <c r="FZ28" s="100"/>
      <c r="GA28" s="27">
        <f t="shared" ref="GA28" si="718">SUM(FY28+FZ28)</f>
        <v>0</v>
      </c>
      <c r="GB28" s="47">
        <f t="shared" ref="GB28" si="719">GA28+FZ28/1000</f>
        <v>0</v>
      </c>
      <c r="GC28" s="14">
        <f t="shared" si="81"/>
        <v>1</v>
      </c>
      <c r="GD28" s="46">
        <f t="shared" si="82"/>
        <v>1</v>
      </c>
      <c r="GE28" s="28">
        <f t="shared" ref="GE28" si="720">IF(AND(GH$3=1,GD28=1),"25",IF(AND(GH$3=1,GD28=2),"20",IF(AND(GH$3=1,GD28=3),"16",IF(AND(GH$3=1,GD28=4),"13",IF(AND(GH$3=1,GD28=5),"11",IF(AND(GH$3=1,GD28=6),"10",IF(AND(GH$3=1,GD28=7),"9",IF(AND(GH$3=1,GD28=8),"8",IF(AND(GH$3=1,GD28=9),"7",IF(AND(GH$3=1,GD28=10),"6",IF(AND(GH$3=1,GD28=11),"5",IF(AND(GH$3=1,GD28=12),"4",IF(AND(GH$3=1,GD28=13),"3",IF(AND(GH$3=1,GD28=14),"2",IF(AND(GH$3=1,GD28=15),"1",IF(AND(GH$3=2,GD28=1),"16",IF(AND(GH$3=2,GD28=2),"13",IF(AND(GH$3=2,GD28=3),"11",IF(AND(GH$3=2,GD28=4),"10",IF(AND(GH$3=2,GD28=5),"9",IF(AND(GH$3=2,GD28=6),"8",IF(AND(GH$3=2,GD28=7),"7",IF(AND(GH$3=2,GD28=8),"6",IF(AND(GH$3=2,GD28=9),"5",IF(AND(GH$3=2,GD28=10),"4",IF(AND(GH$3=2,GD28=11),"3",IF(AND(GH$3=2,GD28=12),"2",IF(AND(GH$3=2,GD28=13),"1",IF(AND(GH$3=3,GD28=1),"10",IF(AND(GH$3=3,GD28=2),"9",IF(AND(GH$3=3,GD28=3),"8",IF(AND(GH$3=3,GD28=4),"7",IF(AND(GH$3=3,GD28=5),"6",IF(AND(GH$3=3,GD28=6),"5",IF(AND(GH$3=3,GD28=7),"4",IF(AND(GH$3=3,GD28=8),"3",IF(AND(GH$3=3,GD28=9),"2",IF(AND(GH$3=3,GD28=10),"1"))))))))))))))))))))))))))))))))))))))+0</f>
        <v>16</v>
      </c>
      <c r="GF28" s="29">
        <f t="shared" ref="GF28" si="721">FU28+GE28</f>
        <v>232</v>
      </c>
      <c r="GG28" s="30">
        <f>SUM(LARGE(($GE28,$FT28,$FI28,$EX28,$EM28,$EB28,$DQ28,$DF28,$CU28,$CJ28,$BY28,$BN28,$BC28,$AR28,$AG28,$V28,$K28),{1;2;3;4;5}))</f>
        <v>80</v>
      </c>
      <c r="GH28" s="27">
        <f t="shared" si="84"/>
        <v>1</v>
      </c>
      <c r="GI28" s="20">
        <f t="shared" ref="GI28" si="722">GS$3</f>
        <v>1</v>
      </c>
      <c r="GJ28" s="61"/>
      <c r="GK28" s="100"/>
      <c r="GL28" s="27">
        <f t="shared" ref="GL28" si="723">SUM(GJ28+GK28)</f>
        <v>0</v>
      </c>
      <c r="GM28" s="47">
        <f t="shared" ref="GM28" si="724">GL28+GK28/1000</f>
        <v>0</v>
      </c>
      <c r="GN28" s="14">
        <f t="shared" si="86"/>
        <v>1</v>
      </c>
      <c r="GO28" s="46">
        <f t="shared" si="87"/>
        <v>1</v>
      </c>
      <c r="GP28" s="28">
        <f t="shared" ref="GP28" si="725">IF(AND(GS$3=1,GO28=1),"25",IF(AND(GS$3=1,GO28=2),"20",IF(AND(GS$3=1,GO28=3),"16",IF(AND(GS$3=1,GO28=4),"13",IF(AND(GS$3=1,GO28=5),"11",IF(AND(GS$3=1,GO28=6),"10",IF(AND(GS$3=1,GO28=7),"9",IF(AND(GS$3=1,GO28=8),"8",IF(AND(GS$3=1,GO28=9),"7",IF(AND(GS$3=1,GO28=10),"6",IF(AND(GS$3=1,GO28=11),"5",IF(AND(GS$3=1,GO28=12),"4",IF(AND(GS$3=1,GO28=13),"3",IF(AND(GS$3=1,GO28=14),"2",IF(AND(GS$3=1,GO28=15),"1",IF(AND(GS$3=2,GO28=1),"16",IF(AND(GS$3=2,GO28=2),"13",IF(AND(GS$3=2,GO28=3),"11",IF(AND(GS$3=2,GO28=4),"10",IF(AND(GS$3=2,GO28=5),"9",IF(AND(GS$3=2,GO28=6),"8",IF(AND(GS$3=2,GO28=7),"7",IF(AND(GS$3=2,GO28=8),"6",IF(AND(GS$3=2,GO28=9),"5",IF(AND(GS$3=2,GO28=10),"4",IF(AND(GS$3=2,GO28=11),"3",IF(AND(GS$3=2,GO28=12),"2",IF(AND(GS$3=2,GO28=13),"1",IF(AND(GS$3=3,GO28=1),"10",IF(AND(GS$3=3,GO28=2),"9",IF(AND(GS$3=3,GO28=3),"8",IF(AND(GS$3=3,GO28=4),"7",IF(AND(GS$3=3,GO28=5),"6",IF(AND(GS$3=3,GO28=6),"5",IF(AND(GS$3=3,GO28=7),"4",IF(AND(GS$3=3,GO28=8),"3",IF(AND(GS$3=3,GO28=9),"2",IF(AND(GS$3=3,GO28=10),"1"))))))))))))))))))))))))))))))))))))))+0</f>
        <v>25</v>
      </c>
      <c r="GQ28" s="29">
        <f t="shared" ref="GQ28" si="726">GF28+GP28</f>
        <v>257</v>
      </c>
      <c r="GR28" s="30">
        <f>SUM(LARGE(($GP28,$GE28,$FT28,$FI28,$EX28,$EM28,$EB28,$DQ28,$DF28,$CU28,$CJ28,$BY28,$BN28,$BC28,$AR28,$AG28,$V28,$K28),{1;2;3;4;5}))</f>
        <v>89</v>
      </c>
      <c r="GS28" s="27">
        <f t="shared" si="89"/>
        <v>1</v>
      </c>
      <c r="GT28" s="20">
        <f t="shared" ref="GT28" si="727">HD$3</f>
        <v>2</v>
      </c>
      <c r="GU28" s="61"/>
      <c r="GV28" s="100"/>
      <c r="GW28" s="27">
        <f t="shared" ref="GW28" si="728">SUM(GU28+GV28)</f>
        <v>0</v>
      </c>
      <c r="GX28" s="47">
        <f t="shared" ref="GX28" si="729">GW28+GV28/1000</f>
        <v>0</v>
      </c>
      <c r="GY28" s="14">
        <f t="shared" si="91"/>
        <v>1</v>
      </c>
      <c r="GZ28" s="46">
        <f t="shared" si="92"/>
        <v>1</v>
      </c>
      <c r="HA28" s="28">
        <f t="shared" ref="HA28" si="730">IF(AND(HD$3=1,GZ28=1),"25",IF(AND(HD$3=1,GZ28=2),"20",IF(AND(HD$3=1,GZ28=3),"16",IF(AND(HD$3=1,GZ28=4),"13",IF(AND(HD$3=1,GZ28=5),"11",IF(AND(HD$3=1,GZ28=6),"10",IF(AND(HD$3=1,GZ28=7),"9",IF(AND(HD$3=1,GZ28=8),"8",IF(AND(HD$3=1,GZ28=9),"7",IF(AND(HD$3=1,GZ28=10),"6",IF(AND(HD$3=1,GZ28=11),"5",IF(AND(HD$3=1,GZ28=12),"4",IF(AND(HD$3=1,GZ28=13),"3",IF(AND(HD$3=1,GZ28=14),"2",IF(AND(HD$3=1,GZ28=15),"1",IF(AND(HD$3=2,GZ28=1),"16",IF(AND(HD$3=2,GZ28=2),"13",IF(AND(HD$3=2,GZ28=3),"11",IF(AND(HD$3=2,GZ28=4),"10",IF(AND(HD$3=2,GZ28=5),"9",IF(AND(HD$3=2,GZ28=6),"8",IF(AND(HD$3=2,GZ28=7),"7",IF(AND(HD$3=2,GZ28=8),"6",IF(AND(HD$3=2,GZ28=9),"5",IF(AND(HD$3=2,GZ28=10),"4",IF(AND(HD$3=2,GZ28=11),"3",IF(AND(HD$3=2,GZ28=12),"2",IF(AND(HD$3=2,GZ28=13),"1",IF(AND(HD$3=3,GZ28=1),"10",IF(AND(HD$3=3,GZ28=2),"9",IF(AND(HD$3=3,GZ28=3),"8",IF(AND(HD$3=3,GZ28=4),"7",IF(AND(HD$3=3,GZ28=5),"6",IF(AND(HD$3=3,GZ28=6),"5",IF(AND(HD$3=3,GZ28=7),"4",IF(AND(HD$3=3,GZ28=8),"3",IF(AND(HD$3=3,GZ28=9),"2",IF(AND(HD$3=3,GZ28=10),"1"))))))))))))))))))))))))))))))))))))))+0</f>
        <v>16</v>
      </c>
      <c r="HB28" s="29">
        <f t="shared" ref="HB28" si="731">GQ28+HA28</f>
        <v>273</v>
      </c>
      <c r="HC28" s="30">
        <f>SUM(LARGE(($HA28,$GP28,$GE28,$FT28,$FI28,$EX28,$EM28,$EB28,$DQ28,$DF28,$CU28,$CJ28,$BY28,$BN28,$BC28,$AR28,$AG28,$V28,$K28),{1;2;3;4;5}))</f>
        <v>89</v>
      </c>
      <c r="HD28" s="27">
        <f t="shared" si="94"/>
        <v>1</v>
      </c>
      <c r="HE28" s="20">
        <f t="shared" ref="HE28" si="732">HO$3</f>
        <v>2</v>
      </c>
      <c r="HF28" s="61"/>
      <c r="HG28" s="100"/>
      <c r="HH28" s="27">
        <f t="shared" ref="HH28" si="733">SUM(HF28+HG28)</f>
        <v>0</v>
      </c>
      <c r="HI28" s="47">
        <f t="shared" ref="HI28" si="734">HH28+HG28/1000</f>
        <v>0</v>
      </c>
      <c r="HJ28" s="14">
        <f t="shared" si="96"/>
        <v>1</v>
      </c>
      <c r="HK28" s="46">
        <f t="shared" si="97"/>
        <v>1</v>
      </c>
      <c r="HL28" s="28">
        <f t="shared" ref="HL28" si="735">IF(AND(HO$3=1,HK28=1),"25",IF(AND(HO$3=1,HK28=2),"20",IF(AND(HO$3=1,HK28=3),"16",IF(AND(HO$3=1,HK28=4),"13",IF(AND(HO$3=1,HK28=5),"11",IF(AND(HO$3=1,HK28=6),"10",IF(AND(HO$3=1,HK28=7),"9",IF(AND(HO$3=1,HK28=8),"8",IF(AND(HO$3=1,HK28=9),"7",IF(AND(HO$3=1,HK28=10),"6",IF(AND(HO$3=1,HK28=11),"5",IF(AND(HO$3=1,HK28=12),"4",IF(AND(HO$3=1,HK28=13),"3",IF(AND(HO$3=1,HK28=14),"2",IF(AND(HO$3=1,HK28=15),"1",IF(AND(HO$3=2,HK28=1),"16",IF(AND(HO$3=2,HK28=2),"13",IF(AND(HO$3=2,HK28=3),"11",IF(AND(HO$3=2,HK28=4),"10",IF(AND(HO$3=2,HK28=5),"9",IF(AND(HO$3=2,HK28=6),"8",IF(AND(HO$3=2,HK28=7),"7",IF(AND(HO$3=2,HK28=8),"6",IF(AND(HO$3=2,HK28=9),"5",IF(AND(HO$3=2,HK28=10),"4",IF(AND(HO$3=2,HK28=11),"3",IF(AND(HO$3=2,HK28=12),"2",IF(AND(HO$3=2,HK28=13),"1",IF(AND(HO$3=3,HK28=1),"10",IF(AND(HO$3=3,HK28=2),"9",IF(AND(HO$3=3,HK28=3),"8",IF(AND(HO$3=3,HK28=4),"7",IF(AND(HO$3=3,HK28=5),"6",IF(AND(HO$3=3,HK28=6),"5",IF(AND(HO$3=3,HK28=7),"4",IF(AND(HO$3=3,HK28=8),"3",IF(AND(HO$3=3,HK28=9),"2",IF(AND(HO$3=3,HK28=10),"1"))))))))))))))))))))))))))))))))))))))+0</f>
        <v>16</v>
      </c>
      <c r="HM28" s="29">
        <f t="shared" ref="HM28" si="736">HB28+HL28</f>
        <v>289</v>
      </c>
      <c r="HN28" s="30">
        <f>SUM(LARGE(($HL28,$HA28,$GP28,$GE28,$FT28,$FI28,$EX28,$EM28,$EB28,$DQ28,$DF28,$CU28,$CJ28,$BY28,$BN28,$BC28,$AR28,$AG28,$V28,$K28),{1;2;3;4;5}))</f>
        <v>89</v>
      </c>
      <c r="HO28" s="27">
        <f t="shared" si="99"/>
        <v>1</v>
      </c>
    </row>
    <row r="29" spans="1:223" x14ac:dyDescent="0.2">
      <c r="A29" s="88" t="s">
        <v>224</v>
      </c>
      <c r="B29" s="89">
        <f t="shared" si="100"/>
        <v>0</v>
      </c>
      <c r="C29" s="104"/>
      <c r="D29" s="90">
        <f t="shared" si="101"/>
        <v>2</v>
      </c>
      <c r="E29" s="91"/>
      <c r="F29" s="92"/>
      <c r="G29" s="93">
        <f t="shared" si="181"/>
        <v>0</v>
      </c>
      <c r="H29" s="94">
        <f t="shared" si="418"/>
        <v>0</v>
      </c>
      <c r="I29" s="95">
        <f t="shared" si="1"/>
        <v>32</v>
      </c>
      <c r="J29" s="96">
        <f t="shared" si="639"/>
        <v>32</v>
      </c>
      <c r="K29" s="97">
        <f t="shared" si="3"/>
        <v>0</v>
      </c>
      <c r="L29" s="98">
        <f t="shared" si="182"/>
        <v>0</v>
      </c>
      <c r="M29" s="99">
        <f>SUM(LARGE(($K29),{1}))</f>
        <v>0</v>
      </c>
      <c r="N29" s="93">
        <f t="shared" si="4"/>
        <v>14</v>
      </c>
      <c r="O29" s="90">
        <f t="shared" si="183"/>
        <v>3</v>
      </c>
      <c r="P29" s="91"/>
      <c r="Q29" s="92"/>
      <c r="R29" s="93">
        <f t="shared" si="184"/>
        <v>0</v>
      </c>
      <c r="S29" s="94">
        <f t="shared" si="419"/>
        <v>0</v>
      </c>
      <c r="T29" s="95">
        <f t="shared" si="6"/>
        <v>1</v>
      </c>
      <c r="U29" s="96">
        <f t="shared" si="7"/>
        <v>1</v>
      </c>
      <c r="V29" s="97">
        <f t="shared" si="8"/>
        <v>10</v>
      </c>
      <c r="W29" s="98">
        <f t="shared" si="185"/>
        <v>10</v>
      </c>
      <c r="X29" s="99">
        <f>SUM(LARGE(($V29,$K29),{1;2}))</f>
        <v>10</v>
      </c>
      <c r="Y29" s="93">
        <f t="shared" si="9"/>
        <v>14</v>
      </c>
      <c r="Z29" s="90">
        <f t="shared" si="186"/>
        <v>3</v>
      </c>
      <c r="AA29" s="91"/>
      <c r="AB29" s="92"/>
      <c r="AC29" s="93">
        <f t="shared" si="187"/>
        <v>0</v>
      </c>
      <c r="AD29" s="94">
        <f t="shared" si="420"/>
        <v>0</v>
      </c>
      <c r="AE29" s="95">
        <f t="shared" si="11"/>
        <v>1</v>
      </c>
      <c r="AF29" s="96">
        <f t="shared" si="12"/>
        <v>1</v>
      </c>
      <c r="AG29" s="97">
        <f t="shared" si="13"/>
        <v>10</v>
      </c>
      <c r="AH29" s="98">
        <f t="shared" si="188"/>
        <v>20</v>
      </c>
      <c r="AI29" s="99">
        <f>SUM(LARGE(($AG29,$V29,$K29),{1;2;3}))</f>
        <v>20</v>
      </c>
      <c r="AJ29" s="93">
        <f t="shared" si="14"/>
        <v>14</v>
      </c>
      <c r="AK29" s="90">
        <f t="shared" si="189"/>
        <v>3</v>
      </c>
      <c r="AL29" s="91"/>
      <c r="AM29" s="92"/>
      <c r="AN29" s="93">
        <f t="shared" si="190"/>
        <v>0</v>
      </c>
      <c r="AO29" s="94">
        <f t="shared" si="421"/>
        <v>0</v>
      </c>
      <c r="AP29" s="95">
        <f t="shared" si="16"/>
        <v>1</v>
      </c>
      <c r="AQ29" s="96">
        <f t="shared" si="17"/>
        <v>1</v>
      </c>
      <c r="AR29" s="97">
        <f t="shared" si="18"/>
        <v>10</v>
      </c>
      <c r="AS29" s="98">
        <f t="shared" si="191"/>
        <v>30</v>
      </c>
      <c r="AT29" s="99">
        <f>SUM(LARGE(($AR29,$AG29,$V29,$K29),{1;2;3;4}))</f>
        <v>30</v>
      </c>
      <c r="AU29" s="93">
        <f t="shared" si="19"/>
        <v>14</v>
      </c>
      <c r="AV29" s="90">
        <f t="shared" si="192"/>
        <v>2</v>
      </c>
      <c r="AW29" s="91"/>
      <c r="AX29" s="92"/>
      <c r="AY29" s="93">
        <f t="shared" si="193"/>
        <v>0</v>
      </c>
      <c r="AZ29" s="94">
        <f t="shared" si="422"/>
        <v>0</v>
      </c>
      <c r="BA29" s="95">
        <f t="shared" si="21"/>
        <v>1</v>
      </c>
      <c r="BB29" s="96">
        <f t="shared" si="22"/>
        <v>1</v>
      </c>
      <c r="BC29" s="97">
        <f t="shared" si="23"/>
        <v>16</v>
      </c>
      <c r="BD29" s="98">
        <f t="shared" si="194"/>
        <v>46</v>
      </c>
      <c r="BE29" s="99">
        <f>SUM(LARGE(($BC29,$AR29,$AG29,$V29,$K29),{1;2;3;4;5}))</f>
        <v>46</v>
      </c>
      <c r="BF29" s="93">
        <f t="shared" si="24"/>
        <v>14</v>
      </c>
      <c r="BG29" s="90">
        <f t="shared" si="195"/>
        <v>3</v>
      </c>
      <c r="BH29" s="91"/>
      <c r="BI29" s="92"/>
      <c r="BJ29" s="93">
        <f t="shared" si="196"/>
        <v>0</v>
      </c>
      <c r="BK29" s="94">
        <f t="shared" si="423"/>
        <v>0</v>
      </c>
      <c r="BL29" s="95">
        <f t="shared" si="26"/>
        <v>1</v>
      </c>
      <c r="BM29" s="96">
        <f t="shared" si="27"/>
        <v>1</v>
      </c>
      <c r="BN29" s="97">
        <f t="shared" si="28"/>
        <v>10</v>
      </c>
      <c r="BO29" s="98">
        <f t="shared" si="197"/>
        <v>56</v>
      </c>
      <c r="BP29" s="99">
        <f>SUM(LARGE(($BN29,$BC29,$AR29,$AG29,$V29,$K29),{1;2;3;4;5}))</f>
        <v>56</v>
      </c>
      <c r="BQ29" s="93">
        <f t="shared" si="29"/>
        <v>4</v>
      </c>
      <c r="BR29" s="90">
        <f t="shared" si="198"/>
        <v>2</v>
      </c>
      <c r="BS29" s="91"/>
      <c r="BT29" s="92"/>
      <c r="BU29" s="93">
        <f t="shared" si="199"/>
        <v>0</v>
      </c>
      <c r="BV29" s="94">
        <f t="shared" si="424"/>
        <v>0</v>
      </c>
      <c r="BW29" s="95">
        <f t="shared" si="31"/>
        <v>1</v>
      </c>
      <c r="BX29" s="96">
        <f t="shared" si="32"/>
        <v>1</v>
      </c>
      <c r="BY29" s="97">
        <f t="shared" si="33"/>
        <v>16</v>
      </c>
      <c r="BZ29" s="98">
        <f t="shared" si="200"/>
        <v>72</v>
      </c>
      <c r="CA29" s="99">
        <f>SUM(LARGE(($BY29,$BN29,$BC29,$AR29,$AG29,$V29,$K29),{1;2;3;4;5}))</f>
        <v>62</v>
      </c>
      <c r="CB29" s="93">
        <f t="shared" si="34"/>
        <v>4</v>
      </c>
      <c r="CC29" s="90">
        <f t="shared" si="201"/>
        <v>2</v>
      </c>
      <c r="CD29" s="91"/>
      <c r="CE29" s="92"/>
      <c r="CF29" s="93">
        <f t="shared" si="202"/>
        <v>0</v>
      </c>
      <c r="CG29" s="94">
        <f t="shared" si="425"/>
        <v>0</v>
      </c>
      <c r="CH29" s="95">
        <f t="shared" si="36"/>
        <v>1</v>
      </c>
      <c r="CI29" s="96">
        <f t="shared" si="37"/>
        <v>1</v>
      </c>
      <c r="CJ29" s="97">
        <f t="shared" si="38"/>
        <v>16</v>
      </c>
      <c r="CK29" s="98">
        <f t="shared" si="203"/>
        <v>88</v>
      </c>
      <c r="CL29" s="99">
        <f>SUM(LARGE(($CJ29,$BY29,$BN29,$BC29,$AR29,$AG29,$V29,$K29),{1;2;3;4;5}))</f>
        <v>68</v>
      </c>
      <c r="CM29" s="93">
        <f t="shared" si="39"/>
        <v>4</v>
      </c>
      <c r="CN29" s="90">
        <f t="shared" si="204"/>
        <v>2</v>
      </c>
      <c r="CO29" s="91"/>
      <c r="CP29" s="92"/>
      <c r="CQ29" s="93">
        <f t="shared" si="205"/>
        <v>0</v>
      </c>
      <c r="CR29" s="94">
        <f t="shared" si="426"/>
        <v>0</v>
      </c>
      <c r="CS29" s="95">
        <f t="shared" si="41"/>
        <v>1</v>
      </c>
      <c r="CT29" s="96">
        <f t="shared" si="42"/>
        <v>1</v>
      </c>
      <c r="CU29" s="97">
        <f t="shared" si="43"/>
        <v>16</v>
      </c>
      <c r="CV29" s="98">
        <f t="shared" si="206"/>
        <v>104</v>
      </c>
      <c r="CW29" s="99">
        <f>SUM(LARGE(($CU29,$CJ29,$BY29,$BN29,$BC29,$AR29,$AG29,$V29,$K29),{1;2;3;4;5}))</f>
        <v>74</v>
      </c>
      <c r="CX29" s="93">
        <f t="shared" si="44"/>
        <v>4</v>
      </c>
      <c r="CY29" s="90">
        <f t="shared" si="207"/>
        <v>2</v>
      </c>
      <c r="CZ29" s="91"/>
      <c r="DA29" s="92"/>
      <c r="DB29" s="93">
        <f t="shared" si="208"/>
        <v>0</v>
      </c>
      <c r="DC29" s="94">
        <f t="shared" si="427"/>
        <v>0</v>
      </c>
      <c r="DD29" s="95">
        <f t="shared" si="46"/>
        <v>1</v>
      </c>
      <c r="DE29" s="96">
        <f t="shared" si="47"/>
        <v>1</v>
      </c>
      <c r="DF29" s="97">
        <f t="shared" si="48"/>
        <v>16</v>
      </c>
      <c r="DG29" s="98">
        <f t="shared" si="209"/>
        <v>120</v>
      </c>
      <c r="DH29" s="99">
        <f>SUM(LARGE(($DF29,$CU29,$CJ29,$BY29,$BN29,$BC29,$AR29,$AG29,$V29,$K29),{1;2;3;4;5}))</f>
        <v>80</v>
      </c>
      <c r="DI29" s="93">
        <f t="shared" si="49"/>
        <v>1</v>
      </c>
      <c r="DJ29" s="90">
        <f t="shared" si="210"/>
        <v>2</v>
      </c>
      <c r="DK29" s="91"/>
      <c r="DL29" s="92"/>
      <c r="DM29" s="93">
        <f t="shared" si="211"/>
        <v>0</v>
      </c>
      <c r="DN29" s="94">
        <f t="shared" si="428"/>
        <v>0</v>
      </c>
      <c r="DO29" s="95">
        <f t="shared" si="51"/>
        <v>1</v>
      </c>
      <c r="DP29" s="96">
        <f t="shared" si="52"/>
        <v>1</v>
      </c>
      <c r="DQ29" s="97">
        <f t="shared" si="53"/>
        <v>16</v>
      </c>
      <c r="DR29" s="98">
        <f t="shared" si="212"/>
        <v>136</v>
      </c>
      <c r="DS29" s="99">
        <f>SUM(LARGE(($DQ29,$DF29,$CU29,$CJ29,$BY29,$BN29,$BC29,$AR29,$AG29,$V29,$K29),{1;2;3;4;5}))</f>
        <v>80</v>
      </c>
      <c r="DT29" s="93">
        <f t="shared" si="54"/>
        <v>1</v>
      </c>
      <c r="DU29" s="90">
        <f t="shared" si="213"/>
        <v>2</v>
      </c>
      <c r="DV29" s="91"/>
      <c r="DW29" s="92"/>
      <c r="DX29" s="93">
        <f t="shared" si="214"/>
        <v>0</v>
      </c>
      <c r="DY29" s="94">
        <f t="shared" si="429"/>
        <v>0</v>
      </c>
      <c r="DZ29" s="95">
        <f t="shared" si="56"/>
        <v>1</v>
      </c>
      <c r="EA29" s="96">
        <f t="shared" si="57"/>
        <v>1</v>
      </c>
      <c r="EB29" s="97">
        <f t="shared" si="58"/>
        <v>16</v>
      </c>
      <c r="EC29" s="98">
        <f t="shared" si="215"/>
        <v>152</v>
      </c>
      <c r="ED29" s="99">
        <f>SUM(LARGE(($EB29,$DQ29,$DF29,$CU29,$CJ29,$BY29,$BN29,$BC29,$AR29,$AG29,$V29,$K29),{1;2;3;4;5}))</f>
        <v>80</v>
      </c>
      <c r="EE29" s="93">
        <f t="shared" si="59"/>
        <v>1</v>
      </c>
      <c r="EF29" s="90">
        <f t="shared" si="216"/>
        <v>2</v>
      </c>
      <c r="EG29" s="91"/>
      <c r="EH29" s="92"/>
      <c r="EI29" s="93">
        <f t="shared" si="217"/>
        <v>0</v>
      </c>
      <c r="EJ29" s="94">
        <f t="shared" si="430"/>
        <v>0</v>
      </c>
      <c r="EK29" s="95">
        <f t="shared" si="61"/>
        <v>1</v>
      </c>
      <c r="EL29" s="96">
        <f t="shared" si="62"/>
        <v>1</v>
      </c>
      <c r="EM29" s="97">
        <f t="shared" si="63"/>
        <v>16</v>
      </c>
      <c r="EN29" s="98">
        <f t="shared" si="218"/>
        <v>168</v>
      </c>
      <c r="EO29" s="99">
        <f>SUM(LARGE(($EM29,$EB29,$DQ29,$DF29,$CU29,$CJ29,$BY29,$BN29,$BC29,$AR29,$AG29,$V29,$K29),{1;2;3;4;5}))</f>
        <v>80</v>
      </c>
      <c r="EP29" s="93">
        <f t="shared" si="64"/>
        <v>1</v>
      </c>
      <c r="EQ29" s="90">
        <f t="shared" si="219"/>
        <v>2</v>
      </c>
      <c r="ER29" s="91"/>
      <c r="ES29" s="92"/>
      <c r="ET29" s="93">
        <f t="shared" si="220"/>
        <v>0</v>
      </c>
      <c r="EU29" s="94">
        <f t="shared" si="431"/>
        <v>0</v>
      </c>
      <c r="EV29" s="95">
        <f t="shared" si="66"/>
        <v>1</v>
      </c>
      <c r="EW29" s="96">
        <f t="shared" si="67"/>
        <v>1</v>
      </c>
      <c r="EX29" s="97">
        <f t="shared" si="68"/>
        <v>16</v>
      </c>
      <c r="EY29" s="98">
        <f t="shared" si="221"/>
        <v>184</v>
      </c>
      <c r="EZ29" s="99">
        <f>SUM(LARGE(($EX29,$EM29,$EB29,$DQ29,$DF29,$CU29,$CJ29,$BY29,$BN29,$BC29,$AR29,$AG29,$V29,$K29),{1;2;3;4;5}))</f>
        <v>80</v>
      </c>
      <c r="FA29" s="93">
        <f t="shared" si="69"/>
        <v>1</v>
      </c>
      <c r="FB29" s="90">
        <f t="shared" si="222"/>
        <v>2</v>
      </c>
      <c r="FC29" s="91"/>
      <c r="FD29" s="92"/>
      <c r="FE29" s="93">
        <f t="shared" si="223"/>
        <v>0</v>
      </c>
      <c r="FF29" s="94">
        <f t="shared" si="432"/>
        <v>0</v>
      </c>
      <c r="FG29" s="95">
        <f t="shared" si="71"/>
        <v>1</v>
      </c>
      <c r="FH29" s="96">
        <f t="shared" si="72"/>
        <v>1</v>
      </c>
      <c r="FI29" s="97">
        <f t="shared" si="73"/>
        <v>16</v>
      </c>
      <c r="FJ29" s="98">
        <f t="shared" si="224"/>
        <v>200</v>
      </c>
      <c r="FK29" s="99">
        <f>SUM(LARGE(($FI29,$EX29,$EM29,$EB29,$DQ29,$DF29,$CU29,$CJ29,$BY29,$BN29,$BC29,$AR29,$AG29,$V29,$K29),{1;2;3;4;5}))</f>
        <v>80</v>
      </c>
      <c r="FL29" s="93">
        <f t="shared" si="74"/>
        <v>1</v>
      </c>
      <c r="FM29" s="90">
        <f t="shared" si="225"/>
        <v>2</v>
      </c>
      <c r="FN29" s="91"/>
      <c r="FO29" s="92"/>
      <c r="FP29" s="93">
        <f t="shared" si="226"/>
        <v>0</v>
      </c>
      <c r="FQ29" s="94">
        <f t="shared" si="433"/>
        <v>0</v>
      </c>
      <c r="FR29" s="95">
        <f t="shared" si="76"/>
        <v>1</v>
      </c>
      <c r="FS29" s="96">
        <f t="shared" si="77"/>
        <v>1</v>
      </c>
      <c r="FT29" s="97">
        <f t="shared" si="78"/>
        <v>16</v>
      </c>
      <c r="FU29" s="98">
        <f t="shared" si="227"/>
        <v>216</v>
      </c>
      <c r="FV29" s="99">
        <f>SUM(LARGE(($FT29,$FI29,$EX29,$EM29,$EB29,$DQ29,$DF29,$CU29,$CJ29,$BY29,$BN29,$BC29,$AR29,$AG29,$V29,$K29),{1;2;3;4;5}))</f>
        <v>80</v>
      </c>
      <c r="FW29" s="93">
        <f t="shared" si="79"/>
        <v>1</v>
      </c>
      <c r="FX29" s="90">
        <f t="shared" si="228"/>
        <v>2</v>
      </c>
      <c r="FY29" s="63"/>
      <c r="FZ29" s="64"/>
      <c r="GA29" s="93">
        <f t="shared" si="229"/>
        <v>0</v>
      </c>
      <c r="GB29" s="94">
        <f t="shared" si="434"/>
        <v>0</v>
      </c>
      <c r="GC29" s="95">
        <f t="shared" si="81"/>
        <v>1</v>
      </c>
      <c r="GD29" s="96">
        <f t="shared" si="82"/>
        <v>1</v>
      </c>
      <c r="GE29" s="97">
        <f t="shared" si="83"/>
        <v>16</v>
      </c>
      <c r="GF29" s="98">
        <f t="shared" si="230"/>
        <v>232</v>
      </c>
      <c r="GG29" s="99">
        <f>SUM(LARGE(($GE29,$FT29,$FI29,$EX29,$EM29,$EB29,$DQ29,$DF29,$CU29,$CJ29,$BY29,$BN29,$BC29,$AR29,$AG29,$V29,$K29),{1;2;3;4;5}))</f>
        <v>80</v>
      </c>
      <c r="GH29" s="93">
        <f t="shared" si="84"/>
        <v>1</v>
      </c>
      <c r="GI29" s="90">
        <f t="shared" si="231"/>
        <v>1</v>
      </c>
      <c r="GJ29" s="63"/>
      <c r="GK29" s="64"/>
      <c r="GL29" s="93">
        <f t="shared" si="232"/>
        <v>0</v>
      </c>
      <c r="GM29" s="94">
        <f t="shared" si="435"/>
        <v>0</v>
      </c>
      <c r="GN29" s="95">
        <f t="shared" si="86"/>
        <v>1</v>
      </c>
      <c r="GO29" s="96">
        <f t="shared" si="87"/>
        <v>1</v>
      </c>
      <c r="GP29" s="97">
        <f t="shared" si="88"/>
        <v>25</v>
      </c>
      <c r="GQ29" s="98">
        <f t="shared" si="233"/>
        <v>257</v>
      </c>
      <c r="GR29" s="99">
        <f>SUM(LARGE(($GP29,$GE29,$FT29,$FI29,$EX29,$EM29,$EB29,$DQ29,$DF29,$CU29,$CJ29,$BY29,$BN29,$BC29,$AR29,$AG29,$V29,$K29),{1;2;3;4;5}))</f>
        <v>89</v>
      </c>
      <c r="GS29" s="93">
        <f t="shared" si="89"/>
        <v>1</v>
      </c>
      <c r="GT29" s="90">
        <f t="shared" si="234"/>
        <v>2</v>
      </c>
      <c r="GU29" s="63"/>
      <c r="GV29" s="64"/>
      <c r="GW29" s="93">
        <f t="shared" si="235"/>
        <v>0</v>
      </c>
      <c r="GX29" s="94">
        <f t="shared" si="436"/>
        <v>0</v>
      </c>
      <c r="GY29" s="95">
        <f t="shared" si="91"/>
        <v>1</v>
      </c>
      <c r="GZ29" s="96">
        <f t="shared" si="92"/>
        <v>1</v>
      </c>
      <c r="HA29" s="97">
        <f t="shared" si="93"/>
        <v>16</v>
      </c>
      <c r="HB29" s="98">
        <f t="shared" si="236"/>
        <v>273</v>
      </c>
      <c r="HC29" s="99">
        <f>SUM(LARGE(($HA29,$GP29,$GE29,$FT29,$FI29,$EX29,$EM29,$EB29,$DQ29,$DF29,$CU29,$CJ29,$BY29,$BN29,$BC29,$AR29,$AG29,$V29,$K29),{1;2;3;4;5}))</f>
        <v>89</v>
      </c>
      <c r="HD29" s="93">
        <f t="shared" si="94"/>
        <v>1</v>
      </c>
      <c r="HE29" s="90">
        <f t="shared" si="237"/>
        <v>2</v>
      </c>
      <c r="HF29" s="63"/>
      <c r="HG29" s="64"/>
      <c r="HH29" s="93">
        <f t="shared" si="238"/>
        <v>0</v>
      </c>
      <c r="HI29" s="94">
        <f t="shared" si="437"/>
        <v>0</v>
      </c>
      <c r="HJ29" s="95">
        <f t="shared" si="96"/>
        <v>1</v>
      </c>
      <c r="HK29" s="96">
        <f t="shared" si="97"/>
        <v>1</v>
      </c>
      <c r="HL29" s="97">
        <f t="shared" si="98"/>
        <v>16</v>
      </c>
      <c r="HM29" s="98">
        <f t="shared" si="239"/>
        <v>289</v>
      </c>
      <c r="HN29" s="99">
        <f>SUM(LARGE(($HL29,$HA29,$GP29,$GE29,$FT29,$FI29,$EX29,$EM29,$EB29,$DQ29,$DF29,$CU29,$CJ29,$BY29,$BN29,$BC29,$AR29,$AG29,$V29,$K29),{1;2;3;4;5}))</f>
        <v>89</v>
      </c>
      <c r="HO29" s="93">
        <f t="shared" si="99"/>
        <v>1</v>
      </c>
    </row>
    <row r="30" spans="1:223" x14ac:dyDescent="0.2">
      <c r="A30" s="41" t="s">
        <v>226</v>
      </c>
      <c r="B30" s="65">
        <f t="shared" si="100"/>
        <v>0</v>
      </c>
      <c r="C30" s="104"/>
      <c r="D30" s="20">
        <f t="shared" si="101"/>
        <v>2</v>
      </c>
      <c r="E30" s="31"/>
      <c r="F30" s="33"/>
      <c r="G30" s="27">
        <f t="shared" si="181"/>
        <v>0</v>
      </c>
      <c r="H30" s="47">
        <f t="shared" si="418"/>
        <v>0</v>
      </c>
      <c r="I30" s="14">
        <f t="shared" si="1"/>
        <v>32</v>
      </c>
      <c r="J30" s="46">
        <f t="shared" si="639"/>
        <v>32</v>
      </c>
      <c r="K30" s="28">
        <f t="shared" si="3"/>
        <v>0</v>
      </c>
      <c r="L30" s="29">
        <f t="shared" si="182"/>
        <v>0</v>
      </c>
      <c r="M30" s="30">
        <f>SUM(LARGE(($K30),{1}))</f>
        <v>0</v>
      </c>
      <c r="N30" s="27">
        <f t="shared" si="4"/>
        <v>14</v>
      </c>
      <c r="O30" s="20">
        <f t="shared" si="183"/>
        <v>3</v>
      </c>
      <c r="P30" s="31"/>
      <c r="Q30" s="33"/>
      <c r="R30" s="27">
        <f t="shared" si="184"/>
        <v>0</v>
      </c>
      <c r="S30" s="47">
        <f t="shared" si="419"/>
        <v>0</v>
      </c>
      <c r="T30" s="14">
        <f t="shared" si="6"/>
        <v>1</v>
      </c>
      <c r="U30" s="46">
        <f t="shared" si="7"/>
        <v>1</v>
      </c>
      <c r="V30" s="28">
        <f t="shared" si="8"/>
        <v>10</v>
      </c>
      <c r="W30" s="29">
        <f t="shared" si="185"/>
        <v>10</v>
      </c>
      <c r="X30" s="30">
        <f>SUM(LARGE(($V30,$K30),{1;2}))</f>
        <v>10</v>
      </c>
      <c r="Y30" s="27">
        <f t="shared" si="9"/>
        <v>14</v>
      </c>
      <c r="Z30" s="20">
        <f t="shared" si="186"/>
        <v>3</v>
      </c>
      <c r="AA30" s="31"/>
      <c r="AB30" s="33"/>
      <c r="AC30" s="27">
        <f t="shared" si="187"/>
        <v>0</v>
      </c>
      <c r="AD30" s="47">
        <f t="shared" si="420"/>
        <v>0</v>
      </c>
      <c r="AE30" s="14">
        <f t="shared" si="11"/>
        <v>1</v>
      </c>
      <c r="AF30" s="46">
        <f t="shared" si="12"/>
        <v>1</v>
      </c>
      <c r="AG30" s="28">
        <f t="shared" si="13"/>
        <v>10</v>
      </c>
      <c r="AH30" s="29">
        <f t="shared" si="188"/>
        <v>20</v>
      </c>
      <c r="AI30" s="30">
        <f>SUM(LARGE(($AG30,$V30,$K30),{1;2;3}))</f>
        <v>20</v>
      </c>
      <c r="AJ30" s="27">
        <f t="shared" si="14"/>
        <v>14</v>
      </c>
      <c r="AK30" s="20">
        <f t="shared" si="189"/>
        <v>3</v>
      </c>
      <c r="AL30" s="31"/>
      <c r="AM30" s="33"/>
      <c r="AN30" s="27">
        <f t="shared" si="190"/>
        <v>0</v>
      </c>
      <c r="AO30" s="47">
        <f t="shared" si="421"/>
        <v>0</v>
      </c>
      <c r="AP30" s="14">
        <f t="shared" si="16"/>
        <v>1</v>
      </c>
      <c r="AQ30" s="46">
        <f t="shared" si="17"/>
        <v>1</v>
      </c>
      <c r="AR30" s="28">
        <f t="shared" si="18"/>
        <v>10</v>
      </c>
      <c r="AS30" s="29">
        <f t="shared" si="191"/>
        <v>30</v>
      </c>
      <c r="AT30" s="30">
        <f>SUM(LARGE(($AR30,$AG30,$V30,$K30),{1;2;3;4}))</f>
        <v>30</v>
      </c>
      <c r="AU30" s="27">
        <f t="shared" si="19"/>
        <v>14</v>
      </c>
      <c r="AV30" s="20">
        <f t="shared" si="192"/>
        <v>2</v>
      </c>
      <c r="AW30" s="31"/>
      <c r="AX30" s="33"/>
      <c r="AY30" s="27">
        <f t="shared" si="193"/>
        <v>0</v>
      </c>
      <c r="AZ30" s="47">
        <f t="shared" si="422"/>
        <v>0</v>
      </c>
      <c r="BA30" s="14">
        <f t="shared" si="21"/>
        <v>1</v>
      </c>
      <c r="BB30" s="46">
        <f t="shared" si="22"/>
        <v>1</v>
      </c>
      <c r="BC30" s="28">
        <f t="shared" si="23"/>
        <v>16</v>
      </c>
      <c r="BD30" s="29">
        <f t="shared" si="194"/>
        <v>46</v>
      </c>
      <c r="BE30" s="30">
        <f>SUM(LARGE(($BC30,$AR30,$AG30,$V30,$K30),{1;2;3;4;5}))</f>
        <v>46</v>
      </c>
      <c r="BF30" s="27">
        <f t="shared" si="24"/>
        <v>14</v>
      </c>
      <c r="BG30" s="20">
        <f t="shared" si="195"/>
        <v>3</v>
      </c>
      <c r="BH30" s="31"/>
      <c r="BI30" s="33"/>
      <c r="BJ30" s="27">
        <f t="shared" si="196"/>
        <v>0</v>
      </c>
      <c r="BK30" s="47">
        <f t="shared" si="423"/>
        <v>0</v>
      </c>
      <c r="BL30" s="14">
        <f t="shared" si="26"/>
        <v>1</v>
      </c>
      <c r="BM30" s="46">
        <f t="shared" si="27"/>
        <v>1</v>
      </c>
      <c r="BN30" s="28">
        <f t="shared" si="28"/>
        <v>10</v>
      </c>
      <c r="BO30" s="29">
        <f t="shared" si="197"/>
        <v>56</v>
      </c>
      <c r="BP30" s="30">
        <f>SUM(LARGE(($BN30,$BC30,$AR30,$AG30,$V30,$K30),{1;2;3;4;5}))</f>
        <v>56</v>
      </c>
      <c r="BQ30" s="27">
        <f t="shared" si="29"/>
        <v>4</v>
      </c>
      <c r="BR30" s="20">
        <f t="shared" si="198"/>
        <v>2</v>
      </c>
      <c r="BS30" s="31"/>
      <c r="BT30" s="33"/>
      <c r="BU30" s="27">
        <f t="shared" si="199"/>
        <v>0</v>
      </c>
      <c r="BV30" s="47">
        <f t="shared" si="424"/>
        <v>0</v>
      </c>
      <c r="BW30" s="14">
        <f t="shared" si="31"/>
        <v>1</v>
      </c>
      <c r="BX30" s="46">
        <f t="shared" si="32"/>
        <v>1</v>
      </c>
      <c r="BY30" s="28">
        <f t="shared" si="33"/>
        <v>16</v>
      </c>
      <c r="BZ30" s="29">
        <f t="shared" si="200"/>
        <v>72</v>
      </c>
      <c r="CA30" s="30">
        <f>SUM(LARGE(($BY30,$BN30,$BC30,$AR30,$AG30,$V30,$K30),{1;2;3;4;5}))</f>
        <v>62</v>
      </c>
      <c r="CB30" s="27">
        <f t="shared" si="34"/>
        <v>4</v>
      </c>
      <c r="CC30" s="20">
        <f t="shared" si="201"/>
        <v>2</v>
      </c>
      <c r="CD30" s="31"/>
      <c r="CE30" s="33"/>
      <c r="CF30" s="27">
        <f t="shared" si="202"/>
        <v>0</v>
      </c>
      <c r="CG30" s="47">
        <f t="shared" si="425"/>
        <v>0</v>
      </c>
      <c r="CH30" s="14">
        <f t="shared" si="36"/>
        <v>1</v>
      </c>
      <c r="CI30" s="46">
        <f t="shared" si="37"/>
        <v>1</v>
      </c>
      <c r="CJ30" s="28">
        <f t="shared" si="38"/>
        <v>16</v>
      </c>
      <c r="CK30" s="29">
        <f t="shared" si="203"/>
        <v>88</v>
      </c>
      <c r="CL30" s="30">
        <f>SUM(LARGE(($CJ30,$BY30,$BN30,$BC30,$AR30,$AG30,$V30,$K30),{1;2;3;4;5}))</f>
        <v>68</v>
      </c>
      <c r="CM30" s="27">
        <f t="shared" si="39"/>
        <v>4</v>
      </c>
      <c r="CN30" s="20">
        <f t="shared" si="204"/>
        <v>2</v>
      </c>
      <c r="CO30" s="31"/>
      <c r="CP30" s="33"/>
      <c r="CQ30" s="27">
        <f t="shared" si="205"/>
        <v>0</v>
      </c>
      <c r="CR30" s="47">
        <f t="shared" si="426"/>
        <v>0</v>
      </c>
      <c r="CS30" s="14">
        <f t="shared" si="41"/>
        <v>1</v>
      </c>
      <c r="CT30" s="46">
        <f t="shared" si="42"/>
        <v>1</v>
      </c>
      <c r="CU30" s="28">
        <f t="shared" si="43"/>
        <v>16</v>
      </c>
      <c r="CV30" s="29">
        <f t="shared" si="206"/>
        <v>104</v>
      </c>
      <c r="CW30" s="30">
        <f>SUM(LARGE(($CU30,$CJ30,$BY30,$BN30,$BC30,$AR30,$AG30,$V30,$K30),{1;2;3;4;5}))</f>
        <v>74</v>
      </c>
      <c r="CX30" s="27">
        <f t="shared" si="44"/>
        <v>4</v>
      </c>
      <c r="CY30" s="20">
        <f t="shared" si="207"/>
        <v>2</v>
      </c>
      <c r="CZ30" s="31"/>
      <c r="DA30" s="33"/>
      <c r="DB30" s="27">
        <f t="shared" si="208"/>
        <v>0</v>
      </c>
      <c r="DC30" s="47">
        <f t="shared" si="427"/>
        <v>0</v>
      </c>
      <c r="DD30" s="14">
        <f t="shared" si="46"/>
        <v>1</v>
      </c>
      <c r="DE30" s="46">
        <f t="shared" si="47"/>
        <v>1</v>
      </c>
      <c r="DF30" s="28">
        <f t="shared" si="48"/>
        <v>16</v>
      </c>
      <c r="DG30" s="29">
        <f t="shared" si="209"/>
        <v>120</v>
      </c>
      <c r="DH30" s="30">
        <f>SUM(LARGE(($DF30,$CU30,$CJ30,$BY30,$BN30,$BC30,$AR30,$AG30,$V30,$K30),{1;2;3;4;5}))</f>
        <v>80</v>
      </c>
      <c r="DI30" s="27">
        <f t="shared" si="49"/>
        <v>1</v>
      </c>
      <c r="DJ30" s="20">
        <f t="shared" si="210"/>
        <v>2</v>
      </c>
      <c r="DK30" s="31"/>
      <c r="DL30" s="33"/>
      <c r="DM30" s="27">
        <f t="shared" si="211"/>
        <v>0</v>
      </c>
      <c r="DN30" s="47">
        <f t="shared" si="428"/>
        <v>0</v>
      </c>
      <c r="DO30" s="14">
        <f t="shared" si="51"/>
        <v>1</v>
      </c>
      <c r="DP30" s="46">
        <f t="shared" si="52"/>
        <v>1</v>
      </c>
      <c r="DQ30" s="28">
        <f t="shared" si="53"/>
        <v>16</v>
      </c>
      <c r="DR30" s="29">
        <f t="shared" si="212"/>
        <v>136</v>
      </c>
      <c r="DS30" s="30">
        <f>SUM(LARGE(($DQ30,$DF30,$CU30,$CJ30,$BY30,$BN30,$BC30,$AR30,$AG30,$V30,$K30),{1;2;3;4;5}))</f>
        <v>80</v>
      </c>
      <c r="DT30" s="27">
        <f t="shared" si="54"/>
        <v>1</v>
      </c>
      <c r="DU30" s="20">
        <f t="shared" si="213"/>
        <v>2</v>
      </c>
      <c r="DV30" s="31"/>
      <c r="DW30" s="33"/>
      <c r="DX30" s="27">
        <f t="shared" si="214"/>
        <v>0</v>
      </c>
      <c r="DY30" s="47">
        <f t="shared" si="429"/>
        <v>0</v>
      </c>
      <c r="DZ30" s="14">
        <f t="shared" si="56"/>
        <v>1</v>
      </c>
      <c r="EA30" s="46">
        <f t="shared" si="57"/>
        <v>1</v>
      </c>
      <c r="EB30" s="28">
        <f t="shared" si="58"/>
        <v>16</v>
      </c>
      <c r="EC30" s="29">
        <f t="shared" si="215"/>
        <v>152</v>
      </c>
      <c r="ED30" s="30">
        <f>SUM(LARGE(($EB30,$DQ30,$DF30,$CU30,$CJ30,$BY30,$BN30,$BC30,$AR30,$AG30,$V30,$K30),{1;2;3;4;5}))</f>
        <v>80</v>
      </c>
      <c r="EE30" s="27">
        <f t="shared" si="59"/>
        <v>1</v>
      </c>
      <c r="EF30" s="20">
        <f t="shared" si="216"/>
        <v>2</v>
      </c>
      <c r="EG30" s="31"/>
      <c r="EH30" s="33"/>
      <c r="EI30" s="27">
        <f t="shared" si="217"/>
        <v>0</v>
      </c>
      <c r="EJ30" s="47">
        <f t="shared" si="430"/>
        <v>0</v>
      </c>
      <c r="EK30" s="14">
        <f t="shared" si="61"/>
        <v>1</v>
      </c>
      <c r="EL30" s="46">
        <f t="shared" si="62"/>
        <v>1</v>
      </c>
      <c r="EM30" s="28">
        <f t="shared" si="63"/>
        <v>16</v>
      </c>
      <c r="EN30" s="29">
        <f t="shared" si="218"/>
        <v>168</v>
      </c>
      <c r="EO30" s="30">
        <f>SUM(LARGE(($EM30,$EB30,$DQ30,$DF30,$CU30,$CJ30,$BY30,$BN30,$BC30,$AR30,$AG30,$V30,$K30),{1;2;3;4;5}))</f>
        <v>80</v>
      </c>
      <c r="EP30" s="27">
        <f t="shared" si="64"/>
        <v>1</v>
      </c>
      <c r="EQ30" s="20">
        <f t="shared" si="219"/>
        <v>2</v>
      </c>
      <c r="ER30" s="31"/>
      <c r="ES30" s="33"/>
      <c r="ET30" s="27">
        <f t="shared" si="220"/>
        <v>0</v>
      </c>
      <c r="EU30" s="47">
        <f t="shared" si="431"/>
        <v>0</v>
      </c>
      <c r="EV30" s="14">
        <f t="shared" si="66"/>
        <v>1</v>
      </c>
      <c r="EW30" s="46">
        <f t="shared" si="67"/>
        <v>1</v>
      </c>
      <c r="EX30" s="28">
        <f t="shared" si="68"/>
        <v>16</v>
      </c>
      <c r="EY30" s="29">
        <f t="shared" si="221"/>
        <v>184</v>
      </c>
      <c r="EZ30" s="30">
        <f>SUM(LARGE(($EX30,$EM30,$EB30,$DQ30,$DF30,$CU30,$CJ30,$BY30,$BN30,$BC30,$AR30,$AG30,$V30,$K30),{1;2;3;4;5}))</f>
        <v>80</v>
      </c>
      <c r="FA30" s="27">
        <f t="shared" si="69"/>
        <v>1</v>
      </c>
      <c r="FB30" s="20">
        <f t="shared" si="222"/>
        <v>2</v>
      </c>
      <c r="FC30" s="31"/>
      <c r="FD30" s="33"/>
      <c r="FE30" s="27">
        <f t="shared" si="223"/>
        <v>0</v>
      </c>
      <c r="FF30" s="47">
        <f t="shared" si="432"/>
        <v>0</v>
      </c>
      <c r="FG30" s="14">
        <f t="shared" si="71"/>
        <v>1</v>
      </c>
      <c r="FH30" s="46">
        <f t="shared" si="72"/>
        <v>1</v>
      </c>
      <c r="FI30" s="28">
        <f t="shared" si="73"/>
        <v>16</v>
      </c>
      <c r="FJ30" s="29">
        <f t="shared" si="224"/>
        <v>200</v>
      </c>
      <c r="FK30" s="30">
        <f>SUM(LARGE(($FI30,$EX30,$EM30,$EB30,$DQ30,$DF30,$CU30,$CJ30,$BY30,$BN30,$BC30,$AR30,$AG30,$V30,$K30),{1;2;3;4;5}))</f>
        <v>80</v>
      </c>
      <c r="FL30" s="27">
        <f t="shared" si="74"/>
        <v>1</v>
      </c>
      <c r="FM30" s="20">
        <f t="shared" si="225"/>
        <v>2</v>
      </c>
      <c r="FN30" s="31"/>
      <c r="FO30" s="33"/>
      <c r="FP30" s="27">
        <f t="shared" si="226"/>
        <v>0</v>
      </c>
      <c r="FQ30" s="47">
        <f t="shared" si="433"/>
        <v>0</v>
      </c>
      <c r="FR30" s="14">
        <f t="shared" si="76"/>
        <v>1</v>
      </c>
      <c r="FS30" s="46">
        <f t="shared" si="77"/>
        <v>1</v>
      </c>
      <c r="FT30" s="28">
        <f t="shared" si="78"/>
        <v>16</v>
      </c>
      <c r="FU30" s="29">
        <f t="shared" si="227"/>
        <v>216</v>
      </c>
      <c r="FV30" s="30">
        <f>SUM(LARGE(($FT30,$FI30,$EX30,$EM30,$EB30,$DQ30,$DF30,$CU30,$CJ30,$BY30,$BN30,$BC30,$AR30,$AG30,$V30,$K30),{1;2;3;4;5}))</f>
        <v>80</v>
      </c>
      <c r="FW30" s="27">
        <f t="shared" si="79"/>
        <v>1</v>
      </c>
      <c r="FX30" s="20">
        <f t="shared" si="228"/>
        <v>2</v>
      </c>
      <c r="FY30" s="63"/>
      <c r="FZ30" s="64"/>
      <c r="GA30" s="27">
        <f t="shared" si="229"/>
        <v>0</v>
      </c>
      <c r="GB30" s="47">
        <f t="shared" si="434"/>
        <v>0</v>
      </c>
      <c r="GC30" s="14">
        <f t="shared" si="81"/>
        <v>1</v>
      </c>
      <c r="GD30" s="46">
        <f t="shared" si="82"/>
        <v>1</v>
      </c>
      <c r="GE30" s="28">
        <f t="shared" si="83"/>
        <v>16</v>
      </c>
      <c r="GF30" s="29">
        <f t="shared" si="230"/>
        <v>232</v>
      </c>
      <c r="GG30" s="30">
        <f>SUM(LARGE(($GE30,$FT30,$FI30,$EX30,$EM30,$EB30,$DQ30,$DF30,$CU30,$CJ30,$BY30,$BN30,$BC30,$AR30,$AG30,$V30,$K30),{1;2;3;4;5}))</f>
        <v>80</v>
      </c>
      <c r="GH30" s="27">
        <f t="shared" si="84"/>
        <v>1</v>
      </c>
      <c r="GI30" s="20">
        <f t="shared" si="231"/>
        <v>1</v>
      </c>
      <c r="GJ30" s="63"/>
      <c r="GK30" s="64"/>
      <c r="GL30" s="27">
        <f t="shared" si="232"/>
        <v>0</v>
      </c>
      <c r="GM30" s="47">
        <f t="shared" si="435"/>
        <v>0</v>
      </c>
      <c r="GN30" s="14">
        <f t="shared" si="86"/>
        <v>1</v>
      </c>
      <c r="GO30" s="46">
        <f t="shared" si="87"/>
        <v>1</v>
      </c>
      <c r="GP30" s="28">
        <f t="shared" si="88"/>
        <v>25</v>
      </c>
      <c r="GQ30" s="29">
        <f t="shared" si="233"/>
        <v>257</v>
      </c>
      <c r="GR30" s="30">
        <f>SUM(LARGE(($GP30,$GE30,$FT30,$FI30,$EX30,$EM30,$EB30,$DQ30,$DF30,$CU30,$CJ30,$BY30,$BN30,$BC30,$AR30,$AG30,$V30,$K30),{1;2;3;4;5}))</f>
        <v>89</v>
      </c>
      <c r="GS30" s="27">
        <f t="shared" si="89"/>
        <v>1</v>
      </c>
      <c r="GT30" s="20">
        <f t="shared" si="234"/>
        <v>2</v>
      </c>
      <c r="GU30" s="63"/>
      <c r="GV30" s="64"/>
      <c r="GW30" s="27">
        <f t="shared" si="235"/>
        <v>0</v>
      </c>
      <c r="GX30" s="47">
        <f t="shared" si="436"/>
        <v>0</v>
      </c>
      <c r="GY30" s="14">
        <f t="shared" si="91"/>
        <v>1</v>
      </c>
      <c r="GZ30" s="46">
        <f t="shared" si="92"/>
        <v>1</v>
      </c>
      <c r="HA30" s="28">
        <f t="shared" si="93"/>
        <v>16</v>
      </c>
      <c r="HB30" s="29">
        <f t="shared" si="236"/>
        <v>273</v>
      </c>
      <c r="HC30" s="30">
        <f>SUM(LARGE(($HA30,$GP30,$GE30,$FT30,$FI30,$EX30,$EM30,$EB30,$DQ30,$DF30,$CU30,$CJ30,$BY30,$BN30,$BC30,$AR30,$AG30,$V30,$K30),{1;2;3;4;5}))</f>
        <v>89</v>
      </c>
      <c r="HD30" s="27">
        <f t="shared" si="94"/>
        <v>1</v>
      </c>
      <c r="HE30" s="20">
        <f t="shared" si="237"/>
        <v>2</v>
      </c>
      <c r="HF30" s="63"/>
      <c r="HG30" s="64"/>
      <c r="HH30" s="27">
        <f t="shared" si="238"/>
        <v>0</v>
      </c>
      <c r="HI30" s="47">
        <f t="shared" si="437"/>
        <v>0</v>
      </c>
      <c r="HJ30" s="14">
        <f t="shared" si="96"/>
        <v>1</v>
      </c>
      <c r="HK30" s="46">
        <f t="shared" si="97"/>
        <v>1</v>
      </c>
      <c r="HL30" s="28">
        <f t="shared" si="98"/>
        <v>16</v>
      </c>
      <c r="HM30" s="29">
        <f t="shared" si="239"/>
        <v>289</v>
      </c>
      <c r="HN30" s="30">
        <f>SUM(LARGE(($HL30,$HA30,$GP30,$GE30,$FT30,$FI30,$EX30,$EM30,$EB30,$DQ30,$DF30,$CU30,$CJ30,$BY30,$BN30,$BC30,$AR30,$AG30,$V30,$K30),{1;2;3;4;5}))</f>
        <v>89</v>
      </c>
      <c r="HO30" s="27">
        <f t="shared" si="99"/>
        <v>1</v>
      </c>
    </row>
    <row r="31" spans="1:223" x14ac:dyDescent="0.2">
      <c r="A31" s="41" t="s">
        <v>164</v>
      </c>
      <c r="B31" s="65">
        <f t="shared" si="100"/>
        <v>0</v>
      </c>
      <c r="C31" s="104"/>
      <c r="D31" s="20">
        <f t="shared" si="101"/>
        <v>2</v>
      </c>
      <c r="E31" s="31"/>
      <c r="F31" s="33"/>
      <c r="G31" s="27">
        <f t="shared" si="181"/>
        <v>0</v>
      </c>
      <c r="H31" s="47">
        <f t="shared" si="418"/>
        <v>0</v>
      </c>
      <c r="I31" s="14">
        <f t="shared" si="1"/>
        <v>32</v>
      </c>
      <c r="J31" s="46">
        <f t="shared" si="639"/>
        <v>32</v>
      </c>
      <c r="K31" s="28">
        <f t="shared" si="3"/>
        <v>0</v>
      </c>
      <c r="L31" s="29">
        <f t="shared" si="182"/>
        <v>0</v>
      </c>
      <c r="M31" s="30">
        <f>SUM(LARGE(($K31),{1}))</f>
        <v>0</v>
      </c>
      <c r="N31" s="27">
        <f t="shared" si="4"/>
        <v>14</v>
      </c>
      <c r="O31" s="20">
        <f t="shared" si="183"/>
        <v>3</v>
      </c>
      <c r="P31" s="31"/>
      <c r="Q31" s="33"/>
      <c r="R31" s="27">
        <f t="shared" si="184"/>
        <v>0</v>
      </c>
      <c r="S31" s="47">
        <f t="shared" si="419"/>
        <v>0</v>
      </c>
      <c r="T31" s="14">
        <f t="shared" si="6"/>
        <v>1</v>
      </c>
      <c r="U31" s="46">
        <f t="shared" si="7"/>
        <v>1</v>
      </c>
      <c r="V31" s="28">
        <f t="shared" si="8"/>
        <v>10</v>
      </c>
      <c r="W31" s="29">
        <f t="shared" si="185"/>
        <v>10</v>
      </c>
      <c r="X31" s="30">
        <f>SUM(LARGE(($V31,$K31),{1;2}))</f>
        <v>10</v>
      </c>
      <c r="Y31" s="27">
        <f t="shared" si="9"/>
        <v>14</v>
      </c>
      <c r="Z31" s="20">
        <f t="shared" si="186"/>
        <v>3</v>
      </c>
      <c r="AA31" s="31"/>
      <c r="AB31" s="33"/>
      <c r="AC31" s="27">
        <f t="shared" si="187"/>
        <v>0</v>
      </c>
      <c r="AD31" s="47">
        <f t="shared" si="420"/>
        <v>0</v>
      </c>
      <c r="AE31" s="14">
        <f t="shared" si="11"/>
        <v>1</v>
      </c>
      <c r="AF31" s="46">
        <f t="shared" si="12"/>
        <v>1</v>
      </c>
      <c r="AG31" s="28">
        <f t="shared" si="13"/>
        <v>10</v>
      </c>
      <c r="AH31" s="29">
        <f t="shared" si="188"/>
        <v>20</v>
      </c>
      <c r="AI31" s="30">
        <f>SUM(LARGE(($AG31,$V31,$K31),{1;2;3}))</f>
        <v>20</v>
      </c>
      <c r="AJ31" s="27">
        <f t="shared" si="14"/>
        <v>14</v>
      </c>
      <c r="AK31" s="20">
        <f t="shared" si="189"/>
        <v>3</v>
      </c>
      <c r="AL31" s="31"/>
      <c r="AM31" s="33"/>
      <c r="AN31" s="27">
        <f t="shared" si="190"/>
        <v>0</v>
      </c>
      <c r="AO31" s="47">
        <f t="shared" si="421"/>
        <v>0</v>
      </c>
      <c r="AP31" s="14">
        <f t="shared" si="16"/>
        <v>1</v>
      </c>
      <c r="AQ31" s="46">
        <f t="shared" si="17"/>
        <v>1</v>
      </c>
      <c r="AR31" s="28">
        <f t="shared" si="18"/>
        <v>10</v>
      </c>
      <c r="AS31" s="29">
        <f t="shared" si="191"/>
        <v>30</v>
      </c>
      <c r="AT31" s="30">
        <f>SUM(LARGE(($AR31,$AG31,$V31,$K31),{1;2;3;4}))</f>
        <v>30</v>
      </c>
      <c r="AU31" s="27">
        <f t="shared" si="19"/>
        <v>14</v>
      </c>
      <c r="AV31" s="20">
        <f t="shared" si="192"/>
        <v>2</v>
      </c>
      <c r="AW31" s="31"/>
      <c r="AX31" s="33"/>
      <c r="AY31" s="27">
        <f t="shared" si="193"/>
        <v>0</v>
      </c>
      <c r="AZ31" s="47">
        <f t="shared" si="422"/>
        <v>0</v>
      </c>
      <c r="BA31" s="14">
        <f t="shared" si="21"/>
        <v>1</v>
      </c>
      <c r="BB31" s="46">
        <f t="shared" si="22"/>
        <v>1</v>
      </c>
      <c r="BC31" s="28">
        <f t="shared" si="23"/>
        <v>16</v>
      </c>
      <c r="BD31" s="29">
        <f t="shared" si="194"/>
        <v>46</v>
      </c>
      <c r="BE31" s="30">
        <f>SUM(LARGE(($BC31,$AR31,$AG31,$V31,$K31),{1;2;3;4;5}))</f>
        <v>46</v>
      </c>
      <c r="BF31" s="27">
        <f t="shared" si="24"/>
        <v>14</v>
      </c>
      <c r="BG31" s="20">
        <f t="shared" si="195"/>
        <v>3</v>
      </c>
      <c r="BH31" s="31"/>
      <c r="BI31" s="33"/>
      <c r="BJ31" s="27">
        <f t="shared" si="196"/>
        <v>0</v>
      </c>
      <c r="BK31" s="47">
        <f t="shared" si="423"/>
        <v>0</v>
      </c>
      <c r="BL31" s="14">
        <f t="shared" si="26"/>
        <v>1</v>
      </c>
      <c r="BM31" s="46">
        <f t="shared" si="27"/>
        <v>1</v>
      </c>
      <c r="BN31" s="28">
        <f t="shared" si="28"/>
        <v>10</v>
      </c>
      <c r="BO31" s="29">
        <f t="shared" si="197"/>
        <v>56</v>
      </c>
      <c r="BP31" s="30">
        <f>SUM(LARGE(($BN31,$BC31,$AR31,$AG31,$V31,$K31),{1;2;3;4;5}))</f>
        <v>56</v>
      </c>
      <c r="BQ31" s="27">
        <f t="shared" si="29"/>
        <v>4</v>
      </c>
      <c r="BR31" s="20">
        <f t="shared" si="198"/>
        <v>2</v>
      </c>
      <c r="BS31" s="31"/>
      <c r="BT31" s="33"/>
      <c r="BU31" s="27">
        <f t="shared" si="199"/>
        <v>0</v>
      </c>
      <c r="BV31" s="47">
        <f t="shared" si="424"/>
        <v>0</v>
      </c>
      <c r="BW31" s="14">
        <f t="shared" si="31"/>
        <v>1</v>
      </c>
      <c r="BX31" s="46">
        <f t="shared" si="32"/>
        <v>1</v>
      </c>
      <c r="BY31" s="28">
        <f t="shared" si="33"/>
        <v>16</v>
      </c>
      <c r="BZ31" s="29">
        <f t="shared" si="200"/>
        <v>72</v>
      </c>
      <c r="CA31" s="30">
        <f>SUM(LARGE(($BY31,$BN31,$BC31,$AR31,$AG31,$V31,$K31),{1;2;3;4;5}))</f>
        <v>62</v>
      </c>
      <c r="CB31" s="27">
        <f t="shared" si="34"/>
        <v>4</v>
      </c>
      <c r="CC31" s="20">
        <f t="shared" si="201"/>
        <v>2</v>
      </c>
      <c r="CD31" s="31"/>
      <c r="CE31" s="33"/>
      <c r="CF31" s="27">
        <f t="shared" si="202"/>
        <v>0</v>
      </c>
      <c r="CG31" s="47">
        <f t="shared" si="425"/>
        <v>0</v>
      </c>
      <c r="CH31" s="14">
        <f t="shared" si="36"/>
        <v>1</v>
      </c>
      <c r="CI31" s="46">
        <f t="shared" si="37"/>
        <v>1</v>
      </c>
      <c r="CJ31" s="28">
        <f t="shared" si="38"/>
        <v>16</v>
      </c>
      <c r="CK31" s="29">
        <f t="shared" si="203"/>
        <v>88</v>
      </c>
      <c r="CL31" s="30">
        <f>SUM(LARGE(($CJ31,$BY31,$BN31,$BC31,$AR31,$AG31,$V31,$K31),{1;2;3;4;5}))</f>
        <v>68</v>
      </c>
      <c r="CM31" s="27">
        <f t="shared" si="39"/>
        <v>4</v>
      </c>
      <c r="CN31" s="20">
        <f t="shared" si="204"/>
        <v>2</v>
      </c>
      <c r="CO31" s="31"/>
      <c r="CP31" s="33"/>
      <c r="CQ31" s="27">
        <f t="shared" si="205"/>
        <v>0</v>
      </c>
      <c r="CR31" s="47">
        <f t="shared" si="426"/>
        <v>0</v>
      </c>
      <c r="CS31" s="14">
        <f t="shared" si="41"/>
        <v>1</v>
      </c>
      <c r="CT31" s="46">
        <f t="shared" si="42"/>
        <v>1</v>
      </c>
      <c r="CU31" s="28">
        <f t="shared" si="43"/>
        <v>16</v>
      </c>
      <c r="CV31" s="29">
        <f t="shared" si="206"/>
        <v>104</v>
      </c>
      <c r="CW31" s="30">
        <f>SUM(LARGE(($CU31,$CJ31,$BY31,$BN31,$BC31,$AR31,$AG31,$V31,$K31),{1;2;3;4;5}))</f>
        <v>74</v>
      </c>
      <c r="CX31" s="27">
        <f t="shared" si="44"/>
        <v>4</v>
      </c>
      <c r="CY31" s="20">
        <f t="shared" si="207"/>
        <v>2</v>
      </c>
      <c r="CZ31" s="31"/>
      <c r="DA31" s="33"/>
      <c r="DB31" s="27">
        <f t="shared" si="208"/>
        <v>0</v>
      </c>
      <c r="DC31" s="47">
        <f t="shared" si="427"/>
        <v>0</v>
      </c>
      <c r="DD31" s="14">
        <f t="shared" si="46"/>
        <v>1</v>
      </c>
      <c r="DE31" s="46">
        <f t="shared" si="47"/>
        <v>1</v>
      </c>
      <c r="DF31" s="28">
        <f t="shared" si="48"/>
        <v>16</v>
      </c>
      <c r="DG31" s="29">
        <f t="shared" si="209"/>
        <v>120</v>
      </c>
      <c r="DH31" s="30">
        <f>SUM(LARGE(($DF31,$CU31,$CJ31,$BY31,$BN31,$BC31,$AR31,$AG31,$V31,$K31),{1;2;3;4;5}))</f>
        <v>80</v>
      </c>
      <c r="DI31" s="27">
        <f t="shared" si="49"/>
        <v>1</v>
      </c>
      <c r="DJ31" s="20">
        <f t="shared" si="210"/>
        <v>2</v>
      </c>
      <c r="DK31" s="31"/>
      <c r="DL31" s="33"/>
      <c r="DM31" s="27">
        <f t="shared" si="211"/>
        <v>0</v>
      </c>
      <c r="DN31" s="47">
        <f t="shared" si="428"/>
        <v>0</v>
      </c>
      <c r="DO31" s="14">
        <f t="shared" si="51"/>
        <v>1</v>
      </c>
      <c r="DP31" s="46">
        <f t="shared" si="52"/>
        <v>1</v>
      </c>
      <c r="DQ31" s="28">
        <f t="shared" si="53"/>
        <v>16</v>
      </c>
      <c r="DR31" s="29">
        <f t="shared" si="212"/>
        <v>136</v>
      </c>
      <c r="DS31" s="30">
        <f>SUM(LARGE(($DQ31,$DF31,$CU31,$CJ31,$BY31,$BN31,$BC31,$AR31,$AG31,$V31,$K31),{1;2;3;4;5}))</f>
        <v>80</v>
      </c>
      <c r="DT31" s="27">
        <f t="shared" si="54"/>
        <v>1</v>
      </c>
      <c r="DU31" s="20">
        <f t="shared" si="213"/>
        <v>2</v>
      </c>
      <c r="DV31" s="31"/>
      <c r="DW31" s="33"/>
      <c r="DX31" s="27">
        <f t="shared" si="214"/>
        <v>0</v>
      </c>
      <c r="DY31" s="47">
        <f t="shared" si="429"/>
        <v>0</v>
      </c>
      <c r="DZ31" s="14">
        <f t="shared" si="56"/>
        <v>1</v>
      </c>
      <c r="EA31" s="46">
        <f t="shared" si="57"/>
        <v>1</v>
      </c>
      <c r="EB31" s="28">
        <f t="shared" si="58"/>
        <v>16</v>
      </c>
      <c r="EC31" s="29">
        <f t="shared" si="215"/>
        <v>152</v>
      </c>
      <c r="ED31" s="30">
        <f>SUM(LARGE(($EB31,$DQ31,$DF31,$CU31,$CJ31,$BY31,$BN31,$BC31,$AR31,$AG31,$V31,$K31),{1;2;3;4;5}))</f>
        <v>80</v>
      </c>
      <c r="EE31" s="27">
        <f t="shared" si="59"/>
        <v>1</v>
      </c>
      <c r="EF31" s="20">
        <f t="shared" si="216"/>
        <v>2</v>
      </c>
      <c r="EG31" s="31"/>
      <c r="EH31" s="33"/>
      <c r="EI31" s="27">
        <f t="shared" si="217"/>
        <v>0</v>
      </c>
      <c r="EJ31" s="47">
        <f t="shared" si="430"/>
        <v>0</v>
      </c>
      <c r="EK31" s="14">
        <f t="shared" si="61"/>
        <v>1</v>
      </c>
      <c r="EL31" s="46">
        <f t="shared" si="62"/>
        <v>1</v>
      </c>
      <c r="EM31" s="28">
        <f t="shared" si="63"/>
        <v>16</v>
      </c>
      <c r="EN31" s="29">
        <f t="shared" si="218"/>
        <v>168</v>
      </c>
      <c r="EO31" s="30">
        <f>SUM(LARGE(($EM31,$EB31,$DQ31,$DF31,$CU31,$CJ31,$BY31,$BN31,$BC31,$AR31,$AG31,$V31,$K31),{1;2;3;4;5}))</f>
        <v>80</v>
      </c>
      <c r="EP31" s="27">
        <f t="shared" si="64"/>
        <v>1</v>
      </c>
      <c r="EQ31" s="20">
        <f t="shared" si="219"/>
        <v>2</v>
      </c>
      <c r="ER31" s="31"/>
      <c r="ES31" s="33"/>
      <c r="ET31" s="27">
        <f t="shared" si="220"/>
        <v>0</v>
      </c>
      <c r="EU31" s="47">
        <f t="shared" si="431"/>
        <v>0</v>
      </c>
      <c r="EV31" s="14">
        <f t="shared" si="66"/>
        <v>1</v>
      </c>
      <c r="EW31" s="46">
        <f t="shared" si="67"/>
        <v>1</v>
      </c>
      <c r="EX31" s="28">
        <f t="shared" si="68"/>
        <v>16</v>
      </c>
      <c r="EY31" s="29">
        <f t="shared" si="221"/>
        <v>184</v>
      </c>
      <c r="EZ31" s="30">
        <f>SUM(LARGE(($EX31,$EM31,$EB31,$DQ31,$DF31,$CU31,$CJ31,$BY31,$BN31,$BC31,$AR31,$AG31,$V31,$K31),{1;2;3;4;5}))</f>
        <v>80</v>
      </c>
      <c r="FA31" s="27">
        <f t="shared" si="69"/>
        <v>1</v>
      </c>
      <c r="FB31" s="20">
        <f t="shared" si="222"/>
        <v>2</v>
      </c>
      <c r="FC31" s="31"/>
      <c r="FD31" s="33"/>
      <c r="FE31" s="27">
        <f t="shared" si="223"/>
        <v>0</v>
      </c>
      <c r="FF31" s="47">
        <f t="shared" si="432"/>
        <v>0</v>
      </c>
      <c r="FG31" s="14">
        <f t="shared" si="71"/>
        <v>1</v>
      </c>
      <c r="FH31" s="46">
        <f t="shared" si="72"/>
        <v>1</v>
      </c>
      <c r="FI31" s="28">
        <f t="shared" si="73"/>
        <v>16</v>
      </c>
      <c r="FJ31" s="29">
        <f t="shared" si="224"/>
        <v>200</v>
      </c>
      <c r="FK31" s="30">
        <f>SUM(LARGE(($FI31,$EX31,$EM31,$EB31,$DQ31,$DF31,$CU31,$CJ31,$BY31,$BN31,$BC31,$AR31,$AG31,$V31,$K31),{1;2;3;4;5}))</f>
        <v>80</v>
      </c>
      <c r="FL31" s="27">
        <f t="shared" si="74"/>
        <v>1</v>
      </c>
      <c r="FM31" s="20">
        <f t="shared" si="225"/>
        <v>2</v>
      </c>
      <c r="FN31" s="31"/>
      <c r="FO31" s="33"/>
      <c r="FP31" s="27">
        <f t="shared" si="226"/>
        <v>0</v>
      </c>
      <c r="FQ31" s="47">
        <f t="shared" si="433"/>
        <v>0</v>
      </c>
      <c r="FR31" s="14">
        <f t="shared" si="76"/>
        <v>1</v>
      </c>
      <c r="FS31" s="46">
        <f t="shared" si="77"/>
        <v>1</v>
      </c>
      <c r="FT31" s="28">
        <f t="shared" si="78"/>
        <v>16</v>
      </c>
      <c r="FU31" s="29">
        <f t="shared" si="227"/>
        <v>216</v>
      </c>
      <c r="FV31" s="30">
        <f>SUM(LARGE(($FT31,$FI31,$EX31,$EM31,$EB31,$DQ31,$DF31,$CU31,$CJ31,$BY31,$BN31,$BC31,$AR31,$AG31,$V31,$K31),{1;2;3;4;5}))</f>
        <v>80</v>
      </c>
      <c r="FW31" s="27">
        <f t="shared" si="79"/>
        <v>1</v>
      </c>
      <c r="FX31" s="20">
        <f t="shared" si="228"/>
        <v>2</v>
      </c>
      <c r="FY31" s="63"/>
      <c r="FZ31" s="64"/>
      <c r="GA31" s="27">
        <f t="shared" si="229"/>
        <v>0</v>
      </c>
      <c r="GB31" s="47">
        <f t="shared" si="434"/>
        <v>0</v>
      </c>
      <c r="GC31" s="14">
        <f t="shared" si="81"/>
        <v>1</v>
      </c>
      <c r="GD31" s="46">
        <f t="shared" si="82"/>
        <v>1</v>
      </c>
      <c r="GE31" s="28">
        <f t="shared" si="83"/>
        <v>16</v>
      </c>
      <c r="GF31" s="29">
        <f t="shared" si="230"/>
        <v>232</v>
      </c>
      <c r="GG31" s="30">
        <f>SUM(LARGE(($GE31,$FT31,$FI31,$EX31,$EM31,$EB31,$DQ31,$DF31,$CU31,$CJ31,$BY31,$BN31,$BC31,$AR31,$AG31,$V31,$K31),{1;2;3;4;5}))</f>
        <v>80</v>
      </c>
      <c r="GH31" s="27">
        <f t="shared" si="84"/>
        <v>1</v>
      </c>
      <c r="GI31" s="20">
        <f t="shared" si="231"/>
        <v>1</v>
      </c>
      <c r="GJ31" s="63"/>
      <c r="GK31" s="64"/>
      <c r="GL31" s="27">
        <f t="shared" si="232"/>
        <v>0</v>
      </c>
      <c r="GM31" s="47">
        <f t="shared" si="435"/>
        <v>0</v>
      </c>
      <c r="GN31" s="14">
        <f t="shared" si="86"/>
        <v>1</v>
      </c>
      <c r="GO31" s="46">
        <f t="shared" si="87"/>
        <v>1</v>
      </c>
      <c r="GP31" s="28">
        <f t="shared" si="88"/>
        <v>25</v>
      </c>
      <c r="GQ31" s="29">
        <f t="shared" si="233"/>
        <v>257</v>
      </c>
      <c r="GR31" s="30">
        <f>SUM(LARGE(($GP31,$GE31,$FT31,$FI31,$EX31,$EM31,$EB31,$DQ31,$DF31,$CU31,$CJ31,$BY31,$BN31,$BC31,$AR31,$AG31,$V31,$K31),{1;2;3;4;5}))</f>
        <v>89</v>
      </c>
      <c r="GS31" s="27">
        <f t="shared" si="89"/>
        <v>1</v>
      </c>
      <c r="GT31" s="20">
        <f t="shared" si="234"/>
        <v>2</v>
      </c>
      <c r="GU31" s="63"/>
      <c r="GV31" s="64"/>
      <c r="GW31" s="27">
        <f t="shared" si="235"/>
        <v>0</v>
      </c>
      <c r="GX31" s="47">
        <f t="shared" si="436"/>
        <v>0</v>
      </c>
      <c r="GY31" s="14">
        <f t="shared" si="91"/>
        <v>1</v>
      </c>
      <c r="GZ31" s="46">
        <f t="shared" si="92"/>
        <v>1</v>
      </c>
      <c r="HA31" s="28">
        <f t="shared" si="93"/>
        <v>16</v>
      </c>
      <c r="HB31" s="29">
        <f t="shared" si="236"/>
        <v>273</v>
      </c>
      <c r="HC31" s="30">
        <f>SUM(LARGE(($HA31,$GP31,$GE31,$FT31,$FI31,$EX31,$EM31,$EB31,$DQ31,$DF31,$CU31,$CJ31,$BY31,$BN31,$BC31,$AR31,$AG31,$V31,$K31),{1;2;3;4;5}))</f>
        <v>89</v>
      </c>
      <c r="HD31" s="27">
        <f t="shared" si="94"/>
        <v>1</v>
      </c>
      <c r="HE31" s="20">
        <f t="shared" si="237"/>
        <v>2</v>
      </c>
      <c r="HF31" s="63"/>
      <c r="HG31" s="64"/>
      <c r="HH31" s="27">
        <f t="shared" si="238"/>
        <v>0</v>
      </c>
      <c r="HI31" s="47">
        <f t="shared" si="437"/>
        <v>0</v>
      </c>
      <c r="HJ31" s="14">
        <f t="shared" si="96"/>
        <v>1</v>
      </c>
      <c r="HK31" s="46">
        <f t="shared" si="97"/>
        <v>1</v>
      </c>
      <c r="HL31" s="28">
        <f t="shared" si="98"/>
        <v>16</v>
      </c>
      <c r="HM31" s="29">
        <f t="shared" si="239"/>
        <v>289</v>
      </c>
      <c r="HN31" s="30">
        <f>SUM(LARGE(($HL31,$HA31,$GP31,$GE31,$FT31,$FI31,$EX31,$EM31,$EB31,$DQ31,$DF31,$CU31,$CJ31,$BY31,$BN31,$BC31,$AR31,$AG31,$V31,$K31),{1;2;3;4;5}))</f>
        <v>89</v>
      </c>
      <c r="HO31" s="27">
        <f t="shared" si="99"/>
        <v>1</v>
      </c>
    </row>
    <row r="32" spans="1:223" x14ac:dyDescent="0.2">
      <c r="A32" s="41" t="s">
        <v>80</v>
      </c>
      <c r="B32" s="65">
        <f t="shared" si="100"/>
        <v>0</v>
      </c>
      <c r="C32" s="104"/>
      <c r="D32" s="20">
        <f t="shared" si="101"/>
        <v>2</v>
      </c>
      <c r="E32" s="31"/>
      <c r="F32" s="33"/>
      <c r="G32" s="27">
        <f t="shared" si="181"/>
        <v>0</v>
      </c>
      <c r="H32" s="47">
        <f t="shared" si="418"/>
        <v>0</v>
      </c>
      <c r="I32" s="14">
        <f t="shared" si="1"/>
        <v>32</v>
      </c>
      <c r="J32" s="46">
        <f t="shared" si="639"/>
        <v>32</v>
      </c>
      <c r="K32" s="28">
        <f t="shared" si="3"/>
        <v>0</v>
      </c>
      <c r="L32" s="29">
        <f t="shared" si="182"/>
        <v>0</v>
      </c>
      <c r="M32" s="30">
        <f>SUM(LARGE(($K32),{1}))</f>
        <v>0</v>
      </c>
      <c r="N32" s="27">
        <f t="shared" si="4"/>
        <v>14</v>
      </c>
      <c r="O32" s="20">
        <f t="shared" si="183"/>
        <v>3</v>
      </c>
      <c r="P32" s="31"/>
      <c r="Q32" s="33"/>
      <c r="R32" s="27">
        <f t="shared" si="184"/>
        <v>0</v>
      </c>
      <c r="S32" s="47">
        <f t="shared" si="419"/>
        <v>0</v>
      </c>
      <c r="T32" s="14">
        <f t="shared" si="6"/>
        <v>1</v>
      </c>
      <c r="U32" s="46">
        <f t="shared" si="7"/>
        <v>1</v>
      </c>
      <c r="V32" s="28">
        <f t="shared" si="8"/>
        <v>10</v>
      </c>
      <c r="W32" s="29">
        <f t="shared" si="185"/>
        <v>10</v>
      </c>
      <c r="X32" s="30">
        <f>SUM(LARGE(($V32,$K32),{1;2}))</f>
        <v>10</v>
      </c>
      <c r="Y32" s="27">
        <f t="shared" si="9"/>
        <v>14</v>
      </c>
      <c r="Z32" s="20">
        <f t="shared" si="186"/>
        <v>3</v>
      </c>
      <c r="AA32" s="31"/>
      <c r="AB32" s="33"/>
      <c r="AC32" s="27">
        <f t="shared" si="187"/>
        <v>0</v>
      </c>
      <c r="AD32" s="47">
        <f t="shared" si="420"/>
        <v>0</v>
      </c>
      <c r="AE32" s="14">
        <f t="shared" si="11"/>
        <v>1</v>
      </c>
      <c r="AF32" s="46">
        <f t="shared" si="12"/>
        <v>1</v>
      </c>
      <c r="AG32" s="28">
        <f t="shared" si="13"/>
        <v>10</v>
      </c>
      <c r="AH32" s="29">
        <f t="shared" si="188"/>
        <v>20</v>
      </c>
      <c r="AI32" s="30">
        <f>SUM(LARGE(($AG32,$V32,$K32),{1;2;3}))</f>
        <v>20</v>
      </c>
      <c r="AJ32" s="27">
        <f t="shared" si="14"/>
        <v>14</v>
      </c>
      <c r="AK32" s="20">
        <f t="shared" si="189"/>
        <v>3</v>
      </c>
      <c r="AL32" s="31"/>
      <c r="AM32" s="33"/>
      <c r="AN32" s="27">
        <f t="shared" si="190"/>
        <v>0</v>
      </c>
      <c r="AO32" s="47">
        <f t="shared" si="421"/>
        <v>0</v>
      </c>
      <c r="AP32" s="14">
        <f t="shared" si="16"/>
        <v>1</v>
      </c>
      <c r="AQ32" s="46">
        <f t="shared" si="17"/>
        <v>1</v>
      </c>
      <c r="AR32" s="28">
        <f t="shared" si="18"/>
        <v>10</v>
      </c>
      <c r="AS32" s="29">
        <f t="shared" si="191"/>
        <v>30</v>
      </c>
      <c r="AT32" s="30">
        <f>SUM(LARGE(($AR32,$AG32,$V32,$K32),{1;2;3;4}))</f>
        <v>30</v>
      </c>
      <c r="AU32" s="27">
        <f t="shared" si="19"/>
        <v>14</v>
      </c>
      <c r="AV32" s="20">
        <f t="shared" si="192"/>
        <v>2</v>
      </c>
      <c r="AW32" s="31"/>
      <c r="AX32" s="33"/>
      <c r="AY32" s="27">
        <f t="shared" si="193"/>
        <v>0</v>
      </c>
      <c r="AZ32" s="47">
        <f t="shared" si="422"/>
        <v>0</v>
      </c>
      <c r="BA32" s="14">
        <f t="shared" si="21"/>
        <v>1</v>
      </c>
      <c r="BB32" s="46">
        <f t="shared" si="22"/>
        <v>1</v>
      </c>
      <c r="BC32" s="28">
        <f t="shared" si="23"/>
        <v>16</v>
      </c>
      <c r="BD32" s="29">
        <f t="shared" si="194"/>
        <v>46</v>
      </c>
      <c r="BE32" s="30">
        <f>SUM(LARGE(($BC32,$AR32,$AG32,$V32,$K32),{1;2;3;4;5}))</f>
        <v>46</v>
      </c>
      <c r="BF32" s="27">
        <f t="shared" si="24"/>
        <v>14</v>
      </c>
      <c r="BG32" s="20">
        <f t="shared" si="195"/>
        <v>3</v>
      </c>
      <c r="BH32" s="31"/>
      <c r="BI32" s="33"/>
      <c r="BJ32" s="27">
        <f t="shared" si="196"/>
        <v>0</v>
      </c>
      <c r="BK32" s="47">
        <f t="shared" si="423"/>
        <v>0</v>
      </c>
      <c r="BL32" s="14">
        <f t="shared" si="26"/>
        <v>1</v>
      </c>
      <c r="BM32" s="46">
        <f t="shared" si="27"/>
        <v>1</v>
      </c>
      <c r="BN32" s="28">
        <f t="shared" si="28"/>
        <v>10</v>
      </c>
      <c r="BO32" s="29">
        <f t="shared" si="197"/>
        <v>56</v>
      </c>
      <c r="BP32" s="30">
        <f>SUM(LARGE(($BN32,$BC32,$AR32,$AG32,$V32,$K32),{1;2;3;4;5}))</f>
        <v>56</v>
      </c>
      <c r="BQ32" s="27">
        <f t="shared" si="29"/>
        <v>4</v>
      </c>
      <c r="BR32" s="20">
        <f t="shared" si="198"/>
        <v>2</v>
      </c>
      <c r="BS32" s="31"/>
      <c r="BT32" s="33"/>
      <c r="BU32" s="27">
        <f t="shared" si="199"/>
        <v>0</v>
      </c>
      <c r="BV32" s="47">
        <f t="shared" si="424"/>
        <v>0</v>
      </c>
      <c r="BW32" s="14">
        <f t="shared" si="31"/>
        <v>1</v>
      </c>
      <c r="BX32" s="46">
        <f t="shared" si="32"/>
        <v>1</v>
      </c>
      <c r="BY32" s="28">
        <f t="shared" si="33"/>
        <v>16</v>
      </c>
      <c r="BZ32" s="29">
        <f t="shared" si="200"/>
        <v>72</v>
      </c>
      <c r="CA32" s="30">
        <f>SUM(LARGE(($BY32,$BN32,$BC32,$AR32,$AG32,$V32,$K32),{1;2;3;4;5}))</f>
        <v>62</v>
      </c>
      <c r="CB32" s="27">
        <f t="shared" si="34"/>
        <v>4</v>
      </c>
      <c r="CC32" s="20">
        <f t="shared" si="201"/>
        <v>2</v>
      </c>
      <c r="CD32" s="31"/>
      <c r="CE32" s="33"/>
      <c r="CF32" s="27">
        <f t="shared" si="202"/>
        <v>0</v>
      </c>
      <c r="CG32" s="47">
        <f t="shared" si="425"/>
        <v>0</v>
      </c>
      <c r="CH32" s="14">
        <f t="shared" si="36"/>
        <v>1</v>
      </c>
      <c r="CI32" s="46">
        <f t="shared" si="37"/>
        <v>1</v>
      </c>
      <c r="CJ32" s="28">
        <f t="shared" si="38"/>
        <v>16</v>
      </c>
      <c r="CK32" s="29">
        <f t="shared" si="203"/>
        <v>88</v>
      </c>
      <c r="CL32" s="30">
        <f>SUM(LARGE(($CJ32,$BY32,$BN32,$BC32,$AR32,$AG32,$V32,$K32),{1;2;3;4;5}))</f>
        <v>68</v>
      </c>
      <c r="CM32" s="27">
        <f t="shared" si="39"/>
        <v>4</v>
      </c>
      <c r="CN32" s="20">
        <f t="shared" si="204"/>
        <v>2</v>
      </c>
      <c r="CO32" s="31"/>
      <c r="CP32" s="33"/>
      <c r="CQ32" s="27">
        <f t="shared" si="205"/>
        <v>0</v>
      </c>
      <c r="CR32" s="47">
        <f t="shared" si="426"/>
        <v>0</v>
      </c>
      <c r="CS32" s="14">
        <f t="shared" si="41"/>
        <v>1</v>
      </c>
      <c r="CT32" s="46">
        <f t="shared" si="42"/>
        <v>1</v>
      </c>
      <c r="CU32" s="28">
        <f t="shared" si="43"/>
        <v>16</v>
      </c>
      <c r="CV32" s="29">
        <f t="shared" si="206"/>
        <v>104</v>
      </c>
      <c r="CW32" s="30">
        <f>SUM(LARGE(($CU32,$CJ32,$BY32,$BN32,$BC32,$AR32,$AG32,$V32,$K32),{1;2;3;4;5}))</f>
        <v>74</v>
      </c>
      <c r="CX32" s="27">
        <f t="shared" si="44"/>
        <v>4</v>
      </c>
      <c r="CY32" s="20">
        <f t="shared" si="207"/>
        <v>2</v>
      </c>
      <c r="CZ32" s="31"/>
      <c r="DA32" s="33"/>
      <c r="DB32" s="27">
        <f t="shared" si="208"/>
        <v>0</v>
      </c>
      <c r="DC32" s="47">
        <f t="shared" si="427"/>
        <v>0</v>
      </c>
      <c r="DD32" s="14">
        <f t="shared" si="46"/>
        <v>1</v>
      </c>
      <c r="DE32" s="46">
        <f t="shared" si="47"/>
        <v>1</v>
      </c>
      <c r="DF32" s="28">
        <f t="shared" si="48"/>
        <v>16</v>
      </c>
      <c r="DG32" s="29">
        <f t="shared" si="209"/>
        <v>120</v>
      </c>
      <c r="DH32" s="30">
        <f>SUM(LARGE(($DF32,$CU32,$CJ32,$BY32,$BN32,$BC32,$AR32,$AG32,$V32,$K32),{1;2;3;4;5}))</f>
        <v>80</v>
      </c>
      <c r="DI32" s="27">
        <f t="shared" si="49"/>
        <v>1</v>
      </c>
      <c r="DJ32" s="20">
        <f t="shared" si="210"/>
        <v>2</v>
      </c>
      <c r="DK32" s="31"/>
      <c r="DL32" s="33"/>
      <c r="DM32" s="27">
        <f t="shared" si="211"/>
        <v>0</v>
      </c>
      <c r="DN32" s="47">
        <f t="shared" si="428"/>
        <v>0</v>
      </c>
      <c r="DO32" s="14">
        <f t="shared" si="51"/>
        <v>1</v>
      </c>
      <c r="DP32" s="46">
        <f t="shared" si="52"/>
        <v>1</v>
      </c>
      <c r="DQ32" s="28">
        <f t="shared" si="53"/>
        <v>16</v>
      </c>
      <c r="DR32" s="29">
        <f t="shared" si="212"/>
        <v>136</v>
      </c>
      <c r="DS32" s="30">
        <f>SUM(LARGE(($DQ32,$DF32,$CU32,$CJ32,$BY32,$BN32,$BC32,$AR32,$AG32,$V32,$K32),{1;2;3;4;5}))</f>
        <v>80</v>
      </c>
      <c r="DT32" s="27">
        <f t="shared" si="54"/>
        <v>1</v>
      </c>
      <c r="DU32" s="20">
        <f t="shared" si="213"/>
        <v>2</v>
      </c>
      <c r="DV32" s="31"/>
      <c r="DW32" s="33"/>
      <c r="DX32" s="27">
        <f t="shared" si="214"/>
        <v>0</v>
      </c>
      <c r="DY32" s="47">
        <f t="shared" si="429"/>
        <v>0</v>
      </c>
      <c r="DZ32" s="14">
        <f t="shared" si="56"/>
        <v>1</v>
      </c>
      <c r="EA32" s="46">
        <f t="shared" si="57"/>
        <v>1</v>
      </c>
      <c r="EB32" s="28">
        <f t="shared" si="58"/>
        <v>16</v>
      </c>
      <c r="EC32" s="29">
        <f t="shared" si="215"/>
        <v>152</v>
      </c>
      <c r="ED32" s="30">
        <f>SUM(LARGE(($EB32,$DQ32,$DF32,$CU32,$CJ32,$BY32,$BN32,$BC32,$AR32,$AG32,$V32,$K32),{1;2;3;4;5}))</f>
        <v>80</v>
      </c>
      <c r="EE32" s="27">
        <f t="shared" si="59"/>
        <v>1</v>
      </c>
      <c r="EF32" s="20">
        <f t="shared" si="216"/>
        <v>2</v>
      </c>
      <c r="EG32" s="31"/>
      <c r="EH32" s="33"/>
      <c r="EI32" s="27">
        <f t="shared" si="217"/>
        <v>0</v>
      </c>
      <c r="EJ32" s="47">
        <f t="shared" si="430"/>
        <v>0</v>
      </c>
      <c r="EK32" s="14">
        <f t="shared" si="61"/>
        <v>1</v>
      </c>
      <c r="EL32" s="46">
        <f t="shared" si="62"/>
        <v>1</v>
      </c>
      <c r="EM32" s="28">
        <f t="shared" si="63"/>
        <v>16</v>
      </c>
      <c r="EN32" s="29">
        <f t="shared" si="218"/>
        <v>168</v>
      </c>
      <c r="EO32" s="30">
        <f>SUM(LARGE(($EM32,$EB32,$DQ32,$DF32,$CU32,$CJ32,$BY32,$BN32,$BC32,$AR32,$AG32,$V32,$K32),{1;2;3;4;5}))</f>
        <v>80</v>
      </c>
      <c r="EP32" s="27">
        <f t="shared" si="64"/>
        <v>1</v>
      </c>
      <c r="EQ32" s="20">
        <f t="shared" si="219"/>
        <v>2</v>
      </c>
      <c r="ER32" s="31"/>
      <c r="ES32" s="33"/>
      <c r="ET32" s="27">
        <f t="shared" si="220"/>
        <v>0</v>
      </c>
      <c r="EU32" s="47">
        <f t="shared" si="431"/>
        <v>0</v>
      </c>
      <c r="EV32" s="14">
        <f t="shared" si="66"/>
        <v>1</v>
      </c>
      <c r="EW32" s="46">
        <f t="shared" si="67"/>
        <v>1</v>
      </c>
      <c r="EX32" s="28">
        <f t="shared" si="68"/>
        <v>16</v>
      </c>
      <c r="EY32" s="29">
        <f t="shared" si="221"/>
        <v>184</v>
      </c>
      <c r="EZ32" s="30">
        <f>SUM(LARGE(($EX32,$EM32,$EB32,$DQ32,$DF32,$CU32,$CJ32,$BY32,$BN32,$BC32,$AR32,$AG32,$V32,$K32),{1;2;3;4;5}))</f>
        <v>80</v>
      </c>
      <c r="FA32" s="27">
        <f t="shared" si="69"/>
        <v>1</v>
      </c>
      <c r="FB32" s="20">
        <f t="shared" si="222"/>
        <v>2</v>
      </c>
      <c r="FC32" s="31"/>
      <c r="FD32" s="33"/>
      <c r="FE32" s="27">
        <f t="shared" si="223"/>
        <v>0</v>
      </c>
      <c r="FF32" s="47">
        <f t="shared" si="432"/>
        <v>0</v>
      </c>
      <c r="FG32" s="14">
        <f t="shared" si="71"/>
        <v>1</v>
      </c>
      <c r="FH32" s="46">
        <f t="shared" si="72"/>
        <v>1</v>
      </c>
      <c r="FI32" s="28">
        <f t="shared" si="73"/>
        <v>16</v>
      </c>
      <c r="FJ32" s="29">
        <f t="shared" si="224"/>
        <v>200</v>
      </c>
      <c r="FK32" s="30">
        <f>SUM(LARGE(($FI32,$EX32,$EM32,$EB32,$DQ32,$DF32,$CU32,$CJ32,$BY32,$BN32,$BC32,$AR32,$AG32,$V32,$K32),{1;2;3;4;5}))</f>
        <v>80</v>
      </c>
      <c r="FL32" s="27">
        <f t="shared" si="74"/>
        <v>1</v>
      </c>
      <c r="FM32" s="20">
        <f t="shared" si="225"/>
        <v>2</v>
      </c>
      <c r="FN32" s="31"/>
      <c r="FO32" s="33"/>
      <c r="FP32" s="27">
        <f t="shared" si="226"/>
        <v>0</v>
      </c>
      <c r="FQ32" s="47">
        <f t="shared" si="433"/>
        <v>0</v>
      </c>
      <c r="FR32" s="14">
        <f t="shared" si="76"/>
        <v>1</v>
      </c>
      <c r="FS32" s="46">
        <f t="shared" si="77"/>
        <v>1</v>
      </c>
      <c r="FT32" s="28">
        <f t="shared" si="78"/>
        <v>16</v>
      </c>
      <c r="FU32" s="29">
        <f t="shared" si="227"/>
        <v>216</v>
      </c>
      <c r="FV32" s="30">
        <f>SUM(LARGE(($FT32,$FI32,$EX32,$EM32,$EB32,$DQ32,$DF32,$CU32,$CJ32,$BY32,$BN32,$BC32,$AR32,$AG32,$V32,$K32),{1;2;3;4;5}))</f>
        <v>80</v>
      </c>
      <c r="FW32" s="27">
        <f t="shared" si="79"/>
        <v>1</v>
      </c>
      <c r="FX32" s="20">
        <f t="shared" si="228"/>
        <v>2</v>
      </c>
      <c r="FY32" s="63"/>
      <c r="FZ32" s="64"/>
      <c r="GA32" s="27">
        <f t="shared" si="229"/>
        <v>0</v>
      </c>
      <c r="GB32" s="47">
        <f t="shared" si="434"/>
        <v>0</v>
      </c>
      <c r="GC32" s="14">
        <f t="shared" si="81"/>
        <v>1</v>
      </c>
      <c r="GD32" s="46">
        <f t="shared" si="82"/>
        <v>1</v>
      </c>
      <c r="GE32" s="28">
        <f t="shared" si="83"/>
        <v>16</v>
      </c>
      <c r="GF32" s="29">
        <f t="shared" si="230"/>
        <v>232</v>
      </c>
      <c r="GG32" s="30">
        <f>SUM(LARGE(($GE32,$FT32,$FI32,$EX32,$EM32,$EB32,$DQ32,$DF32,$CU32,$CJ32,$BY32,$BN32,$BC32,$AR32,$AG32,$V32,$K32),{1;2;3;4;5}))</f>
        <v>80</v>
      </c>
      <c r="GH32" s="27">
        <f t="shared" si="84"/>
        <v>1</v>
      </c>
      <c r="GI32" s="20">
        <f t="shared" si="231"/>
        <v>1</v>
      </c>
      <c r="GJ32" s="63"/>
      <c r="GK32" s="64"/>
      <c r="GL32" s="27">
        <f t="shared" si="232"/>
        <v>0</v>
      </c>
      <c r="GM32" s="47">
        <f t="shared" si="435"/>
        <v>0</v>
      </c>
      <c r="GN32" s="14">
        <f t="shared" si="86"/>
        <v>1</v>
      </c>
      <c r="GO32" s="46">
        <f t="shared" si="87"/>
        <v>1</v>
      </c>
      <c r="GP32" s="28">
        <f t="shared" si="88"/>
        <v>25</v>
      </c>
      <c r="GQ32" s="29">
        <f t="shared" si="233"/>
        <v>257</v>
      </c>
      <c r="GR32" s="30">
        <f>SUM(LARGE(($GP32,$GE32,$FT32,$FI32,$EX32,$EM32,$EB32,$DQ32,$DF32,$CU32,$CJ32,$BY32,$BN32,$BC32,$AR32,$AG32,$V32,$K32),{1;2;3;4;5}))</f>
        <v>89</v>
      </c>
      <c r="GS32" s="27">
        <f t="shared" si="89"/>
        <v>1</v>
      </c>
      <c r="GT32" s="20">
        <f t="shared" si="234"/>
        <v>2</v>
      </c>
      <c r="GU32" s="63"/>
      <c r="GV32" s="64"/>
      <c r="GW32" s="27">
        <f t="shared" si="235"/>
        <v>0</v>
      </c>
      <c r="GX32" s="47">
        <f t="shared" si="436"/>
        <v>0</v>
      </c>
      <c r="GY32" s="14">
        <f t="shared" si="91"/>
        <v>1</v>
      </c>
      <c r="GZ32" s="46">
        <f t="shared" si="92"/>
        <v>1</v>
      </c>
      <c r="HA32" s="28">
        <f t="shared" si="93"/>
        <v>16</v>
      </c>
      <c r="HB32" s="29">
        <f t="shared" si="236"/>
        <v>273</v>
      </c>
      <c r="HC32" s="30">
        <f>SUM(LARGE(($HA32,$GP32,$GE32,$FT32,$FI32,$EX32,$EM32,$EB32,$DQ32,$DF32,$CU32,$CJ32,$BY32,$BN32,$BC32,$AR32,$AG32,$V32,$K32),{1;2;3;4;5}))</f>
        <v>89</v>
      </c>
      <c r="HD32" s="27">
        <f t="shared" si="94"/>
        <v>1</v>
      </c>
      <c r="HE32" s="20">
        <f t="shared" si="237"/>
        <v>2</v>
      </c>
      <c r="HF32" s="63"/>
      <c r="HG32" s="64"/>
      <c r="HH32" s="27">
        <f t="shared" si="238"/>
        <v>0</v>
      </c>
      <c r="HI32" s="47">
        <f t="shared" si="437"/>
        <v>0</v>
      </c>
      <c r="HJ32" s="14">
        <f t="shared" si="96"/>
        <v>1</v>
      </c>
      <c r="HK32" s="46">
        <f t="shared" si="97"/>
        <v>1</v>
      </c>
      <c r="HL32" s="28">
        <f t="shared" si="98"/>
        <v>16</v>
      </c>
      <c r="HM32" s="29">
        <f t="shared" si="239"/>
        <v>289</v>
      </c>
      <c r="HN32" s="30">
        <f>SUM(LARGE(($HL32,$HA32,$GP32,$GE32,$FT32,$FI32,$EX32,$EM32,$EB32,$DQ32,$DF32,$CU32,$CJ32,$BY32,$BN32,$BC32,$AR32,$AG32,$V32,$K32),{1;2;3;4;5}))</f>
        <v>89</v>
      </c>
      <c r="HO32" s="27">
        <f t="shared" si="99"/>
        <v>1</v>
      </c>
    </row>
    <row r="33" spans="1:223" x14ac:dyDescent="0.2">
      <c r="A33" s="41" t="s">
        <v>316</v>
      </c>
      <c r="B33" s="65">
        <f t="shared" si="100"/>
        <v>1</v>
      </c>
      <c r="C33" s="104" t="s">
        <v>327</v>
      </c>
      <c r="D33" s="20">
        <f t="shared" si="101"/>
        <v>2</v>
      </c>
      <c r="E33" s="31">
        <f>31+34</f>
        <v>65</v>
      </c>
      <c r="F33" s="33">
        <f>23+26</f>
        <v>49</v>
      </c>
      <c r="G33" s="27">
        <f t="shared" ref="G33" si="737">SUM(E33+F33)</f>
        <v>114</v>
      </c>
      <c r="H33" s="47">
        <f t="shared" ref="H33" si="738">G33+F33/1000</f>
        <v>114.04900000000001</v>
      </c>
      <c r="I33" s="14">
        <f t="shared" si="1"/>
        <v>15</v>
      </c>
      <c r="J33" s="46">
        <f t="shared" si="639"/>
        <v>15</v>
      </c>
      <c r="K33" s="28">
        <f t="shared" ref="K33" si="739">IF(AND(N$3=1,J33=1),"25",IF(AND(N$3=1,J33=2),"20",IF(AND(N$3=1,J33=3),"16",IF(AND(N$3=1,J33=4),"13",IF(AND(N$3=1,J33=5),"11",IF(AND(N$3=1,J33=6),"10",IF(AND(N$3=1,J33=7),"9",IF(AND(N$3=1,J33=8),"8",IF(AND(N$3=1,J33=9),"7",IF(AND(N$3=1,J33=10),"6",IF(AND(N$3=1,J33=11),"5",IF(AND(N$3=1,J33=12),"4",IF(AND(N$3=1,J33=13),"3",IF(AND(N$3=1,J33=14),"2",IF(AND(N$3=1,J33=15),"1",IF(AND(N$3=2,J33=1),"16",IF(AND(N$3=2,J33=2),"13",IF(AND(N$3=2,J33=3),"11",IF(AND(N$3=2,J33=4),"10",IF(AND(N$3=2,J33=5),"9",IF(AND(N$3=2,J33=6),"8",IF(AND(N$3=2,J33=7),"7",IF(AND(N$3=2,J33=8),"6",IF(AND(N$3=2,J33=9),"5",IF(AND(N$3=2,J33=10),"4",IF(AND(N$3=2,J33=11),"3",IF(AND(N$3=2,J33=12),"2",IF(AND(N$3=2,J33=13),"1",IF(AND(N$3=3,J33=1),"10",IF(AND(N$3=3,J33=2),"9",IF(AND(N$3=3,J33=3),"8",IF(AND(N$3=3,J33=4),"7",IF(AND(N$3=3,J33=5),"6",IF(AND(N$3=3,J33=6),"5",IF(AND(N$3=3,J33=7),"4",IF(AND(N$3=3,J33=8),"3",IF(AND(N$3=3,J33=9),"2",IF(AND(N$3=3,J33=10),"1"))))))))))))))))))))))))))))))))))))))+0</f>
        <v>0</v>
      </c>
      <c r="L33" s="29">
        <f t="shared" ref="L33" si="740">K33</f>
        <v>0</v>
      </c>
      <c r="M33" s="30">
        <f>SUM(LARGE(($K33),{1}))</f>
        <v>0</v>
      </c>
      <c r="N33" s="27">
        <f t="shared" si="4"/>
        <v>14</v>
      </c>
      <c r="O33" s="20">
        <f t="shared" ref="O33" si="741">Y$3</f>
        <v>3</v>
      </c>
      <c r="P33" s="31"/>
      <c r="Q33" s="33"/>
      <c r="R33" s="27">
        <f t="shared" ref="R33" si="742">SUM(P33+Q33)</f>
        <v>0</v>
      </c>
      <c r="S33" s="47">
        <f t="shared" ref="S33" si="743">R33+Q33/1000</f>
        <v>0</v>
      </c>
      <c r="T33" s="14">
        <f t="shared" si="6"/>
        <v>1</v>
      </c>
      <c r="U33" s="46">
        <f t="shared" si="7"/>
        <v>1</v>
      </c>
      <c r="V33" s="28">
        <f t="shared" ref="V33" si="744">IF(AND(Y$3=1,U33=1),"25",IF(AND(Y$3=1,U33=2),"20",IF(AND(Y$3=1,U33=3),"16",IF(AND(Y$3=1,U33=4),"13",IF(AND(Y$3=1,U33=5),"11",IF(AND(Y$3=1,U33=6),"10",IF(AND(Y$3=1,U33=7),"9",IF(AND(Y$3=1,U33=8),"8",IF(AND(Y$3=1,U33=9),"7",IF(AND(Y$3=1,U33=10),"6",IF(AND(Y$3=1,U33=11),"5",IF(AND(Y$3=1,U33=12),"4",IF(AND(Y$3=1,U33=13),"3",IF(AND(Y$3=1,U33=14),"2",IF(AND(Y$3=1,U33=15),"1",IF(AND(Y$3=2,U33=1),"16",IF(AND(Y$3=2,U33=2),"13",IF(AND(Y$3=2,U33=3),"11",IF(AND(Y$3=2,U33=4),"10",IF(AND(Y$3=2,U33=5),"9",IF(AND(Y$3=2,U33=6),"8",IF(AND(Y$3=2,U33=7),"7",IF(AND(Y$3=2,U33=8),"6",IF(AND(Y$3=2,U33=9),"5",IF(AND(Y$3=2,U33=10),"4",IF(AND(Y$3=2,U33=11),"3",IF(AND(Y$3=2,U33=12),"2",IF(AND(Y$3=2,U33=13),"1",IF(AND(Y$3=3,U33=1),"10",IF(AND(Y$3=3,U33=2),"9",IF(AND(Y$3=3,U33=3),"8",IF(AND(Y$3=3,U33=4),"7",IF(AND(Y$3=3,U33=5),"6",IF(AND(Y$3=3,U33=6),"5",IF(AND(Y$3=3,U33=7),"4",IF(AND(Y$3=3,U33=8),"3",IF(AND(Y$3=3,U33=9),"2",IF(AND(Y$3=3,U33=10),"1"))))))))))))))))))))))))))))))))))))))+0</f>
        <v>10</v>
      </c>
      <c r="W33" s="29">
        <f t="shared" ref="W33" si="745">L33+V33</f>
        <v>10</v>
      </c>
      <c r="X33" s="30">
        <f>SUM(LARGE(($V33,$K33),{1;2}))</f>
        <v>10</v>
      </c>
      <c r="Y33" s="27">
        <f t="shared" si="9"/>
        <v>14</v>
      </c>
      <c r="Z33" s="20">
        <f t="shared" ref="Z33" si="746">AJ$3</f>
        <v>3</v>
      </c>
      <c r="AA33" s="31"/>
      <c r="AB33" s="33"/>
      <c r="AC33" s="27">
        <f t="shared" ref="AC33" si="747">SUM(AA33+AB33)</f>
        <v>0</v>
      </c>
      <c r="AD33" s="47">
        <f t="shared" ref="AD33" si="748">AC33+AB33/1000</f>
        <v>0</v>
      </c>
      <c r="AE33" s="14">
        <f t="shared" si="11"/>
        <v>1</v>
      </c>
      <c r="AF33" s="46">
        <f t="shared" si="12"/>
        <v>1</v>
      </c>
      <c r="AG33" s="28">
        <f t="shared" ref="AG33" si="749">IF(AND(AJ$3=1,AF33=1),"25",IF(AND(AJ$3=1,AF33=2),"20",IF(AND(AJ$3=1,AF33=3),"16",IF(AND(AJ$3=1,AF33=4),"13",IF(AND(AJ$3=1,AF33=5),"11",IF(AND(AJ$3=1,AF33=6),"10",IF(AND(AJ$3=1,AF33=7),"9",IF(AND(AJ$3=1,AF33=8),"8",IF(AND(AJ$3=1,AF33=9),"7",IF(AND(AJ$3=1,AF33=10),"6",IF(AND(AJ$3=1,AF33=11),"5",IF(AND(AJ$3=1,AF33=12),"4",IF(AND(AJ$3=1,AF33=13),"3",IF(AND(AJ$3=1,AF33=14),"2",IF(AND(AJ$3=1,AF33=15),"1",IF(AND(AJ$3=2,AF33=1),"16",IF(AND(AJ$3=2,AF33=2),"13",IF(AND(AJ$3=2,AF33=3),"11",IF(AND(AJ$3=2,AF33=4),"10",IF(AND(AJ$3=2,AF33=5),"9",IF(AND(AJ$3=2,AF33=6),"8",IF(AND(AJ$3=2,AF33=7),"7",IF(AND(AJ$3=2,AF33=8),"6",IF(AND(AJ$3=2,AF33=9),"5",IF(AND(AJ$3=2,AF33=10),"4",IF(AND(AJ$3=2,AF33=11),"3",IF(AND(AJ$3=2,AF33=12),"2",IF(AND(AJ$3=2,AF33=13),"1",IF(AND(AJ$3=3,AF33=1),"10",IF(AND(AJ$3=3,AF33=2),"9",IF(AND(AJ$3=3,AF33=3),"8",IF(AND(AJ$3=3,AF33=4),"7",IF(AND(AJ$3=3,AF33=5),"6",IF(AND(AJ$3=3,AF33=6),"5",IF(AND(AJ$3=3,AF33=7),"4",IF(AND(AJ$3=3,AF33=8),"3",IF(AND(AJ$3=3,AF33=9),"2",IF(AND(AJ$3=3,AF33=10),"1"))))))))))))))))))))))))))))))))))))))+0</f>
        <v>10</v>
      </c>
      <c r="AH33" s="29">
        <f t="shared" ref="AH33" si="750">W33+AG33</f>
        <v>20</v>
      </c>
      <c r="AI33" s="30">
        <f>SUM(LARGE(($AG33,$V33,$K33),{1;2;3}))</f>
        <v>20</v>
      </c>
      <c r="AJ33" s="27">
        <f t="shared" si="14"/>
        <v>14</v>
      </c>
      <c r="AK33" s="20">
        <f t="shared" ref="AK33" si="751">AU$3</f>
        <v>3</v>
      </c>
      <c r="AL33" s="31"/>
      <c r="AM33" s="33"/>
      <c r="AN33" s="27">
        <f t="shared" ref="AN33" si="752">SUM(AL33+AM33)</f>
        <v>0</v>
      </c>
      <c r="AO33" s="47">
        <f t="shared" ref="AO33" si="753">AN33+AM33/1000</f>
        <v>0</v>
      </c>
      <c r="AP33" s="14">
        <f t="shared" si="16"/>
        <v>1</v>
      </c>
      <c r="AQ33" s="46">
        <f t="shared" si="17"/>
        <v>1</v>
      </c>
      <c r="AR33" s="28">
        <f t="shared" ref="AR33" si="754">IF(AND(AU$3=1,AQ33=1),"25",IF(AND(AU$3=1,AQ33=2),"20",IF(AND(AU$3=1,AQ33=3),"16",IF(AND(AU$3=1,AQ33=4),"13",IF(AND(AU$3=1,AQ33=5),"11",IF(AND(AU$3=1,AQ33=6),"10",IF(AND(AU$3=1,AQ33=7),"9",IF(AND(AU$3=1,AQ33=8),"8",IF(AND(AU$3=1,AQ33=9),"7",IF(AND(AU$3=1,AQ33=10),"6",IF(AND(AU$3=1,AQ33=11),"5",IF(AND(AU$3=1,AQ33=12),"4",IF(AND(AU$3=1,AQ33=13),"3",IF(AND(AU$3=1,AQ33=14),"2",IF(AND(AU$3=1,AQ33=15),"1",IF(AND(AU$3=2,AQ33=1),"16",IF(AND(AU$3=2,AQ33=2),"13",IF(AND(AU$3=2,AQ33=3),"11",IF(AND(AU$3=2,AQ33=4),"10",IF(AND(AU$3=2,AQ33=5),"9",IF(AND(AU$3=2,AQ33=6),"8",IF(AND(AU$3=2,AQ33=7),"7",IF(AND(AU$3=2,AQ33=8),"6",IF(AND(AU$3=2,AQ33=9),"5",IF(AND(AU$3=2,AQ33=10),"4",IF(AND(AU$3=2,AQ33=11),"3",IF(AND(AU$3=2,AQ33=12),"2",IF(AND(AU$3=2,AQ33=13),"1",IF(AND(AU$3=3,AQ33=1),"10",IF(AND(AU$3=3,AQ33=2),"9",IF(AND(AU$3=3,AQ33=3),"8",IF(AND(AU$3=3,AQ33=4),"7",IF(AND(AU$3=3,AQ33=5),"6",IF(AND(AU$3=3,AQ33=6),"5",IF(AND(AU$3=3,AQ33=7),"4",IF(AND(AU$3=3,AQ33=8),"3",IF(AND(AU$3=3,AQ33=9),"2",IF(AND(AU$3=3,AQ33=10),"1"))))))))))))))))))))))))))))))))))))))+0</f>
        <v>10</v>
      </c>
      <c r="AS33" s="29">
        <f t="shared" ref="AS33" si="755">AH33+AR33</f>
        <v>30</v>
      </c>
      <c r="AT33" s="30">
        <f>SUM(LARGE(($AR33,$AG33,$V33,$K33),{1;2;3;4}))</f>
        <v>30</v>
      </c>
      <c r="AU33" s="27">
        <f t="shared" si="19"/>
        <v>14</v>
      </c>
      <c r="AV33" s="20">
        <f t="shared" ref="AV33" si="756">BF$3</f>
        <v>2</v>
      </c>
      <c r="AW33" s="31"/>
      <c r="AX33" s="33"/>
      <c r="AY33" s="27">
        <f t="shared" ref="AY33" si="757">SUM(AW33+AX33)</f>
        <v>0</v>
      </c>
      <c r="AZ33" s="47">
        <f t="shared" ref="AZ33" si="758">AY33+AX33/1000</f>
        <v>0</v>
      </c>
      <c r="BA33" s="14">
        <f t="shared" si="21"/>
        <v>1</v>
      </c>
      <c r="BB33" s="46">
        <f t="shared" si="22"/>
        <v>1</v>
      </c>
      <c r="BC33" s="28">
        <f t="shared" ref="BC33" si="759">IF(AND(BF$3=1,BB33=1),"25",IF(AND(BF$3=1,BB33=2),"20",IF(AND(BF$3=1,BB33=3),"16",IF(AND(BF$3=1,BB33=4),"13",IF(AND(BF$3=1,BB33=5),"11",IF(AND(BF$3=1,BB33=6),"10",IF(AND(BF$3=1,BB33=7),"9",IF(AND(BF$3=1,BB33=8),"8",IF(AND(BF$3=1,BB33=9),"7",IF(AND(BF$3=1,BB33=10),"6",IF(AND(BF$3=1,BB33=11),"5",IF(AND(BF$3=1,BB33=12),"4",IF(AND(BF$3=1,BB33=13),"3",IF(AND(BF$3=1,BB33=14),"2",IF(AND(BF$3=1,BB33=15),"1",IF(AND(BF$3=2,BB33=1),"16",IF(AND(BF$3=2,BB33=2),"13",IF(AND(BF$3=2,BB33=3),"11",IF(AND(BF$3=2,BB33=4),"10",IF(AND(BF$3=2,BB33=5),"9",IF(AND(BF$3=2,BB33=6),"8",IF(AND(BF$3=2,BB33=7),"7",IF(AND(BF$3=2,BB33=8),"6",IF(AND(BF$3=2,BB33=9),"5",IF(AND(BF$3=2,BB33=10),"4",IF(AND(BF$3=2,BB33=11),"3",IF(AND(BF$3=2,BB33=12),"2",IF(AND(BF$3=2,BB33=13),"1",IF(AND(BF$3=3,BB33=1),"10",IF(AND(BF$3=3,BB33=2),"9",IF(AND(BF$3=3,BB33=3),"8",IF(AND(BF$3=3,BB33=4),"7",IF(AND(BF$3=3,BB33=5),"6",IF(AND(BF$3=3,BB33=6),"5",IF(AND(BF$3=3,BB33=7),"4",IF(AND(BF$3=3,BB33=8),"3",IF(AND(BF$3=3,BB33=9),"2",IF(AND(BF$3=3,BB33=10),"1"))))))))))))))))))))))))))))))))))))))+0</f>
        <v>16</v>
      </c>
      <c r="BD33" s="29">
        <f t="shared" ref="BD33" si="760">AS33+BC33</f>
        <v>46</v>
      </c>
      <c r="BE33" s="30">
        <f>SUM(LARGE(($BC33,$AR33,$AG33,$V33,$K33),{1;2;3;4;5}))</f>
        <v>46</v>
      </c>
      <c r="BF33" s="27">
        <f t="shared" si="24"/>
        <v>14</v>
      </c>
      <c r="BG33" s="20">
        <f t="shared" ref="BG33" si="761">BQ$3</f>
        <v>3</v>
      </c>
      <c r="BH33" s="31"/>
      <c r="BI33" s="33"/>
      <c r="BJ33" s="27">
        <f t="shared" ref="BJ33" si="762">SUM(BH33+BI33)</f>
        <v>0</v>
      </c>
      <c r="BK33" s="47">
        <f t="shared" ref="BK33" si="763">BJ33+BI33/1000</f>
        <v>0</v>
      </c>
      <c r="BL33" s="14">
        <f t="shared" si="26"/>
        <v>1</v>
      </c>
      <c r="BM33" s="46">
        <f t="shared" si="27"/>
        <v>1</v>
      </c>
      <c r="BN33" s="28">
        <f t="shared" ref="BN33" si="764">IF(AND(BQ$3=1,BM33=1),"25",IF(AND(BQ$3=1,BM33=2),"20",IF(AND(BQ$3=1,BM33=3),"16",IF(AND(BQ$3=1,BM33=4),"13",IF(AND(BQ$3=1,BM33=5),"11",IF(AND(BQ$3=1,BM33=6),"10",IF(AND(BQ$3=1,BM33=7),"9",IF(AND(BQ$3=1,BM33=8),"8",IF(AND(BQ$3=1,BM33=9),"7",IF(AND(BQ$3=1,BM33=10),"6",IF(AND(BQ$3=1,BM33=11),"5",IF(AND(BQ$3=1,BM33=12),"4",IF(AND(BQ$3=1,BM33=13),"3",IF(AND(BQ$3=1,BM33=14),"2",IF(AND(BQ$3=1,BM33=15),"1",IF(AND(BQ$3=2,BM33=1),"16",IF(AND(BQ$3=2,BM33=2),"13",IF(AND(BQ$3=2,BM33=3),"11",IF(AND(BQ$3=2,BM33=4),"10",IF(AND(BQ$3=2,BM33=5),"9",IF(AND(BQ$3=2,BM33=6),"8",IF(AND(BQ$3=2,BM33=7),"7",IF(AND(BQ$3=2,BM33=8),"6",IF(AND(BQ$3=2,BM33=9),"5",IF(AND(BQ$3=2,BM33=10),"4",IF(AND(BQ$3=2,BM33=11),"3",IF(AND(BQ$3=2,BM33=12),"2",IF(AND(BQ$3=2,BM33=13),"1",IF(AND(BQ$3=3,BM33=1),"10",IF(AND(BQ$3=3,BM33=2),"9",IF(AND(BQ$3=3,BM33=3),"8",IF(AND(BQ$3=3,BM33=4),"7",IF(AND(BQ$3=3,BM33=5),"6",IF(AND(BQ$3=3,BM33=6),"5",IF(AND(BQ$3=3,BM33=7),"4",IF(AND(BQ$3=3,BM33=8),"3",IF(AND(BQ$3=3,BM33=9),"2",IF(AND(BQ$3=3,BM33=10),"1"))))))))))))))))))))))))))))))))))))))+0</f>
        <v>10</v>
      </c>
      <c r="BO33" s="29">
        <f t="shared" ref="BO33" si="765">BD33+BN33</f>
        <v>56</v>
      </c>
      <c r="BP33" s="30">
        <f>SUM(LARGE(($BN33,$BC33,$AR33,$AG33,$V33,$K33),{1;2;3;4;5}))</f>
        <v>56</v>
      </c>
      <c r="BQ33" s="27">
        <f t="shared" si="29"/>
        <v>4</v>
      </c>
      <c r="BR33" s="20">
        <f t="shared" ref="BR33" si="766">CB$3</f>
        <v>2</v>
      </c>
      <c r="BS33" s="31"/>
      <c r="BT33" s="33"/>
      <c r="BU33" s="27">
        <f t="shared" ref="BU33" si="767">SUM(BS33+BT33)</f>
        <v>0</v>
      </c>
      <c r="BV33" s="47">
        <f t="shared" ref="BV33" si="768">BU33+BT33/1000</f>
        <v>0</v>
      </c>
      <c r="BW33" s="14">
        <f t="shared" si="31"/>
        <v>1</v>
      </c>
      <c r="BX33" s="46">
        <f t="shared" si="32"/>
        <v>1</v>
      </c>
      <c r="BY33" s="28">
        <f t="shared" ref="BY33" si="769">IF(AND(CB$3=1,BX33=1),"25",IF(AND(CB$3=1,BX33=2),"20",IF(AND(CB$3=1,BX33=3),"16",IF(AND(CB$3=1,BX33=4),"13",IF(AND(CB$3=1,BX33=5),"11",IF(AND(CB$3=1,BX33=6),"10",IF(AND(CB$3=1,BX33=7),"9",IF(AND(CB$3=1,BX33=8),"8",IF(AND(CB$3=1,BX33=9),"7",IF(AND(CB$3=1,BX33=10),"6",IF(AND(CB$3=1,BX33=11),"5",IF(AND(CB$3=1,BX33=12),"4",IF(AND(CB$3=1,BX33=13),"3",IF(AND(CB$3=1,BX33=14),"2",IF(AND(CB$3=1,BX33=15),"1",IF(AND(CB$3=2,BX33=1),"16",IF(AND(CB$3=2,BX33=2),"13",IF(AND(CB$3=2,BX33=3),"11",IF(AND(CB$3=2,BX33=4),"10",IF(AND(CB$3=2,BX33=5),"9",IF(AND(CB$3=2,BX33=6),"8",IF(AND(CB$3=2,BX33=7),"7",IF(AND(CB$3=2,BX33=8),"6",IF(AND(CB$3=2,BX33=9),"5",IF(AND(CB$3=2,BX33=10),"4",IF(AND(CB$3=2,BX33=11),"3",IF(AND(CB$3=2,BX33=12),"2",IF(AND(CB$3=2,BX33=13),"1",IF(AND(CB$3=3,BX33=1),"10",IF(AND(CB$3=3,BX33=2),"9",IF(AND(CB$3=3,BX33=3),"8",IF(AND(CB$3=3,BX33=4),"7",IF(AND(CB$3=3,BX33=5),"6",IF(AND(CB$3=3,BX33=6),"5",IF(AND(CB$3=3,BX33=7),"4",IF(AND(CB$3=3,BX33=8),"3",IF(AND(CB$3=3,BX33=9),"2",IF(AND(CB$3=3,BX33=10),"1"))))))))))))))))))))))))))))))))))))))+0</f>
        <v>16</v>
      </c>
      <c r="BZ33" s="29">
        <f t="shared" ref="BZ33" si="770">BO33+BY33</f>
        <v>72</v>
      </c>
      <c r="CA33" s="30">
        <f>SUM(LARGE(($BY33,$BN33,$BC33,$AR33,$AG33,$V33,$K33),{1;2;3;4;5}))</f>
        <v>62</v>
      </c>
      <c r="CB33" s="27">
        <f t="shared" si="34"/>
        <v>4</v>
      </c>
      <c r="CC33" s="20">
        <f t="shared" ref="CC33" si="771">CM$3</f>
        <v>2</v>
      </c>
      <c r="CD33" s="31"/>
      <c r="CE33" s="33"/>
      <c r="CF33" s="27">
        <f t="shared" ref="CF33" si="772">SUM(CD33+CE33)</f>
        <v>0</v>
      </c>
      <c r="CG33" s="47">
        <f t="shared" ref="CG33" si="773">CF33+CE33/1000</f>
        <v>0</v>
      </c>
      <c r="CH33" s="14">
        <f t="shared" si="36"/>
        <v>1</v>
      </c>
      <c r="CI33" s="46">
        <f t="shared" si="37"/>
        <v>1</v>
      </c>
      <c r="CJ33" s="28">
        <f t="shared" ref="CJ33" si="774">IF(AND(CM$3=1,CI33=1),"25",IF(AND(CM$3=1,CI33=2),"20",IF(AND(CM$3=1,CI33=3),"16",IF(AND(CM$3=1,CI33=4),"13",IF(AND(CM$3=1,CI33=5),"11",IF(AND(CM$3=1,CI33=6),"10",IF(AND(CM$3=1,CI33=7),"9",IF(AND(CM$3=1,CI33=8),"8",IF(AND(CM$3=1,CI33=9),"7",IF(AND(CM$3=1,CI33=10),"6",IF(AND(CM$3=1,CI33=11),"5",IF(AND(CM$3=1,CI33=12),"4",IF(AND(CM$3=1,CI33=13),"3",IF(AND(CM$3=1,CI33=14),"2",IF(AND(CM$3=1,CI33=15),"1",IF(AND(CM$3=2,CI33=1),"16",IF(AND(CM$3=2,CI33=2),"13",IF(AND(CM$3=2,CI33=3),"11",IF(AND(CM$3=2,CI33=4),"10",IF(AND(CM$3=2,CI33=5),"9",IF(AND(CM$3=2,CI33=6),"8",IF(AND(CM$3=2,CI33=7),"7",IF(AND(CM$3=2,CI33=8),"6",IF(AND(CM$3=2,CI33=9),"5",IF(AND(CM$3=2,CI33=10),"4",IF(AND(CM$3=2,CI33=11),"3",IF(AND(CM$3=2,CI33=12),"2",IF(AND(CM$3=2,CI33=13),"1",IF(AND(CM$3=3,CI33=1),"10",IF(AND(CM$3=3,CI33=2),"9",IF(AND(CM$3=3,CI33=3),"8",IF(AND(CM$3=3,CI33=4),"7",IF(AND(CM$3=3,CI33=5),"6",IF(AND(CM$3=3,CI33=6),"5",IF(AND(CM$3=3,CI33=7),"4",IF(AND(CM$3=3,CI33=8),"3",IF(AND(CM$3=3,CI33=9),"2",IF(AND(CM$3=3,CI33=10),"1"))))))))))))))))))))))))))))))))))))))+0</f>
        <v>16</v>
      </c>
      <c r="CK33" s="29">
        <f t="shared" ref="CK33" si="775">BZ33+CJ33</f>
        <v>88</v>
      </c>
      <c r="CL33" s="30">
        <f>SUM(LARGE(($CJ33,$BY33,$BN33,$BC33,$AR33,$AG33,$V33,$K33),{1;2;3;4;5}))</f>
        <v>68</v>
      </c>
      <c r="CM33" s="27">
        <f t="shared" si="39"/>
        <v>4</v>
      </c>
      <c r="CN33" s="20">
        <f t="shared" ref="CN33" si="776">CX$3</f>
        <v>2</v>
      </c>
      <c r="CO33" s="31"/>
      <c r="CP33" s="33"/>
      <c r="CQ33" s="27">
        <f t="shared" ref="CQ33" si="777">SUM(CO33+CP33)</f>
        <v>0</v>
      </c>
      <c r="CR33" s="47">
        <f t="shared" ref="CR33" si="778">CQ33+CP33/1000</f>
        <v>0</v>
      </c>
      <c r="CS33" s="14">
        <f t="shared" si="41"/>
        <v>1</v>
      </c>
      <c r="CT33" s="46">
        <f t="shared" si="42"/>
        <v>1</v>
      </c>
      <c r="CU33" s="28">
        <f t="shared" ref="CU33" si="779">IF(AND(CX$3=1,CT33=1),"25",IF(AND(CX$3=1,CT33=2),"20",IF(AND(CX$3=1,CT33=3),"16",IF(AND(CX$3=1,CT33=4),"13",IF(AND(CX$3=1,CT33=5),"11",IF(AND(CX$3=1,CT33=6),"10",IF(AND(CX$3=1,CT33=7),"9",IF(AND(CX$3=1,CT33=8),"8",IF(AND(CX$3=1,CT33=9),"7",IF(AND(CX$3=1,CT33=10),"6",IF(AND(CX$3=1,CT33=11),"5",IF(AND(CX$3=1,CT33=12),"4",IF(AND(CX$3=1,CT33=13),"3",IF(AND(CX$3=1,CT33=14),"2",IF(AND(CX$3=1,CT33=15),"1",IF(AND(CX$3=2,CT33=1),"16",IF(AND(CX$3=2,CT33=2),"13",IF(AND(CX$3=2,CT33=3),"11",IF(AND(CX$3=2,CT33=4),"10",IF(AND(CX$3=2,CT33=5),"9",IF(AND(CX$3=2,CT33=6),"8",IF(AND(CX$3=2,CT33=7),"7",IF(AND(CX$3=2,CT33=8),"6",IF(AND(CX$3=2,CT33=9),"5",IF(AND(CX$3=2,CT33=10),"4",IF(AND(CX$3=2,CT33=11),"3",IF(AND(CX$3=2,CT33=12),"2",IF(AND(CX$3=2,CT33=13),"1",IF(AND(CX$3=3,CT33=1),"10",IF(AND(CX$3=3,CT33=2),"9",IF(AND(CX$3=3,CT33=3),"8",IF(AND(CX$3=3,CT33=4),"7",IF(AND(CX$3=3,CT33=5),"6",IF(AND(CX$3=3,CT33=6),"5",IF(AND(CX$3=3,CT33=7),"4",IF(AND(CX$3=3,CT33=8),"3",IF(AND(CX$3=3,CT33=9),"2",IF(AND(CX$3=3,CT33=10),"1"))))))))))))))))))))))))))))))))))))))+0</f>
        <v>16</v>
      </c>
      <c r="CV33" s="29">
        <f t="shared" ref="CV33" si="780">CK33+CU33</f>
        <v>104</v>
      </c>
      <c r="CW33" s="30">
        <f>SUM(LARGE(($CU33,$CJ33,$BY33,$BN33,$BC33,$AR33,$AG33,$V33,$K33),{1;2;3;4;5}))</f>
        <v>74</v>
      </c>
      <c r="CX33" s="27">
        <f t="shared" si="44"/>
        <v>4</v>
      </c>
      <c r="CY33" s="20">
        <f t="shared" ref="CY33" si="781">DI$3</f>
        <v>2</v>
      </c>
      <c r="CZ33" s="31"/>
      <c r="DA33" s="33"/>
      <c r="DB33" s="27">
        <f t="shared" ref="DB33" si="782">SUM(CZ33+DA33)</f>
        <v>0</v>
      </c>
      <c r="DC33" s="47">
        <f t="shared" ref="DC33" si="783">DB33+DA33/1000</f>
        <v>0</v>
      </c>
      <c r="DD33" s="14">
        <f t="shared" si="46"/>
        <v>1</v>
      </c>
      <c r="DE33" s="46">
        <f t="shared" si="47"/>
        <v>1</v>
      </c>
      <c r="DF33" s="28">
        <f t="shared" ref="DF33" si="784">IF(AND(DI$3=1,DE33=1),"25",IF(AND(DI$3=1,DE33=2),"20",IF(AND(DI$3=1,DE33=3),"16",IF(AND(DI$3=1,DE33=4),"13",IF(AND(DI$3=1,DE33=5),"11",IF(AND(DI$3=1,DE33=6),"10",IF(AND(DI$3=1,DE33=7),"9",IF(AND(DI$3=1,DE33=8),"8",IF(AND(DI$3=1,DE33=9),"7",IF(AND(DI$3=1,DE33=10),"6",IF(AND(DI$3=1,DE33=11),"5",IF(AND(DI$3=1,DE33=12),"4",IF(AND(DI$3=1,DE33=13),"3",IF(AND(DI$3=1,DE33=14),"2",IF(AND(DI$3=1,DE33=15),"1",IF(AND(DI$3=2,DE33=1),"16",IF(AND(DI$3=2,DE33=2),"13",IF(AND(DI$3=2,DE33=3),"11",IF(AND(DI$3=2,DE33=4),"10",IF(AND(DI$3=2,DE33=5),"9",IF(AND(DI$3=2,DE33=6),"8",IF(AND(DI$3=2,DE33=7),"7",IF(AND(DI$3=2,DE33=8),"6",IF(AND(DI$3=2,DE33=9),"5",IF(AND(DI$3=2,DE33=10),"4",IF(AND(DI$3=2,DE33=11),"3",IF(AND(DI$3=2,DE33=12),"2",IF(AND(DI$3=2,DE33=13),"1",IF(AND(DI$3=3,DE33=1),"10",IF(AND(DI$3=3,DE33=2),"9",IF(AND(DI$3=3,DE33=3),"8",IF(AND(DI$3=3,DE33=4),"7",IF(AND(DI$3=3,DE33=5),"6",IF(AND(DI$3=3,DE33=6),"5",IF(AND(DI$3=3,DE33=7),"4",IF(AND(DI$3=3,DE33=8),"3",IF(AND(DI$3=3,DE33=9),"2",IF(AND(DI$3=3,DE33=10),"1"))))))))))))))))))))))))))))))))))))))+0</f>
        <v>16</v>
      </c>
      <c r="DG33" s="29">
        <f t="shared" ref="DG33" si="785">CV33+DF33</f>
        <v>120</v>
      </c>
      <c r="DH33" s="30">
        <f>SUM(LARGE(($DF33,$CU33,$CJ33,$BY33,$BN33,$BC33,$AR33,$AG33,$V33,$K33),{1;2;3;4;5}))</f>
        <v>80</v>
      </c>
      <c r="DI33" s="27">
        <f t="shared" si="49"/>
        <v>1</v>
      </c>
      <c r="DJ33" s="20">
        <f t="shared" ref="DJ33" si="786">DT$3</f>
        <v>2</v>
      </c>
      <c r="DK33" s="31"/>
      <c r="DL33" s="33"/>
      <c r="DM33" s="27">
        <f t="shared" ref="DM33" si="787">SUM(DK33+DL33)</f>
        <v>0</v>
      </c>
      <c r="DN33" s="47">
        <f t="shared" ref="DN33" si="788">DM33+DL33/1000</f>
        <v>0</v>
      </c>
      <c r="DO33" s="14">
        <f t="shared" si="51"/>
        <v>1</v>
      </c>
      <c r="DP33" s="46">
        <f t="shared" si="52"/>
        <v>1</v>
      </c>
      <c r="DQ33" s="28">
        <f t="shared" ref="DQ33" si="789">IF(AND(DT$3=1,DP33=1),"25",IF(AND(DT$3=1,DP33=2),"20",IF(AND(DT$3=1,DP33=3),"16",IF(AND(DT$3=1,DP33=4),"13",IF(AND(DT$3=1,DP33=5),"11",IF(AND(DT$3=1,DP33=6),"10",IF(AND(DT$3=1,DP33=7),"9",IF(AND(DT$3=1,DP33=8),"8",IF(AND(DT$3=1,DP33=9),"7",IF(AND(DT$3=1,DP33=10),"6",IF(AND(DT$3=1,DP33=11),"5",IF(AND(DT$3=1,DP33=12),"4",IF(AND(DT$3=1,DP33=13),"3",IF(AND(DT$3=1,DP33=14),"2",IF(AND(DT$3=1,DP33=15),"1",IF(AND(DT$3=2,DP33=1),"16",IF(AND(DT$3=2,DP33=2),"13",IF(AND(DT$3=2,DP33=3),"11",IF(AND(DT$3=2,DP33=4),"10",IF(AND(DT$3=2,DP33=5),"9",IF(AND(DT$3=2,DP33=6),"8",IF(AND(DT$3=2,DP33=7),"7",IF(AND(DT$3=2,DP33=8),"6",IF(AND(DT$3=2,DP33=9),"5",IF(AND(DT$3=2,DP33=10),"4",IF(AND(DT$3=2,DP33=11),"3",IF(AND(DT$3=2,DP33=12),"2",IF(AND(DT$3=2,DP33=13),"1",IF(AND(DT$3=3,DP33=1),"10",IF(AND(DT$3=3,DP33=2),"9",IF(AND(DT$3=3,DP33=3),"8",IF(AND(DT$3=3,DP33=4),"7",IF(AND(DT$3=3,DP33=5),"6",IF(AND(DT$3=3,DP33=6),"5",IF(AND(DT$3=3,DP33=7),"4",IF(AND(DT$3=3,DP33=8),"3",IF(AND(DT$3=3,DP33=9),"2",IF(AND(DT$3=3,DP33=10),"1"))))))))))))))))))))))))))))))))))))))+0</f>
        <v>16</v>
      </c>
      <c r="DR33" s="29">
        <f t="shared" ref="DR33" si="790">DG33+DQ33</f>
        <v>136</v>
      </c>
      <c r="DS33" s="30">
        <f>SUM(LARGE(($DQ33,$DF33,$CU33,$CJ33,$BY33,$BN33,$BC33,$AR33,$AG33,$V33,$K33),{1;2;3;4;5}))</f>
        <v>80</v>
      </c>
      <c r="DT33" s="27">
        <f t="shared" si="54"/>
        <v>1</v>
      </c>
      <c r="DU33" s="20">
        <f t="shared" ref="DU33" si="791">EE$3</f>
        <v>2</v>
      </c>
      <c r="DV33" s="31"/>
      <c r="DW33" s="33"/>
      <c r="DX33" s="27">
        <f t="shared" ref="DX33" si="792">SUM(DV33+DW33)</f>
        <v>0</v>
      </c>
      <c r="DY33" s="47">
        <f t="shared" ref="DY33" si="793">DX33+DW33/1000</f>
        <v>0</v>
      </c>
      <c r="DZ33" s="14">
        <f t="shared" si="56"/>
        <v>1</v>
      </c>
      <c r="EA33" s="46">
        <f t="shared" si="57"/>
        <v>1</v>
      </c>
      <c r="EB33" s="28">
        <f t="shared" ref="EB33" si="794">IF(AND(EE$3=1,EA33=1),"25",IF(AND(EE$3=1,EA33=2),"20",IF(AND(EE$3=1,EA33=3),"16",IF(AND(EE$3=1,EA33=4),"13",IF(AND(EE$3=1,EA33=5),"11",IF(AND(EE$3=1,EA33=6),"10",IF(AND(EE$3=1,EA33=7),"9",IF(AND(EE$3=1,EA33=8),"8",IF(AND(EE$3=1,EA33=9),"7",IF(AND(EE$3=1,EA33=10),"6",IF(AND(EE$3=1,EA33=11),"5",IF(AND(EE$3=1,EA33=12),"4",IF(AND(EE$3=1,EA33=13),"3",IF(AND(EE$3=1,EA33=14),"2",IF(AND(EE$3=1,EA33=15),"1",IF(AND(EE$3=2,EA33=1),"16",IF(AND(EE$3=2,EA33=2),"13",IF(AND(EE$3=2,EA33=3),"11",IF(AND(EE$3=2,EA33=4),"10",IF(AND(EE$3=2,EA33=5),"9",IF(AND(EE$3=2,EA33=6),"8",IF(AND(EE$3=2,EA33=7),"7",IF(AND(EE$3=2,EA33=8),"6",IF(AND(EE$3=2,EA33=9),"5",IF(AND(EE$3=2,EA33=10),"4",IF(AND(EE$3=2,EA33=11),"3",IF(AND(EE$3=2,EA33=12),"2",IF(AND(EE$3=2,EA33=13),"1",IF(AND(EE$3=3,EA33=1),"10",IF(AND(EE$3=3,EA33=2),"9",IF(AND(EE$3=3,EA33=3),"8",IF(AND(EE$3=3,EA33=4),"7",IF(AND(EE$3=3,EA33=5),"6",IF(AND(EE$3=3,EA33=6),"5",IF(AND(EE$3=3,EA33=7),"4",IF(AND(EE$3=3,EA33=8),"3",IF(AND(EE$3=3,EA33=9),"2",IF(AND(EE$3=3,EA33=10),"1"))))))))))))))))))))))))))))))))))))))+0</f>
        <v>16</v>
      </c>
      <c r="EC33" s="29">
        <f t="shared" ref="EC33" si="795">DR33+EB33</f>
        <v>152</v>
      </c>
      <c r="ED33" s="30">
        <f>SUM(LARGE(($EB33,$DQ33,$DF33,$CU33,$CJ33,$BY33,$BN33,$BC33,$AR33,$AG33,$V33,$K33),{1;2;3;4;5}))</f>
        <v>80</v>
      </c>
      <c r="EE33" s="27">
        <f t="shared" si="59"/>
        <v>1</v>
      </c>
      <c r="EF33" s="20">
        <f t="shared" ref="EF33" si="796">EP$3</f>
        <v>2</v>
      </c>
      <c r="EG33" s="31"/>
      <c r="EH33" s="33"/>
      <c r="EI33" s="27">
        <f t="shared" ref="EI33" si="797">SUM(EG33+EH33)</f>
        <v>0</v>
      </c>
      <c r="EJ33" s="47">
        <f t="shared" ref="EJ33" si="798">EI33+EH33/1000</f>
        <v>0</v>
      </c>
      <c r="EK33" s="14">
        <f t="shared" si="61"/>
        <v>1</v>
      </c>
      <c r="EL33" s="46">
        <f t="shared" si="62"/>
        <v>1</v>
      </c>
      <c r="EM33" s="28">
        <f t="shared" ref="EM33" si="799">IF(AND(EP$3=1,EL33=1),"25",IF(AND(EP$3=1,EL33=2),"20",IF(AND(EP$3=1,EL33=3),"16",IF(AND(EP$3=1,EL33=4),"13",IF(AND(EP$3=1,EL33=5),"11",IF(AND(EP$3=1,EL33=6),"10",IF(AND(EP$3=1,EL33=7),"9",IF(AND(EP$3=1,EL33=8),"8",IF(AND(EP$3=1,EL33=9),"7",IF(AND(EP$3=1,EL33=10),"6",IF(AND(EP$3=1,EL33=11),"5",IF(AND(EP$3=1,EL33=12),"4",IF(AND(EP$3=1,EL33=13),"3",IF(AND(EP$3=1,EL33=14),"2",IF(AND(EP$3=1,EL33=15),"1",IF(AND(EP$3=2,EL33=1),"16",IF(AND(EP$3=2,EL33=2),"13",IF(AND(EP$3=2,EL33=3),"11",IF(AND(EP$3=2,EL33=4),"10",IF(AND(EP$3=2,EL33=5),"9",IF(AND(EP$3=2,EL33=6),"8",IF(AND(EP$3=2,EL33=7),"7",IF(AND(EP$3=2,EL33=8),"6",IF(AND(EP$3=2,EL33=9),"5",IF(AND(EP$3=2,EL33=10),"4",IF(AND(EP$3=2,EL33=11),"3",IF(AND(EP$3=2,EL33=12),"2",IF(AND(EP$3=2,EL33=13),"1",IF(AND(EP$3=3,EL33=1),"10",IF(AND(EP$3=3,EL33=2),"9",IF(AND(EP$3=3,EL33=3),"8",IF(AND(EP$3=3,EL33=4),"7",IF(AND(EP$3=3,EL33=5),"6",IF(AND(EP$3=3,EL33=6),"5",IF(AND(EP$3=3,EL33=7),"4",IF(AND(EP$3=3,EL33=8),"3",IF(AND(EP$3=3,EL33=9),"2",IF(AND(EP$3=3,EL33=10),"1"))))))))))))))))))))))))))))))))))))))+0</f>
        <v>16</v>
      </c>
      <c r="EN33" s="29">
        <f t="shared" ref="EN33" si="800">EC33+EM33</f>
        <v>168</v>
      </c>
      <c r="EO33" s="30">
        <f>SUM(LARGE(($EM33,$EB33,$DQ33,$DF33,$CU33,$CJ33,$BY33,$BN33,$BC33,$AR33,$AG33,$V33,$K33),{1;2;3;4;5}))</f>
        <v>80</v>
      </c>
      <c r="EP33" s="27">
        <f t="shared" si="64"/>
        <v>1</v>
      </c>
      <c r="EQ33" s="20">
        <f t="shared" ref="EQ33" si="801">FA$3</f>
        <v>2</v>
      </c>
      <c r="ER33" s="31"/>
      <c r="ES33" s="33"/>
      <c r="ET33" s="27">
        <f t="shared" ref="ET33" si="802">SUM(ER33+ES33)</f>
        <v>0</v>
      </c>
      <c r="EU33" s="47">
        <f t="shared" ref="EU33" si="803">ET33+ES33/1000</f>
        <v>0</v>
      </c>
      <c r="EV33" s="14">
        <f t="shared" si="66"/>
        <v>1</v>
      </c>
      <c r="EW33" s="46">
        <f t="shared" si="67"/>
        <v>1</v>
      </c>
      <c r="EX33" s="28">
        <f t="shared" ref="EX33" si="804">IF(AND(FA$3=1,EW33=1),"25",IF(AND(FA$3=1,EW33=2),"20",IF(AND(FA$3=1,EW33=3),"16",IF(AND(FA$3=1,EW33=4),"13",IF(AND(FA$3=1,EW33=5),"11",IF(AND(FA$3=1,EW33=6),"10",IF(AND(FA$3=1,EW33=7),"9",IF(AND(FA$3=1,EW33=8),"8",IF(AND(FA$3=1,EW33=9),"7",IF(AND(FA$3=1,EW33=10),"6",IF(AND(FA$3=1,EW33=11),"5",IF(AND(FA$3=1,EW33=12),"4",IF(AND(FA$3=1,EW33=13),"3",IF(AND(FA$3=1,EW33=14),"2",IF(AND(FA$3=1,EW33=15),"1",IF(AND(FA$3=2,EW33=1),"16",IF(AND(FA$3=2,EW33=2),"13",IF(AND(FA$3=2,EW33=3),"11",IF(AND(FA$3=2,EW33=4),"10",IF(AND(FA$3=2,EW33=5),"9",IF(AND(FA$3=2,EW33=6),"8",IF(AND(FA$3=2,EW33=7),"7",IF(AND(FA$3=2,EW33=8),"6",IF(AND(FA$3=2,EW33=9),"5",IF(AND(FA$3=2,EW33=10),"4",IF(AND(FA$3=2,EW33=11),"3",IF(AND(FA$3=2,EW33=12),"2",IF(AND(FA$3=2,EW33=13),"1",IF(AND(FA$3=3,EW33=1),"10",IF(AND(FA$3=3,EW33=2),"9",IF(AND(FA$3=3,EW33=3),"8",IF(AND(FA$3=3,EW33=4),"7",IF(AND(FA$3=3,EW33=5),"6",IF(AND(FA$3=3,EW33=6),"5",IF(AND(FA$3=3,EW33=7),"4",IF(AND(FA$3=3,EW33=8),"3",IF(AND(FA$3=3,EW33=9),"2",IF(AND(FA$3=3,EW33=10),"1"))))))))))))))))))))))))))))))))))))))+0</f>
        <v>16</v>
      </c>
      <c r="EY33" s="29">
        <f t="shared" ref="EY33" si="805">EN33+EX33</f>
        <v>184</v>
      </c>
      <c r="EZ33" s="30">
        <f>SUM(LARGE(($EX33,$EM33,$EB33,$DQ33,$DF33,$CU33,$CJ33,$BY33,$BN33,$BC33,$AR33,$AG33,$V33,$K33),{1;2;3;4;5}))</f>
        <v>80</v>
      </c>
      <c r="FA33" s="27">
        <f t="shared" si="69"/>
        <v>1</v>
      </c>
      <c r="FB33" s="20">
        <f t="shared" ref="FB33" si="806">FL$3</f>
        <v>2</v>
      </c>
      <c r="FC33" s="31"/>
      <c r="FD33" s="33"/>
      <c r="FE33" s="27">
        <f t="shared" ref="FE33" si="807">SUM(FC33+FD33)</f>
        <v>0</v>
      </c>
      <c r="FF33" s="47">
        <f t="shared" ref="FF33" si="808">FE33+FD33/1000</f>
        <v>0</v>
      </c>
      <c r="FG33" s="14">
        <f t="shared" si="71"/>
        <v>1</v>
      </c>
      <c r="FH33" s="46">
        <f t="shared" si="72"/>
        <v>1</v>
      </c>
      <c r="FI33" s="28">
        <f t="shared" ref="FI33" si="809">IF(AND(FL$3=1,FH33=1),"25",IF(AND(FL$3=1,FH33=2),"20",IF(AND(FL$3=1,FH33=3),"16",IF(AND(FL$3=1,FH33=4),"13",IF(AND(FL$3=1,FH33=5),"11",IF(AND(FL$3=1,FH33=6),"10",IF(AND(FL$3=1,FH33=7),"9",IF(AND(FL$3=1,FH33=8),"8",IF(AND(FL$3=1,FH33=9),"7",IF(AND(FL$3=1,FH33=10),"6",IF(AND(FL$3=1,FH33=11),"5",IF(AND(FL$3=1,FH33=12),"4",IF(AND(FL$3=1,FH33=13),"3",IF(AND(FL$3=1,FH33=14),"2",IF(AND(FL$3=1,FH33=15),"1",IF(AND(FL$3=2,FH33=1),"16",IF(AND(FL$3=2,FH33=2),"13",IF(AND(FL$3=2,FH33=3),"11",IF(AND(FL$3=2,FH33=4),"10",IF(AND(FL$3=2,FH33=5),"9",IF(AND(FL$3=2,FH33=6),"8",IF(AND(FL$3=2,FH33=7),"7",IF(AND(FL$3=2,FH33=8),"6",IF(AND(FL$3=2,FH33=9),"5",IF(AND(FL$3=2,FH33=10),"4",IF(AND(FL$3=2,FH33=11),"3",IF(AND(FL$3=2,FH33=12),"2",IF(AND(FL$3=2,FH33=13),"1",IF(AND(FL$3=3,FH33=1),"10",IF(AND(FL$3=3,FH33=2),"9",IF(AND(FL$3=3,FH33=3),"8",IF(AND(FL$3=3,FH33=4),"7",IF(AND(FL$3=3,FH33=5),"6",IF(AND(FL$3=3,FH33=6),"5",IF(AND(FL$3=3,FH33=7),"4",IF(AND(FL$3=3,FH33=8),"3",IF(AND(FL$3=3,FH33=9),"2",IF(AND(FL$3=3,FH33=10),"1"))))))))))))))))))))))))))))))))))))))+0</f>
        <v>16</v>
      </c>
      <c r="FJ33" s="29">
        <f t="shared" ref="FJ33" si="810">EY33+FI33</f>
        <v>200</v>
      </c>
      <c r="FK33" s="30">
        <f>SUM(LARGE(($FI33,$EX33,$EM33,$EB33,$DQ33,$DF33,$CU33,$CJ33,$BY33,$BN33,$BC33,$AR33,$AG33,$V33,$K33),{1;2;3;4;5}))</f>
        <v>80</v>
      </c>
      <c r="FL33" s="27">
        <f t="shared" si="74"/>
        <v>1</v>
      </c>
      <c r="FM33" s="20">
        <f t="shared" ref="FM33" si="811">FW$3</f>
        <v>2</v>
      </c>
      <c r="FN33" s="31"/>
      <c r="FO33" s="33"/>
      <c r="FP33" s="27">
        <f t="shared" ref="FP33" si="812">SUM(FN33+FO33)</f>
        <v>0</v>
      </c>
      <c r="FQ33" s="47">
        <f t="shared" ref="FQ33" si="813">FP33+FO33/1000</f>
        <v>0</v>
      </c>
      <c r="FR33" s="14">
        <f t="shared" si="76"/>
        <v>1</v>
      </c>
      <c r="FS33" s="46">
        <f t="shared" si="77"/>
        <v>1</v>
      </c>
      <c r="FT33" s="28">
        <f t="shared" ref="FT33" si="814">IF(AND(FW$3=1,FS33=1),"25",IF(AND(FW$3=1,FS33=2),"20",IF(AND(FW$3=1,FS33=3),"16",IF(AND(FW$3=1,FS33=4),"13",IF(AND(FW$3=1,FS33=5),"11",IF(AND(FW$3=1,FS33=6),"10",IF(AND(FW$3=1,FS33=7),"9",IF(AND(FW$3=1,FS33=8),"8",IF(AND(FW$3=1,FS33=9),"7",IF(AND(FW$3=1,FS33=10),"6",IF(AND(FW$3=1,FS33=11),"5",IF(AND(FW$3=1,FS33=12),"4",IF(AND(FW$3=1,FS33=13),"3",IF(AND(FW$3=1,FS33=14),"2",IF(AND(FW$3=1,FS33=15),"1",IF(AND(FW$3=2,FS33=1),"16",IF(AND(FW$3=2,FS33=2),"13",IF(AND(FW$3=2,FS33=3),"11",IF(AND(FW$3=2,FS33=4),"10",IF(AND(FW$3=2,FS33=5),"9",IF(AND(FW$3=2,FS33=6),"8",IF(AND(FW$3=2,FS33=7),"7",IF(AND(FW$3=2,FS33=8),"6",IF(AND(FW$3=2,FS33=9),"5",IF(AND(FW$3=2,FS33=10),"4",IF(AND(FW$3=2,FS33=11),"3",IF(AND(FW$3=2,FS33=12),"2",IF(AND(FW$3=2,FS33=13),"1",IF(AND(FW$3=3,FS33=1),"10",IF(AND(FW$3=3,FS33=2),"9",IF(AND(FW$3=3,FS33=3),"8",IF(AND(FW$3=3,FS33=4),"7",IF(AND(FW$3=3,FS33=5),"6",IF(AND(FW$3=3,FS33=6),"5",IF(AND(FW$3=3,FS33=7),"4",IF(AND(FW$3=3,FS33=8),"3",IF(AND(FW$3=3,FS33=9),"2",IF(AND(FW$3=3,FS33=10),"1"))))))))))))))))))))))))))))))))))))))+0</f>
        <v>16</v>
      </c>
      <c r="FU33" s="29">
        <f t="shared" ref="FU33" si="815">FJ33+FT33</f>
        <v>216</v>
      </c>
      <c r="FV33" s="30">
        <f>SUM(LARGE(($FT33,$FI33,$EX33,$EM33,$EB33,$DQ33,$DF33,$CU33,$CJ33,$BY33,$BN33,$BC33,$AR33,$AG33,$V33,$K33),{1;2;3;4;5}))</f>
        <v>80</v>
      </c>
      <c r="FW33" s="27">
        <f t="shared" si="79"/>
        <v>1</v>
      </c>
      <c r="FX33" s="20">
        <f t="shared" ref="FX33" si="816">GH$3</f>
        <v>2</v>
      </c>
      <c r="FY33" s="63"/>
      <c r="FZ33" s="64"/>
      <c r="GA33" s="27">
        <f t="shared" ref="GA33" si="817">SUM(FY33+FZ33)</f>
        <v>0</v>
      </c>
      <c r="GB33" s="47">
        <f t="shared" ref="GB33" si="818">GA33+FZ33/1000</f>
        <v>0</v>
      </c>
      <c r="GC33" s="14">
        <f t="shared" si="81"/>
        <v>1</v>
      </c>
      <c r="GD33" s="46">
        <f t="shared" si="82"/>
        <v>1</v>
      </c>
      <c r="GE33" s="28">
        <f t="shared" ref="GE33" si="819">IF(AND(GH$3=1,GD33=1),"25",IF(AND(GH$3=1,GD33=2),"20",IF(AND(GH$3=1,GD33=3),"16",IF(AND(GH$3=1,GD33=4),"13",IF(AND(GH$3=1,GD33=5),"11",IF(AND(GH$3=1,GD33=6),"10",IF(AND(GH$3=1,GD33=7),"9",IF(AND(GH$3=1,GD33=8),"8",IF(AND(GH$3=1,GD33=9),"7",IF(AND(GH$3=1,GD33=10),"6",IF(AND(GH$3=1,GD33=11),"5",IF(AND(GH$3=1,GD33=12),"4",IF(AND(GH$3=1,GD33=13),"3",IF(AND(GH$3=1,GD33=14),"2",IF(AND(GH$3=1,GD33=15),"1",IF(AND(GH$3=2,GD33=1),"16",IF(AND(GH$3=2,GD33=2),"13",IF(AND(GH$3=2,GD33=3),"11",IF(AND(GH$3=2,GD33=4),"10",IF(AND(GH$3=2,GD33=5),"9",IF(AND(GH$3=2,GD33=6),"8",IF(AND(GH$3=2,GD33=7),"7",IF(AND(GH$3=2,GD33=8),"6",IF(AND(GH$3=2,GD33=9),"5",IF(AND(GH$3=2,GD33=10),"4",IF(AND(GH$3=2,GD33=11),"3",IF(AND(GH$3=2,GD33=12),"2",IF(AND(GH$3=2,GD33=13),"1",IF(AND(GH$3=3,GD33=1),"10",IF(AND(GH$3=3,GD33=2),"9",IF(AND(GH$3=3,GD33=3),"8",IF(AND(GH$3=3,GD33=4),"7",IF(AND(GH$3=3,GD33=5),"6",IF(AND(GH$3=3,GD33=6),"5",IF(AND(GH$3=3,GD33=7),"4",IF(AND(GH$3=3,GD33=8),"3",IF(AND(GH$3=3,GD33=9),"2",IF(AND(GH$3=3,GD33=10),"1"))))))))))))))))))))))))))))))))))))))+0</f>
        <v>16</v>
      </c>
      <c r="GF33" s="29">
        <f t="shared" ref="GF33" si="820">FU33+GE33</f>
        <v>232</v>
      </c>
      <c r="GG33" s="30">
        <f>SUM(LARGE(($GE33,$FT33,$FI33,$EX33,$EM33,$EB33,$DQ33,$DF33,$CU33,$CJ33,$BY33,$BN33,$BC33,$AR33,$AG33,$V33,$K33),{1;2;3;4;5}))</f>
        <v>80</v>
      </c>
      <c r="GH33" s="27">
        <f t="shared" si="84"/>
        <v>1</v>
      </c>
      <c r="GI33" s="20">
        <f t="shared" ref="GI33" si="821">GS$3</f>
        <v>1</v>
      </c>
      <c r="GJ33" s="63"/>
      <c r="GK33" s="64"/>
      <c r="GL33" s="27">
        <f t="shared" ref="GL33" si="822">SUM(GJ33+GK33)</f>
        <v>0</v>
      </c>
      <c r="GM33" s="47">
        <f t="shared" ref="GM33" si="823">GL33+GK33/1000</f>
        <v>0</v>
      </c>
      <c r="GN33" s="14">
        <f t="shared" si="86"/>
        <v>1</v>
      </c>
      <c r="GO33" s="46">
        <f t="shared" si="87"/>
        <v>1</v>
      </c>
      <c r="GP33" s="28">
        <f t="shared" ref="GP33" si="824">IF(AND(GS$3=1,GO33=1),"25",IF(AND(GS$3=1,GO33=2),"20",IF(AND(GS$3=1,GO33=3),"16",IF(AND(GS$3=1,GO33=4),"13",IF(AND(GS$3=1,GO33=5),"11",IF(AND(GS$3=1,GO33=6),"10",IF(AND(GS$3=1,GO33=7),"9",IF(AND(GS$3=1,GO33=8),"8",IF(AND(GS$3=1,GO33=9),"7",IF(AND(GS$3=1,GO33=10),"6",IF(AND(GS$3=1,GO33=11),"5",IF(AND(GS$3=1,GO33=12),"4",IF(AND(GS$3=1,GO33=13),"3",IF(AND(GS$3=1,GO33=14),"2",IF(AND(GS$3=1,GO33=15),"1",IF(AND(GS$3=2,GO33=1),"16",IF(AND(GS$3=2,GO33=2),"13",IF(AND(GS$3=2,GO33=3),"11",IF(AND(GS$3=2,GO33=4),"10",IF(AND(GS$3=2,GO33=5),"9",IF(AND(GS$3=2,GO33=6),"8",IF(AND(GS$3=2,GO33=7),"7",IF(AND(GS$3=2,GO33=8),"6",IF(AND(GS$3=2,GO33=9),"5",IF(AND(GS$3=2,GO33=10),"4",IF(AND(GS$3=2,GO33=11),"3",IF(AND(GS$3=2,GO33=12),"2",IF(AND(GS$3=2,GO33=13),"1",IF(AND(GS$3=3,GO33=1),"10",IF(AND(GS$3=3,GO33=2),"9",IF(AND(GS$3=3,GO33=3),"8",IF(AND(GS$3=3,GO33=4),"7",IF(AND(GS$3=3,GO33=5),"6",IF(AND(GS$3=3,GO33=6),"5",IF(AND(GS$3=3,GO33=7),"4",IF(AND(GS$3=3,GO33=8),"3",IF(AND(GS$3=3,GO33=9),"2",IF(AND(GS$3=3,GO33=10),"1"))))))))))))))))))))))))))))))))))))))+0</f>
        <v>25</v>
      </c>
      <c r="GQ33" s="29">
        <f t="shared" ref="GQ33" si="825">GF33+GP33</f>
        <v>257</v>
      </c>
      <c r="GR33" s="30">
        <f>SUM(LARGE(($GP33,$GE33,$FT33,$FI33,$EX33,$EM33,$EB33,$DQ33,$DF33,$CU33,$CJ33,$BY33,$BN33,$BC33,$AR33,$AG33,$V33,$K33),{1;2;3;4;5}))</f>
        <v>89</v>
      </c>
      <c r="GS33" s="27">
        <f t="shared" si="89"/>
        <v>1</v>
      </c>
      <c r="GT33" s="20">
        <f t="shared" ref="GT33" si="826">HD$3</f>
        <v>2</v>
      </c>
      <c r="GU33" s="63"/>
      <c r="GV33" s="64"/>
      <c r="GW33" s="27">
        <f t="shared" ref="GW33" si="827">SUM(GU33+GV33)</f>
        <v>0</v>
      </c>
      <c r="GX33" s="47">
        <f t="shared" ref="GX33" si="828">GW33+GV33/1000</f>
        <v>0</v>
      </c>
      <c r="GY33" s="14">
        <f t="shared" si="91"/>
        <v>1</v>
      </c>
      <c r="GZ33" s="46">
        <f t="shared" si="92"/>
        <v>1</v>
      </c>
      <c r="HA33" s="28">
        <f t="shared" ref="HA33" si="829">IF(AND(HD$3=1,GZ33=1),"25",IF(AND(HD$3=1,GZ33=2),"20",IF(AND(HD$3=1,GZ33=3),"16",IF(AND(HD$3=1,GZ33=4),"13",IF(AND(HD$3=1,GZ33=5),"11",IF(AND(HD$3=1,GZ33=6),"10",IF(AND(HD$3=1,GZ33=7),"9",IF(AND(HD$3=1,GZ33=8),"8",IF(AND(HD$3=1,GZ33=9),"7",IF(AND(HD$3=1,GZ33=10),"6",IF(AND(HD$3=1,GZ33=11),"5",IF(AND(HD$3=1,GZ33=12),"4",IF(AND(HD$3=1,GZ33=13),"3",IF(AND(HD$3=1,GZ33=14),"2",IF(AND(HD$3=1,GZ33=15),"1",IF(AND(HD$3=2,GZ33=1),"16",IF(AND(HD$3=2,GZ33=2),"13",IF(AND(HD$3=2,GZ33=3),"11",IF(AND(HD$3=2,GZ33=4),"10",IF(AND(HD$3=2,GZ33=5),"9",IF(AND(HD$3=2,GZ33=6),"8",IF(AND(HD$3=2,GZ33=7),"7",IF(AND(HD$3=2,GZ33=8),"6",IF(AND(HD$3=2,GZ33=9),"5",IF(AND(HD$3=2,GZ33=10),"4",IF(AND(HD$3=2,GZ33=11),"3",IF(AND(HD$3=2,GZ33=12),"2",IF(AND(HD$3=2,GZ33=13),"1",IF(AND(HD$3=3,GZ33=1),"10",IF(AND(HD$3=3,GZ33=2),"9",IF(AND(HD$3=3,GZ33=3),"8",IF(AND(HD$3=3,GZ33=4),"7",IF(AND(HD$3=3,GZ33=5),"6",IF(AND(HD$3=3,GZ33=6),"5",IF(AND(HD$3=3,GZ33=7),"4",IF(AND(HD$3=3,GZ33=8),"3",IF(AND(HD$3=3,GZ33=9),"2",IF(AND(HD$3=3,GZ33=10),"1"))))))))))))))))))))))))))))))))))))))+0</f>
        <v>16</v>
      </c>
      <c r="HB33" s="29">
        <f t="shared" ref="HB33" si="830">GQ33+HA33</f>
        <v>273</v>
      </c>
      <c r="HC33" s="30">
        <f>SUM(LARGE(($HA33,$GP33,$GE33,$FT33,$FI33,$EX33,$EM33,$EB33,$DQ33,$DF33,$CU33,$CJ33,$BY33,$BN33,$BC33,$AR33,$AG33,$V33,$K33),{1;2;3;4;5}))</f>
        <v>89</v>
      </c>
      <c r="HD33" s="27">
        <f t="shared" si="94"/>
        <v>1</v>
      </c>
      <c r="HE33" s="20">
        <f t="shared" ref="HE33" si="831">HO$3</f>
        <v>2</v>
      </c>
      <c r="HF33" s="63"/>
      <c r="HG33" s="64"/>
      <c r="HH33" s="27">
        <f t="shared" ref="HH33" si="832">SUM(HF33+HG33)</f>
        <v>0</v>
      </c>
      <c r="HI33" s="47">
        <f t="shared" ref="HI33" si="833">HH33+HG33/1000</f>
        <v>0</v>
      </c>
      <c r="HJ33" s="14">
        <f t="shared" si="96"/>
        <v>1</v>
      </c>
      <c r="HK33" s="46">
        <f t="shared" si="97"/>
        <v>1</v>
      </c>
      <c r="HL33" s="28">
        <f t="shared" ref="HL33" si="834">IF(AND(HO$3=1,HK33=1),"25",IF(AND(HO$3=1,HK33=2),"20",IF(AND(HO$3=1,HK33=3),"16",IF(AND(HO$3=1,HK33=4),"13",IF(AND(HO$3=1,HK33=5),"11",IF(AND(HO$3=1,HK33=6),"10",IF(AND(HO$3=1,HK33=7),"9",IF(AND(HO$3=1,HK33=8),"8",IF(AND(HO$3=1,HK33=9),"7",IF(AND(HO$3=1,HK33=10),"6",IF(AND(HO$3=1,HK33=11),"5",IF(AND(HO$3=1,HK33=12),"4",IF(AND(HO$3=1,HK33=13),"3",IF(AND(HO$3=1,HK33=14),"2",IF(AND(HO$3=1,HK33=15),"1",IF(AND(HO$3=2,HK33=1),"16",IF(AND(HO$3=2,HK33=2),"13",IF(AND(HO$3=2,HK33=3),"11",IF(AND(HO$3=2,HK33=4),"10",IF(AND(HO$3=2,HK33=5),"9",IF(AND(HO$3=2,HK33=6),"8",IF(AND(HO$3=2,HK33=7),"7",IF(AND(HO$3=2,HK33=8),"6",IF(AND(HO$3=2,HK33=9),"5",IF(AND(HO$3=2,HK33=10),"4",IF(AND(HO$3=2,HK33=11),"3",IF(AND(HO$3=2,HK33=12),"2",IF(AND(HO$3=2,HK33=13),"1",IF(AND(HO$3=3,HK33=1),"10",IF(AND(HO$3=3,HK33=2),"9",IF(AND(HO$3=3,HK33=3),"8",IF(AND(HO$3=3,HK33=4),"7",IF(AND(HO$3=3,HK33=5),"6",IF(AND(HO$3=3,HK33=6),"5",IF(AND(HO$3=3,HK33=7),"4",IF(AND(HO$3=3,HK33=8),"3",IF(AND(HO$3=3,HK33=9),"2",IF(AND(HO$3=3,HK33=10),"1"))))))))))))))))))))))))))))))))))))))+0</f>
        <v>16</v>
      </c>
      <c r="HM33" s="29">
        <f t="shared" ref="HM33" si="835">HB33+HL33</f>
        <v>289</v>
      </c>
      <c r="HN33" s="30">
        <f>SUM(LARGE(($HL33,$HA33,$GP33,$GE33,$FT33,$FI33,$EX33,$EM33,$EB33,$DQ33,$DF33,$CU33,$CJ33,$BY33,$BN33,$BC33,$AR33,$AG33,$V33,$K33),{1;2;3;4;5}))</f>
        <v>89</v>
      </c>
      <c r="HO33" s="27">
        <f t="shared" si="99"/>
        <v>1</v>
      </c>
    </row>
    <row r="34" spans="1:223" x14ac:dyDescent="0.2">
      <c r="A34" s="41" t="s">
        <v>2</v>
      </c>
      <c r="B34" s="65">
        <f t="shared" si="100"/>
        <v>1</v>
      </c>
      <c r="C34" s="104" t="s">
        <v>328</v>
      </c>
      <c r="D34" s="20">
        <f t="shared" si="101"/>
        <v>2</v>
      </c>
      <c r="E34" s="31">
        <f>25+30</f>
        <v>55</v>
      </c>
      <c r="F34" s="33">
        <f>20+25</f>
        <v>45</v>
      </c>
      <c r="G34" s="27">
        <f t="shared" si="181"/>
        <v>100</v>
      </c>
      <c r="H34" s="47">
        <f t="shared" si="418"/>
        <v>100.045</v>
      </c>
      <c r="I34" s="14">
        <f t="shared" si="1"/>
        <v>26</v>
      </c>
      <c r="J34" s="46">
        <f t="shared" si="639"/>
        <v>26</v>
      </c>
      <c r="K34" s="28">
        <f t="shared" si="3"/>
        <v>0</v>
      </c>
      <c r="L34" s="29">
        <f t="shared" si="182"/>
        <v>0</v>
      </c>
      <c r="M34" s="30">
        <f>SUM(LARGE(($K34),{1}))</f>
        <v>0</v>
      </c>
      <c r="N34" s="27">
        <f t="shared" si="4"/>
        <v>14</v>
      </c>
      <c r="O34" s="20">
        <f t="shared" si="183"/>
        <v>3</v>
      </c>
      <c r="P34" s="31"/>
      <c r="Q34" s="33"/>
      <c r="R34" s="27">
        <f t="shared" si="184"/>
        <v>0</v>
      </c>
      <c r="S34" s="47">
        <f t="shared" si="419"/>
        <v>0</v>
      </c>
      <c r="T34" s="14">
        <f t="shared" si="6"/>
        <v>1</v>
      </c>
      <c r="U34" s="46">
        <f t="shared" si="7"/>
        <v>1</v>
      </c>
      <c r="V34" s="28">
        <f t="shared" si="8"/>
        <v>10</v>
      </c>
      <c r="W34" s="29">
        <f t="shared" si="185"/>
        <v>10</v>
      </c>
      <c r="X34" s="30">
        <f>SUM(LARGE(($V34,$K34),{1;2}))</f>
        <v>10</v>
      </c>
      <c r="Y34" s="27">
        <f t="shared" si="9"/>
        <v>14</v>
      </c>
      <c r="Z34" s="20">
        <f t="shared" si="186"/>
        <v>3</v>
      </c>
      <c r="AA34" s="31"/>
      <c r="AB34" s="33"/>
      <c r="AC34" s="27">
        <f t="shared" si="187"/>
        <v>0</v>
      </c>
      <c r="AD34" s="47">
        <f t="shared" si="420"/>
        <v>0</v>
      </c>
      <c r="AE34" s="14">
        <f t="shared" si="11"/>
        <v>1</v>
      </c>
      <c r="AF34" s="46">
        <f t="shared" si="12"/>
        <v>1</v>
      </c>
      <c r="AG34" s="28">
        <f t="shared" si="13"/>
        <v>10</v>
      </c>
      <c r="AH34" s="29">
        <f t="shared" si="188"/>
        <v>20</v>
      </c>
      <c r="AI34" s="30">
        <f>SUM(LARGE(($AG34,$V34,$K34),{1;2;3}))</f>
        <v>20</v>
      </c>
      <c r="AJ34" s="27">
        <f t="shared" si="14"/>
        <v>14</v>
      </c>
      <c r="AK34" s="20">
        <f t="shared" si="189"/>
        <v>3</v>
      </c>
      <c r="AL34" s="31"/>
      <c r="AM34" s="33"/>
      <c r="AN34" s="27">
        <f t="shared" si="190"/>
        <v>0</v>
      </c>
      <c r="AO34" s="47">
        <f t="shared" si="421"/>
        <v>0</v>
      </c>
      <c r="AP34" s="14">
        <f t="shared" si="16"/>
        <v>1</v>
      </c>
      <c r="AQ34" s="46">
        <f t="shared" si="17"/>
        <v>1</v>
      </c>
      <c r="AR34" s="28">
        <f t="shared" si="18"/>
        <v>10</v>
      </c>
      <c r="AS34" s="29">
        <f t="shared" si="191"/>
        <v>30</v>
      </c>
      <c r="AT34" s="30">
        <f>SUM(LARGE(($AR34,$AG34,$V34,$K34),{1;2;3;4}))</f>
        <v>30</v>
      </c>
      <c r="AU34" s="27">
        <f t="shared" si="19"/>
        <v>14</v>
      </c>
      <c r="AV34" s="20">
        <f t="shared" si="192"/>
        <v>2</v>
      </c>
      <c r="AW34" s="31"/>
      <c r="AX34" s="33"/>
      <c r="AY34" s="27">
        <f t="shared" si="193"/>
        <v>0</v>
      </c>
      <c r="AZ34" s="47">
        <f t="shared" si="422"/>
        <v>0</v>
      </c>
      <c r="BA34" s="14">
        <f t="shared" si="21"/>
        <v>1</v>
      </c>
      <c r="BB34" s="46">
        <f t="shared" si="22"/>
        <v>1</v>
      </c>
      <c r="BC34" s="28">
        <f t="shared" si="23"/>
        <v>16</v>
      </c>
      <c r="BD34" s="29">
        <f t="shared" si="194"/>
        <v>46</v>
      </c>
      <c r="BE34" s="30">
        <f>SUM(LARGE(($BC34,$AR34,$AG34,$V34,$K34),{1;2;3;4;5}))</f>
        <v>46</v>
      </c>
      <c r="BF34" s="27">
        <f t="shared" si="24"/>
        <v>14</v>
      </c>
      <c r="BG34" s="20">
        <f t="shared" si="195"/>
        <v>3</v>
      </c>
      <c r="BH34" s="31"/>
      <c r="BI34" s="33"/>
      <c r="BJ34" s="27">
        <f t="shared" si="196"/>
        <v>0</v>
      </c>
      <c r="BK34" s="47">
        <f t="shared" si="423"/>
        <v>0</v>
      </c>
      <c r="BL34" s="14">
        <f t="shared" si="26"/>
        <v>1</v>
      </c>
      <c r="BM34" s="46">
        <f t="shared" si="27"/>
        <v>1</v>
      </c>
      <c r="BN34" s="28">
        <f t="shared" si="28"/>
        <v>10</v>
      </c>
      <c r="BO34" s="29">
        <f t="shared" si="197"/>
        <v>56</v>
      </c>
      <c r="BP34" s="30">
        <f>SUM(LARGE(($BN34,$BC34,$AR34,$AG34,$V34,$K34),{1;2;3;4;5}))</f>
        <v>56</v>
      </c>
      <c r="BQ34" s="27">
        <f t="shared" si="29"/>
        <v>4</v>
      </c>
      <c r="BR34" s="20">
        <f t="shared" si="198"/>
        <v>2</v>
      </c>
      <c r="BS34" s="31"/>
      <c r="BT34" s="33"/>
      <c r="BU34" s="27">
        <f t="shared" si="199"/>
        <v>0</v>
      </c>
      <c r="BV34" s="47">
        <f t="shared" si="424"/>
        <v>0</v>
      </c>
      <c r="BW34" s="14">
        <f t="shared" si="31"/>
        <v>1</v>
      </c>
      <c r="BX34" s="46">
        <f t="shared" si="32"/>
        <v>1</v>
      </c>
      <c r="BY34" s="28">
        <f t="shared" si="33"/>
        <v>16</v>
      </c>
      <c r="BZ34" s="29">
        <f t="shared" si="200"/>
        <v>72</v>
      </c>
      <c r="CA34" s="30">
        <f>SUM(LARGE(($BY34,$BN34,$BC34,$AR34,$AG34,$V34,$K34),{1;2;3;4;5}))</f>
        <v>62</v>
      </c>
      <c r="CB34" s="27">
        <f t="shared" si="34"/>
        <v>4</v>
      </c>
      <c r="CC34" s="20">
        <f t="shared" si="201"/>
        <v>2</v>
      </c>
      <c r="CD34" s="31"/>
      <c r="CE34" s="33"/>
      <c r="CF34" s="27">
        <f t="shared" si="202"/>
        <v>0</v>
      </c>
      <c r="CG34" s="47">
        <f t="shared" si="425"/>
        <v>0</v>
      </c>
      <c r="CH34" s="14">
        <f t="shared" si="36"/>
        <v>1</v>
      </c>
      <c r="CI34" s="46">
        <f t="shared" si="37"/>
        <v>1</v>
      </c>
      <c r="CJ34" s="28">
        <f t="shared" si="38"/>
        <v>16</v>
      </c>
      <c r="CK34" s="29">
        <f t="shared" si="203"/>
        <v>88</v>
      </c>
      <c r="CL34" s="30">
        <f>SUM(LARGE(($CJ34,$BY34,$BN34,$BC34,$AR34,$AG34,$V34,$K34),{1;2;3;4;5}))</f>
        <v>68</v>
      </c>
      <c r="CM34" s="27">
        <f t="shared" si="39"/>
        <v>4</v>
      </c>
      <c r="CN34" s="20">
        <f t="shared" si="204"/>
        <v>2</v>
      </c>
      <c r="CO34" s="31"/>
      <c r="CP34" s="33"/>
      <c r="CQ34" s="27">
        <f t="shared" si="205"/>
        <v>0</v>
      </c>
      <c r="CR34" s="47">
        <f t="shared" si="426"/>
        <v>0</v>
      </c>
      <c r="CS34" s="14">
        <f t="shared" si="41"/>
        <v>1</v>
      </c>
      <c r="CT34" s="46">
        <f t="shared" si="42"/>
        <v>1</v>
      </c>
      <c r="CU34" s="28">
        <f t="shared" si="43"/>
        <v>16</v>
      </c>
      <c r="CV34" s="29">
        <f t="shared" si="206"/>
        <v>104</v>
      </c>
      <c r="CW34" s="30">
        <f>SUM(LARGE(($CU34,$CJ34,$BY34,$BN34,$BC34,$AR34,$AG34,$V34,$K34),{1;2;3;4;5}))</f>
        <v>74</v>
      </c>
      <c r="CX34" s="27">
        <f t="shared" si="44"/>
        <v>4</v>
      </c>
      <c r="CY34" s="20">
        <f t="shared" si="207"/>
        <v>2</v>
      </c>
      <c r="CZ34" s="31"/>
      <c r="DA34" s="33"/>
      <c r="DB34" s="27">
        <f t="shared" si="208"/>
        <v>0</v>
      </c>
      <c r="DC34" s="47">
        <f t="shared" si="427"/>
        <v>0</v>
      </c>
      <c r="DD34" s="14">
        <f t="shared" si="46"/>
        <v>1</v>
      </c>
      <c r="DE34" s="46">
        <f t="shared" si="47"/>
        <v>1</v>
      </c>
      <c r="DF34" s="28">
        <f t="shared" si="48"/>
        <v>16</v>
      </c>
      <c r="DG34" s="29">
        <f t="shared" si="209"/>
        <v>120</v>
      </c>
      <c r="DH34" s="30">
        <f>SUM(LARGE(($DF34,$CU34,$CJ34,$BY34,$BN34,$BC34,$AR34,$AG34,$V34,$K34),{1;2;3;4;5}))</f>
        <v>80</v>
      </c>
      <c r="DI34" s="27">
        <f t="shared" si="49"/>
        <v>1</v>
      </c>
      <c r="DJ34" s="20">
        <f t="shared" si="210"/>
        <v>2</v>
      </c>
      <c r="DK34" s="31"/>
      <c r="DL34" s="33"/>
      <c r="DM34" s="27">
        <f t="shared" si="211"/>
        <v>0</v>
      </c>
      <c r="DN34" s="47">
        <f t="shared" si="428"/>
        <v>0</v>
      </c>
      <c r="DO34" s="14">
        <f t="shared" si="51"/>
        <v>1</v>
      </c>
      <c r="DP34" s="46">
        <f t="shared" si="52"/>
        <v>1</v>
      </c>
      <c r="DQ34" s="28">
        <f t="shared" si="53"/>
        <v>16</v>
      </c>
      <c r="DR34" s="29">
        <f t="shared" si="212"/>
        <v>136</v>
      </c>
      <c r="DS34" s="30">
        <f>SUM(LARGE(($DQ34,$DF34,$CU34,$CJ34,$BY34,$BN34,$BC34,$AR34,$AG34,$V34,$K34),{1;2;3;4;5}))</f>
        <v>80</v>
      </c>
      <c r="DT34" s="27">
        <f t="shared" si="54"/>
        <v>1</v>
      </c>
      <c r="DU34" s="20">
        <f t="shared" si="213"/>
        <v>2</v>
      </c>
      <c r="DV34" s="31"/>
      <c r="DW34" s="33"/>
      <c r="DX34" s="27">
        <f t="shared" si="214"/>
        <v>0</v>
      </c>
      <c r="DY34" s="47">
        <f t="shared" si="429"/>
        <v>0</v>
      </c>
      <c r="DZ34" s="14">
        <f t="shared" si="56"/>
        <v>1</v>
      </c>
      <c r="EA34" s="46">
        <f t="shared" si="57"/>
        <v>1</v>
      </c>
      <c r="EB34" s="28">
        <f t="shared" si="58"/>
        <v>16</v>
      </c>
      <c r="EC34" s="29">
        <f t="shared" si="215"/>
        <v>152</v>
      </c>
      <c r="ED34" s="30">
        <f>SUM(LARGE(($EB34,$DQ34,$DF34,$CU34,$CJ34,$BY34,$BN34,$BC34,$AR34,$AG34,$V34,$K34),{1;2;3;4;5}))</f>
        <v>80</v>
      </c>
      <c r="EE34" s="27">
        <f t="shared" si="59"/>
        <v>1</v>
      </c>
      <c r="EF34" s="20">
        <f t="shared" si="216"/>
        <v>2</v>
      </c>
      <c r="EG34" s="31"/>
      <c r="EH34" s="33"/>
      <c r="EI34" s="27">
        <f t="shared" si="217"/>
        <v>0</v>
      </c>
      <c r="EJ34" s="47">
        <f t="shared" si="430"/>
        <v>0</v>
      </c>
      <c r="EK34" s="14">
        <f t="shared" si="61"/>
        <v>1</v>
      </c>
      <c r="EL34" s="46">
        <f t="shared" si="62"/>
        <v>1</v>
      </c>
      <c r="EM34" s="28">
        <f t="shared" si="63"/>
        <v>16</v>
      </c>
      <c r="EN34" s="29">
        <f t="shared" si="218"/>
        <v>168</v>
      </c>
      <c r="EO34" s="30">
        <f>SUM(LARGE(($EM34,$EB34,$DQ34,$DF34,$CU34,$CJ34,$BY34,$BN34,$BC34,$AR34,$AG34,$V34,$K34),{1;2;3;4;5}))</f>
        <v>80</v>
      </c>
      <c r="EP34" s="27">
        <f t="shared" si="64"/>
        <v>1</v>
      </c>
      <c r="EQ34" s="20">
        <f t="shared" si="219"/>
        <v>2</v>
      </c>
      <c r="ER34" s="31"/>
      <c r="ES34" s="33"/>
      <c r="ET34" s="27">
        <f t="shared" si="220"/>
        <v>0</v>
      </c>
      <c r="EU34" s="47">
        <f t="shared" si="431"/>
        <v>0</v>
      </c>
      <c r="EV34" s="14">
        <f t="shared" si="66"/>
        <v>1</v>
      </c>
      <c r="EW34" s="46">
        <f t="shared" si="67"/>
        <v>1</v>
      </c>
      <c r="EX34" s="28">
        <f t="shared" si="68"/>
        <v>16</v>
      </c>
      <c r="EY34" s="29">
        <f t="shared" si="221"/>
        <v>184</v>
      </c>
      <c r="EZ34" s="30">
        <f>SUM(LARGE(($EX34,$EM34,$EB34,$DQ34,$DF34,$CU34,$CJ34,$BY34,$BN34,$BC34,$AR34,$AG34,$V34,$K34),{1;2;3;4;5}))</f>
        <v>80</v>
      </c>
      <c r="FA34" s="27">
        <f t="shared" si="69"/>
        <v>1</v>
      </c>
      <c r="FB34" s="20">
        <f t="shared" si="222"/>
        <v>2</v>
      </c>
      <c r="FC34" s="31"/>
      <c r="FD34" s="33"/>
      <c r="FE34" s="27">
        <f t="shared" si="223"/>
        <v>0</v>
      </c>
      <c r="FF34" s="47">
        <f t="shared" si="432"/>
        <v>0</v>
      </c>
      <c r="FG34" s="14">
        <f t="shared" si="71"/>
        <v>1</v>
      </c>
      <c r="FH34" s="46">
        <f t="shared" si="72"/>
        <v>1</v>
      </c>
      <c r="FI34" s="28">
        <f t="shared" si="73"/>
        <v>16</v>
      </c>
      <c r="FJ34" s="29">
        <f t="shared" si="224"/>
        <v>200</v>
      </c>
      <c r="FK34" s="30">
        <f>SUM(LARGE(($FI34,$EX34,$EM34,$EB34,$DQ34,$DF34,$CU34,$CJ34,$BY34,$BN34,$BC34,$AR34,$AG34,$V34,$K34),{1;2;3;4;5}))</f>
        <v>80</v>
      </c>
      <c r="FL34" s="27">
        <f t="shared" si="74"/>
        <v>1</v>
      </c>
      <c r="FM34" s="20">
        <f t="shared" si="225"/>
        <v>2</v>
      </c>
      <c r="FN34" s="31"/>
      <c r="FO34" s="33"/>
      <c r="FP34" s="27">
        <f t="shared" si="226"/>
        <v>0</v>
      </c>
      <c r="FQ34" s="47">
        <f t="shared" si="433"/>
        <v>0</v>
      </c>
      <c r="FR34" s="14">
        <f t="shared" si="76"/>
        <v>1</v>
      </c>
      <c r="FS34" s="46">
        <f t="shared" si="77"/>
        <v>1</v>
      </c>
      <c r="FT34" s="28">
        <f t="shared" si="78"/>
        <v>16</v>
      </c>
      <c r="FU34" s="29">
        <f t="shared" si="227"/>
        <v>216</v>
      </c>
      <c r="FV34" s="30">
        <f>SUM(LARGE(($FT34,$FI34,$EX34,$EM34,$EB34,$DQ34,$DF34,$CU34,$CJ34,$BY34,$BN34,$BC34,$AR34,$AG34,$V34,$K34),{1;2;3;4;5}))</f>
        <v>80</v>
      </c>
      <c r="FW34" s="27">
        <f t="shared" si="79"/>
        <v>1</v>
      </c>
      <c r="FX34" s="20">
        <f t="shared" si="228"/>
        <v>2</v>
      </c>
      <c r="FY34" s="63"/>
      <c r="FZ34" s="64"/>
      <c r="GA34" s="27">
        <f t="shared" si="229"/>
        <v>0</v>
      </c>
      <c r="GB34" s="47">
        <f t="shared" si="434"/>
        <v>0</v>
      </c>
      <c r="GC34" s="14">
        <f t="shared" si="81"/>
        <v>1</v>
      </c>
      <c r="GD34" s="46">
        <f t="shared" si="82"/>
        <v>1</v>
      </c>
      <c r="GE34" s="28">
        <f t="shared" si="83"/>
        <v>16</v>
      </c>
      <c r="GF34" s="29">
        <f t="shared" si="230"/>
        <v>232</v>
      </c>
      <c r="GG34" s="30">
        <f>SUM(LARGE(($GE34,$FT34,$FI34,$EX34,$EM34,$EB34,$DQ34,$DF34,$CU34,$CJ34,$BY34,$BN34,$BC34,$AR34,$AG34,$V34,$K34),{1;2;3;4;5}))</f>
        <v>80</v>
      </c>
      <c r="GH34" s="27">
        <f t="shared" si="84"/>
        <v>1</v>
      </c>
      <c r="GI34" s="20">
        <f t="shared" si="231"/>
        <v>1</v>
      </c>
      <c r="GJ34" s="63"/>
      <c r="GK34" s="64"/>
      <c r="GL34" s="27">
        <f t="shared" si="232"/>
        <v>0</v>
      </c>
      <c r="GM34" s="47">
        <f t="shared" si="435"/>
        <v>0</v>
      </c>
      <c r="GN34" s="14">
        <f t="shared" si="86"/>
        <v>1</v>
      </c>
      <c r="GO34" s="46">
        <f t="shared" si="87"/>
        <v>1</v>
      </c>
      <c r="GP34" s="28">
        <f t="shared" si="88"/>
        <v>25</v>
      </c>
      <c r="GQ34" s="29">
        <f t="shared" si="233"/>
        <v>257</v>
      </c>
      <c r="GR34" s="30">
        <f>SUM(LARGE(($GP34,$GE34,$FT34,$FI34,$EX34,$EM34,$EB34,$DQ34,$DF34,$CU34,$CJ34,$BY34,$BN34,$BC34,$AR34,$AG34,$V34,$K34),{1;2;3;4;5}))</f>
        <v>89</v>
      </c>
      <c r="GS34" s="27">
        <f t="shared" si="89"/>
        <v>1</v>
      </c>
      <c r="GT34" s="20">
        <f t="shared" si="234"/>
        <v>2</v>
      </c>
      <c r="GU34" s="63"/>
      <c r="GV34" s="64"/>
      <c r="GW34" s="27">
        <f t="shared" si="235"/>
        <v>0</v>
      </c>
      <c r="GX34" s="47">
        <f t="shared" si="436"/>
        <v>0</v>
      </c>
      <c r="GY34" s="14">
        <f t="shared" si="91"/>
        <v>1</v>
      </c>
      <c r="GZ34" s="46">
        <f t="shared" si="92"/>
        <v>1</v>
      </c>
      <c r="HA34" s="28">
        <f t="shared" si="93"/>
        <v>16</v>
      </c>
      <c r="HB34" s="29">
        <f t="shared" si="236"/>
        <v>273</v>
      </c>
      <c r="HC34" s="30">
        <f>SUM(LARGE(($HA34,$GP34,$GE34,$FT34,$FI34,$EX34,$EM34,$EB34,$DQ34,$DF34,$CU34,$CJ34,$BY34,$BN34,$BC34,$AR34,$AG34,$V34,$K34),{1;2;3;4;5}))</f>
        <v>89</v>
      </c>
      <c r="HD34" s="27">
        <f t="shared" si="94"/>
        <v>1</v>
      </c>
      <c r="HE34" s="20">
        <f t="shared" si="237"/>
        <v>2</v>
      </c>
      <c r="HF34" s="63"/>
      <c r="HG34" s="64"/>
      <c r="HH34" s="27">
        <f t="shared" si="238"/>
        <v>0</v>
      </c>
      <c r="HI34" s="47">
        <f t="shared" si="437"/>
        <v>0</v>
      </c>
      <c r="HJ34" s="14">
        <f t="shared" si="96"/>
        <v>1</v>
      </c>
      <c r="HK34" s="46">
        <f t="shared" si="97"/>
        <v>1</v>
      </c>
      <c r="HL34" s="28">
        <f t="shared" si="98"/>
        <v>16</v>
      </c>
      <c r="HM34" s="29">
        <f t="shared" si="239"/>
        <v>289</v>
      </c>
      <c r="HN34" s="30">
        <f>SUM(LARGE(($HL34,$HA34,$GP34,$GE34,$FT34,$FI34,$EX34,$EM34,$EB34,$DQ34,$DF34,$CU34,$CJ34,$BY34,$BN34,$BC34,$AR34,$AG34,$V34,$K34),{1;2;3;4;5}))</f>
        <v>89</v>
      </c>
      <c r="HO34" s="27">
        <f t="shared" si="99"/>
        <v>1</v>
      </c>
    </row>
    <row r="35" spans="1:223" x14ac:dyDescent="0.2">
      <c r="A35" s="41" t="s">
        <v>76</v>
      </c>
      <c r="B35" s="65">
        <f t="shared" si="100"/>
        <v>0</v>
      </c>
      <c r="C35" s="104"/>
      <c r="D35" s="20">
        <f t="shared" si="101"/>
        <v>2</v>
      </c>
      <c r="E35" s="31"/>
      <c r="F35" s="33"/>
      <c r="G35" s="27">
        <f t="shared" si="181"/>
        <v>0</v>
      </c>
      <c r="H35" s="47">
        <f t="shared" si="418"/>
        <v>0</v>
      </c>
      <c r="I35" s="14">
        <f t="shared" si="1"/>
        <v>32</v>
      </c>
      <c r="J35" s="46">
        <f t="shared" si="639"/>
        <v>32</v>
      </c>
      <c r="K35" s="28">
        <f t="shared" si="3"/>
        <v>0</v>
      </c>
      <c r="L35" s="29">
        <f t="shared" si="182"/>
        <v>0</v>
      </c>
      <c r="M35" s="30">
        <f>SUM(LARGE(($K35),{1}))</f>
        <v>0</v>
      </c>
      <c r="N35" s="27">
        <f t="shared" si="4"/>
        <v>14</v>
      </c>
      <c r="O35" s="20">
        <f t="shared" si="183"/>
        <v>3</v>
      </c>
      <c r="P35" s="31"/>
      <c r="Q35" s="33"/>
      <c r="R35" s="27">
        <f t="shared" si="184"/>
        <v>0</v>
      </c>
      <c r="S35" s="47">
        <f t="shared" si="419"/>
        <v>0</v>
      </c>
      <c r="T35" s="14">
        <f t="shared" si="6"/>
        <v>1</v>
      </c>
      <c r="U35" s="46">
        <f t="shared" si="7"/>
        <v>1</v>
      </c>
      <c r="V35" s="28">
        <f t="shared" si="8"/>
        <v>10</v>
      </c>
      <c r="W35" s="29">
        <f t="shared" si="185"/>
        <v>10</v>
      </c>
      <c r="X35" s="30">
        <f>SUM(LARGE(($V35,$K35),{1;2}))</f>
        <v>10</v>
      </c>
      <c r="Y35" s="27">
        <f t="shared" si="9"/>
        <v>14</v>
      </c>
      <c r="Z35" s="20">
        <f t="shared" si="186"/>
        <v>3</v>
      </c>
      <c r="AA35" s="31"/>
      <c r="AB35" s="33"/>
      <c r="AC35" s="27">
        <f t="shared" si="187"/>
        <v>0</v>
      </c>
      <c r="AD35" s="47">
        <f t="shared" si="420"/>
        <v>0</v>
      </c>
      <c r="AE35" s="14">
        <f t="shared" si="11"/>
        <v>1</v>
      </c>
      <c r="AF35" s="46">
        <f t="shared" si="12"/>
        <v>1</v>
      </c>
      <c r="AG35" s="28">
        <f t="shared" si="13"/>
        <v>10</v>
      </c>
      <c r="AH35" s="29">
        <f t="shared" si="188"/>
        <v>20</v>
      </c>
      <c r="AI35" s="30">
        <f>SUM(LARGE(($AG35,$V35,$K35),{1;2;3}))</f>
        <v>20</v>
      </c>
      <c r="AJ35" s="27">
        <f t="shared" si="14"/>
        <v>14</v>
      </c>
      <c r="AK35" s="20">
        <f t="shared" si="189"/>
        <v>3</v>
      </c>
      <c r="AL35" s="31"/>
      <c r="AM35" s="33"/>
      <c r="AN35" s="27">
        <f t="shared" si="190"/>
        <v>0</v>
      </c>
      <c r="AO35" s="47">
        <f t="shared" si="421"/>
        <v>0</v>
      </c>
      <c r="AP35" s="14">
        <f t="shared" si="16"/>
        <v>1</v>
      </c>
      <c r="AQ35" s="46">
        <f t="shared" si="17"/>
        <v>1</v>
      </c>
      <c r="AR35" s="28">
        <f t="shared" si="18"/>
        <v>10</v>
      </c>
      <c r="AS35" s="29">
        <f t="shared" si="191"/>
        <v>30</v>
      </c>
      <c r="AT35" s="30">
        <f>SUM(LARGE(($AR35,$AG35,$V35,$K35),{1;2;3;4}))</f>
        <v>30</v>
      </c>
      <c r="AU35" s="27">
        <f t="shared" si="19"/>
        <v>14</v>
      </c>
      <c r="AV35" s="20">
        <f t="shared" si="192"/>
        <v>2</v>
      </c>
      <c r="AW35" s="31"/>
      <c r="AX35" s="33"/>
      <c r="AY35" s="27">
        <f t="shared" si="193"/>
        <v>0</v>
      </c>
      <c r="AZ35" s="47">
        <f t="shared" si="422"/>
        <v>0</v>
      </c>
      <c r="BA35" s="14">
        <f t="shared" si="21"/>
        <v>1</v>
      </c>
      <c r="BB35" s="46">
        <f t="shared" si="22"/>
        <v>1</v>
      </c>
      <c r="BC35" s="28">
        <f t="shared" si="23"/>
        <v>16</v>
      </c>
      <c r="BD35" s="29">
        <f t="shared" si="194"/>
        <v>46</v>
      </c>
      <c r="BE35" s="30">
        <f>SUM(LARGE(($BC35,$AR35,$AG35,$V35,$K35),{1;2;3;4;5}))</f>
        <v>46</v>
      </c>
      <c r="BF35" s="27">
        <f t="shared" si="24"/>
        <v>14</v>
      </c>
      <c r="BG35" s="20">
        <f t="shared" si="195"/>
        <v>3</v>
      </c>
      <c r="BH35" s="31"/>
      <c r="BI35" s="33"/>
      <c r="BJ35" s="27">
        <f t="shared" si="196"/>
        <v>0</v>
      </c>
      <c r="BK35" s="47">
        <f t="shared" si="423"/>
        <v>0</v>
      </c>
      <c r="BL35" s="14">
        <f t="shared" si="26"/>
        <v>1</v>
      </c>
      <c r="BM35" s="46">
        <f t="shared" si="27"/>
        <v>1</v>
      </c>
      <c r="BN35" s="28">
        <f t="shared" si="28"/>
        <v>10</v>
      </c>
      <c r="BO35" s="29">
        <f t="shared" si="197"/>
        <v>56</v>
      </c>
      <c r="BP35" s="30">
        <f>SUM(LARGE(($BN35,$BC35,$AR35,$AG35,$V35,$K35),{1;2;3;4;5}))</f>
        <v>56</v>
      </c>
      <c r="BQ35" s="27">
        <f t="shared" si="29"/>
        <v>4</v>
      </c>
      <c r="BR35" s="20">
        <f t="shared" si="198"/>
        <v>2</v>
      </c>
      <c r="BS35" s="31"/>
      <c r="BT35" s="33"/>
      <c r="BU35" s="27">
        <f t="shared" si="199"/>
        <v>0</v>
      </c>
      <c r="BV35" s="47">
        <f t="shared" si="424"/>
        <v>0</v>
      </c>
      <c r="BW35" s="14">
        <f t="shared" si="31"/>
        <v>1</v>
      </c>
      <c r="BX35" s="46">
        <f t="shared" si="32"/>
        <v>1</v>
      </c>
      <c r="BY35" s="28">
        <f t="shared" si="33"/>
        <v>16</v>
      </c>
      <c r="BZ35" s="29">
        <f t="shared" si="200"/>
        <v>72</v>
      </c>
      <c r="CA35" s="30">
        <f>SUM(LARGE(($BY35,$BN35,$BC35,$AR35,$AG35,$V35,$K35),{1;2;3;4;5}))</f>
        <v>62</v>
      </c>
      <c r="CB35" s="27">
        <f t="shared" si="34"/>
        <v>4</v>
      </c>
      <c r="CC35" s="20">
        <f t="shared" si="201"/>
        <v>2</v>
      </c>
      <c r="CD35" s="31"/>
      <c r="CE35" s="33"/>
      <c r="CF35" s="27">
        <f t="shared" si="202"/>
        <v>0</v>
      </c>
      <c r="CG35" s="47">
        <f t="shared" si="425"/>
        <v>0</v>
      </c>
      <c r="CH35" s="14">
        <f t="shared" si="36"/>
        <v>1</v>
      </c>
      <c r="CI35" s="46">
        <f t="shared" si="37"/>
        <v>1</v>
      </c>
      <c r="CJ35" s="28">
        <f t="shared" si="38"/>
        <v>16</v>
      </c>
      <c r="CK35" s="29">
        <f t="shared" si="203"/>
        <v>88</v>
      </c>
      <c r="CL35" s="30">
        <f>SUM(LARGE(($CJ35,$BY35,$BN35,$BC35,$AR35,$AG35,$V35,$K35),{1;2;3;4;5}))</f>
        <v>68</v>
      </c>
      <c r="CM35" s="27">
        <f t="shared" si="39"/>
        <v>4</v>
      </c>
      <c r="CN35" s="20">
        <f t="shared" si="204"/>
        <v>2</v>
      </c>
      <c r="CO35" s="31"/>
      <c r="CP35" s="33"/>
      <c r="CQ35" s="27">
        <f t="shared" si="205"/>
        <v>0</v>
      </c>
      <c r="CR35" s="47">
        <f t="shared" si="426"/>
        <v>0</v>
      </c>
      <c r="CS35" s="14">
        <f t="shared" si="41"/>
        <v>1</v>
      </c>
      <c r="CT35" s="46">
        <f t="shared" si="42"/>
        <v>1</v>
      </c>
      <c r="CU35" s="28">
        <f t="shared" si="43"/>
        <v>16</v>
      </c>
      <c r="CV35" s="29">
        <f t="shared" si="206"/>
        <v>104</v>
      </c>
      <c r="CW35" s="30">
        <f>SUM(LARGE(($CU35,$CJ35,$BY35,$BN35,$BC35,$AR35,$AG35,$V35,$K35),{1;2;3;4;5}))</f>
        <v>74</v>
      </c>
      <c r="CX35" s="27">
        <f t="shared" si="44"/>
        <v>4</v>
      </c>
      <c r="CY35" s="20">
        <f t="shared" si="207"/>
        <v>2</v>
      </c>
      <c r="CZ35" s="31"/>
      <c r="DA35" s="33"/>
      <c r="DB35" s="27">
        <f t="shared" si="208"/>
        <v>0</v>
      </c>
      <c r="DC35" s="47">
        <f t="shared" si="427"/>
        <v>0</v>
      </c>
      <c r="DD35" s="14">
        <f t="shared" si="46"/>
        <v>1</v>
      </c>
      <c r="DE35" s="46">
        <f t="shared" si="47"/>
        <v>1</v>
      </c>
      <c r="DF35" s="28">
        <f t="shared" si="48"/>
        <v>16</v>
      </c>
      <c r="DG35" s="29">
        <f t="shared" si="209"/>
        <v>120</v>
      </c>
      <c r="DH35" s="30">
        <f>SUM(LARGE(($DF35,$CU35,$CJ35,$BY35,$BN35,$BC35,$AR35,$AG35,$V35,$K35),{1;2;3;4;5}))</f>
        <v>80</v>
      </c>
      <c r="DI35" s="27">
        <f t="shared" si="49"/>
        <v>1</v>
      </c>
      <c r="DJ35" s="20">
        <f t="shared" si="210"/>
        <v>2</v>
      </c>
      <c r="DK35" s="31"/>
      <c r="DL35" s="33"/>
      <c r="DM35" s="27">
        <f t="shared" si="211"/>
        <v>0</v>
      </c>
      <c r="DN35" s="47">
        <f t="shared" si="428"/>
        <v>0</v>
      </c>
      <c r="DO35" s="14">
        <f t="shared" si="51"/>
        <v>1</v>
      </c>
      <c r="DP35" s="46">
        <f t="shared" si="52"/>
        <v>1</v>
      </c>
      <c r="DQ35" s="28">
        <f t="shared" si="53"/>
        <v>16</v>
      </c>
      <c r="DR35" s="29">
        <f t="shared" si="212"/>
        <v>136</v>
      </c>
      <c r="DS35" s="30">
        <f>SUM(LARGE(($DQ35,$DF35,$CU35,$CJ35,$BY35,$BN35,$BC35,$AR35,$AG35,$V35,$K35),{1;2;3;4;5}))</f>
        <v>80</v>
      </c>
      <c r="DT35" s="27">
        <f t="shared" si="54"/>
        <v>1</v>
      </c>
      <c r="DU35" s="20">
        <f t="shared" si="213"/>
        <v>2</v>
      </c>
      <c r="DV35" s="31"/>
      <c r="DW35" s="33"/>
      <c r="DX35" s="27">
        <f t="shared" si="214"/>
        <v>0</v>
      </c>
      <c r="DY35" s="47">
        <f t="shared" si="429"/>
        <v>0</v>
      </c>
      <c r="DZ35" s="14">
        <f t="shared" si="56"/>
        <v>1</v>
      </c>
      <c r="EA35" s="46">
        <f t="shared" si="57"/>
        <v>1</v>
      </c>
      <c r="EB35" s="28">
        <f t="shared" si="58"/>
        <v>16</v>
      </c>
      <c r="EC35" s="29">
        <f t="shared" si="215"/>
        <v>152</v>
      </c>
      <c r="ED35" s="30">
        <f>SUM(LARGE(($EB35,$DQ35,$DF35,$CU35,$CJ35,$BY35,$BN35,$BC35,$AR35,$AG35,$V35,$K35),{1;2;3;4;5}))</f>
        <v>80</v>
      </c>
      <c r="EE35" s="27">
        <f t="shared" si="59"/>
        <v>1</v>
      </c>
      <c r="EF35" s="20">
        <f t="shared" si="216"/>
        <v>2</v>
      </c>
      <c r="EG35" s="31"/>
      <c r="EH35" s="33"/>
      <c r="EI35" s="27">
        <f t="shared" si="217"/>
        <v>0</v>
      </c>
      <c r="EJ35" s="47">
        <f t="shared" si="430"/>
        <v>0</v>
      </c>
      <c r="EK35" s="14">
        <f t="shared" si="61"/>
        <v>1</v>
      </c>
      <c r="EL35" s="46">
        <f t="shared" si="62"/>
        <v>1</v>
      </c>
      <c r="EM35" s="28">
        <f t="shared" si="63"/>
        <v>16</v>
      </c>
      <c r="EN35" s="29">
        <f t="shared" si="218"/>
        <v>168</v>
      </c>
      <c r="EO35" s="30">
        <f>SUM(LARGE(($EM35,$EB35,$DQ35,$DF35,$CU35,$CJ35,$BY35,$BN35,$BC35,$AR35,$AG35,$V35,$K35),{1;2;3;4;5}))</f>
        <v>80</v>
      </c>
      <c r="EP35" s="27">
        <f t="shared" si="64"/>
        <v>1</v>
      </c>
      <c r="EQ35" s="20">
        <f t="shared" si="219"/>
        <v>2</v>
      </c>
      <c r="ER35" s="31"/>
      <c r="ES35" s="33"/>
      <c r="ET35" s="27">
        <f t="shared" si="220"/>
        <v>0</v>
      </c>
      <c r="EU35" s="47">
        <f t="shared" si="431"/>
        <v>0</v>
      </c>
      <c r="EV35" s="14">
        <f t="shared" si="66"/>
        <v>1</v>
      </c>
      <c r="EW35" s="46">
        <f t="shared" si="67"/>
        <v>1</v>
      </c>
      <c r="EX35" s="28">
        <f t="shared" si="68"/>
        <v>16</v>
      </c>
      <c r="EY35" s="29">
        <f t="shared" si="221"/>
        <v>184</v>
      </c>
      <c r="EZ35" s="30">
        <f>SUM(LARGE(($EX35,$EM35,$EB35,$DQ35,$DF35,$CU35,$CJ35,$BY35,$BN35,$BC35,$AR35,$AG35,$V35,$K35),{1;2;3;4;5}))</f>
        <v>80</v>
      </c>
      <c r="FA35" s="27">
        <f t="shared" si="69"/>
        <v>1</v>
      </c>
      <c r="FB35" s="20">
        <f t="shared" si="222"/>
        <v>2</v>
      </c>
      <c r="FC35" s="31"/>
      <c r="FD35" s="33"/>
      <c r="FE35" s="27">
        <f t="shared" si="223"/>
        <v>0</v>
      </c>
      <c r="FF35" s="47">
        <f t="shared" si="432"/>
        <v>0</v>
      </c>
      <c r="FG35" s="14">
        <f t="shared" si="71"/>
        <v>1</v>
      </c>
      <c r="FH35" s="46">
        <f t="shared" si="72"/>
        <v>1</v>
      </c>
      <c r="FI35" s="28">
        <f t="shared" si="73"/>
        <v>16</v>
      </c>
      <c r="FJ35" s="29">
        <f t="shared" si="224"/>
        <v>200</v>
      </c>
      <c r="FK35" s="30">
        <f>SUM(LARGE(($FI35,$EX35,$EM35,$EB35,$DQ35,$DF35,$CU35,$CJ35,$BY35,$BN35,$BC35,$AR35,$AG35,$V35,$K35),{1;2;3;4;5}))</f>
        <v>80</v>
      </c>
      <c r="FL35" s="27">
        <f t="shared" si="74"/>
        <v>1</v>
      </c>
      <c r="FM35" s="20">
        <f t="shared" si="225"/>
        <v>2</v>
      </c>
      <c r="FN35" s="31"/>
      <c r="FO35" s="33"/>
      <c r="FP35" s="27">
        <f t="shared" si="226"/>
        <v>0</v>
      </c>
      <c r="FQ35" s="47">
        <f t="shared" si="433"/>
        <v>0</v>
      </c>
      <c r="FR35" s="14">
        <f t="shared" si="76"/>
        <v>1</v>
      </c>
      <c r="FS35" s="46">
        <f t="shared" si="77"/>
        <v>1</v>
      </c>
      <c r="FT35" s="28">
        <f t="shared" si="78"/>
        <v>16</v>
      </c>
      <c r="FU35" s="29">
        <f t="shared" si="227"/>
        <v>216</v>
      </c>
      <c r="FV35" s="30">
        <f>SUM(LARGE(($FT35,$FI35,$EX35,$EM35,$EB35,$DQ35,$DF35,$CU35,$CJ35,$BY35,$BN35,$BC35,$AR35,$AG35,$V35,$K35),{1;2;3;4;5}))</f>
        <v>80</v>
      </c>
      <c r="FW35" s="27">
        <f t="shared" si="79"/>
        <v>1</v>
      </c>
      <c r="FX35" s="20">
        <f t="shared" si="228"/>
        <v>2</v>
      </c>
      <c r="FY35" s="63"/>
      <c r="FZ35" s="64"/>
      <c r="GA35" s="27">
        <f t="shared" si="229"/>
        <v>0</v>
      </c>
      <c r="GB35" s="47">
        <f t="shared" si="434"/>
        <v>0</v>
      </c>
      <c r="GC35" s="14">
        <f t="shared" si="81"/>
        <v>1</v>
      </c>
      <c r="GD35" s="46">
        <f t="shared" si="82"/>
        <v>1</v>
      </c>
      <c r="GE35" s="28">
        <f t="shared" si="83"/>
        <v>16</v>
      </c>
      <c r="GF35" s="29">
        <f t="shared" si="230"/>
        <v>232</v>
      </c>
      <c r="GG35" s="30">
        <f>SUM(LARGE(($GE35,$FT35,$FI35,$EX35,$EM35,$EB35,$DQ35,$DF35,$CU35,$CJ35,$BY35,$BN35,$BC35,$AR35,$AG35,$V35,$K35),{1;2;3;4;5}))</f>
        <v>80</v>
      </c>
      <c r="GH35" s="27">
        <f t="shared" si="84"/>
        <v>1</v>
      </c>
      <c r="GI35" s="20">
        <f t="shared" si="231"/>
        <v>1</v>
      </c>
      <c r="GJ35" s="63"/>
      <c r="GK35" s="64"/>
      <c r="GL35" s="27">
        <f t="shared" si="232"/>
        <v>0</v>
      </c>
      <c r="GM35" s="47">
        <f t="shared" si="435"/>
        <v>0</v>
      </c>
      <c r="GN35" s="14">
        <f t="shared" si="86"/>
        <v>1</v>
      </c>
      <c r="GO35" s="46">
        <f t="shared" si="87"/>
        <v>1</v>
      </c>
      <c r="GP35" s="28">
        <f t="shared" si="88"/>
        <v>25</v>
      </c>
      <c r="GQ35" s="29">
        <f t="shared" si="233"/>
        <v>257</v>
      </c>
      <c r="GR35" s="30">
        <f>SUM(LARGE(($GP35,$GE35,$FT35,$FI35,$EX35,$EM35,$EB35,$DQ35,$DF35,$CU35,$CJ35,$BY35,$BN35,$BC35,$AR35,$AG35,$V35,$K35),{1;2;3;4;5}))</f>
        <v>89</v>
      </c>
      <c r="GS35" s="27">
        <f t="shared" si="89"/>
        <v>1</v>
      </c>
      <c r="GT35" s="20">
        <f t="shared" si="234"/>
        <v>2</v>
      </c>
      <c r="GU35" s="63"/>
      <c r="GV35" s="64"/>
      <c r="GW35" s="27">
        <f t="shared" si="235"/>
        <v>0</v>
      </c>
      <c r="GX35" s="47">
        <f t="shared" si="436"/>
        <v>0</v>
      </c>
      <c r="GY35" s="14">
        <f t="shared" si="91"/>
        <v>1</v>
      </c>
      <c r="GZ35" s="46">
        <f t="shared" si="92"/>
        <v>1</v>
      </c>
      <c r="HA35" s="28">
        <f t="shared" si="93"/>
        <v>16</v>
      </c>
      <c r="HB35" s="29">
        <f t="shared" si="236"/>
        <v>273</v>
      </c>
      <c r="HC35" s="30">
        <f>SUM(LARGE(($HA35,$GP35,$GE35,$FT35,$FI35,$EX35,$EM35,$EB35,$DQ35,$DF35,$CU35,$CJ35,$BY35,$BN35,$BC35,$AR35,$AG35,$V35,$K35),{1;2;3;4;5}))</f>
        <v>89</v>
      </c>
      <c r="HD35" s="27">
        <f t="shared" si="94"/>
        <v>1</v>
      </c>
      <c r="HE35" s="20">
        <f t="shared" si="237"/>
        <v>2</v>
      </c>
      <c r="HF35" s="63"/>
      <c r="HG35" s="64"/>
      <c r="HH35" s="27">
        <f t="shared" si="238"/>
        <v>0</v>
      </c>
      <c r="HI35" s="47">
        <f t="shared" si="437"/>
        <v>0</v>
      </c>
      <c r="HJ35" s="14">
        <f t="shared" si="96"/>
        <v>1</v>
      </c>
      <c r="HK35" s="46">
        <f t="shared" si="97"/>
        <v>1</v>
      </c>
      <c r="HL35" s="28">
        <f t="shared" si="98"/>
        <v>16</v>
      </c>
      <c r="HM35" s="29">
        <f t="shared" si="239"/>
        <v>289</v>
      </c>
      <c r="HN35" s="30">
        <f>SUM(LARGE(($HL35,$HA35,$GP35,$GE35,$FT35,$FI35,$EX35,$EM35,$EB35,$DQ35,$DF35,$CU35,$CJ35,$BY35,$BN35,$BC35,$AR35,$AG35,$V35,$K35),{1;2;3;4;5}))</f>
        <v>89</v>
      </c>
      <c r="HO35" s="27">
        <f t="shared" si="99"/>
        <v>1</v>
      </c>
    </row>
    <row r="36" spans="1:223" x14ac:dyDescent="0.2">
      <c r="A36" s="41" t="s">
        <v>228</v>
      </c>
      <c r="B36" s="65">
        <f t="shared" si="100"/>
        <v>0</v>
      </c>
      <c r="C36" s="104"/>
      <c r="D36" s="20">
        <f t="shared" si="101"/>
        <v>2</v>
      </c>
      <c r="E36" s="31"/>
      <c r="F36" s="33"/>
      <c r="G36" s="27">
        <f t="shared" si="181"/>
        <v>0</v>
      </c>
      <c r="H36" s="47">
        <f t="shared" si="418"/>
        <v>0</v>
      </c>
      <c r="I36" s="14">
        <f t="shared" si="1"/>
        <v>32</v>
      </c>
      <c r="J36" s="46">
        <f t="shared" si="639"/>
        <v>32</v>
      </c>
      <c r="K36" s="28">
        <f t="shared" si="3"/>
        <v>0</v>
      </c>
      <c r="L36" s="29">
        <f t="shared" si="182"/>
        <v>0</v>
      </c>
      <c r="M36" s="30">
        <f>SUM(LARGE(($K36),{1}))</f>
        <v>0</v>
      </c>
      <c r="N36" s="27">
        <f t="shared" si="4"/>
        <v>14</v>
      </c>
      <c r="O36" s="20">
        <f t="shared" si="183"/>
        <v>3</v>
      </c>
      <c r="P36" s="31"/>
      <c r="Q36" s="33"/>
      <c r="R36" s="27">
        <f t="shared" si="184"/>
        <v>0</v>
      </c>
      <c r="S36" s="47">
        <f t="shared" si="419"/>
        <v>0</v>
      </c>
      <c r="T36" s="14">
        <f t="shared" si="6"/>
        <v>1</v>
      </c>
      <c r="U36" s="46">
        <f t="shared" si="7"/>
        <v>1</v>
      </c>
      <c r="V36" s="28">
        <f t="shared" si="8"/>
        <v>10</v>
      </c>
      <c r="W36" s="29">
        <f t="shared" si="185"/>
        <v>10</v>
      </c>
      <c r="X36" s="30">
        <f>SUM(LARGE(($V36,$K36),{1;2}))</f>
        <v>10</v>
      </c>
      <c r="Y36" s="27">
        <f t="shared" si="9"/>
        <v>14</v>
      </c>
      <c r="Z36" s="20">
        <f t="shared" si="186"/>
        <v>3</v>
      </c>
      <c r="AA36" s="31"/>
      <c r="AB36" s="33"/>
      <c r="AC36" s="27">
        <f t="shared" si="187"/>
        <v>0</v>
      </c>
      <c r="AD36" s="47">
        <f t="shared" si="420"/>
        <v>0</v>
      </c>
      <c r="AE36" s="14">
        <f t="shared" si="11"/>
        <v>1</v>
      </c>
      <c r="AF36" s="46">
        <f t="shared" si="12"/>
        <v>1</v>
      </c>
      <c r="AG36" s="28">
        <f t="shared" si="13"/>
        <v>10</v>
      </c>
      <c r="AH36" s="29">
        <f t="shared" si="188"/>
        <v>20</v>
      </c>
      <c r="AI36" s="30">
        <f>SUM(LARGE(($AG36,$V36,$K36),{1;2;3}))</f>
        <v>20</v>
      </c>
      <c r="AJ36" s="27">
        <f t="shared" si="14"/>
        <v>14</v>
      </c>
      <c r="AK36" s="20">
        <f t="shared" si="189"/>
        <v>3</v>
      </c>
      <c r="AL36" s="31"/>
      <c r="AM36" s="33"/>
      <c r="AN36" s="27">
        <f t="shared" si="190"/>
        <v>0</v>
      </c>
      <c r="AO36" s="47">
        <f t="shared" si="421"/>
        <v>0</v>
      </c>
      <c r="AP36" s="14">
        <f t="shared" si="16"/>
        <v>1</v>
      </c>
      <c r="AQ36" s="46">
        <f t="shared" si="17"/>
        <v>1</v>
      </c>
      <c r="AR36" s="28">
        <f t="shared" si="18"/>
        <v>10</v>
      </c>
      <c r="AS36" s="29">
        <f t="shared" si="191"/>
        <v>30</v>
      </c>
      <c r="AT36" s="30">
        <f>SUM(LARGE(($AR36,$AG36,$V36,$K36),{1;2;3;4}))</f>
        <v>30</v>
      </c>
      <c r="AU36" s="27">
        <f t="shared" si="19"/>
        <v>14</v>
      </c>
      <c r="AV36" s="20">
        <f t="shared" si="192"/>
        <v>2</v>
      </c>
      <c r="AW36" s="31"/>
      <c r="AX36" s="33"/>
      <c r="AY36" s="27">
        <f t="shared" si="193"/>
        <v>0</v>
      </c>
      <c r="AZ36" s="47">
        <f t="shared" si="422"/>
        <v>0</v>
      </c>
      <c r="BA36" s="14">
        <f t="shared" si="21"/>
        <v>1</v>
      </c>
      <c r="BB36" s="46">
        <f t="shared" si="22"/>
        <v>1</v>
      </c>
      <c r="BC36" s="28">
        <f t="shared" si="23"/>
        <v>16</v>
      </c>
      <c r="BD36" s="29">
        <f t="shared" si="194"/>
        <v>46</v>
      </c>
      <c r="BE36" s="30">
        <f>SUM(LARGE(($BC36,$AR36,$AG36,$V36,$K36),{1;2;3;4;5}))</f>
        <v>46</v>
      </c>
      <c r="BF36" s="27">
        <f t="shared" si="24"/>
        <v>14</v>
      </c>
      <c r="BG36" s="20">
        <f t="shared" si="195"/>
        <v>3</v>
      </c>
      <c r="BH36" s="31"/>
      <c r="BI36" s="33"/>
      <c r="BJ36" s="27">
        <f t="shared" si="196"/>
        <v>0</v>
      </c>
      <c r="BK36" s="47">
        <f t="shared" si="423"/>
        <v>0</v>
      </c>
      <c r="BL36" s="14">
        <f t="shared" si="26"/>
        <v>1</v>
      </c>
      <c r="BM36" s="46">
        <f t="shared" si="27"/>
        <v>1</v>
      </c>
      <c r="BN36" s="28">
        <f t="shared" si="28"/>
        <v>10</v>
      </c>
      <c r="BO36" s="29">
        <f t="shared" si="197"/>
        <v>56</v>
      </c>
      <c r="BP36" s="30">
        <f>SUM(LARGE(($BN36,$BC36,$AR36,$AG36,$V36,$K36),{1;2;3;4;5}))</f>
        <v>56</v>
      </c>
      <c r="BQ36" s="27">
        <f t="shared" si="29"/>
        <v>4</v>
      </c>
      <c r="BR36" s="20">
        <f t="shared" si="198"/>
        <v>2</v>
      </c>
      <c r="BS36" s="31"/>
      <c r="BT36" s="33"/>
      <c r="BU36" s="27">
        <f t="shared" si="199"/>
        <v>0</v>
      </c>
      <c r="BV36" s="47">
        <f t="shared" si="424"/>
        <v>0</v>
      </c>
      <c r="BW36" s="14">
        <f t="shared" si="31"/>
        <v>1</v>
      </c>
      <c r="BX36" s="46">
        <f t="shared" si="32"/>
        <v>1</v>
      </c>
      <c r="BY36" s="28">
        <f t="shared" si="33"/>
        <v>16</v>
      </c>
      <c r="BZ36" s="29">
        <f t="shared" si="200"/>
        <v>72</v>
      </c>
      <c r="CA36" s="30">
        <f>SUM(LARGE(($BY36,$BN36,$BC36,$AR36,$AG36,$V36,$K36),{1;2;3;4;5}))</f>
        <v>62</v>
      </c>
      <c r="CB36" s="27">
        <f t="shared" si="34"/>
        <v>4</v>
      </c>
      <c r="CC36" s="20">
        <f t="shared" si="201"/>
        <v>2</v>
      </c>
      <c r="CD36" s="31"/>
      <c r="CE36" s="33"/>
      <c r="CF36" s="27">
        <f t="shared" si="202"/>
        <v>0</v>
      </c>
      <c r="CG36" s="47">
        <f t="shared" si="425"/>
        <v>0</v>
      </c>
      <c r="CH36" s="14">
        <f t="shared" si="36"/>
        <v>1</v>
      </c>
      <c r="CI36" s="46">
        <f t="shared" si="37"/>
        <v>1</v>
      </c>
      <c r="CJ36" s="28">
        <f t="shared" si="38"/>
        <v>16</v>
      </c>
      <c r="CK36" s="29">
        <f t="shared" si="203"/>
        <v>88</v>
      </c>
      <c r="CL36" s="30">
        <f>SUM(LARGE(($CJ36,$BY36,$BN36,$BC36,$AR36,$AG36,$V36,$K36),{1;2;3;4;5}))</f>
        <v>68</v>
      </c>
      <c r="CM36" s="27">
        <f t="shared" si="39"/>
        <v>4</v>
      </c>
      <c r="CN36" s="20">
        <f t="shared" si="204"/>
        <v>2</v>
      </c>
      <c r="CO36" s="31"/>
      <c r="CP36" s="33"/>
      <c r="CQ36" s="27">
        <f t="shared" si="205"/>
        <v>0</v>
      </c>
      <c r="CR36" s="47">
        <f t="shared" si="426"/>
        <v>0</v>
      </c>
      <c r="CS36" s="14">
        <f t="shared" si="41"/>
        <v>1</v>
      </c>
      <c r="CT36" s="46">
        <f t="shared" si="42"/>
        <v>1</v>
      </c>
      <c r="CU36" s="28">
        <f t="shared" si="43"/>
        <v>16</v>
      </c>
      <c r="CV36" s="29">
        <f t="shared" si="206"/>
        <v>104</v>
      </c>
      <c r="CW36" s="30">
        <f>SUM(LARGE(($CU36,$CJ36,$BY36,$BN36,$BC36,$AR36,$AG36,$V36,$K36),{1;2;3;4;5}))</f>
        <v>74</v>
      </c>
      <c r="CX36" s="27">
        <f t="shared" si="44"/>
        <v>4</v>
      </c>
      <c r="CY36" s="20">
        <f t="shared" si="207"/>
        <v>2</v>
      </c>
      <c r="CZ36" s="31"/>
      <c r="DA36" s="33"/>
      <c r="DB36" s="27">
        <f t="shared" si="208"/>
        <v>0</v>
      </c>
      <c r="DC36" s="47">
        <f t="shared" si="427"/>
        <v>0</v>
      </c>
      <c r="DD36" s="14">
        <f t="shared" si="46"/>
        <v>1</v>
      </c>
      <c r="DE36" s="46">
        <f t="shared" si="47"/>
        <v>1</v>
      </c>
      <c r="DF36" s="28">
        <f t="shared" si="48"/>
        <v>16</v>
      </c>
      <c r="DG36" s="29">
        <f t="shared" si="209"/>
        <v>120</v>
      </c>
      <c r="DH36" s="30">
        <f>SUM(LARGE(($DF36,$CU36,$CJ36,$BY36,$BN36,$BC36,$AR36,$AG36,$V36,$K36),{1;2;3;4;5}))</f>
        <v>80</v>
      </c>
      <c r="DI36" s="27">
        <f t="shared" si="49"/>
        <v>1</v>
      </c>
      <c r="DJ36" s="20">
        <f t="shared" si="210"/>
        <v>2</v>
      </c>
      <c r="DK36" s="31"/>
      <c r="DL36" s="33"/>
      <c r="DM36" s="27">
        <f t="shared" si="211"/>
        <v>0</v>
      </c>
      <c r="DN36" s="47">
        <f t="shared" si="428"/>
        <v>0</v>
      </c>
      <c r="DO36" s="14">
        <f t="shared" si="51"/>
        <v>1</v>
      </c>
      <c r="DP36" s="46">
        <f t="shared" si="52"/>
        <v>1</v>
      </c>
      <c r="DQ36" s="28">
        <f t="shared" si="53"/>
        <v>16</v>
      </c>
      <c r="DR36" s="29">
        <f t="shared" si="212"/>
        <v>136</v>
      </c>
      <c r="DS36" s="30">
        <f>SUM(LARGE(($DQ36,$DF36,$CU36,$CJ36,$BY36,$BN36,$BC36,$AR36,$AG36,$V36,$K36),{1;2;3;4;5}))</f>
        <v>80</v>
      </c>
      <c r="DT36" s="27">
        <f t="shared" si="54"/>
        <v>1</v>
      </c>
      <c r="DU36" s="20">
        <f t="shared" si="213"/>
        <v>2</v>
      </c>
      <c r="DV36" s="31"/>
      <c r="DW36" s="33"/>
      <c r="DX36" s="27">
        <f t="shared" si="214"/>
        <v>0</v>
      </c>
      <c r="DY36" s="47">
        <f t="shared" si="429"/>
        <v>0</v>
      </c>
      <c r="DZ36" s="14">
        <f t="shared" si="56"/>
        <v>1</v>
      </c>
      <c r="EA36" s="46">
        <f t="shared" si="57"/>
        <v>1</v>
      </c>
      <c r="EB36" s="28">
        <f t="shared" si="58"/>
        <v>16</v>
      </c>
      <c r="EC36" s="29">
        <f t="shared" si="215"/>
        <v>152</v>
      </c>
      <c r="ED36" s="30">
        <f>SUM(LARGE(($EB36,$DQ36,$DF36,$CU36,$CJ36,$BY36,$BN36,$BC36,$AR36,$AG36,$V36,$K36),{1;2;3;4;5}))</f>
        <v>80</v>
      </c>
      <c r="EE36" s="27">
        <f t="shared" si="59"/>
        <v>1</v>
      </c>
      <c r="EF36" s="20">
        <f t="shared" si="216"/>
        <v>2</v>
      </c>
      <c r="EG36" s="31"/>
      <c r="EH36" s="33"/>
      <c r="EI36" s="27">
        <f t="shared" si="217"/>
        <v>0</v>
      </c>
      <c r="EJ36" s="47">
        <f t="shared" si="430"/>
        <v>0</v>
      </c>
      <c r="EK36" s="14">
        <f t="shared" si="61"/>
        <v>1</v>
      </c>
      <c r="EL36" s="46">
        <f t="shared" si="62"/>
        <v>1</v>
      </c>
      <c r="EM36" s="28">
        <f t="shared" si="63"/>
        <v>16</v>
      </c>
      <c r="EN36" s="29">
        <f t="shared" si="218"/>
        <v>168</v>
      </c>
      <c r="EO36" s="30">
        <f>SUM(LARGE(($EM36,$EB36,$DQ36,$DF36,$CU36,$CJ36,$BY36,$BN36,$BC36,$AR36,$AG36,$V36,$K36),{1;2;3;4;5}))</f>
        <v>80</v>
      </c>
      <c r="EP36" s="27">
        <f t="shared" si="64"/>
        <v>1</v>
      </c>
      <c r="EQ36" s="20">
        <f t="shared" si="219"/>
        <v>2</v>
      </c>
      <c r="ER36" s="31"/>
      <c r="ES36" s="33"/>
      <c r="ET36" s="27">
        <f t="shared" si="220"/>
        <v>0</v>
      </c>
      <c r="EU36" s="47">
        <f t="shared" si="431"/>
        <v>0</v>
      </c>
      <c r="EV36" s="14">
        <f t="shared" si="66"/>
        <v>1</v>
      </c>
      <c r="EW36" s="46">
        <f t="shared" si="67"/>
        <v>1</v>
      </c>
      <c r="EX36" s="28">
        <f t="shared" si="68"/>
        <v>16</v>
      </c>
      <c r="EY36" s="29">
        <f t="shared" si="221"/>
        <v>184</v>
      </c>
      <c r="EZ36" s="30">
        <f>SUM(LARGE(($EX36,$EM36,$EB36,$DQ36,$DF36,$CU36,$CJ36,$BY36,$BN36,$BC36,$AR36,$AG36,$V36,$K36),{1;2;3;4;5}))</f>
        <v>80</v>
      </c>
      <c r="FA36" s="27">
        <f t="shared" si="69"/>
        <v>1</v>
      </c>
      <c r="FB36" s="20">
        <f t="shared" si="222"/>
        <v>2</v>
      </c>
      <c r="FC36" s="31"/>
      <c r="FD36" s="33"/>
      <c r="FE36" s="27">
        <f t="shared" si="223"/>
        <v>0</v>
      </c>
      <c r="FF36" s="47">
        <f t="shared" si="432"/>
        <v>0</v>
      </c>
      <c r="FG36" s="14">
        <f t="shared" si="71"/>
        <v>1</v>
      </c>
      <c r="FH36" s="46">
        <f t="shared" si="72"/>
        <v>1</v>
      </c>
      <c r="FI36" s="28">
        <f t="shared" si="73"/>
        <v>16</v>
      </c>
      <c r="FJ36" s="29">
        <f t="shared" si="224"/>
        <v>200</v>
      </c>
      <c r="FK36" s="30">
        <f>SUM(LARGE(($FI36,$EX36,$EM36,$EB36,$DQ36,$DF36,$CU36,$CJ36,$BY36,$BN36,$BC36,$AR36,$AG36,$V36,$K36),{1;2;3;4;5}))</f>
        <v>80</v>
      </c>
      <c r="FL36" s="27">
        <f t="shared" si="74"/>
        <v>1</v>
      </c>
      <c r="FM36" s="20">
        <f t="shared" si="225"/>
        <v>2</v>
      </c>
      <c r="FN36" s="31"/>
      <c r="FO36" s="33"/>
      <c r="FP36" s="27">
        <f t="shared" si="226"/>
        <v>0</v>
      </c>
      <c r="FQ36" s="47">
        <f t="shared" si="433"/>
        <v>0</v>
      </c>
      <c r="FR36" s="14">
        <f t="shared" si="76"/>
        <v>1</v>
      </c>
      <c r="FS36" s="46">
        <f t="shared" si="77"/>
        <v>1</v>
      </c>
      <c r="FT36" s="28">
        <f t="shared" si="78"/>
        <v>16</v>
      </c>
      <c r="FU36" s="29">
        <f t="shared" si="227"/>
        <v>216</v>
      </c>
      <c r="FV36" s="30">
        <f>SUM(LARGE(($FT36,$FI36,$EX36,$EM36,$EB36,$DQ36,$DF36,$CU36,$CJ36,$BY36,$BN36,$BC36,$AR36,$AG36,$V36,$K36),{1;2;3;4;5}))</f>
        <v>80</v>
      </c>
      <c r="FW36" s="27">
        <f t="shared" si="79"/>
        <v>1</v>
      </c>
      <c r="FX36" s="20">
        <f t="shared" si="228"/>
        <v>2</v>
      </c>
      <c r="FY36" s="63"/>
      <c r="FZ36" s="64"/>
      <c r="GA36" s="27">
        <f t="shared" si="229"/>
        <v>0</v>
      </c>
      <c r="GB36" s="47">
        <f t="shared" si="434"/>
        <v>0</v>
      </c>
      <c r="GC36" s="14">
        <f t="shared" si="81"/>
        <v>1</v>
      </c>
      <c r="GD36" s="46">
        <f t="shared" si="82"/>
        <v>1</v>
      </c>
      <c r="GE36" s="28">
        <f t="shared" si="83"/>
        <v>16</v>
      </c>
      <c r="GF36" s="29">
        <f t="shared" si="230"/>
        <v>232</v>
      </c>
      <c r="GG36" s="30">
        <f>SUM(LARGE(($GE36,$FT36,$FI36,$EX36,$EM36,$EB36,$DQ36,$DF36,$CU36,$CJ36,$BY36,$BN36,$BC36,$AR36,$AG36,$V36,$K36),{1;2;3;4;5}))</f>
        <v>80</v>
      </c>
      <c r="GH36" s="27">
        <f t="shared" si="84"/>
        <v>1</v>
      </c>
      <c r="GI36" s="20">
        <f t="shared" si="231"/>
        <v>1</v>
      </c>
      <c r="GJ36" s="63"/>
      <c r="GK36" s="64"/>
      <c r="GL36" s="27">
        <f t="shared" si="232"/>
        <v>0</v>
      </c>
      <c r="GM36" s="47">
        <f t="shared" si="435"/>
        <v>0</v>
      </c>
      <c r="GN36" s="14">
        <f t="shared" si="86"/>
        <v>1</v>
      </c>
      <c r="GO36" s="46">
        <f t="shared" si="87"/>
        <v>1</v>
      </c>
      <c r="GP36" s="28">
        <f t="shared" si="88"/>
        <v>25</v>
      </c>
      <c r="GQ36" s="29">
        <f t="shared" si="233"/>
        <v>257</v>
      </c>
      <c r="GR36" s="30">
        <f>SUM(LARGE(($GP36,$GE36,$FT36,$FI36,$EX36,$EM36,$EB36,$DQ36,$DF36,$CU36,$CJ36,$BY36,$BN36,$BC36,$AR36,$AG36,$V36,$K36),{1;2;3;4;5}))</f>
        <v>89</v>
      </c>
      <c r="GS36" s="27">
        <f t="shared" si="89"/>
        <v>1</v>
      </c>
      <c r="GT36" s="20">
        <f t="shared" si="234"/>
        <v>2</v>
      </c>
      <c r="GU36" s="63"/>
      <c r="GV36" s="64"/>
      <c r="GW36" s="27">
        <f t="shared" si="235"/>
        <v>0</v>
      </c>
      <c r="GX36" s="47">
        <f t="shared" si="436"/>
        <v>0</v>
      </c>
      <c r="GY36" s="14">
        <f t="shared" si="91"/>
        <v>1</v>
      </c>
      <c r="GZ36" s="46">
        <f t="shared" si="92"/>
        <v>1</v>
      </c>
      <c r="HA36" s="28">
        <f t="shared" si="93"/>
        <v>16</v>
      </c>
      <c r="HB36" s="29">
        <f t="shared" si="236"/>
        <v>273</v>
      </c>
      <c r="HC36" s="30">
        <f>SUM(LARGE(($HA36,$GP36,$GE36,$FT36,$FI36,$EX36,$EM36,$EB36,$DQ36,$DF36,$CU36,$CJ36,$BY36,$BN36,$BC36,$AR36,$AG36,$V36,$K36),{1;2;3;4;5}))</f>
        <v>89</v>
      </c>
      <c r="HD36" s="27">
        <f t="shared" si="94"/>
        <v>1</v>
      </c>
      <c r="HE36" s="20">
        <f t="shared" si="237"/>
        <v>2</v>
      </c>
      <c r="HF36" s="63"/>
      <c r="HG36" s="64"/>
      <c r="HH36" s="27">
        <f t="shared" si="238"/>
        <v>0</v>
      </c>
      <c r="HI36" s="47">
        <f t="shared" si="437"/>
        <v>0</v>
      </c>
      <c r="HJ36" s="14">
        <f t="shared" si="96"/>
        <v>1</v>
      </c>
      <c r="HK36" s="46">
        <f t="shared" si="97"/>
        <v>1</v>
      </c>
      <c r="HL36" s="28">
        <f t="shared" si="98"/>
        <v>16</v>
      </c>
      <c r="HM36" s="29">
        <f t="shared" si="239"/>
        <v>289</v>
      </c>
      <c r="HN36" s="30">
        <f>SUM(LARGE(($HL36,$HA36,$GP36,$GE36,$FT36,$FI36,$EX36,$EM36,$EB36,$DQ36,$DF36,$CU36,$CJ36,$BY36,$BN36,$BC36,$AR36,$AG36,$V36,$K36),{1;2;3;4;5}))</f>
        <v>89</v>
      </c>
      <c r="HO36" s="27">
        <f t="shared" si="99"/>
        <v>1</v>
      </c>
    </row>
    <row r="37" spans="1:223" x14ac:dyDescent="0.2">
      <c r="A37" s="41" t="s">
        <v>67</v>
      </c>
      <c r="B37" s="65">
        <f t="shared" si="100"/>
        <v>1</v>
      </c>
      <c r="C37" s="104" t="s">
        <v>330</v>
      </c>
      <c r="D37" s="20">
        <f t="shared" si="101"/>
        <v>2</v>
      </c>
      <c r="E37" s="31">
        <f>32+30</f>
        <v>62</v>
      </c>
      <c r="F37" s="33">
        <f>23+21</f>
        <v>44</v>
      </c>
      <c r="G37" s="27">
        <f t="shared" si="181"/>
        <v>106</v>
      </c>
      <c r="H37" s="47">
        <f t="shared" si="418"/>
        <v>106.044</v>
      </c>
      <c r="I37" s="14">
        <f t="shared" si="1"/>
        <v>24</v>
      </c>
      <c r="J37" s="46">
        <f t="shared" si="639"/>
        <v>24</v>
      </c>
      <c r="K37" s="28">
        <f t="shared" si="3"/>
        <v>0</v>
      </c>
      <c r="L37" s="29">
        <f t="shared" si="182"/>
        <v>0</v>
      </c>
      <c r="M37" s="30">
        <f>SUM(LARGE(($K37),{1}))</f>
        <v>0</v>
      </c>
      <c r="N37" s="27">
        <f t="shared" si="4"/>
        <v>14</v>
      </c>
      <c r="O37" s="20">
        <f t="shared" si="183"/>
        <v>3</v>
      </c>
      <c r="P37" s="31"/>
      <c r="Q37" s="33"/>
      <c r="R37" s="27">
        <f t="shared" si="184"/>
        <v>0</v>
      </c>
      <c r="S37" s="47">
        <f t="shared" si="419"/>
        <v>0</v>
      </c>
      <c r="T37" s="14">
        <f t="shared" si="6"/>
        <v>1</v>
      </c>
      <c r="U37" s="46">
        <f t="shared" si="7"/>
        <v>1</v>
      </c>
      <c r="V37" s="28">
        <f t="shared" si="8"/>
        <v>10</v>
      </c>
      <c r="W37" s="29">
        <f t="shared" si="185"/>
        <v>10</v>
      </c>
      <c r="X37" s="30">
        <f>SUM(LARGE(($V37,$K37),{1;2}))</f>
        <v>10</v>
      </c>
      <c r="Y37" s="27">
        <f t="shared" si="9"/>
        <v>14</v>
      </c>
      <c r="Z37" s="20">
        <f t="shared" si="186"/>
        <v>3</v>
      </c>
      <c r="AA37" s="31"/>
      <c r="AB37" s="33"/>
      <c r="AC37" s="27">
        <f t="shared" si="187"/>
        <v>0</v>
      </c>
      <c r="AD37" s="47">
        <f t="shared" si="420"/>
        <v>0</v>
      </c>
      <c r="AE37" s="14">
        <f t="shared" si="11"/>
        <v>1</v>
      </c>
      <c r="AF37" s="46">
        <f t="shared" si="12"/>
        <v>1</v>
      </c>
      <c r="AG37" s="28">
        <f t="shared" si="13"/>
        <v>10</v>
      </c>
      <c r="AH37" s="29">
        <f t="shared" si="188"/>
        <v>20</v>
      </c>
      <c r="AI37" s="30">
        <f>SUM(LARGE(($AG37,$V37,$K37),{1;2;3}))</f>
        <v>20</v>
      </c>
      <c r="AJ37" s="27">
        <f t="shared" si="14"/>
        <v>14</v>
      </c>
      <c r="AK37" s="20">
        <f t="shared" si="189"/>
        <v>3</v>
      </c>
      <c r="AL37" s="31"/>
      <c r="AM37" s="33"/>
      <c r="AN37" s="27">
        <f t="shared" si="190"/>
        <v>0</v>
      </c>
      <c r="AO37" s="47">
        <f t="shared" si="421"/>
        <v>0</v>
      </c>
      <c r="AP37" s="14">
        <f t="shared" si="16"/>
        <v>1</v>
      </c>
      <c r="AQ37" s="46">
        <f t="shared" si="17"/>
        <v>1</v>
      </c>
      <c r="AR37" s="28">
        <f t="shared" si="18"/>
        <v>10</v>
      </c>
      <c r="AS37" s="29">
        <f t="shared" si="191"/>
        <v>30</v>
      </c>
      <c r="AT37" s="30">
        <f>SUM(LARGE(($AR37,$AG37,$V37,$K37),{1;2;3;4}))</f>
        <v>30</v>
      </c>
      <c r="AU37" s="27">
        <f t="shared" si="19"/>
        <v>14</v>
      </c>
      <c r="AV37" s="20">
        <f t="shared" si="192"/>
        <v>2</v>
      </c>
      <c r="AW37" s="31"/>
      <c r="AX37" s="33"/>
      <c r="AY37" s="27">
        <f t="shared" si="193"/>
        <v>0</v>
      </c>
      <c r="AZ37" s="47">
        <f t="shared" si="422"/>
        <v>0</v>
      </c>
      <c r="BA37" s="14">
        <f t="shared" si="21"/>
        <v>1</v>
      </c>
      <c r="BB37" s="46">
        <f t="shared" si="22"/>
        <v>1</v>
      </c>
      <c r="BC37" s="28">
        <f t="shared" si="23"/>
        <v>16</v>
      </c>
      <c r="BD37" s="29">
        <f t="shared" si="194"/>
        <v>46</v>
      </c>
      <c r="BE37" s="30">
        <f>SUM(LARGE(($BC37,$AR37,$AG37,$V37,$K37),{1;2;3;4;5}))</f>
        <v>46</v>
      </c>
      <c r="BF37" s="27">
        <f t="shared" si="24"/>
        <v>14</v>
      </c>
      <c r="BG37" s="20">
        <f t="shared" si="195"/>
        <v>3</v>
      </c>
      <c r="BH37" s="31"/>
      <c r="BI37" s="33"/>
      <c r="BJ37" s="27">
        <f t="shared" si="196"/>
        <v>0</v>
      </c>
      <c r="BK37" s="47">
        <f t="shared" si="423"/>
        <v>0</v>
      </c>
      <c r="BL37" s="14">
        <f t="shared" si="26"/>
        <v>1</v>
      </c>
      <c r="BM37" s="46">
        <f t="shared" si="27"/>
        <v>1</v>
      </c>
      <c r="BN37" s="28">
        <f t="shared" si="28"/>
        <v>10</v>
      </c>
      <c r="BO37" s="29">
        <f t="shared" si="197"/>
        <v>56</v>
      </c>
      <c r="BP37" s="30">
        <f>SUM(LARGE(($BN37,$BC37,$AR37,$AG37,$V37,$K37),{1;2;3;4;5}))</f>
        <v>56</v>
      </c>
      <c r="BQ37" s="27">
        <f t="shared" si="29"/>
        <v>4</v>
      </c>
      <c r="BR37" s="20">
        <f t="shared" si="198"/>
        <v>2</v>
      </c>
      <c r="BS37" s="31"/>
      <c r="BT37" s="33"/>
      <c r="BU37" s="27">
        <f t="shared" si="199"/>
        <v>0</v>
      </c>
      <c r="BV37" s="47">
        <f t="shared" si="424"/>
        <v>0</v>
      </c>
      <c r="BW37" s="14">
        <f t="shared" si="31"/>
        <v>1</v>
      </c>
      <c r="BX37" s="46">
        <f t="shared" si="32"/>
        <v>1</v>
      </c>
      <c r="BY37" s="28">
        <f t="shared" si="33"/>
        <v>16</v>
      </c>
      <c r="BZ37" s="29">
        <f t="shared" si="200"/>
        <v>72</v>
      </c>
      <c r="CA37" s="30">
        <f>SUM(LARGE(($BY37,$BN37,$BC37,$AR37,$AG37,$V37,$K37),{1;2;3;4;5}))</f>
        <v>62</v>
      </c>
      <c r="CB37" s="27">
        <f t="shared" si="34"/>
        <v>4</v>
      </c>
      <c r="CC37" s="20">
        <f t="shared" si="201"/>
        <v>2</v>
      </c>
      <c r="CD37" s="31"/>
      <c r="CE37" s="33"/>
      <c r="CF37" s="27">
        <f t="shared" si="202"/>
        <v>0</v>
      </c>
      <c r="CG37" s="47">
        <f t="shared" si="425"/>
        <v>0</v>
      </c>
      <c r="CH37" s="14">
        <f t="shared" si="36"/>
        <v>1</v>
      </c>
      <c r="CI37" s="46">
        <f t="shared" si="37"/>
        <v>1</v>
      </c>
      <c r="CJ37" s="28">
        <f t="shared" si="38"/>
        <v>16</v>
      </c>
      <c r="CK37" s="29">
        <f t="shared" si="203"/>
        <v>88</v>
      </c>
      <c r="CL37" s="30">
        <f>SUM(LARGE(($CJ37,$BY37,$BN37,$BC37,$AR37,$AG37,$V37,$K37),{1;2;3;4;5}))</f>
        <v>68</v>
      </c>
      <c r="CM37" s="27">
        <f t="shared" si="39"/>
        <v>4</v>
      </c>
      <c r="CN37" s="20">
        <f t="shared" si="204"/>
        <v>2</v>
      </c>
      <c r="CO37" s="31"/>
      <c r="CP37" s="33"/>
      <c r="CQ37" s="27">
        <f t="shared" si="205"/>
        <v>0</v>
      </c>
      <c r="CR37" s="47">
        <f t="shared" si="426"/>
        <v>0</v>
      </c>
      <c r="CS37" s="14">
        <f t="shared" si="41"/>
        <v>1</v>
      </c>
      <c r="CT37" s="46">
        <f t="shared" si="42"/>
        <v>1</v>
      </c>
      <c r="CU37" s="28">
        <f t="shared" si="43"/>
        <v>16</v>
      </c>
      <c r="CV37" s="29">
        <f t="shared" si="206"/>
        <v>104</v>
      </c>
      <c r="CW37" s="30">
        <f>SUM(LARGE(($CU37,$CJ37,$BY37,$BN37,$BC37,$AR37,$AG37,$V37,$K37),{1;2;3;4;5}))</f>
        <v>74</v>
      </c>
      <c r="CX37" s="27">
        <f t="shared" si="44"/>
        <v>4</v>
      </c>
      <c r="CY37" s="20">
        <f t="shared" si="207"/>
        <v>2</v>
      </c>
      <c r="CZ37" s="31"/>
      <c r="DA37" s="33"/>
      <c r="DB37" s="27">
        <f t="shared" si="208"/>
        <v>0</v>
      </c>
      <c r="DC37" s="47">
        <f t="shared" si="427"/>
        <v>0</v>
      </c>
      <c r="DD37" s="14">
        <f t="shared" si="46"/>
        <v>1</v>
      </c>
      <c r="DE37" s="46">
        <f t="shared" si="47"/>
        <v>1</v>
      </c>
      <c r="DF37" s="28">
        <f t="shared" si="48"/>
        <v>16</v>
      </c>
      <c r="DG37" s="29">
        <f t="shared" si="209"/>
        <v>120</v>
      </c>
      <c r="DH37" s="30">
        <f>SUM(LARGE(($DF37,$CU37,$CJ37,$BY37,$BN37,$BC37,$AR37,$AG37,$V37,$K37),{1;2;3;4;5}))</f>
        <v>80</v>
      </c>
      <c r="DI37" s="27">
        <f t="shared" si="49"/>
        <v>1</v>
      </c>
      <c r="DJ37" s="20">
        <f t="shared" si="210"/>
        <v>2</v>
      </c>
      <c r="DK37" s="31"/>
      <c r="DL37" s="33"/>
      <c r="DM37" s="27">
        <f t="shared" si="211"/>
        <v>0</v>
      </c>
      <c r="DN37" s="47">
        <f t="shared" si="428"/>
        <v>0</v>
      </c>
      <c r="DO37" s="14">
        <f t="shared" si="51"/>
        <v>1</v>
      </c>
      <c r="DP37" s="46">
        <f t="shared" si="52"/>
        <v>1</v>
      </c>
      <c r="DQ37" s="28">
        <f t="shared" si="53"/>
        <v>16</v>
      </c>
      <c r="DR37" s="29">
        <f t="shared" si="212"/>
        <v>136</v>
      </c>
      <c r="DS37" s="30">
        <f>SUM(LARGE(($DQ37,$DF37,$CU37,$CJ37,$BY37,$BN37,$BC37,$AR37,$AG37,$V37,$K37),{1;2;3;4;5}))</f>
        <v>80</v>
      </c>
      <c r="DT37" s="27">
        <f t="shared" si="54"/>
        <v>1</v>
      </c>
      <c r="DU37" s="20">
        <f t="shared" si="213"/>
        <v>2</v>
      </c>
      <c r="DV37" s="31"/>
      <c r="DW37" s="33"/>
      <c r="DX37" s="27">
        <f t="shared" si="214"/>
        <v>0</v>
      </c>
      <c r="DY37" s="47">
        <f t="shared" si="429"/>
        <v>0</v>
      </c>
      <c r="DZ37" s="14">
        <f t="shared" si="56"/>
        <v>1</v>
      </c>
      <c r="EA37" s="46">
        <f t="shared" si="57"/>
        <v>1</v>
      </c>
      <c r="EB37" s="28">
        <f t="shared" si="58"/>
        <v>16</v>
      </c>
      <c r="EC37" s="29">
        <f t="shared" si="215"/>
        <v>152</v>
      </c>
      <c r="ED37" s="30">
        <f>SUM(LARGE(($EB37,$DQ37,$DF37,$CU37,$CJ37,$BY37,$BN37,$BC37,$AR37,$AG37,$V37,$K37),{1;2;3;4;5}))</f>
        <v>80</v>
      </c>
      <c r="EE37" s="27">
        <f t="shared" si="59"/>
        <v>1</v>
      </c>
      <c r="EF37" s="20">
        <f t="shared" si="216"/>
        <v>2</v>
      </c>
      <c r="EG37" s="31"/>
      <c r="EH37" s="33"/>
      <c r="EI37" s="27">
        <f t="shared" si="217"/>
        <v>0</v>
      </c>
      <c r="EJ37" s="47">
        <f t="shared" si="430"/>
        <v>0</v>
      </c>
      <c r="EK37" s="14">
        <f t="shared" si="61"/>
        <v>1</v>
      </c>
      <c r="EL37" s="46">
        <f t="shared" si="62"/>
        <v>1</v>
      </c>
      <c r="EM37" s="28">
        <f t="shared" si="63"/>
        <v>16</v>
      </c>
      <c r="EN37" s="29">
        <f t="shared" si="218"/>
        <v>168</v>
      </c>
      <c r="EO37" s="30">
        <f>SUM(LARGE(($EM37,$EB37,$DQ37,$DF37,$CU37,$CJ37,$BY37,$BN37,$BC37,$AR37,$AG37,$V37,$K37),{1;2;3;4;5}))</f>
        <v>80</v>
      </c>
      <c r="EP37" s="27">
        <f t="shared" si="64"/>
        <v>1</v>
      </c>
      <c r="EQ37" s="20">
        <f t="shared" si="219"/>
        <v>2</v>
      </c>
      <c r="ER37" s="31"/>
      <c r="ES37" s="33"/>
      <c r="ET37" s="27">
        <f t="shared" si="220"/>
        <v>0</v>
      </c>
      <c r="EU37" s="47">
        <f t="shared" si="431"/>
        <v>0</v>
      </c>
      <c r="EV37" s="14">
        <f t="shared" si="66"/>
        <v>1</v>
      </c>
      <c r="EW37" s="46">
        <f t="shared" si="67"/>
        <v>1</v>
      </c>
      <c r="EX37" s="28">
        <f t="shared" si="68"/>
        <v>16</v>
      </c>
      <c r="EY37" s="29">
        <f t="shared" si="221"/>
        <v>184</v>
      </c>
      <c r="EZ37" s="30">
        <f>SUM(LARGE(($EX37,$EM37,$EB37,$DQ37,$DF37,$CU37,$CJ37,$BY37,$BN37,$BC37,$AR37,$AG37,$V37,$K37),{1;2;3;4;5}))</f>
        <v>80</v>
      </c>
      <c r="FA37" s="27">
        <f t="shared" si="69"/>
        <v>1</v>
      </c>
      <c r="FB37" s="20">
        <f t="shared" si="222"/>
        <v>2</v>
      </c>
      <c r="FC37" s="31"/>
      <c r="FD37" s="33"/>
      <c r="FE37" s="27">
        <f t="shared" si="223"/>
        <v>0</v>
      </c>
      <c r="FF37" s="47">
        <f t="shared" si="432"/>
        <v>0</v>
      </c>
      <c r="FG37" s="14">
        <f t="shared" si="71"/>
        <v>1</v>
      </c>
      <c r="FH37" s="46">
        <f t="shared" si="72"/>
        <v>1</v>
      </c>
      <c r="FI37" s="28">
        <f t="shared" si="73"/>
        <v>16</v>
      </c>
      <c r="FJ37" s="29">
        <f t="shared" si="224"/>
        <v>200</v>
      </c>
      <c r="FK37" s="30">
        <f>SUM(LARGE(($FI37,$EX37,$EM37,$EB37,$DQ37,$DF37,$CU37,$CJ37,$BY37,$BN37,$BC37,$AR37,$AG37,$V37,$K37),{1;2;3;4;5}))</f>
        <v>80</v>
      </c>
      <c r="FL37" s="27">
        <f t="shared" si="74"/>
        <v>1</v>
      </c>
      <c r="FM37" s="20">
        <f t="shared" si="225"/>
        <v>2</v>
      </c>
      <c r="FN37" s="31"/>
      <c r="FO37" s="33"/>
      <c r="FP37" s="27">
        <f t="shared" si="226"/>
        <v>0</v>
      </c>
      <c r="FQ37" s="47">
        <f t="shared" si="433"/>
        <v>0</v>
      </c>
      <c r="FR37" s="14">
        <f t="shared" si="76"/>
        <v>1</v>
      </c>
      <c r="FS37" s="46">
        <f t="shared" si="77"/>
        <v>1</v>
      </c>
      <c r="FT37" s="28">
        <f t="shared" si="78"/>
        <v>16</v>
      </c>
      <c r="FU37" s="29">
        <f t="shared" si="227"/>
        <v>216</v>
      </c>
      <c r="FV37" s="30">
        <f>SUM(LARGE(($FT37,$FI37,$EX37,$EM37,$EB37,$DQ37,$DF37,$CU37,$CJ37,$BY37,$BN37,$BC37,$AR37,$AG37,$V37,$K37),{1;2;3;4;5}))</f>
        <v>80</v>
      </c>
      <c r="FW37" s="27">
        <f t="shared" si="79"/>
        <v>1</v>
      </c>
      <c r="FX37" s="20">
        <f t="shared" si="228"/>
        <v>2</v>
      </c>
      <c r="FY37" s="63"/>
      <c r="FZ37" s="64"/>
      <c r="GA37" s="27">
        <f t="shared" si="229"/>
        <v>0</v>
      </c>
      <c r="GB37" s="47">
        <f t="shared" si="434"/>
        <v>0</v>
      </c>
      <c r="GC37" s="14">
        <f t="shared" si="81"/>
        <v>1</v>
      </c>
      <c r="GD37" s="46">
        <f t="shared" si="82"/>
        <v>1</v>
      </c>
      <c r="GE37" s="28">
        <f t="shared" si="83"/>
        <v>16</v>
      </c>
      <c r="GF37" s="29">
        <f t="shared" si="230"/>
        <v>232</v>
      </c>
      <c r="GG37" s="30">
        <f>SUM(LARGE(($GE37,$FT37,$FI37,$EX37,$EM37,$EB37,$DQ37,$DF37,$CU37,$CJ37,$BY37,$BN37,$BC37,$AR37,$AG37,$V37,$K37),{1;2;3;4;5}))</f>
        <v>80</v>
      </c>
      <c r="GH37" s="27">
        <f t="shared" si="84"/>
        <v>1</v>
      </c>
      <c r="GI37" s="20">
        <f t="shared" si="231"/>
        <v>1</v>
      </c>
      <c r="GJ37" s="63"/>
      <c r="GK37" s="64"/>
      <c r="GL37" s="27">
        <f t="shared" si="232"/>
        <v>0</v>
      </c>
      <c r="GM37" s="47">
        <f t="shared" si="435"/>
        <v>0</v>
      </c>
      <c r="GN37" s="14">
        <f t="shared" si="86"/>
        <v>1</v>
      </c>
      <c r="GO37" s="46">
        <f t="shared" si="87"/>
        <v>1</v>
      </c>
      <c r="GP37" s="28">
        <f t="shared" si="88"/>
        <v>25</v>
      </c>
      <c r="GQ37" s="29">
        <f t="shared" si="233"/>
        <v>257</v>
      </c>
      <c r="GR37" s="30">
        <f>SUM(LARGE(($GP37,$GE37,$FT37,$FI37,$EX37,$EM37,$EB37,$DQ37,$DF37,$CU37,$CJ37,$BY37,$BN37,$BC37,$AR37,$AG37,$V37,$K37),{1;2;3;4;5}))</f>
        <v>89</v>
      </c>
      <c r="GS37" s="27">
        <f t="shared" si="89"/>
        <v>1</v>
      </c>
      <c r="GT37" s="20">
        <f t="shared" si="234"/>
        <v>2</v>
      </c>
      <c r="GU37" s="63"/>
      <c r="GV37" s="64"/>
      <c r="GW37" s="27">
        <f t="shared" si="235"/>
        <v>0</v>
      </c>
      <c r="GX37" s="47">
        <f t="shared" si="436"/>
        <v>0</v>
      </c>
      <c r="GY37" s="14">
        <f t="shared" si="91"/>
        <v>1</v>
      </c>
      <c r="GZ37" s="46">
        <f t="shared" si="92"/>
        <v>1</v>
      </c>
      <c r="HA37" s="28">
        <f t="shared" si="93"/>
        <v>16</v>
      </c>
      <c r="HB37" s="29">
        <f t="shared" si="236"/>
        <v>273</v>
      </c>
      <c r="HC37" s="30">
        <f>SUM(LARGE(($HA37,$GP37,$GE37,$FT37,$FI37,$EX37,$EM37,$EB37,$DQ37,$DF37,$CU37,$CJ37,$BY37,$BN37,$BC37,$AR37,$AG37,$V37,$K37),{1;2;3;4;5}))</f>
        <v>89</v>
      </c>
      <c r="HD37" s="27">
        <f t="shared" si="94"/>
        <v>1</v>
      </c>
      <c r="HE37" s="20">
        <f t="shared" si="237"/>
        <v>2</v>
      </c>
      <c r="HF37" s="63"/>
      <c r="HG37" s="64"/>
      <c r="HH37" s="27">
        <f t="shared" si="238"/>
        <v>0</v>
      </c>
      <c r="HI37" s="47">
        <f t="shared" si="437"/>
        <v>0</v>
      </c>
      <c r="HJ37" s="14">
        <f t="shared" si="96"/>
        <v>1</v>
      </c>
      <c r="HK37" s="46">
        <f t="shared" si="97"/>
        <v>1</v>
      </c>
      <c r="HL37" s="28">
        <f t="shared" si="98"/>
        <v>16</v>
      </c>
      <c r="HM37" s="29">
        <f t="shared" si="239"/>
        <v>289</v>
      </c>
      <c r="HN37" s="30">
        <f>SUM(LARGE(($HL37,$HA37,$GP37,$GE37,$FT37,$FI37,$EX37,$EM37,$EB37,$DQ37,$DF37,$CU37,$CJ37,$BY37,$BN37,$BC37,$AR37,$AG37,$V37,$K37),{1;2;3;4;5}))</f>
        <v>89</v>
      </c>
      <c r="HO37" s="27">
        <f t="shared" si="99"/>
        <v>1</v>
      </c>
    </row>
    <row r="38" spans="1:223" x14ac:dyDescent="0.2">
      <c r="A38" s="41" t="s">
        <v>75</v>
      </c>
      <c r="B38" s="65">
        <f t="shared" si="100"/>
        <v>0</v>
      </c>
      <c r="C38" s="104"/>
      <c r="D38" s="20">
        <f t="shared" si="101"/>
        <v>2</v>
      </c>
      <c r="E38" s="31"/>
      <c r="F38" s="33"/>
      <c r="G38" s="27">
        <f t="shared" si="181"/>
        <v>0</v>
      </c>
      <c r="H38" s="47">
        <f t="shared" si="418"/>
        <v>0</v>
      </c>
      <c r="I38" s="14">
        <f t="shared" ref="I38:I68" si="836">RANK(H38,H$6:H$68)</f>
        <v>32</v>
      </c>
      <c r="J38" s="46">
        <f t="shared" si="639"/>
        <v>32</v>
      </c>
      <c r="K38" s="28">
        <f t="shared" si="3"/>
        <v>0</v>
      </c>
      <c r="L38" s="29">
        <f t="shared" si="182"/>
        <v>0</v>
      </c>
      <c r="M38" s="30">
        <f>SUM(LARGE(($K38),{1}))</f>
        <v>0</v>
      </c>
      <c r="N38" s="27">
        <f t="shared" ref="N38:N68" si="837">RANK(L38,L$6:L$68)</f>
        <v>14</v>
      </c>
      <c r="O38" s="20">
        <f t="shared" si="183"/>
        <v>3</v>
      </c>
      <c r="P38" s="31"/>
      <c r="Q38" s="33"/>
      <c r="R38" s="27">
        <f t="shared" si="184"/>
        <v>0</v>
      </c>
      <c r="S38" s="47">
        <f t="shared" si="419"/>
        <v>0</v>
      </c>
      <c r="T38" s="14">
        <f t="shared" ref="T38:T68" si="838">RANK(S38,S$6:S$68)</f>
        <v>1</v>
      </c>
      <c r="U38" s="46">
        <f t="shared" ref="U38:U68" si="839">RANK(S38,S$6:S$68)</f>
        <v>1</v>
      </c>
      <c r="V38" s="28">
        <f t="shared" si="8"/>
        <v>10</v>
      </c>
      <c r="W38" s="29">
        <f t="shared" si="185"/>
        <v>10</v>
      </c>
      <c r="X38" s="30">
        <f>SUM(LARGE(($V38,$K38),{1;2}))</f>
        <v>10</v>
      </c>
      <c r="Y38" s="27">
        <f t="shared" ref="Y38:Y68" si="840">RANK(W38,W$6:W$68)</f>
        <v>14</v>
      </c>
      <c r="Z38" s="20">
        <f t="shared" si="186"/>
        <v>3</v>
      </c>
      <c r="AA38" s="31"/>
      <c r="AB38" s="33"/>
      <c r="AC38" s="27">
        <f t="shared" si="187"/>
        <v>0</v>
      </c>
      <c r="AD38" s="47">
        <f t="shared" si="420"/>
        <v>0</v>
      </c>
      <c r="AE38" s="14">
        <f t="shared" ref="AE38:AE68" si="841">RANK(AD38,AD$6:AD$68)</f>
        <v>1</v>
      </c>
      <c r="AF38" s="46">
        <f t="shared" ref="AF38:AF68" si="842">RANK(AD38,AD$6:AD$68)</f>
        <v>1</v>
      </c>
      <c r="AG38" s="28">
        <f t="shared" si="13"/>
        <v>10</v>
      </c>
      <c r="AH38" s="29">
        <f t="shared" si="188"/>
        <v>20</v>
      </c>
      <c r="AI38" s="30">
        <f>SUM(LARGE(($AG38,$V38,$K38),{1;2;3}))</f>
        <v>20</v>
      </c>
      <c r="AJ38" s="27">
        <f t="shared" ref="AJ38:AJ68" si="843">RANK(AH38,AH$6:AH$68)</f>
        <v>14</v>
      </c>
      <c r="AK38" s="20">
        <f t="shared" si="189"/>
        <v>3</v>
      </c>
      <c r="AL38" s="31"/>
      <c r="AM38" s="33"/>
      <c r="AN38" s="27">
        <f t="shared" si="190"/>
        <v>0</v>
      </c>
      <c r="AO38" s="47">
        <f t="shared" si="421"/>
        <v>0</v>
      </c>
      <c r="AP38" s="14">
        <f t="shared" ref="AP38:AP68" si="844">RANK(AO38,AO$6:AO$68)</f>
        <v>1</v>
      </c>
      <c r="AQ38" s="46">
        <f t="shared" ref="AQ38:AQ68" si="845">RANK(AO38,AO$6:AO$68)</f>
        <v>1</v>
      </c>
      <c r="AR38" s="28">
        <f t="shared" si="18"/>
        <v>10</v>
      </c>
      <c r="AS38" s="29">
        <f t="shared" si="191"/>
        <v>30</v>
      </c>
      <c r="AT38" s="30">
        <f>SUM(LARGE(($AR38,$AG38,$V38,$K38),{1;2;3;4}))</f>
        <v>30</v>
      </c>
      <c r="AU38" s="27">
        <f t="shared" ref="AU38:AU68" si="846">RANK(AS38,AS$6:AS$68)</f>
        <v>14</v>
      </c>
      <c r="AV38" s="20">
        <f t="shared" si="192"/>
        <v>2</v>
      </c>
      <c r="AW38" s="31"/>
      <c r="AX38" s="33"/>
      <c r="AY38" s="27">
        <f t="shared" si="193"/>
        <v>0</v>
      </c>
      <c r="AZ38" s="47">
        <f t="shared" si="422"/>
        <v>0</v>
      </c>
      <c r="BA38" s="14">
        <f t="shared" ref="BA38:BA68" si="847">RANK(AZ38,AZ$6:AZ$68)</f>
        <v>1</v>
      </c>
      <c r="BB38" s="46">
        <f t="shared" ref="BB38:BB68" si="848">RANK(AZ38,AZ$6:AZ$68)</f>
        <v>1</v>
      </c>
      <c r="BC38" s="28">
        <f t="shared" si="23"/>
        <v>16</v>
      </c>
      <c r="BD38" s="29">
        <f t="shared" si="194"/>
        <v>46</v>
      </c>
      <c r="BE38" s="30">
        <f>SUM(LARGE(($BC38,$AR38,$AG38,$V38,$K38),{1;2;3;4;5}))</f>
        <v>46</v>
      </c>
      <c r="BF38" s="27">
        <f t="shared" ref="BF38:BF68" si="849">RANK(BD38,BD$6:BD$68)</f>
        <v>14</v>
      </c>
      <c r="BG38" s="20">
        <f t="shared" si="195"/>
        <v>3</v>
      </c>
      <c r="BH38" s="31"/>
      <c r="BI38" s="33"/>
      <c r="BJ38" s="27">
        <f t="shared" si="196"/>
        <v>0</v>
      </c>
      <c r="BK38" s="47">
        <f t="shared" si="423"/>
        <v>0</v>
      </c>
      <c r="BL38" s="14">
        <f t="shared" ref="BL38:BL68" si="850">RANK(BK38,BK$6:BK$68)</f>
        <v>1</v>
      </c>
      <c r="BM38" s="46">
        <f t="shared" ref="BM38:BM68" si="851">RANK(BK38,BK$6:BK$68)</f>
        <v>1</v>
      </c>
      <c r="BN38" s="28">
        <f t="shared" si="28"/>
        <v>10</v>
      </c>
      <c r="BO38" s="29">
        <f t="shared" si="197"/>
        <v>56</v>
      </c>
      <c r="BP38" s="30">
        <f>SUM(LARGE(($BN38,$BC38,$AR38,$AG38,$V38,$K38),{1;2;3;4;5}))</f>
        <v>56</v>
      </c>
      <c r="BQ38" s="27">
        <f t="shared" ref="BQ38:BQ68" si="852">RANK(BP38,BP$6:BP$68)</f>
        <v>4</v>
      </c>
      <c r="BR38" s="20">
        <f t="shared" si="198"/>
        <v>2</v>
      </c>
      <c r="BS38" s="31"/>
      <c r="BT38" s="33"/>
      <c r="BU38" s="27">
        <f t="shared" si="199"/>
        <v>0</v>
      </c>
      <c r="BV38" s="47">
        <f t="shared" si="424"/>
        <v>0</v>
      </c>
      <c r="BW38" s="14">
        <f t="shared" ref="BW38:BW68" si="853">RANK(BV38,BV$6:BV$68)</f>
        <v>1</v>
      </c>
      <c r="BX38" s="46">
        <f t="shared" ref="BX38:BX68" si="854">RANK(BV38,BV$6:BV$68)</f>
        <v>1</v>
      </c>
      <c r="BY38" s="28">
        <f t="shared" si="33"/>
        <v>16</v>
      </c>
      <c r="BZ38" s="29">
        <f t="shared" si="200"/>
        <v>72</v>
      </c>
      <c r="CA38" s="30">
        <f>SUM(LARGE(($BY38,$BN38,$BC38,$AR38,$AG38,$V38,$K38),{1;2;3;4;5}))</f>
        <v>62</v>
      </c>
      <c r="CB38" s="27">
        <f t="shared" ref="CB38:CB68" si="855">RANK(CA38,CA$6:CA$68)</f>
        <v>4</v>
      </c>
      <c r="CC38" s="20">
        <f t="shared" si="201"/>
        <v>2</v>
      </c>
      <c r="CD38" s="31"/>
      <c r="CE38" s="33"/>
      <c r="CF38" s="27">
        <f t="shared" si="202"/>
        <v>0</v>
      </c>
      <c r="CG38" s="47">
        <f t="shared" si="425"/>
        <v>0</v>
      </c>
      <c r="CH38" s="14">
        <f t="shared" ref="CH38:CH68" si="856">RANK(CG38,CG$6:CG$68)</f>
        <v>1</v>
      </c>
      <c r="CI38" s="46">
        <f t="shared" ref="CI38:CI68" si="857">RANK(CG38,CG$6:CG$68)</f>
        <v>1</v>
      </c>
      <c r="CJ38" s="28">
        <f t="shared" si="38"/>
        <v>16</v>
      </c>
      <c r="CK38" s="29">
        <f t="shared" si="203"/>
        <v>88</v>
      </c>
      <c r="CL38" s="30">
        <f>SUM(LARGE(($CJ38,$BY38,$BN38,$BC38,$AR38,$AG38,$V38,$K38),{1;2;3;4;5}))</f>
        <v>68</v>
      </c>
      <c r="CM38" s="27">
        <f t="shared" ref="CM38:CM68" si="858">RANK(CL38,CL$6:CL$68)</f>
        <v>4</v>
      </c>
      <c r="CN38" s="20">
        <f t="shared" si="204"/>
        <v>2</v>
      </c>
      <c r="CO38" s="31"/>
      <c r="CP38" s="33"/>
      <c r="CQ38" s="27">
        <f t="shared" si="205"/>
        <v>0</v>
      </c>
      <c r="CR38" s="47">
        <f t="shared" si="426"/>
        <v>0</v>
      </c>
      <c r="CS38" s="14">
        <f t="shared" ref="CS38:CS68" si="859">RANK(CR38,CR$6:CR$68)</f>
        <v>1</v>
      </c>
      <c r="CT38" s="46">
        <f t="shared" ref="CT38:CT68" si="860">RANK(CR38,CR$6:CR$68)</f>
        <v>1</v>
      </c>
      <c r="CU38" s="28">
        <f t="shared" si="43"/>
        <v>16</v>
      </c>
      <c r="CV38" s="29">
        <f t="shared" si="206"/>
        <v>104</v>
      </c>
      <c r="CW38" s="30">
        <f>SUM(LARGE(($CU38,$CJ38,$BY38,$BN38,$BC38,$AR38,$AG38,$V38,$K38),{1;2;3;4;5}))</f>
        <v>74</v>
      </c>
      <c r="CX38" s="27">
        <f t="shared" ref="CX38:CX68" si="861">RANK(CW38,CW$6:CW$68)</f>
        <v>4</v>
      </c>
      <c r="CY38" s="20">
        <f t="shared" si="207"/>
        <v>2</v>
      </c>
      <c r="CZ38" s="31"/>
      <c r="DA38" s="33"/>
      <c r="DB38" s="27">
        <f t="shared" si="208"/>
        <v>0</v>
      </c>
      <c r="DC38" s="47">
        <f t="shared" si="427"/>
        <v>0</v>
      </c>
      <c r="DD38" s="14">
        <f t="shared" ref="DD38:DD68" si="862">RANK(DC38,DC$6:DC$68)</f>
        <v>1</v>
      </c>
      <c r="DE38" s="46">
        <f t="shared" ref="DE38:DE68" si="863">RANK(DC38,DC$6:DC$68)</f>
        <v>1</v>
      </c>
      <c r="DF38" s="28">
        <f t="shared" si="48"/>
        <v>16</v>
      </c>
      <c r="DG38" s="29">
        <f t="shared" si="209"/>
        <v>120</v>
      </c>
      <c r="DH38" s="30">
        <f>SUM(LARGE(($DF38,$CU38,$CJ38,$BY38,$BN38,$BC38,$AR38,$AG38,$V38,$K38),{1;2;3;4;5}))</f>
        <v>80</v>
      </c>
      <c r="DI38" s="27">
        <f t="shared" ref="DI38:DI68" si="864">RANK(DH38,DH$6:DH$68)</f>
        <v>1</v>
      </c>
      <c r="DJ38" s="20">
        <f t="shared" si="210"/>
        <v>2</v>
      </c>
      <c r="DK38" s="31"/>
      <c r="DL38" s="33"/>
      <c r="DM38" s="27">
        <f t="shared" si="211"/>
        <v>0</v>
      </c>
      <c r="DN38" s="47">
        <f t="shared" si="428"/>
        <v>0</v>
      </c>
      <c r="DO38" s="14">
        <f t="shared" ref="DO38:DO68" si="865">RANK(DN38,DN$6:DN$68)</f>
        <v>1</v>
      </c>
      <c r="DP38" s="46">
        <f t="shared" ref="DP38:DP68" si="866">RANK(DN38,DN$6:DN$68)</f>
        <v>1</v>
      </c>
      <c r="DQ38" s="28">
        <f t="shared" si="53"/>
        <v>16</v>
      </c>
      <c r="DR38" s="29">
        <f t="shared" si="212"/>
        <v>136</v>
      </c>
      <c r="DS38" s="30">
        <f>SUM(LARGE(($DQ38,$DF38,$CU38,$CJ38,$BY38,$BN38,$BC38,$AR38,$AG38,$V38,$K38),{1;2;3;4;5}))</f>
        <v>80</v>
      </c>
      <c r="DT38" s="27">
        <f t="shared" ref="DT38:DT68" si="867">RANK(DS38,DS$6:DS$68)</f>
        <v>1</v>
      </c>
      <c r="DU38" s="20">
        <f t="shared" si="213"/>
        <v>2</v>
      </c>
      <c r="DV38" s="31"/>
      <c r="DW38" s="33"/>
      <c r="DX38" s="27">
        <f t="shared" si="214"/>
        <v>0</v>
      </c>
      <c r="DY38" s="47">
        <f t="shared" si="429"/>
        <v>0</v>
      </c>
      <c r="DZ38" s="14">
        <f t="shared" ref="DZ38:DZ68" si="868">RANK(DY38,DY$6:DY$68)</f>
        <v>1</v>
      </c>
      <c r="EA38" s="46">
        <f t="shared" ref="EA38:EA68" si="869">RANK(DY38,DY$6:DY$68)</f>
        <v>1</v>
      </c>
      <c r="EB38" s="28">
        <f t="shared" si="58"/>
        <v>16</v>
      </c>
      <c r="EC38" s="29">
        <f t="shared" si="215"/>
        <v>152</v>
      </c>
      <c r="ED38" s="30">
        <f>SUM(LARGE(($EB38,$DQ38,$DF38,$CU38,$CJ38,$BY38,$BN38,$BC38,$AR38,$AG38,$V38,$K38),{1;2;3;4;5}))</f>
        <v>80</v>
      </c>
      <c r="EE38" s="27">
        <f t="shared" ref="EE38:EE68" si="870">RANK(ED38,ED$6:ED$68)</f>
        <v>1</v>
      </c>
      <c r="EF38" s="20">
        <f t="shared" si="216"/>
        <v>2</v>
      </c>
      <c r="EG38" s="31"/>
      <c r="EH38" s="33"/>
      <c r="EI38" s="27">
        <f t="shared" si="217"/>
        <v>0</v>
      </c>
      <c r="EJ38" s="47">
        <f t="shared" si="430"/>
        <v>0</v>
      </c>
      <c r="EK38" s="14">
        <f t="shared" ref="EK38:EK68" si="871">RANK(EJ38,EJ$6:EJ$68)</f>
        <v>1</v>
      </c>
      <c r="EL38" s="46">
        <f t="shared" ref="EL38:EL68" si="872">RANK(EJ38,EJ$6:EJ$68)</f>
        <v>1</v>
      </c>
      <c r="EM38" s="28">
        <f t="shared" si="63"/>
        <v>16</v>
      </c>
      <c r="EN38" s="29">
        <f t="shared" si="218"/>
        <v>168</v>
      </c>
      <c r="EO38" s="30">
        <f>SUM(LARGE(($EM38,$EB38,$DQ38,$DF38,$CU38,$CJ38,$BY38,$BN38,$BC38,$AR38,$AG38,$V38,$K38),{1;2;3;4;5}))</f>
        <v>80</v>
      </c>
      <c r="EP38" s="27">
        <f t="shared" ref="EP38:EP68" si="873">RANK(EO38,EO$6:EO$68)</f>
        <v>1</v>
      </c>
      <c r="EQ38" s="20">
        <f t="shared" si="219"/>
        <v>2</v>
      </c>
      <c r="ER38" s="31"/>
      <c r="ES38" s="33"/>
      <c r="ET38" s="27">
        <f t="shared" si="220"/>
        <v>0</v>
      </c>
      <c r="EU38" s="47">
        <f t="shared" si="431"/>
        <v>0</v>
      </c>
      <c r="EV38" s="14">
        <f t="shared" ref="EV38:EV68" si="874">RANK(EU38,EU$6:EU$68)</f>
        <v>1</v>
      </c>
      <c r="EW38" s="46">
        <f t="shared" ref="EW38:EW68" si="875">RANK(EU38,EU$6:EU$68)</f>
        <v>1</v>
      </c>
      <c r="EX38" s="28">
        <f t="shared" si="68"/>
        <v>16</v>
      </c>
      <c r="EY38" s="29">
        <f t="shared" si="221"/>
        <v>184</v>
      </c>
      <c r="EZ38" s="30">
        <f>SUM(LARGE(($EX38,$EM38,$EB38,$DQ38,$DF38,$CU38,$CJ38,$BY38,$BN38,$BC38,$AR38,$AG38,$V38,$K38),{1;2;3;4;5}))</f>
        <v>80</v>
      </c>
      <c r="FA38" s="27">
        <f t="shared" ref="FA38:FA68" si="876">RANK(EZ38,EZ$6:EZ$68)</f>
        <v>1</v>
      </c>
      <c r="FB38" s="20">
        <f t="shared" si="222"/>
        <v>2</v>
      </c>
      <c r="FC38" s="31"/>
      <c r="FD38" s="33"/>
      <c r="FE38" s="27">
        <f t="shared" si="223"/>
        <v>0</v>
      </c>
      <c r="FF38" s="47">
        <f t="shared" si="432"/>
        <v>0</v>
      </c>
      <c r="FG38" s="14">
        <f t="shared" ref="FG38:FG68" si="877">RANK(FF38,FF$6:FF$68)</f>
        <v>1</v>
      </c>
      <c r="FH38" s="46">
        <f t="shared" ref="FH38:FH68" si="878">RANK(FF38,FF$6:FF$68)</f>
        <v>1</v>
      </c>
      <c r="FI38" s="28">
        <f t="shared" si="73"/>
        <v>16</v>
      </c>
      <c r="FJ38" s="29">
        <f t="shared" si="224"/>
        <v>200</v>
      </c>
      <c r="FK38" s="30">
        <f>SUM(LARGE(($FI38,$EX38,$EM38,$EB38,$DQ38,$DF38,$CU38,$CJ38,$BY38,$BN38,$BC38,$AR38,$AG38,$V38,$K38),{1;2;3;4;5}))</f>
        <v>80</v>
      </c>
      <c r="FL38" s="27">
        <f t="shared" ref="FL38:FL68" si="879">RANK(FK38,FK$6:FK$68)</f>
        <v>1</v>
      </c>
      <c r="FM38" s="20">
        <f t="shared" si="225"/>
        <v>2</v>
      </c>
      <c r="FN38" s="31"/>
      <c r="FO38" s="33"/>
      <c r="FP38" s="27">
        <f t="shared" si="226"/>
        <v>0</v>
      </c>
      <c r="FQ38" s="47">
        <f t="shared" si="433"/>
        <v>0</v>
      </c>
      <c r="FR38" s="14">
        <f t="shared" ref="FR38:FR68" si="880">RANK(FQ38,FQ$6:FQ$68)</f>
        <v>1</v>
      </c>
      <c r="FS38" s="46">
        <f t="shared" ref="FS38:FS68" si="881">RANK(FQ38,FQ$6:FQ$68)</f>
        <v>1</v>
      </c>
      <c r="FT38" s="28">
        <f t="shared" si="78"/>
        <v>16</v>
      </c>
      <c r="FU38" s="29">
        <f t="shared" si="227"/>
        <v>216</v>
      </c>
      <c r="FV38" s="30">
        <f>SUM(LARGE(($FT38,$FI38,$EX38,$EM38,$EB38,$DQ38,$DF38,$CU38,$CJ38,$BY38,$BN38,$BC38,$AR38,$AG38,$V38,$K38),{1;2;3;4;5}))</f>
        <v>80</v>
      </c>
      <c r="FW38" s="27">
        <f t="shared" ref="FW38:FW68" si="882">RANK(FV38,FV$6:FV$68)</f>
        <v>1</v>
      </c>
      <c r="FX38" s="20">
        <f t="shared" si="228"/>
        <v>2</v>
      </c>
      <c r="FY38" s="63"/>
      <c r="FZ38" s="64"/>
      <c r="GA38" s="27">
        <f t="shared" si="229"/>
        <v>0</v>
      </c>
      <c r="GB38" s="47">
        <f t="shared" si="434"/>
        <v>0</v>
      </c>
      <c r="GC38" s="14">
        <f t="shared" ref="GC38:GC68" si="883">RANK(GB38,GB$6:GB$68)</f>
        <v>1</v>
      </c>
      <c r="GD38" s="46">
        <f t="shared" ref="GD38:GD68" si="884">RANK(GB38,GB$6:GB$68)</f>
        <v>1</v>
      </c>
      <c r="GE38" s="28">
        <f t="shared" si="83"/>
        <v>16</v>
      </c>
      <c r="GF38" s="29">
        <f t="shared" si="230"/>
        <v>232</v>
      </c>
      <c r="GG38" s="30">
        <f>SUM(LARGE(($GE38,$FT38,$FI38,$EX38,$EM38,$EB38,$DQ38,$DF38,$CU38,$CJ38,$BY38,$BN38,$BC38,$AR38,$AG38,$V38,$K38),{1;2;3;4;5}))</f>
        <v>80</v>
      </c>
      <c r="GH38" s="27">
        <f t="shared" ref="GH38:GH68" si="885">RANK(GG38,GG$6:GG$68)</f>
        <v>1</v>
      </c>
      <c r="GI38" s="20">
        <f t="shared" si="231"/>
        <v>1</v>
      </c>
      <c r="GJ38" s="63"/>
      <c r="GK38" s="64"/>
      <c r="GL38" s="27">
        <f t="shared" si="232"/>
        <v>0</v>
      </c>
      <c r="GM38" s="47">
        <f t="shared" si="435"/>
        <v>0</v>
      </c>
      <c r="GN38" s="14">
        <f t="shared" ref="GN38:GN68" si="886">RANK(GM38,GM$6:GM$68)</f>
        <v>1</v>
      </c>
      <c r="GO38" s="46">
        <f t="shared" ref="GO38:GO68" si="887">RANK(GM38,GM$6:GM$68)</f>
        <v>1</v>
      </c>
      <c r="GP38" s="28">
        <f t="shared" si="88"/>
        <v>25</v>
      </c>
      <c r="GQ38" s="29">
        <f t="shared" si="233"/>
        <v>257</v>
      </c>
      <c r="GR38" s="30">
        <f>SUM(LARGE(($GP38,$GE38,$FT38,$FI38,$EX38,$EM38,$EB38,$DQ38,$DF38,$CU38,$CJ38,$BY38,$BN38,$BC38,$AR38,$AG38,$V38,$K38),{1;2;3;4;5}))</f>
        <v>89</v>
      </c>
      <c r="GS38" s="27">
        <f t="shared" ref="GS38:GS68" si="888">RANK(GR38,GR$6:GR$68)</f>
        <v>1</v>
      </c>
      <c r="GT38" s="20">
        <f t="shared" si="234"/>
        <v>2</v>
      </c>
      <c r="GU38" s="63"/>
      <c r="GV38" s="64"/>
      <c r="GW38" s="27">
        <f t="shared" si="235"/>
        <v>0</v>
      </c>
      <c r="GX38" s="47">
        <f t="shared" si="436"/>
        <v>0</v>
      </c>
      <c r="GY38" s="14">
        <f t="shared" ref="GY38:GY68" si="889">RANK(GX38,GX$6:GX$68)</f>
        <v>1</v>
      </c>
      <c r="GZ38" s="46">
        <f t="shared" ref="GZ38:GZ68" si="890">RANK(GX38,GX$6:GX$68)</f>
        <v>1</v>
      </c>
      <c r="HA38" s="28">
        <f t="shared" si="93"/>
        <v>16</v>
      </c>
      <c r="HB38" s="29">
        <f t="shared" si="236"/>
        <v>273</v>
      </c>
      <c r="HC38" s="30">
        <f>SUM(LARGE(($HA38,$GP38,$GE38,$FT38,$FI38,$EX38,$EM38,$EB38,$DQ38,$DF38,$CU38,$CJ38,$BY38,$BN38,$BC38,$AR38,$AG38,$V38,$K38),{1;2;3;4;5}))</f>
        <v>89</v>
      </c>
      <c r="HD38" s="27">
        <f t="shared" ref="HD38:HD68" si="891">RANK(HC38,HC$6:HC$68)</f>
        <v>1</v>
      </c>
      <c r="HE38" s="20">
        <f t="shared" si="237"/>
        <v>2</v>
      </c>
      <c r="HF38" s="63"/>
      <c r="HG38" s="64"/>
      <c r="HH38" s="27">
        <f t="shared" si="238"/>
        <v>0</v>
      </c>
      <c r="HI38" s="47">
        <f t="shared" si="437"/>
        <v>0</v>
      </c>
      <c r="HJ38" s="14">
        <f t="shared" ref="HJ38:HJ68" si="892">RANK(HI38,HI$6:HI$68)</f>
        <v>1</v>
      </c>
      <c r="HK38" s="46">
        <f t="shared" ref="HK38:HK68" si="893">RANK(HI38,HI$6:HI$68)</f>
        <v>1</v>
      </c>
      <c r="HL38" s="28">
        <f t="shared" si="98"/>
        <v>16</v>
      </c>
      <c r="HM38" s="29">
        <f t="shared" si="239"/>
        <v>289</v>
      </c>
      <c r="HN38" s="30">
        <f>SUM(LARGE(($HL38,$HA38,$GP38,$GE38,$FT38,$FI38,$EX38,$EM38,$EB38,$DQ38,$DF38,$CU38,$CJ38,$BY38,$BN38,$BC38,$AR38,$AG38,$V38,$K38),{1;2;3;4;5}))</f>
        <v>89</v>
      </c>
      <c r="HO38" s="27">
        <f t="shared" ref="HO38:HO68" si="894">RANK(HN38,HN$6:HN$68)</f>
        <v>1</v>
      </c>
    </row>
    <row r="39" spans="1:223" x14ac:dyDescent="0.2">
      <c r="A39" s="41" t="s">
        <v>310</v>
      </c>
      <c r="B39" s="65">
        <f t="shared" si="100"/>
        <v>1</v>
      </c>
      <c r="C39" s="109" t="s">
        <v>331</v>
      </c>
      <c r="D39" s="20">
        <f t="shared" si="101"/>
        <v>2</v>
      </c>
      <c r="E39" s="31">
        <f>33+30</f>
        <v>63</v>
      </c>
      <c r="F39" s="33">
        <f>33+30</f>
        <v>63</v>
      </c>
      <c r="G39" s="27">
        <f t="shared" ref="G39" si="895">SUM(E39+F39)</f>
        <v>126</v>
      </c>
      <c r="H39" s="47">
        <f t="shared" ref="H39" si="896">G39+F39/1000</f>
        <v>126.063</v>
      </c>
      <c r="I39" s="14">
        <f t="shared" si="836"/>
        <v>7</v>
      </c>
      <c r="J39" s="46">
        <f t="shared" si="639"/>
        <v>7</v>
      </c>
      <c r="K39" s="28">
        <f t="shared" ref="K39" si="897">IF(AND(N$3=1,J39=1),"25",IF(AND(N$3=1,J39=2),"20",IF(AND(N$3=1,J39=3),"16",IF(AND(N$3=1,J39=4),"13",IF(AND(N$3=1,J39=5),"11",IF(AND(N$3=1,J39=6),"10",IF(AND(N$3=1,J39=7),"9",IF(AND(N$3=1,J39=8),"8",IF(AND(N$3=1,J39=9),"7",IF(AND(N$3=1,J39=10),"6",IF(AND(N$3=1,J39=11),"5",IF(AND(N$3=1,J39=12),"4",IF(AND(N$3=1,J39=13),"3",IF(AND(N$3=1,J39=14),"2",IF(AND(N$3=1,J39=15),"1",IF(AND(N$3=2,J39=1),"16",IF(AND(N$3=2,J39=2),"13",IF(AND(N$3=2,J39=3),"11",IF(AND(N$3=2,J39=4),"10",IF(AND(N$3=2,J39=5),"9",IF(AND(N$3=2,J39=6),"8",IF(AND(N$3=2,J39=7),"7",IF(AND(N$3=2,J39=8),"6",IF(AND(N$3=2,J39=9),"5",IF(AND(N$3=2,J39=10),"4",IF(AND(N$3=2,J39=11),"3",IF(AND(N$3=2,J39=12),"2",IF(AND(N$3=2,J39=13),"1",IF(AND(N$3=3,J39=1),"10",IF(AND(N$3=3,J39=2),"9",IF(AND(N$3=3,J39=3),"8",IF(AND(N$3=3,J39=4),"7",IF(AND(N$3=3,J39=5),"6",IF(AND(N$3=3,J39=6),"5",IF(AND(N$3=3,J39=7),"4",IF(AND(N$3=3,J39=8),"3",IF(AND(N$3=3,J39=9),"2",IF(AND(N$3=3,J39=10),"1"))))))))))))))))))))))))))))))))))))))+0</f>
        <v>7</v>
      </c>
      <c r="L39" s="29">
        <f t="shared" ref="L39" si="898">K39</f>
        <v>7</v>
      </c>
      <c r="M39" s="30">
        <f>SUM(LARGE(($K39),{1}))</f>
        <v>7</v>
      </c>
      <c r="N39" s="27">
        <f t="shared" si="837"/>
        <v>7</v>
      </c>
      <c r="O39" s="20">
        <f t="shared" ref="O39" si="899">Y$3</f>
        <v>3</v>
      </c>
      <c r="P39" s="31"/>
      <c r="Q39" s="33"/>
      <c r="R39" s="27">
        <f t="shared" ref="R39" si="900">SUM(P39+Q39)</f>
        <v>0</v>
      </c>
      <c r="S39" s="47">
        <f t="shared" ref="S39" si="901">R39+Q39/1000</f>
        <v>0</v>
      </c>
      <c r="T39" s="14">
        <f t="shared" si="838"/>
        <v>1</v>
      </c>
      <c r="U39" s="46">
        <f t="shared" si="839"/>
        <v>1</v>
      </c>
      <c r="V39" s="28">
        <f t="shared" ref="V39" si="902">IF(AND(Y$3=1,U39=1),"25",IF(AND(Y$3=1,U39=2),"20",IF(AND(Y$3=1,U39=3),"16",IF(AND(Y$3=1,U39=4),"13",IF(AND(Y$3=1,U39=5),"11",IF(AND(Y$3=1,U39=6),"10",IF(AND(Y$3=1,U39=7),"9",IF(AND(Y$3=1,U39=8),"8",IF(AND(Y$3=1,U39=9),"7",IF(AND(Y$3=1,U39=10),"6",IF(AND(Y$3=1,U39=11),"5",IF(AND(Y$3=1,U39=12),"4",IF(AND(Y$3=1,U39=13),"3",IF(AND(Y$3=1,U39=14),"2",IF(AND(Y$3=1,U39=15),"1",IF(AND(Y$3=2,U39=1),"16",IF(AND(Y$3=2,U39=2),"13",IF(AND(Y$3=2,U39=3),"11",IF(AND(Y$3=2,U39=4),"10",IF(AND(Y$3=2,U39=5),"9",IF(AND(Y$3=2,U39=6),"8",IF(AND(Y$3=2,U39=7),"7",IF(AND(Y$3=2,U39=8),"6",IF(AND(Y$3=2,U39=9),"5",IF(AND(Y$3=2,U39=10),"4",IF(AND(Y$3=2,U39=11),"3",IF(AND(Y$3=2,U39=12),"2",IF(AND(Y$3=2,U39=13),"1",IF(AND(Y$3=3,U39=1),"10",IF(AND(Y$3=3,U39=2),"9",IF(AND(Y$3=3,U39=3),"8",IF(AND(Y$3=3,U39=4),"7",IF(AND(Y$3=3,U39=5),"6",IF(AND(Y$3=3,U39=6),"5",IF(AND(Y$3=3,U39=7),"4",IF(AND(Y$3=3,U39=8),"3",IF(AND(Y$3=3,U39=9),"2",IF(AND(Y$3=3,U39=10),"1"))))))))))))))))))))))))))))))))))))))+0</f>
        <v>10</v>
      </c>
      <c r="W39" s="29">
        <f t="shared" ref="W39" si="903">L39+V39</f>
        <v>17</v>
      </c>
      <c r="X39" s="30">
        <f>SUM(LARGE(($V39,$K39),{1;2}))</f>
        <v>17</v>
      </c>
      <c r="Y39" s="27">
        <f t="shared" si="840"/>
        <v>7</v>
      </c>
      <c r="Z39" s="20">
        <f t="shared" ref="Z39" si="904">AJ$3</f>
        <v>3</v>
      </c>
      <c r="AA39" s="31"/>
      <c r="AB39" s="33"/>
      <c r="AC39" s="27">
        <f t="shared" ref="AC39" si="905">SUM(AA39+AB39)</f>
        <v>0</v>
      </c>
      <c r="AD39" s="47">
        <f t="shared" ref="AD39" si="906">AC39+AB39/1000</f>
        <v>0</v>
      </c>
      <c r="AE39" s="14">
        <f t="shared" si="841"/>
        <v>1</v>
      </c>
      <c r="AF39" s="46">
        <f t="shared" si="842"/>
        <v>1</v>
      </c>
      <c r="AG39" s="28">
        <f t="shared" ref="AG39" si="907">IF(AND(AJ$3=1,AF39=1),"25",IF(AND(AJ$3=1,AF39=2),"20",IF(AND(AJ$3=1,AF39=3),"16",IF(AND(AJ$3=1,AF39=4),"13",IF(AND(AJ$3=1,AF39=5),"11",IF(AND(AJ$3=1,AF39=6),"10",IF(AND(AJ$3=1,AF39=7),"9",IF(AND(AJ$3=1,AF39=8),"8",IF(AND(AJ$3=1,AF39=9),"7",IF(AND(AJ$3=1,AF39=10),"6",IF(AND(AJ$3=1,AF39=11),"5",IF(AND(AJ$3=1,AF39=12),"4",IF(AND(AJ$3=1,AF39=13),"3",IF(AND(AJ$3=1,AF39=14),"2",IF(AND(AJ$3=1,AF39=15),"1",IF(AND(AJ$3=2,AF39=1),"16",IF(AND(AJ$3=2,AF39=2),"13",IF(AND(AJ$3=2,AF39=3),"11",IF(AND(AJ$3=2,AF39=4),"10",IF(AND(AJ$3=2,AF39=5),"9",IF(AND(AJ$3=2,AF39=6),"8",IF(AND(AJ$3=2,AF39=7),"7",IF(AND(AJ$3=2,AF39=8),"6",IF(AND(AJ$3=2,AF39=9),"5",IF(AND(AJ$3=2,AF39=10),"4",IF(AND(AJ$3=2,AF39=11),"3",IF(AND(AJ$3=2,AF39=12),"2",IF(AND(AJ$3=2,AF39=13),"1",IF(AND(AJ$3=3,AF39=1),"10",IF(AND(AJ$3=3,AF39=2),"9",IF(AND(AJ$3=3,AF39=3),"8",IF(AND(AJ$3=3,AF39=4),"7",IF(AND(AJ$3=3,AF39=5),"6",IF(AND(AJ$3=3,AF39=6),"5",IF(AND(AJ$3=3,AF39=7),"4",IF(AND(AJ$3=3,AF39=8),"3",IF(AND(AJ$3=3,AF39=9),"2",IF(AND(AJ$3=3,AF39=10),"1"))))))))))))))))))))))))))))))))))))))+0</f>
        <v>10</v>
      </c>
      <c r="AH39" s="29">
        <f t="shared" ref="AH39" si="908">W39+AG39</f>
        <v>27</v>
      </c>
      <c r="AI39" s="30">
        <f>SUM(LARGE(($AG39,$V39,$K39),{1;2;3}))</f>
        <v>27</v>
      </c>
      <c r="AJ39" s="27">
        <f t="shared" si="843"/>
        <v>7</v>
      </c>
      <c r="AK39" s="20">
        <f t="shared" ref="AK39" si="909">AU$3</f>
        <v>3</v>
      </c>
      <c r="AL39" s="31"/>
      <c r="AM39" s="33"/>
      <c r="AN39" s="27">
        <f t="shared" ref="AN39" si="910">SUM(AL39+AM39)</f>
        <v>0</v>
      </c>
      <c r="AO39" s="47">
        <f t="shared" ref="AO39" si="911">AN39+AM39/1000</f>
        <v>0</v>
      </c>
      <c r="AP39" s="14">
        <f t="shared" si="844"/>
        <v>1</v>
      </c>
      <c r="AQ39" s="46">
        <f t="shared" si="845"/>
        <v>1</v>
      </c>
      <c r="AR39" s="28">
        <f t="shared" ref="AR39" si="912">IF(AND(AU$3=1,AQ39=1),"25",IF(AND(AU$3=1,AQ39=2),"20",IF(AND(AU$3=1,AQ39=3),"16",IF(AND(AU$3=1,AQ39=4),"13",IF(AND(AU$3=1,AQ39=5),"11",IF(AND(AU$3=1,AQ39=6),"10",IF(AND(AU$3=1,AQ39=7),"9",IF(AND(AU$3=1,AQ39=8),"8",IF(AND(AU$3=1,AQ39=9),"7",IF(AND(AU$3=1,AQ39=10),"6",IF(AND(AU$3=1,AQ39=11),"5",IF(AND(AU$3=1,AQ39=12),"4",IF(AND(AU$3=1,AQ39=13),"3",IF(AND(AU$3=1,AQ39=14),"2",IF(AND(AU$3=1,AQ39=15),"1",IF(AND(AU$3=2,AQ39=1),"16",IF(AND(AU$3=2,AQ39=2),"13",IF(AND(AU$3=2,AQ39=3),"11",IF(AND(AU$3=2,AQ39=4),"10",IF(AND(AU$3=2,AQ39=5),"9",IF(AND(AU$3=2,AQ39=6),"8",IF(AND(AU$3=2,AQ39=7),"7",IF(AND(AU$3=2,AQ39=8),"6",IF(AND(AU$3=2,AQ39=9),"5",IF(AND(AU$3=2,AQ39=10),"4",IF(AND(AU$3=2,AQ39=11),"3",IF(AND(AU$3=2,AQ39=12),"2",IF(AND(AU$3=2,AQ39=13),"1",IF(AND(AU$3=3,AQ39=1),"10",IF(AND(AU$3=3,AQ39=2),"9",IF(AND(AU$3=3,AQ39=3),"8",IF(AND(AU$3=3,AQ39=4),"7",IF(AND(AU$3=3,AQ39=5),"6",IF(AND(AU$3=3,AQ39=6),"5",IF(AND(AU$3=3,AQ39=7),"4",IF(AND(AU$3=3,AQ39=8),"3",IF(AND(AU$3=3,AQ39=9),"2",IF(AND(AU$3=3,AQ39=10),"1"))))))))))))))))))))))))))))))))))))))+0</f>
        <v>10</v>
      </c>
      <c r="AS39" s="29">
        <f t="shared" ref="AS39" si="913">AH39+AR39</f>
        <v>37</v>
      </c>
      <c r="AT39" s="30">
        <f>SUM(LARGE(($AR39,$AG39,$V39,$K39),{1;2;3;4}))</f>
        <v>37</v>
      </c>
      <c r="AU39" s="27">
        <f t="shared" si="846"/>
        <v>7</v>
      </c>
      <c r="AV39" s="20">
        <f t="shared" ref="AV39" si="914">BF$3</f>
        <v>2</v>
      </c>
      <c r="AW39" s="31"/>
      <c r="AX39" s="33"/>
      <c r="AY39" s="27">
        <f t="shared" ref="AY39" si="915">SUM(AW39+AX39)</f>
        <v>0</v>
      </c>
      <c r="AZ39" s="47">
        <f t="shared" ref="AZ39" si="916">AY39+AX39/1000</f>
        <v>0</v>
      </c>
      <c r="BA39" s="14">
        <f t="shared" si="847"/>
        <v>1</v>
      </c>
      <c r="BB39" s="46">
        <f t="shared" si="848"/>
        <v>1</v>
      </c>
      <c r="BC39" s="28">
        <f t="shared" ref="BC39" si="917">IF(AND(BF$3=1,BB39=1),"25",IF(AND(BF$3=1,BB39=2),"20",IF(AND(BF$3=1,BB39=3),"16",IF(AND(BF$3=1,BB39=4),"13",IF(AND(BF$3=1,BB39=5),"11",IF(AND(BF$3=1,BB39=6),"10",IF(AND(BF$3=1,BB39=7),"9",IF(AND(BF$3=1,BB39=8),"8",IF(AND(BF$3=1,BB39=9),"7",IF(AND(BF$3=1,BB39=10),"6",IF(AND(BF$3=1,BB39=11),"5",IF(AND(BF$3=1,BB39=12),"4",IF(AND(BF$3=1,BB39=13),"3",IF(AND(BF$3=1,BB39=14),"2",IF(AND(BF$3=1,BB39=15),"1",IF(AND(BF$3=2,BB39=1),"16",IF(AND(BF$3=2,BB39=2),"13",IF(AND(BF$3=2,BB39=3),"11",IF(AND(BF$3=2,BB39=4),"10",IF(AND(BF$3=2,BB39=5),"9",IF(AND(BF$3=2,BB39=6),"8",IF(AND(BF$3=2,BB39=7),"7",IF(AND(BF$3=2,BB39=8),"6",IF(AND(BF$3=2,BB39=9),"5",IF(AND(BF$3=2,BB39=10),"4",IF(AND(BF$3=2,BB39=11),"3",IF(AND(BF$3=2,BB39=12),"2",IF(AND(BF$3=2,BB39=13),"1",IF(AND(BF$3=3,BB39=1),"10",IF(AND(BF$3=3,BB39=2),"9",IF(AND(BF$3=3,BB39=3),"8",IF(AND(BF$3=3,BB39=4),"7",IF(AND(BF$3=3,BB39=5),"6",IF(AND(BF$3=3,BB39=6),"5",IF(AND(BF$3=3,BB39=7),"4",IF(AND(BF$3=3,BB39=8),"3",IF(AND(BF$3=3,BB39=9),"2",IF(AND(BF$3=3,BB39=10),"1"))))))))))))))))))))))))))))))))))))))+0</f>
        <v>16</v>
      </c>
      <c r="BD39" s="29">
        <f t="shared" ref="BD39" si="918">AS39+BC39</f>
        <v>53</v>
      </c>
      <c r="BE39" s="30">
        <f>SUM(LARGE(($BC39,$AR39,$AG39,$V39,$K39),{1;2;3;4;5}))</f>
        <v>53</v>
      </c>
      <c r="BF39" s="27">
        <f t="shared" si="849"/>
        <v>7</v>
      </c>
      <c r="BG39" s="20">
        <f t="shared" ref="BG39" si="919">BQ$3</f>
        <v>3</v>
      </c>
      <c r="BH39" s="31"/>
      <c r="BI39" s="33"/>
      <c r="BJ39" s="27">
        <f t="shared" ref="BJ39" si="920">SUM(BH39+BI39)</f>
        <v>0</v>
      </c>
      <c r="BK39" s="47">
        <f t="shared" ref="BK39" si="921">BJ39+BI39/1000</f>
        <v>0</v>
      </c>
      <c r="BL39" s="14">
        <f t="shared" si="850"/>
        <v>1</v>
      </c>
      <c r="BM39" s="46">
        <f t="shared" si="851"/>
        <v>1</v>
      </c>
      <c r="BN39" s="28">
        <f t="shared" ref="BN39" si="922">IF(AND(BQ$3=1,BM39=1),"25",IF(AND(BQ$3=1,BM39=2),"20",IF(AND(BQ$3=1,BM39=3),"16",IF(AND(BQ$3=1,BM39=4),"13",IF(AND(BQ$3=1,BM39=5),"11",IF(AND(BQ$3=1,BM39=6),"10",IF(AND(BQ$3=1,BM39=7),"9",IF(AND(BQ$3=1,BM39=8),"8",IF(AND(BQ$3=1,BM39=9),"7",IF(AND(BQ$3=1,BM39=10),"6",IF(AND(BQ$3=1,BM39=11),"5",IF(AND(BQ$3=1,BM39=12),"4",IF(AND(BQ$3=1,BM39=13),"3",IF(AND(BQ$3=1,BM39=14),"2",IF(AND(BQ$3=1,BM39=15),"1",IF(AND(BQ$3=2,BM39=1),"16",IF(AND(BQ$3=2,BM39=2),"13",IF(AND(BQ$3=2,BM39=3),"11",IF(AND(BQ$3=2,BM39=4),"10",IF(AND(BQ$3=2,BM39=5),"9",IF(AND(BQ$3=2,BM39=6),"8",IF(AND(BQ$3=2,BM39=7),"7",IF(AND(BQ$3=2,BM39=8),"6",IF(AND(BQ$3=2,BM39=9),"5",IF(AND(BQ$3=2,BM39=10),"4",IF(AND(BQ$3=2,BM39=11),"3",IF(AND(BQ$3=2,BM39=12),"2",IF(AND(BQ$3=2,BM39=13),"1",IF(AND(BQ$3=3,BM39=1),"10",IF(AND(BQ$3=3,BM39=2),"9",IF(AND(BQ$3=3,BM39=3),"8",IF(AND(BQ$3=3,BM39=4),"7",IF(AND(BQ$3=3,BM39=5),"6",IF(AND(BQ$3=3,BM39=6),"5",IF(AND(BQ$3=3,BM39=7),"4",IF(AND(BQ$3=3,BM39=8),"3",IF(AND(BQ$3=3,BM39=9),"2",IF(AND(BQ$3=3,BM39=10),"1"))))))))))))))))))))))))))))))))))))))+0</f>
        <v>10</v>
      </c>
      <c r="BO39" s="29">
        <f t="shared" ref="BO39" si="923">BD39+BN39</f>
        <v>63</v>
      </c>
      <c r="BP39" s="30">
        <f>SUM(LARGE(($BN39,$BC39,$AR39,$AG39,$V39,$K39),{1;2;3;4;5}))</f>
        <v>56</v>
      </c>
      <c r="BQ39" s="27">
        <f t="shared" si="852"/>
        <v>4</v>
      </c>
      <c r="BR39" s="20">
        <f t="shared" ref="BR39" si="924">CB$3</f>
        <v>2</v>
      </c>
      <c r="BS39" s="31"/>
      <c r="BT39" s="33"/>
      <c r="BU39" s="27">
        <f t="shared" ref="BU39" si="925">SUM(BS39+BT39)</f>
        <v>0</v>
      </c>
      <c r="BV39" s="47">
        <f t="shared" ref="BV39" si="926">BU39+BT39/1000</f>
        <v>0</v>
      </c>
      <c r="BW39" s="14">
        <f t="shared" si="853"/>
        <v>1</v>
      </c>
      <c r="BX39" s="46">
        <f t="shared" si="854"/>
        <v>1</v>
      </c>
      <c r="BY39" s="28">
        <f t="shared" ref="BY39" si="927">IF(AND(CB$3=1,BX39=1),"25",IF(AND(CB$3=1,BX39=2),"20",IF(AND(CB$3=1,BX39=3),"16",IF(AND(CB$3=1,BX39=4),"13",IF(AND(CB$3=1,BX39=5),"11",IF(AND(CB$3=1,BX39=6),"10",IF(AND(CB$3=1,BX39=7),"9",IF(AND(CB$3=1,BX39=8),"8",IF(AND(CB$3=1,BX39=9),"7",IF(AND(CB$3=1,BX39=10),"6",IF(AND(CB$3=1,BX39=11),"5",IF(AND(CB$3=1,BX39=12),"4",IF(AND(CB$3=1,BX39=13),"3",IF(AND(CB$3=1,BX39=14),"2",IF(AND(CB$3=1,BX39=15),"1",IF(AND(CB$3=2,BX39=1),"16",IF(AND(CB$3=2,BX39=2),"13",IF(AND(CB$3=2,BX39=3),"11",IF(AND(CB$3=2,BX39=4),"10",IF(AND(CB$3=2,BX39=5),"9",IF(AND(CB$3=2,BX39=6),"8",IF(AND(CB$3=2,BX39=7),"7",IF(AND(CB$3=2,BX39=8),"6",IF(AND(CB$3=2,BX39=9),"5",IF(AND(CB$3=2,BX39=10),"4",IF(AND(CB$3=2,BX39=11),"3",IF(AND(CB$3=2,BX39=12),"2",IF(AND(CB$3=2,BX39=13),"1",IF(AND(CB$3=3,BX39=1),"10",IF(AND(CB$3=3,BX39=2),"9",IF(AND(CB$3=3,BX39=3),"8",IF(AND(CB$3=3,BX39=4),"7",IF(AND(CB$3=3,BX39=5),"6",IF(AND(CB$3=3,BX39=6),"5",IF(AND(CB$3=3,BX39=7),"4",IF(AND(CB$3=3,BX39=8),"3",IF(AND(CB$3=3,BX39=9),"2",IF(AND(CB$3=3,BX39=10),"1"))))))))))))))))))))))))))))))))))))))+0</f>
        <v>16</v>
      </c>
      <c r="BZ39" s="29">
        <f t="shared" ref="BZ39" si="928">BO39+BY39</f>
        <v>79</v>
      </c>
      <c r="CA39" s="30">
        <f>SUM(LARGE(($BY39,$BN39,$BC39,$AR39,$AG39,$V39,$K39),{1;2;3;4;5}))</f>
        <v>62</v>
      </c>
      <c r="CB39" s="27">
        <f t="shared" si="855"/>
        <v>4</v>
      </c>
      <c r="CC39" s="20">
        <f t="shared" ref="CC39" si="929">CM$3</f>
        <v>2</v>
      </c>
      <c r="CD39" s="31"/>
      <c r="CE39" s="33"/>
      <c r="CF39" s="27">
        <f t="shared" ref="CF39" si="930">SUM(CD39+CE39)</f>
        <v>0</v>
      </c>
      <c r="CG39" s="47">
        <f t="shared" ref="CG39" si="931">CF39+CE39/1000</f>
        <v>0</v>
      </c>
      <c r="CH39" s="14">
        <f t="shared" si="856"/>
        <v>1</v>
      </c>
      <c r="CI39" s="46">
        <f t="shared" si="857"/>
        <v>1</v>
      </c>
      <c r="CJ39" s="28">
        <f t="shared" ref="CJ39" si="932">IF(AND(CM$3=1,CI39=1),"25",IF(AND(CM$3=1,CI39=2),"20",IF(AND(CM$3=1,CI39=3),"16",IF(AND(CM$3=1,CI39=4),"13",IF(AND(CM$3=1,CI39=5),"11",IF(AND(CM$3=1,CI39=6),"10",IF(AND(CM$3=1,CI39=7),"9",IF(AND(CM$3=1,CI39=8),"8",IF(AND(CM$3=1,CI39=9),"7",IF(AND(CM$3=1,CI39=10),"6",IF(AND(CM$3=1,CI39=11),"5",IF(AND(CM$3=1,CI39=12),"4",IF(AND(CM$3=1,CI39=13),"3",IF(AND(CM$3=1,CI39=14),"2",IF(AND(CM$3=1,CI39=15),"1",IF(AND(CM$3=2,CI39=1),"16",IF(AND(CM$3=2,CI39=2),"13",IF(AND(CM$3=2,CI39=3),"11",IF(AND(CM$3=2,CI39=4),"10",IF(AND(CM$3=2,CI39=5),"9",IF(AND(CM$3=2,CI39=6),"8",IF(AND(CM$3=2,CI39=7),"7",IF(AND(CM$3=2,CI39=8),"6",IF(AND(CM$3=2,CI39=9),"5",IF(AND(CM$3=2,CI39=10),"4",IF(AND(CM$3=2,CI39=11),"3",IF(AND(CM$3=2,CI39=12),"2",IF(AND(CM$3=2,CI39=13),"1",IF(AND(CM$3=3,CI39=1),"10",IF(AND(CM$3=3,CI39=2),"9",IF(AND(CM$3=3,CI39=3),"8",IF(AND(CM$3=3,CI39=4),"7",IF(AND(CM$3=3,CI39=5),"6",IF(AND(CM$3=3,CI39=6),"5",IF(AND(CM$3=3,CI39=7),"4",IF(AND(CM$3=3,CI39=8),"3",IF(AND(CM$3=3,CI39=9),"2",IF(AND(CM$3=3,CI39=10),"1"))))))))))))))))))))))))))))))))))))))+0</f>
        <v>16</v>
      </c>
      <c r="CK39" s="29">
        <f t="shared" ref="CK39" si="933">BZ39+CJ39</f>
        <v>95</v>
      </c>
      <c r="CL39" s="30">
        <f>SUM(LARGE(($CJ39,$BY39,$BN39,$BC39,$AR39,$AG39,$V39,$K39),{1;2;3;4;5}))</f>
        <v>68</v>
      </c>
      <c r="CM39" s="27">
        <f t="shared" si="858"/>
        <v>4</v>
      </c>
      <c r="CN39" s="20">
        <f t="shared" ref="CN39" si="934">CX$3</f>
        <v>2</v>
      </c>
      <c r="CO39" s="31"/>
      <c r="CP39" s="33"/>
      <c r="CQ39" s="27">
        <f t="shared" ref="CQ39" si="935">SUM(CO39+CP39)</f>
        <v>0</v>
      </c>
      <c r="CR39" s="47">
        <f t="shared" ref="CR39" si="936">CQ39+CP39/1000</f>
        <v>0</v>
      </c>
      <c r="CS39" s="14">
        <f t="shared" si="859"/>
        <v>1</v>
      </c>
      <c r="CT39" s="46">
        <f t="shared" si="860"/>
        <v>1</v>
      </c>
      <c r="CU39" s="28">
        <f t="shared" ref="CU39" si="937">IF(AND(CX$3=1,CT39=1),"25",IF(AND(CX$3=1,CT39=2),"20",IF(AND(CX$3=1,CT39=3),"16",IF(AND(CX$3=1,CT39=4),"13",IF(AND(CX$3=1,CT39=5),"11",IF(AND(CX$3=1,CT39=6),"10",IF(AND(CX$3=1,CT39=7),"9",IF(AND(CX$3=1,CT39=8),"8",IF(AND(CX$3=1,CT39=9),"7",IF(AND(CX$3=1,CT39=10),"6",IF(AND(CX$3=1,CT39=11),"5",IF(AND(CX$3=1,CT39=12),"4",IF(AND(CX$3=1,CT39=13),"3",IF(AND(CX$3=1,CT39=14),"2",IF(AND(CX$3=1,CT39=15),"1",IF(AND(CX$3=2,CT39=1),"16",IF(AND(CX$3=2,CT39=2),"13",IF(AND(CX$3=2,CT39=3),"11",IF(AND(CX$3=2,CT39=4),"10",IF(AND(CX$3=2,CT39=5),"9",IF(AND(CX$3=2,CT39=6),"8",IF(AND(CX$3=2,CT39=7),"7",IF(AND(CX$3=2,CT39=8),"6",IF(AND(CX$3=2,CT39=9),"5",IF(AND(CX$3=2,CT39=10),"4",IF(AND(CX$3=2,CT39=11),"3",IF(AND(CX$3=2,CT39=12),"2",IF(AND(CX$3=2,CT39=13),"1",IF(AND(CX$3=3,CT39=1),"10",IF(AND(CX$3=3,CT39=2),"9",IF(AND(CX$3=3,CT39=3),"8",IF(AND(CX$3=3,CT39=4),"7",IF(AND(CX$3=3,CT39=5),"6",IF(AND(CX$3=3,CT39=6),"5",IF(AND(CX$3=3,CT39=7),"4",IF(AND(CX$3=3,CT39=8),"3",IF(AND(CX$3=3,CT39=9),"2",IF(AND(CX$3=3,CT39=10),"1"))))))))))))))))))))))))))))))))))))))+0</f>
        <v>16</v>
      </c>
      <c r="CV39" s="29">
        <f t="shared" ref="CV39" si="938">CK39+CU39</f>
        <v>111</v>
      </c>
      <c r="CW39" s="30">
        <f>SUM(LARGE(($CU39,$CJ39,$BY39,$BN39,$BC39,$AR39,$AG39,$V39,$K39),{1;2;3;4;5}))</f>
        <v>74</v>
      </c>
      <c r="CX39" s="27">
        <f t="shared" si="861"/>
        <v>4</v>
      </c>
      <c r="CY39" s="20">
        <f t="shared" ref="CY39" si="939">DI$3</f>
        <v>2</v>
      </c>
      <c r="CZ39" s="31"/>
      <c r="DA39" s="33"/>
      <c r="DB39" s="27">
        <f t="shared" ref="DB39" si="940">SUM(CZ39+DA39)</f>
        <v>0</v>
      </c>
      <c r="DC39" s="47">
        <f t="shared" ref="DC39" si="941">DB39+DA39/1000</f>
        <v>0</v>
      </c>
      <c r="DD39" s="14">
        <f t="shared" si="862"/>
        <v>1</v>
      </c>
      <c r="DE39" s="46">
        <f t="shared" si="863"/>
        <v>1</v>
      </c>
      <c r="DF39" s="28">
        <f t="shared" ref="DF39" si="942">IF(AND(DI$3=1,DE39=1),"25",IF(AND(DI$3=1,DE39=2),"20",IF(AND(DI$3=1,DE39=3),"16",IF(AND(DI$3=1,DE39=4),"13",IF(AND(DI$3=1,DE39=5),"11",IF(AND(DI$3=1,DE39=6),"10",IF(AND(DI$3=1,DE39=7),"9",IF(AND(DI$3=1,DE39=8),"8",IF(AND(DI$3=1,DE39=9),"7",IF(AND(DI$3=1,DE39=10),"6",IF(AND(DI$3=1,DE39=11),"5",IF(AND(DI$3=1,DE39=12),"4",IF(AND(DI$3=1,DE39=13),"3",IF(AND(DI$3=1,DE39=14),"2",IF(AND(DI$3=1,DE39=15),"1",IF(AND(DI$3=2,DE39=1),"16",IF(AND(DI$3=2,DE39=2),"13",IF(AND(DI$3=2,DE39=3),"11",IF(AND(DI$3=2,DE39=4),"10",IF(AND(DI$3=2,DE39=5),"9",IF(AND(DI$3=2,DE39=6),"8",IF(AND(DI$3=2,DE39=7),"7",IF(AND(DI$3=2,DE39=8),"6",IF(AND(DI$3=2,DE39=9),"5",IF(AND(DI$3=2,DE39=10),"4",IF(AND(DI$3=2,DE39=11),"3",IF(AND(DI$3=2,DE39=12),"2",IF(AND(DI$3=2,DE39=13),"1",IF(AND(DI$3=3,DE39=1),"10",IF(AND(DI$3=3,DE39=2),"9",IF(AND(DI$3=3,DE39=3),"8",IF(AND(DI$3=3,DE39=4),"7",IF(AND(DI$3=3,DE39=5),"6",IF(AND(DI$3=3,DE39=6),"5",IF(AND(DI$3=3,DE39=7),"4",IF(AND(DI$3=3,DE39=8),"3",IF(AND(DI$3=3,DE39=9),"2",IF(AND(DI$3=3,DE39=10),"1"))))))))))))))))))))))))))))))))))))))+0</f>
        <v>16</v>
      </c>
      <c r="DG39" s="29">
        <f t="shared" ref="DG39" si="943">CV39+DF39</f>
        <v>127</v>
      </c>
      <c r="DH39" s="30">
        <f>SUM(LARGE(($DF39,$CU39,$CJ39,$BY39,$BN39,$BC39,$AR39,$AG39,$V39,$K39),{1;2;3;4;5}))</f>
        <v>80</v>
      </c>
      <c r="DI39" s="27">
        <f t="shared" si="864"/>
        <v>1</v>
      </c>
      <c r="DJ39" s="20">
        <f t="shared" ref="DJ39" si="944">DT$3</f>
        <v>2</v>
      </c>
      <c r="DK39" s="31"/>
      <c r="DL39" s="33"/>
      <c r="DM39" s="27">
        <f t="shared" ref="DM39" si="945">SUM(DK39+DL39)</f>
        <v>0</v>
      </c>
      <c r="DN39" s="47">
        <f t="shared" ref="DN39" si="946">DM39+DL39/1000</f>
        <v>0</v>
      </c>
      <c r="DO39" s="14">
        <f t="shared" si="865"/>
        <v>1</v>
      </c>
      <c r="DP39" s="46">
        <f t="shared" si="866"/>
        <v>1</v>
      </c>
      <c r="DQ39" s="28">
        <f t="shared" ref="DQ39" si="947">IF(AND(DT$3=1,DP39=1),"25",IF(AND(DT$3=1,DP39=2),"20",IF(AND(DT$3=1,DP39=3),"16",IF(AND(DT$3=1,DP39=4),"13",IF(AND(DT$3=1,DP39=5),"11",IF(AND(DT$3=1,DP39=6),"10",IF(AND(DT$3=1,DP39=7),"9",IF(AND(DT$3=1,DP39=8),"8",IF(AND(DT$3=1,DP39=9),"7",IF(AND(DT$3=1,DP39=10),"6",IF(AND(DT$3=1,DP39=11),"5",IF(AND(DT$3=1,DP39=12),"4",IF(AND(DT$3=1,DP39=13),"3",IF(AND(DT$3=1,DP39=14),"2",IF(AND(DT$3=1,DP39=15),"1",IF(AND(DT$3=2,DP39=1),"16",IF(AND(DT$3=2,DP39=2),"13",IF(AND(DT$3=2,DP39=3),"11",IF(AND(DT$3=2,DP39=4),"10",IF(AND(DT$3=2,DP39=5),"9",IF(AND(DT$3=2,DP39=6),"8",IF(AND(DT$3=2,DP39=7),"7",IF(AND(DT$3=2,DP39=8),"6",IF(AND(DT$3=2,DP39=9),"5",IF(AND(DT$3=2,DP39=10),"4",IF(AND(DT$3=2,DP39=11),"3",IF(AND(DT$3=2,DP39=12),"2",IF(AND(DT$3=2,DP39=13),"1",IF(AND(DT$3=3,DP39=1),"10",IF(AND(DT$3=3,DP39=2),"9",IF(AND(DT$3=3,DP39=3),"8",IF(AND(DT$3=3,DP39=4),"7",IF(AND(DT$3=3,DP39=5),"6",IF(AND(DT$3=3,DP39=6),"5",IF(AND(DT$3=3,DP39=7),"4",IF(AND(DT$3=3,DP39=8),"3",IF(AND(DT$3=3,DP39=9),"2",IF(AND(DT$3=3,DP39=10),"1"))))))))))))))))))))))))))))))))))))))+0</f>
        <v>16</v>
      </c>
      <c r="DR39" s="29">
        <f t="shared" ref="DR39" si="948">DG39+DQ39</f>
        <v>143</v>
      </c>
      <c r="DS39" s="30">
        <f>SUM(LARGE(($DQ39,$DF39,$CU39,$CJ39,$BY39,$BN39,$BC39,$AR39,$AG39,$V39,$K39),{1;2;3;4;5}))</f>
        <v>80</v>
      </c>
      <c r="DT39" s="27">
        <f t="shared" si="867"/>
        <v>1</v>
      </c>
      <c r="DU39" s="20">
        <f t="shared" ref="DU39" si="949">EE$3</f>
        <v>2</v>
      </c>
      <c r="DV39" s="31"/>
      <c r="DW39" s="33"/>
      <c r="DX39" s="27">
        <f t="shared" ref="DX39" si="950">SUM(DV39+DW39)</f>
        <v>0</v>
      </c>
      <c r="DY39" s="47">
        <f t="shared" ref="DY39" si="951">DX39+DW39/1000</f>
        <v>0</v>
      </c>
      <c r="DZ39" s="14">
        <f t="shared" si="868"/>
        <v>1</v>
      </c>
      <c r="EA39" s="46">
        <f t="shared" si="869"/>
        <v>1</v>
      </c>
      <c r="EB39" s="28">
        <f t="shared" ref="EB39" si="952">IF(AND(EE$3=1,EA39=1),"25",IF(AND(EE$3=1,EA39=2),"20",IF(AND(EE$3=1,EA39=3),"16",IF(AND(EE$3=1,EA39=4),"13",IF(AND(EE$3=1,EA39=5),"11",IF(AND(EE$3=1,EA39=6),"10",IF(AND(EE$3=1,EA39=7),"9",IF(AND(EE$3=1,EA39=8),"8",IF(AND(EE$3=1,EA39=9),"7",IF(AND(EE$3=1,EA39=10),"6",IF(AND(EE$3=1,EA39=11),"5",IF(AND(EE$3=1,EA39=12),"4",IF(AND(EE$3=1,EA39=13),"3",IF(AND(EE$3=1,EA39=14),"2",IF(AND(EE$3=1,EA39=15),"1",IF(AND(EE$3=2,EA39=1),"16",IF(AND(EE$3=2,EA39=2),"13",IF(AND(EE$3=2,EA39=3),"11",IF(AND(EE$3=2,EA39=4),"10",IF(AND(EE$3=2,EA39=5),"9",IF(AND(EE$3=2,EA39=6),"8",IF(AND(EE$3=2,EA39=7),"7",IF(AND(EE$3=2,EA39=8),"6",IF(AND(EE$3=2,EA39=9),"5",IF(AND(EE$3=2,EA39=10),"4",IF(AND(EE$3=2,EA39=11),"3",IF(AND(EE$3=2,EA39=12),"2",IF(AND(EE$3=2,EA39=13),"1",IF(AND(EE$3=3,EA39=1),"10",IF(AND(EE$3=3,EA39=2),"9",IF(AND(EE$3=3,EA39=3),"8",IF(AND(EE$3=3,EA39=4),"7",IF(AND(EE$3=3,EA39=5),"6",IF(AND(EE$3=3,EA39=6),"5",IF(AND(EE$3=3,EA39=7),"4",IF(AND(EE$3=3,EA39=8),"3",IF(AND(EE$3=3,EA39=9),"2",IF(AND(EE$3=3,EA39=10),"1"))))))))))))))))))))))))))))))))))))))+0</f>
        <v>16</v>
      </c>
      <c r="EC39" s="29">
        <f t="shared" ref="EC39" si="953">DR39+EB39</f>
        <v>159</v>
      </c>
      <c r="ED39" s="30">
        <f>SUM(LARGE(($EB39,$DQ39,$DF39,$CU39,$CJ39,$BY39,$BN39,$BC39,$AR39,$AG39,$V39,$K39),{1;2;3;4;5}))</f>
        <v>80</v>
      </c>
      <c r="EE39" s="27">
        <f t="shared" si="870"/>
        <v>1</v>
      </c>
      <c r="EF39" s="20">
        <f t="shared" ref="EF39" si="954">EP$3</f>
        <v>2</v>
      </c>
      <c r="EG39" s="31"/>
      <c r="EH39" s="33"/>
      <c r="EI39" s="27">
        <f t="shared" ref="EI39" si="955">SUM(EG39+EH39)</f>
        <v>0</v>
      </c>
      <c r="EJ39" s="47">
        <f t="shared" ref="EJ39" si="956">EI39+EH39/1000</f>
        <v>0</v>
      </c>
      <c r="EK39" s="14">
        <f t="shared" si="871"/>
        <v>1</v>
      </c>
      <c r="EL39" s="46">
        <f t="shared" si="872"/>
        <v>1</v>
      </c>
      <c r="EM39" s="28">
        <f t="shared" ref="EM39" si="957">IF(AND(EP$3=1,EL39=1),"25",IF(AND(EP$3=1,EL39=2),"20",IF(AND(EP$3=1,EL39=3),"16",IF(AND(EP$3=1,EL39=4),"13",IF(AND(EP$3=1,EL39=5),"11",IF(AND(EP$3=1,EL39=6),"10",IF(AND(EP$3=1,EL39=7),"9",IF(AND(EP$3=1,EL39=8),"8",IF(AND(EP$3=1,EL39=9),"7",IF(AND(EP$3=1,EL39=10),"6",IF(AND(EP$3=1,EL39=11),"5",IF(AND(EP$3=1,EL39=12),"4",IF(AND(EP$3=1,EL39=13),"3",IF(AND(EP$3=1,EL39=14),"2",IF(AND(EP$3=1,EL39=15),"1",IF(AND(EP$3=2,EL39=1),"16",IF(AND(EP$3=2,EL39=2),"13",IF(AND(EP$3=2,EL39=3),"11",IF(AND(EP$3=2,EL39=4),"10",IF(AND(EP$3=2,EL39=5),"9",IF(AND(EP$3=2,EL39=6),"8",IF(AND(EP$3=2,EL39=7),"7",IF(AND(EP$3=2,EL39=8),"6",IF(AND(EP$3=2,EL39=9),"5",IF(AND(EP$3=2,EL39=10),"4",IF(AND(EP$3=2,EL39=11),"3",IF(AND(EP$3=2,EL39=12),"2",IF(AND(EP$3=2,EL39=13),"1",IF(AND(EP$3=3,EL39=1),"10",IF(AND(EP$3=3,EL39=2),"9",IF(AND(EP$3=3,EL39=3),"8",IF(AND(EP$3=3,EL39=4),"7",IF(AND(EP$3=3,EL39=5),"6",IF(AND(EP$3=3,EL39=6),"5",IF(AND(EP$3=3,EL39=7),"4",IF(AND(EP$3=3,EL39=8),"3",IF(AND(EP$3=3,EL39=9),"2",IF(AND(EP$3=3,EL39=10),"1"))))))))))))))))))))))))))))))))))))))+0</f>
        <v>16</v>
      </c>
      <c r="EN39" s="29">
        <f t="shared" ref="EN39" si="958">EC39+EM39</f>
        <v>175</v>
      </c>
      <c r="EO39" s="30">
        <f>SUM(LARGE(($EM39,$EB39,$DQ39,$DF39,$CU39,$CJ39,$BY39,$BN39,$BC39,$AR39,$AG39,$V39,$K39),{1;2;3;4;5}))</f>
        <v>80</v>
      </c>
      <c r="EP39" s="27">
        <f t="shared" si="873"/>
        <v>1</v>
      </c>
      <c r="EQ39" s="20">
        <f t="shared" ref="EQ39" si="959">FA$3</f>
        <v>2</v>
      </c>
      <c r="ER39" s="31"/>
      <c r="ES39" s="33"/>
      <c r="ET39" s="27">
        <f t="shared" ref="ET39" si="960">SUM(ER39+ES39)</f>
        <v>0</v>
      </c>
      <c r="EU39" s="47">
        <f t="shared" ref="EU39" si="961">ET39+ES39/1000</f>
        <v>0</v>
      </c>
      <c r="EV39" s="14">
        <f t="shared" si="874"/>
        <v>1</v>
      </c>
      <c r="EW39" s="46">
        <f t="shared" si="875"/>
        <v>1</v>
      </c>
      <c r="EX39" s="28">
        <f t="shared" ref="EX39" si="962">IF(AND(FA$3=1,EW39=1),"25",IF(AND(FA$3=1,EW39=2),"20",IF(AND(FA$3=1,EW39=3),"16",IF(AND(FA$3=1,EW39=4),"13",IF(AND(FA$3=1,EW39=5),"11",IF(AND(FA$3=1,EW39=6),"10",IF(AND(FA$3=1,EW39=7),"9",IF(AND(FA$3=1,EW39=8),"8",IF(AND(FA$3=1,EW39=9),"7",IF(AND(FA$3=1,EW39=10),"6",IF(AND(FA$3=1,EW39=11),"5",IF(AND(FA$3=1,EW39=12),"4",IF(AND(FA$3=1,EW39=13),"3",IF(AND(FA$3=1,EW39=14),"2",IF(AND(FA$3=1,EW39=15),"1",IF(AND(FA$3=2,EW39=1),"16",IF(AND(FA$3=2,EW39=2),"13",IF(AND(FA$3=2,EW39=3),"11",IF(AND(FA$3=2,EW39=4),"10",IF(AND(FA$3=2,EW39=5),"9",IF(AND(FA$3=2,EW39=6),"8",IF(AND(FA$3=2,EW39=7),"7",IF(AND(FA$3=2,EW39=8),"6",IF(AND(FA$3=2,EW39=9),"5",IF(AND(FA$3=2,EW39=10),"4",IF(AND(FA$3=2,EW39=11),"3",IF(AND(FA$3=2,EW39=12),"2",IF(AND(FA$3=2,EW39=13),"1",IF(AND(FA$3=3,EW39=1),"10",IF(AND(FA$3=3,EW39=2),"9",IF(AND(FA$3=3,EW39=3),"8",IF(AND(FA$3=3,EW39=4),"7",IF(AND(FA$3=3,EW39=5),"6",IF(AND(FA$3=3,EW39=6),"5",IF(AND(FA$3=3,EW39=7),"4",IF(AND(FA$3=3,EW39=8),"3",IF(AND(FA$3=3,EW39=9),"2",IF(AND(FA$3=3,EW39=10),"1"))))))))))))))))))))))))))))))))))))))+0</f>
        <v>16</v>
      </c>
      <c r="EY39" s="29">
        <f t="shared" ref="EY39" si="963">EN39+EX39</f>
        <v>191</v>
      </c>
      <c r="EZ39" s="30">
        <f>SUM(LARGE(($EX39,$EM39,$EB39,$DQ39,$DF39,$CU39,$CJ39,$BY39,$BN39,$BC39,$AR39,$AG39,$V39,$K39),{1;2;3;4;5}))</f>
        <v>80</v>
      </c>
      <c r="FA39" s="27">
        <f t="shared" si="876"/>
        <v>1</v>
      </c>
      <c r="FB39" s="20">
        <f t="shared" ref="FB39" si="964">FL$3</f>
        <v>2</v>
      </c>
      <c r="FC39" s="31"/>
      <c r="FD39" s="33"/>
      <c r="FE39" s="27">
        <f t="shared" ref="FE39" si="965">SUM(FC39+FD39)</f>
        <v>0</v>
      </c>
      <c r="FF39" s="47">
        <f t="shared" ref="FF39" si="966">FE39+FD39/1000</f>
        <v>0</v>
      </c>
      <c r="FG39" s="14">
        <f t="shared" si="877"/>
        <v>1</v>
      </c>
      <c r="FH39" s="46">
        <f t="shared" si="878"/>
        <v>1</v>
      </c>
      <c r="FI39" s="28">
        <f t="shared" ref="FI39" si="967">IF(AND(FL$3=1,FH39=1),"25",IF(AND(FL$3=1,FH39=2),"20",IF(AND(FL$3=1,FH39=3),"16",IF(AND(FL$3=1,FH39=4),"13",IF(AND(FL$3=1,FH39=5),"11",IF(AND(FL$3=1,FH39=6),"10",IF(AND(FL$3=1,FH39=7),"9",IF(AND(FL$3=1,FH39=8),"8",IF(AND(FL$3=1,FH39=9),"7",IF(AND(FL$3=1,FH39=10),"6",IF(AND(FL$3=1,FH39=11),"5",IF(AND(FL$3=1,FH39=12),"4",IF(AND(FL$3=1,FH39=13),"3",IF(AND(FL$3=1,FH39=14),"2",IF(AND(FL$3=1,FH39=15),"1",IF(AND(FL$3=2,FH39=1),"16",IF(AND(FL$3=2,FH39=2),"13",IF(AND(FL$3=2,FH39=3),"11",IF(AND(FL$3=2,FH39=4),"10",IF(AND(FL$3=2,FH39=5),"9",IF(AND(FL$3=2,FH39=6),"8",IF(AND(FL$3=2,FH39=7),"7",IF(AND(FL$3=2,FH39=8),"6",IF(AND(FL$3=2,FH39=9),"5",IF(AND(FL$3=2,FH39=10),"4",IF(AND(FL$3=2,FH39=11),"3",IF(AND(FL$3=2,FH39=12),"2",IF(AND(FL$3=2,FH39=13),"1",IF(AND(FL$3=3,FH39=1),"10",IF(AND(FL$3=3,FH39=2),"9",IF(AND(FL$3=3,FH39=3),"8",IF(AND(FL$3=3,FH39=4),"7",IF(AND(FL$3=3,FH39=5),"6",IF(AND(FL$3=3,FH39=6),"5",IF(AND(FL$3=3,FH39=7),"4",IF(AND(FL$3=3,FH39=8),"3",IF(AND(FL$3=3,FH39=9),"2",IF(AND(FL$3=3,FH39=10),"1"))))))))))))))))))))))))))))))))))))))+0</f>
        <v>16</v>
      </c>
      <c r="FJ39" s="29">
        <f t="shared" ref="FJ39" si="968">EY39+FI39</f>
        <v>207</v>
      </c>
      <c r="FK39" s="30">
        <f>SUM(LARGE(($FI39,$EX39,$EM39,$EB39,$DQ39,$DF39,$CU39,$CJ39,$BY39,$BN39,$BC39,$AR39,$AG39,$V39,$K39),{1;2;3;4;5}))</f>
        <v>80</v>
      </c>
      <c r="FL39" s="27">
        <f t="shared" si="879"/>
        <v>1</v>
      </c>
      <c r="FM39" s="20">
        <f t="shared" ref="FM39" si="969">FW$3</f>
        <v>2</v>
      </c>
      <c r="FN39" s="31"/>
      <c r="FO39" s="33"/>
      <c r="FP39" s="27">
        <f t="shared" ref="FP39" si="970">SUM(FN39+FO39)</f>
        <v>0</v>
      </c>
      <c r="FQ39" s="47">
        <f t="shared" ref="FQ39" si="971">FP39+FO39/1000</f>
        <v>0</v>
      </c>
      <c r="FR39" s="14">
        <f t="shared" si="880"/>
        <v>1</v>
      </c>
      <c r="FS39" s="46">
        <f t="shared" si="881"/>
        <v>1</v>
      </c>
      <c r="FT39" s="28">
        <f t="shared" ref="FT39" si="972">IF(AND(FW$3=1,FS39=1),"25",IF(AND(FW$3=1,FS39=2),"20",IF(AND(FW$3=1,FS39=3),"16",IF(AND(FW$3=1,FS39=4),"13",IF(AND(FW$3=1,FS39=5),"11",IF(AND(FW$3=1,FS39=6),"10",IF(AND(FW$3=1,FS39=7),"9",IF(AND(FW$3=1,FS39=8),"8",IF(AND(FW$3=1,FS39=9),"7",IF(AND(FW$3=1,FS39=10),"6",IF(AND(FW$3=1,FS39=11),"5",IF(AND(FW$3=1,FS39=12),"4",IF(AND(FW$3=1,FS39=13),"3",IF(AND(FW$3=1,FS39=14),"2",IF(AND(FW$3=1,FS39=15),"1",IF(AND(FW$3=2,FS39=1),"16",IF(AND(FW$3=2,FS39=2),"13",IF(AND(FW$3=2,FS39=3),"11",IF(AND(FW$3=2,FS39=4),"10",IF(AND(FW$3=2,FS39=5),"9",IF(AND(FW$3=2,FS39=6),"8",IF(AND(FW$3=2,FS39=7),"7",IF(AND(FW$3=2,FS39=8),"6",IF(AND(FW$3=2,FS39=9),"5",IF(AND(FW$3=2,FS39=10),"4",IF(AND(FW$3=2,FS39=11),"3",IF(AND(FW$3=2,FS39=12),"2",IF(AND(FW$3=2,FS39=13),"1",IF(AND(FW$3=3,FS39=1),"10",IF(AND(FW$3=3,FS39=2),"9",IF(AND(FW$3=3,FS39=3),"8",IF(AND(FW$3=3,FS39=4),"7",IF(AND(FW$3=3,FS39=5),"6",IF(AND(FW$3=3,FS39=6),"5",IF(AND(FW$3=3,FS39=7),"4",IF(AND(FW$3=3,FS39=8),"3",IF(AND(FW$3=3,FS39=9),"2",IF(AND(FW$3=3,FS39=10),"1"))))))))))))))))))))))))))))))))))))))+0</f>
        <v>16</v>
      </c>
      <c r="FU39" s="29">
        <f t="shared" ref="FU39" si="973">FJ39+FT39</f>
        <v>223</v>
      </c>
      <c r="FV39" s="30">
        <f>SUM(LARGE(($FT39,$FI39,$EX39,$EM39,$EB39,$DQ39,$DF39,$CU39,$CJ39,$BY39,$BN39,$BC39,$AR39,$AG39,$V39,$K39),{1;2;3;4;5}))</f>
        <v>80</v>
      </c>
      <c r="FW39" s="27">
        <f t="shared" si="882"/>
        <v>1</v>
      </c>
      <c r="FX39" s="20">
        <f t="shared" ref="FX39" si="974">GH$3</f>
        <v>2</v>
      </c>
      <c r="FY39" s="63"/>
      <c r="FZ39" s="64"/>
      <c r="GA39" s="27">
        <f t="shared" ref="GA39" si="975">SUM(FY39+FZ39)</f>
        <v>0</v>
      </c>
      <c r="GB39" s="47">
        <f t="shared" ref="GB39" si="976">GA39+FZ39/1000</f>
        <v>0</v>
      </c>
      <c r="GC39" s="14">
        <f t="shared" si="883"/>
        <v>1</v>
      </c>
      <c r="GD39" s="46">
        <f t="shared" si="884"/>
        <v>1</v>
      </c>
      <c r="GE39" s="28">
        <f t="shared" ref="GE39" si="977">IF(AND(GH$3=1,GD39=1),"25",IF(AND(GH$3=1,GD39=2),"20",IF(AND(GH$3=1,GD39=3),"16",IF(AND(GH$3=1,GD39=4),"13",IF(AND(GH$3=1,GD39=5),"11",IF(AND(GH$3=1,GD39=6),"10",IF(AND(GH$3=1,GD39=7),"9",IF(AND(GH$3=1,GD39=8),"8",IF(AND(GH$3=1,GD39=9),"7",IF(AND(GH$3=1,GD39=10),"6",IF(AND(GH$3=1,GD39=11),"5",IF(AND(GH$3=1,GD39=12),"4",IF(AND(GH$3=1,GD39=13),"3",IF(AND(GH$3=1,GD39=14),"2",IF(AND(GH$3=1,GD39=15),"1",IF(AND(GH$3=2,GD39=1),"16",IF(AND(GH$3=2,GD39=2),"13",IF(AND(GH$3=2,GD39=3),"11",IF(AND(GH$3=2,GD39=4),"10",IF(AND(GH$3=2,GD39=5),"9",IF(AND(GH$3=2,GD39=6),"8",IF(AND(GH$3=2,GD39=7),"7",IF(AND(GH$3=2,GD39=8),"6",IF(AND(GH$3=2,GD39=9),"5",IF(AND(GH$3=2,GD39=10),"4",IF(AND(GH$3=2,GD39=11),"3",IF(AND(GH$3=2,GD39=12),"2",IF(AND(GH$3=2,GD39=13),"1",IF(AND(GH$3=3,GD39=1),"10",IF(AND(GH$3=3,GD39=2),"9",IF(AND(GH$3=3,GD39=3),"8",IF(AND(GH$3=3,GD39=4),"7",IF(AND(GH$3=3,GD39=5),"6",IF(AND(GH$3=3,GD39=6),"5",IF(AND(GH$3=3,GD39=7),"4",IF(AND(GH$3=3,GD39=8),"3",IF(AND(GH$3=3,GD39=9),"2",IF(AND(GH$3=3,GD39=10),"1"))))))))))))))))))))))))))))))))))))))+0</f>
        <v>16</v>
      </c>
      <c r="GF39" s="29">
        <f t="shared" ref="GF39" si="978">FU39+GE39</f>
        <v>239</v>
      </c>
      <c r="GG39" s="30">
        <f>SUM(LARGE(($GE39,$FT39,$FI39,$EX39,$EM39,$EB39,$DQ39,$DF39,$CU39,$CJ39,$BY39,$BN39,$BC39,$AR39,$AG39,$V39,$K39),{1;2;3;4;5}))</f>
        <v>80</v>
      </c>
      <c r="GH39" s="27">
        <f t="shared" si="885"/>
        <v>1</v>
      </c>
      <c r="GI39" s="20">
        <f t="shared" ref="GI39" si="979">GS$3</f>
        <v>1</v>
      </c>
      <c r="GJ39" s="63"/>
      <c r="GK39" s="64"/>
      <c r="GL39" s="27">
        <f t="shared" ref="GL39" si="980">SUM(GJ39+GK39)</f>
        <v>0</v>
      </c>
      <c r="GM39" s="47">
        <f t="shared" ref="GM39" si="981">GL39+GK39/1000</f>
        <v>0</v>
      </c>
      <c r="GN39" s="14">
        <f t="shared" si="886"/>
        <v>1</v>
      </c>
      <c r="GO39" s="46">
        <f t="shared" si="887"/>
        <v>1</v>
      </c>
      <c r="GP39" s="28">
        <f t="shared" ref="GP39" si="982">IF(AND(GS$3=1,GO39=1),"25",IF(AND(GS$3=1,GO39=2),"20",IF(AND(GS$3=1,GO39=3),"16",IF(AND(GS$3=1,GO39=4),"13",IF(AND(GS$3=1,GO39=5),"11",IF(AND(GS$3=1,GO39=6),"10",IF(AND(GS$3=1,GO39=7),"9",IF(AND(GS$3=1,GO39=8),"8",IF(AND(GS$3=1,GO39=9),"7",IF(AND(GS$3=1,GO39=10),"6",IF(AND(GS$3=1,GO39=11),"5",IF(AND(GS$3=1,GO39=12),"4",IF(AND(GS$3=1,GO39=13),"3",IF(AND(GS$3=1,GO39=14),"2",IF(AND(GS$3=1,GO39=15),"1",IF(AND(GS$3=2,GO39=1),"16",IF(AND(GS$3=2,GO39=2),"13",IF(AND(GS$3=2,GO39=3),"11",IF(AND(GS$3=2,GO39=4),"10",IF(AND(GS$3=2,GO39=5),"9",IF(AND(GS$3=2,GO39=6),"8",IF(AND(GS$3=2,GO39=7),"7",IF(AND(GS$3=2,GO39=8),"6",IF(AND(GS$3=2,GO39=9),"5",IF(AND(GS$3=2,GO39=10),"4",IF(AND(GS$3=2,GO39=11),"3",IF(AND(GS$3=2,GO39=12),"2",IF(AND(GS$3=2,GO39=13),"1",IF(AND(GS$3=3,GO39=1),"10",IF(AND(GS$3=3,GO39=2),"9",IF(AND(GS$3=3,GO39=3),"8",IF(AND(GS$3=3,GO39=4),"7",IF(AND(GS$3=3,GO39=5),"6",IF(AND(GS$3=3,GO39=6),"5",IF(AND(GS$3=3,GO39=7),"4",IF(AND(GS$3=3,GO39=8),"3",IF(AND(GS$3=3,GO39=9),"2",IF(AND(GS$3=3,GO39=10),"1"))))))))))))))))))))))))))))))))))))))+0</f>
        <v>25</v>
      </c>
      <c r="GQ39" s="29">
        <f t="shared" ref="GQ39" si="983">GF39+GP39</f>
        <v>264</v>
      </c>
      <c r="GR39" s="30">
        <f>SUM(LARGE(($GP39,$GE39,$FT39,$FI39,$EX39,$EM39,$EB39,$DQ39,$DF39,$CU39,$CJ39,$BY39,$BN39,$BC39,$AR39,$AG39,$V39,$K39),{1;2;3;4;5}))</f>
        <v>89</v>
      </c>
      <c r="GS39" s="27">
        <f t="shared" si="888"/>
        <v>1</v>
      </c>
      <c r="GT39" s="20">
        <f t="shared" ref="GT39" si="984">HD$3</f>
        <v>2</v>
      </c>
      <c r="GU39" s="63"/>
      <c r="GV39" s="64"/>
      <c r="GW39" s="27">
        <f t="shared" ref="GW39" si="985">SUM(GU39+GV39)</f>
        <v>0</v>
      </c>
      <c r="GX39" s="47">
        <f t="shared" ref="GX39" si="986">GW39+GV39/1000</f>
        <v>0</v>
      </c>
      <c r="GY39" s="14">
        <f t="shared" si="889"/>
        <v>1</v>
      </c>
      <c r="GZ39" s="46">
        <f t="shared" si="890"/>
        <v>1</v>
      </c>
      <c r="HA39" s="28">
        <f t="shared" ref="HA39" si="987">IF(AND(HD$3=1,GZ39=1),"25",IF(AND(HD$3=1,GZ39=2),"20",IF(AND(HD$3=1,GZ39=3),"16",IF(AND(HD$3=1,GZ39=4),"13",IF(AND(HD$3=1,GZ39=5),"11",IF(AND(HD$3=1,GZ39=6),"10",IF(AND(HD$3=1,GZ39=7),"9",IF(AND(HD$3=1,GZ39=8),"8",IF(AND(HD$3=1,GZ39=9),"7",IF(AND(HD$3=1,GZ39=10),"6",IF(AND(HD$3=1,GZ39=11),"5",IF(AND(HD$3=1,GZ39=12),"4",IF(AND(HD$3=1,GZ39=13),"3",IF(AND(HD$3=1,GZ39=14),"2",IF(AND(HD$3=1,GZ39=15),"1",IF(AND(HD$3=2,GZ39=1),"16",IF(AND(HD$3=2,GZ39=2),"13",IF(AND(HD$3=2,GZ39=3),"11",IF(AND(HD$3=2,GZ39=4),"10",IF(AND(HD$3=2,GZ39=5),"9",IF(AND(HD$3=2,GZ39=6),"8",IF(AND(HD$3=2,GZ39=7),"7",IF(AND(HD$3=2,GZ39=8),"6",IF(AND(HD$3=2,GZ39=9),"5",IF(AND(HD$3=2,GZ39=10),"4",IF(AND(HD$3=2,GZ39=11),"3",IF(AND(HD$3=2,GZ39=12),"2",IF(AND(HD$3=2,GZ39=13),"1",IF(AND(HD$3=3,GZ39=1),"10",IF(AND(HD$3=3,GZ39=2),"9",IF(AND(HD$3=3,GZ39=3),"8",IF(AND(HD$3=3,GZ39=4),"7",IF(AND(HD$3=3,GZ39=5),"6",IF(AND(HD$3=3,GZ39=6),"5",IF(AND(HD$3=3,GZ39=7),"4",IF(AND(HD$3=3,GZ39=8),"3",IF(AND(HD$3=3,GZ39=9),"2",IF(AND(HD$3=3,GZ39=10),"1"))))))))))))))))))))))))))))))))))))))+0</f>
        <v>16</v>
      </c>
      <c r="HB39" s="29">
        <f t="shared" ref="HB39" si="988">GQ39+HA39</f>
        <v>280</v>
      </c>
      <c r="HC39" s="30">
        <f>SUM(LARGE(($HA39,$GP39,$GE39,$FT39,$FI39,$EX39,$EM39,$EB39,$DQ39,$DF39,$CU39,$CJ39,$BY39,$BN39,$BC39,$AR39,$AG39,$V39,$K39),{1;2;3;4;5}))</f>
        <v>89</v>
      </c>
      <c r="HD39" s="27">
        <f t="shared" si="891"/>
        <v>1</v>
      </c>
      <c r="HE39" s="20">
        <f t="shared" ref="HE39" si="989">HO$3</f>
        <v>2</v>
      </c>
      <c r="HF39" s="63"/>
      <c r="HG39" s="64"/>
      <c r="HH39" s="27">
        <f t="shared" ref="HH39" si="990">SUM(HF39+HG39)</f>
        <v>0</v>
      </c>
      <c r="HI39" s="47">
        <f t="shared" ref="HI39" si="991">HH39+HG39/1000</f>
        <v>0</v>
      </c>
      <c r="HJ39" s="14">
        <f t="shared" si="892"/>
        <v>1</v>
      </c>
      <c r="HK39" s="46">
        <f t="shared" si="893"/>
        <v>1</v>
      </c>
      <c r="HL39" s="28">
        <f t="shared" ref="HL39" si="992">IF(AND(HO$3=1,HK39=1),"25",IF(AND(HO$3=1,HK39=2),"20",IF(AND(HO$3=1,HK39=3),"16",IF(AND(HO$3=1,HK39=4),"13",IF(AND(HO$3=1,HK39=5),"11",IF(AND(HO$3=1,HK39=6),"10",IF(AND(HO$3=1,HK39=7),"9",IF(AND(HO$3=1,HK39=8),"8",IF(AND(HO$3=1,HK39=9),"7",IF(AND(HO$3=1,HK39=10),"6",IF(AND(HO$3=1,HK39=11),"5",IF(AND(HO$3=1,HK39=12),"4",IF(AND(HO$3=1,HK39=13),"3",IF(AND(HO$3=1,HK39=14),"2",IF(AND(HO$3=1,HK39=15),"1",IF(AND(HO$3=2,HK39=1),"16",IF(AND(HO$3=2,HK39=2),"13",IF(AND(HO$3=2,HK39=3),"11",IF(AND(HO$3=2,HK39=4),"10",IF(AND(HO$3=2,HK39=5),"9",IF(AND(HO$3=2,HK39=6),"8",IF(AND(HO$3=2,HK39=7),"7",IF(AND(HO$3=2,HK39=8),"6",IF(AND(HO$3=2,HK39=9),"5",IF(AND(HO$3=2,HK39=10),"4",IF(AND(HO$3=2,HK39=11),"3",IF(AND(HO$3=2,HK39=12),"2",IF(AND(HO$3=2,HK39=13),"1",IF(AND(HO$3=3,HK39=1),"10",IF(AND(HO$3=3,HK39=2),"9",IF(AND(HO$3=3,HK39=3),"8",IF(AND(HO$3=3,HK39=4),"7",IF(AND(HO$3=3,HK39=5),"6",IF(AND(HO$3=3,HK39=6),"5",IF(AND(HO$3=3,HK39=7),"4",IF(AND(HO$3=3,HK39=8),"3",IF(AND(HO$3=3,HK39=9),"2",IF(AND(HO$3=3,HK39=10),"1"))))))))))))))))))))))))))))))))))))))+0</f>
        <v>16</v>
      </c>
      <c r="HM39" s="29">
        <f t="shared" ref="HM39" si="993">HB39+HL39</f>
        <v>296</v>
      </c>
      <c r="HN39" s="30">
        <f>SUM(LARGE(($HL39,$HA39,$GP39,$GE39,$FT39,$FI39,$EX39,$EM39,$EB39,$DQ39,$DF39,$CU39,$CJ39,$BY39,$BN39,$BC39,$AR39,$AG39,$V39,$K39),{1;2;3;4;5}))</f>
        <v>89</v>
      </c>
      <c r="HO39" s="27">
        <f t="shared" si="894"/>
        <v>1</v>
      </c>
    </row>
    <row r="40" spans="1:223" x14ac:dyDescent="0.2">
      <c r="A40" s="41" t="s">
        <v>166</v>
      </c>
      <c r="B40" s="65">
        <f t="shared" si="100"/>
        <v>0</v>
      </c>
      <c r="C40" s="104"/>
      <c r="D40" s="20">
        <f t="shared" si="101"/>
        <v>2</v>
      </c>
      <c r="E40" s="31"/>
      <c r="F40" s="33"/>
      <c r="G40" s="27">
        <f t="shared" si="181"/>
        <v>0</v>
      </c>
      <c r="H40" s="47">
        <f t="shared" si="418"/>
        <v>0</v>
      </c>
      <c r="I40" s="14">
        <f t="shared" si="836"/>
        <v>32</v>
      </c>
      <c r="J40" s="46">
        <f t="shared" si="639"/>
        <v>32</v>
      </c>
      <c r="K40" s="28">
        <f t="shared" si="3"/>
        <v>0</v>
      </c>
      <c r="L40" s="29">
        <f t="shared" si="182"/>
        <v>0</v>
      </c>
      <c r="M40" s="30">
        <f>SUM(LARGE(($K40),{1}))</f>
        <v>0</v>
      </c>
      <c r="N40" s="27">
        <f t="shared" si="837"/>
        <v>14</v>
      </c>
      <c r="O40" s="20">
        <f t="shared" si="183"/>
        <v>3</v>
      </c>
      <c r="P40" s="31"/>
      <c r="Q40" s="33"/>
      <c r="R40" s="27">
        <f t="shared" si="184"/>
        <v>0</v>
      </c>
      <c r="S40" s="47">
        <f t="shared" si="419"/>
        <v>0</v>
      </c>
      <c r="T40" s="14">
        <f t="shared" si="838"/>
        <v>1</v>
      </c>
      <c r="U40" s="46">
        <f t="shared" si="839"/>
        <v>1</v>
      </c>
      <c r="V40" s="28">
        <f t="shared" si="8"/>
        <v>10</v>
      </c>
      <c r="W40" s="29">
        <f t="shared" si="185"/>
        <v>10</v>
      </c>
      <c r="X40" s="30">
        <f>SUM(LARGE(($V40,$K40),{1;2}))</f>
        <v>10</v>
      </c>
      <c r="Y40" s="27">
        <f t="shared" si="840"/>
        <v>14</v>
      </c>
      <c r="Z40" s="20">
        <f t="shared" si="186"/>
        <v>3</v>
      </c>
      <c r="AA40" s="31"/>
      <c r="AB40" s="33"/>
      <c r="AC40" s="27">
        <f t="shared" si="187"/>
        <v>0</v>
      </c>
      <c r="AD40" s="47">
        <f t="shared" si="420"/>
        <v>0</v>
      </c>
      <c r="AE40" s="14">
        <f t="shared" si="841"/>
        <v>1</v>
      </c>
      <c r="AF40" s="46">
        <f t="shared" si="842"/>
        <v>1</v>
      </c>
      <c r="AG40" s="28">
        <f t="shared" si="13"/>
        <v>10</v>
      </c>
      <c r="AH40" s="29">
        <f t="shared" si="188"/>
        <v>20</v>
      </c>
      <c r="AI40" s="30">
        <f>SUM(LARGE(($AG40,$V40,$K40),{1;2;3}))</f>
        <v>20</v>
      </c>
      <c r="AJ40" s="27">
        <f t="shared" si="843"/>
        <v>14</v>
      </c>
      <c r="AK40" s="20">
        <f t="shared" si="189"/>
        <v>3</v>
      </c>
      <c r="AL40" s="31"/>
      <c r="AM40" s="33"/>
      <c r="AN40" s="27">
        <f t="shared" si="190"/>
        <v>0</v>
      </c>
      <c r="AO40" s="47">
        <f t="shared" si="421"/>
        <v>0</v>
      </c>
      <c r="AP40" s="14">
        <f t="shared" si="844"/>
        <v>1</v>
      </c>
      <c r="AQ40" s="46">
        <f t="shared" si="845"/>
        <v>1</v>
      </c>
      <c r="AR40" s="28">
        <f t="shared" si="18"/>
        <v>10</v>
      </c>
      <c r="AS40" s="29">
        <f t="shared" si="191"/>
        <v>30</v>
      </c>
      <c r="AT40" s="30">
        <f>SUM(LARGE(($AR40,$AG40,$V40,$K40),{1;2;3;4}))</f>
        <v>30</v>
      </c>
      <c r="AU40" s="27">
        <f t="shared" si="846"/>
        <v>14</v>
      </c>
      <c r="AV40" s="20">
        <f t="shared" si="192"/>
        <v>2</v>
      </c>
      <c r="AW40" s="31"/>
      <c r="AX40" s="33"/>
      <c r="AY40" s="27">
        <f t="shared" si="193"/>
        <v>0</v>
      </c>
      <c r="AZ40" s="47">
        <f t="shared" si="422"/>
        <v>0</v>
      </c>
      <c r="BA40" s="14">
        <f t="shared" si="847"/>
        <v>1</v>
      </c>
      <c r="BB40" s="46">
        <f t="shared" si="848"/>
        <v>1</v>
      </c>
      <c r="BC40" s="28">
        <f t="shared" si="23"/>
        <v>16</v>
      </c>
      <c r="BD40" s="29">
        <f t="shared" si="194"/>
        <v>46</v>
      </c>
      <c r="BE40" s="30">
        <f>SUM(LARGE(($BC40,$AR40,$AG40,$V40,$K40),{1;2;3;4;5}))</f>
        <v>46</v>
      </c>
      <c r="BF40" s="27">
        <f t="shared" si="849"/>
        <v>14</v>
      </c>
      <c r="BG40" s="20">
        <f t="shared" si="195"/>
        <v>3</v>
      </c>
      <c r="BH40" s="31"/>
      <c r="BI40" s="33"/>
      <c r="BJ40" s="27">
        <f t="shared" si="196"/>
        <v>0</v>
      </c>
      <c r="BK40" s="47">
        <f t="shared" si="423"/>
        <v>0</v>
      </c>
      <c r="BL40" s="14">
        <f t="shared" si="850"/>
        <v>1</v>
      </c>
      <c r="BM40" s="46">
        <f t="shared" si="851"/>
        <v>1</v>
      </c>
      <c r="BN40" s="28">
        <f t="shared" si="28"/>
        <v>10</v>
      </c>
      <c r="BO40" s="29">
        <f t="shared" si="197"/>
        <v>56</v>
      </c>
      <c r="BP40" s="30">
        <f>SUM(LARGE(($BN40,$BC40,$AR40,$AG40,$V40,$K40),{1;2;3;4;5}))</f>
        <v>56</v>
      </c>
      <c r="BQ40" s="27">
        <f t="shared" si="852"/>
        <v>4</v>
      </c>
      <c r="BR40" s="20">
        <f t="shared" si="198"/>
        <v>2</v>
      </c>
      <c r="BS40" s="31"/>
      <c r="BT40" s="33"/>
      <c r="BU40" s="27">
        <f t="shared" si="199"/>
        <v>0</v>
      </c>
      <c r="BV40" s="47">
        <f t="shared" si="424"/>
        <v>0</v>
      </c>
      <c r="BW40" s="14">
        <f t="shared" si="853"/>
        <v>1</v>
      </c>
      <c r="BX40" s="46">
        <f t="shared" si="854"/>
        <v>1</v>
      </c>
      <c r="BY40" s="28">
        <f t="shared" si="33"/>
        <v>16</v>
      </c>
      <c r="BZ40" s="29">
        <f t="shared" si="200"/>
        <v>72</v>
      </c>
      <c r="CA40" s="30">
        <f>SUM(LARGE(($BY40,$BN40,$BC40,$AR40,$AG40,$V40,$K40),{1;2;3;4;5}))</f>
        <v>62</v>
      </c>
      <c r="CB40" s="27">
        <f t="shared" si="855"/>
        <v>4</v>
      </c>
      <c r="CC40" s="20">
        <f t="shared" si="201"/>
        <v>2</v>
      </c>
      <c r="CD40" s="31"/>
      <c r="CE40" s="33"/>
      <c r="CF40" s="27">
        <f t="shared" si="202"/>
        <v>0</v>
      </c>
      <c r="CG40" s="47">
        <f t="shared" si="425"/>
        <v>0</v>
      </c>
      <c r="CH40" s="14">
        <f t="shared" si="856"/>
        <v>1</v>
      </c>
      <c r="CI40" s="46">
        <f t="shared" si="857"/>
        <v>1</v>
      </c>
      <c r="CJ40" s="28">
        <f t="shared" si="38"/>
        <v>16</v>
      </c>
      <c r="CK40" s="29">
        <f t="shared" si="203"/>
        <v>88</v>
      </c>
      <c r="CL40" s="30">
        <f>SUM(LARGE(($CJ40,$BY40,$BN40,$BC40,$AR40,$AG40,$V40,$K40),{1;2;3;4;5}))</f>
        <v>68</v>
      </c>
      <c r="CM40" s="27">
        <f t="shared" si="858"/>
        <v>4</v>
      </c>
      <c r="CN40" s="20">
        <f t="shared" si="204"/>
        <v>2</v>
      </c>
      <c r="CO40" s="31"/>
      <c r="CP40" s="33"/>
      <c r="CQ40" s="27">
        <f t="shared" si="205"/>
        <v>0</v>
      </c>
      <c r="CR40" s="47">
        <f t="shared" si="426"/>
        <v>0</v>
      </c>
      <c r="CS40" s="14">
        <f t="shared" si="859"/>
        <v>1</v>
      </c>
      <c r="CT40" s="46">
        <f t="shared" si="860"/>
        <v>1</v>
      </c>
      <c r="CU40" s="28">
        <f t="shared" si="43"/>
        <v>16</v>
      </c>
      <c r="CV40" s="29">
        <f t="shared" si="206"/>
        <v>104</v>
      </c>
      <c r="CW40" s="30">
        <f>SUM(LARGE(($CU40,$CJ40,$BY40,$BN40,$BC40,$AR40,$AG40,$V40,$K40),{1;2;3;4;5}))</f>
        <v>74</v>
      </c>
      <c r="CX40" s="27">
        <f t="shared" si="861"/>
        <v>4</v>
      </c>
      <c r="CY40" s="20">
        <f t="shared" si="207"/>
        <v>2</v>
      </c>
      <c r="CZ40" s="31"/>
      <c r="DA40" s="33"/>
      <c r="DB40" s="27">
        <f t="shared" si="208"/>
        <v>0</v>
      </c>
      <c r="DC40" s="47">
        <f t="shared" si="427"/>
        <v>0</v>
      </c>
      <c r="DD40" s="14">
        <f t="shared" si="862"/>
        <v>1</v>
      </c>
      <c r="DE40" s="46">
        <f t="shared" si="863"/>
        <v>1</v>
      </c>
      <c r="DF40" s="28">
        <f t="shared" si="48"/>
        <v>16</v>
      </c>
      <c r="DG40" s="29">
        <f t="shared" si="209"/>
        <v>120</v>
      </c>
      <c r="DH40" s="30">
        <f>SUM(LARGE(($DF40,$CU40,$CJ40,$BY40,$BN40,$BC40,$AR40,$AG40,$V40,$K40),{1;2;3;4;5}))</f>
        <v>80</v>
      </c>
      <c r="DI40" s="27">
        <f t="shared" si="864"/>
        <v>1</v>
      </c>
      <c r="DJ40" s="20">
        <f t="shared" si="210"/>
        <v>2</v>
      </c>
      <c r="DK40" s="31"/>
      <c r="DL40" s="33"/>
      <c r="DM40" s="27">
        <f t="shared" si="211"/>
        <v>0</v>
      </c>
      <c r="DN40" s="47">
        <f t="shared" si="428"/>
        <v>0</v>
      </c>
      <c r="DO40" s="14">
        <f t="shared" si="865"/>
        <v>1</v>
      </c>
      <c r="DP40" s="46">
        <f t="shared" si="866"/>
        <v>1</v>
      </c>
      <c r="DQ40" s="28">
        <f t="shared" si="53"/>
        <v>16</v>
      </c>
      <c r="DR40" s="29">
        <f t="shared" si="212"/>
        <v>136</v>
      </c>
      <c r="DS40" s="30">
        <f>SUM(LARGE(($DQ40,$DF40,$CU40,$CJ40,$BY40,$BN40,$BC40,$AR40,$AG40,$V40,$K40),{1;2;3;4;5}))</f>
        <v>80</v>
      </c>
      <c r="DT40" s="27">
        <f t="shared" si="867"/>
        <v>1</v>
      </c>
      <c r="DU40" s="20">
        <f t="shared" si="213"/>
        <v>2</v>
      </c>
      <c r="DV40" s="31"/>
      <c r="DW40" s="33"/>
      <c r="DX40" s="27">
        <f t="shared" si="214"/>
        <v>0</v>
      </c>
      <c r="DY40" s="47">
        <f t="shared" si="429"/>
        <v>0</v>
      </c>
      <c r="DZ40" s="14">
        <f t="shared" si="868"/>
        <v>1</v>
      </c>
      <c r="EA40" s="46">
        <f t="shared" si="869"/>
        <v>1</v>
      </c>
      <c r="EB40" s="28">
        <f t="shared" si="58"/>
        <v>16</v>
      </c>
      <c r="EC40" s="29">
        <f t="shared" si="215"/>
        <v>152</v>
      </c>
      <c r="ED40" s="30">
        <f>SUM(LARGE(($EB40,$DQ40,$DF40,$CU40,$CJ40,$BY40,$BN40,$BC40,$AR40,$AG40,$V40,$K40),{1;2;3;4;5}))</f>
        <v>80</v>
      </c>
      <c r="EE40" s="27">
        <f t="shared" si="870"/>
        <v>1</v>
      </c>
      <c r="EF40" s="20">
        <f t="shared" si="216"/>
        <v>2</v>
      </c>
      <c r="EG40" s="31"/>
      <c r="EH40" s="33"/>
      <c r="EI40" s="27">
        <f t="shared" si="217"/>
        <v>0</v>
      </c>
      <c r="EJ40" s="47">
        <f t="shared" si="430"/>
        <v>0</v>
      </c>
      <c r="EK40" s="14">
        <f t="shared" si="871"/>
        <v>1</v>
      </c>
      <c r="EL40" s="46">
        <f t="shared" si="872"/>
        <v>1</v>
      </c>
      <c r="EM40" s="28">
        <f t="shared" si="63"/>
        <v>16</v>
      </c>
      <c r="EN40" s="29">
        <f t="shared" si="218"/>
        <v>168</v>
      </c>
      <c r="EO40" s="30">
        <f>SUM(LARGE(($EM40,$EB40,$DQ40,$DF40,$CU40,$CJ40,$BY40,$BN40,$BC40,$AR40,$AG40,$V40,$K40),{1;2;3;4;5}))</f>
        <v>80</v>
      </c>
      <c r="EP40" s="27">
        <f t="shared" si="873"/>
        <v>1</v>
      </c>
      <c r="EQ40" s="20">
        <f t="shared" si="219"/>
        <v>2</v>
      </c>
      <c r="ER40" s="31"/>
      <c r="ES40" s="33"/>
      <c r="ET40" s="27">
        <f t="shared" si="220"/>
        <v>0</v>
      </c>
      <c r="EU40" s="47">
        <f t="shared" si="431"/>
        <v>0</v>
      </c>
      <c r="EV40" s="14">
        <f t="shared" si="874"/>
        <v>1</v>
      </c>
      <c r="EW40" s="46">
        <f t="shared" si="875"/>
        <v>1</v>
      </c>
      <c r="EX40" s="28">
        <f t="shared" si="68"/>
        <v>16</v>
      </c>
      <c r="EY40" s="29">
        <f t="shared" si="221"/>
        <v>184</v>
      </c>
      <c r="EZ40" s="30">
        <f>SUM(LARGE(($EX40,$EM40,$EB40,$DQ40,$DF40,$CU40,$CJ40,$BY40,$BN40,$BC40,$AR40,$AG40,$V40,$K40),{1;2;3;4;5}))</f>
        <v>80</v>
      </c>
      <c r="FA40" s="27">
        <f t="shared" si="876"/>
        <v>1</v>
      </c>
      <c r="FB40" s="20">
        <f t="shared" si="222"/>
        <v>2</v>
      </c>
      <c r="FC40" s="31"/>
      <c r="FD40" s="33"/>
      <c r="FE40" s="27">
        <f t="shared" si="223"/>
        <v>0</v>
      </c>
      <c r="FF40" s="47">
        <f t="shared" si="432"/>
        <v>0</v>
      </c>
      <c r="FG40" s="14">
        <f t="shared" si="877"/>
        <v>1</v>
      </c>
      <c r="FH40" s="46">
        <f t="shared" si="878"/>
        <v>1</v>
      </c>
      <c r="FI40" s="28">
        <f t="shared" si="73"/>
        <v>16</v>
      </c>
      <c r="FJ40" s="29">
        <f t="shared" si="224"/>
        <v>200</v>
      </c>
      <c r="FK40" s="30">
        <f>SUM(LARGE(($FI40,$EX40,$EM40,$EB40,$DQ40,$DF40,$CU40,$CJ40,$BY40,$BN40,$BC40,$AR40,$AG40,$V40,$K40),{1;2;3;4;5}))</f>
        <v>80</v>
      </c>
      <c r="FL40" s="27">
        <f t="shared" si="879"/>
        <v>1</v>
      </c>
      <c r="FM40" s="20">
        <f t="shared" si="225"/>
        <v>2</v>
      </c>
      <c r="FN40" s="31"/>
      <c r="FO40" s="33"/>
      <c r="FP40" s="27">
        <f t="shared" si="226"/>
        <v>0</v>
      </c>
      <c r="FQ40" s="47">
        <f t="shared" si="433"/>
        <v>0</v>
      </c>
      <c r="FR40" s="14">
        <f t="shared" si="880"/>
        <v>1</v>
      </c>
      <c r="FS40" s="46">
        <f t="shared" si="881"/>
        <v>1</v>
      </c>
      <c r="FT40" s="28">
        <f t="shared" si="78"/>
        <v>16</v>
      </c>
      <c r="FU40" s="29">
        <f t="shared" si="227"/>
        <v>216</v>
      </c>
      <c r="FV40" s="30">
        <f>SUM(LARGE(($FT40,$FI40,$EX40,$EM40,$EB40,$DQ40,$DF40,$CU40,$CJ40,$BY40,$BN40,$BC40,$AR40,$AG40,$V40,$K40),{1;2;3;4;5}))</f>
        <v>80</v>
      </c>
      <c r="FW40" s="27">
        <f t="shared" si="882"/>
        <v>1</v>
      </c>
      <c r="FX40" s="20">
        <f t="shared" si="228"/>
        <v>2</v>
      </c>
      <c r="FY40" s="63"/>
      <c r="FZ40" s="64"/>
      <c r="GA40" s="27">
        <f t="shared" si="229"/>
        <v>0</v>
      </c>
      <c r="GB40" s="47">
        <f t="shared" si="434"/>
        <v>0</v>
      </c>
      <c r="GC40" s="14">
        <f t="shared" si="883"/>
        <v>1</v>
      </c>
      <c r="GD40" s="46">
        <f t="shared" si="884"/>
        <v>1</v>
      </c>
      <c r="GE40" s="28">
        <f t="shared" si="83"/>
        <v>16</v>
      </c>
      <c r="GF40" s="29">
        <f t="shared" si="230"/>
        <v>232</v>
      </c>
      <c r="GG40" s="30">
        <f>SUM(LARGE(($GE40,$FT40,$FI40,$EX40,$EM40,$EB40,$DQ40,$DF40,$CU40,$CJ40,$BY40,$BN40,$BC40,$AR40,$AG40,$V40,$K40),{1;2;3;4;5}))</f>
        <v>80</v>
      </c>
      <c r="GH40" s="27">
        <f t="shared" si="885"/>
        <v>1</v>
      </c>
      <c r="GI40" s="20">
        <f t="shared" si="231"/>
        <v>1</v>
      </c>
      <c r="GJ40" s="63"/>
      <c r="GK40" s="64"/>
      <c r="GL40" s="27">
        <f t="shared" si="232"/>
        <v>0</v>
      </c>
      <c r="GM40" s="47">
        <f t="shared" si="435"/>
        <v>0</v>
      </c>
      <c r="GN40" s="14">
        <f t="shared" si="886"/>
        <v>1</v>
      </c>
      <c r="GO40" s="46">
        <f t="shared" si="887"/>
        <v>1</v>
      </c>
      <c r="GP40" s="28">
        <f t="shared" si="88"/>
        <v>25</v>
      </c>
      <c r="GQ40" s="29">
        <f t="shared" si="233"/>
        <v>257</v>
      </c>
      <c r="GR40" s="30">
        <f>SUM(LARGE(($GP40,$GE40,$FT40,$FI40,$EX40,$EM40,$EB40,$DQ40,$DF40,$CU40,$CJ40,$BY40,$BN40,$BC40,$AR40,$AG40,$V40,$K40),{1;2;3;4;5}))</f>
        <v>89</v>
      </c>
      <c r="GS40" s="27">
        <f t="shared" si="888"/>
        <v>1</v>
      </c>
      <c r="GT40" s="20">
        <f t="shared" si="234"/>
        <v>2</v>
      </c>
      <c r="GU40" s="63"/>
      <c r="GV40" s="64"/>
      <c r="GW40" s="27">
        <f t="shared" si="235"/>
        <v>0</v>
      </c>
      <c r="GX40" s="47">
        <f t="shared" si="436"/>
        <v>0</v>
      </c>
      <c r="GY40" s="14">
        <f t="shared" si="889"/>
        <v>1</v>
      </c>
      <c r="GZ40" s="46">
        <f t="shared" si="890"/>
        <v>1</v>
      </c>
      <c r="HA40" s="28">
        <f t="shared" si="93"/>
        <v>16</v>
      </c>
      <c r="HB40" s="29">
        <f t="shared" si="236"/>
        <v>273</v>
      </c>
      <c r="HC40" s="30">
        <f>SUM(LARGE(($HA40,$GP40,$GE40,$FT40,$FI40,$EX40,$EM40,$EB40,$DQ40,$DF40,$CU40,$CJ40,$BY40,$BN40,$BC40,$AR40,$AG40,$V40,$K40),{1;2;3;4;5}))</f>
        <v>89</v>
      </c>
      <c r="HD40" s="27">
        <f t="shared" si="891"/>
        <v>1</v>
      </c>
      <c r="HE40" s="20">
        <f t="shared" si="237"/>
        <v>2</v>
      </c>
      <c r="HF40" s="63"/>
      <c r="HG40" s="64"/>
      <c r="HH40" s="27">
        <f t="shared" si="238"/>
        <v>0</v>
      </c>
      <c r="HI40" s="47">
        <f t="shared" si="437"/>
        <v>0</v>
      </c>
      <c r="HJ40" s="14">
        <f t="shared" si="892"/>
        <v>1</v>
      </c>
      <c r="HK40" s="46">
        <f t="shared" si="893"/>
        <v>1</v>
      </c>
      <c r="HL40" s="28">
        <f t="shared" si="98"/>
        <v>16</v>
      </c>
      <c r="HM40" s="29">
        <f t="shared" si="239"/>
        <v>289</v>
      </c>
      <c r="HN40" s="30">
        <f>SUM(LARGE(($HL40,$HA40,$GP40,$GE40,$FT40,$FI40,$EX40,$EM40,$EB40,$DQ40,$DF40,$CU40,$CJ40,$BY40,$BN40,$BC40,$AR40,$AG40,$V40,$K40),{1;2;3;4;5}))</f>
        <v>89</v>
      </c>
      <c r="HO40" s="27">
        <f t="shared" si="894"/>
        <v>1</v>
      </c>
    </row>
    <row r="41" spans="1:223" x14ac:dyDescent="0.2">
      <c r="A41" s="41" t="s">
        <v>163</v>
      </c>
      <c r="B41" s="65">
        <f t="shared" si="100"/>
        <v>1</v>
      </c>
      <c r="C41" s="104" t="s">
        <v>159</v>
      </c>
      <c r="D41" s="20">
        <f t="shared" si="101"/>
        <v>2</v>
      </c>
      <c r="E41" s="31">
        <f>32+30</f>
        <v>62</v>
      </c>
      <c r="F41" s="33">
        <f>30+28</f>
        <v>58</v>
      </c>
      <c r="G41" s="27">
        <f t="shared" si="181"/>
        <v>120</v>
      </c>
      <c r="H41" s="47">
        <f t="shared" si="418"/>
        <v>120.05800000000001</v>
      </c>
      <c r="I41" s="14">
        <f t="shared" si="836"/>
        <v>9</v>
      </c>
      <c r="J41" s="46">
        <f t="shared" si="639"/>
        <v>9</v>
      </c>
      <c r="K41" s="28">
        <f t="shared" si="3"/>
        <v>5</v>
      </c>
      <c r="L41" s="29">
        <f t="shared" si="182"/>
        <v>5</v>
      </c>
      <c r="M41" s="30">
        <f>SUM(LARGE(($K41),{1}))</f>
        <v>5</v>
      </c>
      <c r="N41" s="27">
        <f t="shared" si="837"/>
        <v>9</v>
      </c>
      <c r="O41" s="20">
        <f t="shared" si="183"/>
        <v>3</v>
      </c>
      <c r="P41" s="31"/>
      <c r="Q41" s="33"/>
      <c r="R41" s="27">
        <f t="shared" si="184"/>
        <v>0</v>
      </c>
      <c r="S41" s="47">
        <f t="shared" si="419"/>
        <v>0</v>
      </c>
      <c r="T41" s="14">
        <f t="shared" si="838"/>
        <v>1</v>
      </c>
      <c r="U41" s="46">
        <f t="shared" si="839"/>
        <v>1</v>
      </c>
      <c r="V41" s="28">
        <f t="shared" si="8"/>
        <v>10</v>
      </c>
      <c r="W41" s="29">
        <f t="shared" si="185"/>
        <v>15</v>
      </c>
      <c r="X41" s="30">
        <f>SUM(LARGE(($V41,$K41),{1;2}))</f>
        <v>15</v>
      </c>
      <c r="Y41" s="27">
        <f t="shared" si="840"/>
        <v>9</v>
      </c>
      <c r="Z41" s="20">
        <f t="shared" si="186"/>
        <v>3</v>
      </c>
      <c r="AA41" s="31"/>
      <c r="AB41" s="33"/>
      <c r="AC41" s="27">
        <f t="shared" si="187"/>
        <v>0</v>
      </c>
      <c r="AD41" s="47">
        <f t="shared" si="420"/>
        <v>0</v>
      </c>
      <c r="AE41" s="14">
        <f t="shared" si="841"/>
        <v>1</v>
      </c>
      <c r="AF41" s="46">
        <f t="shared" si="842"/>
        <v>1</v>
      </c>
      <c r="AG41" s="28">
        <f t="shared" si="13"/>
        <v>10</v>
      </c>
      <c r="AH41" s="29">
        <f t="shared" si="188"/>
        <v>25</v>
      </c>
      <c r="AI41" s="30">
        <f>SUM(LARGE(($AG41,$V41,$K41),{1;2;3}))</f>
        <v>25</v>
      </c>
      <c r="AJ41" s="27">
        <f t="shared" si="843"/>
        <v>9</v>
      </c>
      <c r="AK41" s="20">
        <f t="shared" si="189"/>
        <v>3</v>
      </c>
      <c r="AL41" s="31"/>
      <c r="AM41" s="33"/>
      <c r="AN41" s="27">
        <f t="shared" si="190"/>
        <v>0</v>
      </c>
      <c r="AO41" s="47">
        <f t="shared" si="421"/>
        <v>0</v>
      </c>
      <c r="AP41" s="14">
        <f t="shared" si="844"/>
        <v>1</v>
      </c>
      <c r="AQ41" s="46">
        <f t="shared" si="845"/>
        <v>1</v>
      </c>
      <c r="AR41" s="28">
        <f t="shared" si="18"/>
        <v>10</v>
      </c>
      <c r="AS41" s="29">
        <f t="shared" si="191"/>
        <v>35</v>
      </c>
      <c r="AT41" s="30">
        <f>SUM(LARGE(($AR41,$AG41,$V41,$K41),{1;2;3;4}))</f>
        <v>35</v>
      </c>
      <c r="AU41" s="27">
        <f t="shared" si="846"/>
        <v>9</v>
      </c>
      <c r="AV41" s="20">
        <f t="shared" si="192"/>
        <v>2</v>
      </c>
      <c r="AW41" s="31"/>
      <c r="AX41" s="33"/>
      <c r="AY41" s="27">
        <f t="shared" si="193"/>
        <v>0</v>
      </c>
      <c r="AZ41" s="47">
        <f t="shared" si="422"/>
        <v>0</v>
      </c>
      <c r="BA41" s="14">
        <f t="shared" si="847"/>
        <v>1</v>
      </c>
      <c r="BB41" s="46">
        <f t="shared" si="848"/>
        <v>1</v>
      </c>
      <c r="BC41" s="28">
        <f t="shared" si="23"/>
        <v>16</v>
      </c>
      <c r="BD41" s="29">
        <f t="shared" si="194"/>
        <v>51</v>
      </c>
      <c r="BE41" s="30">
        <f>SUM(LARGE(($BC41,$AR41,$AG41,$V41,$K41),{1;2;3;4;5}))</f>
        <v>51</v>
      </c>
      <c r="BF41" s="27">
        <f t="shared" si="849"/>
        <v>9</v>
      </c>
      <c r="BG41" s="20">
        <f t="shared" si="195"/>
        <v>3</v>
      </c>
      <c r="BH41" s="31"/>
      <c r="BI41" s="33"/>
      <c r="BJ41" s="27">
        <f t="shared" si="196"/>
        <v>0</v>
      </c>
      <c r="BK41" s="47">
        <f t="shared" si="423"/>
        <v>0</v>
      </c>
      <c r="BL41" s="14">
        <f t="shared" si="850"/>
        <v>1</v>
      </c>
      <c r="BM41" s="46">
        <f t="shared" si="851"/>
        <v>1</v>
      </c>
      <c r="BN41" s="28">
        <f t="shared" si="28"/>
        <v>10</v>
      </c>
      <c r="BO41" s="29">
        <f t="shared" si="197"/>
        <v>61</v>
      </c>
      <c r="BP41" s="30">
        <f>SUM(LARGE(($BN41,$BC41,$AR41,$AG41,$V41,$K41),{1;2;3;4;5}))</f>
        <v>56</v>
      </c>
      <c r="BQ41" s="27">
        <f t="shared" si="852"/>
        <v>4</v>
      </c>
      <c r="BR41" s="20">
        <f t="shared" si="198"/>
        <v>2</v>
      </c>
      <c r="BS41" s="31"/>
      <c r="BT41" s="33"/>
      <c r="BU41" s="27">
        <f t="shared" si="199"/>
        <v>0</v>
      </c>
      <c r="BV41" s="47">
        <f t="shared" si="424"/>
        <v>0</v>
      </c>
      <c r="BW41" s="14">
        <f t="shared" si="853"/>
        <v>1</v>
      </c>
      <c r="BX41" s="46">
        <f t="shared" si="854"/>
        <v>1</v>
      </c>
      <c r="BY41" s="28">
        <f t="shared" si="33"/>
        <v>16</v>
      </c>
      <c r="BZ41" s="29">
        <f t="shared" si="200"/>
        <v>77</v>
      </c>
      <c r="CA41" s="30">
        <f>SUM(LARGE(($BY41,$BN41,$BC41,$AR41,$AG41,$V41,$K41),{1;2;3;4;5}))</f>
        <v>62</v>
      </c>
      <c r="CB41" s="27">
        <f t="shared" si="855"/>
        <v>4</v>
      </c>
      <c r="CC41" s="20">
        <f t="shared" si="201"/>
        <v>2</v>
      </c>
      <c r="CD41" s="31"/>
      <c r="CE41" s="33"/>
      <c r="CF41" s="27">
        <f t="shared" si="202"/>
        <v>0</v>
      </c>
      <c r="CG41" s="47">
        <f t="shared" si="425"/>
        <v>0</v>
      </c>
      <c r="CH41" s="14">
        <f t="shared" si="856"/>
        <v>1</v>
      </c>
      <c r="CI41" s="46">
        <f t="shared" si="857"/>
        <v>1</v>
      </c>
      <c r="CJ41" s="28">
        <f t="shared" si="38"/>
        <v>16</v>
      </c>
      <c r="CK41" s="29">
        <f t="shared" si="203"/>
        <v>93</v>
      </c>
      <c r="CL41" s="30">
        <f>SUM(LARGE(($CJ41,$BY41,$BN41,$BC41,$AR41,$AG41,$V41,$K41),{1;2;3;4;5}))</f>
        <v>68</v>
      </c>
      <c r="CM41" s="27">
        <f t="shared" si="858"/>
        <v>4</v>
      </c>
      <c r="CN41" s="20">
        <f t="shared" si="204"/>
        <v>2</v>
      </c>
      <c r="CO41" s="31"/>
      <c r="CP41" s="33"/>
      <c r="CQ41" s="27">
        <f t="shared" si="205"/>
        <v>0</v>
      </c>
      <c r="CR41" s="47">
        <f t="shared" si="426"/>
        <v>0</v>
      </c>
      <c r="CS41" s="14">
        <f t="shared" si="859"/>
        <v>1</v>
      </c>
      <c r="CT41" s="46">
        <f t="shared" si="860"/>
        <v>1</v>
      </c>
      <c r="CU41" s="28">
        <f t="shared" si="43"/>
        <v>16</v>
      </c>
      <c r="CV41" s="29">
        <f t="shared" si="206"/>
        <v>109</v>
      </c>
      <c r="CW41" s="30">
        <f>SUM(LARGE(($CU41,$CJ41,$BY41,$BN41,$BC41,$AR41,$AG41,$V41,$K41),{1;2;3;4;5}))</f>
        <v>74</v>
      </c>
      <c r="CX41" s="27">
        <f t="shared" si="861"/>
        <v>4</v>
      </c>
      <c r="CY41" s="20">
        <f t="shared" si="207"/>
        <v>2</v>
      </c>
      <c r="CZ41" s="31"/>
      <c r="DA41" s="33"/>
      <c r="DB41" s="27">
        <f t="shared" si="208"/>
        <v>0</v>
      </c>
      <c r="DC41" s="47">
        <f t="shared" si="427"/>
        <v>0</v>
      </c>
      <c r="DD41" s="14">
        <f t="shared" si="862"/>
        <v>1</v>
      </c>
      <c r="DE41" s="46">
        <f t="shared" si="863"/>
        <v>1</v>
      </c>
      <c r="DF41" s="28">
        <f t="shared" si="48"/>
        <v>16</v>
      </c>
      <c r="DG41" s="29">
        <f t="shared" si="209"/>
        <v>125</v>
      </c>
      <c r="DH41" s="30">
        <f>SUM(LARGE(($DF41,$CU41,$CJ41,$BY41,$BN41,$BC41,$AR41,$AG41,$V41,$K41),{1;2;3;4;5}))</f>
        <v>80</v>
      </c>
      <c r="DI41" s="27">
        <f t="shared" si="864"/>
        <v>1</v>
      </c>
      <c r="DJ41" s="20">
        <f t="shared" si="210"/>
        <v>2</v>
      </c>
      <c r="DK41" s="31"/>
      <c r="DL41" s="33"/>
      <c r="DM41" s="27">
        <f t="shared" si="211"/>
        <v>0</v>
      </c>
      <c r="DN41" s="47">
        <f t="shared" si="428"/>
        <v>0</v>
      </c>
      <c r="DO41" s="14">
        <f t="shared" si="865"/>
        <v>1</v>
      </c>
      <c r="DP41" s="46">
        <f t="shared" si="866"/>
        <v>1</v>
      </c>
      <c r="DQ41" s="28">
        <f t="shared" si="53"/>
        <v>16</v>
      </c>
      <c r="DR41" s="29">
        <f t="shared" si="212"/>
        <v>141</v>
      </c>
      <c r="DS41" s="30">
        <f>SUM(LARGE(($DQ41,$DF41,$CU41,$CJ41,$BY41,$BN41,$BC41,$AR41,$AG41,$V41,$K41),{1;2;3;4;5}))</f>
        <v>80</v>
      </c>
      <c r="DT41" s="27">
        <f t="shared" si="867"/>
        <v>1</v>
      </c>
      <c r="DU41" s="20">
        <f t="shared" si="213"/>
        <v>2</v>
      </c>
      <c r="DV41" s="31"/>
      <c r="DW41" s="33"/>
      <c r="DX41" s="27">
        <f t="shared" si="214"/>
        <v>0</v>
      </c>
      <c r="DY41" s="47">
        <f t="shared" si="429"/>
        <v>0</v>
      </c>
      <c r="DZ41" s="14">
        <f t="shared" si="868"/>
        <v>1</v>
      </c>
      <c r="EA41" s="46">
        <f t="shared" si="869"/>
        <v>1</v>
      </c>
      <c r="EB41" s="28">
        <f t="shared" si="58"/>
        <v>16</v>
      </c>
      <c r="EC41" s="29">
        <f t="shared" si="215"/>
        <v>157</v>
      </c>
      <c r="ED41" s="30">
        <f>SUM(LARGE(($EB41,$DQ41,$DF41,$CU41,$CJ41,$BY41,$BN41,$BC41,$AR41,$AG41,$V41,$K41),{1;2;3;4;5}))</f>
        <v>80</v>
      </c>
      <c r="EE41" s="27">
        <f t="shared" si="870"/>
        <v>1</v>
      </c>
      <c r="EF41" s="20">
        <f t="shared" si="216"/>
        <v>2</v>
      </c>
      <c r="EG41" s="31"/>
      <c r="EH41" s="33"/>
      <c r="EI41" s="27">
        <f t="shared" si="217"/>
        <v>0</v>
      </c>
      <c r="EJ41" s="47">
        <f t="shared" si="430"/>
        <v>0</v>
      </c>
      <c r="EK41" s="14">
        <f t="shared" si="871"/>
        <v>1</v>
      </c>
      <c r="EL41" s="46">
        <f t="shared" si="872"/>
        <v>1</v>
      </c>
      <c r="EM41" s="28">
        <f t="shared" si="63"/>
        <v>16</v>
      </c>
      <c r="EN41" s="29">
        <f t="shared" si="218"/>
        <v>173</v>
      </c>
      <c r="EO41" s="30">
        <f>SUM(LARGE(($EM41,$EB41,$DQ41,$DF41,$CU41,$CJ41,$BY41,$BN41,$BC41,$AR41,$AG41,$V41,$K41),{1;2;3;4;5}))</f>
        <v>80</v>
      </c>
      <c r="EP41" s="27">
        <f t="shared" si="873"/>
        <v>1</v>
      </c>
      <c r="EQ41" s="20">
        <f t="shared" si="219"/>
        <v>2</v>
      </c>
      <c r="ER41" s="31"/>
      <c r="ES41" s="33"/>
      <c r="ET41" s="27">
        <f t="shared" si="220"/>
        <v>0</v>
      </c>
      <c r="EU41" s="47">
        <f t="shared" si="431"/>
        <v>0</v>
      </c>
      <c r="EV41" s="14">
        <f t="shared" si="874"/>
        <v>1</v>
      </c>
      <c r="EW41" s="46">
        <f t="shared" si="875"/>
        <v>1</v>
      </c>
      <c r="EX41" s="28">
        <f t="shared" si="68"/>
        <v>16</v>
      </c>
      <c r="EY41" s="29">
        <f t="shared" si="221"/>
        <v>189</v>
      </c>
      <c r="EZ41" s="30">
        <f>SUM(LARGE(($EX41,$EM41,$EB41,$DQ41,$DF41,$CU41,$CJ41,$BY41,$BN41,$BC41,$AR41,$AG41,$V41,$K41),{1;2;3;4;5}))</f>
        <v>80</v>
      </c>
      <c r="FA41" s="27">
        <f t="shared" si="876"/>
        <v>1</v>
      </c>
      <c r="FB41" s="20">
        <f t="shared" si="222"/>
        <v>2</v>
      </c>
      <c r="FC41" s="31"/>
      <c r="FD41" s="33"/>
      <c r="FE41" s="27">
        <f t="shared" si="223"/>
        <v>0</v>
      </c>
      <c r="FF41" s="47">
        <f t="shared" si="432"/>
        <v>0</v>
      </c>
      <c r="FG41" s="14">
        <f t="shared" si="877"/>
        <v>1</v>
      </c>
      <c r="FH41" s="46">
        <f t="shared" si="878"/>
        <v>1</v>
      </c>
      <c r="FI41" s="28">
        <f t="shared" si="73"/>
        <v>16</v>
      </c>
      <c r="FJ41" s="29">
        <f t="shared" si="224"/>
        <v>205</v>
      </c>
      <c r="FK41" s="30">
        <f>SUM(LARGE(($FI41,$EX41,$EM41,$EB41,$DQ41,$DF41,$CU41,$CJ41,$BY41,$BN41,$BC41,$AR41,$AG41,$V41,$K41),{1;2;3;4;5}))</f>
        <v>80</v>
      </c>
      <c r="FL41" s="27">
        <f t="shared" si="879"/>
        <v>1</v>
      </c>
      <c r="FM41" s="20">
        <f t="shared" si="225"/>
        <v>2</v>
      </c>
      <c r="FN41" s="31"/>
      <c r="FO41" s="33"/>
      <c r="FP41" s="27">
        <f t="shared" si="226"/>
        <v>0</v>
      </c>
      <c r="FQ41" s="47">
        <f t="shared" si="433"/>
        <v>0</v>
      </c>
      <c r="FR41" s="14">
        <f t="shared" si="880"/>
        <v>1</v>
      </c>
      <c r="FS41" s="46">
        <f t="shared" si="881"/>
        <v>1</v>
      </c>
      <c r="FT41" s="28">
        <f t="shared" si="78"/>
        <v>16</v>
      </c>
      <c r="FU41" s="29">
        <f t="shared" si="227"/>
        <v>221</v>
      </c>
      <c r="FV41" s="30">
        <f>SUM(LARGE(($FT41,$FI41,$EX41,$EM41,$EB41,$DQ41,$DF41,$CU41,$CJ41,$BY41,$BN41,$BC41,$AR41,$AG41,$V41,$K41),{1;2;3;4;5}))</f>
        <v>80</v>
      </c>
      <c r="FW41" s="27">
        <f t="shared" si="882"/>
        <v>1</v>
      </c>
      <c r="FX41" s="20">
        <f t="shared" si="228"/>
        <v>2</v>
      </c>
      <c r="FY41" s="63"/>
      <c r="FZ41" s="64"/>
      <c r="GA41" s="27">
        <f t="shared" si="229"/>
        <v>0</v>
      </c>
      <c r="GB41" s="47">
        <f t="shared" si="434"/>
        <v>0</v>
      </c>
      <c r="GC41" s="14">
        <f t="shared" si="883"/>
        <v>1</v>
      </c>
      <c r="GD41" s="46">
        <f t="shared" si="884"/>
        <v>1</v>
      </c>
      <c r="GE41" s="28">
        <f t="shared" si="83"/>
        <v>16</v>
      </c>
      <c r="GF41" s="29">
        <f t="shared" si="230"/>
        <v>237</v>
      </c>
      <c r="GG41" s="30">
        <f>SUM(LARGE(($GE41,$FT41,$FI41,$EX41,$EM41,$EB41,$DQ41,$DF41,$CU41,$CJ41,$BY41,$BN41,$BC41,$AR41,$AG41,$V41,$K41),{1;2;3;4;5}))</f>
        <v>80</v>
      </c>
      <c r="GH41" s="27">
        <f t="shared" si="885"/>
        <v>1</v>
      </c>
      <c r="GI41" s="20">
        <f t="shared" si="231"/>
        <v>1</v>
      </c>
      <c r="GJ41" s="63"/>
      <c r="GK41" s="64"/>
      <c r="GL41" s="27">
        <f t="shared" si="232"/>
        <v>0</v>
      </c>
      <c r="GM41" s="47">
        <f t="shared" si="435"/>
        <v>0</v>
      </c>
      <c r="GN41" s="14">
        <f t="shared" si="886"/>
        <v>1</v>
      </c>
      <c r="GO41" s="46">
        <f t="shared" si="887"/>
        <v>1</v>
      </c>
      <c r="GP41" s="28">
        <f t="shared" si="88"/>
        <v>25</v>
      </c>
      <c r="GQ41" s="29">
        <f t="shared" si="233"/>
        <v>262</v>
      </c>
      <c r="GR41" s="30">
        <f>SUM(LARGE(($GP41,$GE41,$FT41,$FI41,$EX41,$EM41,$EB41,$DQ41,$DF41,$CU41,$CJ41,$BY41,$BN41,$BC41,$AR41,$AG41,$V41,$K41),{1;2;3;4;5}))</f>
        <v>89</v>
      </c>
      <c r="GS41" s="27">
        <f t="shared" si="888"/>
        <v>1</v>
      </c>
      <c r="GT41" s="20">
        <f t="shared" si="234"/>
        <v>2</v>
      </c>
      <c r="GU41" s="63"/>
      <c r="GV41" s="64"/>
      <c r="GW41" s="27">
        <f t="shared" si="235"/>
        <v>0</v>
      </c>
      <c r="GX41" s="47">
        <f t="shared" si="436"/>
        <v>0</v>
      </c>
      <c r="GY41" s="14">
        <f t="shared" si="889"/>
        <v>1</v>
      </c>
      <c r="GZ41" s="46">
        <f t="shared" si="890"/>
        <v>1</v>
      </c>
      <c r="HA41" s="28">
        <f t="shared" si="93"/>
        <v>16</v>
      </c>
      <c r="HB41" s="29">
        <f t="shared" si="236"/>
        <v>278</v>
      </c>
      <c r="HC41" s="30">
        <f>SUM(LARGE(($HA41,$GP41,$GE41,$FT41,$FI41,$EX41,$EM41,$EB41,$DQ41,$DF41,$CU41,$CJ41,$BY41,$BN41,$BC41,$AR41,$AG41,$V41,$K41),{1;2;3;4;5}))</f>
        <v>89</v>
      </c>
      <c r="HD41" s="27">
        <f t="shared" si="891"/>
        <v>1</v>
      </c>
      <c r="HE41" s="20">
        <f t="shared" si="237"/>
        <v>2</v>
      </c>
      <c r="HF41" s="63"/>
      <c r="HG41" s="64"/>
      <c r="HH41" s="27">
        <f t="shared" si="238"/>
        <v>0</v>
      </c>
      <c r="HI41" s="47">
        <f t="shared" si="437"/>
        <v>0</v>
      </c>
      <c r="HJ41" s="14">
        <f t="shared" si="892"/>
        <v>1</v>
      </c>
      <c r="HK41" s="46">
        <f t="shared" si="893"/>
        <v>1</v>
      </c>
      <c r="HL41" s="28">
        <f t="shared" si="98"/>
        <v>16</v>
      </c>
      <c r="HM41" s="29">
        <f t="shared" si="239"/>
        <v>294</v>
      </c>
      <c r="HN41" s="30">
        <f>SUM(LARGE(($HL41,$HA41,$GP41,$GE41,$FT41,$FI41,$EX41,$EM41,$EB41,$DQ41,$DF41,$CU41,$CJ41,$BY41,$BN41,$BC41,$AR41,$AG41,$V41,$K41),{1;2;3;4;5}))</f>
        <v>89</v>
      </c>
      <c r="HO41" s="27">
        <f t="shared" si="894"/>
        <v>1</v>
      </c>
    </row>
    <row r="42" spans="1:223" x14ac:dyDescent="0.2">
      <c r="A42" s="41" t="s">
        <v>318</v>
      </c>
      <c r="B42" s="65">
        <f t="shared" ref="B42" si="994">COUNTA(HF42,GU42,GJ42,FY42,FN42,FC42,ER42,EG42,DV42,DK42,CZ42,CO42,CD42,BS42,BH42,AW42,AL42,AA42,P42,E42)</f>
        <v>1</v>
      </c>
      <c r="C42" s="104" t="s">
        <v>332</v>
      </c>
      <c r="D42" s="20">
        <f t="shared" ref="D42" si="995">N$3</f>
        <v>2</v>
      </c>
      <c r="E42" s="31">
        <f>33+35</f>
        <v>68</v>
      </c>
      <c r="F42" s="33">
        <f>22+24</f>
        <v>46</v>
      </c>
      <c r="G42" s="27">
        <f t="shared" ref="G42" si="996">SUM(E42+F42)</f>
        <v>114</v>
      </c>
      <c r="H42" s="47">
        <f t="shared" ref="H42" si="997">G42+F42/1000</f>
        <v>114.04600000000001</v>
      </c>
      <c r="I42" s="14">
        <f t="shared" si="836"/>
        <v>16</v>
      </c>
      <c r="J42" s="46">
        <f t="shared" si="639"/>
        <v>16</v>
      </c>
      <c r="K42" s="28">
        <f t="shared" ref="K42" si="998">IF(AND(N$3=1,J42=1),"25",IF(AND(N$3=1,J42=2),"20",IF(AND(N$3=1,J42=3),"16",IF(AND(N$3=1,J42=4),"13",IF(AND(N$3=1,J42=5),"11",IF(AND(N$3=1,J42=6),"10",IF(AND(N$3=1,J42=7),"9",IF(AND(N$3=1,J42=8),"8",IF(AND(N$3=1,J42=9),"7",IF(AND(N$3=1,J42=10),"6",IF(AND(N$3=1,J42=11),"5",IF(AND(N$3=1,J42=12),"4",IF(AND(N$3=1,J42=13),"3",IF(AND(N$3=1,J42=14),"2",IF(AND(N$3=1,J42=15),"1",IF(AND(N$3=2,J42=1),"16",IF(AND(N$3=2,J42=2),"13",IF(AND(N$3=2,J42=3),"11",IF(AND(N$3=2,J42=4),"10",IF(AND(N$3=2,J42=5),"9",IF(AND(N$3=2,J42=6),"8",IF(AND(N$3=2,J42=7),"7",IF(AND(N$3=2,J42=8),"6",IF(AND(N$3=2,J42=9),"5",IF(AND(N$3=2,J42=10),"4",IF(AND(N$3=2,J42=11),"3",IF(AND(N$3=2,J42=12),"2",IF(AND(N$3=2,J42=13),"1",IF(AND(N$3=3,J42=1),"10",IF(AND(N$3=3,J42=2),"9",IF(AND(N$3=3,J42=3),"8",IF(AND(N$3=3,J42=4),"7",IF(AND(N$3=3,J42=5),"6",IF(AND(N$3=3,J42=6),"5",IF(AND(N$3=3,J42=7),"4",IF(AND(N$3=3,J42=8),"3",IF(AND(N$3=3,J42=9),"2",IF(AND(N$3=3,J42=10),"1"))))))))))))))))))))))))))))))))))))))+0</f>
        <v>0</v>
      </c>
      <c r="L42" s="29">
        <f t="shared" ref="L42" si="999">K42</f>
        <v>0</v>
      </c>
      <c r="M42" s="30">
        <f>SUM(LARGE(($K42),{1}))</f>
        <v>0</v>
      </c>
      <c r="N42" s="27">
        <f t="shared" si="837"/>
        <v>14</v>
      </c>
      <c r="O42" s="20">
        <f t="shared" ref="O42" si="1000">Y$3</f>
        <v>3</v>
      </c>
      <c r="P42" s="31"/>
      <c r="Q42" s="33"/>
      <c r="R42" s="27">
        <f t="shared" ref="R42" si="1001">SUM(P42+Q42)</f>
        <v>0</v>
      </c>
      <c r="S42" s="47">
        <f t="shared" ref="S42" si="1002">R42+Q42/1000</f>
        <v>0</v>
      </c>
      <c r="T42" s="14">
        <f t="shared" si="838"/>
        <v>1</v>
      </c>
      <c r="U42" s="46">
        <f t="shared" si="839"/>
        <v>1</v>
      </c>
      <c r="V42" s="28">
        <f t="shared" ref="V42" si="1003">IF(AND(Y$3=1,U42=1),"25",IF(AND(Y$3=1,U42=2),"20",IF(AND(Y$3=1,U42=3),"16",IF(AND(Y$3=1,U42=4),"13",IF(AND(Y$3=1,U42=5),"11",IF(AND(Y$3=1,U42=6),"10",IF(AND(Y$3=1,U42=7),"9",IF(AND(Y$3=1,U42=8),"8",IF(AND(Y$3=1,U42=9),"7",IF(AND(Y$3=1,U42=10),"6",IF(AND(Y$3=1,U42=11),"5",IF(AND(Y$3=1,U42=12),"4",IF(AND(Y$3=1,U42=13),"3",IF(AND(Y$3=1,U42=14),"2",IF(AND(Y$3=1,U42=15),"1",IF(AND(Y$3=2,U42=1),"16",IF(AND(Y$3=2,U42=2),"13",IF(AND(Y$3=2,U42=3),"11",IF(AND(Y$3=2,U42=4),"10",IF(AND(Y$3=2,U42=5),"9",IF(AND(Y$3=2,U42=6),"8",IF(AND(Y$3=2,U42=7),"7",IF(AND(Y$3=2,U42=8),"6",IF(AND(Y$3=2,U42=9),"5",IF(AND(Y$3=2,U42=10),"4",IF(AND(Y$3=2,U42=11),"3",IF(AND(Y$3=2,U42=12),"2",IF(AND(Y$3=2,U42=13),"1",IF(AND(Y$3=3,U42=1),"10",IF(AND(Y$3=3,U42=2),"9",IF(AND(Y$3=3,U42=3),"8",IF(AND(Y$3=3,U42=4),"7",IF(AND(Y$3=3,U42=5),"6",IF(AND(Y$3=3,U42=6),"5",IF(AND(Y$3=3,U42=7),"4",IF(AND(Y$3=3,U42=8),"3",IF(AND(Y$3=3,U42=9),"2",IF(AND(Y$3=3,U42=10),"1"))))))))))))))))))))))))))))))))))))))+0</f>
        <v>10</v>
      </c>
      <c r="W42" s="29">
        <f t="shared" ref="W42" si="1004">L42+V42</f>
        <v>10</v>
      </c>
      <c r="X42" s="30">
        <f>SUM(LARGE(($V42,$K42),{1;2}))</f>
        <v>10</v>
      </c>
      <c r="Y42" s="27">
        <f t="shared" si="840"/>
        <v>14</v>
      </c>
      <c r="Z42" s="20">
        <f t="shared" ref="Z42" si="1005">AJ$3</f>
        <v>3</v>
      </c>
      <c r="AA42" s="31"/>
      <c r="AB42" s="33"/>
      <c r="AC42" s="27">
        <f t="shared" ref="AC42" si="1006">SUM(AA42+AB42)</f>
        <v>0</v>
      </c>
      <c r="AD42" s="47">
        <f t="shared" ref="AD42" si="1007">AC42+AB42/1000</f>
        <v>0</v>
      </c>
      <c r="AE42" s="14">
        <f t="shared" si="841"/>
        <v>1</v>
      </c>
      <c r="AF42" s="46">
        <f t="shared" si="842"/>
        <v>1</v>
      </c>
      <c r="AG42" s="28">
        <f t="shared" ref="AG42" si="1008">IF(AND(AJ$3=1,AF42=1),"25",IF(AND(AJ$3=1,AF42=2),"20",IF(AND(AJ$3=1,AF42=3),"16",IF(AND(AJ$3=1,AF42=4),"13",IF(AND(AJ$3=1,AF42=5),"11",IF(AND(AJ$3=1,AF42=6),"10",IF(AND(AJ$3=1,AF42=7),"9",IF(AND(AJ$3=1,AF42=8),"8",IF(AND(AJ$3=1,AF42=9),"7",IF(AND(AJ$3=1,AF42=10),"6",IF(AND(AJ$3=1,AF42=11),"5",IF(AND(AJ$3=1,AF42=12),"4",IF(AND(AJ$3=1,AF42=13),"3",IF(AND(AJ$3=1,AF42=14),"2",IF(AND(AJ$3=1,AF42=15),"1",IF(AND(AJ$3=2,AF42=1),"16",IF(AND(AJ$3=2,AF42=2),"13",IF(AND(AJ$3=2,AF42=3),"11",IF(AND(AJ$3=2,AF42=4),"10",IF(AND(AJ$3=2,AF42=5),"9",IF(AND(AJ$3=2,AF42=6),"8",IF(AND(AJ$3=2,AF42=7),"7",IF(AND(AJ$3=2,AF42=8),"6",IF(AND(AJ$3=2,AF42=9),"5",IF(AND(AJ$3=2,AF42=10),"4",IF(AND(AJ$3=2,AF42=11),"3",IF(AND(AJ$3=2,AF42=12),"2",IF(AND(AJ$3=2,AF42=13),"1",IF(AND(AJ$3=3,AF42=1),"10",IF(AND(AJ$3=3,AF42=2),"9",IF(AND(AJ$3=3,AF42=3),"8",IF(AND(AJ$3=3,AF42=4),"7",IF(AND(AJ$3=3,AF42=5),"6",IF(AND(AJ$3=3,AF42=6),"5",IF(AND(AJ$3=3,AF42=7),"4",IF(AND(AJ$3=3,AF42=8),"3",IF(AND(AJ$3=3,AF42=9),"2",IF(AND(AJ$3=3,AF42=10),"1"))))))))))))))))))))))))))))))))))))))+0</f>
        <v>10</v>
      </c>
      <c r="AH42" s="29">
        <f t="shared" ref="AH42" si="1009">W42+AG42</f>
        <v>20</v>
      </c>
      <c r="AI42" s="30">
        <f>SUM(LARGE(($AG42,$V42,$K42),{1;2;3}))</f>
        <v>20</v>
      </c>
      <c r="AJ42" s="27">
        <f t="shared" si="843"/>
        <v>14</v>
      </c>
      <c r="AK42" s="20">
        <f t="shared" ref="AK42" si="1010">AU$3</f>
        <v>3</v>
      </c>
      <c r="AL42" s="31"/>
      <c r="AM42" s="33"/>
      <c r="AN42" s="27">
        <f t="shared" ref="AN42" si="1011">SUM(AL42+AM42)</f>
        <v>0</v>
      </c>
      <c r="AO42" s="47">
        <f t="shared" ref="AO42" si="1012">AN42+AM42/1000</f>
        <v>0</v>
      </c>
      <c r="AP42" s="14">
        <f t="shared" si="844"/>
        <v>1</v>
      </c>
      <c r="AQ42" s="46">
        <f t="shared" si="845"/>
        <v>1</v>
      </c>
      <c r="AR42" s="28">
        <f t="shared" ref="AR42" si="1013">IF(AND(AU$3=1,AQ42=1),"25",IF(AND(AU$3=1,AQ42=2),"20",IF(AND(AU$3=1,AQ42=3),"16",IF(AND(AU$3=1,AQ42=4),"13",IF(AND(AU$3=1,AQ42=5),"11",IF(AND(AU$3=1,AQ42=6),"10",IF(AND(AU$3=1,AQ42=7),"9",IF(AND(AU$3=1,AQ42=8),"8",IF(AND(AU$3=1,AQ42=9),"7",IF(AND(AU$3=1,AQ42=10),"6",IF(AND(AU$3=1,AQ42=11),"5",IF(AND(AU$3=1,AQ42=12),"4",IF(AND(AU$3=1,AQ42=13),"3",IF(AND(AU$3=1,AQ42=14),"2",IF(AND(AU$3=1,AQ42=15),"1",IF(AND(AU$3=2,AQ42=1),"16",IF(AND(AU$3=2,AQ42=2),"13",IF(AND(AU$3=2,AQ42=3),"11",IF(AND(AU$3=2,AQ42=4),"10",IF(AND(AU$3=2,AQ42=5),"9",IF(AND(AU$3=2,AQ42=6),"8",IF(AND(AU$3=2,AQ42=7),"7",IF(AND(AU$3=2,AQ42=8),"6",IF(AND(AU$3=2,AQ42=9),"5",IF(AND(AU$3=2,AQ42=10),"4",IF(AND(AU$3=2,AQ42=11),"3",IF(AND(AU$3=2,AQ42=12),"2",IF(AND(AU$3=2,AQ42=13),"1",IF(AND(AU$3=3,AQ42=1),"10",IF(AND(AU$3=3,AQ42=2),"9",IF(AND(AU$3=3,AQ42=3),"8",IF(AND(AU$3=3,AQ42=4),"7",IF(AND(AU$3=3,AQ42=5),"6",IF(AND(AU$3=3,AQ42=6),"5",IF(AND(AU$3=3,AQ42=7),"4",IF(AND(AU$3=3,AQ42=8),"3",IF(AND(AU$3=3,AQ42=9),"2",IF(AND(AU$3=3,AQ42=10),"1"))))))))))))))))))))))))))))))))))))))+0</f>
        <v>10</v>
      </c>
      <c r="AS42" s="29">
        <f t="shared" ref="AS42" si="1014">AH42+AR42</f>
        <v>30</v>
      </c>
      <c r="AT42" s="30">
        <f>SUM(LARGE(($AR42,$AG42,$V42,$K42),{1;2;3;4}))</f>
        <v>30</v>
      </c>
      <c r="AU42" s="27">
        <f t="shared" si="846"/>
        <v>14</v>
      </c>
      <c r="AV42" s="20">
        <f t="shared" ref="AV42" si="1015">BF$3</f>
        <v>2</v>
      </c>
      <c r="AW42" s="31"/>
      <c r="AX42" s="33"/>
      <c r="AY42" s="27">
        <f t="shared" ref="AY42" si="1016">SUM(AW42+AX42)</f>
        <v>0</v>
      </c>
      <c r="AZ42" s="47">
        <f t="shared" ref="AZ42" si="1017">AY42+AX42/1000</f>
        <v>0</v>
      </c>
      <c r="BA42" s="14">
        <f t="shared" si="847"/>
        <v>1</v>
      </c>
      <c r="BB42" s="46">
        <f t="shared" si="848"/>
        <v>1</v>
      </c>
      <c r="BC42" s="28">
        <f t="shared" ref="BC42" si="1018">IF(AND(BF$3=1,BB42=1),"25",IF(AND(BF$3=1,BB42=2),"20",IF(AND(BF$3=1,BB42=3),"16",IF(AND(BF$3=1,BB42=4),"13",IF(AND(BF$3=1,BB42=5),"11",IF(AND(BF$3=1,BB42=6),"10",IF(AND(BF$3=1,BB42=7),"9",IF(AND(BF$3=1,BB42=8),"8",IF(AND(BF$3=1,BB42=9),"7",IF(AND(BF$3=1,BB42=10),"6",IF(AND(BF$3=1,BB42=11),"5",IF(AND(BF$3=1,BB42=12),"4",IF(AND(BF$3=1,BB42=13),"3",IF(AND(BF$3=1,BB42=14),"2",IF(AND(BF$3=1,BB42=15),"1",IF(AND(BF$3=2,BB42=1),"16",IF(AND(BF$3=2,BB42=2),"13",IF(AND(BF$3=2,BB42=3),"11",IF(AND(BF$3=2,BB42=4),"10",IF(AND(BF$3=2,BB42=5),"9",IF(AND(BF$3=2,BB42=6),"8",IF(AND(BF$3=2,BB42=7),"7",IF(AND(BF$3=2,BB42=8),"6",IF(AND(BF$3=2,BB42=9),"5",IF(AND(BF$3=2,BB42=10),"4",IF(AND(BF$3=2,BB42=11),"3",IF(AND(BF$3=2,BB42=12),"2",IF(AND(BF$3=2,BB42=13),"1",IF(AND(BF$3=3,BB42=1),"10",IF(AND(BF$3=3,BB42=2),"9",IF(AND(BF$3=3,BB42=3),"8",IF(AND(BF$3=3,BB42=4),"7",IF(AND(BF$3=3,BB42=5),"6",IF(AND(BF$3=3,BB42=6),"5",IF(AND(BF$3=3,BB42=7),"4",IF(AND(BF$3=3,BB42=8),"3",IF(AND(BF$3=3,BB42=9),"2",IF(AND(BF$3=3,BB42=10),"1"))))))))))))))))))))))))))))))))))))))+0</f>
        <v>16</v>
      </c>
      <c r="BD42" s="29">
        <f t="shared" ref="BD42" si="1019">AS42+BC42</f>
        <v>46</v>
      </c>
      <c r="BE42" s="30">
        <f>SUM(LARGE(($BC42,$AR42,$AG42,$V42,$K42),{1;2;3;4;5}))</f>
        <v>46</v>
      </c>
      <c r="BF42" s="27">
        <f t="shared" si="849"/>
        <v>14</v>
      </c>
      <c r="BG42" s="20">
        <f t="shared" ref="BG42" si="1020">BQ$3</f>
        <v>3</v>
      </c>
      <c r="BH42" s="31"/>
      <c r="BI42" s="33"/>
      <c r="BJ42" s="27">
        <f t="shared" ref="BJ42" si="1021">SUM(BH42+BI42)</f>
        <v>0</v>
      </c>
      <c r="BK42" s="47">
        <f t="shared" ref="BK42" si="1022">BJ42+BI42/1000</f>
        <v>0</v>
      </c>
      <c r="BL42" s="14">
        <f t="shared" si="850"/>
        <v>1</v>
      </c>
      <c r="BM42" s="46">
        <f t="shared" si="851"/>
        <v>1</v>
      </c>
      <c r="BN42" s="28">
        <f t="shared" ref="BN42" si="1023">IF(AND(BQ$3=1,BM42=1),"25",IF(AND(BQ$3=1,BM42=2),"20",IF(AND(BQ$3=1,BM42=3),"16",IF(AND(BQ$3=1,BM42=4),"13",IF(AND(BQ$3=1,BM42=5),"11",IF(AND(BQ$3=1,BM42=6),"10",IF(AND(BQ$3=1,BM42=7),"9",IF(AND(BQ$3=1,BM42=8),"8",IF(AND(BQ$3=1,BM42=9),"7",IF(AND(BQ$3=1,BM42=10),"6",IF(AND(BQ$3=1,BM42=11),"5",IF(AND(BQ$3=1,BM42=12),"4",IF(AND(BQ$3=1,BM42=13),"3",IF(AND(BQ$3=1,BM42=14),"2",IF(AND(BQ$3=1,BM42=15),"1",IF(AND(BQ$3=2,BM42=1),"16",IF(AND(BQ$3=2,BM42=2),"13",IF(AND(BQ$3=2,BM42=3),"11",IF(AND(BQ$3=2,BM42=4),"10",IF(AND(BQ$3=2,BM42=5),"9",IF(AND(BQ$3=2,BM42=6),"8",IF(AND(BQ$3=2,BM42=7),"7",IF(AND(BQ$3=2,BM42=8),"6",IF(AND(BQ$3=2,BM42=9),"5",IF(AND(BQ$3=2,BM42=10),"4",IF(AND(BQ$3=2,BM42=11),"3",IF(AND(BQ$3=2,BM42=12),"2",IF(AND(BQ$3=2,BM42=13),"1",IF(AND(BQ$3=3,BM42=1),"10",IF(AND(BQ$3=3,BM42=2),"9",IF(AND(BQ$3=3,BM42=3),"8",IF(AND(BQ$3=3,BM42=4),"7",IF(AND(BQ$3=3,BM42=5),"6",IF(AND(BQ$3=3,BM42=6),"5",IF(AND(BQ$3=3,BM42=7),"4",IF(AND(BQ$3=3,BM42=8),"3",IF(AND(BQ$3=3,BM42=9),"2",IF(AND(BQ$3=3,BM42=10),"1"))))))))))))))))))))))))))))))))))))))+0</f>
        <v>10</v>
      </c>
      <c r="BO42" s="29">
        <f t="shared" ref="BO42" si="1024">BD42+BN42</f>
        <v>56</v>
      </c>
      <c r="BP42" s="30">
        <f>SUM(LARGE(($BN42,$BC42,$AR42,$AG42,$V42,$K42),{1;2;3;4;5}))</f>
        <v>56</v>
      </c>
      <c r="BQ42" s="27">
        <f t="shared" si="852"/>
        <v>4</v>
      </c>
      <c r="BR42" s="20">
        <f t="shared" ref="BR42" si="1025">CB$3</f>
        <v>2</v>
      </c>
      <c r="BS42" s="31"/>
      <c r="BT42" s="33"/>
      <c r="BU42" s="27">
        <f t="shared" ref="BU42" si="1026">SUM(BS42+BT42)</f>
        <v>0</v>
      </c>
      <c r="BV42" s="47">
        <f t="shared" ref="BV42" si="1027">BU42+BT42/1000</f>
        <v>0</v>
      </c>
      <c r="BW42" s="14">
        <f t="shared" si="853"/>
        <v>1</v>
      </c>
      <c r="BX42" s="46">
        <f t="shared" si="854"/>
        <v>1</v>
      </c>
      <c r="BY42" s="28">
        <f t="shared" ref="BY42" si="1028">IF(AND(CB$3=1,BX42=1),"25",IF(AND(CB$3=1,BX42=2),"20",IF(AND(CB$3=1,BX42=3),"16",IF(AND(CB$3=1,BX42=4),"13",IF(AND(CB$3=1,BX42=5),"11",IF(AND(CB$3=1,BX42=6),"10",IF(AND(CB$3=1,BX42=7),"9",IF(AND(CB$3=1,BX42=8),"8",IF(AND(CB$3=1,BX42=9),"7",IF(AND(CB$3=1,BX42=10),"6",IF(AND(CB$3=1,BX42=11),"5",IF(AND(CB$3=1,BX42=12),"4",IF(AND(CB$3=1,BX42=13),"3",IF(AND(CB$3=1,BX42=14),"2",IF(AND(CB$3=1,BX42=15),"1",IF(AND(CB$3=2,BX42=1),"16",IF(AND(CB$3=2,BX42=2),"13",IF(AND(CB$3=2,BX42=3),"11",IF(AND(CB$3=2,BX42=4),"10",IF(AND(CB$3=2,BX42=5),"9",IF(AND(CB$3=2,BX42=6),"8",IF(AND(CB$3=2,BX42=7),"7",IF(AND(CB$3=2,BX42=8),"6",IF(AND(CB$3=2,BX42=9),"5",IF(AND(CB$3=2,BX42=10),"4",IF(AND(CB$3=2,BX42=11),"3",IF(AND(CB$3=2,BX42=12),"2",IF(AND(CB$3=2,BX42=13),"1",IF(AND(CB$3=3,BX42=1),"10",IF(AND(CB$3=3,BX42=2),"9",IF(AND(CB$3=3,BX42=3),"8",IF(AND(CB$3=3,BX42=4),"7",IF(AND(CB$3=3,BX42=5),"6",IF(AND(CB$3=3,BX42=6),"5",IF(AND(CB$3=3,BX42=7),"4",IF(AND(CB$3=3,BX42=8),"3",IF(AND(CB$3=3,BX42=9),"2",IF(AND(CB$3=3,BX42=10),"1"))))))))))))))))))))))))))))))))))))))+0</f>
        <v>16</v>
      </c>
      <c r="BZ42" s="29">
        <f t="shared" ref="BZ42" si="1029">BO42+BY42</f>
        <v>72</v>
      </c>
      <c r="CA42" s="30">
        <f>SUM(LARGE(($BY42,$BN42,$BC42,$AR42,$AG42,$V42,$K42),{1;2;3;4;5}))</f>
        <v>62</v>
      </c>
      <c r="CB42" s="27">
        <f t="shared" si="855"/>
        <v>4</v>
      </c>
      <c r="CC42" s="20">
        <f t="shared" ref="CC42" si="1030">CM$3</f>
        <v>2</v>
      </c>
      <c r="CD42" s="31"/>
      <c r="CE42" s="33"/>
      <c r="CF42" s="27">
        <f t="shared" ref="CF42" si="1031">SUM(CD42+CE42)</f>
        <v>0</v>
      </c>
      <c r="CG42" s="47">
        <f t="shared" ref="CG42" si="1032">CF42+CE42/1000</f>
        <v>0</v>
      </c>
      <c r="CH42" s="14">
        <f t="shared" si="856"/>
        <v>1</v>
      </c>
      <c r="CI42" s="46">
        <f t="shared" si="857"/>
        <v>1</v>
      </c>
      <c r="CJ42" s="28">
        <f t="shared" ref="CJ42" si="1033">IF(AND(CM$3=1,CI42=1),"25",IF(AND(CM$3=1,CI42=2),"20",IF(AND(CM$3=1,CI42=3),"16",IF(AND(CM$3=1,CI42=4),"13",IF(AND(CM$3=1,CI42=5),"11",IF(AND(CM$3=1,CI42=6),"10",IF(AND(CM$3=1,CI42=7),"9",IF(AND(CM$3=1,CI42=8),"8",IF(AND(CM$3=1,CI42=9),"7",IF(AND(CM$3=1,CI42=10),"6",IF(AND(CM$3=1,CI42=11),"5",IF(AND(CM$3=1,CI42=12),"4",IF(AND(CM$3=1,CI42=13),"3",IF(AND(CM$3=1,CI42=14),"2",IF(AND(CM$3=1,CI42=15),"1",IF(AND(CM$3=2,CI42=1),"16",IF(AND(CM$3=2,CI42=2),"13",IF(AND(CM$3=2,CI42=3),"11",IF(AND(CM$3=2,CI42=4),"10",IF(AND(CM$3=2,CI42=5),"9",IF(AND(CM$3=2,CI42=6),"8",IF(AND(CM$3=2,CI42=7),"7",IF(AND(CM$3=2,CI42=8),"6",IF(AND(CM$3=2,CI42=9),"5",IF(AND(CM$3=2,CI42=10),"4",IF(AND(CM$3=2,CI42=11),"3",IF(AND(CM$3=2,CI42=12),"2",IF(AND(CM$3=2,CI42=13),"1",IF(AND(CM$3=3,CI42=1),"10",IF(AND(CM$3=3,CI42=2),"9",IF(AND(CM$3=3,CI42=3),"8",IF(AND(CM$3=3,CI42=4),"7",IF(AND(CM$3=3,CI42=5),"6",IF(AND(CM$3=3,CI42=6),"5",IF(AND(CM$3=3,CI42=7),"4",IF(AND(CM$3=3,CI42=8),"3",IF(AND(CM$3=3,CI42=9),"2",IF(AND(CM$3=3,CI42=10),"1"))))))))))))))))))))))))))))))))))))))+0</f>
        <v>16</v>
      </c>
      <c r="CK42" s="29">
        <f t="shared" ref="CK42" si="1034">BZ42+CJ42</f>
        <v>88</v>
      </c>
      <c r="CL42" s="30">
        <f>SUM(LARGE(($CJ42,$BY42,$BN42,$BC42,$AR42,$AG42,$V42,$K42),{1;2;3;4;5}))</f>
        <v>68</v>
      </c>
      <c r="CM42" s="27">
        <f t="shared" si="858"/>
        <v>4</v>
      </c>
      <c r="CN42" s="20">
        <f t="shared" ref="CN42" si="1035">CX$3</f>
        <v>2</v>
      </c>
      <c r="CO42" s="31"/>
      <c r="CP42" s="33"/>
      <c r="CQ42" s="27">
        <f t="shared" ref="CQ42" si="1036">SUM(CO42+CP42)</f>
        <v>0</v>
      </c>
      <c r="CR42" s="47">
        <f t="shared" ref="CR42" si="1037">CQ42+CP42/1000</f>
        <v>0</v>
      </c>
      <c r="CS42" s="14">
        <f t="shared" si="859"/>
        <v>1</v>
      </c>
      <c r="CT42" s="46">
        <f t="shared" si="860"/>
        <v>1</v>
      </c>
      <c r="CU42" s="28">
        <f t="shared" ref="CU42" si="1038">IF(AND(CX$3=1,CT42=1),"25",IF(AND(CX$3=1,CT42=2),"20",IF(AND(CX$3=1,CT42=3),"16",IF(AND(CX$3=1,CT42=4),"13",IF(AND(CX$3=1,CT42=5),"11",IF(AND(CX$3=1,CT42=6),"10",IF(AND(CX$3=1,CT42=7),"9",IF(AND(CX$3=1,CT42=8),"8",IF(AND(CX$3=1,CT42=9),"7",IF(AND(CX$3=1,CT42=10),"6",IF(AND(CX$3=1,CT42=11),"5",IF(AND(CX$3=1,CT42=12),"4",IF(AND(CX$3=1,CT42=13),"3",IF(AND(CX$3=1,CT42=14),"2",IF(AND(CX$3=1,CT42=15),"1",IF(AND(CX$3=2,CT42=1),"16",IF(AND(CX$3=2,CT42=2),"13",IF(AND(CX$3=2,CT42=3),"11",IF(AND(CX$3=2,CT42=4),"10",IF(AND(CX$3=2,CT42=5),"9",IF(AND(CX$3=2,CT42=6),"8",IF(AND(CX$3=2,CT42=7),"7",IF(AND(CX$3=2,CT42=8),"6",IF(AND(CX$3=2,CT42=9),"5",IF(AND(CX$3=2,CT42=10),"4",IF(AND(CX$3=2,CT42=11),"3",IF(AND(CX$3=2,CT42=12),"2",IF(AND(CX$3=2,CT42=13),"1",IF(AND(CX$3=3,CT42=1),"10",IF(AND(CX$3=3,CT42=2),"9",IF(AND(CX$3=3,CT42=3),"8",IF(AND(CX$3=3,CT42=4),"7",IF(AND(CX$3=3,CT42=5),"6",IF(AND(CX$3=3,CT42=6),"5",IF(AND(CX$3=3,CT42=7),"4",IF(AND(CX$3=3,CT42=8),"3",IF(AND(CX$3=3,CT42=9),"2",IF(AND(CX$3=3,CT42=10),"1"))))))))))))))))))))))))))))))))))))))+0</f>
        <v>16</v>
      </c>
      <c r="CV42" s="29">
        <f t="shared" ref="CV42" si="1039">CK42+CU42</f>
        <v>104</v>
      </c>
      <c r="CW42" s="30">
        <f>SUM(LARGE(($CU42,$CJ42,$BY42,$BN42,$BC42,$AR42,$AG42,$V42,$K42),{1;2;3;4;5}))</f>
        <v>74</v>
      </c>
      <c r="CX42" s="27">
        <f t="shared" si="861"/>
        <v>4</v>
      </c>
      <c r="CY42" s="20">
        <f t="shared" ref="CY42" si="1040">DI$3</f>
        <v>2</v>
      </c>
      <c r="CZ42" s="31"/>
      <c r="DA42" s="33"/>
      <c r="DB42" s="27">
        <f t="shared" ref="DB42" si="1041">SUM(CZ42+DA42)</f>
        <v>0</v>
      </c>
      <c r="DC42" s="47">
        <f t="shared" ref="DC42" si="1042">DB42+DA42/1000</f>
        <v>0</v>
      </c>
      <c r="DD42" s="14">
        <f t="shared" si="862"/>
        <v>1</v>
      </c>
      <c r="DE42" s="46">
        <f t="shared" si="863"/>
        <v>1</v>
      </c>
      <c r="DF42" s="28">
        <f t="shared" ref="DF42" si="1043">IF(AND(DI$3=1,DE42=1),"25",IF(AND(DI$3=1,DE42=2),"20",IF(AND(DI$3=1,DE42=3),"16",IF(AND(DI$3=1,DE42=4),"13",IF(AND(DI$3=1,DE42=5),"11",IF(AND(DI$3=1,DE42=6),"10",IF(AND(DI$3=1,DE42=7),"9",IF(AND(DI$3=1,DE42=8),"8",IF(AND(DI$3=1,DE42=9),"7",IF(AND(DI$3=1,DE42=10),"6",IF(AND(DI$3=1,DE42=11),"5",IF(AND(DI$3=1,DE42=12),"4",IF(AND(DI$3=1,DE42=13),"3",IF(AND(DI$3=1,DE42=14),"2",IF(AND(DI$3=1,DE42=15),"1",IF(AND(DI$3=2,DE42=1),"16",IF(AND(DI$3=2,DE42=2),"13",IF(AND(DI$3=2,DE42=3),"11",IF(AND(DI$3=2,DE42=4),"10",IF(AND(DI$3=2,DE42=5),"9",IF(AND(DI$3=2,DE42=6),"8",IF(AND(DI$3=2,DE42=7),"7",IF(AND(DI$3=2,DE42=8),"6",IF(AND(DI$3=2,DE42=9),"5",IF(AND(DI$3=2,DE42=10),"4",IF(AND(DI$3=2,DE42=11),"3",IF(AND(DI$3=2,DE42=12),"2",IF(AND(DI$3=2,DE42=13),"1",IF(AND(DI$3=3,DE42=1),"10",IF(AND(DI$3=3,DE42=2),"9",IF(AND(DI$3=3,DE42=3),"8",IF(AND(DI$3=3,DE42=4),"7",IF(AND(DI$3=3,DE42=5),"6",IF(AND(DI$3=3,DE42=6),"5",IF(AND(DI$3=3,DE42=7),"4",IF(AND(DI$3=3,DE42=8),"3",IF(AND(DI$3=3,DE42=9),"2",IF(AND(DI$3=3,DE42=10),"1"))))))))))))))))))))))))))))))))))))))+0</f>
        <v>16</v>
      </c>
      <c r="DG42" s="29">
        <f t="shared" ref="DG42" si="1044">CV42+DF42</f>
        <v>120</v>
      </c>
      <c r="DH42" s="30">
        <f>SUM(LARGE(($DF42,$CU42,$CJ42,$BY42,$BN42,$BC42,$AR42,$AG42,$V42,$K42),{1;2;3;4;5}))</f>
        <v>80</v>
      </c>
      <c r="DI42" s="27">
        <f t="shared" si="864"/>
        <v>1</v>
      </c>
      <c r="DJ42" s="20">
        <f t="shared" ref="DJ42" si="1045">DT$3</f>
        <v>2</v>
      </c>
      <c r="DK42" s="31"/>
      <c r="DL42" s="33"/>
      <c r="DM42" s="27">
        <f t="shared" ref="DM42" si="1046">SUM(DK42+DL42)</f>
        <v>0</v>
      </c>
      <c r="DN42" s="47">
        <f t="shared" ref="DN42" si="1047">DM42+DL42/1000</f>
        <v>0</v>
      </c>
      <c r="DO42" s="14">
        <f t="shared" si="865"/>
        <v>1</v>
      </c>
      <c r="DP42" s="46">
        <f t="shared" si="866"/>
        <v>1</v>
      </c>
      <c r="DQ42" s="28">
        <f t="shared" ref="DQ42" si="1048">IF(AND(DT$3=1,DP42=1),"25",IF(AND(DT$3=1,DP42=2),"20",IF(AND(DT$3=1,DP42=3),"16",IF(AND(DT$3=1,DP42=4),"13",IF(AND(DT$3=1,DP42=5),"11",IF(AND(DT$3=1,DP42=6),"10",IF(AND(DT$3=1,DP42=7),"9",IF(AND(DT$3=1,DP42=8),"8",IF(AND(DT$3=1,DP42=9),"7",IF(AND(DT$3=1,DP42=10),"6",IF(AND(DT$3=1,DP42=11),"5",IF(AND(DT$3=1,DP42=12),"4",IF(AND(DT$3=1,DP42=13),"3",IF(AND(DT$3=1,DP42=14),"2",IF(AND(DT$3=1,DP42=15),"1",IF(AND(DT$3=2,DP42=1),"16",IF(AND(DT$3=2,DP42=2),"13",IF(AND(DT$3=2,DP42=3),"11",IF(AND(DT$3=2,DP42=4),"10",IF(AND(DT$3=2,DP42=5),"9",IF(AND(DT$3=2,DP42=6),"8",IF(AND(DT$3=2,DP42=7),"7",IF(AND(DT$3=2,DP42=8),"6",IF(AND(DT$3=2,DP42=9),"5",IF(AND(DT$3=2,DP42=10),"4",IF(AND(DT$3=2,DP42=11),"3",IF(AND(DT$3=2,DP42=12),"2",IF(AND(DT$3=2,DP42=13),"1",IF(AND(DT$3=3,DP42=1),"10",IF(AND(DT$3=3,DP42=2),"9",IF(AND(DT$3=3,DP42=3),"8",IF(AND(DT$3=3,DP42=4),"7",IF(AND(DT$3=3,DP42=5),"6",IF(AND(DT$3=3,DP42=6),"5",IF(AND(DT$3=3,DP42=7),"4",IF(AND(DT$3=3,DP42=8),"3",IF(AND(DT$3=3,DP42=9),"2",IF(AND(DT$3=3,DP42=10),"1"))))))))))))))))))))))))))))))))))))))+0</f>
        <v>16</v>
      </c>
      <c r="DR42" s="29">
        <f t="shared" ref="DR42" si="1049">DG42+DQ42</f>
        <v>136</v>
      </c>
      <c r="DS42" s="30">
        <f>SUM(LARGE(($DQ42,$DF42,$CU42,$CJ42,$BY42,$BN42,$BC42,$AR42,$AG42,$V42,$K42),{1;2;3;4;5}))</f>
        <v>80</v>
      </c>
      <c r="DT42" s="27">
        <f t="shared" si="867"/>
        <v>1</v>
      </c>
      <c r="DU42" s="20">
        <f t="shared" ref="DU42" si="1050">EE$3</f>
        <v>2</v>
      </c>
      <c r="DV42" s="31"/>
      <c r="DW42" s="33"/>
      <c r="DX42" s="27">
        <f t="shared" ref="DX42" si="1051">SUM(DV42+DW42)</f>
        <v>0</v>
      </c>
      <c r="DY42" s="47">
        <f t="shared" ref="DY42" si="1052">DX42+DW42/1000</f>
        <v>0</v>
      </c>
      <c r="DZ42" s="14">
        <f t="shared" si="868"/>
        <v>1</v>
      </c>
      <c r="EA42" s="46">
        <f t="shared" si="869"/>
        <v>1</v>
      </c>
      <c r="EB42" s="28">
        <f t="shared" ref="EB42" si="1053">IF(AND(EE$3=1,EA42=1),"25",IF(AND(EE$3=1,EA42=2),"20",IF(AND(EE$3=1,EA42=3),"16",IF(AND(EE$3=1,EA42=4),"13",IF(AND(EE$3=1,EA42=5),"11",IF(AND(EE$3=1,EA42=6),"10",IF(AND(EE$3=1,EA42=7),"9",IF(AND(EE$3=1,EA42=8),"8",IF(AND(EE$3=1,EA42=9),"7",IF(AND(EE$3=1,EA42=10),"6",IF(AND(EE$3=1,EA42=11),"5",IF(AND(EE$3=1,EA42=12),"4",IF(AND(EE$3=1,EA42=13),"3",IF(AND(EE$3=1,EA42=14),"2",IF(AND(EE$3=1,EA42=15),"1",IF(AND(EE$3=2,EA42=1),"16",IF(AND(EE$3=2,EA42=2),"13",IF(AND(EE$3=2,EA42=3),"11",IF(AND(EE$3=2,EA42=4),"10",IF(AND(EE$3=2,EA42=5),"9",IF(AND(EE$3=2,EA42=6),"8",IF(AND(EE$3=2,EA42=7),"7",IF(AND(EE$3=2,EA42=8),"6",IF(AND(EE$3=2,EA42=9),"5",IF(AND(EE$3=2,EA42=10),"4",IF(AND(EE$3=2,EA42=11),"3",IF(AND(EE$3=2,EA42=12),"2",IF(AND(EE$3=2,EA42=13),"1",IF(AND(EE$3=3,EA42=1),"10",IF(AND(EE$3=3,EA42=2),"9",IF(AND(EE$3=3,EA42=3),"8",IF(AND(EE$3=3,EA42=4),"7",IF(AND(EE$3=3,EA42=5),"6",IF(AND(EE$3=3,EA42=6),"5",IF(AND(EE$3=3,EA42=7),"4",IF(AND(EE$3=3,EA42=8),"3",IF(AND(EE$3=3,EA42=9),"2",IF(AND(EE$3=3,EA42=10),"1"))))))))))))))))))))))))))))))))))))))+0</f>
        <v>16</v>
      </c>
      <c r="EC42" s="29">
        <f t="shared" ref="EC42" si="1054">DR42+EB42</f>
        <v>152</v>
      </c>
      <c r="ED42" s="30">
        <f>SUM(LARGE(($EB42,$DQ42,$DF42,$CU42,$CJ42,$BY42,$BN42,$BC42,$AR42,$AG42,$V42,$K42),{1;2;3;4;5}))</f>
        <v>80</v>
      </c>
      <c r="EE42" s="27">
        <f t="shared" si="870"/>
        <v>1</v>
      </c>
      <c r="EF42" s="20">
        <f t="shared" ref="EF42" si="1055">EP$3</f>
        <v>2</v>
      </c>
      <c r="EG42" s="31"/>
      <c r="EH42" s="33"/>
      <c r="EI42" s="27">
        <f t="shared" ref="EI42" si="1056">SUM(EG42+EH42)</f>
        <v>0</v>
      </c>
      <c r="EJ42" s="47">
        <f t="shared" ref="EJ42" si="1057">EI42+EH42/1000</f>
        <v>0</v>
      </c>
      <c r="EK42" s="14">
        <f t="shared" si="871"/>
        <v>1</v>
      </c>
      <c r="EL42" s="46">
        <f t="shared" si="872"/>
        <v>1</v>
      </c>
      <c r="EM42" s="28">
        <f t="shared" ref="EM42" si="1058">IF(AND(EP$3=1,EL42=1),"25",IF(AND(EP$3=1,EL42=2),"20",IF(AND(EP$3=1,EL42=3),"16",IF(AND(EP$3=1,EL42=4),"13",IF(AND(EP$3=1,EL42=5),"11",IF(AND(EP$3=1,EL42=6),"10",IF(AND(EP$3=1,EL42=7),"9",IF(AND(EP$3=1,EL42=8),"8",IF(AND(EP$3=1,EL42=9),"7",IF(AND(EP$3=1,EL42=10),"6",IF(AND(EP$3=1,EL42=11),"5",IF(AND(EP$3=1,EL42=12),"4",IF(AND(EP$3=1,EL42=13),"3",IF(AND(EP$3=1,EL42=14),"2",IF(AND(EP$3=1,EL42=15),"1",IF(AND(EP$3=2,EL42=1),"16",IF(AND(EP$3=2,EL42=2),"13",IF(AND(EP$3=2,EL42=3),"11",IF(AND(EP$3=2,EL42=4),"10",IF(AND(EP$3=2,EL42=5),"9",IF(AND(EP$3=2,EL42=6),"8",IF(AND(EP$3=2,EL42=7),"7",IF(AND(EP$3=2,EL42=8),"6",IF(AND(EP$3=2,EL42=9),"5",IF(AND(EP$3=2,EL42=10),"4",IF(AND(EP$3=2,EL42=11),"3",IF(AND(EP$3=2,EL42=12),"2",IF(AND(EP$3=2,EL42=13),"1",IF(AND(EP$3=3,EL42=1),"10",IF(AND(EP$3=3,EL42=2),"9",IF(AND(EP$3=3,EL42=3),"8",IF(AND(EP$3=3,EL42=4),"7",IF(AND(EP$3=3,EL42=5),"6",IF(AND(EP$3=3,EL42=6),"5",IF(AND(EP$3=3,EL42=7),"4",IF(AND(EP$3=3,EL42=8),"3",IF(AND(EP$3=3,EL42=9),"2",IF(AND(EP$3=3,EL42=10),"1"))))))))))))))))))))))))))))))))))))))+0</f>
        <v>16</v>
      </c>
      <c r="EN42" s="29">
        <f t="shared" ref="EN42" si="1059">EC42+EM42</f>
        <v>168</v>
      </c>
      <c r="EO42" s="30">
        <f>SUM(LARGE(($EM42,$EB42,$DQ42,$DF42,$CU42,$CJ42,$BY42,$BN42,$BC42,$AR42,$AG42,$V42,$K42),{1;2;3;4;5}))</f>
        <v>80</v>
      </c>
      <c r="EP42" s="27">
        <f t="shared" si="873"/>
        <v>1</v>
      </c>
      <c r="EQ42" s="20">
        <f t="shared" ref="EQ42" si="1060">FA$3</f>
        <v>2</v>
      </c>
      <c r="ER42" s="31"/>
      <c r="ES42" s="33"/>
      <c r="ET42" s="27">
        <f t="shared" ref="ET42" si="1061">SUM(ER42+ES42)</f>
        <v>0</v>
      </c>
      <c r="EU42" s="47">
        <f t="shared" ref="EU42" si="1062">ET42+ES42/1000</f>
        <v>0</v>
      </c>
      <c r="EV42" s="14">
        <f t="shared" si="874"/>
        <v>1</v>
      </c>
      <c r="EW42" s="46">
        <f t="shared" si="875"/>
        <v>1</v>
      </c>
      <c r="EX42" s="28">
        <f t="shared" ref="EX42" si="1063">IF(AND(FA$3=1,EW42=1),"25",IF(AND(FA$3=1,EW42=2),"20",IF(AND(FA$3=1,EW42=3),"16",IF(AND(FA$3=1,EW42=4),"13",IF(AND(FA$3=1,EW42=5),"11",IF(AND(FA$3=1,EW42=6),"10",IF(AND(FA$3=1,EW42=7),"9",IF(AND(FA$3=1,EW42=8),"8",IF(AND(FA$3=1,EW42=9),"7",IF(AND(FA$3=1,EW42=10),"6",IF(AND(FA$3=1,EW42=11),"5",IF(AND(FA$3=1,EW42=12),"4",IF(AND(FA$3=1,EW42=13),"3",IF(AND(FA$3=1,EW42=14),"2",IF(AND(FA$3=1,EW42=15),"1",IF(AND(FA$3=2,EW42=1),"16",IF(AND(FA$3=2,EW42=2),"13",IF(AND(FA$3=2,EW42=3),"11",IF(AND(FA$3=2,EW42=4),"10",IF(AND(FA$3=2,EW42=5),"9",IF(AND(FA$3=2,EW42=6),"8",IF(AND(FA$3=2,EW42=7),"7",IF(AND(FA$3=2,EW42=8),"6",IF(AND(FA$3=2,EW42=9),"5",IF(AND(FA$3=2,EW42=10),"4",IF(AND(FA$3=2,EW42=11),"3",IF(AND(FA$3=2,EW42=12),"2",IF(AND(FA$3=2,EW42=13),"1",IF(AND(FA$3=3,EW42=1),"10",IF(AND(FA$3=3,EW42=2),"9",IF(AND(FA$3=3,EW42=3),"8",IF(AND(FA$3=3,EW42=4),"7",IF(AND(FA$3=3,EW42=5),"6",IF(AND(FA$3=3,EW42=6),"5",IF(AND(FA$3=3,EW42=7),"4",IF(AND(FA$3=3,EW42=8),"3",IF(AND(FA$3=3,EW42=9),"2",IF(AND(FA$3=3,EW42=10),"1"))))))))))))))))))))))))))))))))))))))+0</f>
        <v>16</v>
      </c>
      <c r="EY42" s="29">
        <f t="shared" ref="EY42" si="1064">EN42+EX42</f>
        <v>184</v>
      </c>
      <c r="EZ42" s="30">
        <f>SUM(LARGE(($EX42,$EM42,$EB42,$DQ42,$DF42,$CU42,$CJ42,$BY42,$BN42,$BC42,$AR42,$AG42,$V42,$K42),{1;2;3;4;5}))</f>
        <v>80</v>
      </c>
      <c r="FA42" s="27">
        <f t="shared" si="876"/>
        <v>1</v>
      </c>
      <c r="FB42" s="20">
        <f t="shared" ref="FB42" si="1065">FL$3</f>
        <v>2</v>
      </c>
      <c r="FC42" s="31"/>
      <c r="FD42" s="33"/>
      <c r="FE42" s="27">
        <f t="shared" ref="FE42" si="1066">SUM(FC42+FD42)</f>
        <v>0</v>
      </c>
      <c r="FF42" s="47">
        <f t="shared" ref="FF42" si="1067">FE42+FD42/1000</f>
        <v>0</v>
      </c>
      <c r="FG42" s="14">
        <f t="shared" si="877"/>
        <v>1</v>
      </c>
      <c r="FH42" s="46">
        <f t="shared" si="878"/>
        <v>1</v>
      </c>
      <c r="FI42" s="28">
        <f t="shared" ref="FI42" si="1068">IF(AND(FL$3=1,FH42=1),"25",IF(AND(FL$3=1,FH42=2),"20",IF(AND(FL$3=1,FH42=3),"16",IF(AND(FL$3=1,FH42=4),"13",IF(AND(FL$3=1,FH42=5),"11",IF(AND(FL$3=1,FH42=6),"10",IF(AND(FL$3=1,FH42=7),"9",IF(AND(FL$3=1,FH42=8),"8",IF(AND(FL$3=1,FH42=9),"7",IF(AND(FL$3=1,FH42=10),"6",IF(AND(FL$3=1,FH42=11),"5",IF(AND(FL$3=1,FH42=12),"4",IF(AND(FL$3=1,FH42=13),"3",IF(AND(FL$3=1,FH42=14),"2",IF(AND(FL$3=1,FH42=15),"1",IF(AND(FL$3=2,FH42=1),"16",IF(AND(FL$3=2,FH42=2),"13",IF(AND(FL$3=2,FH42=3),"11",IF(AND(FL$3=2,FH42=4),"10",IF(AND(FL$3=2,FH42=5),"9",IF(AND(FL$3=2,FH42=6),"8",IF(AND(FL$3=2,FH42=7),"7",IF(AND(FL$3=2,FH42=8),"6",IF(AND(FL$3=2,FH42=9),"5",IF(AND(FL$3=2,FH42=10),"4",IF(AND(FL$3=2,FH42=11),"3",IF(AND(FL$3=2,FH42=12),"2",IF(AND(FL$3=2,FH42=13),"1",IF(AND(FL$3=3,FH42=1),"10",IF(AND(FL$3=3,FH42=2),"9",IF(AND(FL$3=3,FH42=3),"8",IF(AND(FL$3=3,FH42=4),"7",IF(AND(FL$3=3,FH42=5),"6",IF(AND(FL$3=3,FH42=6),"5",IF(AND(FL$3=3,FH42=7),"4",IF(AND(FL$3=3,FH42=8),"3",IF(AND(FL$3=3,FH42=9),"2",IF(AND(FL$3=3,FH42=10),"1"))))))))))))))))))))))))))))))))))))))+0</f>
        <v>16</v>
      </c>
      <c r="FJ42" s="29">
        <f t="shared" ref="FJ42" si="1069">EY42+FI42</f>
        <v>200</v>
      </c>
      <c r="FK42" s="30">
        <f>SUM(LARGE(($FI42,$EX42,$EM42,$EB42,$DQ42,$DF42,$CU42,$CJ42,$BY42,$BN42,$BC42,$AR42,$AG42,$V42,$K42),{1;2;3;4;5}))</f>
        <v>80</v>
      </c>
      <c r="FL42" s="27">
        <f t="shared" si="879"/>
        <v>1</v>
      </c>
      <c r="FM42" s="20">
        <f t="shared" ref="FM42" si="1070">FW$3</f>
        <v>2</v>
      </c>
      <c r="FN42" s="31"/>
      <c r="FO42" s="33"/>
      <c r="FP42" s="27">
        <f t="shared" ref="FP42" si="1071">SUM(FN42+FO42)</f>
        <v>0</v>
      </c>
      <c r="FQ42" s="47">
        <f t="shared" ref="FQ42" si="1072">FP42+FO42/1000</f>
        <v>0</v>
      </c>
      <c r="FR42" s="14">
        <f t="shared" si="880"/>
        <v>1</v>
      </c>
      <c r="FS42" s="46">
        <f t="shared" si="881"/>
        <v>1</v>
      </c>
      <c r="FT42" s="28">
        <f t="shared" ref="FT42" si="1073">IF(AND(FW$3=1,FS42=1),"25",IF(AND(FW$3=1,FS42=2),"20",IF(AND(FW$3=1,FS42=3),"16",IF(AND(FW$3=1,FS42=4),"13",IF(AND(FW$3=1,FS42=5),"11",IF(AND(FW$3=1,FS42=6),"10",IF(AND(FW$3=1,FS42=7),"9",IF(AND(FW$3=1,FS42=8),"8",IF(AND(FW$3=1,FS42=9),"7",IF(AND(FW$3=1,FS42=10),"6",IF(AND(FW$3=1,FS42=11),"5",IF(AND(FW$3=1,FS42=12),"4",IF(AND(FW$3=1,FS42=13),"3",IF(AND(FW$3=1,FS42=14),"2",IF(AND(FW$3=1,FS42=15),"1",IF(AND(FW$3=2,FS42=1),"16",IF(AND(FW$3=2,FS42=2),"13",IF(AND(FW$3=2,FS42=3),"11",IF(AND(FW$3=2,FS42=4),"10",IF(AND(FW$3=2,FS42=5),"9",IF(AND(FW$3=2,FS42=6),"8",IF(AND(FW$3=2,FS42=7),"7",IF(AND(FW$3=2,FS42=8),"6",IF(AND(FW$3=2,FS42=9),"5",IF(AND(FW$3=2,FS42=10),"4",IF(AND(FW$3=2,FS42=11),"3",IF(AND(FW$3=2,FS42=12),"2",IF(AND(FW$3=2,FS42=13),"1",IF(AND(FW$3=3,FS42=1),"10",IF(AND(FW$3=3,FS42=2),"9",IF(AND(FW$3=3,FS42=3),"8",IF(AND(FW$3=3,FS42=4),"7",IF(AND(FW$3=3,FS42=5),"6",IF(AND(FW$3=3,FS42=6),"5",IF(AND(FW$3=3,FS42=7),"4",IF(AND(FW$3=3,FS42=8),"3",IF(AND(FW$3=3,FS42=9),"2",IF(AND(FW$3=3,FS42=10),"1"))))))))))))))))))))))))))))))))))))))+0</f>
        <v>16</v>
      </c>
      <c r="FU42" s="29">
        <f t="shared" ref="FU42" si="1074">FJ42+FT42</f>
        <v>216</v>
      </c>
      <c r="FV42" s="30">
        <f>SUM(LARGE(($FT42,$FI42,$EX42,$EM42,$EB42,$DQ42,$DF42,$CU42,$CJ42,$BY42,$BN42,$BC42,$AR42,$AG42,$V42,$K42),{1;2;3;4;5}))</f>
        <v>80</v>
      </c>
      <c r="FW42" s="27">
        <f t="shared" si="882"/>
        <v>1</v>
      </c>
      <c r="FX42" s="20">
        <f t="shared" ref="FX42" si="1075">GH$3</f>
        <v>2</v>
      </c>
      <c r="FY42" s="63"/>
      <c r="FZ42" s="64"/>
      <c r="GA42" s="27">
        <f t="shared" ref="GA42" si="1076">SUM(FY42+FZ42)</f>
        <v>0</v>
      </c>
      <c r="GB42" s="47">
        <f t="shared" ref="GB42" si="1077">GA42+FZ42/1000</f>
        <v>0</v>
      </c>
      <c r="GC42" s="14">
        <f t="shared" si="883"/>
        <v>1</v>
      </c>
      <c r="GD42" s="46">
        <f t="shared" si="884"/>
        <v>1</v>
      </c>
      <c r="GE42" s="28">
        <f t="shared" ref="GE42" si="1078">IF(AND(GH$3=1,GD42=1),"25",IF(AND(GH$3=1,GD42=2),"20",IF(AND(GH$3=1,GD42=3),"16",IF(AND(GH$3=1,GD42=4),"13",IF(AND(GH$3=1,GD42=5),"11",IF(AND(GH$3=1,GD42=6),"10",IF(AND(GH$3=1,GD42=7),"9",IF(AND(GH$3=1,GD42=8),"8",IF(AND(GH$3=1,GD42=9),"7",IF(AND(GH$3=1,GD42=10),"6",IF(AND(GH$3=1,GD42=11),"5",IF(AND(GH$3=1,GD42=12),"4",IF(AND(GH$3=1,GD42=13),"3",IF(AND(GH$3=1,GD42=14),"2",IF(AND(GH$3=1,GD42=15),"1",IF(AND(GH$3=2,GD42=1),"16",IF(AND(GH$3=2,GD42=2),"13",IF(AND(GH$3=2,GD42=3),"11",IF(AND(GH$3=2,GD42=4),"10",IF(AND(GH$3=2,GD42=5),"9",IF(AND(GH$3=2,GD42=6),"8",IF(AND(GH$3=2,GD42=7),"7",IF(AND(GH$3=2,GD42=8),"6",IF(AND(GH$3=2,GD42=9),"5",IF(AND(GH$3=2,GD42=10),"4",IF(AND(GH$3=2,GD42=11),"3",IF(AND(GH$3=2,GD42=12),"2",IF(AND(GH$3=2,GD42=13),"1",IF(AND(GH$3=3,GD42=1),"10",IF(AND(GH$3=3,GD42=2),"9",IF(AND(GH$3=3,GD42=3),"8",IF(AND(GH$3=3,GD42=4),"7",IF(AND(GH$3=3,GD42=5),"6",IF(AND(GH$3=3,GD42=6),"5",IF(AND(GH$3=3,GD42=7),"4",IF(AND(GH$3=3,GD42=8),"3",IF(AND(GH$3=3,GD42=9),"2",IF(AND(GH$3=3,GD42=10),"1"))))))))))))))))))))))))))))))))))))))+0</f>
        <v>16</v>
      </c>
      <c r="GF42" s="29">
        <f t="shared" ref="GF42" si="1079">FU42+GE42</f>
        <v>232</v>
      </c>
      <c r="GG42" s="30">
        <f>SUM(LARGE(($GE42,$FT42,$FI42,$EX42,$EM42,$EB42,$DQ42,$DF42,$CU42,$CJ42,$BY42,$BN42,$BC42,$AR42,$AG42,$V42,$K42),{1;2;3;4;5}))</f>
        <v>80</v>
      </c>
      <c r="GH42" s="27">
        <f t="shared" si="885"/>
        <v>1</v>
      </c>
      <c r="GI42" s="20">
        <f t="shared" ref="GI42" si="1080">GS$3</f>
        <v>1</v>
      </c>
      <c r="GJ42" s="63"/>
      <c r="GK42" s="64"/>
      <c r="GL42" s="27">
        <f t="shared" ref="GL42" si="1081">SUM(GJ42+GK42)</f>
        <v>0</v>
      </c>
      <c r="GM42" s="47">
        <f t="shared" ref="GM42" si="1082">GL42+GK42/1000</f>
        <v>0</v>
      </c>
      <c r="GN42" s="14">
        <f t="shared" si="886"/>
        <v>1</v>
      </c>
      <c r="GO42" s="46">
        <f t="shared" si="887"/>
        <v>1</v>
      </c>
      <c r="GP42" s="28">
        <f t="shared" ref="GP42" si="1083">IF(AND(GS$3=1,GO42=1),"25",IF(AND(GS$3=1,GO42=2),"20",IF(AND(GS$3=1,GO42=3),"16",IF(AND(GS$3=1,GO42=4),"13",IF(AND(GS$3=1,GO42=5),"11",IF(AND(GS$3=1,GO42=6),"10",IF(AND(GS$3=1,GO42=7),"9",IF(AND(GS$3=1,GO42=8),"8",IF(AND(GS$3=1,GO42=9),"7",IF(AND(GS$3=1,GO42=10),"6",IF(AND(GS$3=1,GO42=11),"5",IF(AND(GS$3=1,GO42=12),"4",IF(AND(GS$3=1,GO42=13),"3",IF(AND(GS$3=1,GO42=14),"2",IF(AND(GS$3=1,GO42=15),"1",IF(AND(GS$3=2,GO42=1),"16",IF(AND(GS$3=2,GO42=2),"13",IF(AND(GS$3=2,GO42=3),"11",IF(AND(GS$3=2,GO42=4),"10",IF(AND(GS$3=2,GO42=5),"9",IF(AND(GS$3=2,GO42=6),"8",IF(AND(GS$3=2,GO42=7),"7",IF(AND(GS$3=2,GO42=8),"6",IF(AND(GS$3=2,GO42=9),"5",IF(AND(GS$3=2,GO42=10),"4",IF(AND(GS$3=2,GO42=11),"3",IF(AND(GS$3=2,GO42=12),"2",IF(AND(GS$3=2,GO42=13),"1",IF(AND(GS$3=3,GO42=1),"10",IF(AND(GS$3=3,GO42=2),"9",IF(AND(GS$3=3,GO42=3),"8",IF(AND(GS$3=3,GO42=4),"7",IF(AND(GS$3=3,GO42=5),"6",IF(AND(GS$3=3,GO42=6),"5",IF(AND(GS$3=3,GO42=7),"4",IF(AND(GS$3=3,GO42=8),"3",IF(AND(GS$3=3,GO42=9),"2",IF(AND(GS$3=3,GO42=10),"1"))))))))))))))))))))))))))))))))))))))+0</f>
        <v>25</v>
      </c>
      <c r="GQ42" s="29">
        <f t="shared" ref="GQ42" si="1084">GF42+GP42</f>
        <v>257</v>
      </c>
      <c r="GR42" s="30">
        <f>SUM(LARGE(($GP42,$GE42,$FT42,$FI42,$EX42,$EM42,$EB42,$DQ42,$DF42,$CU42,$CJ42,$BY42,$BN42,$BC42,$AR42,$AG42,$V42,$K42),{1;2;3;4;5}))</f>
        <v>89</v>
      </c>
      <c r="GS42" s="27">
        <f t="shared" si="888"/>
        <v>1</v>
      </c>
      <c r="GT42" s="20">
        <f t="shared" ref="GT42" si="1085">HD$3</f>
        <v>2</v>
      </c>
      <c r="GU42" s="63"/>
      <c r="GV42" s="64"/>
      <c r="GW42" s="27">
        <f t="shared" ref="GW42" si="1086">SUM(GU42+GV42)</f>
        <v>0</v>
      </c>
      <c r="GX42" s="47">
        <f t="shared" ref="GX42" si="1087">GW42+GV42/1000</f>
        <v>0</v>
      </c>
      <c r="GY42" s="14">
        <f t="shared" si="889"/>
        <v>1</v>
      </c>
      <c r="GZ42" s="46">
        <f t="shared" si="890"/>
        <v>1</v>
      </c>
      <c r="HA42" s="28">
        <f t="shared" ref="HA42" si="1088">IF(AND(HD$3=1,GZ42=1),"25",IF(AND(HD$3=1,GZ42=2),"20",IF(AND(HD$3=1,GZ42=3),"16",IF(AND(HD$3=1,GZ42=4),"13",IF(AND(HD$3=1,GZ42=5),"11",IF(AND(HD$3=1,GZ42=6),"10",IF(AND(HD$3=1,GZ42=7),"9",IF(AND(HD$3=1,GZ42=8),"8",IF(AND(HD$3=1,GZ42=9),"7",IF(AND(HD$3=1,GZ42=10),"6",IF(AND(HD$3=1,GZ42=11),"5",IF(AND(HD$3=1,GZ42=12),"4",IF(AND(HD$3=1,GZ42=13),"3",IF(AND(HD$3=1,GZ42=14),"2",IF(AND(HD$3=1,GZ42=15),"1",IF(AND(HD$3=2,GZ42=1),"16",IF(AND(HD$3=2,GZ42=2),"13",IF(AND(HD$3=2,GZ42=3),"11",IF(AND(HD$3=2,GZ42=4),"10",IF(AND(HD$3=2,GZ42=5),"9",IF(AND(HD$3=2,GZ42=6),"8",IF(AND(HD$3=2,GZ42=7),"7",IF(AND(HD$3=2,GZ42=8),"6",IF(AND(HD$3=2,GZ42=9),"5",IF(AND(HD$3=2,GZ42=10),"4",IF(AND(HD$3=2,GZ42=11),"3",IF(AND(HD$3=2,GZ42=12),"2",IF(AND(HD$3=2,GZ42=13),"1",IF(AND(HD$3=3,GZ42=1),"10",IF(AND(HD$3=3,GZ42=2),"9",IF(AND(HD$3=3,GZ42=3),"8",IF(AND(HD$3=3,GZ42=4),"7",IF(AND(HD$3=3,GZ42=5),"6",IF(AND(HD$3=3,GZ42=6),"5",IF(AND(HD$3=3,GZ42=7),"4",IF(AND(HD$3=3,GZ42=8),"3",IF(AND(HD$3=3,GZ42=9),"2",IF(AND(HD$3=3,GZ42=10),"1"))))))))))))))))))))))))))))))))))))))+0</f>
        <v>16</v>
      </c>
      <c r="HB42" s="29">
        <f t="shared" ref="HB42" si="1089">GQ42+HA42</f>
        <v>273</v>
      </c>
      <c r="HC42" s="30">
        <f>SUM(LARGE(($HA42,$GP42,$GE42,$FT42,$FI42,$EX42,$EM42,$EB42,$DQ42,$DF42,$CU42,$CJ42,$BY42,$BN42,$BC42,$AR42,$AG42,$V42,$K42),{1;2;3;4;5}))</f>
        <v>89</v>
      </c>
      <c r="HD42" s="27">
        <f t="shared" si="891"/>
        <v>1</v>
      </c>
      <c r="HE42" s="20">
        <f t="shared" ref="HE42" si="1090">HO$3</f>
        <v>2</v>
      </c>
      <c r="HF42" s="63"/>
      <c r="HG42" s="64"/>
      <c r="HH42" s="27">
        <f t="shared" ref="HH42" si="1091">SUM(HF42+HG42)</f>
        <v>0</v>
      </c>
      <c r="HI42" s="47">
        <f t="shared" ref="HI42" si="1092">HH42+HG42/1000</f>
        <v>0</v>
      </c>
      <c r="HJ42" s="14">
        <f t="shared" si="892"/>
        <v>1</v>
      </c>
      <c r="HK42" s="46">
        <f t="shared" si="893"/>
        <v>1</v>
      </c>
      <c r="HL42" s="28">
        <f t="shared" ref="HL42" si="1093">IF(AND(HO$3=1,HK42=1),"25",IF(AND(HO$3=1,HK42=2),"20",IF(AND(HO$3=1,HK42=3),"16",IF(AND(HO$3=1,HK42=4),"13",IF(AND(HO$3=1,HK42=5),"11",IF(AND(HO$3=1,HK42=6),"10",IF(AND(HO$3=1,HK42=7),"9",IF(AND(HO$3=1,HK42=8),"8",IF(AND(HO$3=1,HK42=9),"7",IF(AND(HO$3=1,HK42=10),"6",IF(AND(HO$3=1,HK42=11),"5",IF(AND(HO$3=1,HK42=12),"4",IF(AND(HO$3=1,HK42=13),"3",IF(AND(HO$3=1,HK42=14),"2",IF(AND(HO$3=1,HK42=15),"1",IF(AND(HO$3=2,HK42=1),"16",IF(AND(HO$3=2,HK42=2),"13",IF(AND(HO$3=2,HK42=3),"11",IF(AND(HO$3=2,HK42=4),"10",IF(AND(HO$3=2,HK42=5),"9",IF(AND(HO$3=2,HK42=6),"8",IF(AND(HO$3=2,HK42=7),"7",IF(AND(HO$3=2,HK42=8),"6",IF(AND(HO$3=2,HK42=9),"5",IF(AND(HO$3=2,HK42=10),"4",IF(AND(HO$3=2,HK42=11),"3",IF(AND(HO$3=2,HK42=12),"2",IF(AND(HO$3=2,HK42=13),"1",IF(AND(HO$3=3,HK42=1),"10",IF(AND(HO$3=3,HK42=2),"9",IF(AND(HO$3=3,HK42=3),"8",IF(AND(HO$3=3,HK42=4),"7",IF(AND(HO$3=3,HK42=5),"6",IF(AND(HO$3=3,HK42=6),"5",IF(AND(HO$3=3,HK42=7),"4",IF(AND(HO$3=3,HK42=8),"3",IF(AND(HO$3=3,HK42=9),"2",IF(AND(HO$3=3,HK42=10),"1"))))))))))))))))))))))))))))))))))))))+0</f>
        <v>16</v>
      </c>
      <c r="HM42" s="29">
        <f t="shared" ref="HM42" si="1094">HB42+HL42</f>
        <v>289</v>
      </c>
      <c r="HN42" s="30">
        <f>SUM(LARGE(($HL42,$HA42,$GP42,$GE42,$FT42,$FI42,$EX42,$EM42,$EB42,$DQ42,$DF42,$CU42,$CJ42,$BY42,$BN42,$BC42,$AR42,$AG42,$V42,$K42),{1;2;3;4;5}))</f>
        <v>89</v>
      </c>
      <c r="HO42" s="27">
        <f t="shared" si="894"/>
        <v>1</v>
      </c>
    </row>
    <row r="43" spans="1:223" x14ac:dyDescent="0.2">
      <c r="A43" s="41" t="s">
        <v>315</v>
      </c>
      <c r="B43" s="65">
        <f t="shared" si="100"/>
        <v>1</v>
      </c>
      <c r="C43" s="104" t="s">
        <v>167</v>
      </c>
      <c r="D43" s="20">
        <f t="shared" si="101"/>
        <v>2</v>
      </c>
      <c r="E43" s="31">
        <f>32+30</f>
        <v>62</v>
      </c>
      <c r="F43" s="33">
        <f>26+24</f>
        <v>50</v>
      </c>
      <c r="G43" s="27">
        <f t="shared" ref="G43" si="1095">SUM(E43+F43)</f>
        <v>112</v>
      </c>
      <c r="H43" s="47">
        <f t="shared" ref="H43" si="1096">G43+F43/1000</f>
        <v>112.05</v>
      </c>
      <c r="I43" s="14">
        <f t="shared" si="836"/>
        <v>17</v>
      </c>
      <c r="J43" s="46">
        <f t="shared" si="639"/>
        <v>17</v>
      </c>
      <c r="K43" s="28">
        <f t="shared" ref="K43" si="1097">IF(AND(N$3=1,J43=1),"25",IF(AND(N$3=1,J43=2),"20",IF(AND(N$3=1,J43=3),"16",IF(AND(N$3=1,J43=4),"13",IF(AND(N$3=1,J43=5),"11",IF(AND(N$3=1,J43=6),"10",IF(AND(N$3=1,J43=7),"9",IF(AND(N$3=1,J43=8),"8",IF(AND(N$3=1,J43=9),"7",IF(AND(N$3=1,J43=10),"6",IF(AND(N$3=1,J43=11),"5",IF(AND(N$3=1,J43=12),"4",IF(AND(N$3=1,J43=13),"3",IF(AND(N$3=1,J43=14),"2",IF(AND(N$3=1,J43=15),"1",IF(AND(N$3=2,J43=1),"16",IF(AND(N$3=2,J43=2),"13",IF(AND(N$3=2,J43=3),"11",IF(AND(N$3=2,J43=4),"10",IF(AND(N$3=2,J43=5),"9",IF(AND(N$3=2,J43=6),"8",IF(AND(N$3=2,J43=7),"7",IF(AND(N$3=2,J43=8),"6",IF(AND(N$3=2,J43=9),"5",IF(AND(N$3=2,J43=10),"4",IF(AND(N$3=2,J43=11),"3",IF(AND(N$3=2,J43=12),"2",IF(AND(N$3=2,J43=13),"1",IF(AND(N$3=3,J43=1),"10",IF(AND(N$3=3,J43=2),"9",IF(AND(N$3=3,J43=3),"8",IF(AND(N$3=3,J43=4),"7",IF(AND(N$3=3,J43=5),"6",IF(AND(N$3=3,J43=6),"5",IF(AND(N$3=3,J43=7),"4",IF(AND(N$3=3,J43=8),"3",IF(AND(N$3=3,J43=9),"2",IF(AND(N$3=3,J43=10),"1"))))))))))))))))))))))))))))))))))))))+0</f>
        <v>0</v>
      </c>
      <c r="L43" s="29">
        <f t="shared" ref="L43" si="1098">K43</f>
        <v>0</v>
      </c>
      <c r="M43" s="30">
        <f>SUM(LARGE(($K43),{1}))</f>
        <v>0</v>
      </c>
      <c r="N43" s="27">
        <f t="shared" si="837"/>
        <v>14</v>
      </c>
      <c r="O43" s="20">
        <f t="shared" ref="O43" si="1099">Y$3</f>
        <v>3</v>
      </c>
      <c r="P43" s="31"/>
      <c r="Q43" s="33"/>
      <c r="R43" s="27">
        <f t="shared" ref="R43" si="1100">SUM(P43+Q43)</f>
        <v>0</v>
      </c>
      <c r="S43" s="47">
        <f t="shared" ref="S43" si="1101">R43+Q43/1000</f>
        <v>0</v>
      </c>
      <c r="T43" s="14">
        <f t="shared" si="838"/>
        <v>1</v>
      </c>
      <c r="U43" s="46">
        <f t="shared" si="839"/>
        <v>1</v>
      </c>
      <c r="V43" s="28">
        <f t="shared" ref="V43" si="1102">IF(AND(Y$3=1,U43=1),"25",IF(AND(Y$3=1,U43=2),"20",IF(AND(Y$3=1,U43=3),"16",IF(AND(Y$3=1,U43=4),"13",IF(AND(Y$3=1,U43=5),"11",IF(AND(Y$3=1,U43=6),"10",IF(AND(Y$3=1,U43=7),"9",IF(AND(Y$3=1,U43=8),"8",IF(AND(Y$3=1,U43=9),"7",IF(AND(Y$3=1,U43=10),"6",IF(AND(Y$3=1,U43=11),"5",IF(AND(Y$3=1,U43=12),"4",IF(AND(Y$3=1,U43=13),"3",IF(AND(Y$3=1,U43=14),"2",IF(AND(Y$3=1,U43=15),"1",IF(AND(Y$3=2,U43=1),"16",IF(AND(Y$3=2,U43=2),"13",IF(AND(Y$3=2,U43=3),"11",IF(AND(Y$3=2,U43=4),"10",IF(AND(Y$3=2,U43=5),"9",IF(AND(Y$3=2,U43=6),"8",IF(AND(Y$3=2,U43=7),"7",IF(AND(Y$3=2,U43=8),"6",IF(AND(Y$3=2,U43=9),"5",IF(AND(Y$3=2,U43=10),"4",IF(AND(Y$3=2,U43=11),"3",IF(AND(Y$3=2,U43=12),"2",IF(AND(Y$3=2,U43=13),"1",IF(AND(Y$3=3,U43=1),"10",IF(AND(Y$3=3,U43=2),"9",IF(AND(Y$3=3,U43=3),"8",IF(AND(Y$3=3,U43=4),"7",IF(AND(Y$3=3,U43=5),"6",IF(AND(Y$3=3,U43=6),"5",IF(AND(Y$3=3,U43=7),"4",IF(AND(Y$3=3,U43=8),"3",IF(AND(Y$3=3,U43=9),"2",IF(AND(Y$3=3,U43=10),"1"))))))))))))))))))))))))))))))))))))))+0</f>
        <v>10</v>
      </c>
      <c r="W43" s="29">
        <f t="shared" ref="W43" si="1103">L43+V43</f>
        <v>10</v>
      </c>
      <c r="X43" s="30">
        <f>SUM(LARGE(($V43,$K43),{1;2}))</f>
        <v>10</v>
      </c>
      <c r="Y43" s="27">
        <f t="shared" si="840"/>
        <v>14</v>
      </c>
      <c r="Z43" s="20">
        <f t="shared" ref="Z43" si="1104">AJ$3</f>
        <v>3</v>
      </c>
      <c r="AA43" s="31"/>
      <c r="AB43" s="33"/>
      <c r="AC43" s="27">
        <f t="shared" ref="AC43" si="1105">SUM(AA43+AB43)</f>
        <v>0</v>
      </c>
      <c r="AD43" s="47">
        <f t="shared" ref="AD43" si="1106">AC43+AB43/1000</f>
        <v>0</v>
      </c>
      <c r="AE43" s="14">
        <f t="shared" si="841"/>
        <v>1</v>
      </c>
      <c r="AF43" s="46">
        <f t="shared" si="842"/>
        <v>1</v>
      </c>
      <c r="AG43" s="28">
        <f t="shared" ref="AG43" si="1107">IF(AND(AJ$3=1,AF43=1),"25",IF(AND(AJ$3=1,AF43=2),"20",IF(AND(AJ$3=1,AF43=3),"16",IF(AND(AJ$3=1,AF43=4),"13",IF(AND(AJ$3=1,AF43=5),"11",IF(AND(AJ$3=1,AF43=6),"10",IF(AND(AJ$3=1,AF43=7),"9",IF(AND(AJ$3=1,AF43=8),"8",IF(AND(AJ$3=1,AF43=9),"7",IF(AND(AJ$3=1,AF43=10),"6",IF(AND(AJ$3=1,AF43=11),"5",IF(AND(AJ$3=1,AF43=12),"4",IF(AND(AJ$3=1,AF43=13),"3",IF(AND(AJ$3=1,AF43=14),"2",IF(AND(AJ$3=1,AF43=15),"1",IF(AND(AJ$3=2,AF43=1),"16",IF(AND(AJ$3=2,AF43=2),"13",IF(AND(AJ$3=2,AF43=3),"11",IF(AND(AJ$3=2,AF43=4),"10",IF(AND(AJ$3=2,AF43=5),"9",IF(AND(AJ$3=2,AF43=6),"8",IF(AND(AJ$3=2,AF43=7),"7",IF(AND(AJ$3=2,AF43=8),"6",IF(AND(AJ$3=2,AF43=9),"5",IF(AND(AJ$3=2,AF43=10),"4",IF(AND(AJ$3=2,AF43=11),"3",IF(AND(AJ$3=2,AF43=12),"2",IF(AND(AJ$3=2,AF43=13),"1",IF(AND(AJ$3=3,AF43=1),"10",IF(AND(AJ$3=3,AF43=2),"9",IF(AND(AJ$3=3,AF43=3),"8",IF(AND(AJ$3=3,AF43=4),"7",IF(AND(AJ$3=3,AF43=5),"6",IF(AND(AJ$3=3,AF43=6),"5",IF(AND(AJ$3=3,AF43=7),"4",IF(AND(AJ$3=3,AF43=8),"3",IF(AND(AJ$3=3,AF43=9),"2",IF(AND(AJ$3=3,AF43=10),"1"))))))))))))))))))))))))))))))))))))))+0</f>
        <v>10</v>
      </c>
      <c r="AH43" s="29">
        <f t="shared" ref="AH43" si="1108">W43+AG43</f>
        <v>20</v>
      </c>
      <c r="AI43" s="30">
        <f>SUM(LARGE(($AG43,$V43,$K43),{1;2;3}))</f>
        <v>20</v>
      </c>
      <c r="AJ43" s="27">
        <f t="shared" si="843"/>
        <v>14</v>
      </c>
      <c r="AK43" s="20">
        <f t="shared" ref="AK43" si="1109">AU$3</f>
        <v>3</v>
      </c>
      <c r="AL43" s="31"/>
      <c r="AM43" s="33"/>
      <c r="AN43" s="27">
        <f t="shared" ref="AN43" si="1110">SUM(AL43+AM43)</f>
        <v>0</v>
      </c>
      <c r="AO43" s="47">
        <f t="shared" ref="AO43" si="1111">AN43+AM43/1000</f>
        <v>0</v>
      </c>
      <c r="AP43" s="14">
        <f t="shared" si="844"/>
        <v>1</v>
      </c>
      <c r="AQ43" s="46">
        <f t="shared" si="845"/>
        <v>1</v>
      </c>
      <c r="AR43" s="28">
        <f t="shared" ref="AR43" si="1112">IF(AND(AU$3=1,AQ43=1),"25",IF(AND(AU$3=1,AQ43=2),"20",IF(AND(AU$3=1,AQ43=3),"16",IF(AND(AU$3=1,AQ43=4),"13",IF(AND(AU$3=1,AQ43=5),"11",IF(AND(AU$3=1,AQ43=6),"10",IF(AND(AU$3=1,AQ43=7),"9",IF(AND(AU$3=1,AQ43=8),"8",IF(AND(AU$3=1,AQ43=9),"7",IF(AND(AU$3=1,AQ43=10),"6",IF(AND(AU$3=1,AQ43=11),"5",IF(AND(AU$3=1,AQ43=12),"4",IF(AND(AU$3=1,AQ43=13),"3",IF(AND(AU$3=1,AQ43=14),"2",IF(AND(AU$3=1,AQ43=15),"1",IF(AND(AU$3=2,AQ43=1),"16",IF(AND(AU$3=2,AQ43=2),"13",IF(AND(AU$3=2,AQ43=3),"11",IF(AND(AU$3=2,AQ43=4),"10",IF(AND(AU$3=2,AQ43=5),"9",IF(AND(AU$3=2,AQ43=6),"8",IF(AND(AU$3=2,AQ43=7),"7",IF(AND(AU$3=2,AQ43=8),"6",IF(AND(AU$3=2,AQ43=9),"5",IF(AND(AU$3=2,AQ43=10),"4",IF(AND(AU$3=2,AQ43=11),"3",IF(AND(AU$3=2,AQ43=12),"2",IF(AND(AU$3=2,AQ43=13),"1",IF(AND(AU$3=3,AQ43=1),"10",IF(AND(AU$3=3,AQ43=2),"9",IF(AND(AU$3=3,AQ43=3),"8",IF(AND(AU$3=3,AQ43=4),"7",IF(AND(AU$3=3,AQ43=5),"6",IF(AND(AU$3=3,AQ43=6),"5",IF(AND(AU$3=3,AQ43=7),"4",IF(AND(AU$3=3,AQ43=8),"3",IF(AND(AU$3=3,AQ43=9),"2",IF(AND(AU$3=3,AQ43=10),"1"))))))))))))))))))))))))))))))))))))))+0</f>
        <v>10</v>
      </c>
      <c r="AS43" s="29">
        <f t="shared" ref="AS43" si="1113">AH43+AR43</f>
        <v>30</v>
      </c>
      <c r="AT43" s="30">
        <f>SUM(LARGE(($AR43,$AG43,$V43,$K43),{1;2;3;4}))</f>
        <v>30</v>
      </c>
      <c r="AU43" s="27">
        <f t="shared" si="846"/>
        <v>14</v>
      </c>
      <c r="AV43" s="20">
        <f t="shared" ref="AV43" si="1114">BF$3</f>
        <v>2</v>
      </c>
      <c r="AW43" s="31"/>
      <c r="AX43" s="33"/>
      <c r="AY43" s="27">
        <f t="shared" ref="AY43" si="1115">SUM(AW43+AX43)</f>
        <v>0</v>
      </c>
      <c r="AZ43" s="47">
        <f t="shared" ref="AZ43" si="1116">AY43+AX43/1000</f>
        <v>0</v>
      </c>
      <c r="BA43" s="14">
        <f t="shared" si="847"/>
        <v>1</v>
      </c>
      <c r="BB43" s="46">
        <f t="shared" si="848"/>
        <v>1</v>
      </c>
      <c r="BC43" s="28">
        <f t="shared" ref="BC43" si="1117">IF(AND(BF$3=1,BB43=1),"25",IF(AND(BF$3=1,BB43=2),"20",IF(AND(BF$3=1,BB43=3),"16",IF(AND(BF$3=1,BB43=4),"13",IF(AND(BF$3=1,BB43=5),"11",IF(AND(BF$3=1,BB43=6),"10",IF(AND(BF$3=1,BB43=7),"9",IF(AND(BF$3=1,BB43=8),"8",IF(AND(BF$3=1,BB43=9),"7",IF(AND(BF$3=1,BB43=10),"6",IF(AND(BF$3=1,BB43=11),"5",IF(AND(BF$3=1,BB43=12),"4",IF(AND(BF$3=1,BB43=13),"3",IF(AND(BF$3=1,BB43=14),"2",IF(AND(BF$3=1,BB43=15),"1",IF(AND(BF$3=2,BB43=1),"16",IF(AND(BF$3=2,BB43=2),"13",IF(AND(BF$3=2,BB43=3),"11",IF(AND(BF$3=2,BB43=4),"10",IF(AND(BF$3=2,BB43=5),"9",IF(AND(BF$3=2,BB43=6),"8",IF(AND(BF$3=2,BB43=7),"7",IF(AND(BF$3=2,BB43=8),"6",IF(AND(BF$3=2,BB43=9),"5",IF(AND(BF$3=2,BB43=10),"4",IF(AND(BF$3=2,BB43=11),"3",IF(AND(BF$3=2,BB43=12),"2",IF(AND(BF$3=2,BB43=13),"1",IF(AND(BF$3=3,BB43=1),"10",IF(AND(BF$3=3,BB43=2),"9",IF(AND(BF$3=3,BB43=3),"8",IF(AND(BF$3=3,BB43=4),"7",IF(AND(BF$3=3,BB43=5),"6",IF(AND(BF$3=3,BB43=6),"5",IF(AND(BF$3=3,BB43=7),"4",IF(AND(BF$3=3,BB43=8),"3",IF(AND(BF$3=3,BB43=9),"2",IF(AND(BF$3=3,BB43=10),"1"))))))))))))))))))))))))))))))))))))))+0</f>
        <v>16</v>
      </c>
      <c r="BD43" s="29">
        <f t="shared" ref="BD43" si="1118">AS43+BC43</f>
        <v>46</v>
      </c>
      <c r="BE43" s="30">
        <f>SUM(LARGE(($BC43,$AR43,$AG43,$V43,$K43),{1;2;3;4;5}))</f>
        <v>46</v>
      </c>
      <c r="BF43" s="27">
        <f t="shared" si="849"/>
        <v>14</v>
      </c>
      <c r="BG43" s="20">
        <f t="shared" ref="BG43" si="1119">BQ$3</f>
        <v>3</v>
      </c>
      <c r="BH43" s="31"/>
      <c r="BI43" s="33"/>
      <c r="BJ43" s="27">
        <f t="shared" ref="BJ43" si="1120">SUM(BH43+BI43)</f>
        <v>0</v>
      </c>
      <c r="BK43" s="47">
        <f t="shared" ref="BK43" si="1121">BJ43+BI43/1000</f>
        <v>0</v>
      </c>
      <c r="BL43" s="14">
        <f t="shared" si="850"/>
        <v>1</v>
      </c>
      <c r="BM43" s="46">
        <f t="shared" si="851"/>
        <v>1</v>
      </c>
      <c r="BN43" s="28">
        <f t="shared" ref="BN43" si="1122">IF(AND(BQ$3=1,BM43=1),"25",IF(AND(BQ$3=1,BM43=2),"20",IF(AND(BQ$3=1,BM43=3),"16",IF(AND(BQ$3=1,BM43=4),"13",IF(AND(BQ$3=1,BM43=5),"11",IF(AND(BQ$3=1,BM43=6),"10",IF(AND(BQ$3=1,BM43=7),"9",IF(AND(BQ$3=1,BM43=8),"8",IF(AND(BQ$3=1,BM43=9),"7",IF(AND(BQ$3=1,BM43=10),"6",IF(AND(BQ$3=1,BM43=11),"5",IF(AND(BQ$3=1,BM43=12),"4",IF(AND(BQ$3=1,BM43=13),"3",IF(AND(BQ$3=1,BM43=14),"2",IF(AND(BQ$3=1,BM43=15),"1",IF(AND(BQ$3=2,BM43=1),"16",IF(AND(BQ$3=2,BM43=2),"13",IF(AND(BQ$3=2,BM43=3),"11",IF(AND(BQ$3=2,BM43=4),"10",IF(AND(BQ$3=2,BM43=5),"9",IF(AND(BQ$3=2,BM43=6),"8",IF(AND(BQ$3=2,BM43=7),"7",IF(AND(BQ$3=2,BM43=8),"6",IF(AND(BQ$3=2,BM43=9),"5",IF(AND(BQ$3=2,BM43=10),"4",IF(AND(BQ$3=2,BM43=11),"3",IF(AND(BQ$3=2,BM43=12),"2",IF(AND(BQ$3=2,BM43=13),"1",IF(AND(BQ$3=3,BM43=1),"10",IF(AND(BQ$3=3,BM43=2),"9",IF(AND(BQ$3=3,BM43=3),"8",IF(AND(BQ$3=3,BM43=4),"7",IF(AND(BQ$3=3,BM43=5),"6",IF(AND(BQ$3=3,BM43=6),"5",IF(AND(BQ$3=3,BM43=7),"4",IF(AND(BQ$3=3,BM43=8),"3",IF(AND(BQ$3=3,BM43=9),"2",IF(AND(BQ$3=3,BM43=10),"1"))))))))))))))))))))))))))))))))))))))+0</f>
        <v>10</v>
      </c>
      <c r="BO43" s="29">
        <f t="shared" ref="BO43" si="1123">BD43+BN43</f>
        <v>56</v>
      </c>
      <c r="BP43" s="30">
        <f>SUM(LARGE(($BN43,$BC43,$AR43,$AG43,$V43,$K43),{1;2;3;4;5}))</f>
        <v>56</v>
      </c>
      <c r="BQ43" s="27">
        <f t="shared" si="852"/>
        <v>4</v>
      </c>
      <c r="BR43" s="20">
        <f t="shared" ref="BR43" si="1124">CB$3</f>
        <v>2</v>
      </c>
      <c r="BS43" s="31"/>
      <c r="BT43" s="33"/>
      <c r="BU43" s="27">
        <f t="shared" ref="BU43" si="1125">SUM(BS43+BT43)</f>
        <v>0</v>
      </c>
      <c r="BV43" s="47">
        <f t="shared" ref="BV43" si="1126">BU43+BT43/1000</f>
        <v>0</v>
      </c>
      <c r="BW43" s="14">
        <f t="shared" si="853"/>
        <v>1</v>
      </c>
      <c r="BX43" s="46">
        <f t="shared" si="854"/>
        <v>1</v>
      </c>
      <c r="BY43" s="28">
        <f t="shared" ref="BY43" si="1127">IF(AND(CB$3=1,BX43=1),"25",IF(AND(CB$3=1,BX43=2),"20",IF(AND(CB$3=1,BX43=3),"16",IF(AND(CB$3=1,BX43=4),"13",IF(AND(CB$3=1,BX43=5),"11",IF(AND(CB$3=1,BX43=6),"10",IF(AND(CB$3=1,BX43=7),"9",IF(AND(CB$3=1,BX43=8),"8",IF(AND(CB$3=1,BX43=9),"7",IF(AND(CB$3=1,BX43=10),"6",IF(AND(CB$3=1,BX43=11),"5",IF(AND(CB$3=1,BX43=12),"4",IF(AND(CB$3=1,BX43=13),"3",IF(AND(CB$3=1,BX43=14),"2",IF(AND(CB$3=1,BX43=15),"1",IF(AND(CB$3=2,BX43=1),"16",IF(AND(CB$3=2,BX43=2),"13",IF(AND(CB$3=2,BX43=3),"11",IF(AND(CB$3=2,BX43=4),"10",IF(AND(CB$3=2,BX43=5),"9",IF(AND(CB$3=2,BX43=6),"8",IF(AND(CB$3=2,BX43=7),"7",IF(AND(CB$3=2,BX43=8),"6",IF(AND(CB$3=2,BX43=9),"5",IF(AND(CB$3=2,BX43=10),"4",IF(AND(CB$3=2,BX43=11),"3",IF(AND(CB$3=2,BX43=12),"2",IF(AND(CB$3=2,BX43=13),"1",IF(AND(CB$3=3,BX43=1),"10",IF(AND(CB$3=3,BX43=2),"9",IF(AND(CB$3=3,BX43=3),"8",IF(AND(CB$3=3,BX43=4),"7",IF(AND(CB$3=3,BX43=5),"6",IF(AND(CB$3=3,BX43=6),"5",IF(AND(CB$3=3,BX43=7),"4",IF(AND(CB$3=3,BX43=8),"3",IF(AND(CB$3=3,BX43=9),"2",IF(AND(CB$3=3,BX43=10),"1"))))))))))))))))))))))))))))))))))))))+0</f>
        <v>16</v>
      </c>
      <c r="BZ43" s="29">
        <f t="shared" ref="BZ43" si="1128">BO43+BY43</f>
        <v>72</v>
      </c>
      <c r="CA43" s="30">
        <f>SUM(LARGE(($BY43,$BN43,$BC43,$AR43,$AG43,$V43,$K43),{1;2;3;4;5}))</f>
        <v>62</v>
      </c>
      <c r="CB43" s="27">
        <f t="shared" si="855"/>
        <v>4</v>
      </c>
      <c r="CC43" s="20">
        <f t="shared" ref="CC43" si="1129">CM$3</f>
        <v>2</v>
      </c>
      <c r="CD43" s="31"/>
      <c r="CE43" s="33"/>
      <c r="CF43" s="27">
        <f t="shared" ref="CF43" si="1130">SUM(CD43+CE43)</f>
        <v>0</v>
      </c>
      <c r="CG43" s="47">
        <f t="shared" ref="CG43" si="1131">CF43+CE43/1000</f>
        <v>0</v>
      </c>
      <c r="CH43" s="14">
        <f t="shared" si="856"/>
        <v>1</v>
      </c>
      <c r="CI43" s="46">
        <f t="shared" si="857"/>
        <v>1</v>
      </c>
      <c r="CJ43" s="28">
        <f t="shared" ref="CJ43" si="1132">IF(AND(CM$3=1,CI43=1),"25",IF(AND(CM$3=1,CI43=2),"20",IF(AND(CM$3=1,CI43=3),"16",IF(AND(CM$3=1,CI43=4),"13",IF(AND(CM$3=1,CI43=5),"11",IF(AND(CM$3=1,CI43=6),"10",IF(AND(CM$3=1,CI43=7),"9",IF(AND(CM$3=1,CI43=8),"8",IF(AND(CM$3=1,CI43=9),"7",IF(AND(CM$3=1,CI43=10),"6",IF(AND(CM$3=1,CI43=11),"5",IF(AND(CM$3=1,CI43=12),"4",IF(AND(CM$3=1,CI43=13),"3",IF(AND(CM$3=1,CI43=14),"2",IF(AND(CM$3=1,CI43=15),"1",IF(AND(CM$3=2,CI43=1),"16",IF(AND(CM$3=2,CI43=2),"13",IF(AND(CM$3=2,CI43=3),"11",IF(AND(CM$3=2,CI43=4),"10",IF(AND(CM$3=2,CI43=5),"9",IF(AND(CM$3=2,CI43=6),"8",IF(AND(CM$3=2,CI43=7),"7",IF(AND(CM$3=2,CI43=8),"6",IF(AND(CM$3=2,CI43=9),"5",IF(AND(CM$3=2,CI43=10),"4",IF(AND(CM$3=2,CI43=11),"3",IF(AND(CM$3=2,CI43=12),"2",IF(AND(CM$3=2,CI43=13),"1",IF(AND(CM$3=3,CI43=1),"10",IF(AND(CM$3=3,CI43=2),"9",IF(AND(CM$3=3,CI43=3),"8",IF(AND(CM$3=3,CI43=4),"7",IF(AND(CM$3=3,CI43=5),"6",IF(AND(CM$3=3,CI43=6),"5",IF(AND(CM$3=3,CI43=7),"4",IF(AND(CM$3=3,CI43=8),"3",IF(AND(CM$3=3,CI43=9),"2",IF(AND(CM$3=3,CI43=10),"1"))))))))))))))))))))))))))))))))))))))+0</f>
        <v>16</v>
      </c>
      <c r="CK43" s="29">
        <f t="shared" ref="CK43" si="1133">BZ43+CJ43</f>
        <v>88</v>
      </c>
      <c r="CL43" s="30">
        <f>SUM(LARGE(($CJ43,$BY43,$BN43,$BC43,$AR43,$AG43,$V43,$K43),{1;2;3;4;5}))</f>
        <v>68</v>
      </c>
      <c r="CM43" s="27">
        <f t="shared" si="858"/>
        <v>4</v>
      </c>
      <c r="CN43" s="20">
        <f t="shared" ref="CN43" si="1134">CX$3</f>
        <v>2</v>
      </c>
      <c r="CO43" s="31"/>
      <c r="CP43" s="33"/>
      <c r="CQ43" s="27">
        <f t="shared" ref="CQ43" si="1135">SUM(CO43+CP43)</f>
        <v>0</v>
      </c>
      <c r="CR43" s="47">
        <f t="shared" ref="CR43" si="1136">CQ43+CP43/1000</f>
        <v>0</v>
      </c>
      <c r="CS43" s="14">
        <f t="shared" si="859"/>
        <v>1</v>
      </c>
      <c r="CT43" s="46">
        <f t="shared" si="860"/>
        <v>1</v>
      </c>
      <c r="CU43" s="28">
        <f t="shared" ref="CU43" si="1137">IF(AND(CX$3=1,CT43=1),"25",IF(AND(CX$3=1,CT43=2),"20",IF(AND(CX$3=1,CT43=3),"16",IF(AND(CX$3=1,CT43=4),"13",IF(AND(CX$3=1,CT43=5),"11",IF(AND(CX$3=1,CT43=6),"10",IF(AND(CX$3=1,CT43=7),"9",IF(AND(CX$3=1,CT43=8),"8",IF(AND(CX$3=1,CT43=9),"7",IF(AND(CX$3=1,CT43=10),"6",IF(AND(CX$3=1,CT43=11),"5",IF(AND(CX$3=1,CT43=12),"4",IF(AND(CX$3=1,CT43=13),"3",IF(AND(CX$3=1,CT43=14),"2",IF(AND(CX$3=1,CT43=15),"1",IF(AND(CX$3=2,CT43=1),"16",IF(AND(CX$3=2,CT43=2),"13",IF(AND(CX$3=2,CT43=3),"11",IF(AND(CX$3=2,CT43=4),"10",IF(AND(CX$3=2,CT43=5),"9",IF(AND(CX$3=2,CT43=6),"8",IF(AND(CX$3=2,CT43=7),"7",IF(AND(CX$3=2,CT43=8),"6",IF(AND(CX$3=2,CT43=9),"5",IF(AND(CX$3=2,CT43=10),"4",IF(AND(CX$3=2,CT43=11),"3",IF(AND(CX$3=2,CT43=12),"2",IF(AND(CX$3=2,CT43=13),"1",IF(AND(CX$3=3,CT43=1),"10",IF(AND(CX$3=3,CT43=2),"9",IF(AND(CX$3=3,CT43=3),"8",IF(AND(CX$3=3,CT43=4),"7",IF(AND(CX$3=3,CT43=5),"6",IF(AND(CX$3=3,CT43=6),"5",IF(AND(CX$3=3,CT43=7),"4",IF(AND(CX$3=3,CT43=8),"3",IF(AND(CX$3=3,CT43=9),"2",IF(AND(CX$3=3,CT43=10),"1"))))))))))))))))))))))))))))))))))))))+0</f>
        <v>16</v>
      </c>
      <c r="CV43" s="29">
        <f t="shared" ref="CV43" si="1138">CK43+CU43</f>
        <v>104</v>
      </c>
      <c r="CW43" s="30">
        <f>SUM(LARGE(($CU43,$CJ43,$BY43,$BN43,$BC43,$AR43,$AG43,$V43,$K43),{1;2;3;4;5}))</f>
        <v>74</v>
      </c>
      <c r="CX43" s="27">
        <f t="shared" si="861"/>
        <v>4</v>
      </c>
      <c r="CY43" s="20">
        <f t="shared" ref="CY43" si="1139">DI$3</f>
        <v>2</v>
      </c>
      <c r="CZ43" s="31"/>
      <c r="DA43" s="33"/>
      <c r="DB43" s="27">
        <f t="shared" ref="DB43" si="1140">SUM(CZ43+DA43)</f>
        <v>0</v>
      </c>
      <c r="DC43" s="47">
        <f t="shared" ref="DC43" si="1141">DB43+DA43/1000</f>
        <v>0</v>
      </c>
      <c r="DD43" s="14">
        <f t="shared" si="862"/>
        <v>1</v>
      </c>
      <c r="DE43" s="46">
        <f t="shared" si="863"/>
        <v>1</v>
      </c>
      <c r="DF43" s="28">
        <f t="shared" ref="DF43" si="1142">IF(AND(DI$3=1,DE43=1),"25",IF(AND(DI$3=1,DE43=2),"20",IF(AND(DI$3=1,DE43=3),"16",IF(AND(DI$3=1,DE43=4),"13",IF(AND(DI$3=1,DE43=5),"11",IF(AND(DI$3=1,DE43=6),"10",IF(AND(DI$3=1,DE43=7),"9",IF(AND(DI$3=1,DE43=8),"8",IF(AND(DI$3=1,DE43=9),"7",IF(AND(DI$3=1,DE43=10),"6",IF(AND(DI$3=1,DE43=11),"5",IF(AND(DI$3=1,DE43=12),"4",IF(AND(DI$3=1,DE43=13),"3",IF(AND(DI$3=1,DE43=14),"2",IF(AND(DI$3=1,DE43=15),"1",IF(AND(DI$3=2,DE43=1),"16",IF(AND(DI$3=2,DE43=2),"13",IF(AND(DI$3=2,DE43=3),"11",IF(AND(DI$3=2,DE43=4),"10",IF(AND(DI$3=2,DE43=5),"9",IF(AND(DI$3=2,DE43=6),"8",IF(AND(DI$3=2,DE43=7),"7",IF(AND(DI$3=2,DE43=8),"6",IF(AND(DI$3=2,DE43=9),"5",IF(AND(DI$3=2,DE43=10),"4",IF(AND(DI$3=2,DE43=11),"3",IF(AND(DI$3=2,DE43=12),"2",IF(AND(DI$3=2,DE43=13),"1",IF(AND(DI$3=3,DE43=1),"10",IF(AND(DI$3=3,DE43=2),"9",IF(AND(DI$3=3,DE43=3),"8",IF(AND(DI$3=3,DE43=4),"7",IF(AND(DI$3=3,DE43=5),"6",IF(AND(DI$3=3,DE43=6),"5",IF(AND(DI$3=3,DE43=7),"4",IF(AND(DI$3=3,DE43=8),"3",IF(AND(DI$3=3,DE43=9),"2",IF(AND(DI$3=3,DE43=10),"1"))))))))))))))))))))))))))))))))))))))+0</f>
        <v>16</v>
      </c>
      <c r="DG43" s="29">
        <f t="shared" ref="DG43" si="1143">CV43+DF43</f>
        <v>120</v>
      </c>
      <c r="DH43" s="30">
        <f>SUM(LARGE(($DF43,$CU43,$CJ43,$BY43,$BN43,$BC43,$AR43,$AG43,$V43,$K43),{1;2;3;4;5}))</f>
        <v>80</v>
      </c>
      <c r="DI43" s="27">
        <f t="shared" si="864"/>
        <v>1</v>
      </c>
      <c r="DJ43" s="20">
        <f t="shared" ref="DJ43" si="1144">DT$3</f>
        <v>2</v>
      </c>
      <c r="DK43" s="31"/>
      <c r="DL43" s="33"/>
      <c r="DM43" s="27">
        <f t="shared" ref="DM43" si="1145">SUM(DK43+DL43)</f>
        <v>0</v>
      </c>
      <c r="DN43" s="47">
        <f t="shared" ref="DN43" si="1146">DM43+DL43/1000</f>
        <v>0</v>
      </c>
      <c r="DO43" s="14">
        <f t="shared" si="865"/>
        <v>1</v>
      </c>
      <c r="DP43" s="46">
        <f t="shared" si="866"/>
        <v>1</v>
      </c>
      <c r="DQ43" s="28">
        <f t="shared" ref="DQ43" si="1147">IF(AND(DT$3=1,DP43=1),"25",IF(AND(DT$3=1,DP43=2),"20",IF(AND(DT$3=1,DP43=3),"16",IF(AND(DT$3=1,DP43=4),"13",IF(AND(DT$3=1,DP43=5),"11",IF(AND(DT$3=1,DP43=6),"10",IF(AND(DT$3=1,DP43=7),"9",IF(AND(DT$3=1,DP43=8),"8",IF(AND(DT$3=1,DP43=9),"7",IF(AND(DT$3=1,DP43=10),"6",IF(AND(DT$3=1,DP43=11),"5",IF(AND(DT$3=1,DP43=12),"4",IF(AND(DT$3=1,DP43=13),"3",IF(AND(DT$3=1,DP43=14),"2",IF(AND(DT$3=1,DP43=15),"1",IF(AND(DT$3=2,DP43=1),"16",IF(AND(DT$3=2,DP43=2),"13",IF(AND(DT$3=2,DP43=3),"11",IF(AND(DT$3=2,DP43=4),"10",IF(AND(DT$3=2,DP43=5),"9",IF(AND(DT$3=2,DP43=6),"8",IF(AND(DT$3=2,DP43=7),"7",IF(AND(DT$3=2,DP43=8),"6",IF(AND(DT$3=2,DP43=9),"5",IF(AND(DT$3=2,DP43=10),"4",IF(AND(DT$3=2,DP43=11),"3",IF(AND(DT$3=2,DP43=12),"2",IF(AND(DT$3=2,DP43=13),"1",IF(AND(DT$3=3,DP43=1),"10",IF(AND(DT$3=3,DP43=2),"9",IF(AND(DT$3=3,DP43=3),"8",IF(AND(DT$3=3,DP43=4),"7",IF(AND(DT$3=3,DP43=5),"6",IF(AND(DT$3=3,DP43=6),"5",IF(AND(DT$3=3,DP43=7),"4",IF(AND(DT$3=3,DP43=8),"3",IF(AND(DT$3=3,DP43=9),"2",IF(AND(DT$3=3,DP43=10),"1"))))))))))))))))))))))))))))))))))))))+0</f>
        <v>16</v>
      </c>
      <c r="DR43" s="29">
        <f t="shared" ref="DR43" si="1148">DG43+DQ43</f>
        <v>136</v>
      </c>
      <c r="DS43" s="30">
        <f>SUM(LARGE(($DQ43,$DF43,$CU43,$CJ43,$BY43,$BN43,$BC43,$AR43,$AG43,$V43,$K43),{1;2;3;4;5}))</f>
        <v>80</v>
      </c>
      <c r="DT43" s="27">
        <f t="shared" si="867"/>
        <v>1</v>
      </c>
      <c r="DU43" s="20">
        <f t="shared" ref="DU43" si="1149">EE$3</f>
        <v>2</v>
      </c>
      <c r="DV43" s="31"/>
      <c r="DW43" s="33"/>
      <c r="DX43" s="27">
        <f t="shared" ref="DX43" si="1150">SUM(DV43+DW43)</f>
        <v>0</v>
      </c>
      <c r="DY43" s="47">
        <f t="shared" ref="DY43" si="1151">DX43+DW43/1000</f>
        <v>0</v>
      </c>
      <c r="DZ43" s="14">
        <f t="shared" si="868"/>
        <v>1</v>
      </c>
      <c r="EA43" s="46">
        <f t="shared" si="869"/>
        <v>1</v>
      </c>
      <c r="EB43" s="28">
        <f t="shared" ref="EB43" si="1152">IF(AND(EE$3=1,EA43=1),"25",IF(AND(EE$3=1,EA43=2),"20",IF(AND(EE$3=1,EA43=3),"16",IF(AND(EE$3=1,EA43=4),"13",IF(AND(EE$3=1,EA43=5),"11",IF(AND(EE$3=1,EA43=6),"10",IF(AND(EE$3=1,EA43=7),"9",IF(AND(EE$3=1,EA43=8),"8",IF(AND(EE$3=1,EA43=9),"7",IF(AND(EE$3=1,EA43=10),"6",IF(AND(EE$3=1,EA43=11),"5",IF(AND(EE$3=1,EA43=12),"4",IF(AND(EE$3=1,EA43=13),"3",IF(AND(EE$3=1,EA43=14),"2",IF(AND(EE$3=1,EA43=15),"1",IF(AND(EE$3=2,EA43=1),"16",IF(AND(EE$3=2,EA43=2),"13",IF(AND(EE$3=2,EA43=3),"11",IF(AND(EE$3=2,EA43=4),"10",IF(AND(EE$3=2,EA43=5),"9",IF(AND(EE$3=2,EA43=6),"8",IF(AND(EE$3=2,EA43=7),"7",IF(AND(EE$3=2,EA43=8),"6",IF(AND(EE$3=2,EA43=9),"5",IF(AND(EE$3=2,EA43=10),"4",IF(AND(EE$3=2,EA43=11),"3",IF(AND(EE$3=2,EA43=12),"2",IF(AND(EE$3=2,EA43=13),"1",IF(AND(EE$3=3,EA43=1),"10",IF(AND(EE$3=3,EA43=2),"9",IF(AND(EE$3=3,EA43=3),"8",IF(AND(EE$3=3,EA43=4),"7",IF(AND(EE$3=3,EA43=5),"6",IF(AND(EE$3=3,EA43=6),"5",IF(AND(EE$3=3,EA43=7),"4",IF(AND(EE$3=3,EA43=8),"3",IF(AND(EE$3=3,EA43=9),"2",IF(AND(EE$3=3,EA43=10),"1"))))))))))))))))))))))))))))))))))))))+0</f>
        <v>16</v>
      </c>
      <c r="EC43" s="29">
        <f t="shared" ref="EC43" si="1153">DR43+EB43</f>
        <v>152</v>
      </c>
      <c r="ED43" s="30">
        <f>SUM(LARGE(($EB43,$DQ43,$DF43,$CU43,$CJ43,$BY43,$BN43,$BC43,$AR43,$AG43,$V43,$K43),{1;2;3;4;5}))</f>
        <v>80</v>
      </c>
      <c r="EE43" s="27">
        <f t="shared" si="870"/>
        <v>1</v>
      </c>
      <c r="EF43" s="20">
        <f t="shared" ref="EF43" si="1154">EP$3</f>
        <v>2</v>
      </c>
      <c r="EG43" s="31"/>
      <c r="EH43" s="33"/>
      <c r="EI43" s="27">
        <f t="shared" ref="EI43" si="1155">SUM(EG43+EH43)</f>
        <v>0</v>
      </c>
      <c r="EJ43" s="47">
        <f t="shared" ref="EJ43" si="1156">EI43+EH43/1000</f>
        <v>0</v>
      </c>
      <c r="EK43" s="14">
        <f t="shared" si="871"/>
        <v>1</v>
      </c>
      <c r="EL43" s="46">
        <f t="shared" si="872"/>
        <v>1</v>
      </c>
      <c r="EM43" s="28">
        <f t="shared" ref="EM43" si="1157">IF(AND(EP$3=1,EL43=1),"25",IF(AND(EP$3=1,EL43=2),"20",IF(AND(EP$3=1,EL43=3),"16",IF(AND(EP$3=1,EL43=4),"13",IF(AND(EP$3=1,EL43=5),"11",IF(AND(EP$3=1,EL43=6),"10",IF(AND(EP$3=1,EL43=7),"9",IF(AND(EP$3=1,EL43=8),"8",IF(AND(EP$3=1,EL43=9),"7",IF(AND(EP$3=1,EL43=10),"6",IF(AND(EP$3=1,EL43=11),"5",IF(AND(EP$3=1,EL43=12),"4",IF(AND(EP$3=1,EL43=13),"3",IF(AND(EP$3=1,EL43=14),"2",IF(AND(EP$3=1,EL43=15),"1",IF(AND(EP$3=2,EL43=1),"16",IF(AND(EP$3=2,EL43=2),"13",IF(AND(EP$3=2,EL43=3),"11",IF(AND(EP$3=2,EL43=4),"10",IF(AND(EP$3=2,EL43=5),"9",IF(AND(EP$3=2,EL43=6),"8",IF(AND(EP$3=2,EL43=7),"7",IF(AND(EP$3=2,EL43=8),"6",IF(AND(EP$3=2,EL43=9),"5",IF(AND(EP$3=2,EL43=10),"4",IF(AND(EP$3=2,EL43=11),"3",IF(AND(EP$3=2,EL43=12),"2",IF(AND(EP$3=2,EL43=13),"1",IF(AND(EP$3=3,EL43=1),"10",IF(AND(EP$3=3,EL43=2),"9",IF(AND(EP$3=3,EL43=3),"8",IF(AND(EP$3=3,EL43=4),"7",IF(AND(EP$3=3,EL43=5),"6",IF(AND(EP$3=3,EL43=6),"5",IF(AND(EP$3=3,EL43=7),"4",IF(AND(EP$3=3,EL43=8),"3",IF(AND(EP$3=3,EL43=9),"2",IF(AND(EP$3=3,EL43=10),"1"))))))))))))))))))))))))))))))))))))))+0</f>
        <v>16</v>
      </c>
      <c r="EN43" s="29">
        <f t="shared" ref="EN43" si="1158">EC43+EM43</f>
        <v>168</v>
      </c>
      <c r="EO43" s="30">
        <f>SUM(LARGE(($EM43,$EB43,$DQ43,$DF43,$CU43,$CJ43,$BY43,$BN43,$BC43,$AR43,$AG43,$V43,$K43),{1;2;3;4;5}))</f>
        <v>80</v>
      </c>
      <c r="EP43" s="27">
        <f t="shared" si="873"/>
        <v>1</v>
      </c>
      <c r="EQ43" s="20">
        <f t="shared" ref="EQ43" si="1159">FA$3</f>
        <v>2</v>
      </c>
      <c r="ER43" s="31"/>
      <c r="ES43" s="33"/>
      <c r="ET43" s="27">
        <f t="shared" ref="ET43" si="1160">SUM(ER43+ES43)</f>
        <v>0</v>
      </c>
      <c r="EU43" s="47">
        <f t="shared" ref="EU43" si="1161">ET43+ES43/1000</f>
        <v>0</v>
      </c>
      <c r="EV43" s="14">
        <f t="shared" si="874"/>
        <v>1</v>
      </c>
      <c r="EW43" s="46">
        <f t="shared" si="875"/>
        <v>1</v>
      </c>
      <c r="EX43" s="28">
        <f t="shared" ref="EX43" si="1162">IF(AND(FA$3=1,EW43=1),"25",IF(AND(FA$3=1,EW43=2),"20",IF(AND(FA$3=1,EW43=3),"16",IF(AND(FA$3=1,EW43=4),"13",IF(AND(FA$3=1,EW43=5),"11",IF(AND(FA$3=1,EW43=6),"10",IF(AND(FA$3=1,EW43=7),"9",IF(AND(FA$3=1,EW43=8),"8",IF(AND(FA$3=1,EW43=9),"7",IF(AND(FA$3=1,EW43=10),"6",IF(AND(FA$3=1,EW43=11),"5",IF(AND(FA$3=1,EW43=12),"4",IF(AND(FA$3=1,EW43=13),"3",IF(AND(FA$3=1,EW43=14),"2",IF(AND(FA$3=1,EW43=15),"1",IF(AND(FA$3=2,EW43=1),"16",IF(AND(FA$3=2,EW43=2),"13",IF(AND(FA$3=2,EW43=3),"11",IF(AND(FA$3=2,EW43=4),"10",IF(AND(FA$3=2,EW43=5),"9",IF(AND(FA$3=2,EW43=6),"8",IF(AND(FA$3=2,EW43=7),"7",IF(AND(FA$3=2,EW43=8),"6",IF(AND(FA$3=2,EW43=9),"5",IF(AND(FA$3=2,EW43=10),"4",IF(AND(FA$3=2,EW43=11),"3",IF(AND(FA$3=2,EW43=12),"2",IF(AND(FA$3=2,EW43=13),"1",IF(AND(FA$3=3,EW43=1),"10",IF(AND(FA$3=3,EW43=2),"9",IF(AND(FA$3=3,EW43=3),"8",IF(AND(FA$3=3,EW43=4),"7",IF(AND(FA$3=3,EW43=5),"6",IF(AND(FA$3=3,EW43=6),"5",IF(AND(FA$3=3,EW43=7),"4",IF(AND(FA$3=3,EW43=8),"3",IF(AND(FA$3=3,EW43=9),"2",IF(AND(FA$3=3,EW43=10),"1"))))))))))))))))))))))))))))))))))))))+0</f>
        <v>16</v>
      </c>
      <c r="EY43" s="29">
        <f t="shared" ref="EY43" si="1163">EN43+EX43</f>
        <v>184</v>
      </c>
      <c r="EZ43" s="30">
        <f>SUM(LARGE(($EX43,$EM43,$EB43,$DQ43,$DF43,$CU43,$CJ43,$BY43,$BN43,$BC43,$AR43,$AG43,$V43,$K43),{1;2;3;4;5}))</f>
        <v>80</v>
      </c>
      <c r="FA43" s="27">
        <f t="shared" si="876"/>
        <v>1</v>
      </c>
      <c r="FB43" s="20">
        <f t="shared" ref="FB43" si="1164">FL$3</f>
        <v>2</v>
      </c>
      <c r="FC43" s="31"/>
      <c r="FD43" s="33"/>
      <c r="FE43" s="27">
        <f t="shared" ref="FE43" si="1165">SUM(FC43+FD43)</f>
        <v>0</v>
      </c>
      <c r="FF43" s="47">
        <f t="shared" ref="FF43" si="1166">FE43+FD43/1000</f>
        <v>0</v>
      </c>
      <c r="FG43" s="14">
        <f t="shared" si="877"/>
        <v>1</v>
      </c>
      <c r="FH43" s="46">
        <f t="shared" si="878"/>
        <v>1</v>
      </c>
      <c r="FI43" s="28">
        <f t="shared" ref="FI43" si="1167">IF(AND(FL$3=1,FH43=1),"25",IF(AND(FL$3=1,FH43=2),"20",IF(AND(FL$3=1,FH43=3),"16",IF(AND(FL$3=1,FH43=4),"13",IF(AND(FL$3=1,FH43=5),"11",IF(AND(FL$3=1,FH43=6),"10",IF(AND(FL$3=1,FH43=7),"9",IF(AND(FL$3=1,FH43=8),"8",IF(AND(FL$3=1,FH43=9),"7",IF(AND(FL$3=1,FH43=10),"6",IF(AND(FL$3=1,FH43=11),"5",IF(AND(FL$3=1,FH43=12),"4",IF(AND(FL$3=1,FH43=13),"3",IF(AND(FL$3=1,FH43=14),"2",IF(AND(FL$3=1,FH43=15),"1",IF(AND(FL$3=2,FH43=1),"16",IF(AND(FL$3=2,FH43=2),"13",IF(AND(FL$3=2,FH43=3),"11",IF(AND(FL$3=2,FH43=4),"10",IF(AND(FL$3=2,FH43=5),"9",IF(AND(FL$3=2,FH43=6),"8",IF(AND(FL$3=2,FH43=7),"7",IF(AND(FL$3=2,FH43=8),"6",IF(AND(FL$3=2,FH43=9),"5",IF(AND(FL$3=2,FH43=10),"4",IF(AND(FL$3=2,FH43=11),"3",IF(AND(FL$3=2,FH43=12),"2",IF(AND(FL$3=2,FH43=13),"1",IF(AND(FL$3=3,FH43=1),"10",IF(AND(FL$3=3,FH43=2),"9",IF(AND(FL$3=3,FH43=3),"8",IF(AND(FL$3=3,FH43=4),"7",IF(AND(FL$3=3,FH43=5),"6",IF(AND(FL$3=3,FH43=6),"5",IF(AND(FL$3=3,FH43=7),"4",IF(AND(FL$3=3,FH43=8),"3",IF(AND(FL$3=3,FH43=9),"2",IF(AND(FL$3=3,FH43=10),"1"))))))))))))))))))))))))))))))))))))))+0</f>
        <v>16</v>
      </c>
      <c r="FJ43" s="29">
        <f t="shared" ref="FJ43" si="1168">EY43+FI43</f>
        <v>200</v>
      </c>
      <c r="FK43" s="30">
        <f>SUM(LARGE(($FI43,$EX43,$EM43,$EB43,$DQ43,$DF43,$CU43,$CJ43,$BY43,$BN43,$BC43,$AR43,$AG43,$V43,$K43),{1;2;3;4;5}))</f>
        <v>80</v>
      </c>
      <c r="FL43" s="27">
        <f t="shared" si="879"/>
        <v>1</v>
      </c>
      <c r="FM43" s="20">
        <f t="shared" ref="FM43" si="1169">FW$3</f>
        <v>2</v>
      </c>
      <c r="FN43" s="31"/>
      <c r="FO43" s="33"/>
      <c r="FP43" s="27">
        <f t="shared" ref="FP43" si="1170">SUM(FN43+FO43)</f>
        <v>0</v>
      </c>
      <c r="FQ43" s="47">
        <f t="shared" ref="FQ43" si="1171">FP43+FO43/1000</f>
        <v>0</v>
      </c>
      <c r="FR43" s="14">
        <f t="shared" si="880"/>
        <v>1</v>
      </c>
      <c r="FS43" s="46">
        <f t="shared" si="881"/>
        <v>1</v>
      </c>
      <c r="FT43" s="28">
        <f t="shared" ref="FT43" si="1172">IF(AND(FW$3=1,FS43=1),"25",IF(AND(FW$3=1,FS43=2),"20",IF(AND(FW$3=1,FS43=3),"16",IF(AND(FW$3=1,FS43=4),"13",IF(AND(FW$3=1,FS43=5),"11",IF(AND(FW$3=1,FS43=6),"10",IF(AND(FW$3=1,FS43=7),"9",IF(AND(FW$3=1,FS43=8),"8",IF(AND(FW$3=1,FS43=9),"7",IF(AND(FW$3=1,FS43=10),"6",IF(AND(FW$3=1,FS43=11),"5",IF(AND(FW$3=1,FS43=12),"4",IF(AND(FW$3=1,FS43=13),"3",IF(AND(FW$3=1,FS43=14),"2",IF(AND(FW$3=1,FS43=15),"1",IF(AND(FW$3=2,FS43=1),"16",IF(AND(FW$3=2,FS43=2),"13",IF(AND(FW$3=2,FS43=3),"11",IF(AND(FW$3=2,FS43=4),"10",IF(AND(FW$3=2,FS43=5),"9",IF(AND(FW$3=2,FS43=6),"8",IF(AND(FW$3=2,FS43=7),"7",IF(AND(FW$3=2,FS43=8),"6",IF(AND(FW$3=2,FS43=9),"5",IF(AND(FW$3=2,FS43=10),"4",IF(AND(FW$3=2,FS43=11),"3",IF(AND(FW$3=2,FS43=12),"2",IF(AND(FW$3=2,FS43=13),"1",IF(AND(FW$3=3,FS43=1),"10",IF(AND(FW$3=3,FS43=2),"9",IF(AND(FW$3=3,FS43=3),"8",IF(AND(FW$3=3,FS43=4),"7",IF(AND(FW$3=3,FS43=5),"6",IF(AND(FW$3=3,FS43=6),"5",IF(AND(FW$3=3,FS43=7),"4",IF(AND(FW$3=3,FS43=8),"3",IF(AND(FW$3=3,FS43=9),"2",IF(AND(FW$3=3,FS43=10),"1"))))))))))))))))))))))))))))))))))))))+0</f>
        <v>16</v>
      </c>
      <c r="FU43" s="29">
        <f t="shared" ref="FU43" si="1173">FJ43+FT43</f>
        <v>216</v>
      </c>
      <c r="FV43" s="30">
        <f>SUM(LARGE(($FT43,$FI43,$EX43,$EM43,$EB43,$DQ43,$DF43,$CU43,$CJ43,$BY43,$BN43,$BC43,$AR43,$AG43,$V43,$K43),{1;2;3;4;5}))</f>
        <v>80</v>
      </c>
      <c r="FW43" s="27">
        <f t="shared" si="882"/>
        <v>1</v>
      </c>
      <c r="FX43" s="20">
        <f t="shared" ref="FX43" si="1174">GH$3</f>
        <v>2</v>
      </c>
      <c r="FY43" s="63"/>
      <c r="FZ43" s="64"/>
      <c r="GA43" s="27">
        <f t="shared" ref="GA43" si="1175">SUM(FY43+FZ43)</f>
        <v>0</v>
      </c>
      <c r="GB43" s="47">
        <f t="shared" ref="GB43" si="1176">GA43+FZ43/1000</f>
        <v>0</v>
      </c>
      <c r="GC43" s="14">
        <f t="shared" si="883"/>
        <v>1</v>
      </c>
      <c r="GD43" s="46">
        <f t="shared" si="884"/>
        <v>1</v>
      </c>
      <c r="GE43" s="28">
        <f t="shared" ref="GE43" si="1177">IF(AND(GH$3=1,GD43=1),"25",IF(AND(GH$3=1,GD43=2),"20",IF(AND(GH$3=1,GD43=3),"16",IF(AND(GH$3=1,GD43=4),"13",IF(AND(GH$3=1,GD43=5),"11",IF(AND(GH$3=1,GD43=6),"10",IF(AND(GH$3=1,GD43=7),"9",IF(AND(GH$3=1,GD43=8),"8",IF(AND(GH$3=1,GD43=9),"7",IF(AND(GH$3=1,GD43=10),"6",IF(AND(GH$3=1,GD43=11),"5",IF(AND(GH$3=1,GD43=12),"4",IF(AND(GH$3=1,GD43=13),"3",IF(AND(GH$3=1,GD43=14),"2",IF(AND(GH$3=1,GD43=15),"1",IF(AND(GH$3=2,GD43=1),"16",IF(AND(GH$3=2,GD43=2),"13",IF(AND(GH$3=2,GD43=3),"11",IF(AND(GH$3=2,GD43=4),"10",IF(AND(GH$3=2,GD43=5),"9",IF(AND(GH$3=2,GD43=6),"8",IF(AND(GH$3=2,GD43=7),"7",IF(AND(GH$3=2,GD43=8),"6",IF(AND(GH$3=2,GD43=9),"5",IF(AND(GH$3=2,GD43=10),"4",IF(AND(GH$3=2,GD43=11),"3",IF(AND(GH$3=2,GD43=12),"2",IF(AND(GH$3=2,GD43=13),"1",IF(AND(GH$3=3,GD43=1),"10",IF(AND(GH$3=3,GD43=2),"9",IF(AND(GH$3=3,GD43=3),"8",IF(AND(GH$3=3,GD43=4),"7",IF(AND(GH$3=3,GD43=5),"6",IF(AND(GH$3=3,GD43=6),"5",IF(AND(GH$3=3,GD43=7),"4",IF(AND(GH$3=3,GD43=8),"3",IF(AND(GH$3=3,GD43=9),"2",IF(AND(GH$3=3,GD43=10),"1"))))))))))))))))))))))))))))))))))))))+0</f>
        <v>16</v>
      </c>
      <c r="GF43" s="29">
        <f t="shared" ref="GF43" si="1178">FU43+GE43</f>
        <v>232</v>
      </c>
      <c r="GG43" s="30">
        <f>SUM(LARGE(($GE43,$FT43,$FI43,$EX43,$EM43,$EB43,$DQ43,$DF43,$CU43,$CJ43,$BY43,$BN43,$BC43,$AR43,$AG43,$V43,$K43),{1;2;3;4;5}))</f>
        <v>80</v>
      </c>
      <c r="GH43" s="27">
        <f t="shared" si="885"/>
        <v>1</v>
      </c>
      <c r="GI43" s="20">
        <f t="shared" ref="GI43" si="1179">GS$3</f>
        <v>1</v>
      </c>
      <c r="GJ43" s="63"/>
      <c r="GK43" s="64"/>
      <c r="GL43" s="27">
        <f t="shared" ref="GL43" si="1180">SUM(GJ43+GK43)</f>
        <v>0</v>
      </c>
      <c r="GM43" s="47">
        <f t="shared" ref="GM43" si="1181">GL43+GK43/1000</f>
        <v>0</v>
      </c>
      <c r="GN43" s="14">
        <f t="shared" si="886"/>
        <v>1</v>
      </c>
      <c r="GO43" s="46">
        <f t="shared" si="887"/>
        <v>1</v>
      </c>
      <c r="GP43" s="28">
        <f t="shared" ref="GP43" si="1182">IF(AND(GS$3=1,GO43=1),"25",IF(AND(GS$3=1,GO43=2),"20",IF(AND(GS$3=1,GO43=3),"16",IF(AND(GS$3=1,GO43=4),"13",IF(AND(GS$3=1,GO43=5),"11",IF(AND(GS$3=1,GO43=6),"10",IF(AND(GS$3=1,GO43=7),"9",IF(AND(GS$3=1,GO43=8),"8",IF(AND(GS$3=1,GO43=9),"7",IF(AND(GS$3=1,GO43=10),"6",IF(AND(GS$3=1,GO43=11),"5",IF(AND(GS$3=1,GO43=12),"4",IF(AND(GS$3=1,GO43=13),"3",IF(AND(GS$3=1,GO43=14),"2",IF(AND(GS$3=1,GO43=15),"1",IF(AND(GS$3=2,GO43=1),"16",IF(AND(GS$3=2,GO43=2),"13",IF(AND(GS$3=2,GO43=3),"11",IF(AND(GS$3=2,GO43=4),"10",IF(AND(GS$3=2,GO43=5),"9",IF(AND(GS$3=2,GO43=6),"8",IF(AND(GS$3=2,GO43=7),"7",IF(AND(GS$3=2,GO43=8),"6",IF(AND(GS$3=2,GO43=9),"5",IF(AND(GS$3=2,GO43=10),"4",IF(AND(GS$3=2,GO43=11),"3",IF(AND(GS$3=2,GO43=12),"2",IF(AND(GS$3=2,GO43=13),"1",IF(AND(GS$3=3,GO43=1),"10",IF(AND(GS$3=3,GO43=2),"9",IF(AND(GS$3=3,GO43=3),"8",IF(AND(GS$3=3,GO43=4),"7",IF(AND(GS$3=3,GO43=5),"6",IF(AND(GS$3=3,GO43=6),"5",IF(AND(GS$3=3,GO43=7),"4",IF(AND(GS$3=3,GO43=8),"3",IF(AND(GS$3=3,GO43=9),"2",IF(AND(GS$3=3,GO43=10),"1"))))))))))))))))))))))))))))))))))))))+0</f>
        <v>25</v>
      </c>
      <c r="GQ43" s="29">
        <f t="shared" ref="GQ43" si="1183">GF43+GP43</f>
        <v>257</v>
      </c>
      <c r="GR43" s="30">
        <f>SUM(LARGE(($GP43,$GE43,$FT43,$FI43,$EX43,$EM43,$EB43,$DQ43,$DF43,$CU43,$CJ43,$BY43,$BN43,$BC43,$AR43,$AG43,$V43,$K43),{1;2;3;4;5}))</f>
        <v>89</v>
      </c>
      <c r="GS43" s="27">
        <f t="shared" si="888"/>
        <v>1</v>
      </c>
      <c r="GT43" s="20">
        <f t="shared" ref="GT43" si="1184">HD$3</f>
        <v>2</v>
      </c>
      <c r="GU43" s="63"/>
      <c r="GV43" s="64"/>
      <c r="GW43" s="27">
        <f t="shared" ref="GW43" si="1185">SUM(GU43+GV43)</f>
        <v>0</v>
      </c>
      <c r="GX43" s="47">
        <f t="shared" ref="GX43" si="1186">GW43+GV43/1000</f>
        <v>0</v>
      </c>
      <c r="GY43" s="14">
        <f t="shared" si="889"/>
        <v>1</v>
      </c>
      <c r="GZ43" s="46">
        <f t="shared" si="890"/>
        <v>1</v>
      </c>
      <c r="HA43" s="28">
        <f t="shared" ref="HA43" si="1187">IF(AND(HD$3=1,GZ43=1),"25",IF(AND(HD$3=1,GZ43=2),"20",IF(AND(HD$3=1,GZ43=3),"16",IF(AND(HD$3=1,GZ43=4),"13",IF(AND(HD$3=1,GZ43=5),"11",IF(AND(HD$3=1,GZ43=6),"10",IF(AND(HD$3=1,GZ43=7),"9",IF(AND(HD$3=1,GZ43=8),"8",IF(AND(HD$3=1,GZ43=9),"7",IF(AND(HD$3=1,GZ43=10),"6",IF(AND(HD$3=1,GZ43=11),"5",IF(AND(HD$3=1,GZ43=12),"4",IF(AND(HD$3=1,GZ43=13),"3",IF(AND(HD$3=1,GZ43=14),"2",IF(AND(HD$3=1,GZ43=15),"1",IF(AND(HD$3=2,GZ43=1),"16",IF(AND(HD$3=2,GZ43=2),"13",IF(AND(HD$3=2,GZ43=3),"11",IF(AND(HD$3=2,GZ43=4),"10",IF(AND(HD$3=2,GZ43=5),"9",IF(AND(HD$3=2,GZ43=6),"8",IF(AND(HD$3=2,GZ43=7),"7",IF(AND(HD$3=2,GZ43=8),"6",IF(AND(HD$3=2,GZ43=9),"5",IF(AND(HD$3=2,GZ43=10),"4",IF(AND(HD$3=2,GZ43=11),"3",IF(AND(HD$3=2,GZ43=12),"2",IF(AND(HD$3=2,GZ43=13),"1",IF(AND(HD$3=3,GZ43=1),"10",IF(AND(HD$3=3,GZ43=2),"9",IF(AND(HD$3=3,GZ43=3),"8",IF(AND(HD$3=3,GZ43=4),"7",IF(AND(HD$3=3,GZ43=5),"6",IF(AND(HD$3=3,GZ43=6),"5",IF(AND(HD$3=3,GZ43=7),"4",IF(AND(HD$3=3,GZ43=8),"3",IF(AND(HD$3=3,GZ43=9),"2",IF(AND(HD$3=3,GZ43=10),"1"))))))))))))))))))))))))))))))))))))))+0</f>
        <v>16</v>
      </c>
      <c r="HB43" s="29">
        <f t="shared" ref="HB43" si="1188">GQ43+HA43</f>
        <v>273</v>
      </c>
      <c r="HC43" s="30">
        <f>SUM(LARGE(($HA43,$GP43,$GE43,$FT43,$FI43,$EX43,$EM43,$EB43,$DQ43,$DF43,$CU43,$CJ43,$BY43,$BN43,$BC43,$AR43,$AG43,$V43,$K43),{1;2;3;4;5}))</f>
        <v>89</v>
      </c>
      <c r="HD43" s="27">
        <f t="shared" si="891"/>
        <v>1</v>
      </c>
      <c r="HE43" s="20">
        <f t="shared" ref="HE43" si="1189">HO$3</f>
        <v>2</v>
      </c>
      <c r="HF43" s="63"/>
      <c r="HG43" s="64"/>
      <c r="HH43" s="27">
        <f t="shared" ref="HH43" si="1190">SUM(HF43+HG43)</f>
        <v>0</v>
      </c>
      <c r="HI43" s="47">
        <f t="shared" ref="HI43" si="1191">HH43+HG43/1000</f>
        <v>0</v>
      </c>
      <c r="HJ43" s="14">
        <f t="shared" si="892"/>
        <v>1</v>
      </c>
      <c r="HK43" s="46">
        <f t="shared" si="893"/>
        <v>1</v>
      </c>
      <c r="HL43" s="28">
        <f t="shared" ref="HL43" si="1192">IF(AND(HO$3=1,HK43=1),"25",IF(AND(HO$3=1,HK43=2),"20",IF(AND(HO$3=1,HK43=3),"16",IF(AND(HO$3=1,HK43=4),"13",IF(AND(HO$3=1,HK43=5),"11",IF(AND(HO$3=1,HK43=6),"10",IF(AND(HO$3=1,HK43=7),"9",IF(AND(HO$3=1,HK43=8),"8",IF(AND(HO$3=1,HK43=9),"7",IF(AND(HO$3=1,HK43=10),"6",IF(AND(HO$3=1,HK43=11),"5",IF(AND(HO$3=1,HK43=12),"4",IF(AND(HO$3=1,HK43=13),"3",IF(AND(HO$3=1,HK43=14),"2",IF(AND(HO$3=1,HK43=15),"1",IF(AND(HO$3=2,HK43=1),"16",IF(AND(HO$3=2,HK43=2),"13",IF(AND(HO$3=2,HK43=3),"11",IF(AND(HO$3=2,HK43=4),"10",IF(AND(HO$3=2,HK43=5),"9",IF(AND(HO$3=2,HK43=6),"8",IF(AND(HO$3=2,HK43=7),"7",IF(AND(HO$3=2,HK43=8),"6",IF(AND(HO$3=2,HK43=9),"5",IF(AND(HO$3=2,HK43=10),"4",IF(AND(HO$3=2,HK43=11),"3",IF(AND(HO$3=2,HK43=12),"2",IF(AND(HO$3=2,HK43=13),"1",IF(AND(HO$3=3,HK43=1),"10",IF(AND(HO$3=3,HK43=2),"9",IF(AND(HO$3=3,HK43=3),"8",IF(AND(HO$3=3,HK43=4),"7",IF(AND(HO$3=3,HK43=5),"6",IF(AND(HO$3=3,HK43=6),"5",IF(AND(HO$3=3,HK43=7),"4",IF(AND(HO$3=3,HK43=8),"3",IF(AND(HO$3=3,HK43=9),"2",IF(AND(HO$3=3,HK43=10),"1"))))))))))))))))))))))))))))))))))))))+0</f>
        <v>16</v>
      </c>
      <c r="HM43" s="29">
        <f t="shared" ref="HM43" si="1193">HB43+HL43</f>
        <v>289</v>
      </c>
      <c r="HN43" s="30">
        <f>SUM(LARGE(($HL43,$HA43,$GP43,$GE43,$FT43,$FI43,$EX43,$EM43,$EB43,$DQ43,$DF43,$CU43,$CJ43,$BY43,$BN43,$BC43,$AR43,$AG43,$V43,$K43),{1;2;3;4;5}))</f>
        <v>89</v>
      </c>
      <c r="HO43" s="27">
        <f t="shared" si="894"/>
        <v>1</v>
      </c>
    </row>
    <row r="44" spans="1:223" x14ac:dyDescent="0.2">
      <c r="A44" s="41" t="s">
        <v>168</v>
      </c>
      <c r="B44" s="65">
        <f t="shared" si="100"/>
        <v>0</v>
      </c>
      <c r="C44" s="104"/>
      <c r="D44" s="20">
        <f t="shared" si="101"/>
        <v>2</v>
      </c>
      <c r="E44" s="31"/>
      <c r="F44" s="33"/>
      <c r="G44" s="27">
        <f t="shared" ref="G44" si="1194">SUM(E44+F44)</f>
        <v>0</v>
      </c>
      <c r="H44" s="47">
        <f t="shared" ref="H44" si="1195">G44+F44/1000</f>
        <v>0</v>
      </c>
      <c r="I44" s="14">
        <f t="shared" si="836"/>
        <v>32</v>
      </c>
      <c r="J44" s="46">
        <f t="shared" si="639"/>
        <v>32</v>
      </c>
      <c r="K44" s="28">
        <f t="shared" ref="K44" si="1196">IF(AND(N$3=1,J44=1),"25",IF(AND(N$3=1,J44=2),"20",IF(AND(N$3=1,J44=3),"16",IF(AND(N$3=1,J44=4),"13",IF(AND(N$3=1,J44=5),"11",IF(AND(N$3=1,J44=6),"10",IF(AND(N$3=1,J44=7),"9",IF(AND(N$3=1,J44=8),"8",IF(AND(N$3=1,J44=9),"7",IF(AND(N$3=1,J44=10),"6",IF(AND(N$3=1,J44=11),"5",IF(AND(N$3=1,J44=12),"4",IF(AND(N$3=1,J44=13),"3",IF(AND(N$3=1,J44=14),"2",IF(AND(N$3=1,J44=15),"1",IF(AND(N$3=2,J44=1),"16",IF(AND(N$3=2,J44=2),"13",IF(AND(N$3=2,J44=3),"11",IF(AND(N$3=2,J44=4),"10",IF(AND(N$3=2,J44=5),"9",IF(AND(N$3=2,J44=6),"8",IF(AND(N$3=2,J44=7),"7",IF(AND(N$3=2,J44=8),"6",IF(AND(N$3=2,J44=9),"5",IF(AND(N$3=2,J44=10),"4",IF(AND(N$3=2,J44=11),"3",IF(AND(N$3=2,J44=12),"2",IF(AND(N$3=2,J44=13),"1",IF(AND(N$3=3,J44=1),"10",IF(AND(N$3=3,J44=2),"9",IF(AND(N$3=3,J44=3),"8",IF(AND(N$3=3,J44=4),"7",IF(AND(N$3=3,J44=5),"6",IF(AND(N$3=3,J44=6),"5",IF(AND(N$3=3,J44=7),"4",IF(AND(N$3=3,J44=8),"3",IF(AND(N$3=3,J44=9),"2",IF(AND(N$3=3,J44=10),"1"))))))))))))))))))))))))))))))))))))))+0</f>
        <v>0</v>
      </c>
      <c r="L44" s="29">
        <f t="shared" ref="L44" si="1197">K44</f>
        <v>0</v>
      </c>
      <c r="M44" s="30">
        <f>SUM(LARGE(($K44),{1}))</f>
        <v>0</v>
      </c>
      <c r="N44" s="27">
        <f t="shared" si="837"/>
        <v>14</v>
      </c>
      <c r="O44" s="20">
        <f t="shared" ref="O44" si="1198">Y$3</f>
        <v>3</v>
      </c>
      <c r="P44" s="31"/>
      <c r="Q44" s="33"/>
      <c r="R44" s="27">
        <f t="shared" ref="R44" si="1199">SUM(P44+Q44)</f>
        <v>0</v>
      </c>
      <c r="S44" s="47">
        <f t="shared" ref="S44" si="1200">R44+Q44/1000</f>
        <v>0</v>
      </c>
      <c r="T44" s="14">
        <f t="shared" si="838"/>
        <v>1</v>
      </c>
      <c r="U44" s="46">
        <f t="shared" si="839"/>
        <v>1</v>
      </c>
      <c r="V44" s="28">
        <f t="shared" ref="V44" si="1201">IF(AND(Y$3=1,U44=1),"25",IF(AND(Y$3=1,U44=2),"20",IF(AND(Y$3=1,U44=3),"16",IF(AND(Y$3=1,U44=4),"13",IF(AND(Y$3=1,U44=5),"11",IF(AND(Y$3=1,U44=6),"10",IF(AND(Y$3=1,U44=7),"9",IF(AND(Y$3=1,U44=8),"8",IF(AND(Y$3=1,U44=9),"7",IF(AND(Y$3=1,U44=10),"6",IF(AND(Y$3=1,U44=11),"5",IF(AND(Y$3=1,U44=12),"4",IF(AND(Y$3=1,U44=13),"3",IF(AND(Y$3=1,U44=14),"2",IF(AND(Y$3=1,U44=15),"1",IF(AND(Y$3=2,U44=1),"16",IF(AND(Y$3=2,U44=2),"13",IF(AND(Y$3=2,U44=3),"11",IF(AND(Y$3=2,U44=4),"10",IF(AND(Y$3=2,U44=5),"9",IF(AND(Y$3=2,U44=6),"8",IF(AND(Y$3=2,U44=7),"7",IF(AND(Y$3=2,U44=8),"6",IF(AND(Y$3=2,U44=9),"5",IF(AND(Y$3=2,U44=10),"4",IF(AND(Y$3=2,U44=11),"3",IF(AND(Y$3=2,U44=12),"2",IF(AND(Y$3=2,U44=13),"1",IF(AND(Y$3=3,U44=1),"10",IF(AND(Y$3=3,U44=2),"9",IF(AND(Y$3=3,U44=3),"8",IF(AND(Y$3=3,U44=4),"7",IF(AND(Y$3=3,U44=5),"6",IF(AND(Y$3=3,U44=6),"5",IF(AND(Y$3=3,U44=7),"4",IF(AND(Y$3=3,U44=8),"3",IF(AND(Y$3=3,U44=9),"2",IF(AND(Y$3=3,U44=10),"1"))))))))))))))))))))))))))))))))))))))+0</f>
        <v>10</v>
      </c>
      <c r="W44" s="29">
        <f t="shared" ref="W44" si="1202">L44+V44</f>
        <v>10</v>
      </c>
      <c r="X44" s="30">
        <f>SUM(LARGE(($V44,$K44),{1;2}))</f>
        <v>10</v>
      </c>
      <c r="Y44" s="27">
        <f t="shared" si="840"/>
        <v>14</v>
      </c>
      <c r="Z44" s="20">
        <f t="shared" ref="Z44" si="1203">AJ$3</f>
        <v>3</v>
      </c>
      <c r="AA44" s="31"/>
      <c r="AB44" s="33"/>
      <c r="AC44" s="27">
        <f t="shared" ref="AC44" si="1204">SUM(AA44+AB44)</f>
        <v>0</v>
      </c>
      <c r="AD44" s="47">
        <f t="shared" ref="AD44" si="1205">AC44+AB44/1000</f>
        <v>0</v>
      </c>
      <c r="AE44" s="14">
        <f t="shared" si="841"/>
        <v>1</v>
      </c>
      <c r="AF44" s="46">
        <f t="shared" si="842"/>
        <v>1</v>
      </c>
      <c r="AG44" s="28">
        <f t="shared" ref="AG44" si="1206">IF(AND(AJ$3=1,AF44=1),"25",IF(AND(AJ$3=1,AF44=2),"20",IF(AND(AJ$3=1,AF44=3),"16",IF(AND(AJ$3=1,AF44=4),"13",IF(AND(AJ$3=1,AF44=5),"11",IF(AND(AJ$3=1,AF44=6),"10",IF(AND(AJ$3=1,AF44=7),"9",IF(AND(AJ$3=1,AF44=8),"8",IF(AND(AJ$3=1,AF44=9),"7",IF(AND(AJ$3=1,AF44=10),"6",IF(AND(AJ$3=1,AF44=11),"5",IF(AND(AJ$3=1,AF44=12),"4",IF(AND(AJ$3=1,AF44=13),"3",IF(AND(AJ$3=1,AF44=14),"2",IF(AND(AJ$3=1,AF44=15),"1",IF(AND(AJ$3=2,AF44=1),"16",IF(AND(AJ$3=2,AF44=2),"13",IF(AND(AJ$3=2,AF44=3),"11",IF(AND(AJ$3=2,AF44=4),"10",IF(AND(AJ$3=2,AF44=5),"9",IF(AND(AJ$3=2,AF44=6),"8",IF(AND(AJ$3=2,AF44=7),"7",IF(AND(AJ$3=2,AF44=8),"6",IF(AND(AJ$3=2,AF44=9),"5",IF(AND(AJ$3=2,AF44=10),"4",IF(AND(AJ$3=2,AF44=11),"3",IF(AND(AJ$3=2,AF44=12),"2",IF(AND(AJ$3=2,AF44=13),"1",IF(AND(AJ$3=3,AF44=1),"10",IF(AND(AJ$3=3,AF44=2),"9",IF(AND(AJ$3=3,AF44=3),"8",IF(AND(AJ$3=3,AF44=4),"7",IF(AND(AJ$3=3,AF44=5),"6",IF(AND(AJ$3=3,AF44=6),"5",IF(AND(AJ$3=3,AF44=7),"4",IF(AND(AJ$3=3,AF44=8),"3",IF(AND(AJ$3=3,AF44=9),"2",IF(AND(AJ$3=3,AF44=10),"1"))))))))))))))))))))))))))))))))))))))+0</f>
        <v>10</v>
      </c>
      <c r="AH44" s="29">
        <f t="shared" ref="AH44" si="1207">W44+AG44</f>
        <v>20</v>
      </c>
      <c r="AI44" s="30">
        <f>SUM(LARGE(($AG44,$V44,$K44),{1;2;3}))</f>
        <v>20</v>
      </c>
      <c r="AJ44" s="27">
        <f t="shared" si="843"/>
        <v>14</v>
      </c>
      <c r="AK44" s="20">
        <f t="shared" ref="AK44" si="1208">AU$3</f>
        <v>3</v>
      </c>
      <c r="AL44" s="31"/>
      <c r="AM44" s="33"/>
      <c r="AN44" s="27">
        <f t="shared" ref="AN44" si="1209">SUM(AL44+AM44)</f>
        <v>0</v>
      </c>
      <c r="AO44" s="47">
        <f t="shared" ref="AO44" si="1210">AN44+AM44/1000</f>
        <v>0</v>
      </c>
      <c r="AP44" s="14">
        <f t="shared" si="844"/>
        <v>1</v>
      </c>
      <c r="AQ44" s="46">
        <f t="shared" si="845"/>
        <v>1</v>
      </c>
      <c r="AR44" s="28">
        <f t="shared" ref="AR44" si="1211">IF(AND(AU$3=1,AQ44=1),"25",IF(AND(AU$3=1,AQ44=2),"20",IF(AND(AU$3=1,AQ44=3),"16",IF(AND(AU$3=1,AQ44=4),"13",IF(AND(AU$3=1,AQ44=5),"11",IF(AND(AU$3=1,AQ44=6),"10",IF(AND(AU$3=1,AQ44=7),"9",IF(AND(AU$3=1,AQ44=8),"8",IF(AND(AU$3=1,AQ44=9),"7",IF(AND(AU$3=1,AQ44=10),"6",IF(AND(AU$3=1,AQ44=11),"5",IF(AND(AU$3=1,AQ44=12),"4",IF(AND(AU$3=1,AQ44=13),"3",IF(AND(AU$3=1,AQ44=14),"2",IF(AND(AU$3=1,AQ44=15),"1",IF(AND(AU$3=2,AQ44=1),"16",IF(AND(AU$3=2,AQ44=2),"13",IF(AND(AU$3=2,AQ44=3),"11",IF(AND(AU$3=2,AQ44=4),"10",IF(AND(AU$3=2,AQ44=5),"9",IF(AND(AU$3=2,AQ44=6),"8",IF(AND(AU$3=2,AQ44=7),"7",IF(AND(AU$3=2,AQ44=8),"6",IF(AND(AU$3=2,AQ44=9),"5",IF(AND(AU$3=2,AQ44=10),"4",IF(AND(AU$3=2,AQ44=11),"3",IF(AND(AU$3=2,AQ44=12),"2",IF(AND(AU$3=2,AQ44=13),"1",IF(AND(AU$3=3,AQ44=1),"10",IF(AND(AU$3=3,AQ44=2),"9",IF(AND(AU$3=3,AQ44=3),"8",IF(AND(AU$3=3,AQ44=4),"7",IF(AND(AU$3=3,AQ44=5),"6",IF(AND(AU$3=3,AQ44=6),"5",IF(AND(AU$3=3,AQ44=7),"4",IF(AND(AU$3=3,AQ44=8),"3",IF(AND(AU$3=3,AQ44=9),"2",IF(AND(AU$3=3,AQ44=10),"1"))))))))))))))))))))))))))))))))))))))+0</f>
        <v>10</v>
      </c>
      <c r="AS44" s="29">
        <f t="shared" ref="AS44" si="1212">AH44+AR44</f>
        <v>30</v>
      </c>
      <c r="AT44" s="30">
        <f>SUM(LARGE(($AR44,$AG44,$V44,$K44),{1;2;3;4}))</f>
        <v>30</v>
      </c>
      <c r="AU44" s="27">
        <f t="shared" si="846"/>
        <v>14</v>
      </c>
      <c r="AV44" s="20">
        <f t="shared" ref="AV44" si="1213">BF$3</f>
        <v>2</v>
      </c>
      <c r="AW44" s="31"/>
      <c r="AX44" s="33"/>
      <c r="AY44" s="27">
        <f t="shared" ref="AY44" si="1214">SUM(AW44+AX44)</f>
        <v>0</v>
      </c>
      <c r="AZ44" s="47">
        <f t="shared" ref="AZ44" si="1215">AY44+AX44/1000</f>
        <v>0</v>
      </c>
      <c r="BA44" s="14">
        <f t="shared" si="847"/>
        <v>1</v>
      </c>
      <c r="BB44" s="46">
        <f t="shared" si="848"/>
        <v>1</v>
      </c>
      <c r="BC44" s="28">
        <f t="shared" ref="BC44" si="1216">IF(AND(BF$3=1,BB44=1),"25",IF(AND(BF$3=1,BB44=2),"20",IF(AND(BF$3=1,BB44=3),"16",IF(AND(BF$3=1,BB44=4),"13",IF(AND(BF$3=1,BB44=5),"11",IF(AND(BF$3=1,BB44=6),"10",IF(AND(BF$3=1,BB44=7),"9",IF(AND(BF$3=1,BB44=8),"8",IF(AND(BF$3=1,BB44=9),"7",IF(AND(BF$3=1,BB44=10),"6",IF(AND(BF$3=1,BB44=11),"5",IF(AND(BF$3=1,BB44=12),"4",IF(AND(BF$3=1,BB44=13),"3",IF(AND(BF$3=1,BB44=14),"2",IF(AND(BF$3=1,BB44=15),"1",IF(AND(BF$3=2,BB44=1),"16",IF(AND(BF$3=2,BB44=2),"13",IF(AND(BF$3=2,BB44=3),"11",IF(AND(BF$3=2,BB44=4),"10",IF(AND(BF$3=2,BB44=5),"9",IF(AND(BF$3=2,BB44=6),"8",IF(AND(BF$3=2,BB44=7),"7",IF(AND(BF$3=2,BB44=8),"6",IF(AND(BF$3=2,BB44=9),"5",IF(AND(BF$3=2,BB44=10),"4",IF(AND(BF$3=2,BB44=11),"3",IF(AND(BF$3=2,BB44=12),"2",IF(AND(BF$3=2,BB44=13),"1",IF(AND(BF$3=3,BB44=1),"10",IF(AND(BF$3=3,BB44=2),"9",IF(AND(BF$3=3,BB44=3),"8",IF(AND(BF$3=3,BB44=4),"7",IF(AND(BF$3=3,BB44=5),"6",IF(AND(BF$3=3,BB44=6),"5",IF(AND(BF$3=3,BB44=7),"4",IF(AND(BF$3=3,BB44=8),"3",IF(AND(BF$3=3,BB44=9),"2",IF(AND(BF$3=3,BB44=10),"1"))))))))))))))))))))))))))))))))))))))+0</f>
        <v>16</v>
      </c>
      <c r="BD44" s="29">
        <f t="shared" ref="BD44" si="1217">AS44+BC44</f>
        <v>46</v>
      </c>
      <c r="BE44" s="30">
        <f>SUM(LARGE(($BC44,$AR44,$AG44,$V44,$K44),{1;2;3;4;5}))</f>
        <v>46</v>
      </c>
      <c r="BF44" s="27">
        <f t="shared" si="849"/>
        <v>14</v>
      </c>
      <c r="BG44" s="20">
        <f t="shared" ref="BG44" si="1218">BQ$3</f>
        <v>3</v>
      </c>
      <c r="BH44" s="31"/>
      <c r="BI44" s="33"/>
      <c r="BJ44" s="27">
        <f t="shared" ref="BJ44" si="1219">SUM(BH44+BI44)</f>
        <v>0</v>
      </c>
      <c r="BK44" s="47">
        <f t="shared" ref="BK44" si="1220">BJ44+BI44/1000</f>
        <v>0</v>
      </c>
      <c r="BL44" s="14">
        <f t="shared" si="850"/>
        <v>1</v>
      </c>
      <c r="BM44" s="46">
        <f t="shared" si="851"/>
        <v>1</v>
      </c>
      <c r="BN44" s="28">
        <f t="shared" ref="BN44" si="1221">IF(AND(BQ$3=1,BM44=1),"25",IF(AND(BQ$3=1,BM44=2),"20",IF(AND(BQ$3=1,BM44=3),"16",IF(AND(BQ$3=1,BM44=4),"13",IF(AND(BQ$3=1,BM44=5),"11",IF(AND(BQ$3=1,BM44=6),"10",IF(AND(BQ$3=1,BM44=7),"9",IF(AND(BQ$3=1,BM44=8),"8",IF(AND(BQ$3=1,BM44=9),"7",IF(AND(BQ$3=1,BM44=10),"6",IF(AND(BQ$3=1,BM44=11),"5",IF(AND(BQ$3=1,BM44=12),"4",IF(AND(BQ$3=1,BM44=13),"3",IF(AND(BQ$3=1,BM44=14),"2",IF(AND(BQ$3=1,BM44=15),"1",IF(AND(BQ$3=2,BM44=1),"16",IF(AND(BQ$3=2,BM44=2),"13",IF(AND(BQ$3=2,BM44=3),"11",IF(AND(BQ$3=2,BM44=4),"10",IF(AND(BQ$3=2,BM44=5),"9",IF(AND(BQ$3=2,BM44=6),"8",IF(AND(BQ$3=2,BM44=7),"7",IF(AND(BQ$3=2,BM44=8),"6",IF(AND(BQ$3=2,BM44=9),"5",IF(AND(BQ$3=2,BM44=10),"4",IF(AND(BQ$3=2,BM44=11),"3",IF(AND(BQ$3=2,BM44=12),"2",IF(AND(BQ$3=2,BM44=13),"1",IF(AND(BQ$3=3,BM44=1),"10",IF(AND(BQ$3=3,BM44=2),"9",IF(AND(BQ$3=3,BM44=3),"8",IF(AND(BQ$3=3,BM44=4),"7",IF(AND(BQ$3=3,BM44=5),"6",IF(AND(BQ$3=3,BM44=6),"5",IF(AND(BQ$3=3,BM44=7),"4",IF(AND(BQ$3=3,BM44=8),"3",IF(AND(BQ$3=3,BM44=9),"2",IF(AND(BQ$3=3,BM44=10),"1"))))))))))))))))))))))))))))))))))))))+0</f>
        <v>10</v>
      </c>
      <c r="BO44" s="29">
        <f t="shared" ref="BO44" si="1222">BD44+BN44</f>
        <v>56</v>
      </c>
      <c r="BP44" s="30">
        <f>SUM(LARGE(($BN44,$BC44,$AR44,$AG44,$V44,$K44),{1;2;3;4;5}))</f>
        <v>56</v>
      </c>
      <c r="BQ44" s="27">
        <f t="shared" si="852"/>
        <v>4</v>
      </c>
      <c r="BR44" s="20">
        <f t="shared" ref="BR44" si="1223">CB$3</f>
        <v>2</v>
      </c>
      <c r="BS44" s="31"/>
      <c r="BT44" s="33"/>
      <c r="BU44" s="27">
        <f t="shared" ref="BU44" si="1224">SUM(BS44+BT44)</f>
        <v>0</v>
      </c>
      <c r="BV44" s="47">
        <f t="shared" ref="BV44" si="1225">BU44+BT44/1000</f>
        <v>0</v>
      </c>
      <c r="BW44" s="14">
        <f t="shared" si="853"/>
        <v>1</v>
      </c>
      <c r="BX44" s="46">
        <f t="shared" si="854"/>
        <v>1</v>
      </c>
      <c r="BY44" s="28">
        <f t="shared" ref="BY44" si="1226">IF(AND(CB$3=1,BX44=1),"25",IF(AND(CB$3=1,BX44=2),"20",IF(AND(CB$3=1,BX44=3),"16",IF(AND(CB$3=1,BX44=4),"13",IF(AND(CB$3=1,BX44=5),"11",IF(AND(CB$3=1,BX44=6),"10",IF(AND(CB$3=1,BX44=7),"9",IF(AND(CB$3=1,BX44=8),"8",IF(AND(CB$3=1,BX44=9),"7",IF(AND(CB$3=1,BX44=10),"6",IF(AND(CB$3=1,BX44=11),"5",IF(AND(CB$3=1,BX44=12),"4",IF(AND(CB$3=1,BX44=13),"3",IF(AND(CB$3=1,BX44=14),"2",IF(AND(CB$3=1,BX44=15),"1",IF(AND(CB$3=2,BX44=1),"16",IF(AND(CB$3=2,BX44=2),"13",IF(AND(CB$3=2,BX44=3),"11",IF(AND(CB$3=2,BX44=4),"10",IF(AND(CB$3=2,BX44=5),"9",IF(AND(CB$3=2,BX44=6),"8",IF(AND(CB$3=2,BX44=7),"7",IF(AND(CB$3=2,BX44=8),"6",IF(AND(CB$3=2,BX44=9),"5",IF(AND(CB$3=2,BX44=10),"4",IF(AND(CB$3=2,BX44=11),"3",IF(AND(CB$3=2,BX44=12),"2",IF(AND(CB$3=2,BX44=13),"1",IF(AND(CB$3=3,BX44=1),"10",IF(AND(CB$3=3,BX44=2),"9",IF(AND(CB$3=3,BX44=3),"8",IF(AND(CB$3=3,BX44=4),"7",IF(AND(CB$3=3,BX44=5),"6",IF(AND(CB$3=3,BX44=6),"5",IF(AND(CB$3=3,BX44=7),"4",IF(AND(CB$3=3,BX44=8),"3",IF(AND(CB$3=3,BX44=9),"2",IF(AND(CB$3=3,BX44=10),"1"))))))))))))))))))))))))))))))))))))))+0</f>
        <v>16</v>
      </c>
      <c r="BZ44" s="29">
        <f t="shared" ref="BZ44" si="1227">BO44+BY44</f>
        <v>72</v>
      </c>
      <c r="CA44" s="30">
        <f>SUM(LARGE(($BY44,$BN44,$BC44,$AR44,$AG44,$V44,$K44),{1;2;3;4;5}))</f>
        <v>62</v>
      </c>
      <c r="CB44" s="27">
        <f t="shared" si="855"/>
        <v>4</v>
      </c>
      <c r="CC44" s="20">
        <f t="shared" ref="CC44" si="1228">CM$3</f>
        <v>2</v>
      </c>
      <c r="CD44" s="31"/>
      <c r="CE44" s="33"/>
      <c r="CF44" s="27">
        <f t="shared" ref="CF44" si="1229">SUM(CD44+CE44)</f>
        <v>0</v>
      </c>
      <c r="CG44" s="47">
        <f t="shared" ref="CG44" si="1230">CF44+CE44/1000</f>
        <v>0</v>
      </c>
      <c r="CH44" s="14">
        <f t="shared" si="856"/>
        <v>1</v>
      </c>
      <c r="CI44" s="46">
        <f t="shared" si="857"/>
        <v>1</v>
      </c>
      <c r="CJ44" s="28">
        <f t="shared" ref="CJ44" si="1231">IF(AND(CM$3=1,CI44=1),"25",IF(AND(CM$3=1,CI44=2),"20",IF(AND(CM$3=1,CI44=3),"16",IF(AND(CM$3=1,CI44=4),"13",IF(AND(CM$3=1,CI44=5),"11",IF(AND(CM$3=1,CI44=6),"10",IF(AND(CM$3=1,CI44=7),"9",IF(AND(CM$3=1,CI44=8),"8",IF(AND(CM$3=1,CI44=9),"7",IF(AND(CM$3=1,CI44=10),"6",IF(AND(CM$3=1,CI44=11),"5",IF(AND(CM$3=1,CI44=12),"4",IF(AND(CM$3=1,CI44=13),"3",IF(AND(CM$3=1,CI44=14),"2",IF(AND(CM$3=1,CI44=15),"1",IF(AND(CM$3=2,CI44=1),"16",IF(AND(CM$3=2,CI44=2),"13",IF(AND(CM$3=2,CI44=3),"11",IF(AND(CM$3=2,CI44=4),"10",IF(AND(CM$3=2,CI44=5),"9",IF(AND(CM$3=2,CI44=6),"8",IF(AND(CM$3=2,CI44=7),"7",IF(AND(CM$3=2,CI44=8),"6",IF(AND(CM$3=2,CI44=9),"5",IF(AND(CM$3=2,CI44=10),"4",IF(AND(CM$3=2,CI44=11),"3",IF(AND(CM$3=2,CI44=12),"2",IF(AND(CM$3=2,CI44=13),"1",IF(AND(CM$3=3,CI44=1),"10",IF(AND(CM$3=3,CI44=2),"9",IF(AND(CM$3=3,CI44=3),"8",IF(AND(CM$3=3,CI44=4),"7",IF(AND(CM$3=3,CI44=5),"6",IF(AND(CM$3=3,CI44=6),"5",IF(AND(CM$3=3,CI44=7),"4",IF(AND(CM$3=3,CI44=8),"3",IF(AND(CM$3=3,CI44=9),"2",IF(AND(CM$3=3,CI44=10),"1"))))))))))))))))))))))))))))))))))))))+0</f>
        <v>16</v>
      </c>
      <c r="CK44" s="29">
        <f t="shared" ref="CK44" si="1232">BZ44+CJ44</f>
        <v>88</v>
      </c>
      <c r="CL44" s="30">
        <f>SUM(LARGE(($CJ44,$BY44,$BN44,$BC44,$AR44,$AG44,$V44,$K44),{1;2;3;4;5}))</f>
        <v>68</v>
      </c>
      <c r="CM44" s="27">
        <f t="shared" si="858"/>
        <v>4</v>
      </c>
      <c r="CN44" s="20">
        <f t="shared" ref="CN44" si="1233">CX$3</f>
        <v>2</v>
      </c>
      <c r="CO44" s="31"/>
      <c r="CP44" s="33"/>
      <c r="CQ44" s="27">
        <f t="shared" ref="CQ44" si="1234">SUM(CO44+CP44)</f>
        <v>0</v>
      </c>
      <c r="CR44" s="47">
        <f t="shared" ref="CR44" si="1235">CQ44+CP44/1000</f>
        <v>0</v>
      </c>
      <c r="CS44" s="14">
        <f t="shared" si="859"/>
        <v>1</v>
      </c>
      <c r="CT44" s="46">
        <f t="shared" si="860"/>
        <v>1</v>
      </c>
      <c r="CU44" s="28">
        <f t="shared" ref="CU44" si="1236">IF(AND(CX$3=1,CT44=1),"25",IF(AND(CX$3=1,CT44=2),"20",IF(AND(CX$3=1,CT44=3),"16",IF(AND(CX$3=1,CT44=4),"13",IF(AND(CX$3=1,CT44=5),"11",IF(AND(CX$3=1,CT44=6),"10",IF(AND(CX$3=1,CT44=7),"9",IF(AND(CX$3=1,CT44=8),"8",IF(AND(CX$3=1,CT44=9),"7",IF(AND(CX$3=1,CT44=10),"6",IF(AND(CX$3=1,CT44=11),"5",IF(AND(CX$3=1,CT44=12),"4",IF(AND(CX$3=1,CT44=13),"3",IF(AND(CX$3=1,CT44=14),"2",IF(AND(CX$3=1,CT44=15),"1",IF(AND(CX$3=2,CT44=1),"16",IF(AND(CX$3=2,CT44=2),"13",IF(AND(CX$3=2,CT44=3),"11",IF(AND(CX$3=2,CT44=4),"10",IF(AND(CX$3=2,CT44=5),"9",IF(AND(CX$3=2,CT44=6),"8",IF(AND(CX$3=2,CT44=7),"7",IF(AND(CX$3=2,CT44=8),"6",IF(AND(CX$3=2,CT44=9),"5",IF(AND(CX$3=2,CT44=10),"4",IF(AND(CX$3=2,CT44=11),"3",IF(AND(CX$3=2,CT44=12),"2",IF(AND(CX$3=2,CT44=13),"1",IF(AND(CX$3=3,CT44=1),"10",IF(AND(CX$3=3,CT44=2),"9",IF(AND(CX$3=3,CT44=3),"8",IF(AND(CX$3=3,CT44=4),"7",IF(AND(CX$3=3,CT44=5),"6",IF(AND(CX$3=3,CT44=6),"5",IF(AND(CX$3=3,CT44=7),"4",IF(AND(CX$3=3,CT44=8),"3",IF(AND(CX$3=3,CT44=9),"2",IF(AND(CX$3=3,CT44=10),"1"))))))))))))))))))))))))))))))))))))))+0</f>
        <v>16</v>
      </c>
      <c r="CV44" s="29">
        <f t="shared" ref="CV44" si="1237">CK44+CU44</f>
        <v>104</v>
      </c>
      <c r="CW44" s="30">
        <f>SUM(LARGE(($CU44,$CJ44,$BY44,$BN44,$BC44,$AR44,$AG44,$V44,$K44),{1;2;3;4;5}))</f>
        <v>74</v>
      </c>
      <c r="CX44" s="27">
        <f t="shared" si="861"/>
        <v>4</v>
      </c>
      <c r="CY44" s="20">
        <f t="shared" ref="CY44" si="1238">DI$3</f>
        <v>2</v>
      </c>
      <c r="CZ44" s="31"/>
      <c r="DA44" s="33"/>
      <c r="DB44" s="27">
        <f t="shared" ref="DB44" si="1239">SUM(CZ44+DA44)</f>
        <v>0</v>
      </c>
      <c r="DC44" s="47">
        <f t="shared" ref="DC44" si="1240">DB44+DA44/1000</f>
        <v>0</v>
      </c>
      <c r="DD44" s="14">
        <f t="shared" si="862"/>
        <v>1</v>
      </c>
      <c r="DE44" s="46">
        <f t="shared" si="863"/>
        <v>1</v>
      </c>
      <c r="DF44" s="28">
        <f t="shared" ref="DF44" si="1241">IF(AND(DI$3=1,DE44=1),"25",IF(AND(DI$3=1,DE44=2),"20",IF(AND(DI$3=1,DE44=3),"16",IF(AND(DI$3=1,DE44=4),"13",IF(AND(DI$3=1,DE44=5),"11",IF(AND(DI$3=1,DE44=6),"10",IF(AND(DI$3=1,DE44=7),"9",IF(AND(DI$3=1,DE44=8),"8",IF(AND(DI$3=1,DE44=9),"7",IF(AND(DI$3=1,DE44=10),"6",IF(AND(DI$3=1,DE44=11),"5",IF(AND(DI$3=1,DE44=12),"4",IF(AND(DI$3=1,DE44=13),"3",IF(AND(DI$3=1,DE44=14),"2",IF(AND(DI$3=1,DE44=15),"1",IF(AND(DI$3=2,DE44=1),"16",IF(AND(DI$3=2,DE44=2),"13",IF(AND(DI$3=2,DE44=3),"11",IF(AND(DI$3=2,DE44=4),"10",IF(AND(DI$3=2,DE44=5),"9",IF(AND(DI$3=2,DE44=6),"8",IF(AND(DI$3=2,DE44=7),"7",IF(AND(DI$3=2,DE44=8),"6",IF(AND(DI$3=2,DE44=9),"5",IF(AND(DI$3=2,DE44=10),"4",IF(AND(DI$3=2,DE44=11),"3",IF(AND(DI$3=2,DE44=12),"2",IF(AND(DI$3=2,DE44=13),"1",IF(AND(DI$3=3,DE44=1),"10",IF(AND(DI$3=3,DE44=2),"9",IF(AND(DI$3=3,DE44=3),"8",IF(AND(DI$3=3,DE44=4),"7",IF(AND(DI$3=3,DE44=5),"6",IF(AND(DI$3=3,DE44=6),"5",IF(AND(DI$3=3,DE44=7),"4",IF(AND(DI$3=3,DE44=8),"3",IF(AND(DI$3=3,DE44=9),"2",IF(AND(DI$3=3,DE44=10),"1"))))))))))))))))))))))))))))))))))))))+0</f>
        <v>16</v>
      </c>
      <c r="DG44" s="29">
        <f t="shared" ref="DG44" si="1242">CV44+DF44</f>
        <v>120</v>
      </c>
      <c r="DH44" s="30">
        <f>SUM(LARGE(($DF44,$CU44,$CJ44,$BY44,$BN44,$BC44,$AR44,$AG44,$V44,$K44),{1;2;3;4;5}))</f>
        <v>80</v>
      </c>
      <c r="DI44" s="27">
        <f t="shared" si="864"/>
        <v>1</v>
      </c>
      <c r="DJ44" s="20">
        <f t="shared" ref="DJ44" si="1243">DT$3</f>
        <v>2</v>
      </c>
      <c r="DK44" s="31"/>
      <c r="DL44" s="33"/>
      <c r="DM44" s="27">
        <f t="shared" ref="DM44" si="1244">SUM(DK44+DL44)</f>
        <v>0</v>
      </c>
      <c r="DN44" s="47">
        <f t="shared" ref="DN44" si="1245">DM44+DL44/1000</f>
        <v>0</v>
      </c>
      <c r="DO44" s="14">
        <f t="shared" si="865"/>
        <v>1</v>
      </c>
      <c r="DP44" s="46">
        <f t="shared" si="866"/>
        <v>1</v>
      </c>
      <c r="DQ44" s="28">
        <f t="shared" ref="DQ44" si="1246">IF(AND(DT$3=1,DP44=1),"25",IF(AND(DT$3=1,DP44=2),"20",IF(AND(DT$3=1,DP44=3),"16",IF(AND(DT$3=1,DP44=4),"13",IF(AND(DT$3=1,DP44=5),"11",IF(AND(DT$3=1,DP44=6),"10",IF(AND(DT$3=1,DP44=7),"9",IF(AND(DT$3=1,DP44=8),"8",IF(AND(DT$3=1,DP44=9),"7",IF(AND(DT$3=1,DP44=10),"6",IF(AND(DT$3=1,DP44=11),"5",IF(AND(DT$3=1,DP44=12),"4",IF(AND(DT$3=1,DP44=13),"3",IF(AND(DT$3=1,DP44=14),"2",IF(AND(DT$3=1,DP44=15),"1",IF(AND(DT$3=2,DP44=1),"16",IF(AND(DT$3=2,DP44=2),"13",IF(AND(DT$3=2,DP44=3),"11",IF(AND(DT$3=2,DP44=4),"10",IF(AND(DT$3=2,DP44=5),"9",IF(AND(DT$3=2,DP44=6),"8",IF(AND(DT$3=2,DP44=7),"7",IF(AND(DT$3=2,DP44=8),"6",IF(AND(DT$3=2,DP44=9),"5",IF(AND(DT$3=2,DP44=10),"4",IF(AND(DT$3=2,DP44=11),"3",IF(AND(DT$3=2,DP44=12),"2",IF(AND(DT$3=2,DP44=13),"1",IF(AND(DT$3=3,DP44=1),"10",IF(AND(DT$3=3,DP44=2),"9",IF(AND(DT$3=3,DP44=3),"8",IF(AND(DT$3=3,DP44=4),"7",IF(AND(DT$3=3,DP44=5),"6",IF(AND(DT$3=3,DP44=6),"5",IF(AND(DT$3=3,DP44=7),"4",IF(AND(DT$3=3,DP44=8),"3",IF(AND(DT$3=3,DP44=9),"2",IF(AND(DT$3=3,DP44=10),"1"))))))))))))))))))))))))))))))))))))))+0</f>
        <v>16</v>
      </c>
      <c r="DR44" s="29">
        <f t="shared" ref="DR44" si="1247">DG44+DQ44</f>
        <v>136</v>
      </c>
      <c r="DS44" s="30">
        <f>SUM(LARGE(($DQ44,$DF44,$CU44,$CJ44,$BY44,$BN44,$BC44,$AR44,$AG44,$V44,$K44),{1;2;3;4;5}))</f>
        <v>80</v>
      </c>
      <c r="DT44" s="27">
        <f t="shared" si="867"/>
        <v>1</v>
      </c>
      <c r="DU44" s="20">
        <f t="shared" ref="DU44" si="1248">EE$3</f>
        <v>2</v>
      </c>
      <c r="DV44" s="31"/>
      <c r="DW44" s="33"/>
      <c r="DX44" s="27">
        <f t="shared" ref="DX44" si="1249">SUM(DV44+DW44)</f>
        <v>0</v>
      </c>
      <c r="DY44" s="47">
        <f t="shared" ref="DY44" si="1250">DX44+DW44/1000</f>
        <v>0</v>
      </c>
      <c r="DZ44" s="14">
        <f t="shared" si="868"/>
        <v>1</v>
      </c>
      <c r="EA44" s="46">
        <f t="shared" si="869"/>
        <v>1</v>
      </c>
      <c r="EB44" s="28">
        <f t="shared" ref="EB44" si="1251">IF(AND(EE$3=1,EA44=1),"25",IF(AND(EE$3=1,EA44=2),"20",IF(AND(EE$3=1,EA44=3),"16",IF(AND(EE$3=1,EA44=4),"13",IF(AND(EE$3=1,EA44=5),"11",IF(AND(EE$3=1,EA44=6),"10",IF(AND(EE$3=1,EA44=7),"9",IF(AND(EE$3=1,EA44=8),"8",IF(AND(EE$3=1,EA44=9),"7",IF(AND(EE$3=1,EA44=10),"6",IF(AND(EE$3=1,EA44=11),"5",IF(AND(EE$3=1,EA44=12),"4",IF(AND(EE$3=1,EA44=13),"3",IF(AND(EE$3=1,EA44=14),"2",IF(AND(EE$3=1,EA44=15),"1",IF(AND(EE$3=2,EA44=1),"16",IF(AND(EE$3=2,EA44=2),"13",IF(AND(EE$3=2,EA44=3),"11",IF(AND(EE$3=2,EA44=4),"10",IF(AND(EE$3=2,EA44=5),"9",IF(AND(EE$3=2,EA44=6),"8",IF(AND(EE$3=2,EA44=7),"7",IF(AND(EE$3=2,EA44=8),"6",IF(AND(EE$3=2,EA44=9),"5",IF(AND(EE$3=2,EA44=10),"4",IF(AND(EE$3=2,EA44=11),"3",IF(AND(EE$3=2,EA44=12),"2",IF(AND(EE$3=2,EA44=13),"1",IF(AND(EE$3=3,EA44=1),"10",IF(AND(EE$3=3,EA44=2),"9",IF(AND(EE$3=3,EA44=3),"8",IF(AND(EE$3=3,EA44=4),"7",IF(AND(EE$3=3,EA44=5),"6",IF(AND(EE$3=3,EA44=6),"5",IF(AND(EE$3=3,EA44=7),"4",IF(AND(EE$3=3,EA44=8),"3",IF(AND(EE$3=3,EA44=9),"2",IF(AND(EE$3=3,EA44=10),"1"))))))))))))))))))))))))))))))))))))))+0</f>
        <v>16</v>
      </c>
      <c r="EC44" s="29">
        <f t="shared" ref="EC44" si="1252">DR44+EB44</f>
        <v>152</v>
      </c>
      <c r="ED44" s="30">
        <f>SUM(LARGE(($EB44,$DQ44,$DF44,$CU44,$CJ44,$BY44,$BN44,$BC44,$AR44,$AG44,$V44,$K44),{1;2;3;4;5}))</f>
        <v>80</v>
      </c>
      <c r="EE44" s="27">
        <f t="shared" si="870"/>
        <v>1</v>
      </c>
      <c r="EF44" s="20">
        <f t="shared" ref="EF44" si="1253">EP$3</f>
        <v>2</v>
      </c>
      <c r="EG44" s="31"/>
      <c r="EH44" s="33"/>
      <c r="EI44" s="27">
        <f t="shared" ref="EI44" si="1254">SUM(EG44+EH44)</f>
        <v>0</v>
      </c>
      <c r="EJ44" s="47">
        <f t="shared" ref="EJ44" si="1255">EI44+EH44/1000</f>
        <v>0</v>
      </c>
      <c r="EK44" s="14">
        <f t="shared" si="871"/>
        <v>1</v>
      </c>
      <c r="EL44" s="46">
        <f t="shared" si="872"/>
        <v>1</v>
      </c>
      <c r="EM44" s="28">
        <f t="shared" ref="EM44" si="1256">IF(AND(EP$3=1,EL44=1),"25",IF(AND(EP$3=1,EL44=2),"20",IF(AND(EP$3=1,EL44=3),"16",IF(AND(EP$3=1,EL44=4),"13",IF(AND(EP$3=1,EL44=5),"11",IF(AND(EP$3=1,EL44=6),"10",IF(AND(EP$3=1,EL44=7),"9",IF(AND(EP$3=1,EL44=8),"8",IF(AND(EP$3=1,EL44=9),"7",IF(AND(EP$3=1,EL44=10),"6",IF(AND(EP$3=1,EL44=11),"5",IF(AND(EP$3=1,EL44=12),"4",IF(AND(EP$3=1,EL44=13),"3",IF(AND(EP$3=1,EL44=14),"2",IF(AND(EP$3=1,EL44=15),"1",IF(AND(EP$3=2,EL44=1),"16",IF(AND(EP$3=2,EL44=2),"13",IF(AND(EP$3=2,EL44=3),"11",IF(AND(EP$3=2,EL44=4),"10",IF(AND(EP$3=2,EL44=5),"9",IF(AND(EP$3=2,EL44=6),"8",IF(AND(EP$3=2,EL44=7),"7",IF(AND(EP$3=2,EL44=8),"6",IF(AND(EP$3=2,EL44=9),"5",IF(AND(EP$3=2,EL44=10),"4",IF(AND(EP$3=2,EL44=11),"3",IF(AND(EP$3=2,EL44=12),"2",IF(AND(EP$3=2,EL44=13),"1",IF(AND(EP$3=3,EL44=1),"10",IF(AND(EP$3=3,EL44=2),"9",IF(AND(EP$3=3,EL44=3),"8",IF(AND(EP$3=3,EL44=4),"7",IF(AND(EP$3=3,EL44=5),"6",IF(AND(EP$3=3,EL44=6),"5",IF(AND(EP$3=3,EL44=7),"4",IF(AND(EP$3=3,EL44=8),"3",IF(AND(EP$3=3,EL44=9),"2",IF(AND(EP$3=3,EL44=10),"1"))))))))))))))))))))))))))))))))))))))+0</f>
        <v>16</v>
      </c>
      <c r="EN44" s="29">
        <f t="shared" ref="EN44" si="1257">EC44+EM44</f>
        <v>168</v>
      </c>
      <c r="EO44" s="30">
        <f>SUM(LARGE(($EM44,$EB44,$DQ44,$DF44,$CU44,$CJ44,$BY44,$BN44,$BC44,$AR44,$AG44,$V44,$K44),{1;2;3;4;5}))</f>
        <v>80</v>
      </c>
      <c r="EP44" s="27">
        <f t="shared" si="873"/>
        <v>1</v>
      </c>
      <c r="EQ44" s="20">
        <f t="shared" ref="EQ44" si="1258">FA$3</f>
        <v>2</v>
      </c>
      <c r="ER44" s="31"/>
      <c r="ES44" s="33"/>
      <c r="ET44" s="27">
        <f t="shared" ref="ET44" si="1259">SUM(ER44+ES44)</f>
        <v>0</v>
      </c>
      <c r="EU44" s="47">
        <f t="shared" ref="EU44" si="1260">ET44+ES44/1000</f>
        <v>0</v>
      </c>
      <c r="EV44" s="14">
        <f t="shared" si="874"/>
        <v>1</v>
      </c>
      <c r="EW44" s="46">
        <f t="shared" si="875"/>
        <v>1</v>
      </c>
      <c r="EX44" s="28">
        <f t="shared" ref="EX44" si="1261">IF(AND(FA$3=1,EW44=1),"25",IF(AND(FA$3=1,EW44=2),"20",IF(AND(FA$3=1,EW44=3),"16",IF(AND(FA$3=1,EW44=4),"13",IF(AND(FA$3=1,EW44=5),"11",IF(AND(FA$3=1,EW44=6),"10",IF(AND(FA$3=1,EW44=7),"9",IF(AND(FA$3=1,EW44=8),"8",IF(AND(FA$3=1,EW44=9),"7",IF(AND(FA$3=1,EW44=10),"6",IF(AND(FA$3=1,EW44=11),"5",IF(AND(FA$3=1,EW44=12),"4",IF(AND(FA$3=1,EW44=13),"3",IF(AND(FA$3=1,EW44=14),"2",IF(AND(FA$3=1,EW44=15),"1",IF(AND(FA$3=2,EW44=1),"16",IF(AND(FA$3=2,EW44=2),"13",IF(AND(FA$3=2,EW44=3),"11",IF(AND(FA$3=2,EW44=4),"10",IF(AND(FA$3=2,EW44=5),"9",IF(AND(FA$3=2,EW44=6),"8",IF(AND(FA$3=2,EW44=7),"7",IF(AND(FA$3=2,EW44=8),"6",IF(AND(FA$3=2,EW44=9),"5",IF(AND(FA$3=2,EW44=10),"4",IF(AND(FA$3=2,EW44=11),"3",IF(AND(FA$3=2,EW44=12),"2",IF(AND(FA$3=2,EW44=13),"1",IF(AND(FA$3=3,EW44=1),"10",IF(AND(FA$3=3,EW44=2),"9",IF(AND(FA$3=3,EW44=3),"8",IF(AND(FA$3=3,EW44=4),"7",IF(AND(FA$3=3,EW44=5),"6",IF(AND(FA$3=3,EW44=6),"5",IF(AND(FA$3=3,EW44=7),"4",IF(AND(FA$3=3,EW44=8),"3",IF(AND(FA$3=3,EW44=9),"2",IF(AND(FA$3=3,EW44=10),"1"))))))))))))))))))))))))))))))))))))))+0</f>
        <v>16</v>
      </c>
      <c r="EY44" s="29">
        <f t="shared" ref="EY44" si="1262">EN44+EX44</f>
        <v>184</v>
      </c>
      <c r="EZ44" s="30">
        <f>SUM(LARGE(($EX44,$EM44,$EB44,$DQ44,$DF44,$CU44,$CJ44,$BY44,$BN44,$BC44,$AR44,$AG44,$V44,$K44),{1;2;3;4;5}))</f>
        <v>80</v>
      </c>
      <c r="FA44" s="27">
        <f t="shared" si="876"/>
        <v>1</v>
      </c>
      <c r="FB44" s="20">
        <f t="shared" ref="FB44" si="1263">FL$3</f>
        <v>2</v>
      </c>
      <c r="FC44" s="31"/>
      <c r="FD44" s="33"/>
      <c r="FE44" s="27">
        <f t="shared" ref="FE44" si="1264">SUM(FC44+FD44)</f>
        <v>0</v>
      </c>
      <c r="FF44" s="47">
        <f t="shared" ref="FF44" si="1265">FE44+FD44/1000</f>
        <v>0</v>
      </c>
      <c r="FG44" s="14">
        <f t="shared" si="877"/>
        <v>1</v>
      </c>
      <c r="FH44" s="46">
        <f t="shared" si="878"/>
        <v>1</v>
      </c>
      <c r="FI44" s="28">
        <f t="shared" ref="FI44" si="1266">IF(AND(FL$3=1,FH44=1),"25",IF(AND(FL$3=1,FH44=2),"20",IF(AND(FL$3=1,FH44=3),"16",IF(AND(FL$3=1,FH44=4),"13",IF(AND(FL$3=1,FH44=5),"11",IF(AND(FL$3=1,FH44=6),"10",IF(AND(FL$3=1,FH44=7),"9",IF(AND(FL$3=1,FH44=8),"8",IF(AND(FL$3=1,FH44=9),"7",IF(AND(FL$3=1,FH44=10),"6",IF(AND(FL$3=1,FH44=11),"5",IF(AND(FL$3=1,FH44=12),"4",IF(AND(FL$3=1,FH44=13),"3",IF(AND(FL$3=1,FH44=14),"2",IF(AND(FL$3=1,FH44=15),"1",IF(AND(FL$3=2,FH44=1),"16",IF(AND(FL$3=2,FH44=2),"13",IF(AND(FL$3=2,FH44=3),"11",IF(AND(FL$3=2,FH44=4),"10",IF(AND(FL$3=2,FH44=5),"9",IF(AND(FL$3=2,FH44=6),"8",IF(AND(FL$3=2,FH44=7),"7",IF(AND(FL$3=2,FH44=8),"6",IF(AND(FL$3=2,FH44=9),"5",IF(AND(FL$3=2,FH44=10),"4",IF(AND(FL$3=2,FH44=11),"3",IF(AND(FL$3=2,FH44=12),"2",IF(AND(FL$3=2,FH44=13),"1",IF(AND(FL$3=3,FH44=1),"10",IF(AND(FL$3=3,FH44=2),"9",IF(AND(FL$3=3,FH44=3),"8",IF(AND(FL$3=3,FH44=4),"7",IF(AND(FL$3=3,FH44=5),"6",IF(AND(FL$3=3,FH44=6),"5",IF(AND(FL$3=3,FH44=7),"4",IF(AND(FL$3=3,FH44=8),"3",IF(AND(FL$3=3,FH44=9),"2",IF(AND(FL$3=3,FH44=10),"1"))))))))))))))))))))))))))))))))))))))+0</f>
        <v>16</v>
      </c>
      <c r="FJ44" s="29">
        <f t="shared" ref="FJ44" si="1267">EY44+FI44</f>
        <v>200</v>
      </c>
      <c r="FK44" s="30">
        <f>SUM(LARGE(($FI44,$EX44,$EM44,$EB44,$DQ44,$DF44,$CU44,$CJ44,$BY44,$BN44,$BC44,$AR44,$AG44,$V44,$K44),{1;2;3;4;5}))</f>
        <v>80</v>
      </c>
      <c r="FL44" s="27">
        <f t="shared" si="879"/>
        <v>1</v>
      </c>
      <c r="FM44" s="20">
        <f t="shared" ref="FM44" si="1268">FW$3</f>
        <v>2</v>
      </c>
      <c r="FN44" s="31"/>
      <c r="FO44" s="33"/>
      <c r="FP44" s="27">
        <f t="shared" ref="FP44" si="1269">SUM(FN44+FO44)</f>
        <v>0</v>
      </c>
      <c r="FQ44" s="47">
        <f t="shared" ref="FQ44" si="1270">FP44+FO44/1000</f>
        <v>0</v>
      </c>
      <c r="FR44" s="14">
        <f t="shared" si="880"/>
        <v>1</v>
      </c>
      <c r="FS44" s="46">
        <f t="shared" si="881"/>
        <v>1</v>
      </c>
      <c r="FT44" s="28">
        <f t="shared" ref="FT44" si="1271">IF(AND(FW$3=1,FS44=1),"25",IF(AND(FW$3=1,FS44=2),"20",IF(AND(FW$3=1,FS44=3),"16",IF(AND(FW$3=1,FS44=4),"13",IF(AND(FW$3=1,FS44=5),"11",IF(AND(FW$3=1,FS44=6),"10",IF(AND(FW$3=1,FS44=7),"9",IF(AND(FW$3=1,FS44=8),"8",IF(AND(FW$3=1,FS44=9),"7",IF(AND(FW$3=1,FS44=10),"6",IF(AND(FW$3=1,FS44=11),"5",IF(AND(FW$3=1,FS44=12),"4",IF(AND(FW$3=1,FS44=13),"3",IF(AND(FW$3=1,FS44=14),"2",IF(AND(FW$3=1,FS44=15),"1",IF(AND(FW$3=2,FS44=1),"16",IF(AND(FW$3=2,FS44=2),"13",IF(AND(FW$3=2,FS44=3),"11",IF(AND(FW$3=2,FS44=4),"10",IF(AND(FW$3=2,FS44=5),"9",IF(AND(FW$3=2,FS44=6),"8",IF(AND(FW$3=2,FS44=7),"7",IF(AND(FW$3=2,FS44=8),"6",IF(AND(FW$3=2,FS44=9),"5",IF(AND(FW$3=2,FS44=10),"4",IF(AND(FW$3=2,FS44=11),"3",IF(AND(FW$3=2,FS44=12),"2",IF(AND(FW$3=2,FS44=13),"1",IF(AND(FW$3=3,FS44=1),"10",IF(AND(FW$3=3,FS44=2),"9",IF(AND(FW$3=3,FS44=3),"8",IF(AND(FW$3=3,FS44=4),"7",IF(AND(FW$3=3,FS44=5),"6",IF(AND(FW$3=3,FS44=6),"5",IF(AND(FW$3=3,FS44=7),"4",IF(AND(FW$3=3,FS44=8),"3",IF(AND(FW$3=3,FS44=9),"2",IF(AND(FW$3=3,FS44=10),"1"))))))))))))))))))))))))))))))))))))))+0</f>
        <v>16</v>
      </c>
      <c r="FU44" s="29">
        <f t="shared" ref="FU44" si="1272">FJ44+FT44</f>
        <v>216</v>
      </c>
      <c r="FV44" s="30">
        <f>SUM(LARGE(($FT44,$FI44,$EX44,$EM44,$EB44,$DQ44,$DF44,$CU44,$CJ44,$BY44,$BN44,$BC44,$AR44,$AG44,$V44,$K44),{1;2;3;4;5}))</f>
        <v>80</v>
      </c>
      <c r="FW44" s="27">
        <f t="shared" si="882"/>
        <v>1</v>
      </c>
      <c r="FX44" s="20">
        <f t="shared" ref="FX44" si="1273">GH$3</f>
        <v>2</v>
      </c>
      <c r="FY44" s="63"/>
      <c r="FZ44" s="64"/>
      <c r="GA44" s="27">
        <f t="shared" ref="GA44" si="1274">SUM(FY44+FZ44)</f>
        <v>0</v>
      </c>
      <c r="GB44" s="47">
        <f t="shared" ref="GB44" si="1275">GA44+FZ44/1000</f>
        <v>0</v>
      </c>
      <c r="GC44" s="14">
        <f t="shared" si="883"/>
        <v>1</v>
      </c>
      <c r="GD44" s="46">
        <f t="shared" si="884"/>
        <v>1</v>
      </c>
      <c r="GE44" s="28">
        <f t="shared" ref="GE44" si="1276">IF(AND(GH$3=1,GD44=1),"25",IF(AND(GH$3=1,GD44=2),"20",IF(AND(GH$3=1,GD44=3),"16",IF(AND(GH$3=1,GD44=4),"13",IF(AND(GH$3=1,GD44=5),"11",IF(AND(GH$3=1,GD44=6),"10",IF(AND(GH$3=1,GD44=7),"9",IF(AND(GH$3=1,GD44=8),"8",IF(AND(GH$3=1,GD44=9),"7",IF(AND(GH$3=1,GD44=10),"6",IF(AND(GH$3=1,GD44=11),"5",IF(AND(GH$3=1,GD44=12),"4",IF(AND(GH$3=1,GD44=13),"3",IF(AND(GH$3=1,GD44=14),"2",IF(AND(GH$3=1,GD44=15),"1",IF(AND(GH$3=2,GD44=1),"16",IF(AND(GH$3=2,GD44=2),"13",IF(AND(GH$3=2,GD44=3),"11",IF(AND(GH$3=2,GD44=4),"10",IF(AND(GH$3=2,GD44=5),"9",IF(AND(GH$3=2,GD44=6),"8",IF(AND(GH$3=2,GD44=7),"7",IF(AND(GH$3=2,GD44=8),"6",IF(AND(GH$3=2,GD44=9),"5",IF(AND(GH$3=2,GD44=10),"4",IF(AND(GH$3=2,GD44=11),"3",IF(AND(GH$3=2,GD44=12),"2",IF(AND(GH$3=2,GD44=13),"1",IF(AND(GH$3=3,GD44=1),"10",IF(AND(GH$3=3,GD44=2),"9",IF(AND(GH$3=3,GD44=3),"8",IF(AND(GH$3=3,GD44=4),"7",IF(AND(GH$3=3,GD44=5),"6",IF(AND(GH$3=3,GD44=6),"5",IF(AND(GH$3=3,GD44=7),"4",IF(AND(GH$3=3,GD44=8),"3",IF(AND(GH$3=3,GD44=9),"2",IF(AND(GH$3=3,GD44=10),"1"))))))))))))))))))))))))))))))))))))))+0</f>
        <v>16</v>
      </c>
      <c r="GF44" s="29">
        <f t="shared" ref="GF44" si="1277">FU44+GE44</f>
        <v>232</v>
      </c>
      <c r="GG44" s="30">
        <f>SUM(LARGE(($GE44,$FT44,$FI44,$EX44,$EM44,$EB44,$DQ44,$DF44,$CU44,$CJ44,$BY44,$BN44,$BC44,$AR44,$AG44,$V44,$K44),{1;2;3;4;5}))</f>
        <v>80</v>
      </c>
      <c r="GH44" s="27">
        <f t="shared" si="885"/>
        <v>1</v>
      </c>
      <c r="GI44" s="20">
        <f t="shared" ref="GI44" si="1278">GS$3</f>
        <v>1</v>
      </c>
      <c r="GJ44" s="63"/>
      <c r="GK44" s="64"/>
      <c r="GL44" s="27">
        <f t="shared" ref="GL44" si="1279">SUM(GJ44+GK44)</f>
        <v>0</v>
      </c>
      <c r="GM44" s="47">
        <f t="shared" ref="GM44" si="1280">GL44+GK44/1000</f>
        <v>0</v>
      </c>
      <c r="GN44" s="14">
        <f t="shared" si="886"/>
        <v>1</v>
      </c>
      <c r="GO44" s="46">
        <f t="shared" si="887"/>
        <v>1</v>
      </c>
      <c r="GP44" s="28">
        <f t="shared" ref="GP44" si="1281">IF(AND(GS$3=1,GO44=1),"25",IF(AND(GS$3=1,GO44=2),"20",IF(AND(GS$3=1,GO44=3),"16",IF(AND(GS$3=1,GO44=4),"13",IF(AND(GS$3=1,GO44=5),"11",IF(AND(GS$3=1,GO44=6),"10",IF(AND(GS$3=1,GO44=7),"9",IF(AND(GS$3=1,GO44=8),"8",IF(AND(GS$3=1,GO44=9),"7",IF(AND(GS$3=1,GO44=10),"6",IF(AND(GS$3=1,GO44=11),"5",IF(AND(GS$3=1,GO44=12),"4",IF(AND(GS$3=1,GO44=13),"3",IF(AND(GS$3=1,GO44=14),"2",IF(AND(GS$3=1,GO44=15),"1",IF(AND(GS$3=2,GO44=1),"16",IF(AND(GS$3=2,GO44=2),"13",IF(AND(GS$3=2,GO44=3),"11",IF(AND(GS$3=2,GO44=4),"10",IF(AND(GS$3=2,GO44=5),"9",IF(AND(GS$3=2,GO44=6),"8",IF(AND(GS$3=2,GO44=7),"7",IF(AND(GS$3=2,GO44=8),"6",IF(AND(GS$3=2,GO44=9),"5",IF(AND(GS$3=2,GO44=10),"4",IF(AND(GS$3=2,GO44=11),"3",IF(AND(GS$3=2,GO44=12),"2",IF(AND(GS$3=2,GO44=13),"1",IF(AND(GS$3=3,GO44=1),"10",IF(AND(GS$3=3,GO44=2),"9",IF(AND(GS$3=3,GO44=3),"8",IF(AND(GS$3=3,GO44=4),"7",IF(AND(GS$3=3,GO44=5),"6",IF(AND(GS$3=3,GO44=6),"5",IF(AND(GS$3=3,GO44=7),"4",IF(AND(GS$3=3,GO44=8),"3",IF(AND(GS$3=3,GO44=9),"2",IF(AND(GS$3=3,GO44=10),"1"))))))))))))))))))))))))))))))))))))))+0</f>
        <v>25</v>
      </c>
      <c r="GQ44" s="29">
        <f t="shared" ref="GQ44" si="1282">GF44+GP44</f>
        <v>257</v>
      </c>
      <c r="GR44" s="30">
        <f>SUM(LARGE(($GP44,$GE44,$FT44,$FI44,$EX44,$EM44,$EB44,$DQ44,$DF44,$CU44,$CJ44,$BY44,$BN44,$BC44,$AR44,$AG44,$V44,$K44),{1;2;3;4;5}))</f>
        <v>89</v>
      </c>
      <c r="GS44" s="27">
        <f t="shared" si="888"/>
        <v>1</v>
      </c>
      <c r="GT44" s="20">
        <f t="shared" ref="GT44" si="1283">HD$3</f>
        <v>2</v>
      </c>
      <c r="GU44" s="63"/>
      <c r="GV44" s="64"/>
      <c r="GW44" s="27">
        <f t="shared" ref="GW44" si="1284">SUM(GU44+GV44)</f>
        <v>0</v>
      </c>
      <c r="GX44" s="47">
        <f t="shared" ref="GX44" si="1285">GW44+GV44/1000</f>
        <v>0</v>
      </c>
      <c r="GY44" s="14">
        <f t="shared" si="889"/>
        <v>1</v>
      </c>
      <c r="GZ44" s="46">
        <f t="shared" si="890"/>
        <v>1</v>
      </c>
      <c r="HA44" s="28">
        <f t="shared" ref="HA44" si="1286">IF(AND(HD$3=1,GZ44=1),"25",IF(AND(HD$3=1,GZ44=2),"20",IF(AND(HD$3=1,GZ44=3),"16",IF(AND(HD$3=1,GZ44=4),"13",IF(AND(HD$3=1,GZ44=5),"11",IF(AND(HD$3=1,GZ44=6),"10",IF(AND(HD$3=1,GZ44=7),"9",IF(AND(HD$3=1,GZ44=8),"8",IF(AND(HD$3=1,GZ44=9),"7",IF(AND(HD$3=1,GZ44=10),"6",IF(AND(HD$3=1,GZ44=11),"5",IF(AND(HD$3=1,GZ44=12),"4",IF(AND(HD$3=1,GZ44=13),"3",IF(AND(HD$3=1,GZ44=14),"2",IF(AND(HD$3=1,GZ44=15),"1",IF(AND(HD$3=2,GZ44=1),"16",IF(AND(HD$3=2,GZ44=2),"13",IF(AND(HD$3=2,GZ44=3),"11",IF(AND(HD$3=2,GZ44=4),"10",IF(AND(HD$3=2,GZ44=5),"9",IF(AND(HD$3=2,GZ44=6),"8",IF(AND(HD$3=2,GZ44=7),"7",IF(AND(HD$3=2,GZ44=8),"6",IF(AND(HD$3=2,GZ44=9),"5",IF(AND(HD$3=2,GZ44=10),"4",IF(AND(HD$3=2,GZ44=11),"3",IF(AND(HD$3=2,GZ44=12),"2",IF(AND(HD$3=2,GZ44=13),"1",IF(AND(HD$3=3,GZ44=1),"10",IF(AND(HD$3=3,GZ44=2),"9",IF(AND(HD$3=3,GZ44=3),"8",IF(AND(HD$3=3,GZ44=4),"7",IF(AND(HD$3=3,GZ44=5),"6",IF(AND(HD$3=3,GZ44=6),"5",IF(AND(HD$3=3,GZ44=7),"4",IF(AND(HD$3=3,GZ44=8),"3",IF(AND(HD$3=3,GZ44=9),"2",IF(AND(HD$3=3,GZ44=10),"1"))))))))))))))))))))))))))))))))))))))+0</f>
        <v>16</v>
      </c>
      <c r="HB44" s="29">
        <f t="shared" ref="HB44" si="1287">GQ44+HA44</f>
        <v>273</v>
      </c>
      <c r="HC44" s="30">
        <f>SUM(LARGE(($HA44,$GP44,$GE44,$FT44,$FI44,$EX44,$EM44,$EB44,$DQ44,$DF44,$CU44,$CJ44,$BY44,$BN44,$BC44,$AR44,$AG44,$V44,$K44),{1;2;3;4;5}))</f>
        <v>89</v>
      </c>
      <c r="HD44" s="27">
        <f t="shared" si="891"/>
        <v>1</v>
      </c>
      <c r="HE44" s="20">
        <f t="shared" ref="HE44" si="1288">HO$3</f>
        <v>2</v>
      </c>
      <c r="HF44" s="63"/>
      <c r="HG44" s="64"/>
      <c r="HH44" s="27">
        <f t="shared" ref="HH44" si="1289">SUM(HF44+HG44)</f>
        <v>0</v>
      </c>
      <c r="HI44" s="47">
        <f t="shared" ref="HI44" si="1290">HH44+HG44/1000</f>
        <v>0</v>
      </c>
      <c r="HJ44" s="14">
        <f t="shared" si="892"/>
        <v>1</v>
      </c>
      <c r="HK44" s="46">
        <f t="shared" si="893"/>
        <v>1</v>
      </c>
      <c r="HL44" s="28">
        <f t="shared" ref="HL44" si="1291">IF(AND(HO$3=1,HK44=1),"25",IF(AND(HO$3=1,HK44=2),"20",IF(AND(HO$3=1,HK44=3),"16",IF(AND(HO$3=1,HK44=4),"13",IF(AND(HO$3=1,HK44=5),"11",IF(AND(HO$3=1,HK44=6),"10",IF(AND(HO$3=1,HK44=7),"9",IF(AND(HO$3=1,HK44=8),"8",IF(AND(HO$3=1,HK44=9),"7",IF(AND(HO$3=1,HK44=10),"6",IF(AND(HO$3=1,HK44=11),"5",IF(AND(HO$3=1,HK44=12),"4",IF(AND(HO$3=1,HK44=13),"3",IF(AND(HO$3=1,HK44=14),"2",IF(AND(HO$3=1,HK44=15),"1",IF(AND(HO$3=2,HK44=1),"16",IF(AND(HO$3=2,HK44=2),"13",IF(AND(HO$3=2,HK44=3),"11",IF(AND(HO$3=2,HK44=4),"10",IF(AND(HO$3=2,HK44=5),"9",IF(AND(HO$3=2,HK44=6),"8",IF(AND(HO$3=2,HK44=7),"7",IF(AND(HO$3=2,HK44=8),"6",IF(AND(HO$3=2,HK44=9),"5",IF(AND(HO$3=2,HK44=10),"4",IF(AND(HO$3=2,HK44=11),"3",IF(AND(HO$3=2,HK44=12),"2",IF(AND(HO$3=2,HK44=13),"1",IF(AND(HO$3=3,HK44=1),"10",IF(AND(HO$3=3,HK44=2),"9",IF(AND(HO$3=3,HK44=3),"8",IF(AND(HO$3=3,HK44=4),"7",IF(AND(HO$3=3,HK44=5),"6",IF(AND(HO$3=3,HK44=6),"5",IF(AND(HO$3=3,HK44=7),"4",IF(AND(HO$3=3,HK44=8),"3",IF(AND(HO$3=3,HK44=9),"2",IF(AND(HO$3=3,HK44=10),"1"))))))))))))))))))))))))))))))))))))))+0</f>
        <v>16</v>
      </c>
      <c r="HM44" s="29">
        <f t="shared" ref="HM44" si="1292">HB44+HL44</f>
        <v>289</v>
      </c>
      <c r="HN44" s="30">
        <f>SUM(LARGE(($HL44,$HA44,$GP44,$GE44,$FT44,$FI44,$EX44,$EM44,$EB44,$DQ44,$DF44,$CU44,$CJ44,$BY44,$BN44,$BC44,$AR44,$AG44,$V44,$K44),{1;2;3;4;5}))</f>
        <v>89</v>
      </c>
      <c r="HO44" s="27">
        <f t="shared" si="894"/>
        <v>1</v>
      </c>
    </row>
    <row r="45" spans="1:223" x14ac:dyDescent="0.2">
      <c r="A45" s="41" t="s">
        <v>173</v>
      </c>
      <c r="B45" s="65">
        <f t="shared" si="100"/>
        <v>1</v>
      </c>
      <c r="C45" s="104" t="s">
        <v>333</v>
      </c>
      <c r="D45" s="20">
        <f t="shared" si="101"/>
        <v>2</v>
      </c>
      <c r="E45" s="31">
        <f>27+22</f>
        <v>49</v>
      </c>
      <c r="F45" s="33">
        <f>14+9</f>
        <v>23</v>
      </c>
      <c r="G45" s="27">
        <f t="shared" si="181"/>
        <v>72</v>
      </c>
      <c r="H45" s="47">
        <f t="shared" si="418"/>
        <v>72.022999999999996</v>
      </c>
      <c r="I45" s="14">
        <f t="shared" si="836"/>
        <v>31</v>
      </c>
      <c r="J45" s="46">
        <f t="shared" si="639"/>
        <v>31</v>
      </c>
      <c r="K45" s="28">
        <f t="shared" si="3"/>
        <v>0</v>
      </c>
      <c r="L45" s="29">
        <f t="shared" si="182"/>
        <v>0</v>
      </c>
      <c r="M45" s="30">
        <f>SUM(LARGE(($K45),{1}))</f>
        <v>0</v>
      </c>
      <c r="N45" s="27">
        <f t="shared" si="837"/>
        <v>14</v>
      </c>
      <c r="O45" s="20">
        <f t="shared" si="183"/>
        <v>3</v>
      </c>
      <c r="P45" s="31"/>
      <c r="Q45" s="33"/>
      <c r="R45" s="27">
        <f t="shared" si="184"/>
        <v>0</v>
      </c>
      <c r="S45" s="47">
        <f t="shared" si="419"/>
        <v>0</v>
      </c>
      <c r="T45" s="14">
        <f t="shared" si="838"/>
        <v>1</v>
      </c>
      <c r="U45" s="46">
        <f t="shared" si="839"/>
        <v>1</v>
      </c>
      <c r="V45" s="28">
        <f t="shared" si="8"/>
        <v>10</v>
      </c>
      <c r="W45" s="29">
        <f t="shared" si="185"/>
        <v>10</v>
      </c>
      <c r="X45" s="30">
        <f>SUM(LARGE(($V45,$K45),{1;2}))</f>
        <v>10</v>
      </c>
      <c r="Y45" s="27">
        <f t="shared" si="840"/>
        <v>14</v>
      </c>
      <c r="Z45" s="20">
        <f t="shared" si="186"/>
        <v>3</v>
      </c>
      <c r="AA45" s="31"/>
      <c r="AB45" s="33"/>
      <c r="AC45" s="27">
        <f t="shared" si="187"/>
        <v>0</v>
      </c>
      <c r="AD45" s="47">
        <f t="shared" si="420"/>
        <v>0</v>
      </c>
      <c r="AE45" s="14">
        <f t="shared" si="841"/>
        <v>1</v>
      </c>
      <c r="AF45" s="46">
        <f t="shared" si="842"/>
        <v>1</v>
      </c>
      <c r="AG45" s="28">
        <f t="shared" si="13"/>
        <v>10</v>
      </c>
      <c r="AH45" s="29">
        <f t="shared" si="188"/>
        <v>20</v>
      </c>
      <c r="AI45" s="30">
        <f>SUM(LARGE(($AG45,$V45,$K45),{1;2;3}))</f>
        <v>20</v>
      </c>
      <c r="AJ45" s="27">
        <f t="shared" si="843"/>
        <v>14</v>
      </c>
      <c r="AK45" s="20">
        <f t="shared" si="189"/>
        <v>3</v>
      </c>
      <c r="AL45" s="31"/>
      <c r="AM45" s="33"/>
      <c r="AN45" s="27">
        <f t="shared" si="190"/>
        <v>0</v>
      </c>
      <c r="AO45" s="47">
        <f t="shared" si="421"/>
        <v>0</v>
      </c>
      <c r="AP45" s="14">
        <f t="shared" si="844"/>
        <v>1</v>
      </c>
      <c r="AQ45" s="46">
        <f t="shared" si="845"/>
        <v>1</v>
      </c>
      <c r="AR45" s="28">
        <f t="shared" si="18"/>
        <v>10</v>
      </c>
      <c r="AS45" s="29">
        <f t="shared" si="191"/>
        <v>30</v>
      </c>
      <c r="AT45" s="30">
        <f>SUM(LARGE(($AR45,$AG45,$V45,$K45),{1;2;3;4}))</f>
        <v>30</v>
      </c>
      <c r="AU45" s="27">
        <f t="shared" si="846"/>
        <v>14</v>
      </c>
      <c r="AV45" s="20">
        <f t="shared" si="192"/>
        <v>2</v>
      </c>
      <c r="AW45" s="31"/>
      <c r="AX45" s="33"/>
      <c r="AY45" s="27">
        <f t="shared" si="193"/>
        <v>0</v>
      </c>
      <c r="AZ45" s="47">
        <f t="shared" si="422"/>
        <v>0</v>
      </c>
      <c r="BA45" s="14">
        <f t="shared" si="847"/>
        <v>1</v>
      </c>
      <c r="BB45" s="46">
        <f t="shared" si="848"/>
        <v>1</v>
      </c>
      <c r="BC45" s="28">
        <f t="shared" si="23"/>
        <v>16</v>
      </c>
      <c r="BD45" s="29">
        <f t="shared" si="194"/>
        <v>46</v>
      </c>
      <c r="BE45" s="30">
        <f>SUM(LARGE(($BC45,$AR45,$AG45,$V45,$K45),{1;2;3;4;5}))</f>
        <v>46</v>
      </c>
      <c r="BF45" s="27">
        <f t="shared" si="849"/>
        <v>14</v>
      </c>
      <c r="BG45" s="20">
        <f t="shared" si="195"/>
        <v>3</v>
      </c>
      <c r="BH45" s="31"/>
      <c r="BI45" s="33"/>
      <c r="BJ45" s="27">
        <f t="shared" si="196"/>
        <v>0</v>
      </c>
      <c r="BK45" s="47">
        <f t="shared" si="423"/>
        <v>0</v>
      </c>
      <c r="BL45" s="14">
        <f t="shared" si="850"/>
        <v>1</v>
      </c>
      <c r="BM45" s="46">
        <f t="shared" si="851"/>
        <v>1</v>
      </c>
      <c r="BN45" s="28">
        <f t="shared" si="28"/>
        <v>10</v>
      </c>
      <c r="BO45" s="29">
        <f t="shared" si="197"/>
        <v>56</v>
      </c>
      <c r="BP45" s="30">
        <f>SUM(LARGE(($BN45,$BC45,$AR45,$AG45,$V45,$K45),{1;2;3;4;5}))</f>
        <v>56</v>
      </c>
      <c r="BQ45" s="27">
        <f t="shared" si="852"/>
        <v>4</v>
      </c>
      <c r="BR45" s="20">
        <f t="shared" si="198"/>
        <v>2</v>
      </c>
      <c r="BS45" s="31"/>
      <c r="BT45" s="33"/>
      <c r="BU45" s="27">
        <f t="shared" si="199"/>
        <v>0</v>
      </c>
      <c r="BV45" s="47">
        <f t="shared" si="424"/>
        <v>0</v>
      </c>
      <c r="BW45" s="14">
        <f t="shared" si="853"/>
        <v>1</v>
      </c>
      <c r="BX45" s="46">
        <f t="shared" si="854"/>
        <v>1</v>
      </c>
      <c r="BY45" s="28">
        <f t="shared" si="33"/>
        <v>16</v>
      </c>
      <c r="BZ45" s="29">
        <f t="shared" si="200"/>
        <v>72</v>
      </c>
      <c r="CA45" s="30">
        <f>SUM(LARGE(($BY45,$BN45,$BC45,$AR45,$AG45,$V45,$K45),{1;2;3;4;5}))</f>
        <v>62</v>
      </c>
      <c r="CB45" s="27">
        <f t="shared" si="855"/>
        <v>4</v>
      </c>
      <c r="CC45" s="20">
        <f t="shared" si="201"/>
        <v>2</v>
      </c>
      <c r="CD45" s="31"/>
      <c r="CE45" s="33"/>
      <c r="CF45" s="27">
        <f t="shared" si="202"/>
        <v>0</v>
      </c>
      <c r="CG45" s="47">
        <f t="shared" si="425"/>
        <v>0</v>
      </c>
      <c r="CH45" s="14">
        <f t="shared" si="856"/>
        <v>1</v>
      </c>
      <c r="CI45" s="46">
        <f t="shared" si="857"/>
        <v>1</v>
      </c>
      <c r="CJ45" s="28">
        <f t="shared" si="38"/>
        <v>16</v>
      </c>
      <c r="CK45" s="29">
        <f t="shared" si="203"/>
        <v>88</v>
      </c>
      <c r="CL45" s="30">
        <f>SUM(LARGE(($CJ45,$BY45,$BN45,$BC45,$AR45,$AG45,$V45,$K45),{1;2;3;4;5}))</f>
        <v>68</v>
      </c>
      <c r="CM45" s="27">
        <f t="shared" si="858"/>
        <v>4</v>
      </c>
      <c r="CN45" s="20">
        <f t="shared" si="204"/>
        <v>2</v>
      </c>
      <c r="CO45" s="31"/>
      <c r="CP45" s="33"/>
      <c r="CQ45" s="27">
        <f t="shared" si="205"/>
        <v>0</v>
      </c>
      <c r="CR45" s="47">
        <f t="shared" si="426"/>
        <v>0</v>
      </c>
      <c r="CS45" s="14">
        <f t="shared" si="859"/>
        <v>1</v>
      </c>
      <c r="CT45" s="46">
        <f t="shared" si="860"/>
        <v>1</v>
      </c>
      <c r="CU45" s="28">
        <f t="shared" si="43"/>
        <v>16</v>
      </c>
      <c r="CV45" s="29">
        <f t="shared" si="206"/>
        <v>104</v>
      </c>
      <c r="CW45" s="30">
        <f>SUM(LARGE(($CU45,$CJ45,$BY45,$BN45,$BC45,$AR45,$AG45,$V45,$K45),{1;2;3;4;5}))</f>
        <v>74</v>
      </c>
      <c r="CX45" s="27">
        <f t="shared" si="861"/>
        <v>4</v>
      </c>
      <c r="CY45" s="20">
        <f t="shared" si="207"/>
        <v>2</v>
      </c>
      <c r="CZ45" s="31"/>
      <c r="DA45" s="33"/>
      <c r="DB45" s="27">
        <f t="shared" si="208"/>
        <v>0</v>
      </c>
      <c r="DC45" s="47">
        <f t="shared" si="427"/>
        <v>0</v>
      </c>
      <c r="DD45" s="14">
        <f t="shared" si="862"/>
        <v>1</v>
      </c>
      <c r="DE45" s="46">
        <f t="shared" si="863"/>
        <v>1</v>
      </c>
      <c r="DF45" s="28">
        <f t="shared" si="48"/>
        <v>16</v>
      </c>
      <c r="DG45" s="29">
        <f t="shared" si="209"/>
        <v>120</v>
      </c>
      <c r="DH45" s="30">
        <f>SUM(LARGE(($DF45,$CU45,$CJ45,$BY45,$BN45,$BC45,$AR45,$AG45,$V45,$K45),{1;2;3;4;5}))</f>
        <v>80</v>
      </c>
      <c r="DI45" s="27">
        <f t="shared" si="864"/>
        <v>1</v>
      </c>
      <c r="DJ45" s="20">
        <f t="shared" si="210"/>
        <v>2</v>
      </c>
      <c r="DK45" s="31"/>
      <c r="DL45" s="33"/>
      <c r="DM45" s="27">
        <f t="shared" si="211"/>
        <v>0</v>
      </c>
      <c r="DN45" s="47">
        <f t="shared" si="428"/>
        <v>0</v>
      </c>
      <c r="DO45" s="14">
        <f t="shared" si="865"/>
        <v>1</v>
      </c>
      <c r="DP45" s="46">
        <f t="shared" si="866"/>
        <v>1</v>
      </c>
      <c r="DQ45" s="28">
        <f t="shared" si="53"/>
        <v>16</v>
      </c>
      <c r="DR45" s="29">
        <f t="shared" si="212"/>
        <v>136</v>
      </c>
      <c r="DS45" s="30">
        <f>SUM(LARGE(($DQ45,$DF45,$CU45,$CJ45,$BY45,$BN45,$BC45,$AR45,$AG45,$V45,$K45),{1;2;3;4;5}))</f>
        <v>80</v>
      </c>
      <c r="DT45" s="27">
        <f t="shared" si="867"/>
        <v>1</v>
      </c>
      <c r="DU45" s="20">
        <f t="shared" si="213"/>
        <v>2</v>
      </c>
      <c r="DV45" s="31"/>
      <c r="DW45" s="33"/>
      <c r="DX45" s="27">
        <f t="shared" si="214"/>
        <v>0</v>
      </c>
      <c r="DY45" s="47">
        <f t="shared" si="429"/>
        <v>0</v>
      </c>
      <c r="DZ45" s="14">
        <f t="shared" si="868"/>
        <v>1</v>
      </c>
      <c r="EA45" s="46">
        <f t="shared" si="869"/>
        <v>1</v>
      </c>
      <c r="EB45" s="28">
        <f t="shared" si="58"/>
        <v>16</v>
      </c>
      <c r="EC45" s="29">
        <f t="shared" si="215"/>
        <v>152</v>
      </c>
      <c r="ED45" s="30">
        <f>SUM(LARGE(($EB45,$DQ45,$DF45,$CU45,$CJ45,$BY45,$BN45,$BC45,$AR45,$AG45,$V45,$K45),{1;2;3;4;5}))</f>
        <v>80</v>
      </c>
      <c r="EE45" s="27">
        <f t="shared" si="870"/>
        <v>1</v>
      </c>
      <c r="EF45" s="20">
        <f t="shared" si="216"/>
        <v>2</v>
      </c>
      <c r="EG45" s="31"/>
      <c r="EH45" s="33"/>
      <c r="EI45" s="27">
        <f t="shared" si="217"/>
        <v>0</v>
      </c>
      <c r="EJ45" s="47">
        <f t="shared" si="430"/>
        <v>0</v>
      </c>
      <c r="EK45" s="14">
        <f t="shared" si="871"/>
        <v>1</v>
      </c>
      <c r="EL45" s="46">
        <f t="shared" si="872"/>
        <v>1</v>
      </c>
      <c r="EM45" s="28">
        <f t="shared" si="63"/>
        <v>16</v>
      </c>
      <c r="EN45" s="29">
        <f t="shared" si="218"/>
        <v>168</v>
      </c>
      <c r="EO45" s="30">
        <f>SUM(LARGE(($EM45,$EB45,$DQ45,$DF45,$CU45,$CJ45,$BY45,$BN45,$BC45,$AR45,$AG45,$V45,$K45),{1;2;3;4;5}))</f>
        <v>80</v>
      </c>
      <c r="EP45" s="27">
        <f t="shared" si="873"/>
        <v>1</v>
      </c>
      <c r="EQ45" s="20">
        <f t="shared" si="219"/>
        <v>2</v>
      </c>
      <c r="ER45" s="31"/>
      <c r="ES45" s="33"/>
      <c r="ET45" s="27">
        <f t="shared" si="220"/>
        <v>0</v>
      </c>
      <c r="EU45" s="47">
        <f t="shared" si="431"/>
        <v>0</v>
      </c>
      <c r="EV45" s="14">
        <f t="shared" si="874"/>
        <v>1</v>
      </c>
      <c r="EW45" s="46">
        <f t="shared" si="875"/>
        <v>1</v>
      </c>
      <c r="EX45" s="28">
        <f t="shared" si="68"/>
        <v>16</v>
      </c>
      <c r="EY45" s="29">
        <f t="shared" si="221"/>
        <v>184</v>
      </c>
      <c r="EZ45" s="30">
        <f>SUM(LARGE(($EX45,$EM45,$EB45,$DQ45,$DF45,$CU45,$CJ45,$BY45,$BN45,$BC45,$AR45,$AG45,$V45,$K45),{1;2;3;4;5}))</f>
        <v>80</v>
      </c>
      <c r="FA45" s="27">
        <f t="shared" si="876"/>
        <v>1</v>
      </c>
      <c r="FB45" s="20">
        <f t="shared" si="222"/>
        <v>2</v>
      </c>
      <c r="FC45" s="31"/>
      <c r="FD45" s="33"/>
      <c r="FE45" s="27">
        <f t="shared" si="223"/>
        <v>0</v>
      </c>
      <c r="FF45" s="47">
        <f t="shared" si="432"/>
        <v>0</v>
      </c>
      <c r="FG45" s="14">
        <f t="shared" si="877"/>
        <v>1</v>
      </c>
      <c r="FH45" s="46">
        <f t="shared" si="878"/>
        <v>1</v>
      </c>
      <c r="FI45" s="28">
        <f t="shared" si="73"/>
        <v>16</v>
      </c>
      <c r="FJ45" s="29">
        <f t="shared" si="224"/>
        <v>200</v>
      </c>
      <c r="FK45" s="30">
        <f>SUM(LARGE(($FI45,$EX45,$EM45,$EB45,$DQ45,$DF45,$CU45,$CJ45,$BY45,$BN45,$BC45,$AR45,$AG45,$V45,$K45),{1;2;3;4;5}))</f>
        <v>80</v>
      </c>
      <c r="FL45" s="27">
        <f t="shared" si="879"/>
        <v>1</v>
      </c>
      <c r="FM45" s="20">
        <f t="shared" si="225"/>
        <v>2</v>
      </c>
      <c r="FN45" s="31"/>
      <c r="FO45" s="33"/>
      <c r="FP45" s="27">
        <f t="shared" si="226"/>
        <v>0</v>
      </c>
      <c r="FQ45" s="47">
        <f t="shared" si="433"/>
        <v>0</v>
      </c>
      <c r="FR45" s="14">
        <f t="shared" si="880"/>
        <v>1</v>
      </c>
      <c r="FS45" s="46">
        <f t="shared" si="881"/>
        <v>1</v>
      </c>
      <c r="FT45" s="28">
        <f t="shared" si="78"/>
        <v>16</v>
      </c>
      <c r="FU45" s="29">
        <f t="shared" si="227"/>
        <v>216</v>
      </c>
      <c r="FV45" s="30">
        <f>SUM(LARGE(($FT45,$FI45,$EX45,$EM45,$EB45,$DQ45,$DF45,$CU45,$CJ45,$BY45,$BN45,$BC45,$AR45,$AG45,$V45,$K45),{1;2;3;4;5}))</f>
        <v>80</v>
      </c>
      <c r="FW45" s="27">
        <f t="shared" si="882"/>
        <v>1</v>
      </c>
      <c r="FX45" s="20">
        <f t="shared" si="228"/>
        <v>2</v>
      </c>
      <c r="FY45" s="63"/>
      <c r="FZ45" s="64"/>
      <c r="GA45" s="27">
        <f t="shared" si="229"/>
        <v>0</v>
      </c>
      <c r="GB45" s="47">
        <f t="shared" si="434"/>
        <v>0</v>
      </c>
      <c r="GC45" s="14">
        <f t="shared" si="883"/>
        <v>1</v>
      </c>
      <c r="GD45" s="46">
        <f t="shared" si="884"/>
        <v>1</v>
      </c>
      <c r="GE45" s="28">
        <f t="shared" si="83"/>
        <v>16</v>
      </c>
      <c r="GF45" s="29">
        <f t="shared" si="230"/>
        <v>232</v>
      </c>
      <c r="GG45" s="30">
        <f>SUM(LARGE(($GE45,$FT45,$FI45,$EX45,$EM45,$EB45,$DQ45,$DF45,$CU45,$CJ45,$BY45,$BN45,$BC45,$AR45,$AG45,$V45,$K45),{1;2;3;4;5}))</f>
        <v>80</v>
      </c>
      <c r="GH45" s="27">
        <f t="shared" si="885"/>
        <v>1</v>
      </c>
      <c r="GI45" s="20">
        <f t="shared" si="231"/>
        <v>1</v>
      </c>
      <c r="GJ45" s="63"/>
      <c r="GK45" s="64"/>
      <c r="GL45" s="27">
        <f t="shared" si="232"/>
        <v>0</v>
      </c>
      <c r="GM45" s="47">
        <f t="shared" si="435"/>
        <v>0</v>
      </c>
      <c r="GN45" s="14">
        <f t="shared" si="886"/>
        <v>1</v>
      </c>
      <c r="GO45" s="46">
        <f t="shared" si="887"/>
        <v>1</v>
      </c>
      <c r="GP45" s="28">
        <f t="shared" si="88"/>
        <v>25</v>
      </c>
      <c r="GQ45" s="29">
        <f t="shared" si="233"/>
        <v>257</v>
      </c>
      <c r="GR45" s="30">
        <f>SUM(LARGE(($GP45,$GE45,$FT45,$FI45,$EX45,$EM45,$EB45,$DQ45,$DF45,$CU45,$CJ45,$BY45,$BN45,$BC45,$AR45,$AG45,$V45,$K45),{1;2;3;4;5}))</f>
        <v>89</v>
      </c>
      <c r="GS45" s="27">
        <f t="shared" si="888"/>
        <v>1</v>
      </c>
      <c r="GT45" s="20">
        <f t="shared" si="234"/>
        <v>2</v>
      </c>
      <c r="GU45" s="63"/>
      <c r="GV45" s="64"/>
      <c r="GW45" s="27">
        <f t="shared" si="235"/>
        <v>0</v>
      </c>
      <c r="GX45" s="47">
        <f t="shared" si="436"/>
        <v>0</v>
      </c>
      <c r="GY45" s="14">
        <f t="shared" si="889"/>
        <v>1</v>
      </c>
      <c r="GZ45" s="46">
        <f t="shared" si="890"/>
        <v>1</v>
      </c>
      <c r="HA45" s="28">
        <f t="shared" si="93"/>
        <v>16</v>
      </c>
      <c r="HB45" s="29">
        <f t="shared" si="236"/>
        <v>273</v>
      </c>
      <c r="HC45" s="30">
        <f>SUM(LARGE(($HA45,$GP45,$GE45,$FT45,$FI45,$EX45,$EM45,$EB45,$DQ45,$DF45,$CU45,$CJ45,$BY45,$BN45,$BC45,$AR45,$AG45,$V45,$K45),{1;2;3;4;5}))</f>
        <v>89</v>
      </c>
      <c r="HD45" s="27">
        <f t="shared" si="891"/>
        <v>1</v>
      </c>
      <c r="HE45" s="20">
        <f t="shared" si="237"/>
        <v>2</v>
      </c>
      <c r="HF45" s="63"/>
      <c r="HG45" s="64"/>
      <c r="HH45" s="27">
        <f t="shared" si="238"/>
        <v>0</v>
      </c>
      <c r="HI45" s="47">
        <f t="shared" si="437"/>
        <v>0</v>
      </c>
      <c r="HJ45" s="14">
        <f t="shared" si="892"/>
        <v>1</v>
      </c>
      <c r="HK45" s="46">
        <f t="shared" si="893"/>
        <v>1</v>
      </c>
      <c r="HL45" s="28">
        <f t="shared" si="98"/>
        <v>16</v>
      </c>
      <c r="HM45" s="29">
        <f t="shared" si="239"/>
        <v>289</v>
      </c>
      <c r="HN45" s="30">
        <f>SUM(LARGE(($HL45,$HA45,$GP45,$GE45,$FT45,$FI45,$EX45,$EM45,$EB45,$DQ45,$DF45,$CU45,$CJ45,$BY45,$BN45,$BC45,$AR45,$AG45,$V45,$K45),{1;2;3;4;5}))</f>
        <v>89</v>
      </c>
      <c r="HO45" s="27">
        <f t="shared" si="894"/>
        <v>1</v>
      </c>
    </row>
    <row r="46" spans="1:223" x14ac:dyDescent="0.2">
      <c r="A46" s="41" t="s">
        <v>4</v>
      </c>
      <c r="B46" s="65">
        <f t="shared" si="100"/>
        <v>1</v>
      </c>
      <c r="C46" s="104" t="s">
        <v>162</v>
      </c>
      <c r="D46" s="20">
        <f t="shared" si="101"/>
        <v>2</v>
      </c>
      <c r="E46" s="31">
        <f>38+31</f>
        <v>69</v>
      </c>
      <c r="F46" s="33">
        <f>29+22</f>
        <v>51</v>
      </c>
      <c r="G46" s="27">
        <f t="shared" si="181"/>
        <v>120</v>
      </c>
      <c r="H46" s="47">
        <f t="shared" si="418"/>
        <v>120.051</v>
      </c>
      <c r="I46" s="14">
        <f t="shared" si="836"/>
        <v>10</v>
      </c>
      <c r="J46" s="46">
        <f t="shared" si="639"/>
        <v>10</v>
      </c>
      <c r="K46" s="28">
        <f t="shared" si="3"/>
        <v>4</v>
      </c>
      <c r="L46" s="29">
        <f t="shared" si="182"/>
        <v>4</v>
      </c>
      <c r="M46" s="30">
        <f>SUM(LARGE(($K46),{1}))</f>
        <v>4</v>
      </c>
      <c r="N46" s="27">
        <f t="shared" si="837"/>
        <v>10</v>
      </c>
      <c r="O46" s="20">
        <f t="shared" si="183"/>
        <v>3</v>
      </c>
      <c r="P46" s="31"/>
      <c r="Q46" s="33"/>
      <c r="R46" s="27">
        <f t="shared" si="184"/>
        <v>0</v>
      </c>
      <c r="S46" s="47">
        <f t="shared" si="419"/>
        <v>0</v>
      </c>
      <c r="T46" s="14">
        <f t="shared" si="838"/>
        <v>1</v>
      </c>
      <c r="U46" s="46">
        <f t="shared" si="839"/>
        <v>1</v>
      </c>
      <c r="V46" s="28">
        <f t="shared" si="8"/>
        <v>10</v>
      </c>
      <c r="W46" s="29">
        <f t="shared" si="185"/>
        <v>14</v>
      </c>
      <c r="X46" s="30">
        <f>SUM(LARGE(($V46,$K46),{1;2}))</f>
        <v>14</v>
      </c>
      <c r="Y46" s="27">
        <f t="shared" si="840"/>
        <v>10</v>
      </c>
      <c r="Z46" s="20">
        <f t="shared" si="186"/>
        <v>3</v>
      </c>
      <c r="AA46" s="31"/>
      <c r="AB46" s="33"/>
      <c r="AC46" s="27">
        <f t="shared" si="187"/>
        <v>0</v>
      </c>
      <c r="AD46" s="47">
        <f t="shared" si="420"/>
        <v>0</v>
      </c>
      <c r="AE46" s="14">
        <f t="shared" si="841"/>
        <v>1</v>
      </c>
      <c r="AF46" s="46">
        <f t="shared" si="842"/>
        <v>1</v>
      </c>
      <c r="AG46" s="28">
        <f t="shared" si="13"/>
        <v>10</v>
      </c>
      <c r="AH46" s="29">
        <f t="shared" si="188"/>
        <v>24</v>
      </c>
      <c r="AI46" s="30">
        <f>SUM(LARGE(($AG46,$V46,$K46),{1;2;3}))</f>
        <v>24</v>
      </c>
      <c r="AJ46" s="27">
        <f t="shared" si="843"/>
        <v>10</v>
      </c>
      <c r="AK46" s="20">
        <f t="shared" si="189"/>
        <v>3</v>
      </c>
      <c r="AL46" s="31"/>
      <c r="AM46" s="33"/>
      <c r="AN46" s="27">
        <f t="shared" si="190"/>
        <v>0</v>
      </c>
      <c r="AO46" s="47">
        <f t="shared" si="421"/>
        <v>0</v>
      </c>
      <c r="AP46" s="14">
        <f t="shared" si="844"/>
        <v>1</v>
      </c>
      <c r="AQ46" s="46">
        <f t="shared" si="845"/>
        <v>1</v>
      </c>
      <c r="AR46" s="28">
        <f t="shared" si="18"/>
        <v>10</v>
      </c>
      <c r="AS46" s="29">
        <f t="shared" si="191"/>
        <v>34</v>
      </c>
      <c r="AT46" s="30">
        <f>SUM(LARGE(($AR46,$AG46,$V46,$K46),{1;2;3;4}))</f>
        <v>34</v>
      </c>
      <c r="AU46" s="27">
        <f t="shared" si="846"/>
        <v>10</v>
      </c>
      <c r="AV46" s="20">
        <f t="shared" si="192"/>
        <v>2</v>
      </c>
      <c r="AW46" s="31"/>
      <c r="AX46" s="33"/>
      <c r="AY46" s="27">
        <f t="shared" si="193"/>
        <v>0</v>
      </c>
      <c r="AZ46" s="47">
        <f t="shared" si="422"/>
        <v>0</v>
      </c>
      <c r="BA46" s="14">
        <f t="shared" si="847"/>
        <v>1</v>
      </c>
      <c r="BB46" s="46">
        <f t="shared" si="848"/>
        <v>1</v>
      </c>
      <c r="BC46" s="28">
        <f t="shared" si="23"/>
        <v>16</v>
      </c>
      <c r="BD46" s="29">
        <f t="shared" si="194"/>
        <v>50</v>
      </c>
      <c r="BE46" s="30">
        <f>SUM(LARGE(($BC46,$AR46,$AG46,$V46,$K46),{1;2;3;4;5}))</f>
        <v>50</v>
      </c>
      <c r="BF46" s="27">
        <f t="shared" si="849"/>
        <v>10</v>
      </c>
      <c r="BG46" s="20">
        <f t="shared" si="195"/>
        <v>3</v>
      </c>
      <c r="BH46" s="31"/>
      <c r="BI46" s="33"/>
      <c r="BJ46" s="27">
        <f t="shared" si="196"/>
        <v>0</v>
      </c>
      <c r="BK46" s="47">
        <f t="shared" si="423"/>
        <v>0</v>
      </c>
      <c r="BL46" s="14">
        <f t="shared" si="850"/>
        <v>1</v>
      </c>
      <c r="BM46" s="46">
        <f t="shared" si="851"/>
        <v>1</v>
      </c>
      <c r="BN46" s="28">
        <f t="shared" si="28"/>
        <v>10</v>
      </c>
      <c r="BO46" s="29">
        <f t="shared" si="197"/>
        <v>60</v>
      </c>
      <c r="BP46" s="30">
        <f>SUM(LARGE(($BN46,$BC46,$AR46,$AG46,$V46,$K46),{1;2;3;4;5}))</f>
        <v>56</v>
      </c>
      <c r="BQ46" s="27">
        <f t="shared" si="852"/>
        <v>4</v>
      </c>
      <c r="BR46" s="20">
        <f t="shared" si="198"/>
        <v>2</v>
      </c>
      <c r="BS46" s="31"/>
      <c r="BT46" s="33"/>
      <c r="BU46" s="27">
        <f t="shared" si="199"/>
        <v>0</v>
      </c>
      <c r="BV46" s="47">
        <f t="shared" si="424"/>
        <v>0</v>
      </c>
      <c r="BW46" s="14">
        <f t="shared" si="853"/>
        <v>1</v>
      </c>
      <c r="BX46" s="46">
        <f t="shared" si="854"/>
        <v>1</v>
      </c>
      <c r="BY46" s="28">
        <f t="shared" si="33"/>
        <v>16</v>
      </c>
      <c r="BZ46" s="29">
        <f t="shared" si="200"/>
        <v>76</v>
      </c>
      <c r="CA46" s="30">
        <f>SUM(LARGE(($BY46,$BN46,$BC46,$AR46,$AG46,$V46,$K46),{1;2;3;4;5}))</f>
        <v>62</v>
      </c>
      <c r="CB46" s="27">
        <f t="shared" si="855"/>
        <v>4</v>
      </c>
      <c r="CC46" s="20">
        <f t="shared" si="201"/>
        <v>2</v>
      </c>
      <c r="CD46" s="31"/>
      <c r="CE46" s="33"/>
      <c r="CF46" s="27">
        <f t="shared" si="202"/>
        <v>0</v>
      </c>
      <c r="CG46" s="47">
        <f t="shared" si="425"/>
        <v>0</v>
      </c>
      <c r="CH46" s="14">
        <f t="shared" si="856"/>
        <v>1</v>
      </c>
      <c r="CI46" s="46">
        <f t="shared" si="857"/>
        <v>1</v>
      </c>
      <c r="CJ46" s="28">
        <f t="shared" si="38"/>
        <v>16</v>
      </c>
      <c r="CK46" s="29">
        <f t="shared" si="203"/>
        <v>92</v>
      </c>
      <c r="CL46" s="30">
        <f>SUM(LARGE(($CJ46,$BY46,$BN46,$BC46,$AR46,$AG46,$V46,$K46),{1;2;3;4;5}))</f>
        <v>68</v>
      </c>
      <c r="CM46" s="27">
        <f t="shared" si="858"/>
        <v>4</v>
      </c>
      <c r="CN46" s="20">
        <f t="shared" si="204"/>
        <v>2</v>
      </c>
      <c r="CO46" s="31"/>
      <c r="CP46" s="33"/>
      <c r="CQ46" s="27">
        <f t="shared" si="205"/>
        <v>0</v>
      </c>
      <c r="CR46" s="47">
        <f t="shared" si="426"/>
        <v>0</v>
      </c>
      <c r="CS46" s="14">
        <f t="shared" si="859"/>
        <v>1</v>
      </c>
      <c r="CT46" s="46">
        <f t="shared" si="860"/>
        <v>1</v>
      </c>
      <c r="CU46" s="28">
        <f t="shared" si="43"/>
        <v>16</v>
      </c>
      <c r="CV46" s="29">
        <f t="shared" si="206"/>
        <v>108</v>
      </c>
      <c r="CW46" s="30">
        <f>SUM(LARGE(($CU46,$CJ46,$BY46,$BN46,$BC46,$AR46,$AG46,$V46,$K46),{1;2;3;4;5}))</f>
        <v>74</v>
      </c>
      <c r="CX46" s="27">
        <f t="shared" si="861"/>
        <v>4</v>
      </c>
      <c r="CY46" s="20">
        <f t="shared" si="207"/>
        <v>2</v>
      </c>
      <c r="CZ46" s="31"/>
      <c r="DA46" s="33"/>
      <c r="DB46" s="27">
        <f t="shared" si="208"/>
        <v>0</v>
      </c>
      <c r="DC46" s="47">
        <f t="shared" si="427"/>
        <v>0</v>
      </c>
      <c r="DD46" s="14">
        <f t="shared" si="862"/>
        <v>1</v>
      </c>
      <c r="DE46" s="46">
        <f t="shared" si="863"/>
        <v>1</v>
      </c>
      <c r="DF46" s="28">
        <f t="shared" si="48"/>
        <v>16</v>
      </c>
      <c r="DG46" s="29">
        <f t="shared" si="209"/>
        <v>124</v>
      </c>
      <c r="DH46" s="30">
        <f>SUM(LARGE(($DF46,$CU46,$CJ46,$BY46,$BN46,$BC46,$AR46,$AG46,$V46,$K46),{1;2;3;4;5}))</f>
        <v>80</v>
      </c>
      <c r="DI46" s="27">
        <f t="shared" si="864"/>
        <v>1</v>
      </c>
      <c r="DJ46" s="20">
        <f t="shared" si="210"/>
        <v>2</v>
      </c>
      <c r="DK46" s="31"/>
      <c r="DL46" s="33"/>
      <c r="DM46" s="27">
        <f t="shared" si="211"/>
        <v>0</v>
      </c>
      <c r="DN46" s="47">
        <f t="shared" si="428"/>
        <v>0</v>
      </c>
      <c r="DO46" s="14">
        <f t="shared" si="865"/>
        <v>1</v>
      </c>
      <c r="DP46" s="46">
        <f t="shared" si="866"/>
        <v>1</v>
      </c>
      <c r="DQ46" s="28">
        <f t="shared" si="53"/>
        <v>16</v>
      </c>
      <c r="DR46" s="29">
        <f t="shared" si="212"/>
        <v>140</v>
      </c>
      <c r="DS46" s="30">
        <f>SUM(LARGE(($DQ46,$DF46,$CU46,$CJ46,$BY46,$BN46,$BC46,$AR46,$AG46,$V46,$K46),{1;2;3;4;5}))</f>
        <v>80</v>
      </c>
      <c r="DT46" s="27">
        <f t="shared" si="867"/>
        <v>1</v>
      </c>
      <c r="DU46" s="20">
        <f t="shared" si="213"/>
        <v>2</v>
      </c>
      <c r="DV46" s="31"/>
      <c r="DW46" s="33"/>
      <c r="DX46" s="27">
        <f t="shared" si="214"/>
        <v>0</v>
      </c>
      <c r="DY46" s="47">
        <f t="shared" si="429"/>
        <v>0</v>
      </c>
      <c r="DZ46" s="14">
        <f t="shared" si="868"/>
        <v>1</v>
      </c>
      <c r="EA46" s="46">
        <f t="shared" si="869"/>
        <v>1</v>
      </c>
      <c r="EB46" s="28">
        <f t="shared" si="58"/>
        <v>16</v>
      </c>
      <c r="EC46" s="29">
        <f t="shared" si="215"/>
        <v>156</v>
      </c>
      <c r="ED46" s="30">
        <f>SUM(LARGE(($EB46,$DQ46,$DF46,$CU46,$CJ46,$BY46,$BN46,$BC46,$AR46,$AG46,$V46,$K46),{1;2;3;4;5}))</f>
        <v>80</v>
      </c>
      <c r="EE46" s="27">
        <f t="shared" si="870"/>
        <v>1</v>
      </c>
      <c r="EF46" s="20">
        <f t="shared" si="216"/>
        <v>2</v>
      </c>
      <c r="EG46" s="31"/>
      <c r="EH46" s="33"/>
      <c r="EI46" s="27">
        <f t="shared" si="217"/>
        <v>0</v>
      </c>
      <c r="EJ46" s="47">
        <f t="shared" si="430"/>
        <v>0</v>
      </c>
      <c r="EK46" s="14">
        <f t="shared" si="871"/>
        <v>1</v>
      </c>
      <c r="EL46" s="46">
        <f t="shared" si="872"/>
        <v>1</v>
      </c>
      <c r="EM46" s="28">
        <f t="shared" si="63"/>
        <v>16</v>
      </c>
      <c r="EN46" s="29">
        <f t="shared" si="218"/>
        <v>172</v>
      </c>
      <c r="EO46" s="30">
        <f>SUM(LARGE(($EM46,$EB46,$DQ46,$DF46,$CU46,$CJ46,$BY46,$BN46,$BC46,$AR46,$AG46,$V46,$K46),{1;2;3;4;5}))</f>
        <v>80</v>
      </c>
      <c r="EP46" s="27">
        <f t="shared" si="873"/>
        <v>1</v>
      </c>
      <c r="EQ46" s="20">
        <f t="shared" si="219"/>
        <v>2</v>
      </c>
      <c r="ER46" s="31"/>
      <c r="ES46" s="33"/>
      <c r="ET46" s="27">
        <f t="shared" si="220"/>
        <v>0</v>
      </c>
      <c r="EU46" s="47">
        <f t="shared" si="431"/>
        <v>0</v>
      </c>
      <c r="EV46" s="14">
        <f t="shared" si="874"/>
        <v>1</v>
      </c>
      <c r="EW46" s="46">
        <f t="shared" si="875"/>
        <v>1</v>
      </c>
      <c r="EX46" s="28">
        <f t="shared" si="68"/>
        <v>16</v>
      </c>
      <c r="EY46" s="29">
        <f t="shared" si="221"/>
        <v>188</v>
      </c>
      <c r="EZ46" s="30">
        <f>SUM(LARGE(($EX46,$EM46,$EB46,$DQ46,$DF46,$CU46,$CJ46,$BY46,$BN46,$BC46,$AR46,$AG46,$V46,$K46),{1;2;3;4;5}))</f>
        <v>80</v>
      </c>
      <c r="FA46" s="27">
        <f t="shared" si="876"/>
        <v>1</v>
      </c>
      <c r="FB46" s="20">
        <f t="shared" si="222"/>
        <v>2</v>
      </c>
      <c r="FC46" s="31"/>
      <c r="FD46" s="33"/>
      <c r="FE46" s="27">
        <f t="shared" si="223"/>
        <v>0</v>
      </c>
      <c r="FF46" s="47">
        <f t="shared" si="432"/>
        <v>0</v>
      </c>
      <c r="FG46" s="14">
        <f t="shared" si="877"/>
        <v>1</v>
      </c>
      <c r="FH46" s="46">
        <f t="shared" si="878"/>
        <v>1</v>
      </c>
      <c r="FI46" s="28">
        <f t="shared" si="73"/>
        <v>16</v>
      </c>
      <c r="FJ46" s="29">
        <f t="shared" si="224"/>
        <v>204</v>
      </c>
      <c r="FK46" s="30">
        <f>SUM(LARGE(($FI46,$EX46,$EM46,$EB46,$DQ46,$DF46,$CU46,$CJ46,$BY46,$BN46,$BC46,$AR46,$AG46,$V46,$K46),{1;2;3;4;5}))</f>
        <v>80</v>
      </c>
      <c r="FL46" s="27">
        <f t="shared" si="879"/>
        <v>1</v>
      </c>
      <c r="FM46" s="20">
        <f t="shared" si="225"/>
        <v>2</v>
      </c>
      <c r="FN46" s="31"/>
      <c r="FO46" s="33"/>
      <c r="FP46" s="27">
        <f t="shared" si="226"/>
        <v>0</v>
      </c>
      <c r="FQ46" s="47">
        <f t="shared" si="433"/>
        <v>0</v>
      </c>
      <c r="FR46" s="14">
        <f t="shared" si="880"/>
        <v>1</v>
      </c>
      <c r="FS46" s="46">
        <f t="shared" si="881"/>
        <v>1</v>
      </c>
      <c r="FT46" s="28">
        <f t="shared" si="78"/>
        <v>16</v>
      </c>
      <c r="FU46" s="29">
        <f t="shared" si="227"/>
        <v>220</v>
      </c>
      <c r="FV46" s="30">
        <f>SUM(LARGE(($FT46,$FI46,$EX46,$EM46,$EB46,$DQ46,$DF46,$CU46,$CJ46,$BY46,$BN46,$BC46,$AR46,$AG46,$V46,$K46),{1;2;3;4;5}))</f>
        <v>80</v>
      </c>
      <c r="FW46" s="27">
        <f t="shared" si="882"/>
        <v>1</v>
      </c>
      <c r="FX46" s="20">
        <f t="shared" si="228"/>
        <v>2</v>
      </c>
      <c r="FY46" s="63"/>
      <c r="FZ46" s="64"/>
      <c r="GA46" s="27">
        <f t="shared" si="229"/>
        <v>0</v>
      </c>
      <c r="GB46" s="47">
        <f t="shared" si="434"/>
        <v>0</v>
      </c>
      <c r="GC46" s="14">
        <f t="shared" si="883"/>
        <v>1</v>
      </c>
      <c r="GD46" s="46">
        <f t="shared" si="884"/>
        <v>1</v>
      </c>
      <c r="GE46" s="28">
        <f t="shared" si="83"/>
        <v>16</v>
      </c>
      <c r="GF46" s="29">
        <f t="shared" si="230"/>
        <v>236</v>
      </c>
      <c r="GG46" s="30">
        <f>SUM(LARGE(($GE46,$FT46,$FI46,$EX46,$EM46,$EB46,$DQ46,$DF46,$CU46,$CJ46,$BY46,$BN46,$BC46,$AR46,$AG46,$V46,$K46),{1;2;3;4;5}))</f>
        <v>80</v>
      </c>
      <c r="GH46" s="27">
        <f t="shared" si="885"/>
        <v>1</v>
      </c>
      <c r="GI46" s="20">
        <f t="shared" si="231"/>
        <v>1</v>
      </c>
      <c r="GJ46" s="63"/>
      <c r="GK46" s="64"/>
      <c r="GL46" s="27">
        <f t="shared" si="232"/>
        <v>0</v>
      </c>
      <c r="GM46" s="47">
        <f t="shared" si="435"/>
        <v>0</v>
      </c>
      <c r="GN46" s="14">
        <f t="shared" si="886"/>
        <v>1</v>
      </c>
      <c r="GO46" s="46">
        <f t="shared" si="887"/>
        <v>1</v>
      </c>
      <c r="GP46" s="28">
        <f t="shared" si="88"/>
        <v>25</v>
      </c>
      <c r="GQ46" s="29">
        <f t="shared" si="233"/>
        <v>261</v>
      </c>
      <c r="GR46" s="30">
        <f>SUM(LARGE(($GP46,$GE46,$FT46,$FI46,$EX46,$EM46,$EB46,$DQ46,$DF46,$CU46,$CJ46,$BY46,$BN46,$BC46,$AR46,$AG46,$V46,$K46),{1;2;3;4;5}))</f>
        <v>89</v>
      </c>
      <c r="GS46" s="27">
        <f t="shared" si="888"/>
        <v>1</v>
      </c>
      <c r="GT46" s="20">
        <f t="shared" si="234"/>
        <v>2</v>
      </c>
      <c r="GU46" s="63"/>
      <c r="GV46" s="64"/>
      <c r="GW46" s="27">
        <f t="shared" si="235"/>
        <v>0</v>
      </c>
      <c r="GX46" s="47">
        <f t="shared" si="436"/>
        <v>0</v>
      </c>
      <c r="GY46" s="14">
        <f t="shared" si="889"/>
        <v>1</v>
      </c>
      <c r="GZ46" s="46">
        <f t="shared" si="890"/>
        <v>1</v>
      </c>
      <c r="HA46" s="28">
        <f t="shared" si="93"/>
        <v>16</v>
      </c>
      <c r="HB46" s="29">
        <f t="shared" si="236"/>
        <v>277</v>
      </c>
      <c r="HC46" s="30">
        <f>SUM(LARGE(($HA46,$GP46,$GE46,$FT46,$FI46,$EX46,$EM46,$EB46,$DQ46,$DF46,$CU46,$CJ46,$BY46,$BN46,$BC46,$AR46,$AG46,$V46,$K46),{1;2;3;4;5}))</f>
        <v>89</v>
      </c>
      <c r="HD46" s="27">
        <f t="shared" si="891"/>
        <v>1</v>
      </c>
      <c r="HE46" s="20">
        <f t="shared" si="237"/>
        <v>2</v>
      </c>
      <c r="HF46" s="63"/>
      <c r="HG46" s="64"/>
      <c r="HH46" s="27">
        <f t="shared" si="238"/>
        <v>0</v>
      </c>
      <c r="HI46" s="47">
        <f t="shared" si="437"/>
        <v>0</v>
      </c>
      <c r="HJ46" s="14">
        <f t="shared" si="892"/>
        <v>1</v>
      </c>
      <c r="HK46" s="46">
        <f t="shared" si="893"/>
        <v>1</v>
      </c>
      <c r="HL46" s="28">
        <f t="shared" si="98"/>
        <v>16</v>
      </c>
      <c r="HM46" s="29">
        <f t="shared" si="239"/>
        <v>293</v>
      </c>
      <c r="HN46" s="30">
        <f>SUM(LARGE(($HL46,$HA46,$GP46,$GE46,$FT46,$FI46,$EX46,$EM46,$EB46,$DQ46,$DF46,$CU46,$CJ46,$BY46,$BN46,$BC46,$AR46,$AG46,$V46,$K46),{1;2;3;4;5}))</f>
        <v>89</v>
      </c>
      <c r="HO46" s="27">
        <f t="shared" si="894"/>
        <v>1</v>
      </c>
    </row>
    <row r="47" spans="1:223" x14ac:dyDescent="0.2">
      <c r="A47" s="41" t="s">
        <v>68</v>
      </c>
      <c r="B47" s="65">
        <f t="shared" si="100"/>
        <v>1</v>
      </c>
      <c r="C47" s="104" t="s">
        <v>327</v>
      </c>
      <c r="D47" s="20">
        <f t="shared" si="101"/>
        <v>2</v>
      </c>
      <c r="E47" s="31">
        <f>25+37</f>
        <v>62</v>
      </c>
      <c r="F47" s="33">
        <f>19+29</f>
        <v>48</v>
      </c>
      <c r="G47" s="27">
        <f t="shared" si="181"/>
        <v>110</v>
      </c>
      <c r="H47" s="47">
        <f t="shared" si="418"/>
        <v>110.048</v>
      </c>
      <c r="I47" s="14">
        <f t="shared" si="836"/>
        <v>18</v>
      </c>
      <c r="J47" s="46">
        <f t="shared" si="639"/>
        <v>18</v>
      </c>
      <c r="K47" s="28">
        <f t="shared" si="3"/>
        <v>0</v>
      </c>
      <c r="L47" s="29">
        <f t="shared" si="182"/>
        <v>0</v>
      </c>
      <c r="M47" s="30">
        <f>SUM(LARGE(($K47),{1}))</f>
        <v>0</v>
      </c>
      <c r="N47" s="27">
        <f t="shared" si="837"/>
        <v>14</v>
      </c>
      <c r="O47" s="20">
        <f t="shared" si="183"/>
        <v>3</v>
      </c>
      <c r="P47" s="31"/>
      <c r="Q47" s="33"/>
      <c r="R47" s="27">
        <f t="shared" si="184"/>
        <v>0</v>
      </c>
      <c r="S47" s="47">
        <f t="shared" si="419"/>
        <v>0</v>
      </c>
      <c r="T47" s="14">
        <f t="shared" si="838"/>
        <v>1</v>
      </c>
      <c r="U47" s="46">
        <f t="shared" si="839"/>
        <v>1</v>
      </c>
      <c r="V47" s="28">
        <f t="shared" si="8"/>
        <v>10</v>
      </c>
      <c r="W47" s="29">
        <f t="shared" si="185"/>
        <v>10</v>
      </c>
      <c r="X47" s="30">
        <f>SUM(LARGE(($V47,$K47),{1;2}))</f>
        <v>10</v>
      </c>
      <c r="Y47" s="27">
        <f t="shared" si="840"/>
        <v>14</v>
      </c>
      <c r="Z47" s="20">
        <f t="shared" si="186"/>
        <v>3</v>
      </c>
      <c r="AA47" s="31"/>
      <c r="AB47" s="33"/>
      <c r="AC47" s="27">
        <f t="shared" si="187"/>
        <v>0</v>
      </c>
      <c r="AD47" s="47">
        <f t="shared" si="420"/>
        <v>0</v>
      </c>
      <c r="AE47" s="14">
        <f t="shared" si="841"/>
        <v>1</v>
      </c>
      <c r="AF47" s="46">
        <f t="shared" si="842"/>
        <v>1</v>
      </c>
      <c r="AG47" s="28">
        <f t="shared" si="13"/>
        <v>10</v>
      </c>
      <c r="AH47" s="29">
        <f t="shared" si="188"/>
        <v>20</v>
      </c>
      <c r="AI47" s="30">
        <f>SUM(LARGE(($AG47,$V47,$K47),{1;2;3}))</f>
        <v>20</v>
      </c>
      <c r="AJ47" s="27">
        <f t="shared" si="843"/>
        <v>14</v>
      </c>
      <c r="AK47" s="20">
        <f t="shared" si="189"/>
        <v>3</v>
      </c>
      <c r="AL47" s="31"/>
      <c r="AM47" s="33"/>
      <c r="AN47" s="27">
        <f t="shared" si="190"/>
        <v>0</v>
      </c>
      <c r="AO47" s="47">
        <f t="shared" si="421"/>
        <v>0</v>
      </c>
      <c r="AP47" s="14">
        <f t="shared" si="844"/>
        <v>1</v>
      </c>
      <c r="AQ47" s="46">
        <f t="shared" si="845"/>
        <v>1</v>
      </c>
      <c r="AR47" s="28">
        <f t="shared" si="18"/>
        <v>10</v>
      </c>
      <c r="AS47" s="29">
        <f t="shared" si="191"/>
        <v>30</v>
      </c>
      <c r="AT47" s="30">
        <f>SUM(LARGE(($AR47,$AG47,$V47,$K47),{1;2;3;4}))</f>
        <v>30</v>
      </c>
      <c r="AU47" s="27">
        <f t="shared" si="846"/>
        <v>14</v>
      </c>
      <c r="AV47" s="20">
        <f t="shared" si="192"/>
        <v>2</v>
      </c>
      <c r="AW47" s="31"/>
      <c r="AX47" s="33"/>
      <c r="AY47" s="27">
        <f t="shared" si="193"/>
        <v>0</v>
      </c>
      <c r="AZ47" s="47">
        <f t="shared" si="422"/>
        <v>0</v>
      </c>
      <c r="BA47" s="14">
        <f t="shared" si="847"/>
        <v>1</v>
      </c>
      <c r="BB47" s="46">
        <f t="shared" si="848"/>
        <v>1</v>
      </c>
      <c r="BC47" s="28">
        <f t="shared" si="23"/>
        <v>16</v>
      </c>
      <c r="BD47" s="29">
        <f t="shared" si="194"/>
        <v>46</v>
      </c>
      <c r="BE47" s="30">
        <f>SUM(LARGE(($BC47,$AR47,$AG47,$V47,$K47),{1;2;3;4;5}))</f>
        <v>46</v>
      </c>
      <c r="BF47" s="27">
        <f t="shared" si="849"/>
        <v>14</v>
      </c>
      <c r="BG47" s="20">
        <f t="shared" si="195"/>
        <v>3</v>
      </c>
      <c r="BH47" s="31"/>
      <c r="BI47" s="33"/>
      <c r="BJ47" s="27">
        <f t="shared" si="196"/>
        <v>0</v>
      </c>
      <c r="BK47" s="47">
        <f t="shared" si="423"/>
        <v>0</v>
      </c>
      <c r="BL47" s="14">
        <f t="shared" si="850"/>
        <v>1</v>
      </c>
      <c r="BM47" s="46">
        <f t="shared" si="851"/>
        <v>1</v>
      </c>
      <c r="BN47" s="28">
        <f t="shared" si="28"/>
        <v>10</v>
      </c>
      <c r="BO47" s="29">
        <f t="shared" si="197"/>
        <v>56</v>
      </c>
      <c r="BP47" s="30">
        <f>SUM(LARGE(($BN47,$BC47,$AR47,$AG47,$V47,$K47),{1;2;3;4;5}))</f>
        <v>56</v>
      </c>
      <c r="BQ47" s="27">
        <f t="shared" si="852"/>
        <v>4</v>
      </c>
      <c r="BR47" s="20">
        <f t="shared" si="198"/>
        <v>2</v>
      </c>
      <c r="BS47" s="31"/>
      <c r="BT47" s="33"/>
      <c r="BU47" s="27">
        <f t="shared" si="199"/>
        <v>0</v>
      </c>
      <c r="BV47" s="47">
        <f t="shared" si="424"/>
        <v>0</v>
      </c>
      <c r="BW47" s="14">
        <f t="shared" si="853"/>
        <v>1</v>
      </c>
      <c r="BX47" s="46">
        <f t="shared" si="854"/>
        <v>1</v>
      </c>
      <c r="BY47" s="28">
        <f t="shared" si="33"/>
        <v>16</v>
      </c>
      <c r="BZ47" s="29">
        <f t="shared" si="200"/>
        <v>72</v>
      </c>
      <c r="CA47" s="30">
        <f>SUM(LARGE(($BY47,$BN47,$BC47,$AR47,$AG47,$V47,$K47),{1;2;3;4;5}))</f>
        <v>62</v>
      </c>
      <c r="CB47" s="27">
        <f t="shared" si="855"/>
        <v>4</v>
      </c>
      <c r="CC47" s="20">
        <f t="shared" si="201"/>
        <v>2</v>
      </c>
      <c r="CD47" s="31"/>
      <c r="CE47" s="33"/>
      <c r="CF47" s="27">
        <f t="shared" si="202"/>
        <v>0</v>
      </c>
      <c r="CG47" s="47">
        <f t="shared" si="425"/>
        <v>0</v>
      </c>
      <c r="CH47" s="14">
        <f t="shared" si="856"/>
        <v>1</v>
      </c>
      <c r="CI47" s="46">
        <f t="shared" si="857"/>
        <v>1</v>
      </c>
      <c r="CJ47" s="28">
        <f t="shared" si="38"/>
        <v>16</v>
      </c>
      <c r="CK47" s="29">
        <f t="shared" si="203"/>
        <v>88</v>
      </c>
      <c r="CL47" s="30">
        <f>SUM(LARGE(($CJ47,$BY47,$BN47,$BC47,$AR47,$AG47,$V47,$K47),{1;2;3;4;5}))</f>
        <v>68</v>
      </c>
      <c r="CM47" s="27">
        <f t="shared" si="858"/>
        <v>4</v>
      </c>
      <c r="CN47" s="20">
        <f t="shared" si="204"/>
        <v>2</v>
      </c>
      <c r="CO47" s="31"/>
      <c r="CP47" s="33"/>
      <c r="CQ47" s="27">
        <f t="shared" si="205"/>
        <v>0</v>
      </c>
      <c r="CR47" s="47">
        <f t="shared" si="426"/>
        <v>0</v>
      </c>
      <c r="CS47" s="14">
        <f t="shared" si="859"/>
        <v>1</v>
      </c>
      <c r="CT47" s="46">
        <f t="shared" si="860"/>
        <v>1</v>
      </c>
      <c r="CU47" s="28">
        <f t="shared" si="43"/>
        <v>16</v>
      </c>
      <c r="CV47" s="29">
        <f t="shared" si="206"/>
        <v>104</v>
      </c>
      <c r="CW47" s="30">
        <f>SUM(LARGE(($CU47,$CJ47,$BY47,$BN47,$BC47,$AR47,$AG47,$V47,$K47),{1;2;3;4;5}))</f>
        <v>74</v>
      </c>
      <c r="CX47" s="27">
        <f t="shared" si="861"/>
        <v>4</v>
      </c>
      <c r="CY47" s="20">
        <f t="shared" si="207"/>
        <v>2</v>
      </c>
      <c r="CZ47" s="31"/>
      <c r="DA47" s="33"/>
      <c r="DB47" s="27">
        <f t="shared" si="208"/>
        <v>0</v>
      </c>
      <c r="DC47" s="47">
        <f t="shared" si="427"/>
        <v>0</v>
      </c>
      <c r="DD47" s="14">
        <f t="shared" si="862"/>
        <v>1</v>
      </c>
      <c r="DE47" s="46">
        <f t="shared" si="863"/>
        <v>1</v>
      </c>
      <c r="DF47" s="28">
        <f t="shared" si="48"/>
        <v>16</v>
      </c>
      <c r="DG47" s="29">
        <f t="shared" si="209"/>
        <v>120</v>
      </c>
      <c r="DH47" s="30">
        <f>SUM(LARGE(($DF47,$CU47,$CJ47,$BY47,$BN47,$BC47,$AR47,$AG47,$V47,$K47),{1;2;3;4;5}))</f>
        <v>80</v>
      </c>
      <c r="DI47" s="27">
        <f t="shared" si="864"/>
        <v>1</v>
      </c>
      <c r="DJ47" s="20">
        <f t="shared" si="210"/>
        <v>2</v>
      </c>
      <c r="DK47" s="31"/>
      <c r="DL47" s="33"/>
      <c r="DM47" s="27">
        <f t="shared" si="211"/>
        <v>0</v>
      </c>
      <c r="DN47" s="47">
        <f t="shared" si="428"/>
        <v>0</v>
      </c>
      <c r="DO47" s="14">
        <f t="shared" si="865"/>
        <v>1</v>
      </c>
      <c r="DP47" s="46">
        <f t="shared" si="866"/>
        <v>1</v>
      </c>
      <c r="DQ47" s="28">
        <f t="shared" si="53"/>
        <v>16</v>
      </c>
      <c r="DR47" s="29">
        <f t="shared" si="212"/>
        <v>136</v>
      </c>
      <c r="DS47" s="30">
        <f>SUM(LARGE(($DQ47,$DF47,$CU47,$CJ47,$BY47,$BN47,$BC47,$AR47,$AG47,$V47,$K47),{1;2;3;4;5}))</f>
        <v>80</v>
      </c>
      <c r="DT47" s="27">
        <f t="shared" si="867"/>
        <v>1</v>
      </c>
      <c r="DU47" s="20">
        <f t="shared" si="213"/>
        <v>2</v>
      </c>
      <c r="DV47" s="31"/>
      <c r="DW47" s="33"/>
      <c r="DX47" s="27">
        <f t="shared" si="214"/>
        <v>0</v>
      </c>
      <c r="DY47" s="47">
        <f t="shared" si="429"/>
        <v>0</v>
      </c>
      <c r="DZ47" s="14">
        <f t="shared" si="868"/>
        <v>1</v>
      </c>
      <c r="EA47" s="46">
        <f t="shared" si="869"/>
        <v>1</v>
      </c>
      <c r="EB47" s="28">
        <f t="shared" si="58"/>
        <v>16</v>
      </c>
      <c r="EC47" s="29">
        <f t="shared" si="215"/>
        <v>152</v>
      </c>
      <c r="ED47" s="30">
        <f>SUM(LARGE(($EB47,$DQ47,$DF47,$CU47,$CJ47,$BY47,$BN47,$BC47,$AR47,$AG47,$V47,$K47),{1;2;3;4;5}))</f>
        <v>80</v>
      </c>
      <c r="EE47" s="27">
        <f t="shared" si="870"/>
        <v>1</v>
      </c>
      <c r="EF47" s="20">
        <f t="shared" si="216"/>
        <v>2</v>
      </c>
      <c r="EG47" s="31"/>
      <c r="EH47" s="33"/>
      <c r="EI47" s="27">
        <f t="shared" si="217"/>
        <v>0</v>
      </c>
      <c r="EJ47" s="47">
        <f t="shared" si="430"/>
        <v>0</v>
      </c>
      <c r="EK47" s="14">
        <f t="shared" si="871"/>
        <v>1</v>
      </c>
      <c r="EL47" s="46">
        <f t="shared" si="872"/>
        <v>1</v>
      </c>
      <c r="EM47" s="28">
        <f t="shared" si="63"/>
        <v>16</v>
      </c>
      <c r="EN47" s="29">
        <f t="shared" si="218"/>
        <v>168</v>
      </c>
      <c r="EO47" s="30">
        <f>SUM(LARGE(($EM47,$EB47,$DQ47,$DF47,$CU47,$CJ47,$BY47,$BN47,$BC47,$AR47,$AG47,$V47,$K47),{1;2;3;4;5}))</f>
        <v>80</v>
      </c>
      <c r="EP47" s="27">
        <f t="shared" si="873"/>
        <v>1</v>
      </c>
      <c r="EQ47" s="20">
        <f t="shared" si="219"/>
        <v>2</v>
      </c>
      <c r="ER47" s="31"/>
      <c r="ES47" s="33"/>
      <c r="ET47" s="27">
        <f t="shared" si="220"/>
        <v>0</v>
      </c>
      <c r="EU47" s="47">
        <f t="shared" si="431"/>
        <v>0</v>
      </c>
      <c r="EV47" s="14">
        <f t="shared" si="874"/>
        <v>1</v>
      </c>
      <c r="EW47" s="46">
        <f t="shared" si="875"/>
        <v>1</v>
      </c>
      <c r="EX47" s="28">
        <f t="shared" si="68"/>
        <v>16</v>
      </c>
      <c r="EY47" s="29">
        <f t="shared" si="221"/>
        <v>184</v>
      </c>
      <c r="EZ47" s="30">
        <f>SUM(LARGE(($EX47,$EM47,$EB47,$DQ47,$DF47,$CU47,$CJ47,$BY47,$BN47,$BC47,$AR47,$AG47,$V47,$K47),{1;2;3;4;5}))</f>
        <v>80</v>
      </c>
      <c r="FA47" s="27">
        <f t="shared" si="876"/>
        <v>1</v>
      </c>
      <c r="FB47" s="20">
        <f t="shared" si="222"/>
        <v>2</v>
      </c>
      <c r="FC47" s="31"/>
      <c r="FD47" s="33"/>
      <c r="FE47" s="27">
        <f t="shared" si="223"/>
        <v>0</v>
      </c>
      <c r="FF47" s="47">
        <f t="shared" si="432"/>
        <v>0</v>
      </c>
      <c r="FG47" s="14">
        <f t="shared" si="877"/>
        <v>1</v>
      </c>
      <c r="FH47" s="46">
        <f t="shared" si="878"/>
        <v>1</v>
      </c>
      <c r="FI47" s="28">
        <f t="shared" si="73"/>
        <v>16</v>
      </c>
      <c r="FJ47" s="29">
        <f t="shared" si="224"/>
        <v>200</v>
      </c>
      <c r="FK47" s="30">
        <f>SUM(LARGE(($FI47,$EX47,$EM47,$EB47,$DQ47,$DF47,$CU47,$CJ47,$BY47,$BN47,$BC47,$AR47,$AG47,$V47,$K47),{1;2;3;4;5}))</f>
        <v>80</v>
      </c>
      <c r="FL47" s="27">
        <f t="shared" si="879"/>
        <v>1</v>
      </c>
      <c r="FM47" s="20">
        <f t="shared" si="225"/>
        <v>2</v>
      </c>
      <c r="FN47" s="31"/>
      <c r="FO47" s="33"/>
      <c r="FP47" s="27">
        <f t="shared" si="226"/>
        <v>0</v>
      </c>
      <c r="FQ47" s="47">
        <f t="shared" si="433"/>
        <v>0</v>
      </c>
      <c r="FR47" s="14">
        <f t="shared" si="880"/>
        <v>1</v>
      </c>
      <c r="FS47" s="46">
        <f t="shared" si="881"/>
        <v>1</v>
      </c>
      <c r="FT47" s="28">
        <f t="shared" si="78"/>
        <v>16</v>
      </c>
      <c r="FU47" s="29">
        <f t="shared" si="227"/>
        <v>216</v>
      </c>
      <c r="FV47" s="30">
        <f>SUM(LARGE(($FT47,$FI47,$EX47,$EM47,$EB47,$DQ47,$DF47,$CU47,$CJ47,$BY47,$BN47,$BC47,$AR47,$AG47,$V47,$K47),{1;2;3;4;5}))</f>
        <v>80</v>
      </c>
      <c r="FW47" s="27">
        <f t="shared" si="882"/>
        <v>1</v>
      </c>
      <c r="FX47" s="20">
        <f t="shared" si="228"/>
        <v>2</v>
      </c>
      <c r="FY47" s="63"/>
      <c r="FZ47" s="64"/>
      <c r="GA47" s="27">
        <f t="shared" si="229"/>
        <v>0</v>
      </c>
      <c r="GB47" s="47">
        <f t="shared" si="434"/>
        <v>0</v>
      </c>
      <c r="GC47" s="14">
        <f t="shared" si="883"/>
        <v>1</v>
      </c>
      <c r="GD47" s="46">
        <f t="shared" si="884"/>
        <v>1</v>
      </c>
      <c r="GE47" s="28">
        <f t="shared" si="83"/>
        <v>16</v>
      </c>
      <c r="GF47" s="29">
        <f t="shared" si="230"/>
        <v>232</v>
      </c>
      <c r="GG47" s="30">
        <f>SUM(LARGE(($GE47,$FT47,$FI47,$EX47,$EM47,$EB47,$DQ47,$DF47,$CU47,$CJ47,$BY47,$BN47,$BC47,$AR47,$AG47,$V47,$K47),{1;2;3;4;5}))</f>
        <v>80</v>
      </c>
      <c r="GH47" s="27">
        <f t="shared" si="885"/>
        <v>1</v>
      </c>
      <c r="GI47" s="20">
        <f t="shared" si="231"/>
        <v>1</v>
      </c>
      <c r="GJ47" s="63"/>
      <c r="GK47" s="64"/>
      <c r="GL47" s="27">
        <f t="shared" si="232"/>
        <v>0</v>
      </c>
      <c r="GM47" s="47">
        <f t="shared" si="435"/>
        <v>0</v>
      </c>
      <c r="GN47" s="14">
        <f t="shared" si="886"/>
        <v>1</v>
      </c>
      <c r="GO47" s="46">
        <f t="shared" si="887"/>
        <v>1</v>
      </c>
      <c r="GP47" s="28">
        <f t="shared" si="88"/>
        <v>25</v>
      </c>
      <c r="GQ47" s="29">
        <f t="shared" si="233"/>
        <v>257</v>
      </c>
      <c r="GR47" s="30">
        <f>SUM(LARGE(($GP47,$GE47,$FT47,$FI47,$EX47,$EM47,$EB47,$DQ47,$DF47,$CU47,$CJ47,$BY47,$BN47,$BC47,$AR47,$AG47,$V47,$K47),{1;2;3;4;5}))</f>
        <v>89</v>
      </c>
      <c r="GS47" s="27">
        <f t="shared" si="888"/>
        <v>1</v>
      </c>
      <c r="GT47" s="20">
        <f t="shared" si="234"/>
        <v>2</v>
      </c>
      <c r="GU47" s="63"/>
      <c r="GV47" s="64"/>
      <c r="GW47" s="27">
        <f t="shared" si="235"/>
        <v>0</v>
      </c>
      <c r="GX47" s="47">
        <f t="shared" si="436"/>
        <v>0</v>
      </c>
      <c r="GY47" s="14">
        <f t="shared" si="889"/>
        <v>1</v>
      </c>
      <c r="GZ47" s="46">
        <f t="shared" si="890"/>
        <v>1</v>
      </c>
      <c r="HA47" s="28">
        <f t="shared" si="93"/>
        <v>16</v>
      </c>
      <c r="HB47" s="29">
        <f t="shared" si="236"/>
        <v>273</v>
      </c>
      <c r="HC47" s="30">
        <f>SUM(LARGE(($HA47,$GP47,$GE47,$FT47,$FI47,$EX47,$EM47,$EB47,$DQ47,$DF47,$CU47,$CJ47,$BY47,$BN47,$BC47,$AR47,$AG47,$V47,$K47),{1;2;3;4;5}))</f>
        <v>89</v>
      </c>
      <c r="HD47" s="27">
        <f t="shared" si="891"/>
        <v>1</v>
      </c>
      <c r="HE47" s="20">
        <f t="shared" si="237"/>
        <v>2</v>
      </c>
      <c r="HF47" s="63"/>
      <c r="HG47" s="64"/>
      <c r="HH47" s="27">
        <f t="shared" si="238"/>
        <v>0</v>
      </c>
      <c r="HI47" s="47">
        <f t="shared" si="437"/>
        <v>0</v>
      </c>
      <c r="HJ47" s="14">
        <f t="shared" si="892"/>
        <v>1</v>
      </c>
      <c r="HK47" s="46">
        <f t="shared" si="893"/>
        <v>1</v>
      </c>
      <c r="HL47" s="28">
        <f t="shared" si="98"/>
        <v>16</v>
      </c>
      <c r="HM47" s="29">
        <f t="shared" si="239"/>
        <v>289</v>
      </c>
      <c r="HN47" s="30">
        <f>SUM(LARGE(($HL47,$HA47,$GP47,$GE47,$FT47,$FI47,$EX47,$EM47,$EB47,$DQ47,$DF47,$CU47,$CJ47,$BY47,$BN47,$BC47,$AR47,$AG47,$V47,$K47),{1;2;3;4;5}))</f>
        <v>89</v>
      </c>
      <c r="HO47" s="27">
        <f t="shared" si="894"/>
        <v>1</v>
      </c>
    </row>
    <row r="48" spans="1:223" x14ac:dyDescent="0.2">
      <c r="A48" s="41" t="s">
        <v>314</v>
      </c>
      <c r="B48" s="65">
        <f t="shared" si="100"/>
        <v>1</v>
      </c>
      <c r="C48" s="104" t="s">
        <v>334</v>
      </c>
      <c r="D48" s="20">
        <f t="shared" si="101"/>
        <v>2</v>
      </c>
      <c r="E48" s="31">
        <f>27+37</f>
        <v>64</v>
      </c>
      <c r="F48" s="33">
        <f>23+32</f>
        <v>55</v>
      </c>
      <c r="G48" s="27">
        <f t="shared" ref="G48:G49" si="1293">SUM(E48+F48)</f>
        <v>119</v>
      </c>
      <c r="H48" s="47">
        <f t="shared" ref="H48:H49" si="1294">G48+F48/1000</f>
        <v>119.05500000000001</v>
      </c>
      <c r="I48" s="14">
        <f t="shared" si="836"/>
        <v>11</v>
      </c>
      <c r="J48" s="46">
        <f t="shared" si="639"/>
        <v>11</v>
      </c>
      <c r="K48" s="28">
        <f t="shared" ref="K48:K49" si="1295">IF(AND(N$3=1,J48=1),"25",IF(AND(N$3=1,J48=2),"20",IF(AND(N$3=1,J48=3),"16",IF(AND(N$3=1,J48=4),"13",IF(AND(N$3=1,J48=5),"11",IF(AND(N$3=1,J48=6),"10",IF(AND(N$3=1,J48=7),"9",IF(AND(N$3=1,J48=8),"8",IF(AND(N$3=1,J48=9),"7",IF(AND(N$3=1,J48=10),"6",IF(AND(N$3=1,J48=11),"5",IF(AND(N$3=1,J48=12),"4",IF(AND(N$3=1,J48=13),"3",IF(AND(N$3=1,J48=14),"2",IF(AND(N$3=1,J48=15),"1",IF(AND(N$3=2,J48=1),"16",IF(AND(N$3=2,J48=2),"13",IF(AND(N$3=2,J48=3),"11",IF(AND(N$3=2,J48=4),"10",IF(AND(N$3=2,J48=5),"9",IF(AND(N$3=2,J48=6),"8",IF(AND(N$3=2,J48=7),"7",IF(AND(N$3=2,J48=8),"6",IF(AND(N$3=2,J48=9),"5",IF(AND(N$3=2,J48=10),"4",IF(AND(N$3=2,J48=11),"3",IF(AND(N$3=2,J48=12),"2",IF(AND(N$3=2,J48=13),"1",IF(AND(N$3=3,J48=1),"10",IF(AND(N$3=3,J48=2),"9",IF(AND(N$3=3,J48=3),"8",IF(AND(N$3=3,J48=4),"7",IF(AND(N$3=3,J48=5),"6",IF(AND(N$3=3,J48=6),"5",IF(AND(N$3=3,J48=7),"4",IF(AND(N$3=3,J48=8),"3",IF(AND(N$3=3,J48=9),"2",IF(AND(N$3=3,J48=10),"1"))))))))))))))))))))))))))))))))))))))+0</f>
        <v>3</v>
      </c>
      <c r="L48" s="29">
        <f t="shared" ref="L48:L49" si="1296">K48</f>
        <v>3</v>
      </c>
      <c r="M48" s="30">
        <f>SUM(LARGE(($K48),{1}))</f>
        <v>3</v>
      </c>
      <c r="N48" s="27">
        <f t="shared" si="837"/>
        <v>11</v>
      </c>
      <c r="O48" s="20">
        <f t="shared" ref="O48:O49" si="1297">Y$3</f>
        <v>3</v>
      </c>
      <c r="P48" s="31"/>
      <c r="Q48" s="33"/>
      <c r="R48" s="27">
        <f t="shared" ref="R48:R49" si="1298">SUM(P48+Q48)</f>
        <v>0</v>
      </c>
      <c r="S48" s="47">
        <f t="shared" ref="S48:S49" si="1299">R48+Q48/1000</f>
        <v>0</v>
      </c>
      <c r="T48" s="14">
        <f t="shared" si="838"/>
        <v>1</v>
      </c>
      <c r="U48" s="46">
        <f t="shared" si="839"/>
        <v>1</v>
      </c>
      <c r="V48" s="28">
        <f t="shared" ref="V48:V49" si="1300">IF(AND(Y$3=1,U48=1),"25",IF(AND(Y$3=1,U48=2),"20",IF(AND(Y$3=1,U48=3),"16",IF(AND(Y$3=1,U48=4),"13",IF(AND(Y$3=1,U48=5),"11",IF(AND(Y$3=1,U48=6),"10",IF(AND(Y$3=1,U48=7),"9",IF(AND(Y$3=1,U48=8),"8",IF(AND(Y$3=1,U48=9),"7",IF(AND(Y$3=1,U48=10),"6",IF(AND(Y$3=1,U48=11),"5",IF(AND(Y$3=1,U48=12),"4",IF(AND(Y$3=1,U48=13),"3",IF(AND(Y$3=1,U48=14),"2",IF(AND(Y$3=1,U48=15),"1",IF(AND(Y$3=2,U48=1),"16",IF(AND(Y$3=2,U48=2),"13",IF(AND(Y$3=2,U48=3),"11",IF(AND(Y$3=2,U48=4),"10",IF(AND(Y$3=2,U48=5),"9",IF(AND(Y$3=2,U48=6),"8",IF(AND(Y$3=2,U48=7),"7",IF(AND(Y$3=2,U48=8),"6",IF(AND(Y$3=2,U48=9),"5",IF(AND(Y$3=2,U48=10),"4",IF(AND(Y$3=2,U48=11),"3",IF(AND(Y$3=2,U48=12),"2",IF(AND(Y$3=2,U48=13),"1",IF(AND(Y$3=3,U48=1),"10",IF(AND(Y$3=3,U48=2),"9",IF(AND(Y$3=3,U48=3),"8",IF(AND(Y$3=3,U48=4),"7",IF(AND(Y$3=3,U48=5),"6",IF(AND(Y$3=3,U48=6),"5",IF(AND(Y$3=3,U48=7),"4",IF(AND(Y$3=3,U48=8),"3",IF(AND(Y$3=3,U48=9),"2",IF(AND(Y$3=3,U48=10),"1"))))))))))))))))))))))))))))))))))))))+0</f>
        <v>10</v>
      </c>
      <c r="W48" s="29">
        <f t="shared" ref="W48:W49" si="1301">L48+V48</f>
        <v>13</v>
      </c>
      <c r="X48" s="30">
        <f>SUM(LARGE(($V48,$K48),{1;2}))</f>
        <v>13</v>
      </c>
      <c r="Y48" s="27">
        <f t="shared" si="840"/>
        <v>11</v>
      </c>
      <c r="Z48" s="20">
        <f t="shared" ref="Z48:Z49" si="1302">AJ$3</f>
        <v>3</v>
      </c>
      <c r="AA48" s="31"/>
      <c r="AB48" s="33"/>
      <c r="AC48" s="27">
        <f t="shared" ref="AC48:AC49" si="1303">SUM(AA48+AB48)</f>
        <v>0</v>
      </c>
      <c r="AD48" s="47">
        <f t="shared" ref="AD48:AD49" si="1304">AC48+AB48/1000</f>
        <v>0</v>
      </c>
      <c r="AE48" s="14">
        <f t="shared" si="841"/>
        <v>1</v>
      </c>
      <c r="AF48" s="46">
        <f t="shared" si="842"/>
        <v>1</v>
      </c>
      <c r="AG48" s="28">
        <f t="shared" ref="AG48:AG49" si="1305">IF(AND(AJ$3=1,AF48=1),"25",IF(AND(AJ$3=1,AF48=2),"20",IF(AND(AJ$3=1,AF48=3),"16",IF(AND(AJ$3=1,AF48=4),"13",IF(AND(AJ$3=1,AF48=5),"11",IF(AND(AJ$3=1,AF48=6),"10",IF(AND(AJ$3=1,AF48=7),"9",IF(AND(AJ$3=1,AF48=8),"8",IF(AND(AJ$3=1,AF48=9),"7",IF(AND(AJ$3=1,AF48=10),"6",IF(AND(AJ$3=1,AF48=11),"5",IF(AND(AJ$3=1,AF48=12),"4",IF(AND(AJ$3=1,AF48=13),"3",IF(AND(AJ$3=1,AF48=14),"2",IF(AND(AJ$3=1,AF48=15),"1",IF(AND(AJ$3=2,AF48=1),"16",IF(AND(AJ$3=2,AF48=2),"13",IF(AND(AJ$3=2,AF48=3),"11",IF(AND(AJ$3=2,AF48=4),"10",IF(AND(AJ$3=2,AF48=5),"9",IF(AND(AJ$3=2,AF48=6),"8",IF(AND(AJ$3=2,AF48=7),"7",IF(AND(AJ$3=2,AF48=8),"6",IF(AND(AJ$3=2,AF48=9),"5",IF(AND(AJ$3=2,AF48=10),"4",IF(AND(AJ$3=2,AF48=11),"3",IF(AND(AJ$3=2,AF48=12),"2",IF(AND(AJ$3=2,AF48=13),"1",IF(AND(AJ$3=3,AF48=1),"10",IF(AND(AJ$3=3,AF48=2),"9",IF(AND(AJ$3=3,AF48=3),"8",IF(AND(AJ$3=3,AF48=4),"7",IF(AND(AJ$3=3,AF48=5),"6",IF(AND(AJ$3=3,AF48=6),"5",IF(AND(AJ$3=3,AF48=7),"4",IF(AND(AJ$3=3,AF48=8),"3",IF(AND(AJ$3=3,AF48=9),"2",IF(AND(AJ$3=3,AF48=10),"1"))))))))))))))))))))))))))))))))))))))+0</f>
        <v>10</v>
      </c>
      <c r="AH48" s="29">
        <f t="shared" ref="AH48:AH49" si="1306">W48+AG48</f>
        <v>23</v>
      </c>
      <c r="AI48" s="30">
        <f>SUM(LARGE(($AG48,$V48,$K48),{1;2;3}))</f>
        <v>23</v>
      </c>
      <c r="AJ48" s="27">
        <f t="shared" si="843"/>
        <v>11</v>
      </c>
      <c r="AK48" s="20">
        <f t="shared" ref="AK48:AK49" si="1307">AU$3</f>
        <v>3</v>
      </c>
      <c r="AL48" s="31"/>
      <c r="AM48" s="33"/>
      <c r="AN48" s="27">
        <f t="shared" ref="AN48:AN49" si="1308">SUM(AL48+AM48)</f>
        <v>0</v>
      </c>
      <c r="AO48" s="47">
        <f t="shared" ref="AO48:AO49" si="1309">AN48+AM48/1000</f>
        <v>0</v>
      </c>
      <c r="AP48" s="14">
        <f t="shared" si="844"/>
        <v>1</v>
      </c>
      <c r="AQ48" s="46">
        <f t="shared" si="845"/>
        <v>1</v>
      </c>
      <c r="AR48" s="28">
        <f t="shared" ref="AR48:AR49" si="1310">IF(AND(AU$3=1,AQ48=1),"25",IF(AND(AU$3=1,AQ48=2),"20",IF(AND(AU$3=1,AQ48=3),"16",IF(AND(AU$3=1,AQ48=4),"13",IF(AND(AU$3=1,AQ48=5),"11",IF(AND(AU$3=1,AQ48=6),"10",IF(AND(AU$3=1,AQ48=7),"9",IF(AND(AU$3=1,AQ48=8),"8",IF(AND(AU$3=1,AQ48=9),"7",IF(AND(AU$3=1,AQ48=10),"6",IF(AND(AU$3=1,AQ48=11),"5",IF(AND(AU$3=1,AQ48=12),"4",IF(AND(AU$3=1,AQ48=13),"3",IF(AND(AU$3=1,AQ48=14),"2",IF(AND(AU$3=1,AQ48=15),"1",IF(AND(AU$3=2,AQ48=1),"16",IF(AND(AU$3=2,AQ48=2),"13",IF(AND(AU$3=2,AQ48=3),"11",IF(AND(AU$3=2,AQ48=4),"10",IF(AND(AU$3=2,AQ48=5),"9",IF(AND(AU$3=2,AQ48=6),"8",IF(AND(AU$3=2,AQ48=7),"7",IF(AND(AU$3=2,AQ48=8),"6",IF(AND(AU$3=2,AQ48=9),"5",IF(AND(AU$3=2,AQ48=10),"4",IF(AND(AU$3=2,AQ48=11),"3",IF(AND(AU$3=2,AQ48=12),"2",IF(AND(AU$3=2,AQ48=13),"1",IF(AND(AU$3=3,AQ48=1),"10",IF(AND(AU$3=3,AQ48=2),"9",IF(AND(AU$3=3,AQ48=3),"8",IF(AND(AU$3=3,AQ48=4),"7",IF(AND(AU$3=3,AQ48=5),"6",IF(AND(AU$3=3,AQ48=6),"5",IF(AND(AU$3=3,AQ48=7),"4",IF(AND(AU$3=3,AQ48=8),"3",IF(AND(AU$3=3,AQ48=9),"2",IF(AND(AU$3=3,AQ48=10),"1"))))))))))))))))))))))))))))))))))))))+0</f>
        <v>10</v>
      </c>
      <c r="AS48" s="29">
        <f t="shared" ref="AS48:AS49" si="1311">AH48+AR48</f>
        <v>33</v>
      </c>
      <c r="AT48" s="30">
        <f>SUM(LARGE(($AR48,$AG48,$V48,$K48),{1;2;3;4}))</f>
        <v>33</v>
      </c>
      <c r="AU48" s="27">
        <f t="shared" si="846"/>
        <v>11</v>
      </c>
      <c r="AV48" s="20">
        <f t="shared" ref="AV48:AV49" si="1312">BF$3</f>
        <v>2</v>
      </c>
      <c r="AW48" s="31"/>
      <c r="AX48" s="33"/>
      <c r="AY48" s="27">
        <f t="shared" ref="AY48:AY49" si="1313">SUM(AW48+AX48)</f>
        <v>0</v>
      </c>
      <c r="AZ48" s="47">
        <f t="shared" ref="AZ48:AZ49" si="1314">AY48+AX48/1000</f>
        <v>0</v>
      </c>
      <c r="BA48" s="14">
        <f t="shared" si="847"/>
        <v>1</v>
      </c>
      <c r="BB48" s="46">
        <f t="shared" si="848"/>
        <v>1</v>
      </c>
      <c r="BC48" s="28">
        <f t="shared" ref="BC48:BC49" si="1315">IF(AND(BF$3=1,BB48=1),"25",IF(AND(BF$3=1,BB48=2),"20",IF(AND(BF$3=1,BB48=3),"16",IF(AND(BF$3=1,BB48=4),"13",IF(AND(BF$3=1,BB48=5),"11",IF(AND(BF$3=1,BB48=6),"10",IF(AND(BF$3=1,BB48=7),"9",IF(AND(BF$3=1,BB48=8),"8",IF(AND(BF$3=1,BB48=9),"7",IF(AND(BF$3=1,BB48=10),"6",IF(AND(BF$3=1,BB48=11),"5",IF(AND(BF$3=1,BB48=12),"4",IF(AND(BF$3=1,BB48=13),"3",IF(AND(BF$3=1,BB48=14),"2",IF(AND(BF$3=1,BB48=15),"1",IF(AND(BF$3=2,BB48=1),"16",IF(AND(BF$3=2,BB48=2),"13",IF(AND(BF$3=2,BB48=3),"11",IF(AND(BF$3=2,BB48=4),"10",IF(AND(BF$3=2,BB48=5),"9",IF(AND(BF$3=2,BB48=6),"8",IF(AND(BF$3=2,BB48=7),"7",IF(AND(BF$3=2,BB48=8),"6",IF(AND(BF$3=2,BB48=9),"5",IF(AND(BF$3=2,BB48=10),"4",IF(AND(BF$3=2,BB48=11),"3",IF(AND(BF$3=2,BB48=12),"2",IF(AND(BF$3=2,BB48=13),"1",IF(AND(BF$3=3,BB48=1),"10",IF(AND(BF$3=3,BB48=2),"9",IF(AND(BF$3=3,BB48=3),"8",IF(AND(BF$3=3,BB48=4),"7",IF(AND(BF$3=3,BB48=5),"6",IF(AND(BF$3=3,BB48=6),"5",IF(AND(BF$3=3,BB48=7),"4",IF(AND(BF$3=3,BB48=8),"3",IF(AND(BF$3=3,BB48=9),"2",IF(AND(BF$3=3,BB48=10),"1"))))))))))))))))))))))))))))))))))))))+0</f>
        <v>16</v>
      </c>
      <c r="BD48" s="29">
        <f t="shared" ref="BD48:BD49" si="1316">AS48+BC48</f>
        <v>49</v>
      </c>
      <c r="BE48" s="30">
        <f>SUM(LARGE(($BC48,$AR48,$AG48,$V48,$K48),{1;2;3;4;5}))</f>
        <v>49</v>
      </c>
      <c r="BF48" s="27">
        <f t="shared" si="849"/>
        <v>11</v>
      </c>
      <c r="BG48" s="20">
        <f t="shared" ref="BG48:BG49" si="1317">BQ$3</f>
        <v>3</v>
      </c>
      <c r="BH48" s="31"/>
      <c r="BI48" s="33"/>
      <c r="BJ48" s="27">
        <f t="shared" ref="BJ48:BJ49" si="1318">SUM(BH48+BI48)</f>
        <v>0</v>
      </c>
      <c r="BK48" s="47">
        <f t="shared" ref="BK48:BK49" si="1319">BJ48+BI48/1000</f>
        <v>0</v>
      </c>
      <c r="BL48" s="14">
        <f t="shared" si="850"/>
        <v>1</v>
      </c>
      <c r="BM48" s="46">
        <f t="shared" si="851"/>
        <v>1</v>
      </c>
      <c r="BN48" s="28">
        <f t="shared" ref="BN48:BN49" si="1320">IF(AND(BQ$3=1,BM48=1),"25",IF(AND(BQ$3=1,BM48=2),"20",IF(AND(BQ$3=1,BM48=3),"16",IF(AND(BQ$3=1,BM48=4),"13",IF(AND(BQ$3=1,BM48=5),"11",IF(AND(BQ$3=1,BM48=6),"10",IF(AND(BQ$3=1,BM48=7),"9",IF(AND(BQ$3=1,BM48=8),"8",IF(AND(BQ$3=1,BM48=9),"7",IF(AND(BQ$3=1,BM48=10),"6",IF(AND(BQ$3=1,BM48=11),"5",IF(AND(BQ$3=1,BM48=12),"4",IF(AND(BQ$3=1,BM48=13),"3",IF(AND(BQ$3=1,BM48=14),"2",IF(AND(BQ$3=1,BM48=15),"1",IF(AND(BQ$3=2,BM48=1),"16",IF(AND(BQ$3=2,BM48=2),"13",IF(AND(BQ$3=2,BM48=3),"11",IF(AND(BQ$3=2,BM48=4),"10",IF(AND(BQ$3=2,BM48=5),"9",IF(AND(BQ$3=2,BM48=6),"8",IF(AND(BQ$3=2,BM48=7),"7",IF(AND(BQ$3=2,BM48=8),"6",IF(AND(BQ$3=2,BM48=9),"5",IF(AND(BQ$3=2,BM48=10),"4",IF(AND(BQ$3=2,BM48=11),"3",IF(AND(BQ$3=2,BM48=12),"2",IF(AND(BQ$3=2,BM48=13),"1",IF(AND(BQ$3=3,BM48=1),"10",IF(AND(BQ$3=3,BM48=2),"9",IF(AND(BQ$3=3,BM48=3),"8",IF(AND(BQ$3=3,BM48=4),"7",IF(AND(BQ$3=3,BM48=5),"6",IF(AND(BQ$3=3,BM48=6),"5",IF(AND(BQ$3=3,BM48=7),"4",IF(AND(BQ$3=3,BM48=8),"3",IF(AND(BQ$3=3,BM48=9),"2",IF(AND(BQ$3=3,BM48=10),"1"))))))))))))))))))))))))))))))))))))))+0</f>
        <v>10</v>
      </c>
      <c r="BO48" s="29">
        <f t="shared" ref="BO48:BO49" si="1321">BD48+BN48</f>
        <v>59</v>
      </c>
      <c r="BP48" s="30">
        <f>SUM(LARGE(($BN48,$BC48,$AR48,$AG48,$V48,$K48),{1;2;3;4;5}))</f>
        <v>56</v>
      </c>
      <c r="BQ48" s="27">
        <f t="shared" si="852"/>
        <v>4</v>
      </c>
      <c r="BR48" s="20">
        <f t="shared" ref="BR48:BR49" si="1322">CB$3</f>
        <v>2</v>
      </c>
      <c r="BS48" s="31"/>
      <c r="BT48" s="33"/>
      <c r="BU48" s="27">
        <f t="shared" ref="BU48:BU49" si="1323">SUM(BS48+BT48)</f>
        <v>0</v>
      </c>
      <c r="BV48" s="47">
        <f t="shared" ref="BV48:BV49" si="1324">BU48+BT48/1000</f>
        <v>0</v>
      </c>
      <c r="BW48" s="14">
        <f t="shared" si="853"/>
        <v>1</v>
      </c>
      <c r="BX48" s="46">
        <f t="shared" si="854"/>
        <v>1</v>
      </c>
      <c r="BY48" s="28">
        <f t="shared" ref="BY48:BY49" si="1325">IF(AND(CB$3=1,BX48=1),"25",IF(AND(CB$3=1,BX48=2),"20",IF(AND(CB$3=1,BX48=3),"16",IF(AND(CB$3=1,BX48=4),"13",IF(AND(CB$3=1,BX48=5),"11",IF(AND(CB$3=1,BX48=6),"10",IF(AND(CB$3=1,BX48=7),"9",IF(AND(CB$3=1,BX48=8),"8",IF(AND(CB$3=1,BX48=9),"7",IF(AND(CB$3=1,BX48=10),"6",IF(AND(CB$3=1,BX48=11),"5",IF(AND(CB$3=1,BX48=12),"4",IF(AND(CB$3=1,BX48=13),"3",IF(AND(CB$3=1,BX48=14),"2",IF(AND(CB$3=1,BX48=15),"1",IF(AND(CB$3=2,BX48=1),"16",IF(AND(CB$3=2,BX48=2),"13",IF(AND(CB$3=2,BX48=3),"11",IF(AND(CB$3=2,BX48=4),"10",IF(AND(CB$3=2,BX48=5),"9",IF(AND(CB$3=2,BX48=6),"8",IF(AND(CB$3=2,BX48=7),"7",IF(AND(CB$3=2,BX48=8),"6",IF(AND(CB$3=2,BX48=9),"5",IF(AND(CB$3=2,BX48=10),"4",IF(AND(CB$3=2,BX48=11),"3",IF(AND(CB$3=2,BX48=12),"2",IF(AND(CB$3=2,BX48=13),"1",IF(AND(CB$3=3,BX48=1),"10",IF(AND(CB$3=3,BX48=2),"9",IF(AND(CB$3=3,BX48=3),"8",IF(AND(CB$3=3,BX48=4),"7",IF(AND(CB$3=3,BX48=5),"6",IF(AND(CB$3=3,BX48=6),"5",IF(AND(CB$3=3,BX48=7),"4",IF(AND(CB$3=3,BX48=8),"3",IF(AND(CB$3=3,BX48=9),"2",IF(AND(CB$3=3,BX48=10),"1"))))))))))))))))))))))))))))))))))))))+0</f>
        <v>16</v>
      </c>
      <c r="BZ48" s="29">
        <f t="shared" ref="BZ48:BZ49" si="1326">BO48+BY48</f>
        <v>75</v>
      </c>
      <c r="CA48" s="30">
        <f>SUM(LARGE(($BY48,$BN48,$BC48,$AR48,$AG48,$V48,$K48),{1;2;3;4;5}))</f>
        <v>62</v>
      </c>
      <c r="CB48" s="27">
        <f t="shared" si="855"/>
        <v>4</v>
      </c>
      <c r="CC48" s="20">
        <f t="shared" ref="CC48:CC49" si="1327">CM$3</f>
        <v>2</v>
      </c>
      <c r="CD48" s="31"/>
      <c r="CE48" s="33"/>
      <c r="CF48" s="27">
        <f t="shared" ref="CF48:CF49" si="1328">SUM(CD48+CE48)</f>
        <v>0</v>
      </c>
      <c r="CG48" s="47">
        <f t="shared" ref="CG48:CG49" si="1329">CF48+CE48/1000</f>
        <v>0</v>
      </c>
      <c r="CH48" s="14">
        <f t="shared" si="856"/>
        <v>1</v>
      </c>
      <c r="CI48" s="46">
        <f t="shared" si="857"/>
        <v>1</v>
      </c>
      <c r="CJ48" s="28">
        <f t="shared" ref="CJ48:CJ49" si="1330">IF(AND(CM$3=1,CI48=1),"25",IF(AND(CM$3=1,CI48=2),"20",IF(AND(CM$3=1,CI48=3),"16",IF(AND(CM$3=1,CI48=4),"13",IF(AND(CM$3=1,CI48=5),"11",IF(AND(CM$3=1,CI48=6),"10",IF(AND(CM$3=1,CI48=7),"9",IF(AND(CM$3=1,CI48=8),"8",IF(AND(CM$3=1,CI48=9),"7",IF(AND(CM$3=1,CI48=10),"6",IF(AND(CM$3=1,CI48=11),"5",IF(AND(CM$3=1,CI48=12),"4",IF(AND(CM$3=1,CI48=13),"3",IF(AND(CM$3=1,CI48=14),"2",IF(AND(CM$3=1,CI48=15),"1",IF(AND(CM$3=2,CI48=1),"16",IF(AND(CM$3=2,CI48=2),"13",IF(AND(CM$3=2,CI48=3),"11",IF(AND(CM$3=2,CI48=4),"10",IF(AND(CM$3=2,CI48=5),"9",IF(AND(CM$3=2,CI48=6),"8",IF(AND(CM$3=2,CI48=7),"7",IF(AND(CM$3=2,CI48=8),"6",IF(AND(CM$3=2,CI48=9),"5",IF(AND(CM$3=2,CI48=10),"4",IF(AND(CM$3=2,CI48=11),"3",IF(AND(CM$3=2,CI48=12),"2",IF(AND(CM$3=2,CI48=13),"1",IF(AND(CM$3=3,CI48=1),"10",IF(AND(CM$3=3,CI48=2),"9",IF(AND(CM$3=3,CI48=3),"8",IF(AND(CM$3=3,CI48=4),"7",IF(AND(CM$3=3,CI48=5),"6",IF(AND(CM$3=3,CI48=6),"5",IF(AND(CM$3=3,CI48=7),"4",IF(AND(CM$3=3,CI48=8),"3",IF(AND(CM$3=3,CI48=9),"2",IF(AND(CM$3=3,CI48=10),"1"))))))))))))))))))))))))))))))))))))))+0</f>
        <v>16</v>
      </c>
      <c r="CK48" s="29">
        <f t="shared" ref="CK48:CK49" si="1331">BZ48+CJ48</f>
        <v>91</v>
      </c>
      <c r="CL48" s="30">
        <f>SUM(LARGE(($CJ48,$BY48,$BN48,$BC48,$AR48,$AG48,$V48,$K48),{1;2;3;4;5}))</f>
        <v>68</v>
      </c>
      <c r="CM48" s="27">
        <f t="shared" si="858"/>
        <v>4</v>
      </c>
      <c r="CN48" s="20">
        <f t="shared" ref="CN48:CN49" si="1332">CX$3</f>
        <v>2</v>
      </c>
      <c r="CO48" s="31"/>
      <c r="CP48" s="33"/>
      <c r="CQ48" s="27">
        <f t="shared" ref="CQ48:CQ49" si="1333">SUM(CO48+CP48)</f>
        <v>0</v>
      </c>
      <c r="CR48" s="47">
        <f t="shared" ref="CR48:CR49" si="1334">CQ48+CP48/1000</f>
        <v>0</v>
      </c>
      <c r="CS48" s="14">
        <f t="shared" si="859"/>
        <v>1</v>
      </c>
      <c r="CT48" s="46">
        <f t="shared" si="860"/>
        <v>1</v>
      </c>
      <c r="CU48" s="28">
        <f t="shared" ref="CU48:CU49" si="1335">IF(AND(CX$3=1,CT48=1),"25",IF(AND(CX$3=1,CT48=2),"20",IF(AND(CX$3=1,CT48=3),"16",IF(AND(CX$3=1,CT48=4),"13",IF(AND(CX$3=1,CT48=5),"11",IF(AND(CX$3=1,CT48=6),"10",IF(AND(CX$3=1,CT48=7),"9",IF(AND(CX$3=1,CT48=8),"8",IF(AND(CX$3=1,CT48=9),"7",IF(AND(CX$3=1,CT48=10),"6",IF(AND(CX$3=1,CT48=11),"5",IF(AND(CX$3=1,CT48=12),"4",IF(AND(CX$3=1,CT48=13),"3",IF(AND(CX$3=1,CT48=14),"2",IF(AND(CX$3=1,CT48=15),"1",IF(AND(CX$3=2,CT48=1),"16",IF(AND(CX$3=2,CT48=2),"13",IF(AND(CX$3=2,CT48=3),"11",IF(AND(CX$3=2,CT48=4),"10",IF(AND(CX$3=2,CT48=5),"9",IF(AND(CX$3=2,CT48=6),"8",IF(AND(CX$3=2,CT48=7),"7",IF(AND(CX$3=2,CT48=8),"6",IF(AND(CX$3=2,CT48=9),"5",IF(AND(CX$3=2,CT48=10),"4",IF(AND(CX$3=2,CT48=11),"3",IF(AND(CX$3=2,CT48=12),"2",IF(AND(CX$3=2,CT48=13),"1",IF(AND(CX$3=3,CT48=1),"10",IF(AND(CX$3=3,CT48=2),"9",IF(AND(CX$3=3,CT48=3),"8",IF(AND(CX$3=3,CT48=4),"7",IF(AND(CX$3=3,CT48=5),"6",IF(AND(CX$3=3,CT48=6),"5",IF(AND(CX$3=3,CT48=7),"4",IF(AND(CX$3=3,CT48=8),"3",IF(AND(CX$3=3,CT48=9),"2",IF(AND(CX$3=3,CT48=10),"1"))))))))))))))))))))))))))))))))))))))+0</f>
        <v>16</v>
      </c>
      <c r="CV48" s="29">
        <f t="shared" ref="CV48:CV49" si="1336">CK48+CU48</f>
        <v>107</v>
      </c>
      <c r="CW48" s="30">
        <f>SUM(LARGE(($CU48,$CJ48,$BY48,$BN48,$BC48,$AR48,$AG48,$V48,$K48),{1;2;3;4;5}))</f>
        <v>74</v>
      </c>
      <c r="CX48" s="27">
        <f t="shared" si="861"/>
        <v>4</v>
      </c>
      <c r="CY48" s="20">
        <f t="shared" ref="CY48:CY49" si="1337">DI$3</f>
        <v>2</v>
      </c>
      <c r="CZ48" s="31"/>
      <c r="DA48" s="33"/>
      <c r="DB48" s="27">
        <f t="shared" ref="DB48:DB49" si="1338">SUM(CZ48+DA48)</f>
        <v>0</v>
      </c>
      <c r="DC48" s="47">
        <f t="shared" ref="DC48:DC49" si="1339">DB48+DA48/1000</f>
        <v>0</v>
      </c>
      <c r="DD48" s="14">
        <f t="shared" si="862"/>
        <v>1</v>
      </c>
      <c r="DE48" s="46">
        <f t="shared" si="863"/>
        <v>1</v>
      </c>
      <c r="DF48" s="28">
        <f t="shared" ref="DF48:DF49" si="1340">IF(AND(DI$3=1,DE48=1),"25",IF(AND(DI$3=1,DE48=2),"20",IF(AND(DI$3=1,DE48=3),"16",IF(AND(DI$3=1,DE48=4),"13",IF(AND(DI$3=1,DE48=5),"11",IF(AND(DI$3=1,DE48=6),"10",IF(AND(DI$3=1,DE48=7),"9",IF(AND(DI$3=1,DE48=8),"8",IF(AND(DI$3=1,DE48=9),"7",IF(AND(DI$3=1,DE48=10),"6",IF(AND(DI$3=1,DE48=11),"5",IF(AND(DI$3=1,DE48=12),"4",IF(AND(DI$3=1,DE48=13),"3",IF(AND(DI$3=1,DE48=14),"2",IF(AND(DI$3=1,DE48=15),"1",IF(AND(DI$3=2,DE48=1),"16",IF(AND(DI$3=2,DE48=2),"13",IF(AND(DI$3=2,DE48=3),"11",IF(AND(DI$3=2,DE48=4),"10",IF(AND(DI$3=2,DE48=5),"9",IF(AND(DI$3=2,DE48=6),"8",IF(AND(DI$3=2,DE48=7),"7",IF(AND(DI$3=2,DE48=8),"6",IF(AND(DI$3=2,DE48=9),"5",IF(AND(DI$3=2,DE48=10),"4",IF(AND(DI$3=2,DE48=11),"3",IF(AND(DI$3=2,DE48=12),"2",IF(AND(DI$3=2,DE48=13),"1",IF(AND(DI$3=3,DE48=1),"10",IF(AND(DI$3=3,DE48=2),"9",IF(AND(DI$3=3,DE48=3),"8",IF(AND(DI$3=3,DE48=4),"7",IF(AND(DI$3=3,DE48=5),"6",IF(AND(DI$3=3,DE48=6),"5",IF(AND(DI$3=3,DE48=7),"4",IF(AND(DI$3=3,DE48=8),"3",IF(AND(DI$3=3,DE48=9),"2",IF(AND(DI$3=3,DE48=10),"1"))))))))))))))))))))))))))))))))))))))+0</f>
        <v>16</v>
      </c>
      <c r="DG48" s="29">
        <f t="shared" ref="DG48:DG49" si="1341">CV48+DF48</f>
        <v>123</v>
      </c>
      <c r="DH48" s="30">
        <f>SUM(LARGE(($DF48,$CU48,$CJ48,$BY48,$BN48,$BC48,$AR48,$AG48,$V48,$K48),{1;2;3;4;5}))</f>
        <v>80</v>
      </c>
      <c r="DI48" s="27">
        <f t="shared" si="864"/>
        <v>1</v>
      </c>
      <c r="DJ48" s="20">
        <f t="shared" ref="DJ48:DJ49" si="1342">DT$3</f>
        <v>2</v>
      </c>
      <c r="DK48" s="31"/>
      <c r="DL48" s="33"/>
      <c r="DM48" s="27">
        <f t="shared" ref="DM48:DM49" si="1343">SUM(DK48+DL48)</f>
        <v>0</v>
      </c>
      <c r="DN48" s="47">
        <f t="shared" ref="DN48:DN49" si="1344">DM48+DL48/1000</f>
        <v>0</v>
      </c>
      <c r="DO48" s="14">
        <f t="shared" si="865"/>
        <v>1</v>
      </c>
      <c r="DP48" s="46">
        <f t="shared" si="866"/>
        <v>1</v>
      </c>
      <c r="DQ48" s="28">
        <f t="shared" ref="DQ48:DQ49" si="1345">IF(AND(DT$3=1,DP48=1),"25",IF(AND(DT$3=1,DP48=2),"20",IF(AND(DT$3=1,DP48=3),"16",IF(AND(DT$3=1,DP48=4),"13",IF(AND(DT$3=1,DP48=5),"11",IF(AND(DT$3=1,DP48=6),"10",IF(AND(DT$3=1,DP48=7),"9",IF(AND(DT$3=1,DP48=8),"8",IF(AND(DT$3=1,DP48=9),"7",IF(AND(DT$3=1,DP48=10),"6",IF(AND(DT$3=1,DP48=11),"5",IF(AND(DT$3=1,DP48=12),"4",IF(AND(DT$3=1,DP48=13),"3",IF(AND(DT$3=1,DP48=14),"2",IF(AND(DT$3=1,DP48=15),"1",IF(AND(DT$3=2,DP48=1),"16",IF(AND(DT$3=2,DP48=2),"13",IF(AND(DT$3=2,DP48=3),"11",IF(AND(DT$3=2,DP48=4),"10",IF(AND(DT$3=2,DP48=5),"9",IF(AND(DT$3=2,DP48=6),"8",IF(AND(DT$3=2,DP48=7),"7",IF(AND(DT$3=2,DP48=8),"6",IF(AND(DT$3=2,DP48=9),"5",IF(AND(DT$3=2,DP48=10),"4",IF(AND(DT$3=2,DP48=11),"3",IF(AND(DT$3=2,DP48=12),"2",IF(AND(DT$3=2,DP48=13),"1",IF(AND(DT$3=3,DP48=1),"10",IF(AND(DT$3=3,DP48=2),"9",IF(AND(DT$3=3,DP48=3),"8",IF(AND(DT$3=3,DP48=4),"7",IF(AND(DT$3=3,DP48=5),"6",IF(AND(DT$3=3,DP48=6),"5",IF(AND(DT$3=3,DP48=7),"4",IF(AND(DT$3=3,DP48=8),"3",IF(AND(DT$3=3,DP48=9),"2",IF(AND(DT$3=3,DP48=10),"1"))))))))))))))))))))))))))))))))))))))+0</f>
        <v>16</v>
      </c>
      <c r="DR48" s="29">
        <f t="shared" ref="DR48:DR49" si="1346">DG48+DQ48</f>
        <v>139</v>
      </c>
      <c r="DS48" s="30">
        <f>SUM(LARGE(($DQ48,$DF48,$CU48,$CJ48,$BY48,$BN48,$BC48,$AR48,$AG48,$V48,$K48),{1;2;3;4;5}))</f>
        <v>80</v>
      </c>
      <c r="DT48" s="27">
        <f t="shared" si="867"/>
        <v>1</v>
      </c>
      <c r="DU48" s="20">
        <f t="shared" ref="DU48:DU49" si="1347">EE$3</f>
        <v>2</v>
      </c>
      <c r="DV48" s="31"/>
      <c r="DW48" s="33"/>
      <c r="DX48" s="27">
        <f t="shared" ref="DX48:DX49" si="1348">SUM(DV48+DW48)</f>
        <v>0</v>
      </c>
      <c r="DY48" s="47">
        <f t="shared" ref="DY48:DY49" si="1349">DX48+DW48/1000</f>
        <v>0</v>
      </c>
      <c r="DZ48" s="14">
        <f t="shared" si="868"/>
        <v>1</v>
      </c>
      <c r="EA48" s="46">
        <f t="shared" si="869"/>
        <v>1</v>
      </c>
      <c r="EB48" s="28">
        <f t="shared" ref="EB48:EB49" si="1350">IF(AND(EE$3=1,EA48=1),"25",IF(AND(EE$3=1,EA48=2),"20",IF(AND(EE$3=1,EA48=3),"16",IF(AND(EE$3=1,EA48=4),"13",IF(AND(EE$3=1,EA48=5),"11",IF(AND(EE$3=1,EA48=6),"10",IF(AND(EE$3=1,EA48=7),"9",IF(AND(EE$3=1,EA48=8),"8",IF(AND(EE$3=1,EA48=9),"7",IF(AND(EE$3=1,EA48=10),"6",IF(AND(EE$3=1,EA48=11),"5",IF(AND(EE$3=1,EA48=12),"4",IF(AND(EE$3=1,EA48=13),"3",IF(AND(EE$3=1,EA48=14),"2",IF(AND(EE$3=1,EA48=15),"1",IF(AND(EE$3=2,EA48=1),"16",IF(AND(EE$3=2,EA48=2),"13",IF(AND(EE$3=2,EA48=3),"11",IF(AND(EE$3=2,EA48=4),"10",IF(AND(EE$3=2,EA48=5),"9",IF(AND(EE$3=2,EA48=6),"8",IF(AND(EE$3=2,EA48=7),"7",IF(AND(EE$3=2,EA48=8),"6",IF(AND(EE$3=2,EA48=9),"5",IF(AND(EE$3=2,EA48=10),"4",IF(AND(EE$3=2,EA48=11),"3",IF(AND(EE$3=2,EA48=12),"2",IF(AND(EE$3=2,EA48=13),"1",IF(AND(EE$3=3,EA48=1),"10",IF(AND(EE$3=3,EA48=2),"9",IF(AND(EE$3=3,EA48=3),"8",IF(AND(EE$3=3,EA48=4),"7",IF(AND(EE$3=3,EA48=5),"6",IF(AND(EE$3=3,EA48=6),"5",IF(AND(EE$3=3,EA48=7),"4",IF(AND(EE$3=3,EA48=8),"3",IF(AND(EE$3=3,EA48=9),"2",IF(AND(EE$3=3,EA48=10),"1"))))))))))))))))))))))))))))))))))))))+0</f>
        <v>16</v>
      </c>
      <c r="EC48" s="29">
        <f t="shared" ref="EC48:EC49" si="1351">DR48+EB48</f>
        <v>155</v>
      </c>
      <c r="ED48" s="30">
        <f>SUM(LARGE(($EB48,$DQ48,$DF48,$CU48,$CJ48,$BY48,$BN48,$BC48,$AR48,$AG48,$V48,$K48),{1;2;3;4;5}))</f>
        <v>80</v>
      </c>
      <c r="EE48" s="27">
        <f t="shared" si="870"/>
        <v>1</v>
      </c>
      <c r="EF48" s="20">
        <f t="shared" ref="EF48:EF49" si="1352">EP$3</f>
        <v>2</v>
      </c>
      <c r="EG48" s="31"/>
      <c r="EH48" s="33"/>
      <c r="EI48" s="27">
        <f t="shared" ref="EI48:EI49" si="1353">SUM(EG48+EH48)</f>
        <v>0</v>
      </c>
      <c r="EJ48" s="47">
        <f t="shared" ref="EJ48:EJ49" si="1354">EI48+EH48/1000</f>
        <v>0</v>
      </c>
      <c r="EK48" s="14">
        <f t="shared" si="871"/>
        <v>1</v>
      </c>
      <c r="EL48" s="46">
        <f t="shared" si="872"/>
        <v>1</v>
      </c>
      <c r="EM48" s="28">
        <f t="shared" ref="EM48:EM49" si="1355">IF(AND(EP$3=1,EL48=1),"25",IF(AND(EP$3=1,EL48=2),"20",IF(AND(EP$3=1,EL48=3),"16",IF(AND(EP$3=1,EL48=4),"13",IF(AND(EP$3=1,EL48=5),"11",IF(AND(EP$3=1,EL48=6),"10",IF(AND(EP$3=1,EL48=7),"9",IF(AND(EP$3=1,EL48=8),"8",IF(AND(EP$3=1,EL48=9),"7",IF(AND(EP$3=1,EL48=10),"6",IF(AND(EP$3=1,EL48=11),"5",IF(AND(EP$3=1,EL48=12),"4",IF(AND(EP$3=1,EL48=13),"3",IF(AND(EP$3=1,EL48=14),"2",IF(AND(EP$3=1,EL48=15),"1",IF(AND(EP$3=2,EL48=1),"16",IF(AND(EP$3=2,EL48=2),"13",IF(AND(EP$3=2,EL48=3),"11",IF(AND(EP$3=2,EL48=4),"10",IF(AND(EP$3=2,EL48=5),"9",IF(AND(EP$3=2,EL48=6),"8",IF(AND(EP$3=2,EL48=7),"7",IF(AND(EP$3=2,EL48=8),"6",IF(AND(EP$3=2,EL48=9),"5",IF(AND(EP$3=2,EL48=10),"4",IF(AND(EP$3=2,EL48=11),"3",IF(AND(EP$3=2,EL48=12),"2",IF(AND(EP$3=2,EL48=13),"1",IF(AND(EP$3=3,EL48=1),"10",IF(AND(EP$3=3,EL48=2),"9",IF(AND(EP$3=3,EL48=3),"8",IF(AND(EP$3=3,EL48=4),"7",IF(AND(EP$3=3,EL48=5),"6",IF(AND(EP$3=3,EL48=6),"5",IF(AND(EP$3=3,EL48=7),"4",IF(AND(EP$3=3,EL48=8),"3",IF(AND(EP$3=3,EL48=9),"2",IF(AND(EP$3=3,EL48=10),"1"))))))))))))))))))))))))))))))))))))))+0</f>
        <v>16</v>
      </c>
      <c r="EN48" s="29">
        <f t="shared" ref="EN48:EN49" si="1356">EC48+EM48</f>
        <v>171</v>
      </c>
      <c r="EO48" s="30">
        <f>SUM(LARGE(($EM48,$EB48,$DQ48,$DF48,$CU48,$CJ48,$BY48,$BN48,$BC48,$AR48,$AG48,$V48,$K48),{1;2;3;4;5}))</f>
        <v>80</v>
      </c>
      <c r="EP48" s="27">
        <f t="shared" si="873"/>
        <v>1</v>
      </c>
      <c r="EQ48" s="20">
        <f t="shared" ref="EQ48:EQ49" si="1357">FA$3</f>
        <v>2</v>
      </c>
      <c r="ER48" s="31"/>
      <c r="ES48" s="33"/>
      <c r="ET48" s="27">
        <f t="shared" ref="ET48:ET49" si="1358">SUM(ER48+ES48)</f>
        <v>0</v>
      </c>
      <c r="EU48" s="47">
        <f t="shared" ref="EU48:EU49" si="1359">ET48+ES48/1000</f>
        <v>0</v>
      </c>
      <c r="EV48" s="14">
        <f t="shared" si="874"/>
        <v>1</v>
      </c>
      <c r="EW48" s="46">
        <f t="shared" si="875"/>
        <v>1</v>
      </c>
      <c r="EX48" s="28">
        <f t="shared" ref="EX48:EX49" si="1360">IF(AND(FA$3=1,EW48=1),"25",IF(AND(FA$3=1,EW48=2),"20",IF(AND(FA$3=1,EW48=3),"16",IF(AND(FA$3=1,EW48=4),"13",IF(AND(FA$3=1,EW48=5),"11",IF(AND(FA$3=1,EW48=6),"10",IF(AND(FA$3=1,EW48=7),"9",IF(AND(FA$3=1,EW48=8),"8",IF(AND(FA$3=1,EW48=9),"7",IF(AND(FA$3=1,EW48=10),"6",IF(AND(FA$3=1,EW48=11),"5",IF(AND(FA$3=1,EW48=12),"4",IF(AND(FA$3=1,EW48=13),"3",IF(AND(FA$3=1,EW48=14),"2",IF(AND(FA$3=1,EW48=15),"1",IF(AND(FA$3=2,EW48=1),"16",IF(AND(FA$3=2,EW48=2),"13",IF(AND(FA$3=2,EW48=3),"11",IF(AND(FA$3=2,EW48=4),"10",IF(AND(FA$3=2,EW48=5),"9",IF(AND(FA$3=2,EW48=6),"8",IF(AND(FA$3=2,EW48=7),"7",IF(AND(FA$3=2,EW48=8),"6",IF(AND(FA$3=2,EW48=9),"5",IF(AND(FA$3=2,EW48=10),"4",IF(AND(FA$3=2,EW48=11),"3",IF(AND(FA$3=2,EW48=12),"2",IF(AND(FA$3=2,EW48=13),"1",IF(AND(FA$3=3,EW48=1),"10",IF(AND(FA$3=3,EW48=2),"9",IF(AND(FA$3=3,EW48=3),"8",IF(AND(FA$3=3,EW48=4),"7",IF(AND(FA$3=3,EW48=5),"6",IF(AND(FA$3=3,EW48=6),"5",IF(AND(FA$3=3,EW48=7),"4",IF(AND(FA$3=3,EW48=8),"3",IF(AND(FA$3=3,EW48=9),"2",IF(AND(FA$3=3,EW48=10),"1"))))))))))))))))))))))))))))))))))))))+0</f>
        <v>16</v>
      </c>
      <c r="EY48" s="29">
        <f t="shared" ref="EY48:EY49" si="1361">EN48+EX48</f>
        <v>187</v>
      </c>
      <c r="EZ48" s="30">
        <f>SUM(LARGE(($EX48,$EM48,$EB48,$DQ48,$DF48,$CU48,$CJ48,$BY48,$BN48,$BC48,$AR48,$AG48,$V48,$K48),{1;2;3;4;5}))</f>
        <v>80</v>
      </c>
      <c r="FA48" s="27">
        <f t="shared" si="876"/>
        <v>1</v>
      </c>
      <c r="FB48" s="20">
        <f t="shared" ref="FB48:FB49" si="1362">FL$3</f>
        <v>2</v>
      </c>
      <c r="FC48" s="31"/>
      <c r="FD48" s="33"/>
      <c r="FE48" s="27">
        <f t="shared" ref="FE48:FE49" si="1363">SUM(FC48+FD48)</f>
        <v>0</v>
      </c>
      <c r="FF48" s="47">
        <f t="shared" ref="FF48:FF49" si="1364">FE48+FD48/1000</f>
        <v>0</v>
      </c>
      <c r="FG48" s="14">
        <f t="shared" si="877"/>
        <v>1</v>
      </c>
      <c r="FH48" s="46">
        <f t="shared" si="878"/>
        <v>1</v>
      </c>
      <c r="FI48" s="28">
        <f t="shared" ref="FI48:FI49" si="1365">IF(AND(FL$3=1,FH48=1),"25",IF(AND(FL$3=1,FH48=2),"20",IF(AND(FL$3=1,FH48=3),"16",IF(AND(FL$3=1,FH48=4),"13",IF(AND(FL$3=1,FH48=5),"11",IF(AND(FL$3=1,FH48=6),"10",IF(AND(FL$3=1,FH48=7),"9",IF(AND(FL$3=1,FH48=8),"8",IF(AND(FL$3=1,FH48=9),"7",IF(AND(FL$3=1,FH48=10),"6",IF(AND(FL$3=1,FH48=11),"5",IF(AND(FL$3=1,FH48=12),"4",IF(AND(FL$3=1,FH48=13),"3",IF(AND(FL$3=1,FH48=14),"2",IF(AND(FL$3=1,FH48=15),"1",IF(AND(FL$3=2,FH48=1),"16",IF(AND(FL$3=2,FH48=2),"13",IF(AND(FL$3=2,FH48=3),"11",IF(AND(FL$3=2,FH48=4),"10",IF(AND(FL$3=2,FH48=5),"9",IF(AND(FL$3=2,FH48=6),"8",IF(AND(FL$3=2,FH48=7),"7",IF(AND(FL$3=2,FH48=8),"6",IF(AND(FL$3=2,FH48=9),"5",IF(AND(FL$3=2,FH48=10),"4",IF(AND(FL$3=2,FH48=11),"3",IF(AND(FL$3=2,FH48=12),"2",IF(AND(FL$3=2,FH48=13),"1",IF(AND(FL$3=3,FH48=1),"10",IF(AND(FL$3=3,FH48=2),"9",IF(AND(FL$3=3,FH48=3),"8",IF(AND(FL$3=3,FH48=4),"7",IF(AND(FL$3=3,FH48=5),"6",IF(AND(FL$3=3,FH48=6),"5",IF(AND(FL$3=3,FH48=7),"4",IF(AND(FL$3=3,FH48=8),"3",IF(AND(FL$3=3,FH48=9),"2",IF(AND(FL$3=3,FH48=10),"1"))))))))))))))))))))))))))))))))))))))+0</f>
        <v>16</v>
      </c>
      <c r="FJ48" s="29">
        <f t="shared" ref="FJ48:FJ49" si="1366">EY48+FI48</f>
        <v>203</v>
      </c>
      <c r="FK48" s="30">
        <f>SUM(LARGE(($FI48,$EX48,$EM48,$EB48,$DQ48,$DF48,$CU48,$CJ48,$BY48,$BN48,$BC48,$AR48,$AG48,$V48,$K48),{1;2;3;4;5}))</f>
        <v>80</v>
      </c>
      <c r="FL48" s="27">
        <f t="shared" si="879"/>
        <v>1</v>
      </c>
      <c r="FM48" s="20">
        <f t="shared" ref="FM48:FM49" si="1367">FW$3</f>
        <v>2</v>
      </c>
      <c r="FN48" s="31"/>
      <c r="FO48" s="33"/>
      <c r="FP48" s="27">
        <f t="shared" ref="FP48:FP49" si="1368">SUM(FN48+FO48)</f>
        <v>0</v>
      </c>
      <c r="FQ48" s="47">
        <f t="shared" ref="FQ48:FQ49" si="1369">FP48+FO48/1000</f>
        <v>0</v>
      </c>
      <c r="FR48" s="14">
        <f t="shared" si="880"/>
        <v>1</v>
      </c>
      <c r="FS48" s="46">
        <f t="shared" si="881"/>
        <v>1</v>
      </c>
      <c r="FT48" s="28">
        <f t="shared" ref="FT48:FT49" si="1370">IF(AND(FW$3=1,FS48=1),"25",IF(AND(FW$3=1,FS48=2),"20",IF(AND(FW$3=1,FS48=3),"16",IF(AND(FW$3=1,FS48=4),"13",IF(AND(FW$3=1,FS48=5),"11",IF(AND(FW$3=1,FS48=6),"10",IF(AND(FW$3=1,FS48=7),"9",IF(AND(FW$3=1,FS48=8),"8",IF(AND(FW$3=1,FS48=9),"7",IF(AND(FW$3=1,FS48=10),"6",IF(AND(FW$3=1,FS48=11),"5",IF(AND(FW$3=1,FS48=12),"4",IF(AND(FW$3=1,FS48=13),"3",IF(AND(FW$3=1,FS48=14),"2",IF(AND(FW$3=1,FS48=15),"1",IF(AND(FW$3=2,FS48=1),"16",IF(AND(FW$3=2,FS48=2),"13",IF(AND(FW$3=2,FS48=3),"11",IF(AND(FW$3=2,FS48=4),"10",IF(AND(FW$3=2,FS48=5),"9",IF(AND(FW$3=2,FS48=6),"8",IF(AND(FW$3=2,FS48=7),"7",IF(AND(FW$3=2,FS48=8),"6",IF(AND(FW$3=2,FS48=9),"5",IF(AND(FW$3=2,FS48=10),"4",IF(AND(FW$3=2,FS48=11),"3",IF(AND(FW$3=2,FS48=12),"2",IF(AND(FW$3=2,FS48=13),"1",IF(AND(FW$3=3,FS48=1),"10",IF(AND(FW$3=3,FS48=2),"9",IF(AND(FW$3=3,FS48=3),"8",IF(AND(FW$3=3,FS48=4),"7",IF(AND(FW$3=3,FS48=5),"6",IF(AND(FW$3=3,FS48=6),"5",IF(AND(FW$3=3,FS48=7),"4",IF(AND(FW$3=3,FS48=8),"3",IF(AND(FW$3=3,FS48=9),"2",IF(AND(FW$3=3,FS48=10),"1"))))))))))))))))))))))))))))))))))))))+0</f>
        <v>16</v>
      </c>
      <c r="FU48" s="29">
        <f t="shared" ref="FU48:FU49" si="1371">FJ48+FT48</f>
        <v>219</v>
      </c>
      <c r="FV48" s="30">
        <f>SUM(LARGE(($FT48,$FI48,$EX48,$EM48,$EB48,$DQ48,$DF48,$CU48,$CJ48,$BY48,$BN48,$BC48,$AR48,$AG48,$V48,$K48),{1;2;3;4;5}))</f>
        <v>80</v>
      </c>
      <c r="FW48" s="27">
        <f t="shared" si="882"/>
        <v>1</v>
      </c>
      <c r="FX48" s="20">
        <f t="shared" ref="FX48:FX49" si="1372">GH$3</f>
        <v>2</v>
      </c>
      <c r="FY48" s="63"/>
      <c r="FZ48" s="64"/>
      <c r="GA48" s="27">
        <f t="shared" ref="GA48:GA49" si="1373">SUM(FY48+FZ48)</f>
        <v>0</v>
      </c>
      <c r="GB48" s="47">
        <f t="shared" ref="GB48:GB49" si="1374">GA48+FZ48/1000</f>
        <v>0</v>
      </c>
      <c r="GC48" s="14">
        <f t="shared" si="883"/>
        <v>1</v>
      </c>
      <c r="GD48" s="46">
        <f t="shared" si="884"/>
        <v>1</v>
      </c>
      <c r="GE48" s="28">
        <f t="shared" ref="GE48:GE49" si="1375">IF(AND(GH$3=1,GD48=1),"25",IF(AND(GH$3=1,GD48=2),"20",IF(AND(GH$3=1,GD48=3),"16",IF(AND(GH$3=1,GD48=4),"13",IF(AND(GH$3=1,GD48=5),"11",IF(AND(GH$3=1,GD48=6),"10",IF(AND(GH$3=1,GD48=7),"9",IF(AND(GH$3=1,GD48=8),"8",IF(AND(GH$3=1,GD48=9),"7",IF(AND(GH$3=1,GD48=10),"6",IF(AND(GH$3=1,GD48=11),"5",IF(AND(GH$3=1,GD48=12),"4",IF(AND(GH$3=1,GD48=13),"3",IF(AND(GH$3=1,GD48=14),"2",IF(AND(GH$3=1,GD48=15),"1",IF(AND(GH$3=2,GD48=1),"16",IF(AND(GH$3=2,GD48=2),"13",IF(AND(GH$3=2,GD48=3),"11",IF(AND(GH$3=2,GD48=4),"10",IF(AND(GH$3=2,GD48=5),"9",IF(AND(GH$3=2,GD48=6),"8",IF(AND(GH$3=2,GD48=7),"7",IF(AND(GH$3=2,GD48=8),"6",IF(AND(GH$3=2,GD48=9),"5",IF(AND(GH$3=2,GD48=10),"4",IF(AND(GH$3=2,GD48=11),"3",IF(AND(GH$3=2,GD48=12),"2",IF(AND(GH$3=2,GD48=13),"1",IF(AND(GH$3=3,GD48=1),"10",IF(AND(GH$3=3,GD48=2),"9",IF(AND(GH$3=3,GD48=3),"8",IF(AND(GH$3=3,GD48=4),"7",IF(AND(GH$3=3,GD48=5),"6",IF(AND(GH$3=3,GD48=6),"5",IF(AND(GH$3=3,GD48=7),"4",IF(AND(GH$3=3,GD48=8),"3",IF(AND(GH$3=3,GD48=9),"2",IF(AND(GH$3=3,GD48=10),"1"))))))))))))))))))))))))))))))))))))))+0</f>
        <v>16</v>
      </c>
      <c r="GF48" s="29">
        <f t="shared" ref="GF48:GF49" si="1376">FU48+GE48</f>
        <v>235</v>
      </c>
      <c r="GG48" s="30">
        <f>SUM(LARGE(($GE48,$FT48,$FI48,$EX48,$EM48,$EB48,$DQ48,$DF48,$CU48,$CJ48,$BY48,$BN48,$BC48,$AR48,$AG48,$V48,$K48),{1;2;3;4;5}))</f>
        <v>80</v>
      </c>
      <c r="GH48" s="27">
        <f t="shared" si="885"/>
        <v>1</v>
      </c>
      <c r="GI48" s="20">
        <f t="shared" ref="GI48:GI49" si="1377">GS$3</f>
        <v>1</v>
      </c>
      <c r="GJ48" s="63"/>
      <c r="GK48" s="64"/>
      <c r="GL48" s="27">
        <f t="shared" ref="GL48:GL49" si="1378">SUM(GJ48+GK48)</f>
        <v>0</v>
      </c>
      <c r="GM48" s="47">
        <f t="shared" ref="GM48:GM49" si="1379">GL48+GK48/1000</f>
        <v>0</v>
      </c>
      <c r="GN48" s="14">
        <f t="shared" si="886"/>
        <v>1</v>
      </c>
      <c r="GO48" s="46">
        <f t="shared" si="887"/>
        <v>1</v>
      </c>
      <c r="GP48" s="28">
        <f t="shared" ref="GP48:GP49" si="1380">IF(AND(GS$3=1,GO48=1),"25",IF(AND(GS$3=1,GO48=2),"20",IF(AND(GS$3=1,GO48=3),"16",IF(AND(GS$3=1,GO48=4),"13",IF(AND(GS$3=1,GO48=5),"11",IF(AND(GS$3=1,GO48=6),"10",IF(AND(GS$3=1,GO48=7),"9",IF(AND(GS$3=1,GO48=8),"8",IF(AND(GS$3=1,GO48=9),"7",IF(AND(GS$3=1,GO48=10),"6",IF(AND(GS$3=1,GO48=11),"5",IF(AND(GS$3=1,GO48=12),"4",IF(AND(GS$3=1,GO48=13),"3",IF(AND(GS$3=1,GO48=14),"2",IF(AND(GS$3=1,GO48=15),"1",IF(AND(GS$3=2,GO48=1),"16",IF(AND(GS$3=2,GO48=2),"13",IF(AND(GS$3=2,GO48=3),"11",IF(AND(GS$3=2,GO48=4),"10",IF(AND(GS$3=2,GO48=5),"9",IF(AND(GS$3=2,GO48=6),"8",IF(AND(GS$3=2,GO48=7),"7",IF(AND(GS$3=2,GO48=8),"6",IF(AND(GS$3=2,GO48=9),"5",IF(AND(GS$3=2,GO48=10),"4",IF(AND(GS$3=2,GO48=11),"3",IF(AND(GS$3=2,GO48=12),"2",IF(AND(GS$3=2,GO48=13),"1",IF(AND(GS$3=3,GO48=1),"10",IF(AND(GS$3=3,GO48=2),"9",IF(AND(GS$3=3,GO48=3),"8",IF(AND(GS$3=3,GO48=4),"7",IF(AND(GS$3=3,GO48=5),"6",IF(AND(GS$3=3,GO48=6),"5",IF(AND(GS$3=3,GO48=7),"4",IF(AND(GS$3=3,GO48=8),"3",IF(AND(GS$3=3,GO48=9),"2",IF(AND(GS$3=3,GO48=10),"1"))))))))))))))))))))))))))))))))))))))+0</f>
        <v>25</v>
      </c>
      <c r="GQ48" s="29">
        <f t="shared" ref="GQ48:GQ49" si="1381">GF48+GP48</f>
        <v>260</v>
      </c>
      <c r="GR48" s="30">
        <f>SUM(LARGE(($GP48,$GE48,$FT48,$FI48,$EX48,$EM48,$EB48,$DQ48,$DF48,$CU48,$CJ48,$BY48,$BN48,$BC48,$AR48,$AG48,$V48,$K48),{1;2;3;4;5}))</f>
        <v>89</v>
      </c>
      <c r="GS48" s="27">
        <f t="shared" si="888"/>
        <v>1</v>
      </c>
      <c r="GT48" s="20">
        <f t="shared" ref="GT48:GT49" si="1382">HD$3</f>
        <v>2</v>
      </c>
      <c r="GU48" s="63"/>
      <c r="GV48" s="64"/>
      <c r="GW48" s="27">
        <f t="shared" ref="GW48:GW49" si="1383">SUM(GU48+GV48)</f>
        <v>0</v>
      </c>
      <c r="GX48" s="47">
        <f t="shared" ref="GX48:GX49" si="1384">GW48+GV48/1000</f>
        <v>0</v>
      </c>
      <c r="GY48" s="14">
        <f t="shared" si="889"/>
        <v>1</v>
      </c>
      <c r="GZ48" s="46">
        <f t="shared" si="890"/>
        <v>1</v>
      </c>
      <c r="HA48" s="28">
        <f t="shared" ref="HA48:HA49" si="1385">IF(AND(HD$3=1,GZ48=1),"25",IF(AND(HD$3=1,GZ48=2),"20",IF(AND(HD$3=1,GZ48=3),"16",IF(AND(HD$3=1,GZ48=4),"13",IF(AND(HD$3=1,GZ48=5),"11",IF(AND(HD$3=1,GZ48=6),"10",IF(AND(HD$3=1,GZ48=7),"9",IF(AND(HD$3=1,GZ48=8),"8",IF(AND(HD$3=1,GZ48=9),"7",IF(AND(HD$3=1,GZ48=10),"6",IF(AND(HD$3=1,GZ48=11),"5",IF(AND(HD$3=1,GZ48=12),"4",IF(AND(HD$3=1,GZ48=13),"3",IF(AND(HD$3=1,GZ48=14),"2",IF(AND(HD$3=1,GZ48=15),"1",IF(AND(HD$3=2,GZ48=1),"16",IF(AND(HD$3=2,GZ48=2),"13",IF(AND(HD$3=2,GZ48=3),"11",IF(AND(HD$3=2,GZ48=4),"10",IF(AND(HD$3=2,GZ48=5),"9",IF(AND(HD$3=2,GZ48=6),"8",IF(AND(HD$3=2,GZ48=7),"7",IF(AND(HD$3=2,GZ48=8),"6",IF(AND(HD$3=2,GZ48=9),"5",IF(AND(HD$3=2,GZ48=10),"4",IF(AND(HD$3=2,GZ48=11),"3",IF(AND(HD$3=2,GZ48=12),"2",IF(AND(HD$3=2,GZ48=13),"1",IF(AND(HD$3=3,GZ48=1),"10",IF(AND(HD$3=3,GZ48=2),"9",IF(AND(HD$3=3,GZ48=3),"8",IF(AND(HD$3=3,GZ48=4),"7",IF(AND(HD$3=3,GZ48=5),"6",IF(AND(HD$3=3,GZ48=6),"5",IF(AND(HD$3=3,GZ48=7),"4",IF(AND(HD$3=3,GZ48=8),"3",IF(AND(HD$3=3,GZ48=9),"2",IF(AND(HD$3=3,GZ48=10),"1"))))))))))))))))))))))))))))))))))))))+0</f>
        <v>16</v>
      </c>
      <c r="HB48" s="29">
        <f t="shared" ref="HB48:HB49" si="1386">GQ48+HA48</f>
        <v>276</v>
      </c>
      <c r="HC48" s="30">
        <f>SUM(LARGE(($HA48,$GP48,$GE48,$FT48,$FI48,$EX48,$EM48,$EB48,$DQ48,$DF48,$CU48,$CJ48,$BY48,$BN48,$BC48,$AR48,$AG48,$V48,$K48),{1;2;3;4;5}))</f>
        <v>89</v>
      </c>
      <c r="HD48" s="27">
        <f t="shared" si="891"/>
        <v>1</v>
      </c>
      <c r="HE48" s="20">
        <f t="shared" ref="HE48:HE49" si="1387">HO$3</f>
        <v>2</v>
      </c>
      <c r="HF48" s="63"/>
      <c r="HG48" s="64"/>
      <c r="HH48" s="27">
        <f t="shared" ref="HH48:HH49" si="1388">SUM(HF48+HG48)</f>
        <v>0</v>
      </c>
      <c r="HI48" s="47">
        <f t="shared" ref="HI48:HI49" si="1389">HH48+HG48/1000</f>
        <v>0</v>
      </c>
      <c r="HJ48" s="14">
        <f t="shared" si="892"/>
        <v>1</v>
      </c>
      <c r="HK48" s="46">
        <f t="shared" si="893"/>
        <v>1</v>
      </c>
      <c r="HL48" s="28">
        <f t="shared" ref="HL48:HL49" si="1390">IF(AND(HO$3=1,HK48=1),"25",IF(AND(HO$3=1,HK48=2),"20",IF(AND(HO$3=1,HK48=3),"16",IF(AND(HO$3=1,HK48=4),"13",IF(AND(HO$3=1,HK48=5),"11",IF(AND(HO$3=1,HK48=6),"10",IF(AND(HO$3=1,HK48=7),"9",IF(AND(HO$3=1,HK48=8),"8",IF(AND(HO$3=1,HK48=9),"7",IF(AND(HO$3=1,HK48=10),"6",IF(AND(HO$3=1,HK48=11),"5",IF(AND(HO$3=1,HK48=12),"4",IF(AND(HO$3=1,HK48=13),"3",IF(AND(HO$3=1,HK48=14),"2",IF(AND(HO$3=1,HK48=15),"1",IF(AND(HO$3=2,HK48=1),"16",IF(AND(HO$3=2,HK48=2),"13",IF(AND(HO$3=2,HK48=3),"11",IF(AND(HO$3=2,HK48=4),"10",IF(AND(HO$3=2,HK48=5),"9",IF(AND(HO$3=2,HK48=6),"8",IF(AND(HO$3=2,HK48=7),"7",IF(AND(HO$3=2,HK48=8),"6",IF(AND(HO$3=2,HK48=9),"5",IF(AND(HO$3=2,HK48=10),"4",IF(AND(HO$3=2,HK48=11),"3",IF(AND(HO$3=2,HK48=12),"2",IF(AND(HO$3=2,HK48=13),"1",IF(AND(HO$3=3,HK48=1),"10",IF(AND(HO$3=3,HK48=2),"9",IF(AND(HO$3=3,HK48=3),"8",IF(AND(HO$3=3,HK48=4),"7",IF(AND(HO$3=3,HK48=5),"6",IF(AND(HO$3=3,HK48=6),"5",IF(AND(HO$3=3,HK48=7),"4",IF(AND(HO$3=3,HK48=8),"3",IF(AND(HO$3=3,HK48=9),"2",IF(AND(HO$3=3,HK48=10),"1"))))))))))))))))))))))))))))))))))))))+0</f>
        <v>16</v>
      </c>
      <c r="HM48" s="29">
        <f t="shared" ref="HM48:HM49" si="1391">HB48+HL48</f>
        <v>292</v>
      </c>
      <c r="HN48" s="30">
        <f>SUM(LARGE(($HL48,$HA48,$GP48,$GE48,$FT48,$FI48,$EX48,$EM48,$EB48,$DQ48,$DF48,$CU48,$CJ48,$BY48,$BN48,$BC48,$AR48,$AG48,$V48,$K48),{1;2;3;4;5}))</f>
        <v>89</v>
      </c>
      <c r="HO48" s="27">
        <f t="shared" si="894"/>
        <v>1</v>
      </c>
    </row>
    <row r="49" spans="1:223" x14ac:dyDescent="0.2">
      <c r="A49" s="41" t="s">
        <v>308</v>
      </c>
      <c r="B49" s="65">
        <f t="shared" si="100"/>
        <v>1</v>
      </c>
      <c r="C49" s="104" t="s">
        <v>335</v>
      </c>
      <c r="D49" s="20">
        <f t="shared" si="101"/>
        <v>2</v>
      </c>
      <c r="E49" s="31">
        <f>45+39</f>
        <v>84</v>
      </c>
      <c r="F49" s="33">
        <f>42+36</f>
        <v>78</v>
      </c>
      <c r="G49" s="27">
        <f t="shared" si="1293"/>
        <v>162</v>
      </c>
      <c r="H49" s="47">
        <f t="shared" si="1294"/>
        <v>162.078</v>
      </c>
      <c r="I49" s="14">
        <f t="shared" si="836"/>
        <v>1</v>
      </c>
      <c r="J49" s="46">
        <f t="shared" si="639"/>
        <v>1</v>
      </c>
      <c r="K49" s="28">
        <f t="shared" si="1295"/>
        <v>16</v>
      </c>
      <c r="L49" s="29">
        <f t="shared" si="1296"/>
        <v>16</v>
      </c>
      <c r="M49" s="30">
        <f>SUM(LARGE(($K49),{1}))</f>
        <v>16</v>
      </c>
      <c r="N49" s="27">
        <f t="shared" si="837"/>
        <v>1</v>
      </c>
      <c r="O49" s="20">
        <f t="shared" si="1297"/>
        <v>3</v>
      </c>
      <c r="P49" s="31"/>
      <c r="Q49" s="33"/>
      <c r="R49" s="27">
        <f t="shared" si="1298"/>
        <v>0</v>
      </c>
      <c r="S49" s="47">
        <f t="shared" si="1299"/>
        <v>0</v>
      </c>
      <c r="T49" s="14">
        <f t="shared" si="838"/>
        <v>1</v>
      </c>
      <c r="U49" s="46">
        <f t="shared" si="839"/>
        <v>1</v>
      </c>
      <c r="V49" s="28">
        <f t="shared" si="1300"/>
        <v>10</v>
      </c>
      <c r="W49" s="29">
        <f t="shared" si="1301"/>
        <v>26</v>
      </c>
      <c r="X49" s="30">
        <f>SUM(LARGE(($V49,$K49),{1;2}))</f>
        <v>26</v>
      </c>
      <c r="Y49" s="27">
        <f t="shared" si="840"/>
        <v>1</v>
      </c>
      <c r="Z49" s="20">
        <f t="shared" si="1302"/>
        <v>3</v>
      </c>
      <c r="AA49" s="31"/>
      <c r="AB49" s="33"/>
      <c r="AC49" s="27">
        <f t="shared" si="1303"/>
        <v>0</v>
      </c>
      <c r="AD49" s="47">
        <f t="shared" si="1304"/>
        <v>0</v>
      </c>
      <c r="AE49" s="14">
        <f t="shared" si="841"/>
        <v>1</v>
      </c>
      <c r="AF49" s="46">
        <f t="shared" si="842"/>
        <v>1</v>
      </c>
      <c r="AG49" s="28">
        <f t="shared" si="1305"/>
        <v>10</v>
      </c>
      <c r="AH49" s="29">
        <f t="shared" si="1306"/>
        <v>36</v>
      </c>
      <c r="AI49" s="30">
        <f>SUM(LARGE(($AG49,$V49,$K49),{1;2;3}))</f>
        <v>36</v>
      </c>
      <c r="AJ49" s="27">
        <f t="shared" si="843"/>
        <v>1</v>
      </c>
      <c r="AK49" s="20">
        <f t="shared" si="1307"/>
        <v>3</v>
      </c>
      <c r="AL49" s="31"/>
      <c r="AM49" s="33"/>
      <c r="AN49" s="27">
        <f t="shared" si="1308"/>
        <v>0</v>
      </c>
      <c r="AO49" s="47">
        <f t="shared" si="1309"/>
        <v>0</v>
      </c>
      <c r="AP49" s="14">
        <f t="shared" si="844"/>
        <v>1</v>
      </c>
      <c r="AQ49" s="46">
        <f t="shared" si="845"/>
        <v>1</v>
      </c>
      <c r="AR49" s="28">
        <f t="shared" si="1310"/>
        <v>10</v>
      </c>
      <c r="AS49" s="29">
        <f t="shared" si="1311"/>
        <v>46</v>
      </c>
      <c r="AT49" s="30">
        <f>SUM(LARGE(($AR49,$AG49,$V49,$K49),{1;2;3;4}))</f>
        <v>46</v>
      </c>
      <c r="AU49" s="27">
        <f t="shared" si="846"/>
        <v>1</v>
      </c>
      <c r="AV49" s="20">
        <f t="shared" si="1312"/>
        <v>2</v>
      </c>
      <c r="AW49" s="31"/>
      <c r="AX49" s="33"/>
      <c r="AY49" s="27">
        <f t="shared" si="1313"/>
        <v>0</v>
      </c>
      <c r="AZ49" s="47">
        <f t="shared" si="1314"/>
        <v>0</v>
      </c>
      <c r="BA49" s="14">
        <f t="shared" si="847"/>
        <v>1</v>
      </c>
      <c r="BB49" s="46">
        <f t="shared" si="848"/>
        <v>1</v>
      </c>
      <c r="BC49" s="28">
        <f t="shared" si="1315"/>
        <v>16</v>
      </c>
      <c r="BD49" s="29">
        <f t="shared" si="1316"/>
        <v>62</v>
      </c>
      <c r="BE49" s="30">
        <f>SUM(LARGE(($BC49,$AR49,$AG49,$V49,$K49),{1;2;3;4;5}))</f>
        <v>62</v>
      </c>
      <c r="BF49" s="27">
        <f t="shared" si="849"/>
        <v>1</v>
      </c>
      <c r="BG49" s="20">
        <f t="shared" si="1317"/>
        <v>3</v>
      </c>
      <c r="BH49" s="31"/>
      <c r="BI49" s="33"/>
      <c r="BJ49" s="27">
        <f t="shared" si="1318"/>
        <v>0</v>
      </c>
      <c r="BK49" s="47">
        <f t="shared" si="1319"/>
        <v>0</v>
      </c>
      <c r="BL49" s="14">
        <f t="shared" si="850"/>
        <v>1</v>
      </c>
      <c r="BM49" s="46">
        <f t="shared" si="851"/>
        <v>1</v>
      </c>
      <c r="BN49" s="28">
        <f t="shared" si="1320"/>
        <v>10</v>
      </c>
      <c r="BO49" s="29">
        <f t="shared" si="1321"/>
        <v>72</v>
      </c>
      <c r="BP49" s="30">
        <f>SUM(LARGE(($BN49,$BC49,$AR49,$AG49,$V49,$K49),{1;2;3;4;5}))</f>
        <v>62</v>
      </c>
      <c r="BQ49" s="27">
        <f t="shared" si="852"/>
        <v>1</v>
      </c>
      <c r="BR49" s="20">
        <f t="shared" si="1322"/>
        <v>2</v>
      </c>
      <c r="BS49" s="31"/>
      <c r="BT49" s="33"/>
      <c r="BU49" s="27">
        <f t="shared" si="1323"/>
        <v>0</v>
      </c>
      <c r="BV49" s="47">
        <f t="shared" si="1324"/>
        <v>0</v>
      </c>
      <c r="BW49" s="14">
        <f t="shared" si="853"/>
        <v>1</v>
      </c>
      <c r="BX49" s="46">
        <f t="shared" si="854"/>
        <v>1</v>
      </c>
      <c r="BY49" s="28">
        <f t="shared" si="1325"/>
        <v>16</v>
      </c>
      <c r="BZ49" s="29">
        <f t="shared" si="1326"/>
        <v>88</v>
      </c>
      <c r="CA49" s="30">
        <f>SUM(LARGE(($BY49,$BN49,$BC49,$AR49,$AG49,$V49,$K49),{1;2;3;4;5}))</f>
        <v>68</v>
      </c>
      <c r="CB49" s="27">
        <f t="shared" si="855"/>
        <v>1</v>
      </c>
      <c r="CC49" s="20">
        <f t="shared" si="1327"/>
        <v>2</v>
      </c>
      <c r="CD49" s="31"/>
      <c r="CE49" s="33"/>
      <c r="CF49" s="27">
        <f t="shared" si="1328"/>
        <v>0</v>
      </c>
      <c r="CG49" s="47">
        <f t="shared" si="1329"/>
        <v>0</v>
      </c>
      <c r="CH49" s="14">
        <f t="shared" si="856"/>
        <v>1</v>
      </c>
      <c r="CI49" s="46">
        <f t="shared" si="857"/>
        <v>1</v>
      </c>
      <c r="CJ49" s="28">
        <f t="shared" si="1330"/>
        <v>16</v>
      </c>
      <c r="CK49" s="29">
        <f t="shared" si="1331"/>
        <v>104</v>
      </c>
      <c r="CL49" s="30">
        <f>SUM(LARGE(($CJ49,$BY49,$BN49,$BC49,$AR49,$AG49,$V49,$K49),{1;2;3;4;5}))</f>
        <v>74</v>
      </c>
      <c r="CM49" s="27">
        <f t="shared" si="858"/>
        <v>1</v>
      </c>
      <c r="CN49" s="20">
        <f t="shared" si="1332"/>
        <v>2</v>
      </c>
      <c r="CO49" s="31"/>
      <c r="CP49" s="33"/>
      <c r="CQ49" s="27">
        <f t="shared" si="1333"/>
        <v>0</v>
      </c>
      <c r="CR49" s="47">
        <f t="shared" si="1334"/>
        <v>0</v>
      </c>
      <c r="CS49" s="14">
        <f t="shared" si="859"/>
        <v>1</v>
      </c>
      <c r="CT49" s="46">
        <f t="shared" si="860"/>
        <v>1</v>
      </c>
      <c r="CU49" s="28">
        <f t="shared" si="1335"/>
        <v>16</v>
      </c>
      <c r="CV49" s="29">
        <f t="shared" si="1336"/>
        <v>120</v>
      </c>
      <c r="CW49" s="30">
        <f>SUM(LARGE(($CU49,$CJ49,$BY49,$BN49,$BC49,$AR49,$AG49,$V49,$K49),{1;2;3;4;5}))</f>
        <v>80</v>
      </c>
      <c r="CX49" s="27">
        <f t="shared" si="861"/>
        <v>1</v>
      </c>
      <c r="CY49" s="20">
        <f t="shared" si="1337"/>
        <v>2</v>
      </c>
      <c r="CZ49" s="31"/>
      <c r="DA49" s="33"/>
      <c r="DB49" s="27">
        <f t="shared" si="1338"/>
        <v>0</v>
      </c>
      <c r="DC49" s="47">
        <f t="shared" si="1339"/>
        <v>0</v>
      </c>
      <c r="DD49" s="14">
        <f t="shared" si="862"/>
        <v>1</v>
      </c>
      <c r="DE49" s="46">
        <f t="shared" si="863"/>
        <v>1</v>
      </c>
      <c r="DF49" s="28">
        <f t="shared" si="1340"/>
        <v>16</v>
      </c>
      <c r="DG49" s="29">
        <f t="shared" si="1341"/>
        <v>136</v>
      </c>
      <c r="DH49" s="30">
        <f>SUM(LARGE(($DF49,$CU49,$CJ49,$BY49,$BN49,$BC49,$AR49,$AG49,$V49,$K49),{1;2;3;4;5}))</f>
        <v>80</v>
      </c>
      <c r="DI49" s="27">
        <f t="shared" si="864"/>
        <v>1</v>
      </c>
      <c r="DJ49" s="20">
        <f t="shared" si="1342"/>
        <v>2</v>
      </c>
      <c r="DK49" s="31"/>
      <c r="DL49" s="33"/>
      <c r="DM49" s="27">
        <f t="shared" si="1343"/>
        <v>0</v>
      </c>
      <c r="DN49" s="47">
        <f t="shared" si="1344"/>
        <v>0</v>
      </c>
      <c r="DO49" s="14">
        <f t="shared" si="865"/>
        <v>1</v>
      </c>
      <c r="DP49" s="46">
        <f t="shared" si="866"/>
        <v>1</v>
      </c>
      <c r="DQ49" s="28">
        <f t="shared" si="1345"/>
        <v>16</v>
      </c>
      <c r="DR49" s="29">
        <f t="shared" si="1346"/>
        <v>152</v>
      </c>
      <c r="DS49" s="30">
        <f>SUM(LARGE(($DQ49,$DF49,$CU49,$CJ49,$BY49,$BN49,$BC49,$AR49,$AG49,$V49,$K49),{1;2;3;4;5}))</f>
        <v>80</v>
      </c>
      <c r="DT49" s="27">
        <f t="shared" si="867"/>
        <v>1</v>
      </c>
      <c r="DU49" s="20">
        <f t="shared" si="1347"/>
        <v>2</v>
      </c>
      <c r="DV49" s="31"/>
      <c r="DW49" s="33"/>
      <c r="DX49" s="27">
        <f t="shared" si="1348"/>
        <v>0</v>
      </c>
      <c r="DY49" s="47">
        <f t="shared" si="1349"/>
        <v>0</v>
      </c>
      <c r="DZ49" s="14">
        <f t="shared" si="868"/>
        <v>1</v>
      </c>
      <c r="EA49" s="46">
        <f t="shared" si="869"/>
        <v>1</v>
      </c>
      <c r="EB49" s="28">
        <f t="shared" si="1350"/>
        <v>16</v>
      </c>
      <c r="EC49" s="29">
        <f t="shared" si="1351"/>
        <v>168</v>
      </c>
      <c r="ED49" s="30">
        <f>SUM(LARGE(($EB49,$DQ49,$DF49,$CU49,$CJ49,$BY49,$BN49,$BC49,$AR49,$AG49,$V49,$K49),{1;2;3;4;5}))</f>
        <v>80</v>
      </c>
      <c r="EE49" s="27">
        <f t="shared" si="870"/>
        <v>1</v>
      </c>
      <c r="EF49" s="20">
        <f t="shared" si="1352"/>
        <v>2</v>
      </c>
      <c r="EG49" s="31"/>
      <c r="EH49" s="33"/>
      <c r="EI49" s="27">
        <f t="shared" si="1353"/>
        <v>0</v>
      </c>
      <c r="EJ49" s="47">
        <f t="shared" si="1354"/>
        <v>0</v>
      </c>
      <c r="EK49" s="14">
        <f t="shared" si="871"/>
        <v>1</v>
      </c>
      <c r="EL49" s="46">
        <f t="shared" si="872"/>
        <v>1</v>
      </c>
      <c r="EM49" s="28">
        <f t="shared" si="1355"/>
        <v>16</v>
      </c>
      <c r="EN49" s="29">
        <f t="shared" si="1356"/>
        <v>184</v>
      </c>
      <c r="EO49" s="30">
        <f>SUM(LARGE(($EM49,$EB49,$DQ49,$DF49,$CU49,$CJ49,$BY49,$BN49,$BC49,$AR49,$AG49,$V49,$K49),{1;2;3;4;5}))</f>
        <v>80</v>
      </c>
      <c r="EP49" s="27">
        <f t="shared" si="873"/>
        <v>1</v>
      </c>
      <c r="EQ49" s="20">
        <f t="shared" si="1357"/>
        <v>2</v>
      </c>
      <c r="ER49" s="31"/>
      <c r="ES49" s="33"/>
      <c r="ET49" s="27">
        <f t="shared" si="1358"/>
        <v>0</v>
      </c>
      <c r="EU49" s="47">
        <f t="shared" si="1359"/>
        <v>0</v>
      </c>
      <c r="EV49" s="14">
        <f t="shared" si="874"/>
        <v>1</v>
      </c>
      <c r="EW49" s="46">
        <f t="shared" si="875"/>
        <v>1</v>
      </c>
      <c r="EX49" s="28">
        <f t="shared" si="1360"/>
        <v>16</v>
      </c>
      <c r="EY49" s="29">
        <f t="shared" si="1361"/>
        <v>200</v>
      </c>
      <c r="EZ49" s="30">
        <f>SUM(LARGE(($EX49,$EM49,$EB49,$DQ49,$DF49,$CU49,$CJ49,$BY49,$BN49,$BC49,$AR49,$AG49,$V49,$K49),{1;2;3;4;5}))</f>
        <v>80</v>
      </c>
      <c r="FA49" s="27">
        <f t="shared" si="876"/>
        <v>1</v>
      </c>
      <c r="FB49" s="20">
        <f t="shared" si="1362"/>
        <v>2</v>
      </c>
      <c r="FC49" s="31"/>
      <c r="FD49" s="33"/>
      <c r="FE49" s="27">
        <f t="shared" si="1363"/>
        <v>0</v>
      </c>
      <c r="FF49" s="47">
        <f t="shared" si="1364"/>
        <v>0</v>
      </c>
      <c r="FG49" s="14">
        <f t="shared" si="877"/>
        <v>1</v>
      </c>
      <c r="FH49" s="46">
        <f t="shared" si="878"/>
        <v>1</v>
      </c>
      <c r="FI49" s="28">
        <f t="shared" si="1365"/>
        <v>16</v>
      </c>
      <c r="FJ49" s="29">
        <f t="shared" si="1366"/>
        <v>216</v>
      </c>
      <c r="FK49" s="30">
        <f>SUM(LARGE(($FI49,$EX49,$EM49,$EB49,$DQ49,$DF49,$CU49,$CJ49,$BY49,$BN49,$BC49,$AR49,$AG49,$V49,$K49),{1;2;3;4;5}))</f>
        <v>80</v>
      </c>
      <c r="FL49" s="27">
        <f t="shared" si="879"/>
        <v>1</v>
      </c>
      <c r="FM49" s="20">
        <f t="shared" si="1367"/>
        <v>2</v>
      </c>
      <c r="FN49" s="31"/>
      <c r="FO49" s="33"/>
      <c r="FP49" s="27">
        <f t="shared" si="1368"/>
        <v>0</v>
      </c>
      <c r="FQ49" s="47">
        <f t="shared" si="1369"/>
        <v>0</v>
      </c>
      <c r="FR49" s="14">
        <f t="shared" si="880"/>
        <v>1</v>
      </c>
      <c r="FS49" s="46">
        <f t="shared" si="881"/>
        <v>1</v>
      </c>
      <c r="FT49" s="28">
        <f t="shared" si="1370"/>
        <v>16</v>
      </c>
      <c r="FU49" s="29">
        <f t="shared" si="1371"/>
        <v>232</v>
      </c>
      <c r="FV49" s="30">
        <f>SUM(LARGE(($FT49,$FI49,$EX49,$EM49,$EB49,$DQ49,$DF49,$CU49,$CJ49,$BY49,$BN49,$BC49,$AR49,$AG49,$V49,$K49),{1;2;3;4;5}))</f>
        <v>80</v>
      </c>
      <c r="FW49" s="27">
        <f t="shared" si="882"/>
        <v>1</v>
      </c>
      <c r="FX49" s="20">
        <f t="shared" si="1372"/>
        <v>2</v>
      </c>
      <c r="FY49" s="63"/>
      <c r="FZ49" s="64"/>
      <c r="GA49" s="27">
        <f t="shared" si="1373"/>
        <v>0</v>
      </c>
      <c r="GB49" s="47">
        <f t="shared" si="1374"/>
        <v>0</v>
      </c>
      <c r="GC49" s="14">
        <f t="shared" si="883"/>
        <v>1</v>
      </c>
      <c r="GD49" s="46">
        <f t="shared" si="884"/>
        <v>1</v>
      </c>
      <c r="GE49" s="28">
        <f t="shared" si="1375"/>
        <v>16</v>
      </c>
      <c r="GF49" s="29">
        <f t="shared" si="1376"/>
        <v>248</v>
      </c>
      <c r="GG49" s="30">
        <f>SUM(LARGE(($GE49,$FT49,$FI49,$EX49,$EM49,$EB49,$DQ49,$DF49,$CU49,$CJ49,$BY49,$BN49,$BC49,$AR49,$AG49,$V49,$K49),{1;2;3;4;5}))</f>
        <v>80</v>
      </c>
      <c r="GH49" s="27">
        <f t="shared" si="885"/>
        <v>1</v>
      </c>
      <c r="GI49" s="20">
        <f t="shared" si="1377"/>
        <v>1</v>
      </c>
      <c r="GJ49" s="63"/>
      <c r="GK49" s="64"/>
      <c r="GL49" s="27">
        <f t="shared" si="1378"/>
        <v>0</v>
      </c>
      <c r="GM49" s="47">
        <f t="shared" si="1379"/>
        <v>0</v>
      </c>
      <c r="GN49" s="14">
        <f t="shared" si="886"/>
        <v>1</v>
      </c>
      <c r="GO49" s="46">
        <f t="shared" si="887"/>
        <v>1</v>
      </c>
      <c r="GP49" s="28">
        <f t="shared" si="1380"/>
        <v>25</v>
      </c>
      <c r="GQ49" s="29">
        <f t="shared" si="1381"/>
        <v>273</v>
      </c>
      <c r="GR49" s="30">
        <f>SUM(LARGE(($GP49,$GE49,$FT49,$FI49,$EX49,$EM49,$EB49,$DQ49,$DF49,$CU49,$CJ49,$BY49,$BN49,$BC49,$AR49,$AG49,$V49,$K49),{1;2;3;4;5}))</f>
        <v>89</v>
      </c>
      <c r="GS49" s="27">
        <f t="shared" si="888"/>
        <v>1</v>
      </c>
      <c r="GT49" s="20">
        <f t="shared" si="1382"/>
        <v>2</v>
      </c>
      <c r="GU49" s="63"/>
      <c r="GV49" s="64"/>
      <c r="GW49" s="27">
        <f t="shared" si="1383"/>
        <v>0</v>
      </c>
      <c r="GX49" s="47">
        <f t="shared" si="1384"/>
        <v>0</v>
      </c>
      <c r="GY49" s="14">
        <f t="shared" si="889"/>
        <v>1</v>
      </c>
      <c r="GZ49" s="46">
        <f t="shared" si="890"/>
        <v>1</v>
      </c>
      <c r="HA49" s="28">
        <f t="shared" si="1385"/>
        <v>16</v>
      </c>
      <c r="HB49" s="29">
        <f t="shared" si="1386"/>
        <v>289</v>
      </c>
      <c r="HC49" s="30">
        <f>SUM(LARGE(($HA49,$GP49,$GE49,$FT49,$FI49,$EX49,$EM49,$EB49,$DQ49,$DF49,$CU49,$CJ49,$BY49,$BN49,$BC49,$AR49,$AG49,$V49,$K49),{1;2;3;4;5}))</f>
        <v>89</v>
      </c>
      <c r="HD49" s="27">
        <f t="shared" si="891"/>
        <v>1</v>
      </c>
      <c r="HE49" s="20">
        <f t="shared" si="1387"/>
        <v>2</v>
      </c>
      <c r="HF49" s="63"/>
      <c r="HG49" s="64"/>
      <c r="HH49" s="27">
        <f t="shared" si="1388"/>
        <v>0</v>
      </c>
      <c r="HI49" s="47">
        <f t="shared" si="1389"/>
        <v>0</v>
      </c>
      <c r="HJ49" s="14">
        <f t="shared" si="892"/>
        <v>1</v>
      </c>
      <c r="HK49" s="46">
        <f t="shared" si="893"/>
        <v>1</v>
      </c>
      <c r="HL49" s="28">
        <f t="shared" si="1390"/>
        <v>16</v>
      </c>
      <c r="HM49" s="29">
        <f t="shared" si="1391"/>
        <v>305</v>
      </c>
      <c r="HN49" s="30">
        <f>SUM(LARGE(($HL49,$HA49,$GP49,$GE49,$FT49,$FI49,$EX49,$EM49,$EB49,$DQ49,$DF49,$CU49,$CJ49,$BY49,$BN49,$BC49,$AR49,$AG49,$V49,$K49),{1;2;3;4;5}))</f>
        <v>89</v>
      </c>
      <c r="HO49" s="27">
        <f t="shared" si="894"/>
        <v>1</v>
      </c>
    </row>
    <row r="50" spans="1:223" x14ac:dyDescent="0.2">
      <c r="A50" s="41" t="s">
        <v>158</v>
      </c>
      <c r="B50" s="65">
        <f t="shared" si="100"/>
        <v>1</v>
      </c>
      <c r="C50" s="104" t="s">
        <v>336</v>
      </c>
      <c r="D50" s="20">
        <f t="shared" si="101"/>
        <v>2</v>
      </c>
      <c r="E50" s="31">
        <f>31+37</f>
        <v>68</v>
      </c>
      <c r="F50" s="33">
        <f>29+35</f>
        <v>64</v>
      </c>
      <c r="G50" s="27">
        <f t="shared" si="181"/>
        <v>132</v>
      </c>
      <c r="H50" s="47">
        <f t="shared" si="418"/>
        <v>132.06399999999999</v>
      </c>
      <c r="I50" s="14">
        <f t="shared" si="836"/>
        <v>3</v>
      </c>
      <c r="J50" s="46">
        <f t="shared" si="639"/>
        <v>3</v>
      </c>
      <c r="K50" s="28">
        <f t="shared" si="3"/>
        <v>11</v>
      </c>
      <c r="L50" s="29">
        <f t="shared" si="182"/>
        <v>11</v>
      </c>
      <c r="M50" s="30">
        <f>SUM(LARGE(($K50),{1}))</f>
        <v>11</v>
      </c>
      <c r="N50" s="27">
        <f t="shared" si="837"/>
        <v>3</v>
      </c>
      <c r="O50" s="20">
        <f t="shared" si="183"/>
        <v>3</v>
      </c>
      <c r="P50" s="31"/>
      <c r="Q50" s="33"/>
      <c r="R50" s="27">
        <f t="shared" si="184"/>
        <v>0</v>
      </c>
      <c r="S50" s="47">
        <f t="shared" si="419"/>
        <v>0</v>
      </c>
      <c r="T50" s="14">
        <f t="shared" si="838"/>
        <v>1</v>
      </c>
      <c r="U50" s="46">
        <f t="shared" si="839"/>
        <v>1</v>
      </c>
      <c r="V50" s="28">
        <f t="shared" si="8"/>
        <v>10</v>
      </c>
      <c r="W50" s="29">
        <f t="shared" si="185"/>
        <v>21</v>
      </c>
      <c r="X50" s="30">
        <f>SUM(LARGE(($V50,$K50),{1;2}))</f>
        <v>21</v>
      </c>
      <c r="Y50" s="27">
        <f t="shared" si="840"/>
        <v>3</v>
      </c>
      <c r="Z50" s="20">
        <f t="shared" si="186"/>
        <v>3</v>
      </c>
      <c r="AA50" s="31"/>
      <c r="AB50" s="33"/>
      <c r="AC50" s="27">
        <f t="shared" si="187"/>
        <v>0</v>
      </c>
      <c r="AD50" s="47">
        <f t="shared" si="420"/>
        <v>0</v>
      </c>
      <c r="AE50" s="14">
        <f t="shared" si="841"/>
        <v>1</v>
      </c>
      <c r="AF50" s="46">
        <f t="shared" si="842"/>
        <v>1</v>
      </c>
      <c r="AG50" s="28">
        <f t="shared" si="13"/>
        <v>10</v>
      </c>
      <c r="AH50" s="29">
        <f t="shared" si="188"/>
        <v>31</v>
      </c>
      <c r="AI50" s="30">
        <f>SUM(LARGE(($AG50,$V50,$K50),{1;2;3}))</f>
        <v>31</v>
      </c>
      <c r="AJ50" s="27">
        <f t="shared" si="843"/>
        <v>3</v>
      </c>
      <c r="AK50" s="20">
        <f t="shared" si="189"/>
        <v>3</v>
      </c>
      <c r="AL50" s="31"/>
      <c r="AM50" s="33"/>
      <c r="AN50" s="27">
        <f t="shared" si="190"/>
        <v>0</v>
      </c>
      <c r="AO50" s="47">
        <f t="shared" si="421"/>
        <v>0</v>
      </c>
      <c r="AP50" s="14">
        <f t="shared" si="844"/>
        <v>1</v>
      </c>
      <c r="AQ50" s="46">
        <f t="shared" si="845"/>
        <v>1</v>
      </c>
      <c r="AR50" s="28">
        <f t="shared" si="18"/>
        <v>10</v>
      </c>
      <c r="AS50" s="29">
        <f t="shared" si="191"/>
        <v>41</v>
      </c>
      <c r="AT50" s="30">
        <f>SUM(LARGE(($AR50,$AG50,$V50,$K50),{1;2;3;4}))</f>
        <v>41</v>
      </c>
      <c r="AU50" s="27">
        <f t="shared" si="846"/>
        <v>3</v>
      </c>
      <c r="AV50" s="20">
        <f t="shared" si="192"/>
        <v>2</v>
      </c>
      <c r="AW50" s="31"/>
      <c r="AX50" s="33"/>
      <c r="AY50" s="27">
        <f t="shared" si="193"/>
        <v>0</v>
      </c>
      <c r="AZ50" s="47">
        <f t="shared" si="422"/>
        <v>0</v>
      </c>
      <c r="BA50" s="14">
        <f t="shared" si="847"/>
        <v>1</v>
      </c>
      <c r="BB50" s="46">
        <f t="shared" si="848"/>
        <v>1</v>
      </c>
      <c r="BC50" s="28">
        <f t="shared" si="23"/>
        <v>16</v>
      </c>
      <c r="BD50" s="29">
        <f t="shared" si="194"/>
        <v>57</v>
      </c>
      <c r="BE50" s="30">
        <f>SUM(LARGE(($BC50,$AR50,$AG50,$V50,$K50),{1;2;3;4;5}))</f>
        <v>57</v>
      </c>
      <c r="BF50" s="27">
        <f t="shared" si="849"/>
        <v>3</v>
      </c>
      <c r="BG50" s="20">
        <f t="shared" si="195"/>
        <v>3</v>
      </c>
      <c r="BH50" s="31"/>
      <c r="BI50" s="33"/>
      <c r="BJ50" s="27">
        <f t="shared" si="196"/>
        <v>0</v>
      </c>
      <c r="BK50" s="47">
        <f t="shared" si="423"/>
        <v>0</v>
      </c>
      <c r="BL50" s="14">
        <f t="shared" si="850"/>
        <v>1</v>
      </c>
      <c r="BM50" s="46">
        <f t="shared" si="851"/>
        <v>1</v>
      </c>
      <c r="BN50" s="28">
        <f t="shared" si="28"/>
        <v>10</v>
      </c>
      <c r="BO50" s="29">
        <f t="shared" si="197"/>
        <v>67</v>
      </c>
      <c r="BP50" s="30">
        <f>SUM(LARGE(($BN50,$BC50,$AR50,$AG50,$V50,$K50),{1;2;3;4;5}))</f>
        <v>57</v>
      </c>
      <c r="BQ50" s="27">
        <f t="shared" si="852"/>
        <v>3</v>
      </c>
      <c r="BR50" s="20">
        <f t="shared" si="198"/>
        <v>2</v>
      </c>
      <c r="BS50" s="31"/>
      <c r="BT50" s="33"/>
      <c r="BU50" s="27">
        <f t="shared" si="199"/>
        <v>0</v>
      </c>
      <c r="BV50" s="47">
        <f t="shared" si="424"/>
        <v>0</v>
      </c>
      <c r="BW50" s="14">
        <f t="shared" si="853"/>
        <v>1</v>
      </c>
      <c r="BX50" s="46">
        <f t="shared" si="854"/>
        <v>1</v>
      </c>
      <c r="BY50" s="28">
        <f t="shared" si="33"/>
        <v>16</v>
      </c>
      <c r="BZ50" s="29">
        <f t="shared" si="200"/>
        <v>83</v>
      </c>
      <c r="CA50" s="30">
        <f>SUM(LARGE(($BY50,$BN50,$BC50,$AR50,$AG50,$V50,$K50),{1;2;3;4;5}))</f>
        <v>63</v>
      </c>
      <c r="CB50" s="27">
        <f t="shared" si="855"/>
        <v>3</v>
      </c>
      <c r="CC50" s="20">
        <f t="shared" si="201"/>
        <v>2</v>
      </c>
      <c r="CD50" s="31"/>
      <c r="CE50" s="33"/>
      <c r="CF50" s="27">
        <f t="shared" si="202"/>
        <v>0</v>
      </c>
      <c r="CG50" s="47">
        <f t="shared" si="425"/>
        <v>0</v>
      </c>
      <c r="CH50" s="14">
        <f t="shared" si="856"/>
        <v>1</v>
      </c>
      <c r="CI50" s="46">
        <f t="shared" si="857"/>
        <v>1</v>
      </c>
      <c r="CJ50" s="28">
        <f t="shared" si="38"/>
        <v>16</v>
      </c>
      <c r="CK50" s="29">
        <f t="shared" si="203"/>
        <v>99</v>
      </c>
      <c r="CL50" s="30">
        <f>SUM(LARGE(($CJ50,$BY50,$BN50,$BC50,$AR50,$AG50,$V50,$K50),{1;2;3;4;5}))</f>
        <v>69</v>
      </c>
      <c r="CM50" s="27">
        <f t="shared" si="858"/>
        <v>3</v>
      </c>
      <c r="CN50" s="20">
        <f t="shared" si="204"/>
        <v>2</v>
      </c>
      <c r="CO50" s="31"/>
      <c r="CP50" s="33"/>
      <c r="CQ50" s="27">
        <f t="shared" si="205"/>
        <v>0</v>
      </c>
      <c r="CR50" s="47">
        <f t="shared" si="426"/>
        <v>0</v>
      </c>
      <c r="CS50" s="14">
        <f t="shared" si="859"/>
        <v>1</v>
      </c>
      <c r="CT50" s="46">
        <f t="shared" si="860"/>
        <v>1</v>
      </c>
      <c r="CU50" s="28">
        <f t="shared" si="43"/>
        <v>16</v>
      </c>
      <c r="CV50" s="29">
        <f t="shared" si="206"/>
        <v>115</v>
      </c>
      <c r="CW50" s="30">
        <f>SUM(LARGE(($CU50,$CJ50,$BY50,$BN50,$BC50,$AR50,$AG50,$V50,$K50),{1;2;3;4;5}))</f>
        <v>75</v>
      </c>
      <c r="CX50" s="27">
        <f t="shared" si="861"/>
        <v>3</v>
      </c>
      <c r="CY50" s="20">
        <f t="shared" si="207"/>
        <v>2</v>
      </c>
      <c r="CZ50" s="31"/>
      <c r="DA50" s="33"/>
      <c r="DB50" s="27">
        <f t="shared" si="208"/>
        <v>0</v>
      </c>
      <c r="DC50" s="47">
        <f t="shared" si="427"/>
        <v>0</v>
      </c>
      <c r="DD50" s="14">
        <f t="shared" si="862"/>
        <v>1</v>
      </c>
      <c r="DE50" s="46">
        <f t="shared" si="863"/>
        <v>1</v>
      </c>
      <c r="DF50" s="28">
        <f t="shared" si="48"/>
        <v>16</v>
      </c>
      <c r="DG50" s="29">
        <f t="shared" si="209"/>
        <v>131</v>
      </c>
      <c r="DH50" s="30">
        <f>SUM(LARGE(($DF50,$CU50,$CJ50,$BY50,$BN50,$BC50,$AR50,$AG50,$V50,$K50),{1;2;3;4;5}))</f>
        <v>80</v>
      </c>
      <c r="DI50" s="27">
        <f t="shared" si="864"/>
        <v>1</v>
      </c>
      <c r="DJ50" s="20">
        <f t="shared" si="210"/>
        <v>2</v>
      </c>
      <c r="DK50" s="31"/>
      <c r="DL50" s="33"/>
      <c r="DM50" s="27">
        <f t="shared" si="211"/>
        <v>0</v>
      </c>
      <c r="DN50" s="47">
        <f t="shared" si="428"/>
        <v>0</v>
      </c>
      <c r="DO50" s="14">
        <f t="shared" si="865"/>
        <v>1</v>
      </c>
      <c r="DP50" s="46">
        <f t="shared" si="866"/>
        <v>1</v>
      </c>
      <c r="DQ50" s="28">
        <f t="shared" si="53"/>
        <v>16</v>
      </c>
      <c r="DR50" s="29">
        <f t="shared" si="212"/>
        <v>147</v>
      </c>
      <c r="DS50" s="30">
        <f>SUM(LARGE(($DQ50,$DF50,$CU50,$CJ50,$BY50,$BN50,$BC50,$AR50,$AG50,$V50,$K50),{1;2;3;4;5}))</f>
        <v>80</v>
      </c>
      <c r="DT50" s="27">
        <f t="shared" si="867"/>
        <v>1</v>
      </c>
      <c r="DU50" s="20">
        <f t="shared" si="213"/>
        <v>2</v>
      </c>
      <c r="DV50" s="31"/>
      <c r="DW50" s="33"/>
      <c r="DX50" s="27">
        <f t="shared" si="214"/>
        <v>0</v>
      </c>
      <c r="DY50" s="47">
        <f t="shared" si="429"/>
        <v>0</v>
      </c>
      <c r="DZ50" s="14">
        <f t="shared" si="868"/>
        <v>1</v>
      </c>
      <c r="EA50" s="46">
        <f t="shared" si="869"/>
        <v>1</v>
      </c>
      <c r="EB50" s="28">
        <f t="shared" si="58"/>
        <v>16</v>
      </c>
      <c r="EC50" s="29">
        <f t="shared" si="215"/>
        <v>163</v>
      </c>
      <c r="ED50" s="30">
        <f>SUM(LARGE(($EB50,$DQ50,$DF50,$CU50,$CJ50,$BY50,$BN50,$BC50,$AR50,$AG50,$V50,$K50),{1;2;3;4;5}))</f>
        <v>80</v>
      </c>
      <c r="EE50" s="27">
        <f t="shared" si="870"/>
        <v>1</v>
      </c>
      <c r="EF50" s="20">
        <f t="shared" si="216"/>
        <v>2</v>
      </c>
      <c r="EG50" s="31"/>
      <c r="EH50" s="33"/>
      <c r="EI50" s="27">
        <f t="shared" si="217"/>
        <v>0</v>
      </c>
      <c r="EJ50" s="47">
        <f t="shared" si="430"/>
        <v>0</v>
      </c>
      <c r="EK50" s="14">
        <f t="shared" si="871"/>
        <v>1</v>
      </c>
      <c r="EL50" s="46">
        <f t="shared" si="872"/>
        <v>1</v>
      </c>
      <c r="EM50" s="28">
        <f t="shared" si="63"/>
        <v>16</v>
      </c>
      <c r="EN50" s="29">
        <f t="shared" si="218"/>
        <v>179</v>
      </c>
      <c r="EO50" s="30">
        <f>SUM(LARGE(($EM50,$EB50,$DQ50,$DF50,$CU50,$CJ50,$BY50,$BN50,$BC50,$AR50,$AG50,$V50,$K50),{1;2;3;4;5}))</f>
        <v>80</v>
      </c>
      <c r="EP50" s="27">
        <f t="shared" si="873"/>
        <v>1</v>
      </c>
      <c r="EQ50" s="20">
        <f t="shared" si="219"/>
        <v>2</v>
      </c>
      <c r="ER50" s="31"/>
      <c r="ES50" s="33"/>
      <c r="ET50" s="27">
        <f t="shared" si="220"/>
        <v>0</v>
      </c>
      <c r="EU50" s="47">
        <f t="shared" si="431"/>
        <v>0</v>
      </c>
      <c r="EV50" s="14">
        <f t="shared" si="874"/>
        <v>1</v>
      </c>
      <c r="EW50" s="46">
        <f t="shared" si="875"/>
        <v>1</v>
      </c>
      <c r="EX50" s="28">
        <f t="shared" si="68"/>
        <v>16</v>
      </c>
      <c r="EY50" s="29">
        <f t="shared" si="221"/>
        <v>195</v>
      </c>
      <c r="EZ50" s="30">
        <f>SUM(LARGE(($EX50,$EM50,$EB50,$DQ50,$DF50,$CU50,$CJ50,$BY50,$BN50,$BC50,$AR50,$AG50,$V50,$K50),{1;2;3;4;5}))</f>
        <v>80</v>
      </c>
      <c r="FA50" s="27">
        <f t="shared" si="876"/>
        <v>1</v>
      </c>
      <c r="FB50" s="20">
        <f t="shared" si="222"/>
        <v>2</v>
      </c>
      <c r="FC50" s="31"/>
      <c r="FD50" s="33"/>
      <c r="FE50" s="27">
        <f t="shared" si="223"/>
        <v>0</v>
      </c>
      <c r="FF50" s="47">
        <f t="shared" si="432"/>
        <v>0</v>
      </c>
      <c r="FG50" s="14">
        <f t="shared" si="877"/>
        <v>1</v>
      </c>
      <c r="FH50" s="46">
        <f t="shared" si="878"/>
        <v>1</v>
      </c>
      <c r="FI50" s="28">
        <f t="shared" si="73"/>
        <v>16</v>
      </c>
      <c r="FJ50" s="29">
        <f t="shared" si="224"/>
        <v>211</v>
      </c>
      <c r="FK50" s="30">
        <f>SUM(LARGE(($FI50,$EX50,$EM50,$EB50,$DQ50,$DF50,$CU50,$CJ50,$BY50,$BN50,$BC50,$AR50,$AG50,$V50,$K50),{1;2;3;4;5}))</f>
        <v>80</v>
      </c>
      <c r="FL50" s="27">
        <f t="shared" si="879"/>
        <v>1</v>
      </c>
      <c r="FM50" s="20">
        <f t="shared" si="225"/>
        <v>2</v>
      </c>
      <c r="FN50" s="31"/>
      <c r="FO50" s="33"/>
      <c r="FP50" s="27">
        <f t="shared" si="226"/>
        <v>0</v>
      </c>
      <c r="FQ50" s="47">
        <f t="shared" si="433"/>
        <v>0</v>
      </c>
      <c r="FR50" s="14">
        <f t="shared" si="880"/>
        <v>1</v>
      </c>
      <c r="FS50" s="46">
        <f t="shared" si="881"/>
        <v>1</v>
      </c>
      <c r="FT50" s="28">
        <f t="shared" si="78"/>
        <v>16</v>
      </c>
      <c r="FU50" s="29">
        <f t="shared" si="227"/>
        <v>227</v>
      </c>
      <c r="FV50" s="30">
        <f>SUM(LARGE(($FT50,$FI50,$EX50,$EM50,$EB50,$DQ50,$DF50,$CU50,$CJ50,$BY50,$BN50,$BC50,$AR50,$AG50,$V50,$K50),{1;2;3;4;5}))</f>
        <v>80</v>
      </c>
      <c r="FW50" s="27">
        <f t="shared" si="882"/>
        <v>1</v>
      </c>
      <c r="FX50" s="20">
        <f t="shared" si="228"/>
        <v>2</v>
      </c>
      <c r="FY50" s="63"/>
      <c r="FZ50" s="64"/>
      <c r="GA50" s="27">
        <f t="shared" si="229"/>
        <v>0</v>
      </c>
      <c r="GB50" s="47">
        <f t="shared" si="434"/>
        <v>0</v>
      </c>
      <c r="GC50" s="14">
        <f t="shared" si="883"/>
        <v>1</v>
      </c>
      <c r="GD50" s="46">
        <f t="shared" si="884"/>
        <v>1</v>
      </c>
      <c r="GE50" s="28">
        <f t="shared" si="83"/>
        <v>16</v>
      </c>
      <c r="GF50" s="29">
        <f t="shared" si="230"/>
        <v>243</v>
      </c>
      <c r="GG50" s="30">
        <f>SUM(LARGE(($GE50,$FT50,$FI50,$EX50,$EM50,$EB50,$DQ50,$DF50,$CU50,$CJ50,$BY50,$BN50,$BC50,$AR50,$AG50,$V50,$K50),{1;2;3;4;5}))</f>
        <v>80</v>
      </c>
      <c r="GH50" s="27">
        <f t="shared" si="885"/>
        <v>1</v>
      </c>
      <c r="GI50" s="20">
        <f t="shared" si="231"/>
        <v>1</v>
      </c>
      <c r="GJ50" s="63"/>
      <c r="GK50" s="64"/>
      <c r="GL50" s="27">
        <f t="shared" si="232"/>
        <v>0</v>
      </c>
      <c r="GM50" s="47">
        <f t="shared" si="435"/>
        <v>0</v>
      </c>
      <c r="GN50" s="14">
        <f t="shared" si="886"/>
        <v>1</v>
      </c>
      <c r="GO50" s="46">
        <f t="shared" si="887"/>
        <v>1</v>
      </c>
      <c r="GP50" s="28">
        <f t="shared" si="88"/>
        <v>25</v>
      </c>
      <c r="GQ50" s="29">
        <f t="shared" si="233"/>
        <v>268</v>
      </c>
      <c r="GR50" s="30">
        <f>SUM(LARGE(($GP50,$GE50,$FT50,$FI50,$EX50,$EM50,$EB50,$DQ50,$DF50,$CU50,$CJ50,$BY50,$BN50,$BC50,$AR50,$AG50,$V50,$K50),{1;2;3;4;5}))</f>
        <v>89</v>
      </c>
      <c r="GS50" s="27">
        <f t="shared" si="888"/>
        <v>1</v>
      </c>
      <c r="GT50" s="20">
        <f t="shared" si="234"/>
        <v>2</v>
      </c>
      <c r="GU50" s="63"/>
      <c r="GV50" s="64"/>
      <c r="GW50" s="27">
        <f t="shared" si="235"/>
        <v>0</v>
      </c>
      <c r="GX50" s="47">
        <f t="shared" si="436"/>
        <v>0</v>
      </c>
      <c r="GY50" s="14">
        <f t="shared" si="889"/>
        <v>1</v>
      </c>
      <c r="GZ50" s="46">
        <f t="shared" si="890"/>
        <v>1</v>
      </c>
      <c r="HA50" s="28">
        <f t="shared" si="93"/>
        <v>16</v>
      </c>
      <c r="HB50" s="29">
        <f t="shared" si="236"/>
        <v>284</v>
      </c>
      <c r="HC50" s="30">
        <f>SUM(LARGE(($HA50,$GP50,$GE50,$FT50,$FI50,$EX50,$EM50,$EB50,$DQ50,$DF50,$CU50,$CJ50,$BY50,$BN50,$BC50,$AR50,$AG50,$V50,$K50),{1;2;3;4;5}))</f>
        <v>89</v>
      </c>
      <c r="HD50" s="27">
        <f t="shared" si="891"/>
        <v>1</v>
      </c>
      <c r="HE50" s="20">
        <f t="shared" si="237"/>
        <v>2</v>
      </c>
      <c r="HF50" s="63"/>
      <c r="HG50" s="64"/>
      <c r="HH50" s="27">
        <f t="shared" si="238"/>
        <v>0</v>
      </c>
      <c r="HI50" s="47">
        <f t="shared" si="437"/>
        <v>0</v>
      </c>
      <c r="HJ50" s="14">
        <f t="shared" si="892"/>
        <v>1</v>
      </c>
      <c r="HK50" s="46">
        <f t="shared" si="893"/>
        <v>1</v>
      </c>
      <c r="HL50" s="28">
        <f t="shared" si="98"/>
        <v>16</v>
      </c>
      <c r="HM50" s="29">
        <f t="shared" si="239"/>
        <v>300</v>
      </c>
      <c r="HN50" s="30">
        <f>SUM(LARGE(($HL50,$HA50,$GP50,$GE50,$FT50,$FI50,$EX50,$EM50,$EB50,$DQ50,$DF50,$CU50,$CJ50,$BY50,$BN50,$BC50,$AR50,$AG50,$V50,$K50),{1;2;3;4;5}))</f>
        <v>89</v>
      </c>
      <c r="HO50" s="27">
        <f t="shared" si="894"/>
        <v>1</v>
      </c>
    </row>
    <row r="51" spans="1:223" x14ac:dyDescent="0.2">
      <c r="A51" s="41" t="s">
        <v>160</v>
      </c>
      <c r="B51" s="65">
        <f t="shared" si="100"/>
        <v>0</v>
      </c>
      <c r="C51" s="104"/>
      <c r="D51" s="20">
        <f t="shared" si="101"/>
        <v>2</v>
      </c>
      <c r="E51" s="31"/>
      <c r="F51" s="33"/>
      <c r="G51" s="27">
        <f t="shared" si="181"/>
        <v>0</v>
      </c>
      <c r="H51" s="47">
        <f t="shared" si="418"/>
        <v>0</v>
      </c>
      <c r="I51" s="14">
        <f t="shared" si="836"/>
        <v>32</v>
      </c>
      <c r="J51" s="46">
        <f t="shared" si="639"/>
        <v>32</v>
      </c>
      <c r="K51" s="28">
        <f t="shared" si="3"/>
        <v>0</v>
      </c>
      <c r="L51" s="29">
        <f t="shared" si="182"/>
        <v>0</v>
      </c>
      <c r="M51" s="30">
        <f>SUM(LARGE(($K51),{1}))</f>
        <v>0</v>
      </c>
      <c r="N51" s="27">
        <f t="shared" si="837"/>
        <v>14</v>
      </c>
      <c r="O51" s="20">
        <f t="shared" si="183"/>
        <v>3</v>
      </c>
      <c r="P51" s="31"/>
      <c r="Q51" s="33"/>
      <c r="R51" s="27">
        <f t="shared" si="184"/>
        <v>0</v>
      </c>
      <c r="S51" s="47">
        <f t="shared" si="419"/>
        <v>0</v>
      </c>
      <c r="T51" s="14">
        <f t="shared" si="838"/>
        <v>1</v>
      </c>
      <c r="U51" s="46">
        <f t="shared" si="839"/>
        <v>1</v>
      </c>
      <c r="V51" s="28">
        <f t="shared" si="8"/>
        <v>10</v>
      </c>
      <c r="W51" s="29">
        <f t="shared" si="185"/>
        <v>10</v>
      </c>
      <c r="X51" s="30">
        <f>SUM(LARGE(($V51,$K51),{1;2}))</f>
        <v>10</v>
      </c>
      <c r="Y51" s="27">
        <f t="shared" si="840"/>
        <v>14</v>
      </c>
      <c r="Z51" s="20">
        <f t="shared" si="186"/>
        <v>3</v>
      </c>
      <c r="AA51" s="31"/>
      <c r="AB51" s="33"/>
      <c r="AC51" s="27">
        <f t="shared" si="187"/>
        <v>0</v>
      </c>
      <c r="AD51" s="47">
        <f t="shared" si="420"/>
        <v>0</v>
      </c>
      <c r="AE51" s="14">
        <f t="shared" si="841"/>
        <v>1</v>
      </c>
      <c r="AF51" s="46">
        <f t="shared" si="842"/>
        <v>1</v>
      </c>
      <c r="AG51" s="28">
        <f t="shared" si="13"/>
        <v>10</v>
      </c>
      <c r="AH51" s="29">
        <f t="shared" si="188"/>
        <v>20</v>
      </c>
      <c r="AI51" s="30">
        <f>SUM(LARGE(($AG51,$V51,$K51),{1;2;3}))</f>
        <v>20</v>
      </c>
      <c r="AJ51" s="27">
        <f t="shared" si="843"/>
        <v>14</v>
      </c>
      <c r="AK51" s="20">
        <f t="shared" si="189"/>
        <v>3</v>
      </c>
      <c r="AL51" s="31"/>
      <c r="AM51" s="33"/>
      <c r="AN51" s="27">
        <f t="shared" si="190"/>
        <v>0</v>
      </c>
      <c r="AO51" s="47">
        <f t="shared" si="421"/>
        <v>0</v>
      </c>
      <c r="AP51" s="14">
        <f t="shared" si="844"/>
        <v>1</v>
      </c>
      <c r="AQ51" s="46">
        <f t="shared" si="845"/>
        <v>1</v>
      </c>
      <c r="AR51" s="28">
        <f t="shared" si="18"/>
        <v>10</v>
      </c>
      <c r="AS51" s="29">
        <f t="shared" si="191"/>
        <v>30</v>
      </c>
      <c r="AT51" s="30">
        <f>SUM(LARGE(($AR51,$AG51,$V51,$K51),{1;2;3;4}))</f>
        <v>30</v>
      </c>
      <c r="AU51" s="27">
        <f t="shared" si="846"/>
        <v>14</v>
      </c>
      <c r="AV51" s="20">
        <f t="shared" si="192"/>
        <v>2</v>
      </c>
      <c r="AW51" s="31"/>
      <c r="AX51" s="33"/>
      <c r="AY51" s="27">
        <f t="shared" si="193"/>
        <v>0</v>
      </c>
      <c r="AZ51" s="47">
        <f t="shared" si="422"/>
        <v>0</v>
      </c>
      <c r="BA51" s="14">
        <f t="shared" si="847"/>
        <v>1</v>
      </c>
      <c r="BB51" s="46">
        <f t="shared" si="848"/>
        <v>1</v>
      </c>
      <c r="BC51" s="28">
        <f t="shared" si="23"/>
        <v>16</v>
      </c>
      <c r="BD51" s="29">
        <f t="shared" si="194"/>
        <v>46</v>
      </c>
      <c r="BE51" s="30">
        <f>SUM(LARGE(($BC51,$AR51,$AG51,$V51,$K51),{1;2;3;4;5}))</f>
        <v>46</v>
      </c>
      <c r="BF51" s="27">
        <f t="shared" si="849"/>
        <v>14</v>
      </c>
      <c r="BG51" s="20">
        <f t="shared" si="195"/>
        <v>3</v>
      </c>
      <c r="BH51" s="31"/>
      <c r="BI51" s="33"/>
      <c r="BJ51" s="27">
        <f t="shared" si="196"/>
        <v>0</v>
      </c>
      <c r="BK51" s="47">
        <f t="shared" si="423"/>
        <v>0</v>
      </c>
      <c r="BL51" s="14">
        <f t="shared" si="850"/>
        <v>1</v>
      </c>
      <c r="BM51" s="46">
        <f t="shared" si="851"/>
        <v>1</v>
      </c>
      <c r="BN51" s="28">
        <f t="shared" si="28"/>
        <v>10</v>
      </c>
      <c r="BO51" s="29">
        <f t="shared" si="197"/>
        <v>56</v>
      </c>
      <c r="BP51" s="30">
        <f>SUM(LARGE(($BN51,$BC51,$AR51,$AG51,$V51,$K51),{1;2;3;4;5}))</f>
        <v>56</v>
      </c>
      <c r="BQ51" s="27">
        <f t="shared" si="852"/>
        <v>4</v>
      </c>
      <c r="BR51" s="20">
        <f t="shared" si="198"/>
        <v>2</v>
      </c>
      <c r="BS51" s="31"/>
      <c r="BT51" s="33"/>
      <c r="BU51" s="27">
        <f t="shared" si="199"/>
        <v>0</v>
      </c>
      <c r="BV51" s="47">
        <f t="shared" si="424"/>
        <v>0</v>
      </c>
      <c r="BW51" s="14">
        <f t="shared" si="853"/>
        <v>1</v>
      </c>
      <c r="BX51" s="46">
        <f t="shared" si="854"/>
        <v>1</v>
      </c>
      <c r="BY51" s="28">
        <f t="shared" si="33"/>
        <v>16</v>
      </c>
      <c r="BZ51" s="29">
        <f t="shared" si="200"/>
        <v>72</v>
      </c>
      <c r="CA51" s="30">
        <f>SUM(LARGE(($BY51,$BN51,$BC51,$AR51,$AG51,$V51,$K51),{1;2;3;4;5}))</f>
        <v>62</v>
      </c>
      <c r="CB51" s="27">
        <f t="shared" si="855"/>
        <v>4</v>
      </c>
      <c r="CC51" s="20">
        <f t="shared" si="201"/>
        <v>2</v>
      </c>
      <c r="CD51" s="31"/>
      <c r="CE51" s="33"/>
      <c r="CF51" s="27">
        <f t="shared" si="202"/>
        <v>0</v>
      </c>
      <c r="CG51" s="47">
        <f t="shared" si="425"/>
        <v>0</v>
      </c>
      <c r="CH51" s="14">
        <f t="shared" si="856"/>
        <v>1</v>
      </c>
      <c r="CI51" s="46">
        <f t="shared" si="857"/>
        <v>1</v>
      </c>
      <c r="CJ51" s="28">
        <f t="shared" si="38"/>
        <v>16</v>
      </c>
      <c r="CK51" s="29">
        <f t="shared" si="203"/>
        <v>88</v>
      </c>
      <c r="CL51" s="30">
        <f>SUM(LARGE(($CJ51,$BY51,$BN51,$BC51,$AR51,$AG51,$V51,$K51),{1;2;3;4;5}))</f>
        <v>68</v>
      </c>
      <c r="CM51" s="27">
        <f t="shared" si="858"/>
        <v>4</v>
      </c>
      <c r="CN51" s="20">
        <f t="shared" si="204"/>
        <v>2</v>
      </c>
      <c r="CO51" s="31"/>
      <c r="CP51" s="33"/>
      <c r="CQ51" s="27">
        <f t="shared" si="205"/>
        <v>0</v>
      </c>
      <c r="CR51" s="47">
        <f t="shared" si="426"/>
        <v>0</v>
      </c>
      <c r="CS51" s="14">
        <f t="shared" si="859"/>
        <v>1</v>
      </c>
      <c r="CT51" s="46">
        <f t="shared" si="860"/>
        <v>1</v>
      </c>
      <c r="CU51" s="28">
        <f t="shared" si="43"/>
        <v>16</v>
      </c>
      <c r="CV51" s="29">
        <f t="shared" si="206"/>
        <v>104</v>
      </c>
      <c r="CW51" s="30">
        <f>SUM(LARGE(($CU51,$CJ51,$BY51,$BN51,$BC51,$AR51,$AG51,$V51,$K51),{1;2;3;4;5}))</f>
        <v>74</v>
      </c>
      <c r="CX51" s="27">
        <f t="shared" si="861"/>
        <v>4</v>
      </c>
      <c r="CY51" s="20">
        <f t="shared" si="207"/>
        <v>2</v>
      </c>
      <c r="CZ51" s="31"/>
      <c r="DA51" s="33"/>
      <c r="DB51" s="27">
        <f t="shared" si="208"/>
        <v>0</v>
      </c>
      <c r="DC51" s="47">
        <f t="shared" si="427"/>
        <v>0</v>
      </c>
      <c r="DD51" s="14">
        <f t="shared" si="862"/>
        <v>1</v>
      </c>
      <c r="DE51" s="46">
        <f t="shared" si="863"/>
        <v>1</v>
      </c>
      <c r="DF51" s="28">
        <f t="shared" si="48"/>
        <v>16</v>
      </c>
      <c r="DG51" s="29">
        <f t="shared" si="209"/>
        <v>120</v>
      </c>
      <c r="DH51" s="30">
        <f>SUM(LARGE(($DF51,$CU51,$CJ51,$BY51,$BN51,$BC51,$AR51,$AG51,$V51,$K51),{1;2;3;4;5}))</f>
        <v>80</v>
      </c>
      <c r="DI51" s="27">
        <f t="shared" si="864"/>
        <v>1</v>
      </c>
      <c r="DJ51" s="20">
        <f t="shared" si="210"/>
        <v>2</v>
      </c>
      <c r="DK51" s="31"/>
      <c r="DL51" s="33"/>
      <c r="DM51" s="27">
        <f t="shared" si="211"/>
        <v>0</v>
      </c>
      <c r="DN51" s="47">
        <f t="shared" si="428"/>
        <v>0</v>
      </c>
      <c r="DO51" s="14">
        <f t="shared" si="865"/>
        <v>1</v>
      </c>
      <c r="DP51" s="46">
        <f t="shared" si="866"/>
        <v>1</v>
      </c>
      <c r="DQ51" s="28">
        <f t="shared" si="53"/>
        <v>16</v>
      </c>
      <c r="DR51" s="29">
        <f t="shared" si="212"/>
        <v>136</v>
      </c>
      <c r="DS51" s="30">
        <f>SUM(LARGE(($DQ51,$DF51,$CU51,$CJ51,$BY51,$BN51,$BC51,$AR51,$AG51,$V51,$K51),{1;2;3;4;5}))</f>
        <v>80</v>
      </c>
      <c r="DT51" s="27">
        <f t="shared" si="867"/>
        <v>1</v>
      </c>
      <c r="DU51" s="20">
        <f t="shared" si="213"/>
        <v>2</v>
      </c>
      <c r="DV51" s="31"/>
      <c r="DW51" s="33"/>
      <c r="DX51" s="27">
        <f t="shared" si="214"/>
        <v>0</v>
      </c>
      <c r="DY51" s="47">
        <f t="shared" si="429"/>
        <v>0</v>
      </c>
      <c r="DZ51" s="14">
        <f t="shared" si="868"/>
        <v>1</v>
      </c>
      <c r="EA51" s="46">
        <f t="shared" si="869"/>
        <v>1</v>
      </c>
      <c r="EB51" s="28">
        <f t="shared" si="58"/>
        <v>16</v>
      </c>
      <c r="EC51" s="29">
        <f t="shared" si="215"/>
        <v>152</v>
      </c>
      <c r="ED51" s="30">
        <f>SUM(LARGE(($EB51,$DQ51,$DF51,$CU51,$CJ51,$BY51,$BN51,$BC51,$AR51,$AG51,$V51,$K51),{1;2;3;4;5}))</f>
        <v>80</v>
      </c>
      <c r="EE51" s="27">
        <f t="shared" si="870"/>
        <v>1</v>
      </c>
      <c r="EF51" s="20">
        <f t="shared" si="216"/>
        <v>2</v>
      </c>
      <c r="EG51" s="31"/>
      <c r="EH51" s="33"/>
      <c r="EI51" s="27">
        <f t="shared" si="217"/>
        <v>0</v>
      </c>
      <c r="EJ51" s="47">
        <f t="shared" si="430"/>
        <v>0</v>
      </c>
      <c r="EK51" s="14">
        <f t="shared" si="871"/>
        <v>1</v>
      </c>
      <c r="EL51" s="46">
        <f t="shared" si="872"/>
        <v>1</v>
      </c>
      <c r="EM51" s="28">
        <f t="shared" si="63"/>
        <v>16</v>
      </c>
      <c r="EN51" s="29">
        <f t="shared" si="218"/>
        <v>168</v>
      </c>
      <c r="EO51" s="30">
        <f>SUM(LARGE(($EM51,$EB51,$DQ51,$DF51,$CU51,$CJ51,$BY51,$BN51,$BC51,$AR51,$AG51,$V51,$K51),{1;2;3;4;5}))</f>
        <v>80</v>
      </c>
      <c r="EP51" s="27">
        <f t="shared" si="873"/>
        <v>1</v>
      </c>
      <c r="EQ51" s="20">
        <f t="shared" si="219"/>
        <v>2</v>
      </c>
      <c r="ER51" s="31"/>
      <c r="ES51" s="33"/>
      <c r="ET51" s="27">
        <f t="shared" si="220"/>
        <v>0</v>
      </c>
      <c r="EU51" s="47">
        <f t="shared" si="431"/>
        <v>0</v>
      </c>
      <c r="EV51" s="14">
        <f t="shared" si="874"/>
        <v>1</v>
      </c>
      <c r="EW51" s="46">
        <f t="shared" si="875"/>
        <v>1</v>
      </c>
      <c r="EX51" s="28">
        <f t="shared" si="68"/>
        <v>16</v>
      </c>
      <c r="EY51" s="29">
        <f t="shared" si="221"/>
        <v>184</v>
      </c>
      <c r="EZ51" s="30">
        <f>SUM(LARGE(($EX51,$EM51,$EB51,$DQ51,$DF51,$CU51,$CJ51,$BY51,$BN51,$BC51,$AR51,$AG51,$V51,$K51),{1;2;3;4;5}))</f>
        <v>80</v>
      </c>
      <c r="FA51" s="27">
        <f t="shared" si="876"/>
        <v>1</v>
      </c>
      <c r="FB51" s="20">
        <f t="shared" si="222"/>
        <v>2</v>
      </c>
      <c r="FC51" s="31"/>
      <c r="FD51" s="33"/>
      <c r="FE51" s="27">
        <f t="shared" si="223"/>
        <v>0</v>
      </c>
      <c r="FF51" s="47">
        <f t="shared" si="432"/>
        <v>0</v>
      </c>
      <c r="FG51" s="14">
        <f t="shared" si="877"/>
        <v>1</v>
      </c>
      <c r="FH51" s="46">
        <f t="shared" si="878"/>
        <v>1</v>
      </c>
      <c r="FI51" s="28">
        <f t="shared" si="73"/>
        <v>16</v>
      </c>
      <c r="FJ51" s="29">
        <f t="shared" si="224"/>
        <v>200</v>
      </c>
      <c r="FK51" s="30">
        <f>SUM(LARGE(($FI51,$EX51,$EM51,$EB51,$DQ51,$DF51,$CU51,$CJ51,$BY51,$BN51,$BC51,$AR51,$AG51,$V51,$K51),{1;2;3;4;5}))</f>
        <v>80</v>
      </c>
      <c r="FL51" s="27">
        <f t="shared" si="879"/>
        <v>1</v>
      </c>
      <c r="FM51" s="20">
        <f t="shared" si="225"/>
        <v>2</v>
      </c>
      <c r="FN51" s="31"/>
      <c r="FO51" s="33"/>
      <c r="FP51" s="27">
        <f t="shared" si="226"/>
        <v>0</v>
      </c>
      <c r="FQ51" s="47">
        <f t="shared" si="433"/>
        <v>0</v>
      </c>
      <c r="FR51" s="14">
        <f t="shared" si="880"/>
        <v>1</v>
      </c>
      <c r="FS51" s="46">
        <f t="shared" si="881"/>
        <v>1</v>
      </c>
      <c r="FT51" s="28">
        <f t="shared" si="78"/>
        <v>16</v>
      </c>
      <c r="FU51" s="29">
        <f t="shared" si="227"/>
        <v>216</v>
      </c>
      <c r="FV51" s="30">
        <f>SUM(LARGE(($FT51,$FI51,$EX51,$EM51,$EB51,$DQ51,$DF51,$CU51,$CJ51,$BY51,$BN51,$BC51,$AR51,$AG51,$V51,$K51),{1;2;3;4;5}))</f>
        <v>80</v>
      </c>
      <c r="FW51" s="27">
        <f t="shared" si="882"/>
        <v>1</v>
      </c>
      <c r="FX51" s="20">
        <f t="shared" si="228"/>
        <v>2</v>
      </c>
      <c r="FY51" s="63"/>
      <c r="FZ51" s="64"/>
      <c r="GA51" s="27">
        <f t="shared" si="229"/>
        <v>0</v>
      </c>
      <c r="GB51" s="47">
        <f t="shared" si="434"/>
        <v>0</v>
      </c>
      <c r="GC51" s="14">
        <f t="shared" si="883"/>
        <v>1</v>
      </c>
      <c r="GD51" s="46">
        <f t="shared" si="884"/>
        <v>1</v>
      </c>
      <c r="GE51" s="28">
        <f t="shared" si="83"/>
        <v>16</v>
      </c>
      <c r="GF51" s="29">
        <f t="shared" si="230"/>
        <v>232</v>
      </c>
      <c r="GG51" s="30">
        <f>SUM(LARGE(($GE51,$FT51,$FI51,$EX51,$EM51,$EB51,$DQ51,$DF51,$CU51,$CJ51,$BY51,$BN51,$BC51,$AR51,$AG51,$V51,$K51),{1;2;3;4;5}))</f>
        <v>80</v>
      </c>
      <c r="GH51" s="27">
        <f t="shared" si="885"/>
        <v>1</v>
      </c>
      <c r="GI51" s="20">
        <f t="shared" si="231"/>
        <v>1</v>
      </c>
      <c r="GJ51" s="63"/>
      <c r="GK51" s="64"/>
      <c r="GL51" s="27">
        <f t="shared" si="232"/>
        <v>0</v>
      </c>
      <c r="GM51" s="47">
        <f t="shared" si="435"/>
        <v>0</v>
      </c>
      <c r="GN51" s="14">
        <f t="shared" si="886"/>
        <v>1</v>
      </c>
      <c r="GO51" s="46">
        <f t="shared" si="887"/>
        <v>1</v>
      </c>
      <c r="GP51" s="28">
        <f t="shared" si="88"/>
        <v>25</v>
      </c>
      <c r="GQ51" s="29">
        <f t="shared" si="233"/>
        <v>257</v>
      </c>
      <c r="GR51" s="30">
        <f>SUM(LARGE(($GP51,$GE51,$FT51,$FI51,$EX51,$EM51,$EB51,$DQ51,$DF51,$CU51,$CJ51,$BY51,$BN51,$BC51,$AR51,$AG51,$V51,$K51),{1;2;3;4;5}))</f>
        <v>89</v>
      </c>
      <c r="GS51" s="27">
        <f t="shared" si="888"/>
        <v>1</v>
      </c>
      <c r="GT51" s="20">
        <f t="shared" si="234"/>
        <v>2</v>
      </c>
      <c r="GU51" s="63"/>
      <c r="GV51" s="64"/>
      <c r="GW51" s="27">
        <f t="shared" si="235"/>
        <v>0</v>
      </c>
      <c r="GX51" s="47">
        <f t="shared" si="436"/>
        <v>0</v>
      </c>
      <c r="GY51" s="14">
        <f t="shared" si="889"/>
        <v>1</v>
      </c>
      <c r="GZ51" s="46">
        <f t="shared" si="890"/>
        <v>1</v>
      </c>
      <c r="HA51" s="28">
        <f t="shared" si="93"/>
        <v>16</v>
      </c>
      <c r="HB51" s="29">
        <f t="shared" si="236"/>
        <v>273</v>
      </c>
      <c r="HC51" s="30">
        <f>SUM(LARGE(($HA51,$GP51,$GE51,$FT51,$FI51,$EX51,$EM51,$EB51,$DQ51,$DF51,$CU51,$CJ51,$BY51,$BN51,$BC51,$AR51,$AG51,$V51,$K51),{1;2;3;4;5}))</f>
        <v>89</v>
      </c>
      <c r="HD51" s="27">
        <f t="shared" si="891"/>
        <v>1</v>
      </c>
      <c r="HE51" s="20">
        <f t="shared" si="237"/>
        <v>2</v>
      </c>
      <c r="HF51" s="63"/>
      <c r="HG51" s="64"/>
      <c r="HH51" s="27">
        <f t="shared" si="238"/>
        <v>0</v>
      </c>
      <c r="HI51" s="47">
        <f t="shared" si="437"/>
        <v>0</v>
      </c>
      <c r="HJ51" s="14">
        <f t="shared" si="892"/>
        <v>1</v>
      </c>
      <c r="HK51" s="46">
        <f t="shared" si="893"/>
        <v>1</v>
      </c>
      <c r="HL51" s="28">
        <f t="shared" si="98"/>
        <v>16</v>
      </c>
      <c r="HM51" s="29">
        <f t="shared" si="239"/>
        <v>289</v>
      </c>
      <c r="HN51" s="30">
        <f>SUM(LARGE(($HL51,$HA51,$GP51,$GE51,$FT51,$FI51,$EX51,$EM51,$EB51,$DQ51,$DF51,$CU51,$CJ51,$BY51,$BN51,$BC51,$AR51,$AG51,$V51,$K51),{1;2;3;4;5}))</f>
        <v>89</v>
      </c>
      <c r="HO51" s="27">
        <f t="shared" si="894"/>
        <v>1</v>
      </c>
    </row>
    <row r="52" spans="1:223" x14ac:dyDescent="0.2">
      <c r="A52" s="41" t="s">
        <v>1</v>
      </c>
      <c r="B52" s="65">
        <f t="shared" si="100"/>
        <v>0</v>
      </c>
      <c r="C52" s="104"/>
      <c r="D52" s="20">
        <f t="shared" si="101"/>
        <v>2</v>
      </c>
      <c r="E52" s="31"/>
      <c r="F52" s="33"/>
      <c r="G52" s="27">
        <f t="shared" si="181"/>
        <v>0</v>
      </c>
      <c r="H52" s="47">
        <f t="shared" si="418"/>
        <v>0</v>
      </c>
      <c r="I52" s="14">
        <f t="shared" si="836"/>
        <v>32</v>
      </c>
      <c r="J52" s="46">
        <f t="shared" si="639"/>
        <v>32</v>
      </c>
      <c r="K52" s="28">
        <f t="shared" si="3"/>
        <v>0</v>
      </c>
      <c r="L52" s="29">
        <f t="shared" si="182"/>
        <v>0</v>
      </c>
      <c r="M52" s="30">
        <f>SUM(LARGE(($K52),{1}))</f>
        <v>0</v>
      </c>
      <c r="N52" s="27">
        <f t="shared" si="837"/>
        <v>14</v>
      </c>
      <c r="O52" s="20">
        <f t="shared" si="183"/>
        <v>3</v>
      </c>
      <c r="P52" s="31"/>
      <c r="Q52" s="33"/>
      <c r="R52" s="27">
        <f t="shared" si="184"/>
        <v>0</v>
      </c>
      <c r="S52" s="47">
        <f t="shared" si="419"/>
        <v>0</v>
      </c>
      <c r="T52" s="14">
        <f t="shared" si="838"/>
        <v>1</v>
      </c>
      <c r="U52" s="46">
        <f t="shared" si="839"/>
        <v>1</v>
      </c>
      <c r="V52" s="28">
        <f t="shared" si="8"/>
        <v>10</v>
      </c>
      <c r="W52" s="29">
        <f t="shared" si="185"/>
        <v>10</v>
      </c>
      <c r="X52" s="30">
        <f>SUM(LARGE(($V52,$K52),{1;2}))</f>
        <v>10</v>
      </c>
      <c r="Y52" s="27">
        <f t="shared" si="840"/>
        <v>14</v>
      </c>
      <c r="Z52" s="20">
        <f t="shared" si="186"/>
        <v>3</v>
      </c>
      <c r="AA52" s="31"/>
      <c r="AB52" s="33"/>
      <c r="AC52" s="27">
        <f t="shared" si="187"/>
        <v>0</v>
      </c>
      <c r="AD52" s="47">
        <f t="shared" si="420"/>
        <v>0</v>
      </c>
      <c r="AE52" s="14">
        <f t="shared" si="841"/>
        <v>1</v>
      </c>
      <c r="AF52" s="46">
        <f t="shared" si="842"/>
        <v>1</v>
      </c>
      <c r="AG52" s="28">
        <f t="shared" si="13"/>
        <v>10</v>
      </c>
      <c r="AH52" s="29">
        <f t="shared" si="188"/>
        <v>20</v>
      </c>
      <c r="AI52" s="30">
        <f>SUM(LARGE(($AG52,$V52,$K52),{1;2;3}))</f>
        <v>20</v>
      </c>
      <c r="AJ52" s="27">
        <f t="shared" si="843"/>
        <v>14</v>
      </c>
      <c r="AK52" s="20">
        <f t="shared" si="189"/>
        <v>3</v>
      </c>
      <c r="AL52" s="31"/>
      <c r="AM52" s="33"/>
      <c r="AN52" s="27">
        <f t="shared" si="190"/>
        <v>0</v>
      </c>
      <c r="AO52" s="47">
        <f t="shared" si="421"/>
        <v>0</v>
      </c>
      <c r="AP52" s="14">
        <f t="shared" si="844"/>
        <v>1</v>
      </c>
      <c r="AQ52" s="46">
        <f t="shared" si="845"/>
        <v>1</v>
      </c>
      <c r="AR52" s="28">
        <f t="shared" si="18"/>
        <v>10</v>
      </c>
      <c r="AS52" s="29">
        <f t="shared" si="191"/>
        <v>30</v>
      </c>
      <c r="AT52" s="30">
        <f>SUM(LARGE(($AR52,$AG52,$V52,$K52),{1;2;3;4}))</f>
        <v>30</v>
      </c>
      <c r="AU52" s="27">
        <f t="shared" si="846"/>
        <v>14</v>
      </c>
      <c r="AV52" s="20">
        <f t="shared" si="192"/>
        <v>2</v>
      </c>
      <c r="AW52" s="31"/>
      <c r="AX52" s="33"/>
      <c r="AY52" s="27">
        <f t="shared" si="193"/>
        <v>0</v>
      </c>
      <c r="AZ52" s="47">
        <f t="shared" si="422"/>
        <v>0</v>
      </c>
      <c r="BA52" s="14">
        <f t="shared" si="847"/>
        <v>1</v>
      </c>
      <c r="BB52" s="46">
        <f t="shared" si="848"/>
        <v>1</v>
      </c>
      <c r="BC52" s="28">
        <f t="shared" si="23"/>
        <v>16</v>
      </c>
      <c r="BD52" s="29">
        <f t="shared" si="194"/>
        <v>46</v>
      </c>
      <c r="BE52" s="30">
        <f>SUM(LARGE(($BC52,$AR52,$AG52,$V52,$K52),{1;2;3;4;5}))</f>
        <v>46</v>
      </c>
      <c r="BF52" s="27">
        <f t="shared" si="849"/>
        <v>14</v>
      </c>
      <c r="BG52" s="20">
        <f t="shared" si="195"/>
        <v>3</v>
      </c>
      <c r="BH52" s="31"/>
      <c r="BI52" s="33"/>
      <c r="BJ52" s="27">
        <f t="shared" si="196"/>
        <v>0</v>
      </c>
      <c r="BK52" s="47">
        <f t="shared" si="423"/>
        <v>0</v>
      </c>
      <c r="BL52" s="14">
        <f t="shared" si="850"/>
        <v>1</v>
      </c>
      <c r="BM52" s="46">
        <f t="shared" si="851"/>
        <v>1</v>
      </c>
      <c r="BN52" s="28">
        <f t="shared" si="28"/>
        <v>10</v>
      </c>
      <c r="BO52" s="29">
        <f t="shared" si="197"/>
        <v>56</v>
      </c>
      <c r="BP52" s="30">
        <f>SUM(LARGE(($BN52,$BC52,$AR52,$AG52,$V52,$K52),{1;2;3;4;5}))</f>
        <v>56</v>
      </c>
      <c r="BQ52" s="27">
        <f t="shared" si="852"/>
        <v>4</v>
      </c>
      <c r="BR52" s="20">
        <f t="shared" si="198"/>
        <v>2</v>
      </c>
      <c r="BS52" s="31"/>
      <c r="BT52" s="33"/>
      <c r="BU52" s="27">
        <f t="shared" si="199"/>
        <v>0</v>
      </c>
      <c r="BV52" s="47">
        <f t="shared" si="424"/>
        <v>0</v>
      </c>
      <c r="BW52" s="14">
        <f t="shared" si="853"/>
        <v>1</v>
      </c>
      <c r="BX52" s="46">
        <f t="shared" si="854"/>
        <v>1</v>
      </c>
      <c r="BY52" s="28">
        <f t="shared" si="33"/>
        <v>16</v>
      </c>
      <c r="BZ52" s="29">
        <f t="shared" si="200"/>
        <v>72</v>
      </c>
      <c r="CA52" s="30">
        <f>SUM(LARGE(($BY52,$BN52,$BC52,$AR52,$AG52,$V52,$K52),{1;2;3;4;5}))</f>
        <v>62</v>
      </c>
      <c r="CB52" s="27">
        <f t="shared" si="855"/>
        <v>4</v>
      </c>
      <c r="CC52" s="20">
        <f t="shared" si="201"/>
        <v>2</v>
      </c>
      <c r="CD52" s="31"/>
      <c r="CE52" s="33"/>
      <c r="CF52" s="27">
        <f t="shared" si="202"/>
        <v>0</v>
      </c>
      <c r="CG52" s="47">
        <f t="shared" si="425"/>
        <v>0</v>
      </c>
      <c r="CH52" s="14">
        <f t="shared" si="856"/>
        <v>1</v>
      </c>
      <c r="CI52" s="46">
        <f t="shared" si="857"/>
        <v>1</v>
      </c>
      <c r="CJ52" s="28">
        <f t="shared" si="38"/>
        <v>16</v>
      </c>
      <c r="CK52" s="29">
        <f t="shared" si="203"/>
        <v>88</v>
      </c>
      <c r="CL52" s="30">
        <f>SUM(LARGE(($CJ52,$BY52,$BN52,$BC52,$AR52,$AG52,$V52,$K52),{1;2;3;4;5}))</f>
        <v>68</v>
      </c>
      <c r="CM52" s="27">
        <f t="shared" si="858"/>
        <v>4</v>
      </c>
      <c r="CN52" s="20">
        <f t="shared" si="204"/>
        <v>2</v>
      </c>
      <c r="CO52" s="31"/>
      <c r="CP52" s="33"/>
      <c r="CQ52" s="27">
        <f t="shared" si="205"/>
        <v>0</v>
      </c>
      <c r="CR52" s="47">
        <f t="shared" si="426"/>
        <v>0</v>
      </c>
      <c r="CS52" s="14">
        <f t="shared" si="859"/>
        <v>1</v>
      </c>
      <c r="CT52" s="46">
        <f t="shared" si="860"/>
        <v>1</v>
      </c>
      <c r="CU52" s="28">
        <f t="shared" si="43"/>
        <v>16</v>
      </c>
      <c r="CV52" s="29">
        <f t="shared" si="206"/>
        <v>104</v>
      </c>
      <c r="CW52" s="30">
        <f>SUM(LARGE(($CU52,$CJ52,$BY52,$BN52,$BC52,$AR52,$AG52,$V52,$K52),{1;2;3;4;5}))</f>
        <v>74</v>
      </c>
      <c r="CX52" s="27">
        <f t="shared" si="861"/>
        <v>4</v>
      </c>
      <c r="CY52" s="20">
        <f t="shared" si="207"/>
        <v>2</v>
      </c>
      <c r="CZ52" s="31"/>
      <c r="DA52" s="33"/>
      <c r="DB52" s="27">
        <f t="shared" si="208"/>
        <v>0</v>
      </c>
      <c r="DC52" s="47">
        <f t="shared" si="427"/>
        <v>0</v>
      </c>
      <c r="DD52" s="14">
        <f t="shared" si="862"/>
        <v>1</v>
      </c>
      <c r="DE52" s="46">
        <f t="shared" si="863"/>
        <v>1</v>
      </c>
      <c r="DF52" s="28">
        <f t="shared" si="48"/>
        <v>16</v>
      </c>
      <c r="DG52" s="29">
        <f t="shared" si="209"/>
        <v>120</v>
      </c>
      <c r="DH52" s="30">
        <f>SUM(LARGE(($DF52,$CU52,$CJ52,$BY52,$BN52,$BC52,$AR52,$AG52,$V52,$K52),{1;2;3;4;5}))</f>
        <v>80</v>
      </c>
      <c r="DI52" s="27">
        <f t="shared" si="864"/>
        <v>1</v>
      </c>
      <c r="DJ52" s="20">
        <f t="shared" si="210"/>
        <v>2</v>
      </c>
      <c r="DK52" s="31"/>
      <c r="DL52" s="33"/>
      <c r="DM52" s="27">
        <f t="shared" si="211"/>
        <v>0</v>
      </c>
      <c r="DN52" s="47">
        <f t="shared" si="428"/>
        <v>0</v>
      </c>
      <c r="DO52" s="14">
        <f t="shared" si="865"/>
        <v>1</v>
      </c>
      <c r="DP52" s="46">
        <f t="shared" si="866"/>
        <v>1</v>
      </c>
      <c r="DQ52" s="28">
        <f t="shared" si="53"/>
        <v>16</v>
      </c>
      <c r="DR52" s="29">
        <f t="shared" si="212"/>
        <v>136</v>
      </c>
      <c r="DS52" s="30">
        <f>SUM(LARGE(($DQ52,$DF52,$CU52,$CJ52,$BY52,$BN52,$BC52,$AR52,$AG52,$V52,$K52),{1;2;3;4;5}))</f>
        <v>80</v>
      </c>
      <c r="DT52" s="27">
        <f t="shared" si="867"/>
        <v>1</v>
      </c>
      <c r="DU52" s="20">
        <f t="shared" si="213"/>
        <v>2</v>
      </c>
      <c r="DV52" s="31"/>
      <c r="DW52" s="33"/>
      <c r="DX52" s="27">
        <f t="shared" si="214"/>
        <v>0</v>
      </c>
      <c r="DY52" s="47">
        <f t="shared" si="429"/>
        <v>0</v>
      </c>
      <c r="DZ52" s="14">
        <f t="shared" si="868"/>
        <v>1</v>
      </c>
      <c r="EA52" s="46">
        <f t="shared" si="869"/>
        <v>1</v>
      </c>
      <c r="EB52" s="28">
        <f t="shared" si="58"/>
        <v>16</v>
      </c>
      <c r="EC52" s="29">
        <f t="shared" si="215"/>
        <v>152</v>
      </c>
      <c r="ED52" s="30">
        <f>SUM(LARGE(($EB52,$DQ52,$DF52,$CU52,$CJ52,$BY52,$BN52,$BC52,$AR52,$AG52,$V52,$K52),{1;2;3;4;5}))</f>
        <v>80</v>
      </c>
      <c r="EE52" s="27">
        <f t="shared" si="870"/>
        <v>1</v>
      </c>
      <c r="EF52" s="20">
        <f t="shared" si="216"/>
        <v>2</v>
      </c>
      <c r="EG52" s="31"/>
      <c r="EH52" s="33"/>
      <c r="EI52" s="27">
        <f t="shared" si="217"/>
        <v>0</v>
      </c>
      <c r="EJ52" s="47">
        <f t="shared" si="430"/>
        <v>0</v>
      </c>
      <c r="EK52" s="14">
        <f t="shared" si="871"/>
        <v>1</v>
      </c>
      <c r="EL52" s="46">
        <f t="shared" si="872"/>
        <v>1</v>
      </c>
      <c r="EM52" s="28">
        <f t="shared" si="63"/>
        <v>16</v>
      </c>
      <c r="EN52" s="29">
        <f t="shared" si="218"/>
        <v>168</v>
      </c>
      <c r="EO52" s="30">
        <f>SUM(LARGE(($EM52,$EB52,$DQ52,$DF52,$CU52,$CJ52,$BY52,$BN52,$BC52,$AR52,$AG52,$V52,$K52),{1;2;3;4;5}))</f>
        <v>80</v>
      </c>
      <c r="EP52" s="27">
        <f t="shared" si="873"/>
        <v>1</v>
      </c>
      <c r="EQ52" s="20">
        <f t="shared" si="219"/>
        <v>2</v>
      </c>
      <c r="ER52" s="31"/>
      <c r="ES52" s="33"/>
      <c r="ET52" s="27">
        <f t="shared" si="220"/>
        <v>0</v>
      </c>
      <c r="EU52" s="47">
        <f t="shared" si="431"/>
        <v>0</v>
      </c>
      <c r="EV52" s="14">
        <f t="shared" si="874"/>
        <v>1</v>
      </c>
      <c r="EW52" s="46">
        <f t="shared" si="875"/>
        <v>1</v>
      </c>
      <c r="EX52" s="28">
        <f t="shared" si="68"/>
        <v>16</v>
      </c>
      <c r="EY52" s="29">
        <f t="shared" si="221"/>
        <v>184</v>
      </c>
      <c r="EZ52" s="30">
        <f>SUM(LARGE(($EX52,$EM52,$EB52,$DQ52,$DF52,$CU52,$CJ52,$BY52,$BN52,$BC52,$AR52,$AG52,$V52,$K52),{1;2;3;4;5}))</f>
        <v>80</v>
      </c>
      <c r="FA52" s="27">
        <f t="shared" si="876"/>
        <v>1</v>
      </c>
      <c r="FB52" s="20">
        <f t="shared" si="222"/>
        <v>2</v>
      </c>
      <c r="FC52" s="31"/>
      <c r="FD52" s="33"/>
      <c r="FE52" s="27">
        <f t="shared" si="223"/>
        <v>0</v>
      </c>
      <c r="FF52" s="47">
        <f t="shared" si="432"/>
        <v>0</v>
      </c>
      <c r="FG52" s="14">
        <f t="shared" si="877"/>
        <v>1</v>
      </c>
      <c r="FH52" s="46">
        <f t="shared" si="878"/>
        <v>1</v>
      </c>
      <c r="FI52" s="28">
        <f t="shared" si="73"/>
        <v>16</v>
      </c>
      <c r="FJ52" s="29">
        <f t="shared" si="224"/>
        <v>200</v>
      </c>
      <c r="FK52" s="30">
        <f>SUM(LARGE(($FI52,$EX52,$EM52,$EB52,$DQ52,$DF52,$CU52,$CJ52,$BY52,$BN52,$BC52,$AR52,$AG52,$V52,$K52),{1;2;3;4;5}))</f>
        <v>80</v>
      </c>
      <c r="FL52" s="27">
        <f t="shared" si="879"/>
        <v>1</v>
      </c>
      <c r="FM52" s="20">
        <f t="shared" si="225"/>
        <v>2</v>
      </c>
      <c r="FN52" s="31"/>
      <c r="FO52" s="33"/>
      <c r="FP52" s="27">
        <f t="shared" si="226"/>
        <v>0</v>
      </c>
      <c r="FQ52" s="47">
        <f t="shared" si="433"/>
        <v>0</v>
      </c>
      <c r="FR52" s="14">
        <f t="shared" si="880"/>
        <v>1</v>
      </c>
      <c r="FS52" s="46">
        <f t="shared" si="881"/>
        <v>1</v>
      </c>
      <c r="FT52" s="28">
        <f t="shared" si="78"/>
        <v>16</v>
      </c>
      <c r="FU52" s="29">
        <f t="shared" si="227"/>
        <v>216</v>
      </c>
      <c r="FV52" s="30">
        <f>SUM(LARGE(($FT52,$FI52,$EX52,$EM52,$EB52,$DQ52,$DF52,$CU52,$CJ52,$BY52,$BN52,$BC52,$AR52,$AG52,$V52,$K52),{1;2;3;4;5}))</f>
        <v>80</v>
      </c>
      <c r="FW52" s="27">
        <f t="shared" si="882"/>
        <v>1</v>
      </c>
      <c r="FX52" s="20">
        <f t="shared" si="228"/>
        <v>2</v>
      </c>
      <c r="FY52" s="63"/>
      <c r="FZ52" s="64"/>
      <c r="GA52" s="27">
        <f t="shared" si="229"/>
        <v>0</v>
      </c>
      <c r="GB52" s="47">
        <f t="shared" si="434"/>
        <v>0</v>
      </c>
      <c r="GC52" s="14">
        <f t="shared" si="883"/>
        <v>1</v>
      </c>
      <c r="GD52" s="46">
        <f t="shared" si="884"/>
        <v>1</v>
      </c>
      <c r="GE52" s="28">
        <f t="shared" si="83"/>
        <v>16</v>
      </c>
      <c r="GF52" s="29">
        <f t="shared" si="230"/>
        <v>232</v>
      </c>
      <c r="GG52" s="30">
        <f>SUM(LARGE(($GE52,$FT52,$FI52,$EX52,$EM52,$EB52,$DQ52,$DF52,$CU52,$CJ52,$BY52,$BN52,$BC52,$AR52,$AG52,$V52,$K52),{1;2;3;4;5}))</f>
        <v>80</v>
      </c>
      <c r="GH52" s="27">
        <f t="shared" si="885"/>
        <v>1</v>
      </c>
      <c r="GI52" s="20">
        <f t="shared" si="231"/>
        <v>1</v>
      </c>
      <c r="GJ52" s="63"/>
      <c r="GK52" s="64"/>
      <c r="GL52" s="27">
        <f t="shared" si="232"/>
        <v>0</v>
      </c>
      <c r="GM52" s="47">
        <f t="shared" si="435"/>
        <v>0</v>
      </c>
      <c r="GN52" s="14">
        <f t="shared" si="886"/>
        <v>1</v>
      </c>
      <c r="GO52" s="46">
        <f t="shared" si="887"/>
        <v>1</v>
      </c>
      <c r="GP52" s="28">
        <f t="shared" si="88"/>
        <v>25</v>
      </c>
      <c r="GQ52" s="29">
        <f t="shared" si="233"/>
        <v>257</v>
      </c>
      <c r="GR52" s="30">
        <f>SUM(LARGE(($GP52,$GE52,$FT52,$FI52,$EX52,$EM52,$EB52,$DQ52,$DF52,$CU52,$CJ52,$BY52,$BN52,$BC52,$AR52,$AG52,$V52,$K52),{1;2;3;4;5}))</f>
        <v>89</v>
      </c>
      <c r="GS52" s="27">
        <f t="shared" si="888"/>
        <v>1</v>
      </c>
      <c r="GT52" s="20">
        <f t="shared" si="234"/>
        <v>2</v>
      </c>
      <c r="GU52" s="63"/>
      <c r="GV52" s="64"/>
      <c r="GW52" s="27">
        <f t="shared" si="235"/>
        <v>0</v>
      </c>
      <c r="GX52" s="47">
        <f t="shared" si="436"/>
        <v>0</v>
      </c>
      <c r="GY52" s="14">
        <f t="shared" si="889"/>
        <v>1</v>
      </c>
      <c r="GZ52" s="46">
        <f t="shared" si="890"/>
        <v>1</v>
      </c>
      <c r="HA52" s="28">
        <f t="shared" si="93"/>
        <v>16</v>
      </c>
      <c r="HB52" s="29">
        <f t="shared" si="236"/>
        <v>273</v>
      </c>
      <c r="HC52" s="30">
        <f>SUM(LARGE(($HA52,$GP52,$GE52,$FT52,$FI52,$EX52,$EM52,$EB52,$DQ52,$DF52,$CU52,$CJ52,$BY52,$BN52,$BC52,$AR52,$AG52,$V52,$K52),{1;2;3;4;5}))</f>
        <v>89</v>
      </c>
      <c r="HD52" s="27">
        <f t="shared" si="891"/>
        <v>1</v>
      </c>
      <c r="HE52" s="20">
        <f t="shared" si="237"/>
        <v>2</v>
      </c>
      <c r="HF52" s="63"/>
      <c r="HG52" s="64"/>
      <c r="HH52" s="27">
        <f t="shared" si="238"/>
        <v>0</v>
      </c>
      <c r="HI52" s="47">
        <f t="shared" si="437"/>
        <v>0</v>
      </c>
      <c r="HJ52" s="14">
        <f t="shared" si="892"/>
        <v>1</v>
      </c>
      <c r="HK52" s="46">
        <f t="shared" si="893"/>
        <v>1</v>
      </c>
      <c r="HL52" s="28">
        <f t="shared" si="98"/>
        <v>16</v>
      </c>
      <c r="HM52" s="29">
        <f t="shared" si="239"/>
        <v>289</v>
      </c>
      <c r="HN52" s="30">
        <f>SUM(LARGE(($HL52,$HA52,$GP52,$GE52,$FT52,$FI52,$EX52,$EM52,$EB52,$DQ52,$DF52,$CU52,$CJ52,$BY52,$BN52,$BC52,$AR52,$AG52,$V52,$K52),{1;2;3;4;5}))</f>
        <v>89</v>
      </c>
      <c r="HO52" s="27">
        <f t="shared" si="894"/>
        <v>1</v>
      </c>
    </row>
    <row r="53" spans="1:223" x14ac:dyDescent="0.2">
      <c r="A53" s="41" t="s">
        <v>77</v>
      </c>
      <c r="B53" s="65">
        <f t="shared" si="100"/>
        <v>0</v>
      </c>
      <c r="C53" s="104"/>
      <c r="D53" s="20">
        <f t="shared" si="101"/>
        <v>2</v>
      </c>
      <c r="E53" s="31"/>
      <c r="F53" s="33"/>
      <c r="G53" s="27">
        <f t="shared" si="181"/>
        <v>0</v>
      </c>
      <c r="H53" s="47">
        <f t="shared" si="418"/>
        <v>0</v>
      </c>
      <c r="I53" s="14">
        <f t="shared" si="836"/>
        <v>32</v>
      </c>
      <c r="J53" s="46">
        <f t="shared" si="639"/>
        <v>32</v>
      </c>
      <c r="K53" s="28">
        <f t="shared" si="3"/>
        <v>0</v>
      </c>
      <c r="L53" s="29">
        <f t="shared" si="182"/>
        <v>0</v>
      </c>
      <c r="M53" s="30">
        <f>SUM(LARGE(($K53),{1}))</f>
        <v>0</v>
      </c>
      <c r="N53" s="27">
        <f t="shared" si="837"/>
        <v>14</v>
      </c>
      <c r="O53" s="20">
        <f t="shared" si="183"/>
        <v>3</v>
      </c>
      <c r="P53" s="31"/>
      <c r="Q53" s="33"/>
      <c r="R53" s="27">
        <f t="shared" si="184"/>
        <v>0</v>
      </c>
      <c r="S53" s="47">
        <f t="shared" si="419"/>
        <v>0</v>
      </c>
      <c r="T53" s="14">
        <f t="shared" si="838"/>
        <v>1</v>
      </c>
      <c r="U53" s="46">
        <f t="shared" si="839"/>
        <v>1</v>
      </c>
      <c r="V53" s="28">
        <f t="shared" si="8"/>
        <v>10</v>
      </c>
      <c r="W53" s="29">
        <f t="shared" si="185"/>
        <v>10</v>
      </c>
      <c r="X53" s="30">
        <f>SUM(LARGE(($V53,$K53),{1;2}))</f>
        <v>10</v>
      </c>
      <c r="Y53" s="27">
        <f t="shared" si="840"/>
        <v>14</v>
      </c>
      <c r="Z53" s="20">
        <f t="shared" si="186"/>
        <v>3</v>
      </c>
      <c r="AA53" s="31"/>
      <c r="AB53" s="33"/>
      <c r="AC53" s="27">
        <f t="shared" si="187"/>
        <v>0</v>
      </c>
      <c r="AD53" s="47">
        <f t="shared" si="420"/>
        <v>0</v>
      </c>
      <c r="AE53" s="14">
        <f t="shared" si="841"/>
        <v>1</v>
      </c>
      <c r="AF53" s="46">
        <f t="shared" si="842"/>
        <v>1</v>
      </c>
      <c r="AG53" s="28">
        <f t="shared" si="13"/>
        <v>10</v>
      </c>
      <c r="AH53" s="29">
        <f t="shared" si="188"/>
        <v>20</v>
      </c>
      <c r="AI53" s="30">
        <f>SUM(LARGE(($AG53,$V53,$K53),{1;2;3}))</f>
        <v>20</v>
      </c>
      <c r="AJ53" s="27">
        <f t="shared" si="843"/>
        <v>14</v>
      </c>
      <c r="AK53" s="20">
        <f t="shared" si="189"/>
        <v>3</v>
      </c>
      <c r="AL53" s="31"/>
      <c r="AM53" s="33"/>
      <c r="AN53" s="27">
        <f t="shared" si="190"/>
        <v>0</v>
      </c>
      <c r="AO53" s="47">
        <f t="shared" si="421"/>
        <v>0</v>
      </c>
      <c r="AP53" s="14">
        <f t="shared" si="844"/>
        <v>1</v>
      </c>
      <c r="AQ53" s="46">
        <f t="shared" si="845"/>
        <v>1</v>
      </c>
      <c r="AR53" s="28">
        <f t="shared" si="18"/>
        <v>10</v>
      </c>
      <c r="AS53" s="29">
        <f t="shared" si="191"/>
        <v>30</v>
      </c>
      <c r="AT53" s="30">
        <f>SUM(LARGE(($AR53,$AG53,$V53,$K53),{1;2;3;4}))</f>
        <v>30</v>
      </c>
      <c r="AU53" s="27">
        <f t="shared" si="846"/>
        <v>14</v>
      </c>
      <c r="AV53" s="20">
        <f t="shared" si="192"/>
        <v>2</v>
      </c>
      <c r="AW53" s="31"/>
      <c r="AX53" s="33"/>
      <c r="AY53" s="27">
        <f t="shared" si="193"/>
        <v>0</v>
      </c>
      <c r="AZ53" s="47">
        <f t="shared" si="422"/>
        <v>0</v>
      </c>
      <c r="BA53" s="14">
        <f t="shared" si="847"/>
        <v>1</v>
      </c>
      <c r="BB53" s="46">
        <f t="shared" si="848"/>
        <v>1</v>
      </c>
      <c r="BC53" s="28">
        <f t="shared" si="23"/>
        <v>16</v>
      </c>
      <c r="BD53" s="29">
        <f t="shared" si="194"/>
        <v>46</v>
      </c>
      <c r="BE53" s="30">
        <f>SUM(LARGE(($BC53,$AR53,$AG53,$V53,$K53),{1;2;3;4;5}))</f>
        <v>46</v>
      </c>
      <c r="BF53" s="27">
        <f t="shared" si="849"/>
        <v>14</v>
      </c>
      <c r="BG53" s="20">
        <f t="shared" si="195"/>
        <v>3</v>
      </c>
      <c r="BH53" s="31"/>
      <c r="BI53" s="33"/>
      <c r="BJ53" s="27">
        <f t="shared" si="196"/>
        <v>0</v>
      </c>
      <c r="BK53" s="47">
        <f t="shared" si="423"/>
        <v>0</v>
      </c>
      <c r="BL53" s="14">
        <f t="shared" si="850"/>
        <v>1</v>
      </c>
      <c r="BM53" s="46">
        <f t="shared" si="851"/>
        <v>1</v>
      </c>
      <c r="BN53" s="28">
        <f t="shared" si="28"/>
        <v>10</v>
      </c>
      <c r="BO53" s="29">
        <f t="shared" si="197"/>
        <v>56</v>
      </c>
      <c r="BP53" s="30">
        <f>SUM(LARGE(($BN53,$BC53,$AR53,$AG53,$V53,$K53),{1;2;3;4;5}))</f>
        <v>56</v>
      </c>
      <c r="BQ53" s="27">
        <f t="shared" si="852"/>
        <v>4</v>
      </c>
      <c r="BR53" s="20">
        <f t="shared" si="198"/>
        <v>2</v>
      </c>
      <c r="BS53" s="31"/>
      <c r="BT53" s="33"/>
      <c r="BU53" s="27">
        <f t="shared" si="199"/>
        <v>0</v>
      </c>
      <c r="BV53" s="47">
        <f t="shared" si="424"/>
        <v>0</v>
      </c>
      <c r="BW53" s="14">
        <f t="shared" si="853"/>
        <v>1</v>
      </c>
      <c r="BX53" s="46">
        <f t="shared" si="854"/>
        <v>1</v>
      </c>
      <c r="BY53" s="28">
        <f t="shared" si="33"/>
        <v>16</v>
      </c>
      <c r="BZ53" s="29">
        <f t="shared" si="200"/>
        <v>72</v>
      </c>
      <c r="CA53" s="30">
        <f>SUM(LARGE(($BY53,$BN53,$BC53,$AR53,$AG53,$V53,$K53),{1;2;3;4;5}))</f>
        <v>62</v>
      </c>
      <c r="CB53" s="27">
        <f t="shared" si="855"/>
        <v>4</v>
      </c>
      <c r="CC53" s="20">
        <f t="shared" si="201"/>
        <v>2</v>
      </c>
      <c r="CD53" s="31"/>
      <c r="CE53" s="33"/>
      <c r="CF53" s="27">
        <f t="shared" si="202"/>
        <v>0</v>
      </c>
      <c r="CG53" s="47">
        <f t="shared" si="425"/>
        <v>0</v>
      </c>
      <c r="CH53" s="14">
        <f t="shared" si="856"/>
        <v>1</v>
      </c>
      <c r="CI53" s="46">
        <f t="shared" si="857"/>
        <v>1</v>
      </c>
      <c r="CJ53" s="28">
        <f t="shared" si="38"/>
        <v>16</v>
      </c>
      <c r="CK53" s="29">
        <f t="shared" si="203"/>
        <v>88</v>
      </c>
      <c r="CL53" s="30">
        <f>SUM(LARGE(($CJ53,$BY53,$BN53,$BC53,$AR53,$AG53,$V53,$K53),{1;2;3;4;5}))</f>
        <v>68</v>
      </c>
      <c r="CM53" s="27">
        <f t="shared" si="858"/>
        <v>4</v>
      </c>
      <c r="CN53" s="20">
        <f t="shared" si="204"/>
        <v>2</v>
      </c>
      <c r="CO53" s="31"/>
      <c r="CP53" s="33"/>
      <c r="CQ53" s="27">
        <f t="shared" si="205"/>
        <v>0</v>
      </c>
      <c r="CR53" s="47">
        <f t="shared" si="426"/>
        <v>0</v>
      </c>
      <c r="CS53" s="14">
        <f t="shared" si="859"/>
        <v>1</v>
      </c>
      <c r="CT53" s="46">
        <f t="shared" si="860"/>
        <v>1</v>
      </c>
      <c r="CU53" s="28">
        <f t="shared" si="43"/>
        <v>16</v>
      </c>
      <c r="CV53" s="29">
        <f t="shared" si="206"/>
        <v>104</v>
      </c>
      <c r="CW53" s="30">
        <f>SUM(LARGE(($CU53,$CJ53,$BY53,$BN53,$BC53,$AR53,$AG53,$V53,$K53),{1;2;3;4;5}))</f>
        <v>74</v>
      </c>
      <c r="CX53" s="27">
        <f t="shared" si="861"/>
        <v>4</v>
      </c>
      <c r="CY53" s="20">
        <f t="shared" si="207"/>
        <v>2</v>
      </c>
      <c r="CZ53" s="31"/>
      <c r="DA53" s="33"/>
      <c r="DB53" s="27">
        <f t="shared" si="208"/>
        <v>0</v>
      </c>
      <c r="DC53" s="47">
        <f t="shared" si="427"/>
        <v>0</v>
      </c>
      <c r="DD53" s="14">
        <f t="shared" si="862"/>
        <v>1</v>
      </c>
      <c r="DE53" s="46">
        <f t="shared" si="863"/>
        <v>1</v>
      </c>
      <c r="DF53" s="28">
        <f t="shared" si="48"/>
        <v>16</v>
      </c>
      <c r="DG53" s="29">
        <f t="shared" si="209"/>
        <v>120</v>
      </c>
      <c r="DH53" s="30">
        <f>SUM(LARGE(($DF53,$CU53,$CJ53,$BY53,$BN53,$BC53,$AR53,$AG53,$V53,$K53),{1;2;3;4;5}))</f>
        <v>80</v>
      </c>
      <c r="DI53" s="27">
        <f t="shared" si="864"/>
        <v>1</v>
      </c>
      <c r="DJ53" s="20">
        <f t="shared" si="210"/>
        <v>2</v>
      </c>
      <c r="DK53" s="31"/>
      <c r="DL53" s="33"/>
      <c r="DM53" s="27">
        <f t="shared" si="211"/>
        <v>0</v>
      </c>
      <c r="DN53" s="47">
        <f t="shared" si="428"/>
        <v>0</v>
      </c>
      <c r="DO53" s="14">
        <f t="shared" si="865"/>
        <v>1</v>
      </c>
      <c r="DP53" s="46">
        <f t="shared" si="866"/>
        <v>1</v>
      </c>
      <c r="DQ53" s="28">
        <f t="shared" si="53"/>
        <v>16</v>
      </c>
      <c r="DR53" s="29">
        <f t="shared" si="212"/>
        <v>136</v>
      </c>
      <c r="DS53" s="30">
        <f>SUM(LARGE(($DQ53,$DF53,$CU53,$CJ53,$BY53,$BN53,$BC53,$AR53,$AG53,$V53,$K53),{1;2;3;4;5}))</f>
        <v>80</v>
      </c>
      <c r="DT53" s="27">
        <f t="shared" si="867"/>
        <v>1</v>
      </c>
      <c r="DU53" s="20">
        <f t="shared" si="213"/>
        <v>2</v>
      </c>
      <c r="DV53" s="31"/>
      <c r="DW53" s="33"/>
      <c r="DX53" s="27">
        <f t="shared" si="214"/>
        <v>0</v>
      </c>
      <c r="DY53" s="47">
        <f t="shared" si="429"/>
        <v>0</v>
      </c>
      <c r="DZ53" s="14">
        <f t="shared" si="868"/>
        <v>1</v>
      </c>
      <c r="EA53" s="46">
        <f t="shared" si="869"/>
        <v>1</v>
      </c>
      <c r="EB53" s="28">
        <f t="shared" si="58"/>
        <v>16</v>
      </c>
      <c r="EC53" s="29">
        <f t="shared" si="215"/>
        <v>152</v>
      </c>
      <c r="ED53" s="30">
        <f>SUM(LARGE(($EB53,$DQ53,$DF53,$CU53,$CJ53,$BY53,$BN53,$BC53,$AR53,$AG53,$V53,$K53),{1;2;3;4;5}))</f>
        <v>80</v>
      </c>
      <c r="EE53" s="27">
        <f t="shared" si="870"/>
        <v>1</v>
      </c>
      <c r="EF53" s="20">
        <f t="shared" si="216"/>
        <v>2</v>
      </c>
      <c r="EG53" s="31"/>
      <c r="EH53" s="33"/>
      <c r="EI53" s="27">
        <f t="shared" si="217"/>
        <v>0</v>
      </c>
      <c r="EJ53" s="47">
        <f t="shared" si="430"/>
        <v>0</v>
      </c>
      <c r="EK53" s="14">
        <f t="shared" si="871"/>
        <v>1</v>
      </c>
      <c r="EL53" s="46">
        <f t="shared" si="872"/>
        <v>1</v>
      </c>
      <c r="EM53" s="28">
        <f t="shared" si="63"/>
        <v>16</v>
      </c>
      <c r="EN53" s="29">
        <f t="shared" si="218"/>
        <v>168</v>
      </c>
      <c r="EO53" s="30">
        <f>SUM(LARGE(($EM53,$EB53,$DQ53,$DF53,$CU53,$CJ53,$BY53,$BN53,$BC53,$AR53,$AG53,$V53,$K53),{1;2;3;4;5}))</f>
        <v>80</v>
      </c>
      <c r="EP53" s="27">
        <f t="shared" si="873"/>
        <v>1</v>
      </c>
      <c r="EQ53" s="20">
        <f t="shared" si="219"/>
        <v>2</v>
      </c>
      <c r="ER53" s="31"/>
      <c r="ES53" s="33"/>
      <c r="ET53" s="27">
        <f t="shared" si="220"/>
        <v>0</v>
      </c>
      <c r="EU53" s="47">
        <f t="shared" si="431"/>
        <v>0</v>
      </c>
      <c r="EV53" s="14">
        <f t="shared" si="874"/>
        <v>1</v>
      </c>
      <c r="EW53" s="46">
        <f t="shared" si="875"/>
        <v>1</v>
      </c>
      <c r="EX53" s="28">
        <f t="shared" si="68"/>
        <v>16</v>
      </c>
      <c r="EY53" s="29">
        <f t="shared" si="221"/>
        <v>184</v>
      </c>
      <c r="EZ53" s="30">
        <f>SUM(LARGE(($EX53,$EM53,$EB53,$DQ53,$DF53,$CU53,$CJ53,$BY53,$BN53,$BC53,$AR53,$AG53,$V53,$K53),{1;2;3;4;5}))</f>
        <v>80</v>
      </c>
      <c r="FA53" s="27">
        <f t="shared" si="876"/>
        <v>1</v>
      </c>
      <c r="FB53" s="20">
        <f t="shared" si="222"/>
        <v>2</v>
      </c>
      <c r="FC53" s="31"/>
      <c r="FD53" s="33"/>
      <c r="FE53" s="27">
        <f t="shared" si="223"/>
        <v>0</v>
      </c>
      <c r="FF53" s="47">
        <f t="shared" si="432"/>
        <v>0</v>
      </c>
      <c r="FG53" s="14">
        <f t="shared" si="877"/>
        <v>1</v>
      </c>
      <c r="FH53" s="46">
        <f t="shared" si="878"/>
        <v>1</v>
      </c>
      <c r="FI53" s="28">
        <f t="shared" si="73"/>
        <v>16</v>
      </c>
      <c r="FJ53" s="29">
        <f t="shared" si="224"/>
        <v>200</v>
      </c>
      <c r="FK53" s="30">
        <f>SUM(LARGE(($FI53,$EX53,$EM53,$EB53,$DQ53,$DF53,$CU53,$CJ53,$BY53,$BN53,$BC53,$AR53,$AG53,$V53,$K53),{1;2;3;4;5}))</f>
        <v>80</v>
      </c>
      <c r="FL53" s="27">
        <f t="shared" si="879"/>
        <v>1</v>
      </c>
      <c r="FM53" s="20">
        <f t="shared" si="225"/>
        <v>2</v>
      </c>
      <c r="FN53" s="31"/>
      <c r="FO53" s="33"/>
      <c r="FP53" s="27">
        <f t="shared" si="226"/>
        <v>0</v>
      </c>
      <c r="FQ53" s="47">
        <f t="shared" si="433"/>
        <v>0</v>
      </c>
      <c r="FR53" s="14">
        <f t="shared" si="880"/>
        <v>1</v>
      </c>
      <c r="FS53" s="46">
        <f t="shared" si="881"/>
        <v>1</v>
      </c>
      <c r="FT53" s="28">
        <f t="shared" si="78"/>
        <v>16</v>
      </c>
      <c r="FU53" s="29">
        <f t="shared" si="227"/>
        <v>216</v>
      </c>
      <c r="FV53" s="30">
        <f>SUM(LARGE(($FT53,$FI53,$EX53,$EM53,$EB53,$DQ53,$DF53,$CU53,$CJ53,$BY53,$BN53,$BC53,$AR53,$AG53,$V53,$K53),{1;2;3;4;5}))</f>
        <v>80</v>
      </c>
      <c r="FW53" s="27">
        <f t="shared" si="882"/>
        <v>1</v>
      </c>
      <c r="FX53" s="20">
        <f t="shared" si="228"/>
        <v>2</v>
      </c>
      <c r="FY53" s="63"/>
      <c r="FZ53" s="64"/>
      <c r="GA53" s="27">
        <f t="shared" si="229"/>
        <v>0</v>
      </c>
      <c r="GB53" s="47">
        <f t="shared" si="434"/>
        <v>0</v>
      </c>
      <c r="GC53" s="14">
        <f t="shared" si="883"/>
        <v>1</v>
      </c>
      <c r="GD53" s="46">
        <f t="shared" si="884"/>
        <v>1</v>
      </c>
      <c r="GE53" s="28">
        <f t="shared" si="83"/>
        <v>16</v>
      </c>
      <c r="GF53" s="29">
        <f t="shared" si="230"/>
        <v>232</v>
      </c>
      <c r="GG53" s="30">
        <f>SUM(LARGE(($GE53,$FT53,$FI53,$EX53,$EM53,$EB53,$DQ53,$DF53,$CU53,$CJ53,$BY53,$BN53,$BC53,$AR53,$AG53,$V53,$K53),{1;2;3;4;5}))</f>
        <v>80</v>
      </c>
      <c r="GH53" s="27">
        <f t="shared" si="885"/>
        <v>1</v>
      </c>
      <c r="GI53" s="20">
        <f t="shared" si="231"/>
        <v>1</v>
      </c>
      <c r="GJ53" s="63"/>
      <c r="GK53" s="64"/>
      <c r="GL53" s="27">
        <f t="shared" si="232"/>
        <v>0</v>
      </c>
      <c r="GM53" s="47">
        <f t="shared" si="435"/>
        <v>0</v>
      </c>
      <c r="GN53" s="14">
        <f t="shared" si="886"/>
        <v>1</v>
      </c>
      <c r="GO53" s="46">
        <f t="shared" si="887"/>
        <v>1</v>
      </c>
      <c r="GP53" s="28">
        <f t="shared" si="88"/>
        <v>25</v>
      </c>
      <c r="GQ53" s="29">
        <f t="shared" si="233"/>
        <v>257</v>
      </c>
      <c r="GR53" s="30">
        <f>SUM(LARGE(($GP53,$GE53,$FT53,$FI53,$EX53,$EM53,$EB53,$DQ53,$DF53,$CU53,$CJ53,$BY53,$BN53,$BC53,$AR53,$AG53,$V53,$K53),{1;2;3;4;5}))</f>
        <v>89</v>
      </c>
      <c r="GS53" s="27">
        <f t="shared" si="888"/>
        <v>1</v>
      </c>
      <c r="GT53" s="20">
        <f t="shared" si="234"/>
        <v>2</v>
      </c>
      <c r="GU53" s="63"/>
      <c r="GV53" s="64"/>
      <c r="GW53" s="27">
        <f t="shared" si="235"/>
        <v>0</v>
      </c>
      <c r="GX53" s="47">
        <f t="shared" si="436"/>
        <v>0</v>
      </c>
      <c r="GY53" s="14">
        <f t="shared" si="889"/>
        <v>1</v>
      </c>
      <c r="GZ53" s="46">
        <f t="shared" si="890"/>
        <v>1</v>
      </c>
      <c r="HA53" s="28">
        <f t="shared" si="93"/>
        <v>16</v>
      </c>
      <c r="HB53" s="29">
        <f t="shared" si="236"/>
        <v>273</v>
      </c>
      <c r="HC53" s="30">
        <f>SUM(LARGE(($HA53,$GP53,$GE53,$FT53,$FI53,$EX53,$EM53,$EB53,$DQ53,$DF53,$CU53,$CJ53,$BY53,$BN53,$BC53,$AR53,$AG53,$V53,$K53),{1;2;3;4;5}))</f>
        <v>89</v>
      </c>
      <c r="HD53" s="27">
        <f t="shared" si="891"/>
        <v>1</v>
      </c>
      <c r="HE53" s="20">
        <f t="shared" si="237"/>
        <v>2</v>
      </c>
      <c r="HF53" s="63"/>
      <c r="HG53" s="64"/>
      <c r="HH53" s="27">
        <f t="shared" si="238"/>
        <v>0</v>
      </c>
      <c r="HI53" s="47">
        <f t="shared" si="437"/>
        <v>0</v>
      </c>
      <c r="HJ53" s="14">
        <f t="shared" si="892"/>
        <v>1</v>
      </c>
      <c r="HK53" s="46">
        <f t="shared" si="893"/>
        <v>1</v>
      </c>
      <c r="HL53" s="28">
        <f t="shared" si="98"/>
        <v>16</v>
      </c>
      <c r="HM53" s="29">
        <f t="shared" si="239"/>
        <v>289</v>
      </c>
      <c r="HN53" s="30">
        <f>SUM(LARGE(($HL53,$HA53,$GP53,$GE53,$FT53,$FI53,$EX53,$EM53,$EB53,$DQ53,$DF53,$CU53,$CJ53,$BY53,$BN53,$BC53,$AR53,$AG53,$V53,$K53),{1;2;3;4;5}))</f>
        <v>89</v>
      </c>
      <c r="HO53" s="27">
        <f t="shared" si="894"/>
        <v>1</v>
      </c>
    </row>
    <row r="54" spans="1:223" x14ac:dyDescent="0.2">
      <c r="A54" s="41" t="s">
        <v>5</v>
      </c>
      <c r="B54" s="65">
        <f t="shared" si="100"/>
        <v>1</v>
      </c>
      <c r="C54" s="104" t="s">
        <v>337</v>
      </c>
      <c r="D54" s="20">
        <f t="shared" si="101"/>
        <v>2</v>
      </c>
      <c r="E54" s="31">
        <f>32+35</f>
        <v>67</v>
      </c>
      <c r="F54" s="33">
        <f>23+26</f>
        <v>49</v>
      </c>
      <c r="G54" s="27">
        <f t="shared" si="181"/>
        <v>116</v>
      </c>
      <c r="H54" s="47">
        <f t="shared" si="418"/>
        <v>116.04900000000001</v>
      </c>
      <c r="I54" s="14">
        <f t="shared" si="836"/>
        <v>14</v>
      </c>
      <c r="J54" s="46">
        <f t="shared" si="639"/>
        <v>14</v>
      </c>
      <c r="K54" s="28">
        <f t="shared" si="3"/>
        <v>0</v>
      </c>
      <c r="L54" s="29">
        <f t="shared" si="182"/>
        <v>0</v>
      </c>
      <c r="M54" s="30">
        <f>SUM(LARGE(($K54),{1}))</f>
        <v>0</v>
      </c>
      <c r="N54" s="27">
        <f t="shared" si="837"/>
        <v>14</v>
      </c>
      <c r="O54" s="20">
        <f t="shared" si="183"/>
        <v>3</v>
      </c>
      <c r="P54" s="31"/>
      <c r="Q54" s="33"/>
      <c r="R54" s="27">
        <f t="shared" si="184"/>
        <v>0</v>
      </c>
      <c r="S54" s="47">
        <f t="shared" si="419"/>
        <v>0</v>
      </c>
      <c r="T54" s="14">
        <f t="shared" si="838"/>
        <v>1</v>
      </c>
      <c r="U54" s="46">
        <f t="shared" si="839"/>
        <v>1</v>
      </c>
      <c r="V54" s="28">
        <f t="shared" si="8"/>
        <v>10</v>
      </c>
      <c r="W54" s="29">
        <f t="shared" si="185"/>
        <v>10</v>
      </c>
      <c r="X54" s="30">
        <f>SUM(LARGE(($V54,$K54),{1;2}))</f>
        <v>10</v>
      </c>
      <c r="Y54" s="27">
        <f t="shared" si="840"/>
        <v>14</v>
      </c>
      <c r="Z54" s="20">
        <f t="shared" si="186"/>
        <v>3</v>
      </c>
      <c r="AA54" s="31"/>
      <c r="AB54" s="33"/>
      <c r="AC54" s="27">
        <f t="shared" si="187"/>
        <v>0</v>
      </c>
      <c r="AD54" s="47">
        <f t="shared" si="420"/>
        <v>0</v>
      </c>
      <c r="AE54" s="14">
        <f t="shared" si="841"/>
        <v>1</v>
      </c>
      <c r="AF54" s="46">
        <f t="shared" si="842"/>
        <v>1</v>
      </c>
      <c r="AG54" s="28">
        <f t="shared" si="13"/>
        <v>10</v>
      </c>
      <c r="AH54" s="29">
        <f t="shared" si="188"/>
        <v>20</v>
      </c>
      <c r="AI54" s="30">
        <f>SUM(LARGE(($AG54,$V54,$K54),{1;2;3}))</f>
        <v>20</v>
      </c>
      <c r="AJ54" s="27">
        <f t="shared" si="843"/>
        <v>14</v>
      </c>
      <c r="AK54" s="20">
        <f t="shared" si="189"/>
        <v>3</v>
      </c>
      <c r="AL54" s="31"/>
      <c r="AM54" s="33"/>
      <c r="AN54" s="27">
        <f t="shared" si="190"/>
        <v>0</v>
      </c>
      <c r="AO54" s="47">
        <f t="shared" si="421"/>
        <v>0</v>
      </c>
      <c r="AP54" s="14">
        <f t="shared" si="844"/>
        <v>1</v>
      </c>
      <c r="AQ54" s="46">
        <f t="shared" si="845"/>
        <v>1</v>
      </c>
      <c r="AR54" s="28">
        <f t="shared" si="18"/>
        <v>10</v>
      </c>
      <c r="AS54" s="29">
        <f t="shared" si="191"/>
        <v>30</v>
      </c>
      <c r="AT54" s="30">
        <f>SUM(LARGE(($AR54,$AG54,$V54,$K54),{1;2;3;4}))</f>
        <v>30</v>
      </c>
      <c r="AU54" s="27">
        <f t="shared" si="846"/>
        <v>14</v>
      </c>
      <c r="AV54" s="20">
        <f t="shared" si="192"/>
        <v>2</v>
      </c>
      <c r="AW54" s="31"/>
      <c r="AX54" s="33"/>
      <c r="AY54" s="27">
        <f t="shared" si="193"/>
        <v>0</v>
      </c>
      <c r="AZ54" s="47">
        <f t="shared" si="422"/>
        <v>0</v>
      </c>
      <c r="BA54" s="14">
        <f t="shared" si="847"/>
        <v>1</v>
      </c>
      <c r="BB54" s="46">
        <f t="shared" si="848"/>
        <v>1</v>
      </c>
      <c r="BC54" s="28">
        <f t="shared" si="23"/>
        <v>16</v>
      </c>
      <c r="BD54" s="29">
        <f t="shared" si="194"/>
        <v>46</v>
      </c>
      <c r="BE54" s="30">
        <f>SUM(LARGE(($BC54,$AR54,$AG54,$V54,$K54),{1;2;3;4;5}))</f>
        <v>46</v>
      </c>
      <c r="BF54" s="27">
        <f t="shared" si="849"/>
        <v>14</v>
      </c>
      <c r="BG54" s="20">
        <f t="shared" si="195"/>
        <v>3</v>
      </c>
      <c r="BH54" s="31"/>
      <c r="BI54" s="33"/>
      <c r="BJ54" s="27">
        <f t="shared" si="196"/>
        <v>0</v>
      </c>
      <c r="BK54" s="47">
        <f t="shared" si="423"/>
        <v>0</v>
      </c>
      <c r="BL54" s="14">
        <f t="shared" si="850"/>
        <v>1</v>
      </c>
      <c r="BM54" s="46">
        <f t="shared" si="851"/>
        <v>1</v>
      </c>
      <c r="BN54" s="28">
        <f t="shared" si="28"/>
        <v>10</v>
      </c>
      <c r="BO54" s="29">
        <f t="shared" si="197"/>
        <v>56</v>
      </c>
      <c r="BP54" s="30">
        <f>SUM(LARGE(($BN54,$BC54,$AR54,$AG54,$V54,$K54),{1;2;3;4;5}))</f>
        <v>56</v>
      </c>
      <c r="BQ54" s="27">
        <f t="shared" si="852"/>
        <v>4</v>
      </c>
      <c r="BR54" s="20">
        <f t="shared" si="198"/>
        <v>2</v>
      </c>
      <c r="BS54" s="31"/>
      <c r="BT54" s="33"/>
      <c r="BU54" s="27">
        <f t="shared" si="199"/>
        <v>0</v>
      </c>
      <c r="BV54" s="47">
        <f t="shared" si="424"/>
        <v>0</v>
      </c>
      <c r="BW54" s="14">
        <f t="shared" si="853"/>
        <v>1</v>
      </c>
      <c r="BX54" s="46">
        <f t="shared" si="854"/>
        <v>1</v>
      </c>
      <c r="BY54" s="28">
        <f t="shared" si="33"/>
        <v>16</v>
      </c>
      <c r="BZ54" s="29">
        <f t="shared" si="200"/>
        <v>72</v>
      </c>
      <c r="CA54" s="30">
        <f>SUM(LARGE(($BY54,$BN54,$BC54,$AR54,$AG54,$V54,$K54),{1;2;3;4;5}))</f>
        <v>62</v>
      </c>
      <c r="CB54" s="27">
        <f t="shared" si="855"/>
        <v>4</v>
      </c>
      <c r="CC54" s="20">
        <f t="shared" si="201"/>
        <v>2</v>
      </c>
      <c r="CD54" s="31"/>
      <c r="CE54" s="33"/>
      <c r="CF54" s="27">
        <f t="shared" si="202"/>
        <v>0</v>
      </c>
      <c r="CG54" s="47">
        <f t="shared" si="425"/>
        <v>0</v>
      </c>
      <c r="CH54" s="14">
        <f t="shared" si="856"/>
        <v>1</v>
      </c>
      <c r="CI54" s="46">
        <f t="shared" si="857"/>
        <v>1</v>
      </c>
      <c r="CJ54" s="28">
        <f t="shared" si="38"/>
        <v>16</v>
      </c>
      <c r="CK54" s="29">
        <f t="shared" si="203"/>
        <v>88</v>
      </c>
      <c r="CL54" s="30">
        <f>SUM(LARGE(($CJ54,$BY54,$BN54,$BC54,$AR54,$AG54,$V54,$K54),{1;2;3;4;5}))</f>
        <v>68</v>
      </c>
      <c r="CM54" s="27">
        <f t="shared" si="858"/>
        <v>4</v>
      </c>
      <c r="CN54" s="20">
        <f t="shared" si="204"/>
        <v>2</v>
      </c>
      <c r="CO54" s="31"/>
      <c r="CP54" s="33"/>
      <c r="CQ54" s="27">
        <f t="shared" si="205"/>
        <v>0</v>
      </c>
      <c r="CR54" s="47">
        <f t="shared" si="426"/>
        <v>0</v>
      </c>
      <c r="CS54" s="14">
        <f t="shared" si="859"/>
        <v>1</v>
      </c>
      <c r="CT54" s="46">
        <f t="shared" si="860"/>
        <v>1</v>
      </c>
      <c r="CU54" s="28">
        <f t="shared" si="43"/>
        <v>16</v>
      </c>
      <c r="CV54" s="29">
        <f t="shared" si="206"/>
        <v>104</v>
      </c>
      <c r="CW54" s="30">
        <f>SUM(LARGE(($CU54,$CJ54,$BY54,$BN54,$BC54,$AR54,$AG54,$V54,$K54),{1;2;3;4;5}))</f>
        <v>74</v>
      </c>
      <c r="CX54" s="27">
        <f t="shared" si="861"/>
        <v>4</v>
      </c>
      <c r="CY54" s="20">
        <f t="shared" si="207"/>
        <v>2</v>
      </c>
      <c r="CZ54" s="31"/>
      <c r="DA54" s="33"/>
      <c r="DB54" s="27">
        <f t="shared" si="208"/>
        <v>0</v>
      </c>
      <c r="DC54" s="47">
        <f t="shared" si="427"/>
        <v>0</v>
      </c>
      <c r="DD54" s="14">
        <f t="shared" si="862"/>
        <v>1</v>
      </c>
      <c r="DE54" s="46">
        <f t="shared" si="863"/>
        <v>1</v>
      </c>
      <c r="DF54" s="28">
        <f t="shared" si="48"/>
        <v>16</v>
      </c>
      <c r="DG54" s="29">
        <f t="shared" si="209"/>
        <v>120</v>
      </c>
      <c r="DH54" s="30">
        <f>SUM(LARGE(($DF54,$CU54,$CJ54,$BY54,$BN54,$BC54,$AR54,$AG54,$V54,$K54),{1;2;3;4;5}))</f>
        <v>80</v>
      </c>
      <c r="DI54" s="27">
        <f t="shared" si="864"/>
        <v>1</v>
      </c>
      <c r="DJ54" s="20">
        <f t="shared" si="210"/>
        <v>2</v>
      </c>
      <c r="DK54" s="31"/>
      <c r="DL54" s="33"/>
      <c r="DM54" s="27">
        <f t="shared" si="211"/>
        <v>0</v>
      </c>
      <c r="DN54" s="47">
        <f t="shared" si="428"/>
        <v>0</v>
      </c>
      <c r="DO54" s="14">
        <f t="shared" si="865"/>
        <v>1</v>
      </c>
      <c r="DP54" s="46">
        <f t="shared" si="866"/>
        <v>1</v>
      </c>
      <c r="DQ54" s="28">
        <f t="shared" si="53"/>
        <v>16</v>
      </c>
      <c r="DR54" s="29">
        <f t="shared" si="212"/>
        <v>136</v>
      </c>
      <c r="DS54" s="30">
        <f>SUM(LARGE(($DQ54,$DF54,$CU54,$CJ54,$BY54,$BN54,$BC54,$AR54,$AG54,$V54,$K54),{1;2;3;4;5}))</f>
        <v>80</v>
      </c>
      <c r="DT54" s="27">
        <f t="shared" si="867"/>
        <v>1</v>
      </c>
      <c r="DU54" s="20">
        <f t="shared" si="213"/>
        <v>2</v>
      </c>
      <c r="DV54" s="31"/>
      <c r="DW54" s="33"/>
      <c r="DX54" s="27">
        <f t="shared" si="214"/>
        <v>0</v>
      </c>
      <c r="DY54" s="47">
        <f t="shared" si="429"/>
        <v>0</v>
      </c>
      <c r="DZ54" s="14">
        <f t="shared" si="868"/>
        <v>1</v>
      </c>
      <c r="EA54" s="46">
        <f t="shared" si="869"/>
        <v>1</v>
      </c>
      <c r="EB54" s="28">
        <f t="shared" si="58"/>
        <v>16</v>
      </c>
      <c r="EC54" s="29">
        <f t="shared" si="215"/>
        <v>152</v>
      </c>
      <c r="ED54" s="30">
        <f>SUM(LARGE(($EB54,$DQ54,$DF54,$CU54,$CJ54,$BY54,$BN54,$BC54,$AR54,$AG54,$V54,$K54),{1;2;3;4;5}))</f>
        <v>80</v>
      </c>
      <c r="EE54" s="27">
        <f t="shared" si="870"/>
        <v>1</v>
      </c>
      <c r="EF54" s="20">
        <f t="shared" si="216"/>
        <v>2</v>
      </c>
      <c r="EG54" s="31"/>
      <c r="EH54" s="33"/>
      <c r="EI54" s="27">
        <f t="shared" si="217"/>
        <v>0</v>
      </c>
      <c r="EJ54" s="47">
        <f t="shared" si="430"/>
        <v>0</v>
      </c>
      <c r="EK54" s="14">
        <f t="shared" si="871"/>
        <v>1</v>
      </c>
      <c r="EL54" s="46">
        <f t="shared" si="872"/>
        <v>1</v>
      </c>
      <c r="EM54" s="28">
        <f t="shared" si="63"/>
        <v>16</v>
      </c>
      <c r="EN54" s="29">
        <f t="shared" si="218"/>
        <v>168</v>
      </c>
      <c r="EO54" s="30">
        <f>SUM(LARGE(($EM54,$EB54,$DQ54,$DF54,$CU54,$CJ54,$BY54,$BN54,$BC54,$AR54,$AG54,$V54,$K54),{1;2;3;4;5}))</f>
        <v>80</v>
      </c>
      <c r="EP54" s="27">
        <f t="shared" si="873"/>
        <v>1</v>
      </c>
      <c r="EQ54" s="20">
        <f t="shared" si="219"/>
        <v>2</v>
      </c>
      <c r="ER54" s="31"/>
      <c r="ES54" s="33"/>
      <c r="ET54" s="27">
        <f t="shared" si="220"/>
        <v>0</v>
      </c>
      <c r="EU54" s="47">
        <f t="shared" si="431"/>
        <v>0</v>
      </c>
      <c r="EV54" s="14">
        <f t="shared" si="874"/>
        <v>1</v>
      </c>
      <c r="EW54" s="46">
        <f t="shared" si="875"/>
        <v>1</v>
      </c>
      <c r="EX54" s="28">
        <f t="shared" si="68"/>
        <v>16</v>
      </c>
      <c r="EY54" s="29">
        <f t="shared" si="221"/>
        <v>184</v>
      </c>
      <c r="EZ54" s="30">
        <f>SUM(LARGE(($EX54,$EM54,$EB54,$DQ54,$DF54,$CU54,$CJ54,$BY54,$BN54,$BC54,$AR54,$AG54,$V54,$K54),{1;2;3;4;5}))</f>
        <v>80</v>
      </c>
      <c r="FA54" s="27">
        <f t="shared" si="876"/>
        <v>1</v>
      </c>
      <c r="FB54" s="20">
        <f t="shared" si="222"/>
        <v>2</v>
      </c>
      <c r="FC54" s="31"/>
      <c r="FD54" s="33"/>
      <c r="FE54" s="27">
        <f t="shared" si="223"/>
        <v>0</v>
      </c>
      <c r="FF54" s="47">
        <f t="shared" si="432"/>
        <v>0</v>
      </c>
      <c r="FG54" s="14">
        <f t="shared" si="877"/>
        <v>1</v>
      </c>
      <c r="FH54" s="46">
        <f t="shared" si="878"/>
        <v>1</v>
      </c>
      <c r="FI54" s="28">
        <f t="shared" si="73"/>
        <v>16</v>
      </c>
      <c r="FJ54" s="29">
        <f t="shared" si="224"/>
        <v>200</v>
      </c>
      <c r="FK54" s="30">
        <f>SUM(LARGE(($FI54,$EX54,$EM54,$EB54,$DQ54,$DF54,$CU54,$CJ54,$BY54,$BN54,$BC54,$AR54,$AG54,$V54,$K54),{1;2;3;4;5}))</f>
        <v>80</v>
      </c>
      <c r="FL54" s="27">
        <f t="shared" si="879"/>
        <v>1</v>
      </c>
      <c r="FM54" s="20">
        <f t="shared" si="225"/>
        <v>2</v>
      </c>
      <c r="FN54" s="31"/>
      <c r="FO54" s="33"/>
      <c r="FP54" s="27">
        <f t="shared" si="226"/>
        <v>0</v>
      </c>
      <c r="FQ54" s="47">
        <f t="shared" si="433"/>
        <v>0</v>
      </c>
      <c r="FR54" s="14">
        <f t="shared" si="880"/>
        <v>1</v>
      </c>
      <c r="FS54" s="46">
        <f t="shared" si="881"/>
        <v>1</v>
      </c>
      <c r="FT54" s="28">
        <f t="shared" si="78"/>
        <v>16</v>
      </c>
      <c r="FU54" s="29">
        <f t="shared" si="227"/>
        <v>216</v>
      </c>
      <c r="FV54" s="30">
        <f>SUM(LARGE(($FT54,$FI54,$EX54,$EM54,$EB54,$DQ54,$DF54,$CU54,$CJ54,$BY54,$BN54,$BC54,$AR54,$AG54,$V54,$K54),{1;2;3;4;5}))</f>
        <v>80</v>
      </c>
      <c r="FW54" s="27">
        <f t="shared" si="882"/>
        <v>1</v>
      </c>
      <c r="FX54" s="20">
        <f t="shared" si="228"/>
        <v>2</v>
      </c>
      <c r="FY54" s="63"/>
      <c r="FZ54" s="64"/>
      <c r="GA54" s="27">
        <f t="shared" si="229"/>
        <v>0</v>
      </c>
      <c r="GB54" s="47">
        <f t="shared" si="434"/>
        <v>0</v>
      </c>
      <c r="GC54" s="14">
        <f t="shared" si="883"/>
        <v>1</v>
      </c>
      <c r="GD54" s="46">
        <f t="shared" si="884"/>
        <v>1</v>
      </c>
      <c r="GE54" s="28">
        <f t="shared" si="83"/>
        <v>16</v>
      </c>
      <c r="GF54" s="29">
        <f t="shared" si="230"/>
        <v>232</v>
      </c>
      <c r="GG54" s="30">
        <f>SUM(LARGE(($GE54,$FT54,$FI54,$EX54,$EM54,$EB54,$DQ54,$DF54,$CU54,$CJ54,$BY54,$BN54,$BC54,$AR54,$AG54,$V54,$K54),{1;2;3;4;5}))</f>
        <v>80</v>
      </c>
      <c r="GH54" s="27">
        <f t="shared" si="885"/>
        <v>1</v>
      </c>
      <c r="GI54" s="20">
        <f t="shared" si="231"/>
        <v>1</v>
      </c>
      <c r="GJ54" s="63"/>
      <c r="GK54" s="64"/>
      <c r="GL54" s="27">
        <f t="shared" si="232"/>
        <v>0</v>
      </c>
      <c r="GM54" s="47">
        <f t="shared" si="435"/>
        <v>0</v>
      </c>
      <c r="GN54" s="14">
        <f t="shared" si="886"/>
        <v>1</v>
      </c>
      <c r="GO54" s="46">
        <f t="shared" si="887"/>
        <v>1</v>
      </c>
      <c r="GP54" s="28">
        <f t="shared" si="88"/>
        <v>25</v>
      </c>
      <c r="GQ54" s="29">
        <f t="shared" si="233"/>
        <v>257</v>
      </c>
      <c r="GR54" s="30">
        <f>SUM(LARGE(($GP54,$GE54,$FT54,$FI54,$EX54,$EM54,$EB54,$DQ54,$DF54,$CU54,$CJ54,$BY54,$BN54,$BC54,$AR54,$AG54,$V54,$K54),{1;2;3;4;5}))</f>
        <v>89</v>
      </c>
      <c r="GS54" s="27">
        <f t="shared" si="888"/>
        <v>1</v>
      </c>
      <c r="GT54" s="20">
        <f t="shared" si="234"/>
        <v>2</v>
      </c>
      <c r="GU54" s="63"/>
      <c r="GV54" s="64"/>
      <c r="GW54" s="27">
        <f t="shared" si="235"/>
        <v>0</v>
      </c>
      <c r="GX54" s="47">
        <f t="shared" si="436"/>
        <v>0</v>
      </c>
      <c r="GY54" s="14">
        <f t="shared" si="889"/>
        <v>1</v>
      </c>
      <c r="GZ54" s="46">
        <f t="shared" si="890"/>
        <v>1</v>
      </c>
      <c r="HA54" s="28">
        <f t="shared" si="93"/>
        <v>16</v>
      </c>
      <c r="HB54" s="29">
        <f t="shared" si="236"/>
        <v>273</v>
      </c>
      <c r="HC54" s="30">
        <f>SUM(LARGE(($HA54,$GP54,$GE54,$FT54,$FI54,$EX54,$EM54,$EB54,$DQ54,$DF54,$CU54,$CJ54,$BY54,$BN54,$BC54,$AR54,$AG54,$V54,$K54),{1;2;3;4;5}))</f>
        <v>89</v>
      </c>
      <c r="HD54" s="27">
        <f t="shared" si="891"/>
        <v>1</v>
      </c>
      <c r="HE54" s="20">
        <f t="shared" si="237"/>
        <v>2</v>
      </c>
      <c r="HF54" s="63"/>
      <c r="HG54" s="64"/>
      <c r="HH54" s="27">
        <f t="shared" si="238"/>
        <v>0</v>
      </c>
      <c r="HI54" s="47">
        <f t="shared" si="437"/>
        <v>0</v>
      </c>
      <c r="HJ54" s="14">
        <f t="shared" si="892"/>
        <v>1</v>
      </c>
      <c r="HK54" s="46">
        <f t="shared" si="893"/>
        <v>1</v>
      </c>
      <c r="HL54" s="28">
        <f t="shared" si="98"/>
        <v>16</v>
      </c>
      <c r="HM54" s="29">
        <f t="shared" si="239"/>
        <v>289</v>
      </c>
      <c r="HN54" s="30">
        <f>SUM(LARGE(($HL54,$HA54,$GP54,$GE54,$FT54,$FI54,$EX54,$EM54,$EB54,$DQ54,$DF54,$CU54,$CJ54,$BY54,$BN54,$BC54,$AR54,$AG54,$V54,$K54),{1;2;3;4;5}))</f>
        <v>89</v>
      </c>
      <c r="HO54" s="27">
        <f t="shared" si="894"/>
        <v>1</v>
      </c>
    </row>
    <row r="55" spans="1:223" x14ac:dyDescent="0.2">
      <c r="A55" s="41" t="s">
        <v>161</v>
      </c>
      <c r="B55" s="65">
        <f t="shared" si="100"/>
        <v>0</v>
      </c>
      <c r="C55" s="104"/>
      <c r="D55" s="20">
        <f t="shared" si="101"/>
        <v>2</v>
      </c>
      <c r="E55" s="31"/>
      <c r="F55" s="33"/>
      <c r="G55" s="27">
        <f t="shared" si="181"/>
        <v>0</v>
      </c>
      <c r="H55" s="47">
        <f t="shared" si="418"/>
        <v>0</v>
      </c>
      <c r="I55" s="14">
        <f t="shared" si="836"/>
        <v>32</v>
      </c>
      <c r="J55" s="46">
        <f t="shared" si="639"/>
        <v>32</v>
      </c>
      <c r="K55" s="28">
        <f t="shared" si="3"/>
        <v>0</v>
      </c>
      <c r="L55" s="29">
        <f t="shared" si="182"/>
        <v>0</v>
      </c>
      <c r="M55" s="30">
        <f>SUM(LARGE(($K55),{1}))</f>
        <v>0</v>
      </c>
      <c r="N55" s="27">
        <f t="shared" si="837"/>
        <v>14</v>
      </c>
      <c r="O55" s="20">
        <f t="shared" si="183"/>
        <v>3</v>
      </c>
      <c r="P55" s="31"/>
      <c r="Q55" s="33"/>
      <c r="R55" s="27">
        <f t="shared" si="184"/>
        <v>0</v>
      </c>
      <c r="S55" s="47">
        <f t="shared" si="419"/>
        <v>0</v>
      </c>
      <c r="T55" s="14">
        <f t="shared" si="838"/>
        <v>1</v>
      </c>
      <c r="U55" s="46">
        <f t="shared" si="839"/>
        <v>1</v>
      </c>
      <c r="V55" s="28">
        <f t="shared" si="8"/>
        <v>10</v>
      </c>
      <c r="W55" s="29">
        <f t="shared" si="185"/>
        <v>10</v>
      </c>
      <c r="X55" s="30">
        <f>SUM(LARGE(($V55,$K55),{1;2}))</f>
        <v>10</v>
      </c>
      <c r="Y55" s="27">
        <f t="shared" si="840"/>
        <v>14</v>
      </c>
      <c r="Z55" s="20">
        <f t="shared" si="186"/>
        <v>3</v>
      </c>
      <c r="AA55" s="31"/>
      <c r="AB55" s="33"/>
      <c r="AC55" s="27">
        <f t="shared" si="187"/>
        <v>0</v>
      </c>
      <c r="AD55" s="47">
        <f t="shared" si="420"/>
        <v>0</v>
      </c>
      <c r="AE55" s="14">
        <f t="shared" si="841"/>
        <v>1</v>
      </c>
      <c r="AF55" s="46">
        <f t="shared" si="842"/>
        <v>1</v>
      </c>
      <c r="AG55" s="28">
        <f t="shared" si="13"/>
        <v>10</v>
      </c>
      <c r="AH55" s="29">
        <f t="shared" si="188"/>
        <v>20</v>
      </c>
      <c r="AI55" s="30">
        <f>SUM(LARGE(($AG55,$V55,$K55),{1;2;3}))</f>
        <v>20</v>
      </c>
      <c r="AJ55" s="27">
        <f t="shared" si="843"/>
        <v>14</v>
      </c>
      <c r="AK55" s="20">
        <f t="shared" si="189"/>
        <v>3</v>
      </c>
      <c r="AL55" s="31"/>
      <c r="AM55" s="33"/>
      <c r="AN55" s="27">
        <f t="shared" si="190"/>
        <v>0</v>
      </c>
      <c r="AO55" s="47">
        <f t="shared" si="421"/>
        <v>0</v>
      </c>
      <c r="AP55" s="14">
        <f t="shared" si="844"/>
        <v>1</v>
      </c>
      <c r="AQ55" s="46">
        <f t="shared" si="845"/>
        <v>1</v>
      </c>
      <c r="AR55" s="28">
        <f t="shared" si="18"/>
        <v>10</v>
      </c>
      <c r="AS55" s="29">
        <f t="shared" si="191"/>
        <v>30</v>
      </c>
      <c r="AT55" s="30">
        <f>SUM(LARGE(($AR55,$AG55,$V55,$K55),{1;2;3;4}))</f>
        <v>30</v>
      </c>
      <c r="AU55" s="27">
        <f t="shared" si="846"/>
        <v>14</v>
      </c>
      <c r="AV55" s="20">
        <f t="shared" si="192"/>
        <v>2</v>
      </c>
      <c r="AW55" s="31"/>
      <c r="AX55" s="33"/>
      <c r="AY55" s="27">
        <f t="shared" si="193"/>
        <v>0</v>
      </c>
      <c r="AZ55" s="47">
        <f t="shared" si="422"/>
        <v>0</v>
      </c>
      <c r="BA55" s="14">
        <f t="shared" si="847"/>
        <v>1</v>
      </c>
      <c r="BB55" s="46">
        <f t="shared" si="848"/>
        <v>1</v>
      </c>
      <c r="BC55" s="28">
        <f t="shared" si="23"/>
        <v>16</v>
      </c>
      <c r="BD55" s="29">
        <f t="shared" si="194"/>
        <v>46</v>
      </c>
      <c r="BE55" s="30">
        <f>SUM(LARGE(($BC55,$AR55,$AG55,$V55,$K55),{1;2;3;4;5}))</f>
        <v>46</v>
      </c>
      <c r="BF55" s="27">
        <f t="shared" si="849"/>
        <v>14</v>
      </c>
      <c r="BG55" s="20">
        <f t="shared" si="195"/>
        <v>3</v>
      </c>
      <c r="BH55" s="31"/>
      <c r="BI55" s="33"/>
      <c r="BJ55" s="27">
        <f t="shared" si="196"/>
        <v>0</v>
      </c>
      <c r="BK55" s="47">
        <f t="shared" si="423"/>
        <v>0</v>
      </c>
      <c r="BL55" s="14">
        <f t="shared" si="850"/>
        <v>1</v>
      </c>
      <c r="BM55" s="46">
        <f t="shared" si="851"/>
        <v>1</v>
      </c>
      <c r="BN55" s="28">
        <f t="shared" si="28"/>
        <v>10</v>
      </c>
      <c r="BO55" s="29">
        <f t="shared" si="197"/>
        <v>56</v>
      </c>
      <c r="BP55" s="30">
        <f>SUM(LARGE(($BN55,$BC55,$AR55,$AG55,$V55,$K55),{1;2;3;4;5}))</f>
        <v>56</v>
      </c>
      <c r="BQ55" s="27">
        <f t="shared" si="852"/>
        <v>4</v>
      </c>
      <c r="BR55" s="20">
        <f t="shared" si="198"/>
        <v>2</v>
      </c>
      <c r="BS55" s="31"/>
      <c r="BT55" s="33"/>
      <c r="BU55" s="27">
        <f t="shared" si="199"/>
        <v>0</v>
      </c>
      <c r="BV55" s="47">
        <f t="shared" si="424"/>
        <v>0</v>
      </c>
      <c r="BW55" s="14">
        <f t="shared" si="853"/>
        <v>1</v>
      </c>
      <c r="BX55" s="46">
        <f t="shared" si="854"/>
        <v>1</v>
      </c>
      <c r="BY55" s="28">
        <f t="shared" si="33"/>
        <v>16</v>
      </c>
      <c r="BZ55" s="29">
        <f t="shared" si="200"/>
        <v>72</v>
      </c>
      <c r="CA55" s="30">
        <f>SUM(LARGE(($BY55,$BN55,$BC55,$AR55,$AG55,$V55,$K55),{1;2;3;4;5}))</f>
        <v>62</v>
      </c>
      <c r="CB55" s="27">
        <f t="shared" si="855"/>
        <v>4</v>
      </c>
      <c r="CC55" s="20">
        <f t="shared" si="201"/>
        <v>2</v>
      </c>
      <c r="CD55" s="31"/>
      <c r="CE55" s="33"/>
      <c r="CF55" s="27">
        <f t="shared" si="202"/>
        <v>0</v>
      </c>
      <c r="CG55" s="47">
        <f t="shared" si="425"/>
        <v>0</v>
      </c>
      <c r="CH55" s="14">
        <f t="shared" si="856"/>
        <v>1</v>
      </c>
      <c r="CI55" s="46">
        <f t="shared" si="857"/>
        <v>1</v>
      </c>
      <c r="CJ55" s="28">
        <f t="shared" si="38"/>
        <v>16</v>
      </c>
      <c r="CK55" s="29">
        <f t="shared" si="203"/>
        <v>88</v>
      </c>
      <c r="CL55" s="30">
        <f>SUM(LARGE(($CJ55,$BY55,$BN55,$BC55,$AR55,$AG55,$V55,$K55),{1;2;3;4;5}))</f>
        <v>68</v>
      </c>
      <c r="CM55" s="27">
        <f t="shared" si="858"/>
        <v>4</v>
      </c>
      <c r="CN55" s="20">
        <f t="shared" si="204"/>
        <v>2</v>
      </c>
      <c r="CO55" s="31"/>
      <c r="CP55" s="33"/>
      <c r="CQ55" s="27">
        <f t="shared" si="205"/>
        <v>0</v>
      </c>
      <c r="CR55" s="47">
        <f t="shared" si="426"/>
        <v>0</v>
      </c>
      <c r="CS55" s="14">
        <f t="shared" si="859"/>
        <v>1</v>
      </c>
      <c r="CT55" s="46">
        <f t="shared" si="860"/>
        <v>1</v>
      </c>
      <c r="CU55" s="28">
        <f t="shared" si="43"/>
        <v>16</v>
      </c>
      <c r="CV55" s="29">
        <f t="shared" si="206"/>
        <v>104</v>
      </c>
      <c r="CW55" s="30">
        <f>SUM(LARGE(($CU55,$CJ55,$BY55,$BN55,$BC55,$AR55,$AG55,$V55,$K55),{1;2;3;4;5}))</f>
        <v>74</v>
      </c>
      <c r="CX55" s="27">
        <f t="shared" si="861"/>
        <v>4</v>
      </c>
      <c r="CY55" s="20">
        <f t="shared" si="207"/>
        <v>2</v>
      </c>
      <c r="CZ55" s="31"/>
      <c r="DA55" s="33"/>
      <c r="DB55" s="27">
        <f t="shared" si="208"/>
        <v>0</v>
      </c>
      <c r="DC55" s="47">
        <f t="shared" si="427"/>
        <v>0</v>
      </c>
      <c r="DD55" s="14">
        <f t="shared" si="862"/>
        <v>1</v>
      </c>
      <c r="DE55" s="46">
        <f t="shared" si="863"/>
        <v>1</v>
      </c>
      <c r="DF55" s="28">
        <f t="shared" si="48"/>
        <v>16</v>
      </c>
      <c r="DG55" s="29">
        <f t="shared" si="209"/>
        <v>120</v>
      </c>
      <c r="DH55" s="30">
        <f>SUM(LARGE(($DF55,$CU55,$CJ55,$BY55,$BN55,$BC55,$AR55,$AG55,$V55,$K55),{1;2;3;4;5}))</f>
        <v>80</v>
      </c>
      <c r="DI55" s="27">
        <f t="shared" si="864"/>
        <v>1</v>
      </c>
      <c r="DJ55" s="20">
        <f t="shared" si="210"/>
        <v>2</v>
      </c>
      <c r="DK55" s="31"/>
      <c r="DL55" s="33"/>
      <c r="DM55" s="27">
        <f t="shared" si="211"/>
        <v>0</v>
      </c>
      <c r="DN55" s="47">
        <f t="shared" si="428"/>
        <v>0</v>
      </c>
      <c r="DO55" s="14">
        <f t="shared" si="865"/>
        <v>1</v>
      </c>
      <c r="DP55" s="46">
        <f t="shared" si="866"/>
        <v>1</v>
      </c>
      <c r="DQ55" s="28">
        <f t="shared" si="53"/>
        <v>16</v>
      </c>
      <c r="DR55" s="29">
        <f t="shared" si="212"/>
        <v>136</v>
      </c>
      <c r="DS55" s="30">
        <f>SUM(LARGE(($DQ55,$DF55,$CU55,$CJ55,$BY55,$BN55,$BC55,$AR55,$AG55,$V55,$K55),{1;2;3;4;5}))</f>
        <v>80</v>
      </c>
      <c r="DT55" s="27">
        <f t="shared" si="867"/>
        <v>1</v>
      </c>
      <c r="DU55" s="20">
        <f t="shared" si="213"/>
        <v>2</v>
      </c>
      <c r="DV55" s="31"/>
      <c r="DW55" s="33"/>
      <c r="DX55" s="27">
        <f t="shared" si="214"/>
        <v>0</v>
      </c>
      <c r="DY55" s="47">
        <f t="shared" si="429"/>
        <v>0</v>
      </c>
      <c r="DZ55" s="14">
        <f t="shared" si="868"/>
        <v>1</v>
      </c>
      <c r="EA55" s="46">
        <f t="shared" si="869"/>
        <v>1</v>
      </c>
      <c r="EB55" s="28">
        <f t="shared" si="58"/>
        <v>16</v>
      </c>
      <c r="EC55" s="29">
        <f t="shared" si="215"/>
        <v>152</v>
      </c>
      <c r="ED55" s="30">
        <f>SUM(LARGE(($EB55,$DQ55,$DF55,$CU55,$CJ55,$BY55,$BN55,$BC55,$AR55,$AG55,$V55,$K55),{1;2;3;4;5}))</f>
        <v>80</v>
      </c>
      <c r="EE55" s="27">
        <f t="shared" si="870"/>
        <v>1</v>
      </c>
      <c r="EF55" s="20">
        <f t="shared" si="216"/>
        <v>2</v>
      </c>
      <c r="EG55" s="31"/>
      <c r="EH55" s="33"/>
      <c r="EI55" s="27">
        <f t="shared" si="217"/>
        <v>0</v>
      </c>
      <c r="EJ55" s="47">
        <f t="shared" si="430"/>
        <v>0</v>
      </c>
      <c r="EK55" s="14">
        <f t="shared" si="871"/>
        <v>1</v>
      </c>
      <c r="EL55" s="46">
        <f t="shared" si="872"/>
        <v>1</v>
      </c>
      <c r="EM55" s="28">
        <f t="shared" si="63"/>
        <v>16</v>
      </c>
      <c r="EN55" s="29">
        <f t="shared" si="218"/>
        <v>168</v>
      </c>
      <c r="EO55" s="30">
        <f>SUM(LARGE(($EM55,$EB55,$DQ55,$DF55,$CU55,$CJ55,$BY55,$BN55,$BC55,$AR55,$AG55,$V55,$K55),{1;2;3;4;5}))</f>
        <v>80</v>
      </c>
      <c r="EP55" s="27">
        <f t="shared" si="873"/>
        <v>1</v>
      </c>
      <c r="EQ55" s="20">
        <f t="shared" si="219"/>
        <v>2</v>
      </c>
      <c r="ER55" s="31"/>
      <c r="ES55" s="33"/>
      <c r="ET55" s="27">
        <f t="shared" si="220"/>
        <v>0</v>
      </c>
      <c r="EU55" s="47">
        <f t="shared" si="431"/>
        <v>0</v>
      </c>
      <c r="EV55" s="14">
        <f t="shared" si="874"/>
        <v>1</v>
      </c>
      <c r="EW55" s="46">
        <f t="shared" si="875"/>
        <v>1</v>
      </c>
      <c r="EX55" s="28">
        <f t="shared" si="68"/>
        <v>16</v>
      </c>
      <c r="EY55" s="29">
        <f t="shared" si="221"/>
        <v>184</v>
      </c>
      <c r="EZ55" s="30">
        <f>SUM(LARGE(($EX55,$EM55,$EB55,$DQ55,$DF55,$CU55,$CJ55,$BY55,$BN55,$BC55,$AR55,$AG55,$V55,$K55),{1;2;3;4;5}))</f>
        <v>80</v>
      </c>
      <c r="FA55" s="27">
        <f t="shared" si="876"/>
        <v>1</v>
      </c>
      <c r="FB55" s="20">
        <f t="shared" si="222"/>
        <v>2</v>
      </c>
      <c r="FC55" s="31"/>
      <c r="FD55" s="33"/>
      <c r="FE55" s="27">
        <f t="shared" si="223"/>
        <v>0</v>
      </c>
      <c r="FF55" s="47">
        <f t="shared" si="432"/>
        <v>0</v>
      </c>
      <c r="FG55" s="14">
        <f t="shared" si="877"/>
        <v>1</v>
      </c>
      <c r="FH55" s="46">
        <f t="shared" si="878"/>
        <v>1</v>
      </c>
      <c r="FI55" s="28">
        <f t="shared" si="73"/>
        <v>16</v>
      </c>
      <c r="FJ55" s="29">
        <f t="shared" si="224"/>
        <v>200</v>
      </c>
      <c r="FK55" s="30">
        <f>SUM(LARGE(($FI55,$EX55,$EM55,$EB55,$DQ55,$DF55,$CU55,$CJ55,$BY55,$BN55,$BC55,$AR55,$AG55,$V55,$K55),{1;2;3;4;5}))</f>
        <v>80</v>
      </c>
      <c r="FL55" s="27">
        <f t="shared" si="879"/>
        <v>1</v>
      </c>
      <c r="FM55" s="20">
        <f t="shared" si="225"/>
        <v>2</v>
      </c>
      <c r="FN55" s="31"/>
      <c r="FO55" s="33"/>
      <c r="FP55" s="27">
        <f t="shared" si="226"/>
        <v>0</v>
      </c>
      <c r="FQ55" s="47">
        <f t="shared" si="433"/>
        <v>0</v>
      </c>
      <c r="FR55" s="14">
        <f t="shared" si="880"/>
        <v>1</v>
      </c>
      <c r="FS55" s="46">
        <f t="shared" si="881"/>
        <v>1</v>
      </c>
      <c r="FT55" s="28">
        <f t="shared" si="78"/>
        <v>16</v>
      </c>
      <c r="FU55" s="29">
        <f t="shared" si="227"/>
        <v>216</v>
      </c>
      <c r="FV55" s="30">
        <f>SUM(LARGE(($FT55,$FI55,$EX55,$EM55,$EB55,$DQ55,$DF55,$CU55,$CJ55,$BY55,$BN55,$BC55,$AR55,$AG55,$V55,$K55),{1;2;3;4;5}))</f>
        <v>80</v>
      </c>
      <c r="FW55" s="27">
        <f t="shared" si="882"/>
        <v>1</v>
      </c>
      <c r="FX55" s="20">
        <f t="shared" si="228"/>
        <v>2</v>
      </c>
      <c r="FY55" s="63"/>
      <c r="FZ55" s="64"/>
      <c r="GA55" s="27">
        <f t="shared" si="229"/>
        <v>0</v>
      </c>
      <c r="GB55" s="47">
        <f t="shared" si="434"/>
        <v>0</v>
      </c>
      <c r="GC55" s="14">
        <f t="shared" si="883"/>
        <v>1</v>
      </c>
      <c r="GD55" s="46">
        <f t="shared" si="884"/>
        <v>1</v>
      </c>
      <c r="GE55" s="28">
        <f t="shared" si="83"/>
        <v>16</v>
      </c>
      <c r="GF55" s="29">
        <f t="shared" si="230"/>
        <v>232</v>
      </c>
      <c r="GG55" s="30">
        <f>SUM(LARGE(($GE55,$FT55,$FI55,$EX55,$EM55,$EB55,$DQ55,$DF55,$CU55,$CJ55,$BY55,$BN55,$BC55,$AR55,$AG55,$V55,$K55),{1;2;3;4;5}))</f>
        <v>80</v>
      </c>
      <c r="GH55" s="27">
        <f t="shared" si="885"/>
        <v>1</v>
      </c>
      <c r="GI55" s="20">
        <f t="shared" si="231"/>
        <v>1</v>
      </c>
      <c r="GJ55" s="63"/>
      <c r="GK55" s="64"/>
      <c r="GL55" s="27">
        <f t="shared" si="232"/>
        <v>0</v>
      </c>
      <c r="GM55" s="47">
        <f t="shared" si="435"/>
        <v>0</v>
      </c>
      <c r="GN55" s="14">
        <f t="shared" si="886"/>
        <v>1</v>
      </c>
      <c r="GO55" s="46">
        <f t="shared" si="887"/>
        <v>1</v>
      </c>
      <c r="GP55" s="28">
        <f t="shared" si="88"/>
        <v>25</v>
      </c>
      <c r="GQ55" s="29">
        <f t="shared" si="233"/>
        <v>257</v>
      </c>
      <c r="GR55" s="30">
        <f>SUM(LARGE(($GP55,$GE55,$FT55,$FI55,$EX55,$EM55,$EB55,$DQ55,$DF55,$CU55,$CJ55,$BY55,$BN55,$BC55,$AR55,$AG55,$V55,$K55),{1;2;3;4;5}))</f>
        <v>89</v>
      </c>
      <c r="GS55" s="27">
        <f t="shared" si="888"/>
        <v>1</v>
      </c>
      <c r="GT55" s="20">
        <f t="shared" si="234"/>
        <v>2</v>
      </c>
      <c r="GU55" s="63"/>
      <c r="GV55" s="64"/>
      <c r="GW55" s="27">
        <f t="shared" si="235"/>
        <v>0</v>
      </c>
      <c r="GX55" s="47">
        <f t="shared" si="436"/>
        <v>0</v>
      </c>
      <c r="GY55" s="14">
        <f t="shared" si="889"/>
        <v>1</v>
      </c>
      <c r="GZ55" s="46">
        <f t="shared" si="890"/>
        <v>1</v>
      </c>
      <c r="HA55" s="28">
        <f t="shared" si="93"/>
        <v>16</v>
      </c>
      <c r="HB55" s="29">
        <f t="shared" si="236"/>
        <v>273</v>
      </c>
      <c r="HC55" s="30">
        <f>SUM(LARGE(($HA55,$GP55,$GE55,$FT55,$FI55,$EX55,$EM55,$EB55,$DQ55,$DF55,$CU55,$CJ55,$BY55,$BN55,$BC55,$AR55,$AG55,$V55,$K55),{1;2;3;4;5}))</f>
        <v>89</v>
      </c>
      <c r="HD55" s="27">
        <f t="shared" si="891"/>
        <v>1</v>
      </c>
      <c r="HE55" s="20">
        <f t="shared" si="237"/>
        <v>2</v>
      </c>
      <c r="HF55" s="63"/>
      <c r="HG55" s="64"/>
      <c r="HH55" s="27">
        <f t="shared" si="238"/>
        <v>0</v>
      </c>
      <c r="HI55" s="47">
        <f t="shared" si="437"/>
        <v>0</v>
      </c>
      <c r="HJ55" s="14">
        <f t="shared" si="892"/>
        <v>1</v>
      </c>
      <c r="HK55" s="46">
        <f t="shared" si="893"/>
        <v>1</v>
      </c>
      <c r="HL55" s="28">
        <f t="shared" si="98"/>
        <v>16</v>
      </c>
      <c r="HM55" s="29">
        <f t="shared" si="239"/>
        <v>289</v>
      </c>
      <c r="HN55" s="30">
        <f>SUM(LARGE(($HL55,$HA55,$GP55,$GE55,$FT55,$FI55,$EX55,$EM55,$EB55,$DQ55,$DF55,$CU55,$CJ55,$BY55,$BN55,$BC55,$AR55,$AG55,$V55,$K55),{1;2;3;4;5}))</f>
        <v>89</v>
      </c>
      <c r="HO55" s="27">
        <f t="shared" si="894"/>
        <v>1</v>
      </c>
    </row>
    <row r="56" spans="1:223" x14ac:dyDescent="0.2">
      <c r="A56" s="41" t="s">
        <v>309</v>
      </c>
      <c r="B56" s="65">
        <f t="shared" si="100"/>
        <v>1</v>
      </c>
      <c r="C56" s="104" t="s">
        <v>338</v>
      </c>
      <c r="D56" s="20">
        <f t="shared" si="101"/>
        <v>2</v>
      </c>
      <c r="E56" s="31">
        <f>31+37</f>
        <v>68</v>
      </c>
      <c r="F56" s="33">
        <f>30+36</f>
        <v>66</v>
      </c>
      <c r="G56" s="27">
        <f t="shared" ref="G56" si="1392">SUM(E56+F56)</f>
        <v>134</v>
      </c>
      <c r="H56" s="47">
        <f t="shared" ref="H56" si="1393">G56+F56/1000</f>
        <v>134.066</v>
      </c>
      <c r="I56" s="14">
        <f t="shared" si="836"/>
        <v>2</v>
      </c>
      <c r="J56" s="46">
        <f t="shared" si="639"/>
        <v>2</v>
      </c>
      <c r="K56" s="28">
        <f t="shared" ref="K56" si="1394">IF(AND(N$3=1,J56=1),"25",IF(AND(N$3=1,J56=2),"20",IF(AND(N$3=1,J56=3),"16",IF(AND(N$3=1,J56=4),"13",IF(AND(N$3=1,J56=5),"11",IF(AND(N$3=1,J56=6),"10",IF(AND(N$3=1,J56=7),"9",IF(AND(N$3=1,J56=8),"8",IF(AND(N$3=1,J56=9),"7",IF(AND(N$3=1,J56=10),"6",IF(AND(N$3=1,J56=11),"5",IF(AND(N$3=1,J56=12),"4",IF(AND(N$3=1,J56=13),"3",IF(AND(N$3=1,J56=14),"2",IF(AND(N$3=1,J56=15),"1",IF(AND(N$3=2,J56=1),"16",IF(AND(N$3=2,J56=2),"13",IF(AND(N$3=2,J56=3),"11",IF(AND(N$3=2,J56=4),"10",IF(AND(N$3=2,J56=5),"9",IF(AND(N$3=2,J56=6),"8",IF(AND(N$3=2,J56=7),"7",IF(AND(N$3=2,J56=8),"6",IF(AND(N$3=2,J56=9),"5",IF(AND(N$3=2,J56=10),"4",IF(AND(N$3=2,J56=11),"3",IF(AND(N$3=2,J56=12),"2",IF(AND(N$3=2,J56=13),"1",IF(AND(N$3=3,J56=1),"10",IF(AND(N$3=3,J56=2),"9",IF(AND(N$3=3,J56=3),"8",IF(AND(N$3=3,J56=4),"7",IF(AND(N$3=3,J56=5),"6",IF(AND(N$3=3,J56=6),"5",IF(AND(N$3=3,J56=7),"4",IF(AND(N$3=3,J56=8),"3",IF(AND(N$3=3,J56=9),"2",IF(AND(N$3=3,J56=10),"1"))))))))))))))))))))))))))))))))))))))+0</f>
        <v>13</v>
      </c>
      <c r="L56" s="29">
        <f t="shared" ref="L56" si="1395">K56</f>
        <v>13</v>
      </c>
      <c r="M56" s="30">
        <f>SUM(LARGE(($K56),{1}))</f>
        <v>13</v>
      </c>
      <c r="N56" s="27">
        <f t="shared" si="837"/>
        <v>2</v>
      </c>
      <c r="O56" s="20">
        <f t="shared" ref="O56" si="1396">Y$3</f>
        <v>3</v>
      </c>
      <c r="P56" s="31"/>
      <c r="Q56" s="33"/>
      <c r="R56" s="27">
        <f t="shared" ref="R56" si="1397">SUM(P56+Q56)</f>
        <v>0</v>
      </c>
      <c r="S56" s="47">
        <f t="shared" ref="S56" si="1398">R56+Q56/1000</f>
        <v>0</v>
      </c>
      <c r="T56" s="14">
        <f t="shared" si="838"/>
        <v>1</v>
      </c>
      <c r="U56" s="46">
        <f t="shared" si="839"/>
        <v>1</v>
      </c>
      <c r="V56" s="28">
        <f t="shared" ref="V56" si="1399">IF(AND(Y$3=1,U56=1),"25",IF(AND(Y$3=1,U56=2),"20",IF(AND(Y$3=1,U56=3),"16",IF(AND(Y$3=1,U56=4),"13",IF(AND(Y$3=1,U56=5),"11",IF(AND(Y$3=1,U56=6),"10",IF(AND(Y$3=1,U56=7),"9",IF(AND(Y$3=1,U56=8),"8",IF(AND(Y$3=1,U56=9),"7",IF(AND(Y$3=1,U56=10),"6",IF(AND(Y$3=1,U56=11),"5",IF(AND(Y$3=1,U56=12),"4",IF(AND(Y$3=1,U56=13),"3",IF(AND(Y$3=1,U56=14),"2",IF(AND(Y$3=1,U56=15),"1",IF(AND(Y$3=2,U56=1),"16",IF(AND(Y$3=2,U56=2),"13",IF(AND(Y$3=2,U56=3),"11",IF(AND(Y$3=2,U56=4),"10",IF(AND(Y$3=2,U56=5),"9",IF(AND(Y$3=2,U56=6),"8",IF(AND(Y$3=2,U56=7),"7",IF(AND(Y$3=2,U56=8),"6",IF(AND(Y$3=2,U56=9),"5",IF(AND(Y$3=2,U56=10),"4",IF(AND(Y$3=2,U56=11),"3",IF(AND(Y$3=2,U56=12),"2",IF(AND(Y$3=2,U56=13),"1",IF(AND(Y$3=3,U56=1),"10",IF(AND(Y$3=3,U56=2),"9",IF(AND(Y$3=3,U56=3),"8",IF(AND(Y$3=3,U56=4),"7",IF(AND(Y$3=3,U56=5),"6",IF(AND(Y$3=3,U56=6),"5",IF(AND(Y$3=3,U56=7),"4",IF(AND(Y$3=3,U56=8),"3",IF(AND(Y$3=3,U56=9),"2",IF(AND(Y$3=3,U56=10),"1"))))))))))))))))))))))))))))))))))))))+0</f>
        <v>10</v>
      </c>
      <c r="W56" s="29">
        <f t="shared" ref="W56" si="1400">L56+V56</f>
        <v>23</v>
      </c>
      <c r="X56" s="30">
        <f>SUM(LARGE(($V56,$K56),{1;2}))</f>
        <v>23</v>
      </c>
      <c r="Y56" s="27">
        <f t="shared" si="840"/>
        <v>2</v>
      </c>
      <c r="Z56" s="20">
        <f t="shared" ref="Z56" si="1401">AJ$3</f>
        <v>3</v>
      </c>
      <c r="AA56" s="31"/>
      <c r="AB56" s="33"/>
      <c r="AC56" s="27">
        <f t="shared" ref="AC56" si="1402">SUM(AA56+AB56)</f>
        <v>0</v>
      </c>
      <c r="AD56" s="47">
        <f t="shared" ref="AD56" si="1403">AC56+AB56/1000</f>
        <v>0</v>
      </c>
      <c r="AE56" s="14">
        <f t="shared" si="841"/>
        <v>1</v>
      </c>
      <c r="AF56" s="46">
        <f t="shared" si="842"/>
        <v>1</v>
      </c>
      <c r="AG56" s="28">
        <f t="shared" ref="AG56" si="1404">IF(AND(AJ$3=1,AF56=1),"25",IF(AND(AJ$3=1,AF56=2),"20",IF(AND(AJ$3=1,AF56=3),"16",IF(AND(AJ$3=1,AF56=4),"13",IF(AND(AJ$3=1,AF56=5),"11",IF(AND(AJ$3=1,AF56=6),"10",IF(AND(AJ$3=1,AF56=7),"9",IF(AND(AJ$3=1,AF56=8),"8",IF(AND(AJ$3=1,AF56=9),"7",IF(AND(AJ$3=1,AF56=10),"6",IF(AND(AJ$3=1,AF56=11),"5",IF(AND(AJ$3=1,AF56=12),"4",IF(AND(AJ$3=1,AF56=13),"3",IF(AND(AJ$3=1,AF56=14),"2",IF(AND(AJ$3=1,AF56=15),"1",IF(AND(AJ$3=2,AF56=1),"16",IF(AND(AJ$3=2,AF56=2),"13",IF(AND(AJ$3=2,AF56=3),"11",IF(AND(AJ$3=2,AF56=4),"10",IF(AND(AJ$3=2,AF56=5),"9",IF(AND(AJ$3=2,AF56=6),"8",IF(AND(AJ$3=2,AF56=7),"7",IF(AND(AJ$3=2,AF56=8),"6",IF(AND(AJ$3=2,AF56=9),"5",IF(AND(AJ$3=2,AF56=10),"4",IF(AND(AJ$3=2,AF56=11),"3",IF(AND(AJ$3=2,AF56=12),"2",IF(AND(AJ$3=2,AF56=13),"1",IF(AND(AJ$3=3,AF56=1),"10",IF(AND(AJ$3=3,AF56=2),"9",IF(AND(AJ$3=3,AF56=3),"8",IF(AND(AJ$3=3,AF56=4),"7",IF(AND(AJ$3=3,AF56=5),"6",IF(AND(AJ$3=3,AF56=6),"5",IF(AND(AJ$3=3,AF56=7),"4",IF(AND(AJ$3=3,AF56=8),"3",IF(AND(AJ$3=3,AF56=9),"2",IF(AND(AJ$3=3,AF56=10),"1"))))))))))))))))))))))))))))))))))))))+0</f>
        <v>10</v>
      </c>
      <c r="AH56" s="29">
        <f t="shared" ref="AH56" si="1405">W56+AG56</f>
        <v>33</v>
      </c>
      <c r="AI56" s="30">
        <f>SUM(LARGE(($AG56,$V56,$K56),{1;2;3}))</f>
        <v>33</v>
      </c>
      <c r="AJ56" s="27">
        <f t="shared" si="843"/>
        <v>2</v>
      </c>
      <c r="AK56" s="20">
        <f t="shared" ref="AK56" si="1406">AU$3</f>
        <v>3</v>
      </c>
      <c r="AL56" s="31"/>
      <c r="AM56" s="33"/>
      <c r="AN56" s="27">
        <f t="shared" ref="AN56" si="1407">SUM(AL56+AM56)</f>
        <v>0</v>
      </c>
      <c r="AO56" s="47">
        <f t="shared" ref="AO56" si="1408">AN56+AM56/1000</f>
        <v>0</v>
      </c>
      <c r="AP56" s="14">
        <f t="shared" si="844"/>
        <v>1</v>
      </c>
      <c r="AQ56" s="46">
        <f t="shared" si="845"/>
        <v>1</v>
      </c>
      <c r="AR56" s="28">
        <f t="shared" ref="AR56" si="1409">IF(AND(AU$3=1,AQ56=1),"25",IF(AND(AU$3=1,AQ56=2),"20",IF(AND(AU$3=1,AQ56=3),"16",IF(AND(AU$3=1,AQ56=4),"13",IF(AND(AU$3=1,AQ56=5),"11",IF(AND(AU$3=1,AQ56=6),"10",IF(AND(AU$3=1,AQ56=7),"9",IF(AND(AU$3=1,AQ56=8),"8",IF(AND(AU$3=1,AQ56=9),"7",IF(AND(AU$3=1,AQ56=10),"6",IF(AND(AU$3=1,AQ56=11),"5",IF(AND(AU$3=1,AQ56=12),"4",IF(AND(AU$3=1,AQ56=13),"3",IF(AND(AU$3=1,AQ56=14),"2",IF(AND(AU$3=1,AQ56=15),"1",IF(AND(AU$3=2,AQ56=1),"16",IF(AND(AU$3=2,AQ56=2),"13",IF(AND(AU$3=2,AQ56=3),"11",IF(AND(AU$3=2,AQ56=4),"10",IF(AND(AU$3=2,AQ56=5),"9",IF(AND(AU$3=2,AQ56=6),"8",IF(AND(AU$3=2,AQ56=7),"7",IF(AND(AU$3=2,AQ56=8),"6",IF(AND(AU$3=2,AQ56=9),"5",IF(AND(AU$3=2,AQ56=10),"4",IF(AND(AU$3=2,AQ56=11),"3",IF(AND(AU$3=2,AQ56=12),"2",IF(AND(AU$3=2,AQ56=13),"1",IF(AND(AU$3=3,AQ56=1),"10",IF(AND(AU$3=3,AQ56=2),"9",IF(AND(AU$3=3,AQ56=3),"8",IF(AND(AU$3=3,AQ56=4),"7",IF(AND(AU$3=3,AQ56=5),"6",IF(AND(AU$3=3,AQ56=6),"5",IF(AND(AU$3=3,AQ56=7),"4",IF(AND(AU$3=3,AQ56=8),"3",IF(AND(AU$3=3,AQ56=9),"2",IF(AND(AU$3=3,AQ56=10),"1"))))))))))))))))))))))))))))))))))))))+0</f>
        <v>10</v>
      </c>
      <c r="AS56" s="29">
        <f t="shared" ref="AS56" si="1410">AH56+AR56</f>
        <v>43</v>
      </c>
      <c r="AT56" s="30">
        <f>SUM(LARGE(($AR56,$AG56,$V56,$K56),{1;2;3;4}))</f>
        <v>43</v>
      </c>
      <c r="AU56" s="27">
        <f t="shared" si="846"/>
        <v>2</v>
      </c>
      <c r="AV56" s="20">
        <f t="shared" ref="AV56" si="1411">BF$3</f>
        <v>2</v>
      </c>
      <c r="AW56" s="31"/>
      <c r="AX56" s="33"/>
      <c r="AY56" s="27">
        <f t="shared" ref="AY56" si="1412">SUM(AW56+AX56)</f>
        <v>0</v>
      </c>
      <c r="AZ56" s="47">
        <f t="shared" ref="AZ56" si="1413">AY56+AX56/1000</f>
        <v>0</v>
      </c>
      <c r="BA56" s="14">
        <f t="shared" si="847"/>
        <v>1</v>
      </c>
      <c r="BB56" s="46">
        <f t="shared" si="848"/>
        <v>1</v>
      </c>
      <c r="BC56" s="28">
        <f t="shared" ref="BC56" si="1414">IF(AND(BF$3=1,BB56=1),"25",IF(AND(BF$3=1,BB56=2),"20",IF(AND(BF$3=1,BB56=3),"16",IF(AND(BF$3=1,BB56=4),"13",IF(AND(BF$3=1,BB56=5),"11",IF(AND(BF$3=1,BB56=6),"10",IF(AND(BF$3=1,BB56=7),"9",IF(AND(BF$3=1,BB56=8),"8",IF(AND(BF$3=1,BB56=9),"7",IF(AND(BF$3=1,BB56=10),"6",IF(AND(BF$3=1,BB56=11),"5",IF(AND(BF$3=1,BB56=12),"4",IF(AND(BF$3=1,BB56=13),"3",IF(AND(BF$3=1,BB56=14),"2",IF(AND(BF$3=1,BB56=15),"1",IF(AND(BF$3=2,BB56=1),"16",IF(AND(BF$3=2,BB56=2),"13",IF(AND(BF$3=2,BB56=3),"11",IF(AND(BF$3=2,BB56=4),"10",IF(AND(BF$3=2,BB56=5),"9",IF(AND(BF$3=2,BB56=6),"8",IF(AND(BF$3=2,BB56=7),"7",IF(AND(BF$3=2,BB56=8),"6",IF(AND(BF$3=2,BB56=9),"5",IF(AND(BF$3=2,BB56=10),"4",IF(AND(BF$3=2,BB56=11),"3",IF(AND(BF$3=2,BB56=12),"2",IF(AND(BF$3=2,BB56=13),"1",IF(AND(BF$3=3,BB56=1),"10",IF(AND(BF$3=3,BB56=2),"9",IF(AND(BF$3=3,BB56=3),"8",IF(AND(BF$3=3,BB56=4),"7",IF(AND(BF$3=3,BB56=5),"6",IF(AND(BF$3=3,BB56=6),"5",IF(AND(BF$3=3,BB56=7),"4",IF(AND(BF$3=3,BB56=8),"3",IF(AND(BF$3=3,BB56=9),"2",IF(AND(BF$3=3,BB56=10),"1"))))))))))))))))))))))))))))))))))))))+0</f>
        <v>16</v>
      </c>
      <c r="BD56" s="29">
        <f t="shared" ref="BD56" si="1415">AS56+BC56</f>
        <v>59</v>
      </c>
      <c r="BE56" s="30">
        <f>SUM(LARGE(($BC56,$AR56,$AG56,$V56,$K56),{1;2;3;4;5}))</f>
        <v>59</v>
      </c>
      <c r="BF56" s="27">
        <f t="shared" si="849"/>
        <v>2</v>
      </c>
      <c r="BG56" s="20">
        <f t="shared" ref="BG56" si="1416">BQ$3</f>
        <v>3</v>
      </c>
      <c r="BH56" s="31"/>
      <c r="BI56" s="33"/>
      <c r="BJ56" s="27">
        <f t="shared" ref="BJ56" si="1417">SUM(BH56+BI56)</f>
        <v>0</v>
      </c>
      <c r="BK56" s="47">
        <f t="shared" ref="BK56" si="1418">BJ56+BI56/1000</f>
        <v>0</v>
      </c>
      <c r="BL56" s="14">
        <f t="shared" si="850"/>
        <v>1</v>
      </c>
      <c r="BM56" s="46">
        <f t="shared" si="851"/>
        <v>1</v>
      </c>
      <c r="BN56" s="28">
        <f t="shared" ref="BN56" si="1419">IF(AND(BQ$3=1,BM56=1),"25",IF(AND(BQ$3=1,BM56=2),"20",IF(AND(BQ$3=1,BM56=3),"16",IF(AND(BQ$3=1,BM56=4),"13",IF(AND(BQ$3=1,BM56=5),"11",IF(AND(BQ$3=1,BM56=6),"10",IF(AND(BQ$3=1,BM56=7),"9",IF(AND(BQ$3=1,BM56=8),"8",IF(AND(BQ$3=1,BM56=9),"7",IF(AND(BQ$3=1,BM56=10),"6",IF(AND(BQ$3=1,BM56=11),"5",IF(AND(BQ$3=1,BM56=12),"4",IF(AND(BQ$3=1,BM56=13),"3",IF(AND(BQ$3=1,BM56=14),"2",IF(AND(BQ$3=1,BM56=15),"1",IF(AND(BQ$3=2,BM56=1),"16",IF(AND(BQ$3=2,BM56=2),"13",IF(AND(BQ$3=2,BM56=3),"11",IF(AND(BQ$3=2,BM56=4),"10",IF(AND(BQ$3=2,BM56=5),"9",IF(AND(BQ$3=2,BM56=6),"8",IF(AND(BQ$3=2,BM56=7),"7",IF(AND(BQ$3=2,BM56=8),"6",IF(AND(BQ$3=2,BM56=9),"5",IF(AND(BQ$3=2,BM56=10),"4",IF(AND(BQ$3=2,BM56=11),"3",IF(AND(BQ$3=2,BM56=12),"2",IF(AND(BQ$3=2,BM56=13),"1",IF(AND(BQ$3=3,BM56=1),"10",IF(AND(BQ$3=3,BM56=2),"9",IF(AND(BQ$3=3,BM56=3),"8",IF(AND(BQ$3=3,BM56=4),"7",IF(AND(BQ$3=3,BM56=5),"6",IF(AND(BQ$3=3,BM56=6),"5",IF(AND(BQ$3=3,BM56=7),"4",IF(AND(BQ$3=3,BM56=8),"3",IF(AND(BQ$3=3,BM56=9),"2",IF(AND(BQ$3=3,BM56=10),"1"))))))))))))))))))))))))))))))))))))))+0</f>
        <v>10</v>
      </c>
      <c r="BO56" s="29">
        <f t="shared" ref="BO56" si="1420">BD56+BN56</f>
        <v>69</v>
      </c>
      <c r="BP56" s="30">
        <f>SUM(LARGE(($BN56,$BC56,$AR56,$AG56,$V56,$K56),{1;2;3;4;5}))</f>
        <v>59</v>
      </c>
      <c r="BQ56" s="27">
        <f t="shared" si="852"/>
        <v>2</v>
      </c>
      <c r="BR56" s="20">
        <f t="shared" ref="BR56" si="1421">CB$3</f>
        <v>2</v>
      </c>
      <c r="BS56" s="31"/>
      <c r="BT56" s="33"/>
      <c r="BU56" s="27">
        <f t="shared" ref="BU56" si="1422">SUM(BS56+BT56)</f>
        <v>0</v>
      </c>
      <c r="BV56" s="47">
        <f t="shared" ref="BV56" si="1423">BU56+BT56/1000</f>
        <v>0</v>
      </c>
      <c r="BW56" s="14">
        <f t="shared" si="853"/>
        <v>1</v>
      </c>
      <c r="BX56" s="46">
        <f t="shared" si="854"/>
        <v>1</v>
      </c>
      <c r="BY56" s="28">
        <f t="shared" ref="BY56" si="1424">IF(AND(CB$3=1,BX56=1),"25",IF(AND(CB$3=1,BX56=2),"20",IF(AND(CB$3=1,BX56=3),"16",IF(AND(CB$3=1,BX56=4),"13",IF(AND(CB$3=1,BX56=5),"11",IF(AND(CB$3=1,BX56=6),"10",IF(AND(CB$3=1,BX56=7),"9",IF(AND(CB$3=1,BX56=8),"8",IF(AND(CB$3=1,BX56=9),"7",IF(AND(CB$3=1,BX56=10),"6",IF(AND(CB$3=1,BX56=11),"5",IF(AND(CB$3=1,BX56=12),"4",IF(AND(CB$3=1,BX56=13),"3",IF(AND(CB$3=1,BX56=14),"2",IF(AND(CB$3=1,BX56=15),"1",IF(AND(CB$3=2,BX56=1),"16",IF(AND(CB$3=2,BX56=2),"13",IF(AND(CB$3=2,BX56=3),"11",IF(AND(CB$3=2,BX56=4),"10",IF(AND(CB$3=2,BX56=5),"9",IF(AND(CB$3=2,BX56=6),"8",IF(AND(CB$3=2,BX56=7),"7",IF(AND(CB$3=2,BX56=8),"6",IF(AND(CB$3=2,BX56=9),"5",IF(AND(CB$3=2,BX56=10),"4",IF(AND(CB$3=2,BX56=11),"3",IF(AND(CB$3=2,BX56=12),"2",IF(AND(CB$3=2,BX56=13),"1",IF(AND(CB$3=3,BX56=1),"10",IF(AND(CB$3=3,BX56=2),"9",IF(AND(CB$3=3,BX56=3),"8",IF(AND(CB$3=3,BX56=4),"7",IF(AND(CB$3=3,BX56=5),"6",IF(AND(CB$3=3,BX56=6),"5",IF(AND(CB$3=3,BX56=7),"4",IF(AND(CB$3=3,BX56=8),"3",IF(AND(CB$3=3,BX56=9),"2",IF(AND(CB$3=3,BX56=10),"1"))))))))))))))))))))))))))))))))))))))+0</f>
        <v>16</v>
      </c>
      <c r="BZ56" s="29">
        <f t="shared" ref="BZ56" si="1425">BO56+BY56</f>
        <v>85</v>
      </c>
      <c r="CA56" s="30">
        <f>SUM(LARGE(($BY56,$BN56,$BC56,$AR56,$AG56,$V56,$K56),{1;2;3;4;5}))</f>
        <v>65</v>
      </c>
      <c r="CB56" s="27">
        <f t="shared" si="855"/>
        <v>2</v>
      </c>
      <c r="CC56" s="20">
        <f t="shared" ref="CC56" si="1426">CM$3</f>
        <v>2</v>
      </c>
      <c r="CD56" s="31"/>
      <c r="CE56" s="33"/>
      <c r="CF56" s="27">
        <f t="shared" ref="CF56" si="1427">SUM(CD56+CE56)</f>
        <v>0</v>
      </c>
      <c r="CG56" s="47">
        <f t="shared" ref="CG56" si="1428">CF56+CE56/1000</f>
        <v>0</v>
      </c>
      <c r="CH56" s="14">
        <f t="shared" si="856"/>
        <v>1</v>
      </c>
      <c r="CI56" s="46">
        <f t="shared" si="857"/>
        <v>1</v>
      </c>
      <c r="CJ56" s="28">
        <f t="shared" ref="CJ56" si="1429">IF(AND(CM$3=1,CI56=1),"25",IF(AND(CM$3=1,CI56=2),"20",IF(AND(CM$3=1,CI56=3),"16",IF(AND(CM$3=1,CI56=4),"13",IF(AND(CM$3=1,CI56=5),"11",IF(AND(CM$3=1,CI56=6),"10",IF(AND(CM$3=1,CI56=7),"9",IF(AND(CM$3=1,CI56=8),"8",IF(AND(CM$3=1,CI56=9),"7",IF(AND(CM$3=1,CI56=10),"6",IF(AND(CM$3=1,CI56=11),"5",IF(AND(CM$3=1,CI56=12),"4",IF(AND(CM$3=1,CI56=13),"3",IF(AND(CM$3=1,CI56=14),"2",IF(AND(CM$3=1,CI56=15),"1",IF(AND(CM$3=2,CI56=1),"16",IF(AND(CM$3=2,CI56=2),"13",IF(AND(CM$3=2,CI56=3),"11",IF(AND(CM$3=2,CI56=4),"10",IF(AND(CM$3=2,CI56=5),"9",IF(AND(CM$3=2,CI56=6),"8",IF(AND(CM$3=2,CI56=7),"7",IF(AND(CM$3=2,CI56=8),"6",IF(AND(CM$3=2,CI56=9),"5",IF(AND(CM$3=2,CI56=10),"4",IF(AND(CM$3=2,CI56=11),"3",IF(AND(CM$3=2,CI56=12),"2",IF(AND(CM$3=2,CI56=13),"1",IF(AND(CM$3=3,CI56=1),"10",IF(AND(CM$3=3,CI56=2),"9",IF(AND(CM$3=3,CI56=3),"8",IF(AND(CM$3=3,CI56=4),"7",IF(AND(CM$3=3,CI56=5),"6",IF(AND(CM$3=3,CI56=6),"5",IF(AND(CM$3=3,CI56=7),"4",IF(AND(CM$3=3,CI56=8),"3",IF(AND(CM$3=3,CI56=9),"2",IF(AND(CM$3=3,CI56=10),"1"))))))))))))))))))))))))))))))))))))))+0</f>
        <v>16</v>
      </c>
      <c r="CK56" s="29">
        <f t="shared" ref="CK56" si="1430">BZ56+CJ56</f>
        <v>101</v>
      </c>
      <c r="CL56" s="30">
        <f>SUM(LARGE(($CJ56,$BY56,$BN56,$BC56,$AR56,$AG56,$V56,$K56),{1;2;3;4;5}))</f>
        <v>71</v>
      </c>
      <c r="CM56" s="27">
        <f t="shared" si="858"/>
        <v>2</v>
      </c>
      <c r="CN56" s="20">
        <f t="shared" ref="CN56" si="1431">CX$3</f>
        <v>2</v>
      </c>
      <c r="CO56" s="31"/>
      <c r="CP56" s="33"/>
      <c r="CQ56" s="27">
        <f t="shared" ref="CQ56" si="1432">SUM(CO56+CP56)</f>
        <v>0</v>
      </c>
      <c r="CR56" s="47">
        <f t="shared" ref="CR56" si="1433">CQ56+CP56/1000</f>
        <v>0</v>
      </c>
      <c r="CS56" s="14">
        <f t="shared" si="859"/>
        <v>1</v>
      </c>
      <c r="CT56" s="46">
        <f t="shared" si="860"/>
        <v>1</v>
      </c>
      <c r="CU56" s="28">
        <f t="shared" ref="CU56" si="1434">IF(AND(CX$3=1,CT56=1),"25",IF(AND(CX$3=1,CT56=2),"20",IF(AND(CX$3=1,CT56=3),"16",IF(AND(CX$3=1,CT56=4),"13",IF(AND(CX$3=1,CT56=5),"11",IF(AND(CX$3=1,CT56=6),"10",IF(AND(CX$3=1,CT56=7),"9",IF(AND(CX$3=1,CT56=8),"8",IF(AND(CX$3=1,CT56=9),"7",IF(AND(CX$3=1,CT56=10),"6",IF(AND(CX$3=1,CT56=11),"5",IF(AND(CX$3=1,CT56=12),"4",IF(AND(CX$3=1,CT56=13),"3",IF(AND(CX$3=1,CT56=14),"2",IF(AND(CX$3=1,CT56=15),"1",IF(AND(CX$3=2,CT56=1),"16",IF(AND(CX$3=2,CT56=2),"13",IF(AND(CX$3=2,CT56=3),"11",IF(AND(CX$3=2,CT56=4),"10",IF(AND(CX$3=2,CT56=5),"9",IF(AND(CX$3=2,CT56=6),"8",IF(AND(CX$3=2,CT56=7),"7",IF(AND(CX$3=2,CT56=8),"6",IF(AND(CX$3=2,CT56=9),"5",IF(AND(CX$3=2,CT56=10),"4",IF(AND(CX$3=2,CT56=11),"3",IF(AND(CX$3=2,CT56=12),"2",IF(AND(CX$3=2,CT56=13),"1",IF(AND(CX$3=3,CT56=1),"10",IF(AND(CX$3=3,CT56=2),"9",IF(AND(CX$3=3,CT56=3),"8",IF(AND(CX$3=3,CT56=4),"7",IF(AND(CX$3=3,CT56=5),"6",IF(AND(CX$3=3,CT56=6),"5",IF(AND(CX$3=3,CT56=7),"4",IF(AND(CX$3=3,CT56=8),"3",IF(AND(CX$3=3,CT56=9),"2",IF(AND(CX$3=3,CT56=10),"1"))))))))))))))))))))))))))))))))))))))+0</f>
        <v>16</v>
      </c>
      <c r="CV56" s="29">
        <f t="shared" ref="CV56" si="1435">CK56+CU56</f>
        <v>117</v>
      </c>
      <c r="CW56" s="30">
        <f>SUM(LARGE(($CU56,$CJ56,$BY56,$BN56,$BC56,$AR56,$AG56,$V56,$K56),{1;2;3;4;5}))</f>
        <v>77</v>
      </c>
      <c r="CX56" s="27">
        <f t="shared" si="861"/>
        <v>2</v>
      </c>
      <c r="CY56" s="20">
        <f t="shared" ref="CY56" si="1436">DI$3</f>
        <v>2</v>
      </c>
      <c r="CZ56" s="31"/>
      <c r="DA56" s="33"/>
      <c r="DB56" s="27">
        <f t="shared" ref="DB56" si="1437">SUM(CZ56+DA56)</f>
        <v>0</v>
      </c>
      <c r="DC56" s="47">
        <f t="shared" ref="DC56" si="1438">DB56+DA56/1000</f>
        <v>0</v>
      </c>
      <c r="DD56" s="14">
        <f t="shared" si="862"/>
        <v>1</v>
      </c>
      <c r="DE56" s="46">
        <f t="shared" si="863"/>
        <v>1</v>
      </c>
      <c r="DF56" s="28">
        <f t="shared" ref="DF56" si="1439">IF(AND(DI$3=1,DE56=1),"25",IF(AND(DI$3=1,DE56=2),"20",IF(AND(DI$3=1,DE56=3),"16",IF(AND(DI$3=1,DE56=4),"13",IF(AND(DI$3=1,DE56=5),"11",IF(AND(DI$3=1,DE56=6),"10",IF(AND(DI$3=1,DE56=7),"9",IF(AND(DI$3=1,DE56=8),"8",IF(AND(DI$3=1,DE56=9),"7",IF(AND(DI$3=1,DE56=10),"6",IF(AND(DI$3=1,DE56=11),"5",IF(AND(DI$3=1,DE56=12),"4",IF(AND(DI$3=1,DE56=13),"3",IF(AND(DI$3=1,DE56=14),"2",IF(AND(DI$3=1,DE56=15),"1",IF(AND(DI$3=2,DE56=1),"16",IF(AND(DI$3=2,DE56=2),"13",IF(AND(DI$3=2,DE56=3),"11",IF(AND(DI$3=2,DE56=4),"10",IF(AND(DI$3=2,DE56=5),"9",IF(AND(DI$3=2,DE56=6),"8",IF(AND(DI$3=2,DE56=7),"7",IF(AND(DI$3=2,DE56=8),"6",IF(AND(DI$3=2,DE56=9),"5",IF(AND(DI$3=2,DE56=10),"4",IF(AND(DI$3=2,DE56=11),"3",IF(AND(DI$3=2,DE56=12),"2",IF(AND(DI$3=2,DE56=13),"1",IF(AND(DI$3=3,DE56=1),"10",IF(AND(DI$3=3,DE56=2),"9",IF(AND(DI$3=3,DE56=3),"8",IF(AND(DI$3=3,DE56=4),"7",IF(AND(DI$3=3,DE56=5),"6",IF(AND(DI$3=3,DE56=6),"5",IF(AND(DI$3=3,DE56=7),"4",IF(AND(DI$3=3,DE56=8),"3",IF(AND(DI$3=3,DE56=9),"2",IF(AND(DI$3=3,DE56=10),"1"))))))))))))))))))))))))))))))))))))))+0</f>
        <v>16</v>
      </c>
      <c r="DG56" s="29">
        <f t="shared" ref="DG56" si="1440">CV56+DF56</f>
        <v>133</v>
      </c>
      <c r="DH56" s="30">
        <f>SUM(LARGE(($DF56,$CU56,$CJ56,$BY56,$BN56,$BC56,$AR56,$AG56,$V56,$K56),{1;2;3;4;5}))</f>
        <v>80</v>
      </c>
      <c r="DI56" s="27">
        <f t="shared" si="864"/>
        <v>1</v>
      </c>
      <c r="DJ56" s="20">
        <f t="shared" ref="DJ56" si="1441">DT$3</f>
        <v>2</v>
      </c>
      <c r="DK56" s="31"/>
      <c r="DL56" s="33"/>
      <c r="DM56" s="27">
        <f t="shared" ref="DM56" si="1442">SUM(DK56+DL56)</f>
        <v>0</v>
      </c>
      <c r="DN56" s="47">
        <f t="shared" ref="DN56" si="1443">DM56+DL56/1000</f>
        <v>0</v>
      </c>
      <c r="DO56" s="14">
        <f t="shared" si="865"/>
        <v>1</v>
      </c>
      <c r="DP56" s="46">
        <f t="shared" si="866"/>
        <v>1</v>
      </c>
      <c r="DQ56" s="28">
        <f t="shared" ref="DQ56" si="1444">IF(AND(DT$3=1,DP56=1),"25",IF(AND(DT$3=1,DP56=2),"20",IF(AND(DT$3=1,DP56=3),"16",IF(AND(DT$3=1,DP56=4),"13",IF(AND(DT$3=1,DP56=5),"11",IF(AND(DT$3=1,DP56=6),"10",IF(AND(DT$3=1,DP56=7),"9",IF(AND(DT$3=1,DP56=8),"8",IF(AND(DT$3=1,DP56=9),"7",IF(AND(DT$3=1,DP56=10),"6",IF(AND(DT$3=1,DP56=11),"5",IF(AND(DT$3=1,DP56=12),"4",IF(AND(DT$3=1,DP56=13),"3",IF(AND(DT$3=1,DP56=14),"2",IF(AND(DT$3=1,DP56=15),"1",IF(AND(DT$3=2,DP56=1),"16",IF(AND(DT$3=2,DP56=2),"13",IF(AND(DT$3=2,DP56=3),"11",IF(AND(DT$3=2,DP56=4),"10",IF(AND(DT$3=2,DP56=5),"9",IF(AND(DT$3=2,DP56=6),"8",IF(AND(DT$3=2,DP56=7),"7",IF(AND(DT$3=2,DP56=8),"6",IF(AND(DT$3=2,DP56=9),"5",IF(AND(DT$3=2,DP56=10),"4",IF(AND(DT$3=2,DP56=11),"3",IF(AND(DT$3=2,DP56=12),"2",IF(AND(DT$3=2,DP56=13),"1",IF(AND(DT$3=3,DP56=1),"10",IF(AND(DT$3=3,DP56=2),"9",IF(AND(DT$3=3,DP56=3),"8",IF(AND(DT$3=3,DP56=4),"7",IF(AND(DT$3=3,DP56=5),"6",IF(AND(DT$3=3,DP56=6),"5",IF(AND(DT$3=3,DP56=7),"4",IF(AND(DT$3=3,DP56=8),"3",IF(AND(DT$3=3,DP56=9),"2",IF(AND(DT$3=3,DP56=10),"1"))))))))))))))))))))))))))))))))))))))+0</f>
        <v>16</v>
      </c>
      <c r="DR56" s="29">
        <f t="shared" ref="DR56" si="1445">DG56+DQ56</f>
        <v>149</v>
      </c>
      <c r="DS56" s="30">
        <f>SUM(LARGE(($DQ56,$DF56,$CU56,$CJ56,$BY56,$BN56,$BC56,$AR56,$AG56,$V56,$K56),{1;2;3;4;5}))</f>
        <v>80</v>
      </c>
      <c r="DT56" s="27">
        <f t="shared" si="867"/>
        <v>1</v>
      </c>
      <c r="DU56" s="20">
        <f t="shared" ref="DU56" si="1446">EE$3</f>
        <v>2</v>
      </c>
      <c r="DV56" s="31"/>
      <c r="DW56" s="33"/>
      <c r="DX56" s="27">
        <f t="shared" ref="DX56" si="1447">SUM(DV56+DW56)</f>
        <v>0</v>
      </c>
      <c r="DY56" s="47">
        <f t="shared" ref="DY56" si="1448">DX56+DW56/1000</f>
        <v>0</v>
      </c>
      <c r="DZ56" s="14">
        <f t="shared" si="868"/>
        <v>1</v>
      </c>
      <c r="EA56" s="46">
        <f t="shared" si="869"/>
        <v>1</v>
      </c>
      <c r="EB56" s="28">
        <f t="shared" ref="EB56" si="1449">IF(AND(EE$3=1,EA56=1),"25",IF(AND(EE$3=1,EA56=2),"20",IF(AND(EE$3=1,EA56=3),"16",IF(AND(EE$3=1,EA56=4),"13",IF(AND(EE$3=1,EA56=5),"11",IF(AND(EE$3=1,EA56=6),"10",IF(AND(EE$3=1,EA56=7),"9",IF(AND(EE$3=1,EA56=8),"8",IF(AND(EE$3=1,EA56=9),"7",IF(AND(EE$3=1,EA56=10),"6",IF(AND(EE$3=1,EA56=11),"5",IF(AND(EE$3=1,EA56=12),"4",IF(AND(EE$3=1,EA56=13),"3",IF(AND(EE$3=1,EA56=14),"2",IF(AND(EE$3=1,EA56=15),"1",IF(AND(EE$3=2,EA56=1),"16",IF(AND(EE$3=2,EA56=2),"13",IF(AND(EE$3=2,EA56=3),"11",IF(AND(EE$3=2,EA56=4),"10",IF(AND(EE$3=2,EA56=5),"9",IF(AND(EE$3=2,EA56=6),"8",IF(AND(EE$3=2,EA56=7),"7",IF(AND(EE$3=2,EA56=8),"6",IF(AND(EE$3=2,EA56=9),"5",IF(AND(EE$3=2,EA56=10),"4",IF(AND(EE$3=2,EA56=11),"3",IF(AND(EE$3=2,EA56=12),"2",IF(AND(EE$3=2,EA56=13),"1",IF(AND(EE$3=3,EA56=1),"10",IF(AND(EE$3=3,EA56=2),"9",IF(AND(EE$3=3,EA56=3),"8",IF(AND(EE$3=3,EA56=4),"7",IF(AND(EE$3=3,EA56=5),"6",IF(AND(EE$3=3,EA56=6),"5",IF(AND(EE$3=3,EA56=7),"4",IF(AND(EE$3=3,EA56=8),"3",IF(AND(EE$3=3,EA56=9),"2",IF(AND(EE$3=3,EA56=10),"1"))))))))))))))))))))))))))))))))))))))+0</f>
        <v>16</v>
      </c>
      <c r="EC56" s="29">
        <f t="shared" ref="EC56" si="1450">DR56+EB56</f>
        <v>165</v>
      </c>
      <c r="ED56" s="30">
        <f>SUM(LARGE(($EB56,$DQ56,$DF56,$CU56,$CJ56,$BY56,$BN56,$BC56,$AR56,$AG56,$V56,$K56),{1;2;3;4;5}))</f>
        <v>80</v>
      </c>
      <c r="EE56" s="27">
        <f t="shared" si="870"/>
        <v>1</v>
      </c>
      <c r="EF56" s="20">
        <f t="shared" ref="EF56" si="1451">EP$3</f>
        <v>2</v>
      </c>
      <c r="EG56" s="31"/>
      <c r="EH56" s="33"/>
      <c r="EI56" s="27">
        <f t="shared" ref="EI56" si="1452">SUM(EG56+EH56)</f>
        <v>0</v>
      </c>
      <c r="EJ56" s="47">
        <f t="shared" ref="EJ56" si="1453">EI56+EH56/1000</f>
        <v>0</v>
      </c>
      <c r="EK56" s="14">
        <f t="shared" si="871"/>
        <v>1</v>
      </c>
      <c r="EL56" s="46">
        <f t="shared" si="872"/>
        <v>1</v>
      </c>
      <c r="EM56" s="28">
        <f t="shared" ref="EM56" si="1454">IF(AND(EP$3=1,EL56=1),"25",IF(AND(EP$3=1,EL56=2),"20",IF(AND(EP$3=1,EL56=3),"16",IF(AND(EP$3=1,EL56=4),"13",IF(AND(EP$3=1,EL56=5),"11",IF(AND(EP$3=1,EL56=6),"10",IF(AND(EP$3=1,EL56=7),"9",IF(AND(EP$3=1,EL56=8),"8",IF(AND(EP$3=1,EL56=9),"7",IF(AND(EP$3=1,EL56=10),"6",IF(AND(EP$3=1,EL56=11),"5",IF(AND(EP$3=1,EL56=12),"4",IF(AND(EP$3=1,EL56=13),"3",IF(AND(EP$3=1,EL56=14),"2",IF(AND(EP$3=1,EL56=15),"1",IF(AND(EP$3=2,EL56=1),"16",IF(AND(EP$3=2,EL56=2),"13",IF(AND(EP$3=2,EL56=3),"11",IF(AND(EP$3=2,EL56=4),"10",IF(AND(EP$3=2,EL56=5),"9",IF(AND(EP$3=2,EL56=6),"8",IF(AND(EP$3=2,EL56=7),"7",IF(AND(EP$3=2,EL56=8),"6",IF(AND(EP$3=2,EL56=9),"5",IF(AND(EP$3=2,EL56=10),"4",IF(AND(EP$3=2,EL56=11),"3",IF(AND(EP$3=2,EL56=12),"2",IF(AND(EP$3=2,EL56=13),"1",IF(AND(EP$3=3,EL56=1),"10",IF(AND(EP$3=3,EL56=2),"9",IF(AND(EP$3=3,EL56=3),"8",IF(AND(EP$3=3,EL56=4),"7",IF(AND(EP$3=3,EL56=5),"6",IF(AND(EP$3=3,EL56=6),"5",IF(AND(EP$3=3,EL56=7),"4",IF(AND(EP$3=3,EL56=8),"3",IF(AND(EP$3=3,EL56=9),"2",IF(AND(EP$3=3,EL56=10),"1"))))))))))))))))))))))))))))))))))))))+0</f>
        <v>16</v>
      </c>
      <c r="EN56" s="29">
        <f t="shared" ref="EN56" si="1455">EC56+EM56</f>
        <v>181</v>
      </c>
      <c r="EO56" s="30">
        <f>SUM(LARGE(($EM56,$EB56,$DQ56,$DF56,$CU56,$CJ56,$BY56,$BN56,$BC56,$AR56,$AG56,$V56,$K56),{1;2;3;4;5}))</f>
        <v>80</v>
      </c>
      <c r="EP56" s="27">
        <f t="shared" si="873"/>
        <v>1</v>
      </c>
      <c r="EQ56" s="20">
        <f t="shared" ref="EQ56" si="1456">FA$3</f>
        <v>2</v>
      </c>
      <c r="ER56" s="31"/>
      <c r="ES56" s="33"/>
      <c r="ET56" s="27">
        <f t="shared" ref="ET56" si="1457">SUM(ER56+ES56)</f>
        <v>0</v>
      </c>
      <c r="EU56" s="47">
        <f t="shared" ref="EU56" si="1458">ET56+ES56/1000</f>
        <v>0</v>
      </c>
      <c r="EV56" s="14">
        <f t="shared" si="874"/>
        <v>1</v>
      </c>
      <c r="EW56" s="46">
        <f t="shared" si="875"/>
        <v>1</v>
      </c>
      <c r="EX56" s="28">
        <f t="shared" ref="EX56" si="1459">IF(AND(FA$3=1,EW56=1),"25",IF(AND(FA$3=1,EW56=2),"20",IF(AND(FA$3=1,EW56=3),"16",IF(AND(FA$3=1,EW56=4),"13",IF(AND(FA$3=1,EW56=5),"11",IF(AND(FA$3=1,EW56=6),"10",IF(AND(FA$3=1,EW56=7),"9",IF(AND(FA$3=1,EW56=8),"8",IF(AND(FA$3=1,EW56=9),"7",IF(AND(FA$3=1,EW56=10),"6",IF(AND(FA$3=1,EW56=11),"5",IF(AND(FA$3=1,EW56=12),"4",IF(AND(FA$3=1,EW56=13),"3",IF(AND(FA$3=1,EW56=14),"2",IF(AND(FA$3=1,EW56=15),"1",IF(AND(FA$3=2,EW56=1),"16",IF(AND(FA$3=2,EW56=2),"13",IF(AND(FA$3=2,EW56=3),"11",IF(AND(FA$3=2,EW56=4),"10",IF(AND(FA$3=2,EW56=5),"9",IF(AND(FA$3=2,EW56=6),"8",IF(AND(FA$3=2,EW56=7),"7",IF(AND(FA$3=2,EW56=8),"6",IF(AND(FA$3=2,EW56=9),"5",IF(AND(FA$3=2,EW56=10),"4",IF(AND(FA$3=2,EW56=11),"3",IF(AND(FA$3=2,EW56=12),"2",IF(AND(FA$3=2,EW56=13),"1",IF(AND(FA$3=3,EW56=1),"10",IF(AND(FA$3=3,EW56=2),"9",IF(AND(FA$3=3,EW56=3),"8",IF(AND(FA$3=3,EW56=4),"7",IF(AND(FA$3=3,EW56=5),"6",IF(AND(FA$3=3,EW56=6),"5",IF(AND(FA$3=3,EW56=7),"4",IF(AND(FA$3=3,EW56=8),"3",IF(AND(FA$3=3,EW56=9),"2",IF(AND(FA$3=3,EW56=10),"1"))))))))))))))))))))))))))))))))))))))+0</f>
        <v>16</v>
      </c>
      <c r="EY56" s="29">
        <f t="shared" ref="EY56" si="1460">EN56+EX56</f>
        <v>197</v>
      </c>
      <c r="EZ56" s="30">
        <f>SUM(LARGE(($EX56,$EM56,$EB56,$DQ56,$DF56,$CU56,$CJ56,$BY56,$BN56,$BC56,$AR56,$AG56,$V56,$K56),{1;2;3;4;5}))</f>
        <v>80</v>
      </c>
      <c r="FA56" s="27">
        <f t="shared" si="876"/>
        <v>1</v>
      </c>
      <c r="FB56" s="20">
        <f t="shared" ref="FB56" si="1461">FL$3</f>
        <v>2</v>
      </c>
      <c r="FC56" s="31"/>
      <c r="FD56" s="33"/>
      <c r="FE56" s="27">
        <f t="shared" ref="FE56" si="1462">SUM(FC56+FD56)</f>
        <v>0</v>
      </c>
      <c r="FF56" s="47">
        <f t="shared" ref="FF56" si="1463">FE56+FD56/1000</f>
        <v>0</v>
      </c>
      <c r="FG56" s="14">
        <f t="shared" si="877"/>
        <v>1</v>
      </c>
      <c r="FH56" s="46">
        <f t="shared" si="878"/>
        <v>1</v>
      </c>
      <c r="FI56" s="28">
        <f t="shared" ref="FI56" si="1464">IF(AND(FL$3=1,FH56=1),"25",IF(AND(FL$3=1,FH56=2),"20",IF(AND(FL$3=1,FH56=3),"16",IF(AND(FL$3=1,FH56=4),"13",IF(AND(FL$3=1,FH56=5),"11",IF(AND(FL$3=1,FH56=6),"10",IF(AND(FL$3=1,FH56=7),"9",IF(AND(FL$3=1,FH56=8),"8",IF(AND(FL$3=1,FH56=9),"7",IF(AND(FL$3=1,FH56=10),"6",IF(AND(FL$3=1,FH56=11),"5",IF(AND(FL$3=1,FH56=12),"4",IF(AND(FL$3=1,FH56=13),"3",IF(AND(FL$3=1,FH56=14),"2",IF(AND(FL$3=1,FH56=15),"1",IF(AND(FL$3=2,FH56=1),"16",IF(AND(FL$3=2,FH56=2),"13",IF(AND(FL$3=2,FH56=3),"11",IF(AND(FL$3=2,FH56=4),"10",IF(AND(FL$3=2,FH56=5),"9",IF(AND(FL$3=2,FH56=6),"8",IF(AND(FL$3=2,FH56=7),"7",IF(AND(FL$3=2,FH56=8),"6",IF(AND(FL$3=2,FH56=9),"5",IF(AND(FL$3=2,FH56=10),"4",IF(AND(FL$3=2,FH56=11),"3",IF(AND(FL$3=2,FH56=12),"2",IF(AND(FL$3=2,FH56=13),"1",IF(AND(FL$3=3,FH56=1),"10",IF(AND(FL$3=3,FH56=2),"9",IF(AND(FL$3=3,FH56=3),"8",IF(AND(FL$3=3,FH56=4),"7",IF(AND(FL$3=3,FH56=5),"6",IF(AND(FL$3=3,FH56=6),"5",IF(AND(FL$3=3,FH56=7),"4",IF(AND(FL$3=3,FH56=8),"3",IF(AND(FL$3=3,FH56=9),"2",IF(AND(FL$3=3,FH56=10),"1"))))))))))))))))))))))))))))))))))))))+0</f>
        <v>16</v>
      </c>
      <c r="FJ56" s="29">
        <f t="shared" ref="FJ56" si="1465">EY56+FI56</f>
        <v>213</v>
      </c>
      <c r="FK56" s="30">
        <f>SUM(LARGE(($FI56,$EX56,$EM56,$EB56,$DQ56,$DF56,$CU56,$CJ56,$BY56,$BN56,$BC56,$AR56,$AG56,$V56,$K56),{1;2;3;4;5}))</f>
        <v>80</v>
      </c>
      <c r="FL56" s="27">
        <f t="shared" si="879"/>
        <v>1</v>
      </c>
      <c r="FM56" s="20">
        <f t="shared" ref="FM56" si="1466">FW$3</f>
        <v>2</v>
      </c>
      <c r="FN56" s="31"/>
      <c r="FO56" s="33"/>
      <c r="FP56" s="27">
        <f t="shared" ref="FP56" si="1467">SUM(FN56+FO56)</f>
        <v>0</v>
      </c>
      <c r="FQ56" s="47">
        <f t="shared" ref="FQ56" si="1468">FP56+FO56/1000</f>
        <v>0</v>
      </c>
      <c r="FR56" s="14">
        <f t="shared" si="880"/>
        <v>1</v>
      </c>
      <c r="FS56" s="46">
        <f t="shared" si="881"/>
        <v>1</v>
      </c>
      <c r="FT56" s="28">
        <f t="shared" ref="FT56" si="1469">IF(AND(FW$3=1,FS56=1),"25",IF(AND(FW$3=1,FS56=2),"20",IF(AND(FW$3=1,FS56=3),"16",IF(AND(FW$3=1,FS56=4),"13",IF(AND(FW$3=1,FS56=5),"11",IF(AND(FW$3=1,FS56=6),"10",IF(AND(FW$3=1,FS56=7),"9",IF(AND(FW$3=1,FS56=8),"8",IF(AND(FW$3=1,FS56=9),"7",IF(AND(FW$3=1,FS56=10),"6",IF(AND(FW$3=1,FS56=11),"5",IF(AND(FW$3=1,FS56=12),"4",IF(AND(FW$3=1,FS56=13),"3",IF(AND(FW$3=1,FS56=14),"2",IF(AND(FW$3=1,FS56=15),"1",IF(AND(FW$3=2,FS56=1),"16",IF(AND(FW$3=2,FS56=2),"13",IF(AND(FW$3=2,FS56=3),"11",IF(AND(FW$3=2,FS56=4),"10",IF(AND(FW$3=2,FS56=5),"9",IF(AND(FW$3=2,FS56=6),"8",IF(AND(FW$3=2,FS56=7),"7",IF(AND(FW$3=2,FS56=8),"6",IF(AND(FW$3=2,FS56=9),"5",IF(AND(FW$3=2,FS56=10),"4",IF(AND(FW$3=2,FS56=11),"3",IF(AND(FW$3=2,FS56=12),"2",IF(AND(FW$3=2,FS56=13),"1",IF(AND(FW$3=3,FS56=1),"10",IF(AND(FW$3=3,FS56=2),"9",IF(AND(FW$3=3,FS56=3),"8",IF(AND(FW$3=3,FS56=4),"7",IF(AND(FW$3=3,FS56=5),"6",IF(AND(FW$3=3,FS56=6),"5",IF(AND(FW$3=3,FS56=7),"4",IF(AND(FW$3=3,FS56=8),"3",IF(AND(FW$3=3,FS56=9),"2",IF(AND(FW$3=3,FS56=10),"1"))))))))))))))))))))))))))))))))))))))+0</f>
        <v>16</v>
      </c>
      <c r="FU56" s="29">
        <f t="shared" ref="FU56" si="1470">FJ56+FT56</f>
        <v>229</v>
      </c>
      <c r="FV56" s="30">
        <f>SUM(LARGE(($FT56,$FI56,$EX56,$EM56,$EB56,$DQ56,$DF56,$CU56,$CJ56,$BY56,$BN56,$BC56,$AR56,$AG56,$V56,$K56),{1;2;3;4;5}))</f>
        <v>80</v>
      </c>
      <c r="FW56" s="27">
        <f t="shared" si="882"/>
        <v>1</v>
      </c>
      <c r="FX56" s="20">
        <f t="shared" ref="FX56" si="1471">GH$3</f>
        <v>2</v>
      </c>
      <c r="FY56" s="63"/>
      <c r="FZ56" s="64"/>
      <c r="GA56" s="27">
        <f t="shared" ref="GA56" si="1472">SUM(FY56+FZ56)</f>
        <v>0</v>
      </c>
      <c r="GB56" s="47">
        <f t="shared" ref="GB56" si="1473">GA56+FZ56/1000</f>
        <v>0</v>
      </c>
      <c r="GC56" s="14">
        <f t="shared" si="883"/>
        <v>1</v>
      </c>
      <c r="GD56" s="46">
        <f t="shared" si="884"/>
        <v>1</v>
      </c>
      <c r="GE56" s="28">
        <f t="shared" ref="GE56" si="1474">IF(AND(GH$3=1,GD56=1),"25",IF(AND(GH$3=1,GD56=2),"20",IF(AND(GH$3=1,GD56=3),"16",IF(AND(GH$3=1,GD56=4),"13",IF(AND(GH$3=1,GD56=5),"11",IF(AND(GH$3=1,GD56=6),"10",IF(AND(GH$3=1,GD56=7),"9",IF(AND(GH$3=1,GD56=8),"8",IF(AND(GH$3=1,GD56=9),"7",IF(AND(GH$3=1,GD56=10),"6",IF(AND(GH$3=1,GD56=11),"5",IF(AND(GH$3=1,GD56=12),"4",IF(AND(GH$3=1,GD56=13),"3",IF(AND(GH$3=1,GD56=14),"2",IF(AND(GH$3=1,GD56=15),"1",IF(AND(GH$3=2,GD56=1),"16",IF(AND(GH$3=2,GD56=2),"13",IF(AND(GH$3=2,GD56=3),"11",IF(AND(GH$3=2,GD56=4),"10",IF(AND(GH$3=2,GD56=5),"9",IF(AND(GH$3=2,GD56=6),"8",IF(AND(GH$3=2,GD56=7),"7",IF(AND(GH$3=2,GD56=8),"6",IF(AND(GH$3=2,GD56=9),"5",IF(AND(GH$3=2,GD56=10),"4",IF(AND(GH$3=2,GD56=11),"3",IF(AND(GH$3=2,GD56=12),"2",IF(AND(GH$3=2,GD56=13),"1",IF(AND(GH$3=3,GD56=1),"10",IF(AND(GH$3=3,GD56=2),"9",IF(AND(GH$3=3,GD56=3),"8",IF(AND(GH$3=3,GD56=4),"7",IF(AND(GH$3=3,GD56=5),"6",IF(AND(GH$3=3,GD56=6),"5",IF(AND(GH$3=3,GD56=7),"4",IF(AND(GH$3=3,GD56=8),"3",IF(AND(GH$3=3,GD56=9),"2",IF(AND(GH$3=3,GD56=10),"1"))))))))))))))))))))))))))))))))))))))+0</f>
        <v>16</v>
      </c>
      <c r="GF56" s="29">
        <f t="shared" ref="GF56" si="1475">FU56+GE56</f>
        <v>245</v>
      </c>
      <c r="GG56" s="30">
        <f>SUM(LARGE(($GE56,$FT56,$FI56,$EX56,$EM56,$EB56,$DQ56,$DF56,$CU56,$CJ56,$BY56,$BN56,$BC56,$AR56,$AG56,$V56,$K56),{1;2;3;4;5}))</f>
        <v>80</v>
      </c>
      <c r="GH56" s="27">
        <f t="shared" si="885"/>
        <v>1</v>
      </c>
      <c r="GI56" s="20">
        <f t="shared" ref="GI56" si="1476">GS$3</f>
        <v>1</v>
      </c>
      <c r="GJ56" s="63"/>
      <c r="GK56" s="64"/>
      <c r="GL56" s="27">
        <f t="shared" ref="GL56" si="1477">SUM(GJ56+GK56)</f>
        <v>0</v>
      </c>
      <c r="GM56" s="47">
        <f t="shared" ref="GM56" si="1478">GL56+GK56/1000</f>
        <v>0</v>
      </c>
      <c r="GN56" s="14">
        <f t="shared" si="886"/>
        <v>1</v>
      </c>
      <c r="GO56" s="46">
        <f t="shared" si="887"/>
        <v>1</v>
      </c>
      <c r="GP56" s="28">
        <f t="shared" ref="GP56" si="1479">IF(AND(GS$3=1,GO56=1),"25",IF(AND(GS$3=1,GO56=2),"20",IF(AND(GS$3=1,GO56=3),"16",IF(AND(GS$3=1,GO56=4),"13",IF(AND(GS$3=1,GO56=5),"11",IF(AND(GS$3=1,GO56=6),"10",IF(AND(GS$3=1,GO56=7),"9",IF(AND(GS$3=1,GO56=8),"8",IF(AND(GS$3=1,GO56=9),"7",IF(AND(GS$3=1,GO56=10),"6",IF(AND(GS$3=1,GO56=11),"5",IF(AND(GS$3=1,GO56=12),"4",IF(AND(GS$3=1,GO56=13),"3",IF(AND(GS$3=1,GO56=14),"2",IF(AND(GS$3=1,GO56=15),"1",IF(AND(GS$3=2,GO56=1),"16",IF(AND(GS$3=2,GO56=2),"13",IF(AND(GS$3=2,GO56=3),"11",IF(AND(GS$3=2,GO56=4),"10",IF(AND(GS$3=2,GO56=5),"9",IF(AND(GS$3=2,GO56=6),"8",IF(AND(GS$3=2,GO56=7),"7",IF(AND(GS$3=2,GO56=8),"6",IF(AND(GS$3=2,GO56=9),"5",IF(AND(GS$3=2,GO56=10),"4",IF(AND(GS$3=2,GO56=11),"3",IF(AND(GS$3=2,GO56=12),"2",IF(AND(GS$3=2,GO56=13),"1",IF(AND(GS$3=3,GO56=1),"10",IF(AND(GS$3=3,GO56=2),"9",IF(AND(GS$3=3,GO56=3),"8",IF(AND(GS$3=3,GO56=4),"7",IF(AND(GS$3=3,GO56=5),"6",IF(AND(GS$3=3,GO56=6),"5",IF(AND(GS$3=3,GO56=7),"4",IF(AND(GS$3=3,GO56=8),"3",IF(AND(GS$3=3,GO56=9),"2",IF(AND(GS$3=3,GO56=10),"1"))))))))))))))))))))))))))))))))))))))+0</f>
        <v>25</v>
      </c>
      <c r="GQ56" s="29">
        <f t="shared" ref="GQ56" si="1480">GF56+GP56</f>
        <v>270</v>
      </c>
      <c r="GR56" s="30">
        <f>SUM(LARGE(($GP56,$GE56,$FT56,$FI56,$EX56,$EM56,$EB56,$DQ56,$DF56,$CU56,$CJ56,$BY56,$BN56,$BC56,$AR56,$AG56,$V56,$K56),{1;2;3;4;5}))</f>
        <v>89</v>
      </c>
      <c r="GS56" s="27">
        <f t="shared" si="888"/>
        <v>1</v>
      </c>
      <c r="GT56" s="20">
        <f t="shared" ref="GT56" si="1481">HD$3</f>
        <v>2</v>
      </c>
      <c r="GU56" s="63"/>
      <c r="GV56" s="64"/>
      <c r="GW56" s="27">
        <f t="shared" ref="GW56" si="1482">SUM(GU56+GV56)</f>
        <v>0</v>
      </c>
      <c r="GX56" s="47">
        <f t="shared" ref="GX56" si="1483">GW56+GV56/1000</f>
        <v>0</v>
      </c>
      <c r="GY56" s="14">
        <f t="shared" si="889"/>
        <v>1</v>
      </c>
      <c r="GZ56" s="46">
        <f t="shared" si="890"/>
        <v>1</v>
      </c>
      <c r="HA56" s="28">
        <f t="shared" ref="HA56" si="1484">IF(AND(HD$3=1,GZ56=1),"25",IF(AND(HD$3=1,GZ56=2),"20",IF(AND(HD$3=1,GZ56=3),"16",IF(AND(HD$3=1,GZ56=4),"13",IF(AND(HD$3=1,GZ56=5),"11",IF(AND(HD$3=1,GZ56=6),"10",IF(AND(HD$3=1,GZ56=7),"9",IF(AND(HD$3=1,GZ56=8),"8",IF(AND(HD$3=1,GZ56=9),"7",IF(AND(HD$3=1,GZ56=10),"6",IF(AND(HD$3=1,GZ56=11),"5",IF(AND(HD$3=1,GZ56=12),"4",IF(AND(HD$3=1,GZ56=13),"3",IF(AND(HD$3=1,GZ56=14),"2",IF(AND(HD$3=1,GZ56=15),"1",IF(AND(HD$3=2,GZ56=1),"16",IF(AND(HD$3=2,GZ56=2),"13",IF(AND(HD$3=2,GZ56=3),"11",IF(AND(HD$3=2,GZ56=4),"10",IF(AND(HD$3=2,GZ56=5),"9",IF(AND(HD$3=2,GZ56=6),"8",IF(AND(HD$3=2,GZ56=7),"7",IF(AND(HD$3=2,GZ56=8),"6",IF(AND(HD$3=2,GZ56=9),"5",IF(AND(HD$3=2,GZ56=10),"4",IF(AND(HD$3=2,GZ56=11),"3",IF(AND(HD$3=2,GZ56=12),"2",IF(AND(HD$3=2,GZ56=13),"1",IF(AND(HD$3=3,GZ56=1),"10",IF(AND(HD$3=3,GZ56=2),"9",IF(AND(HD$3=3,GZ56=3),"8",IF(AND(HD$3=3,GZ56=4),"7",IF(AND(HD$3=3,GZ56=5),"6",IF(AND(HD$3=3,GZ56=6),"5",IF(AND(HD$3=3,GZ56=7),"4",IF(AND(HD$3=3,GZ56=8),"3",IF(AND(HD$3=3,GZ56=9),"2",IF(AND(HD$3=3,GZ56=10),"1"))))))))))))))))))))))))))))))))))))))+0</f>
        <v>16</v>
      </c>
      <c r="HB56" s="29">
        <f t="shared" ref="HB56" si="1485">GQ56+HA56</f>
        <v>286</v>
      </c>
      <c r="HC56" s="30">
        <f>SUM(LARGE(($HA56,$GP56,$GE56,$FT56,$FI56,$EX56,$EM56,$EB56,$DQ56,$DF56,$CU56,$CJ56,$BY56,$BN56,$BC56,$AR56,$AG56,$V56,$K56),{1;2;3;4;5}))</f>
        <v>89</v>
      </c>
      <c r="HD56" s="27">
        <f t="shared" si="891"/>
        <v>1</v>
      </c>
      <c r="HE56" s="20">
        <f t="shared" ref="HE56" si="1486">HO$3</f>
        <v>2</v>
      </c>
      <c r="HF56" s="63"/>
      <c r="HG56" s="64"/>
      <c r="HH56" s="27">
        <f t="shared" ref="HH56" si="1487">SUM(HF56+HG56)</f>
        <v>0</v>
      </c>
      <c r="HI56" s="47">
        <f t="shared" ref="HI56" si="1488">HH56+HG56/1000</f>
        <v>0</v>
      </c>
      <c r="HJ56" s="14">
        <f t="shared" si="892"/>
        <v>1</v>
      </c>
      <c r="HK56" s="46">
        <f t="shared" si="893"/>
        <v>1</v>
      </c>
      <c r="HL56" s="28">
        <f t="shared" ref="HL56" si="1489">IF(AND(HO$3=1,HK56=1),"25",IF(AND(HO$3=1,HK56=2),"20",IF(AND(HO$3=1,HK56=3),"16",IF(AND(HO$3=1,HK56=4),"13",IF(AND(HO$3=1,HK56=5),"11",IF(AND(HO$3=1,HK56=6),"10",IF(AND(HO$3=1,HK56=7),"9",IF(AND(HO$3=1,HK56=8),"8",IF(AND(HO$3=1,HK56=9),"7",IF(AND(HO$3=1,HK56=10),"6",IF(AND(HO$3=1,HK56=11),"5",IF(AND(HO$3=1,HK56=12),"4",IF(AND(HO$3=1,HK56=13),"3",IF(AND(HO$3=1,HK56=14),"2",IF(AND(HO$3=1,HK56=15),"1",IF(AND(HO$3=2,HK56=1),"16",IF(AND(HO$3=2,HK56=2),"13",IF(AND(HO$3=2,HK56=3),"11",IF(AND(HO$3=2,HK56=4),"10",IF(AND(HO$3=2,HK56=5),"9",IF(AND(HO$3=2,HK56=6),"8",IF(AND(HO$3=2,HK56=7),"7",IF(AND(HO$3=2,HK56=8),"6",IF(AND(HO$3=2,HK56=9),"5",IF(AND(HO$3=2,HK56=10),"4",IF(AND(HO$3=2,HK56=11),"3",IF(AND(HO$3=2,HK56=12),"2",IF(AND(HO$3=2,HK56=13),"1",IF(AND(HO$3=3,HK56=1),"10",IF(AND(HO$3=3,HK56=2),"9",IF(AND(HO$3=3,HK56=3),"8",IF(AND(HO$3=3,HK56=4),"7",IF(AND(HO$3=3,HK56=5),"6",IF(AND(HO$3=3,HK56=6),"5",IF(AND(HO$3=3,HK56=7),"4",IF(AND(HO$3=3,HK56=8),"3",IF(AND(HO$3=3,HK56=9),"2",IF(AND(HO$3=3,HK56=10),"1"))))))))))))))))))))))))))))))))))))))+0</f>
        <v>16</v>
      </c>
      <c r="HM56" s="29">
        <f t="shared" ref="HM56" si="1490">HB56+HL56</f>
        <v>302</v>
      </c>
      <c r="HN56" s="30">
        <f>SUM(LARGE(($HL56,$HA56,$GP56,$GE56,$FT56,$FI56,$EX56,$EM56,$EB56,$DQ56,$DF56,$CU56,$CJ56,$BY56,$BN56,$BC56,$AR56,$AG56,$V56,$K56),{1;2;3;4;5}))</f>
        <v>89</v>
      </c>
      <c r="HO56" s="27">
        <f t="shared" si="894"/>
        <v>1</v>
      </c>
    </row>
    <row r="57" spans="1:223" x14ac:dyDescent="0.2">
      <c r="A57" s="41" t="s">
        <v>6</v>
      </c>
      <c r="B57" s="65">
        <f t="shared" si="100"/>
        <v>0</v>
      </c>
      <c r="C57" s="104"/>
      <c r="D57" s="20">
        <f t="shared" si="101"/>
        <v>2</v>
      </c>
      <c r="E57" s="31"/>
      <c r="F57" s="33"/>
      <c r="G57" s="27">
        <f t="shared" si="181"/>
        <v>0</v>
      </c>
      <c r="H57" s="47">
        <f t="shared" si="418"/>
        <v>0</v>
      </c>
      <c r="I57" s="14">
        <f t="shared" si="836"/>
        <v>32</v>
      </c>
      <c r="J57" s="46">
        <f t="shared" si="639"/>
        <v>32</v>
      </c>
      <c r="K57" s="28">
        <f t="shared" si="3"/>
        <v>0</v>
      </c>
      <c r="L57" s="29">
        <f t="shared" si="182"/>
        <v>0</v>
      </c>
      <c r="M57" s="30">
        <f>SUM(LARGE(($K57),{1}))</f>
        <v>0</v>
      </c>
      <c r="N57" s="27">
        <f t="shared" si="837"/>
        <v>14</v>
      </c>
      <c r="O57" s="20">
        <f t="shared" si="183"/>
        <v>3</v>
      </c>
      <c r="P57" s="31"/>
      <c r="Q57" s="33"/>
      <c r="R57" s="27">
        <f t="shared" si="184"/>
        <v>0</v>
      </c>
      <c r="S57" s="47">
        <f t="shared" si="419"/>
        <v>0</v>
      </c>
      <c r="T57" s="14">
        <f t="shared" si="838"/>
        <v>1</v>
      </c>
      <c r="U57" s="46">
        <f t="shared" si="839"/>
        <v>1</v>
      </c>
      <c r="V57" s="28">
        <f t="shared" si="8"/>
        <v>10</v>
      </c>
      <c r="W57" s="29">
        <f t="shared" si="185"/>
        <v>10</v>
      </c>
      <c r="X57" s="30">
        <f>SUM(LARGE(($V57,$K57),{1;2}))</f>
        <v>10</v>
      </c>
      <c r="Y57" s="27">
        <f t="shared" si="840"/>
        <v>14</v>
      </c>
      <c r="Z57" s="20">
        <f t="shared" si="186"/>
        <v>3</v>
      </c>
      <c r="AA57" s="31"/>
      <c r="AB57" s="33"/>
      <c r="AC57" s="27">
        <f t="shared" si="187"/>
        <v>0</v>
      </c>
      <c r="AD57" s="47">
        <f t="shared" si="420"/>
        <v>0</v>
      </c>
      <c r="AE57" s="14">
        <f t="shared" si="841"/>
        <v>1</v>
      </c>
      <c r="AF57" s="46">
        <f t="shared" si="842"/>
        <v>1</v>
      </c>
      <c r="AG57" s="28">
        <f t="shared" si="13"/>
        <v>10</v>
      </c>
      <c r="AH57" s="29">
        <f t="shared" si="188"/>
        <v>20</v>
      </c>
      <c r="AI57" s="30">
        <f>SUM(LARGE(($AG57,$V57,$K57),{1;2;3}))</f>
        <v>20</v>
      </c>
      <c r="AJ57" s="27">
        <f t="shared" si="843"/>
        <v>14</v>
      </c>
      <c r="AK57" s="20">
        <f t="shared" si="189"/>
        <v>3</v>
      </c>
      <c r="AL57" s="31"/>
      <c r="AM57" s="33"/>
      <c r="AN57" s="27">
        <f t="shared" si="190"/>
        <v>0</v>
      </c>
      <c r="AO57" s="47">
        <f t="shared" si="421"/>
        <v>0</v>
      </c>
      <c r="AP57" s="14">
        <f t="shared" si="844"/>
        <v>1</v>
      </c>
      <c r="AQ57" s="46">
        <f t="shared" si="845"/>
        <v>1</v>
      </c>
      <c r="AR57" s="28">
        <f t="shared" si="18"/>
        <v>10</v>
      </c>
      <c r="AS57" s="29">
        <f t="shared" si="191"/>
        <v>30</v>
      </c>
      <c r="AT57" s="30">
        <f>SUM(LARGE(($AR57,$AG57,$V57,$K57),{1;2;3;4}))</f>
        <v>30</v>
      </c>
      <c r="AU57" s="27">
        <f t="shared" si="846"/>
        <v>14</v>
      </c>
      <c r="AV57" s="20">
        <f t="shared" si="192"/>
        <v>2</v>
      </c>
      <c r="AW57" s="31"/>
      <c r="AX57" s="33"/>
      <c r="AY57" s="27">
        <f t="shared" si="193"/>
        <v>0</v>
      </c>
      <c r="AZ57" s="47">
        <f t="shared" si="422"/>
        <v>0</v>
      </c>
      <c r="BA57" s="14">
        <f t="shared" si="847"/>
        <v>1</v>
      </c>
      <c r="BB57" s="46">
        <f t="shared" si="848"/>
        <v>1</v>
      </c>
      <c r="BC57" s="28">
        <f t="shared" si="23"/>
        <v>16</v>
      </c>
      <c r="BD57" s="29">
        <f t="shared" si="194"/>
        <v>46</v>
      </c>
      <c r="BE57" s="30">
        <f>SUM(LARGE(($BC57,$AR57,$AG57,$V57,$K57),{1;2;3;4;5}))</f>
        <v>46</v>
      </c>
      <c r="BF57" s="27">
        <f t="shared" si="849"/>
        <v>14</v>
      </c>
      <c r="BG57" s="20">
        <f t="shared" si="195"/>
        <v>3</v>
      </c>
      <c r="BH57" s="31"/>
      <c r="BI57" s="33"/>
      <c r="BJ57" s="27">
        <f t="shared" si="196"/>
        <v>0</v>
      </c>
      <c r="BK57" s="47">
        <f t="shared" si="423"/>
        <v>0</v>
      </c>
      <c r="BL57" s="14">
        <f t="shared" si="850"/>
        <v>1</v>
      </c>
      <c r="BM57" s="46">
        <f t="shared" si="851"/>
        <v>1</v>
      </c>
      <c r="BN57" s="28">
        <f t="shared" si="28"/>
        <v>10</v>
      </c>
      <c r="BO57" s="29">
        <f t="shared" si="197"/>
        <v>56</v>
      </c>
      <c r="BP57" s="30">
        <f>SUM(LARGE(($BN57,$BC57,$AR57,$AG57,$V57,$K57),{1;2;3;4;5}))</f>
        <v>56</v>
      </c>
      <c r="BQ57" s="27">
        <f t="shared" si="852"/>
        <v>4</v>
      </c>
      <c r="BR57" s="20">
        <f t="shared" si="198"/>
        <v>2</v>
      </c>
      <c r="BS57" s="31"/>
      <c r="BT57" s="33"/>
      <c r="BU57" s="27">
        <f t="shared" si="199"/>
        <v>0</v>
      </c>
      <c r="BV57" s="47">
        <f t="shared" si="424"/>
        <v>0</v>
      </c>
      <c r="BW57" s="14">
        <f t="shared" si="853"/>
        <v>1</v>
      </c>
      <c r="BX57" s="46">
        <f t="shared" si="854"/>
        <v>1</v>
      </c>
      <c r="BY57" s="28">
        <f t="shared" si="33"/>
        <v>16</v>
      </c>
      <c r="BZ57" s="29">
        <f t="shared" si="200"/>
        <v>72</v>
      </c>
      <c r="CA57" s="30">
        <f>SUM(LARGE(($BY57,$BN57,$BC57,$AR57,$AG57,$V57,$K57),{1;2;3;4;5}))</f>
        <v>62</v>
      </c>
      <c r="CB57" s="27">
        <f t="shared" si="855"/>
        <v>4</v>
      </c>
      <c r="CC57" s="20">
        <f t="shared" si="201"/>
        <v>2</v>
      </c>
      <c r="CD57" s="31"/>
      <c r="CE57" s="33"/>
      <c r="CF57" s="27">
        <f t="shared" si="202"/>
        <v>0</v>
      </c>
      <c r="CG57" s="47">
        <f t="shared" si="425"/>
        <v>0</v>
      </c>
      <c r="CH57" s="14">
        <f t="shared" si="856"/>
        <v>1</v>
      </c>
      <c r="CI57" s="46">
        <f t="shared" si="857"/>
        <v>1</v>
      </c>
      <c r="CJ57" s="28">
        <f t="shared" si="38"/>
        <v>16</v>
      </c>
      <c r="CK57" s="29">
        <f t="shared" si="203"/>
        <v>88</v>
      </c>
      <c r="CL57" s="30">
        <f>SUM(LARGE(($CJ57,$BY57,$BN57,$BC57,$AR57,$AG57,$V57,$K57),{1;2;3;4;5}))</f>
        <v>68</v>
      </c>
      <c r="CM57" s="27">
        <f t="shared" si="858"/>
        <v>4</v>
      </c>
      <c r="CN57" s="20">
        <f t="shared" si="204"/>
        <v>2</v>
      </c>
      <c r="CO57" s="31"/>
      <c r="CP57" s="33"/>
      <c r="CQ57" s="27">
        <f t="shared" si="205"/>
        <v>0</v>
      </c>
      <c r="CR57" s="47">
        <f t="shared" si="426"/>
        <v>0</v>
      </c>
      <c r="CS57" s="14">
        <f t="shared" si="859"/>
        <v>1</v>
      </c>
      <c r="CT57" s="46">
        <f t="shared" si="860"/>
        <v>1</v>
      </c>
      <c r="CU57" s="28">
        <f t="shared" si="43"/>
        <v>16</v>
      </c>
      <c r="CV57" s="29">
        <f t="shared" si="206"/>
        <v>104</v>
      </c>
      <c r="CW57" s="30">
        <f>SUM(LARGE(($CU57,$CJ57,$BY57,$BN57,$BC57,$AR57,$AG57,$V57,$K57),{1;2;3;4;5}))</f>
        <v>74</v>
      </c>
      <c r="CX57" s="27">
        <f t="shared" si="861"/>
        <v>4</v>
      </c>
      <c r="CY57" s="20">
        <f t="shared" si="207"/>
        <v>2</v>
      </c>
      <c r="CZ57" s="31"/>
      <c r="DA57" s="33"/>
      <c r="DB57" s="27">
        <f t="shared" si="208"/>
        <v>0</v>
      </c>
      <c r="DC57" s="47">
        <f t="shared" si="427"/>
        <v>0</v>
      </c>
      <c r="DD57" s="14">
        <f t="shared" si="862"/>
        <v>1</v>
      </c>
      <c r="DE57" s="46">
        <f t="shared" si="863"/>
        <v>1</v>
      </c>
      <c r="DF57" s="28">
        <f t="shared" si="48"/>
        <v>16</v>
      </c>
      <c r="DG57" s="29">
        <f t="shared" si="209"/>
        <v>120</v>
      </c>
      <c r="DH57" s="30">
        <f>SUM(LARGE(($DF57,$CU57,$CJ57,$BY57,$BN57,$BC57,$AR57,$AG57,$V57,$K57),{1;2;3;4;5}))</f>
        <v>80</v>
      </c>
      <c r="DI57" s="27">
        <f t="shared" si="864"/>
        <v>1</v>
      </c>
      <c r="DJ57" s="20">
        <f t="shared" si="210"/>
        <v>2</v>
      </c>
      <c r="DK57" s="31"/>
      <c r="DL57" s="33"/>
      <c r="DM57" s="27">
        <f t="shared" si="211"/>
        <v>0</v>
      </c>
      <c r="DN57" s="47">
        <f t="shared" si="428"/>
        <v>0</v>
      </c>
      <c r="DO57" s="14">
        <f t="shared" si="865"/>
        <v>1</v>
      </c>
      <c r="DP57" s="46">
        <f t="shared" si="866"/>
        <v>1</v>
      </c>
      <c r="DQ57" s="28">
        <f t="shared" si="53"/>
        <v>16</v>
      </c>
      <c r="DR57" s="29">
        <f t="shared" si="212"/>
        <v>136</v>
      </c>
      <c r="DS57" s="30">
        <f>SUM(LARGE(($DQ57,$DF57,$CU57,$CJ57,$BY57,$BN57,$BC57,$AR57,$AG57,$V57,$K57),{1;2;3;4;5}))</f>
        <v>80</v>
      </c>
      <c r="DT57" s="27">
        <f t="shared" si="867"/>
        <v>1</v>
      </c>
      <c r="DU57" s="20">
        <f t="shared" si="213"/>
        <v>2</v>
      </c>
      <c r="DV57" s="31"/>
      <c r="DW57" s="33"/>
      <c r="DX57" s="27">
        <f t="shared" si="214"/>
        <v>0</v>
      </c>
      <c r="DY57" s="47">
        <f t="shared" si="429"/>
        <v>0</v>
      </c>
      <c r="DZ57" s="14">
        <f t="shared" si="868"/>
        <v>1</v>
      </c>
      <c r="EA57" s="46">
        <f t="shared" si="869"/>
        <v>1</v>
      </c>
      <c r="EB57" s="28">
        <f t="shared" si="58"/>
        <v>16</v>
      </c>
      <c r="EC57" s="29">
        <f t="shared" si="215"/>
        <v>152</v>
      </c>
      <c r="ED57" s="30">
        <f>SUM(LARGE(($EB57,$DQ57,$DF57,$CU57,$CJ57,$BY57,$BN57,$BC57,$AR57,$AG57,$V57,$K57),{1;2;3;4;5}))</f>
        <v>80</v>
      </c>
      <c r="EE57" s="27">
        <f t="shared" si="870"/>
        <v>1</v>
      </c>
      <c r="EF57" s="20">
        <f t="shared" si="216"/>
        <v>2</v>
      </c>
      <c r="EG57" s="31"/>
      <c r="EH57" s="33"/>
      <c r="EI57" s="27">
        <f t="shared" si="217"/>
        <v>0</v>
      </c>
      <c r="EJ57" s="47">
        <f t="shared" si="430"/>
        <v>0</v>
      </c>
      <c r="EK57" s="14">
        <f t="shared" si="871"/>
        <v>1</v>
      </c>
      <c r="EL57" s="46">
        <f t="shared" si="872"/>
        <v>1</v>
      </c>
      <c r="EM57" s="28">
        <f t="shared" si="63"/>
        <v>16</v>
      </c>
      <c r="EN57" s="29">
        <f t="shared" si="218"/>
        <v>168</v>
      </c>
      <c r="EO57" s="30">
        <f>SUM(LARGE(($EM57,$EB57,$DQ57,$DF57,$CU57,$CJ57,$BY57,$BN57,$BC57,$AR57,$AG57,$V57,$K57),{1;2;3;4;5}))</f>
        <v>80</v>
      </c>
      <c r="EP57" s="27">
        <f t="shared" si="873"/>
        <v>1</v>
      </c>
      <c r="EQ57" s="20">
        <f t="shared" si="219"/>
        <v>2</v>
      </c>
      <c r="ER57" s="31"/>
      <c r="ES57" s="33"/>
      <c r="ET57" s="27">
        <f t="shared" si="220"/>
        <v>0</v>
      </c>
      <c r="EU57" s="47">
        <f t="shared" si="431"/>
        <v>0</v>
      </c>
      <c r="EV57" s="14">
        <f t="shared" si="874"/>
        <v>1</v>
      </c>
      <c r="EW57" s="46">
        <f t="shared" si="875"/>
        <v>1</v>
      </c>
      <c r="EX57" s="28">
        <f t="shared" si="68"/>
        <v>16</v>
      </c>
      <c r="EY57" s="29">
        <f t="shared" si="221"/>
        <v>184</v>
      </c>
      <c r="EZ57" s="30">
        <f>SUM(LARGE(($EX57,$EM57,$EB57,$DQ57,$DF57,$CU57,$CJ57,$BY57,$BN57,$BC57,$AR57,$AG57,$V57,$K57),{1;2;3;4;5}))</f>
        <v>80</v>
      </c>
      <c r="FA57" s="27">
        <f t="shared" si="876"/>
        <v>1</v>
      </c>
      <c r="FB57" s="20">
        <f t="shared" si="222"/>
        <v>2</v>
      </c>
      <c r="FC57" s="31"/>
      <c r="FD57" s="33"/>
      <c r="FE57" s="27">
        <f t="shared" si="223"/>
        <v>0</v>
      </c>
      <c r="FF57" s="47">
        <f t="shared" si="432"/>
        <v>0</v>
      </c>
      <c r="FG57" s="14">
        <f t="shared" si="877"/>
        <v>1</v>
      </c>
      <c r="FH57" s="46">
        <f t="shared" si="878"/>
        <v>1</v>
      </c>
      <c r="FI57" s="28">
        <f t="shared" si="73"/>
        <v>16</v>
      </c>
      <c r="FJ57" s="29">
        <f t="shared" si="224"/>
        <v>200</v>
      </c>
      <c r="FK57" s="30">
        <f>SUM(LARGE(($FI57,$EX57,$EM57,$EB57,$DQ57,$DF57,$CU57,$CJ57,$BY57,$BN57,$BC57,$AR57,$AG57,$V57,$K57),{1;2;3;4;5}))</f>
        <v>80</v>
      </c>
      <c r="FL57" s="27">
        <f t="shared" si="879"/>
        <v>1</v>
      </c>
      <c r="FM57" s="20">
        <f t="shared" si="225"/>
        <v>2</v>
      </c>
      <c r="FN57" s="31"/>
      <c r="FO57" s="33"/>
      <c r="FP57" s="27">
        <f t="shared" si="226"/>
        <v>0</v>
      </c>
      <c r="FQ57" s="47">
        <f t="shared" si="433"/>
        <v>0</v>
      </c>
      <c r="FR57" s="14">
        <f t="shared" si="880"/>
        <v>1</v>
      </c>
      <c r="FS57" s="46">
        <f t="shared" si="881"/>
        <v>1</v>
      </c>
      <c r="FT57" s="28">
        <f t="shared" si="78"/>
        <v>16</v>
      </c>
      <c r="FU57" s="29">
        <f t="shared" si="227"/>
        <v>216</v>
      </c>
      <c r="FV57" s="30">
        <f>SUM(LARGE(($FT57,$FI57,$EX57,$EM57,$EB57,$DQ57,$DF57,$CU57,$CJ57,$BY57,$BN57,$BC57,$AR57,$AG57,$V57,$K57),{1;2;3;4;5}))</f>
        <v>80</v>
      </c>
      <c r="FW57" s="27">
        <f t="shared" si="882"/>
        <v>1</v>
      </c>
      <c r="FX57" s="20">
        <f t="shared" si="228"/>
        <v>2</v>
      </c>
      <c r="FY57" s="63"/>
      <c r="FZ57" s="64"/>
      <c r="GA57" s="27">
        <f t="shared" si="229"/>
        <v>0</v>
      </c>
      <c r="GB57" s="47">
        <f t="shared" si="434"/>
        <v>0</v>
      </c>
      <c r="GC57" s="14">
        <f t="shared" si="883"/>
        <v>1</v>
      </c>
      <c r="GD57" s="46">
        <f t="shared" si="884"/>
        <v>1</v>
      </c>
      <c r="GE57" s="28">
        <f t="shared" si="83"/>
        <v>16</v>
      </c>
      <c r="GF57" s="29">
        <f t="shared" si="230"/>
        <v>232</v>
      </c>
      <c r="GG57" s="30">
        <f>SUM(LARGE(($GE57,$FT57,$FI57,$EX57,$EM57,$EB57,$DQ57,$DF57,$CU57,$CJ57,$BY57,$BN57,$BC57,$AR57,$AG57,$V57,$K57),{1;2;3;4;5}))</f>
        <v>80</v>
      </c>
      <c r="GH57" s="27">
        <f t="shared" si="885"/>
        <v>1</v>
      </c>
      <c r="GI57" s="20">
        <f t="shared" si="231"/>
        <v>1</v>
      </c>
      <c r="GJ57" s="63"/>
      <c r="GK57" s="64"/>
      <c r="GL57" s="27">
        <f t="shared" si="232"/>
        <v>0</v>
      </c>
      <c r="GM57" s="47">
        <f t="shared" si="435"/>
        <v>0</v>
      </c>
      <c r="GN57" s="14">
        <f t="shared" si="886"/>
        <v>1</v>
      </c>
      <c r="GO57" s="46">
        <f t="shared" si="887"/>
        <v>1</v>
      </c>
      <c r="GP57" s="28">
        <f t="shared" si="88"/>
        <v>25</v>
      </c>
      <c r="GQ57" s="29">
        <f t="shared" si="233"/>
        <v>257</v>
      </c>
      <c r="GR57" s="30">
        <f>SUM(LARGE(($GP57,$GE57,$FT57,$FI57,$EX57,$EM57,$EB57,$DQ57,$DF57,$CU57,$CJ57,$BY57,$BN57,$BC57,$AR57,$AG57,$V57,$K57),{1;2;3;4;5}))</f>
        <v>89</v>
      </c>
      <c r="GS57" s="27">
        <f t="shared" si="888"/>
        <v>1</v>
      </c>
      <c r="GT57" s="20">
        <f t="shared" si="234"/>
        <v>2</v>
      </c>
      <c r="GU57" s="63"/>
      <c r="GV57" s="64"/>
      <c r="GW57" s="27">
        <f t="shared" si="235"/>
        <v>0</v>
      </c>
      <c r="GX57" s="47">
        <f t="shared" si="436"/>
        <v>0</v>
      </c>
      <c r="GY57" s="14">
        <f t="shared" si="889"/>
        <v>1</v>
      </c>
      <c r="GZ57" s="46">
        <f t="shared" si="890"/>
        <v>1</v>
      </c>
      <c r="HA57" s="28">
        <f t="shared" si="93"/>
        <v>16</v>
      </c>
      <c r="HB57" s="29">
        <f t="shared" si="236"/>
        <v>273</v>
      </c>
      <c r="HC57" s="30">
        <f>SUM(LARGE(($HA57,$GP57,$GE57,$FT57,$FI57,$EX57,$EM57,$EB57,$DQ57,$DF57,$CU57,$CJ57,$BY57,$BN57,$BC57,$AR57,$AG57,$V57,$K57),{1;2;3;4;5}))</f>
        <v>89</v>
      </c>
      <c r="HD57" s="27">
        <f t="shared" si="891"/>
        <v>1</v>
      </c>
      <c r="HE57" s="20">
        <f t="shared" si="237"/>
        <v>2</v>
      </c>
      <c r="HF57" s="63"/>
      <c r="HG57" s="64"/>
      <c r="HH57" s="27">
        <f t="shared" si="238"/>
        <v>0</v>
      </c>
      <c r="HI57" s="47">
        <f t="shared" si="437"/>
        <v>0</v>
      </c>
      <c r="HJ57" s="14">
        <f t="shared" si="892"/>
        <v>1</v>
      </c>
      <c r="HK57" s="46">
        <f t="shared" si="893"/>
        <v>1</v>
      </c>
      <c r="HL57" s="28">
        <f t="shared" si="98"/>
        <v>16</v>
      </c>
      <c r="HM57" s="29">
        <f t="shared" si="239"/>
        <v>289</v>
      </c>
      <c r="HN57" s="30">
        <f>SUM(LARGE(($HL57,$HA57,$GP57,$GE57,$FT57,$FI57,$EX57,$EM57,$EB57,$DQ57,$DF57,$CU57,$CJ57,$BY57,$BN57,$BC57,$AR57,$AG57,$V57,$K57),{1;2;3;4;5}))</f>
        <v>89</v>
      </c>
      <c r="HO57" s="27">
        <f t="shared" si="894"/>
        <v>1</v>
      </c>
    </row>
    <row r="58" spans="1:223" x14ac:dyDescent="0.2">
      <c r="A58" s="41" t="s">
        <v>171</v>
      </c>
      <c r="B58" s="65">
        <f t="shared" si="100"/>
        <v>1</v>
      </c>
      <c r="C58" s="104" t="s">
        <v>339</v>
      </c>
      <c r="D58" s="20">
        <f t="shared" si="101"/>
        <v>2</v>
      </c>
      <c r="E58" s="31">
        <f>31+28</f>
        <v>59</v>
      </c>
      <c r="F58" s="33">
        <f>23+20</f>
        <v>43</v>
      </c>
      <c r="G58" s="27">
        <f t="shared" si="181"/>
        <v>102</v>
      </c>
      <c r="H58" s="47">
        <f t="shared" si="418"/>
        <v>102.04300000000001</v>
      </c>
      <c r="I58" s="14">
        <f t="shared" si="836"/>
        <v>25</v>
      </c>
      <c r="J58" s="46">
        <f t="shared" si="639"/>
        <v>25</v>
      </c>
      <c r="K58" s="28">
        <f t="shared" si="3"/>
        <v>0</v>
      </c>
      <c r="L58" s="29">
        <f t="shared" si="182"/>
        <v>0</v>
      </c>
      <c r="M58" s="30">
        <f>SUM(LARGE(($K58),{1}))</f>
        <v>0</v>
      </c>
      <c r="N58" s="27">
        <f t="shared" si="837"/>
        <v>14</v>
      </c>
      <c r="O58" s="20">
        <f t="shared" si="183"/>
        <v>3</v>
      </c>
      <c r="P58" s="31"/>
      <c r="Q58" s="33"/>
      <c r="R58" s="27">
        <f t="shared" si="184"/>
        <v>0</v>
      </c>
      <c r="S58" s="47">
        <f t="shared" si="419"/>
        <v>0</v>
      </c>
      <c r="T58" s="14">
        <f t="shared" si="838"/>
        <v>1</v>
      </c>
      <c r="U58" s="46">
        <f t="shared" si="839"/>
        <v>1</v>
      </c>
      <c r="V58" s="28">
        <f t="shared" si="8"/>
        <v>10</v>
      </c>
      <c r="W58" s="29">
        <f t="shared" si="185"/>
        <v>10</v>
      </c>
      <c r="X58" s="30">
        <f>SUM(LARGE(($V58,$K58),{1;2}))</f>
        <v>10</v>
      </c>
      <c r="Y58" s="27">
        <f t="shared" si="840"/>
        <v>14</v>
      </c>
      <c r="Z58" s="20">
        <f t="shared" si="186"/>
        <v>3</v>
      </c>
      <c r="AA58" s="31"/>
      <c r="AB58" s="33"/>
      <c r="AC58" s="27">
        <f t="shared" si="187"/>
        <v>0</v>
      </c>
      <c r="AD58" s="47">
        <f t="shared" si="420"/>
        <v>0</v>
      </c>
      <c r="AE58" s="14">
        <f t="shared" si="841"/>
        <v>1</v>
      </c>
      <c r="AF58" s="46">
        <f t="shared" si="842"/>
        <v>1</v>
      </c>
      <c r="AG58" s="28">
        <f t="shared" si="13"/>
        <v>10</v>
      </c>
      <c r="AH58" s="29">
        <f t="shared" si="188"/>
        <v>20</v>
      </c>
      <c r="AI58" s="30">
        <f>SUM(LARGE(($AG58,$V58,$K58),{1;2;3}))</f>
        <v>20</v>
      </c>
      <c r="AJ58" s="27">
        <f t="shared" si="843"/>
        <v>14</v>
      </c>
      <c r="AK58" s="20">
        <f t="shared" si="189"/>
        <v>3</v>
      </c>
      <c r="AL58" s="31"/>
      <c r="AM58" s="33"/>
      <c r="AN58" s="27">
        <f t="shared" si="190"/>
        <v>0</v>
      </c>
      <c r="AO58" s="47">
        <f t="shared" si="421"/>
        <v>0</v>
      </c>
      <c r="AP58" s="14">
        <f t="shared" si="844"/>
        <v>1</v>
      </c>
      <c r="AQ58" s="46">
        <f t="shared" si="845"/>
        <v>1</v>
      </c>
      <c r="AR58" s="28">
        <f t="shared" si="18"/>
        <v>10</v>
      </c>
      <c r="AS58" s="29">
        <f t="shared" si="191"/>
        <v>30</v>
      </c>
      <c r="AT58" s="30">
        <f>SUM(LARGE(($AR58,$AG58,$V58,$K58),{1;2;3;4}))</f>
        <v>30</v>
      </c>
      <c r="AU58" s="27">
        <f t="shared" si="846"/>
        <v>14</v>
      </c>
      <c r="AV58" s="20">
        <f t="shared" si="192"/>
        <v>2</v>
      </c>
      <c r="AW58" s="31"/>
      <c r="AX58" s="33"/>
      <c r="AY58" s="27">
        <f t="shared" si="193"/>
        <v>0</v>
      </c>
      <c r="AZ58" s="47">
        <f t="shared" si="422"/>
        <v>0</v>
      </c>
      <c r="BA58" s="14">
        <f t="shared" si="847"/>
        <v>1</v>
      </c>
      <c r="BB58" s="46">
        <f t="shared" si="848"/>
        <v>1</v>
      </c>
      <c r="BC58" s="28">
        <f t="shared" si="23"/>
        <v>16</v>
      </c>
      <c r="BD58" s="29">
        <f t="shared" si="194"/>
        <v>46</v>
      </c>
      <c r="BE58" s="30">
        <f>SUM(LARGE(($BC58,$AR58,$AG58,$V58,$K58),{1;2;3;4;5}))</f>
        <v>46</v>
      </c>
      <c r="BF58" s="27">
        <f t="shared" si="849"/>
        <v>14</v>
      </c>
      <c r="BG58" s="20">
        <f t="shared" si="195"/>
        <v>3</v>
      </c>
      <c r="BH58" s="31"/>
      <c r="BI58" s="33"/>
      <c r="BJ58" s="27">
        <f t="shared" si="196"/>
        <v>0</v>
      </c>
      <c r="BK58" s="47">
        <f t="shared" si="423"/>
        <v>0</v>
      </c>
      <c r="BL58" s="14">
        <f t="shared" si="850"/>
        <v>1</v>
      </c>
      <c r="BM58" s="46">
        <f t="shared" si="851"/>
        <v>1</v>
      </c>
      <c r="BN58" s="28">
        <f t="shared" si="28"/>
        <v>10</v>
      </c>
      <c r="BO58" s="29">
        <f t="shared" si="197"/>
        <v>56</v>
      </c>
      <c r="BP58" s="30">
        <f>SUM(LARGE(($BN58,$BC58,$AR58,$AG58,$V58,$K58),{1;2;3;4;5}))</f>
        <v>56</v>
      </c>
      <c r="BQ58" s="27">
        <f t="shared" si="852"/>
        <v>4</v>
      </c>
      <c r="BR58" s="20">
        <f t="shared" si="198"/>
        <v>2</v>
      </c>
      <c r="BS58" s="31"/>
      <c r="BT58" s="33"/>
      <c r="BU58" s="27">
        <f t="shared" si="199"/>
        <v>0</v>
      </c>
      <c r="BV58" s="47">
        <f t="shared" si="424"/>
        <v>0</v>
      </c>
      <c r="BW58" s="14">
        <f t="shared" si="853"/>
        <v>1</v>
      </c>
      <c r="BX58" s="46">
        <f t="shared" si="854"/>
        <v>1</v>
      </c>
      <c r="BY58" s="28">
        <f t="shared" si="33"/>
        <v>16</v>
      </c>
      <c r="BZ58" s="29">
        <f t="shared" si="200"/>
        <v>72</v>
      </c>
      <c r="CA58" s="30">
        <f>SUM(LARGE(($BY58,$BN58,$BC58,$AR58,$AG58,$V58,$K58),{1;2;3;4;5}))</f>
        <v>62</v>
      </c>
      <c r="CB58" s="27">
        <f t="shared" si="855"/>
        <v>4</v>
      </c>
      <c r="CC58" s="20">
        <f t="shared" si="201"/>
        <v>2</v>
      </c>
      <c r="CD58" s="31"/>
      <c r="CE58" s="33"/>
      <c r="CF58" s="27">
        <f t="shared" si="202"/>
        <v>0</v>
      </c>
      <c r="CG58" s="47">
        <f t="shared" si="425"/>
        <v>0</v>
      </c>
      <c r="CH58" s="14">
        <f t="shared" si="856"/>
        <v>1</v>
      </c>
      <c r="CI58" s="46">
        <f t="shared" si="857"/>
        <v>1</v>
      </c>
      <c r="CJ58" s="28">
        <f t="shared" si="38"/>
        <v>16</v>
      </c>
      <c r="CK58" s="29">
        <f t="shared" si="203"/>
        <v>88</v>
      </c>
      <c r="CL58" s="30">
        <f>SUM(LARGE(($CJ58,$BY58,$BN58,$BC58,$AR58,$AG58,$V58,$K58),{1;2;3;4;5}))</f>
        <v>68</v>
      </c>
      <c r="CM58" s="27">
        <f t="shared" si="858"/>
        <v>4</v>
      </c>
      <c r="CN58" s="20">
        <f t="shared" si="204"/>
        <v>2</v>
      </c>
      <c r="CO58" s="31"/>
      <c r="CP58" s="33"/>
      <c r="CQ58" s="27">
        <f t="shared" si="205"/>
        <v>0</v>
      </c>
      <c r="CR58" s="47">
        <f t="shared" si="426"/>
        <v>0</v>
      </c>
      <c r="CS58" s="14">
        <f t="shared" si="859"/>
        <v>1</v>
      </c>
      <c r="CT58" s="46">
        <f t="shared" si="860"/>
        <v>1</v>
      </c>
      <c r="CU58" s="28">
        <f t="shared" si="43"/>
        <v>16</v>
      </c>
      <c r="CV58" s="29">
        <f t="shared" si="206"/>
        <v>104</v>
      </c>
      <c r="CW58" s="30">
        <f>SUM(LARGE(($CU58,$CJ58,$BY58,$BN58,$BC58,$AR58,$AG58,$V58,$K58),{1;2;3;4;5}))</f>
        <v>74</v>
      </c>
      <c r="CX58" s="27">
        <f t="shared" si="861"/>
        <v>4</v>
      </c>
      <c r="CY58" s="20">
        <f t="shared" si="207"/>
        <v>2</v>
      </c>
      <c r="CZ58" s="31"/>
      <c r="DA58" s="33"/>
      <c r="DB58" s="27">
        <f t="shared" si="208"/>
        <v>0</v>
      </c>
      <c r="DC58" s="47">
        <f t="shared" si="427"/>
        <v>0</v>
      </c>
      <c r="DD58" s="14">
        <f t="shared" si="862"/>
        <v>1</v>
      </c>
      <c r="DE58" s="46">
        <f t="shared" si="863"/>
        <v>1</v>
      </c>
      <c r="DF58" s="28">
        <f t="shared" si="48"/>
        <v>16</v>
      </c>
      <c r="DG58" s="29">
        <f t="shared" si="209"/>
        <v>120</v>
      </c>
      <c r="DH58" s="30">
        <f>SUM(LARGE(($DF58,$CU58,$CJ58,$BY58,$BN58,$BC58,$AR58,$AG58,$V58,$K58),{1;2;3;4;5}))</f>
        <v>80</v>
      </c>
      <c r="DI58" s="27">
        <f t="shared" si="864"/>
        <v>1</v>
      </c>
      <c r="DJ58" s="20">
        <f t="shared" si="210"/>
        <v>2</v>
      </c>
      <c r="DK58" s="31"/>
      <c r="DL58" s="33"/>
      <c r="DM58" s="27">
        <f t="shared" si="211"/>
        <v>0</v>
      </c>
      <c r="DN58" s="47">
        <f t="shared" si="428"/>
        <v>0</v>
      </c>
      <c r="DO58" s="14">
        <f t="shared" si="865"/>
        <v>1</v>
      </c>
      <c r="DP58" s="46">
        <f t="shared" si="866"/>
        <v>1</v>
      </c>
      <c r="DQ58" s="28">
        <f t="shared" si="53"/>
        <v>16</v>
      </c>
      <c r="DR58" s="29">
        <f t="shared" si="212"/>
        <v>136</v>
      </c>
      <c r="DS58" s="30">
        <f>SUM(LARGE(($DQ58,$DF58,$CU58,$CJ58,$BY58,$BN58,$BC58,$AR58,$AG58,$V58,$K58),{1;2;3;4;5}))</f>
        <v>80</v>
      </c>
      <c r="DT58" s="27">
        <f t="shared" si="867"/>
        <v>1</v>
      </c>
      <c r="DU58" s="20">
        <f t="shared" si="213"/>
        <v>2</v>
      </c>
      <c r="DV58" s="31"/>
      <c r="DW58" s="33"/>
      <c r="DX58" s="27">
        <f t="shared" si="214"/>
        <v>0</v>
      </c>
      <c r="DY58" s="47">
        <f t="shared" si="429"/>
        <v>0</v>
      </c>
      <c r="DZ58" s="14">
        <f t="shared" si="868"/>
        <v>1</v>
      </c>
      <c r="EA58" s="46">
        <f t="shared" si="869"/>
        <v>1</v>
      </c>
      <c r="EB58" s="28">
        <f t="shared" si="58"/>
        <v>16</v>
      </c>
      <c r="EC58" s="29">
        <f t="shared" si="215"/>
        <v>152</v>
      </c>
      <c r="ED58" s="30">
        <f>SUM(LARGE(($EB58,$DQ58,$DF58,$CU58,$CJ58,$BY58,$BN58,$BC58,$AR58,$AG58,$V58,$K58),{1;2;3;4;5}))</f>
        <v>80</v>
      </c>
      <c r="EE58" s="27">
        <f t="shared" si="870"/>
        <v>1</v>
      </c>
      <c r="EF58" s="20">
        <f t="shared" si="216"/>
        <v>2</v>
      </c>
      <c r="EG58" s="31"/>
      <c r="EH58" s="33"/>
      <c r="EI58" s="27">
        <f t="shared" si="217"/>
        <v>0</v>
      </c>
      <c r="EJ58" s="47">
        <f t="shared" si="430"/>
        <v>0</v>
      </c>
      <c r="EK58" s="14">
        <f t="shared" si="871"/>
        <v>1</v>
      </c>
      <c r="EL58" s="46">
        <f t="shared" si="872"/>
        <v>1</v>
      </c>
      <c r="EM58" s="28">
        <f t="shared" si="63"/>
        <v>16</v>
      </c>
      <c r="EN58" s="29">
        <f t="shared" si="218"/>
        <v>168</v>
      </c>
      <c r="EO58" s="30">
        <f>SUM(LARGE(($EM58,$EB58,$DQ58,$DF58,$CU58,$CJ58,$BY58,$BN58,$BC58,$AR58,$AG58,$V58,$K58),{1;2;3;4;5}))</f>
        <v>80</v>
      </c>
      <c r="EP58" s="27">
        <f t="shared" si="873"/>
        <v>1</v>
      </c>
      <c r="EQ58" s="20">
        <f t="shared" si="219"/>
        <v>2</v>
      </c>
      <c r="ER58" s="31"/>
      <c r="ES58" s="33"/>
      <c r="ET58" s="27">
        <f t="shared" si="220"/>
        <v>0</v>
      </c>
      <c r="EU58" s="47">
        <f t="shared" si="431"/>
        <v>0</v>
      </c>
      <c r="EV58" s="14">
        <f t="shared" si="874"/>
        <v>1</v>
      </c>
      <c r="EW58" s="46">
        <f t="shared" si="875"/>
        <v>1</v>
      </c>
      <c r="EX58" s="28">
        <f t="shared" si="68"/>
        <v>16</v>
      </c>
      <c r="EY58" s="29">
        <f t="shared" si="221"/>
        <v>184</v>
      </c>
      <c r="EZ58" s="30">
        <f>SUM(LARGE(($EX58,$EM58,$EB58,$DQ58,$DF58,$CU58,$CJ58,$BY58,$BN58,$BC58,$AR58,$AG58,$V58,$K58),{1;2;3;4;5}))</f>
        <v>80</v>
      </c>
      <c r="FA58" s="27">
        <f t="shared" si="876"/>
        <v>1</v>
      </c>
      <c r="FB58" s="20">
        <f t="shared" si="222"/>
        <v>2</v>
      </c>
      <c r="FC58" s="31"/>
      <c r="FD58" s="33"/>
      <c r="FE58" s="27">
        <f t="shared" si="223"/>
        <v>0</v>
      </c>
      <c r="FF58" s="47">
        <f t="shared" si="432"/>
        <v>0</v>
      </c>
      <c r="FG58" s="14">
        <f t="shared" si="877"/>
        <v>1</v>
      </c>
      <c r="FH58" s="46">
        <f t="shared" si="878"/>
        <v>1</v>
      </c>
      <c r="FI58" s="28">
        <f t="shared" si="73"/>
        <v>16</v>
      </c>
      <c r="FJ58" s="29">
        <f t="shared" si="224"/>
        <v>200</v>
      </c>
      <c r="FK58" s="30">
        <f>SUM(LARGE(($FI58,$EX58,$EM58,$EB58,$DQ58,$DF58,$CU58,$CJ58,$BY58,$BN58,$BC58,$AR58,$AG58,$V58,$K58),{1;2;3;4;5}))</f>
        <v>80</v>
      </c>
      <c r="FL58" s="27">
        <f t="shared" si="879"/>
        <v>1</v>
      </c>
      <c r="FM58" s="20">
        <f t="shared" si="225"/>
        <v>2</v>
      </c>
      <c r="FN58" s="31"/>
      <c r="FO58" s="33"/>
      <c r="FP58" s="27">
        <f t="shared" si="226"/>
        <v>0</v>
      </c>
      <c r="FQ58" s="47">
        <f t="shared" si="433"/>
        <v>0</v>
      </c>
      <c r="FR58" s="14">
        <f t="shared" si="880"/>
        <v>1</v>
      </c>
      <c r="FS58" s="46">
        <f t="shared" si="881"/>
        <v>1</v>
      </c>
      <c r="FT58" s="28">
        <f t="shared" si="78"/>
        <v>16</v>
      </c>
      <c r="FU58" s="29">
        <f t="shared" si="227"/>
        <v>216</v>
      </c>
      <c r="FV58" s="30">
        <f>SUM(LARGE(($FT58,$FI58,$EX58,$EM58,$EB58,$DQ58,$DF58,$CU58,$CJ58,$BY58,$BN58,$BC58,$AR58,$AG58,$V58,$K58),{1;2;3;4;5}))</f>
        <v>80</v>
      </c>
      <c r="FW58" s="27">
        <f t="shared" si="882"/>
        <v>1</v>
      </c>
      <c r="FX58" s="20">
        <f t="shared" si="228"/>
        <v>2</v>
      </c>
      <c r="FY58" s="63"/>
      <c r="FZ58" s="64"/>
      <c r="GA58" s="27">
        <f t="shared" si="229"/>
        <v>0</v>
      </c>
      <c r="GB58" s="47">
        <f t="shared" si="434"/>
        <v>0</v>
      </c>
      <c r="GC58" s="14">
        <f t="shared" si="883"/>
        <v>1</v>
      </c>
      <c r="GD58" s="46">
        <f t="shared" si="884"/>
        <v>1</v>
      </c>
      <c r="GE58" s="28">
        <f t="shared" si="83"/>
        <v>16</v>
      </c>
      <c r="GF58" s="29">
        <f t="shared" si="230"/>
        <v>232</v>
      </c>
      <c r="GG58" s="30">
        <f>SUM(LARGE(($GE58,$FT58,$FI58,$EX58,$EM58,$EB58,$DQ58,$DF58,$CU58,$CJ58,$BY58,$BN58,$BC58,$AR58,$AG58,$V58,$K58),{1;2;3;4;5}))</f>
        <v>80</v>
      </c>
      <c r="GH58" s="27">
        <f t="shared" si="885"/>
        <v>1</v>
      </c>
      <c r="GI58" s="20">
        <f t="shared" si="231"/>
        <v>1</v>
      </c>
      <c r="GJ58" s="63"/>
      <c r="GK58" s="64"/>
      <c r="GL58" s="27">
        <f t="shared" si="232"/>
        <v>0</v>
      </c>
      <c r="GM58" s="47">
        <f t="shared" si="435"/>
        <v>0</v>
      </c>
      <c r="GN58" s="14">
        <f t="shared" si="886"/>
        <v>1</v>
      </c>
      <c r="GO58" s="46">
        <f t="shared" si="887"/>
        <v>1</v>
      </c>
      <c r="GP58" s="28">
        <f t="shared" si="88"/>
        <v>25</v>
      </c>
      <c r="GQ58" s="29">
        <f t="shared" si="233"/>
        <v>257</v>
      </c>
      <c r="GR58" s="30">
        <f>SUM(LARGE(($GP58,$GE58,$FT58,$FI58,$EX58,$EM58,$EB58,$DQ58,$DF58,$CU58,$CJ58,$BY58,$BN58,$BC58,$AR58,$AG58,$V58,$K58),{1;2;3;4;5}))</f>
        <v>89</v>
      </c>
      <c r="GS58" s="27">
        <f t="shared" si="888"/>
        <v>1</v>
      </c>
      <c r="GT58" s="20">
        <f t="shared" si="234"/>
        <v>2</v>
      </c>
      <c r="GU58" s="63"/>
      <c r="GV58" s="64"/>
      <c r="GW58" s="27">
        <f t="shared" si="235"/>
        <v>0</v>
      </c>
      <c r="GX58" s="47">
        <f t="shared" si="436"/>
        <v>0</v>
      </c>
      <c r="GY58" s="14">
        <f t="shared" si="889"/>
        <v>1</v>
      </c>
      <c r="GZ58" s="46">
        <f t="shared" si="890"/>
        <v>1</v>
      </c>
      <c r="HA58" s="28">
        <f t="shared" si="93"/>
        <v>16</v>
      </c>
      <c r="HB58" s="29">
        <f t="shared" si="236"/>
        <v>273</v>
      </c>
      <c r="HC58" s="30">
        <f>SUM(LARGE(($HA58,$GP58,$GE58,$FT58,$FI58,$EX58,$EM58,$EB58,$DQ58,$DF58,$CU58,$CJ58,$BY58,$BN58,$BC58,$AR58,$AG58,$V58,$K58),{1;2;3;4;5}))</f>
        <v>89</v>
      </c>
      <c r="HD58" s="27">
        <f t="shared" si="891"/>
        <v>1</v>
      </c>
      <c r="HE58" s="20">
        <f t="shared" si="237"/>
        <v>2</v>
      </c>
      <c r="HF58" s="63"/>
      <c r="HG58" s="64"/>
      <c r="HH58" s="27">
        <f t="shared" si="238"/>
        <v>0</v>
      </c>
      <c r="HI58" s="47">
        <f t="shared" si="437"/>
        <v>0</v>
      </c>
      <c r="HJ58" s="14">
        <f t="shared" si="892"/>
        <v>1</v>
      </c>
      <c r="HK58" s="46">
        <f t="shared" si="893"/>
        <v>1</v>
      </c>
      <c r="HL58" s="28">
        <f t="shared" si="98"/>
        <v>16</v>
      </c>
      <c r="HM58" s="29">
        <f t="shared" si="239"/>
        <v>289</v>
      </c>
      <c r="HN58" s="30">
        <f>SUM(LARGE(($HL58,$HA58,$GP58,$GE58,$FT58,$FI58,$EX58,$EM58,$EB58,$DQ58,$DF58,$CU58,$CJ58,$BY58,$BN58,$BC58,$AR58,$AG58,$V58,$K58),{1;2;3;4;5}))</f>
        <v>89</v>
      </c>
      <c r="HO58" s="27">
        <f t="shared" si="894"/>
        <v>1</v>
      </c>
    </row>
    <row r="59" spans="1:223" x14ac:dyDescent="0.2">
      <c r="A59" s="41" t="s">
        <v>81</v>
      </c>
      <c r="B59" s="65">
        <f t="shared" si="100"/>
        <v>1</v>
      </c>
      <c r="C59" s="104" t="s">
        <v>340</v>
      </c>
      <c r="D59" s="20">
        <f t="shared" si="101"/>
        <v>2</v>
      </c>
      <c r="E59" s="31">
        <f>39+31</f>
        <v>70</v>
      </c>
      <c r="F59" s="33">
        <f>28+20</f>
        <v>48</v>
      </c>
      <c r="G59" s="27">
        <f t="shared" si="181"/>
        <v>118</v>
      </c>
      <c r="H59" s="47">
        <f t="shared" si="418"/>
        <v>118.048</v>
      </c>
      <c r="I59" s="14">
        <f t="shared" si="836"/>
        <v>13</v>
      </c>
      <c r="J59" s="46">
        <f t="shared" si="639"/>
        <v>13</v>
      </c>
      <c r="K59" s="28">
        <f t="shared" si="3"/>
        <v>1</v>
      </c>
      <c r="L59" s="29">
        <f t="shared" si="182"/>
        <v>1</v>
      </c>
      <c r="M59" s="30">
        <f>SUM(LARGE(($K59),{1}))</f>
        <v>1</v>
      </c>
      <c r="N59" s="27">
        <f t="shared" si="837"/>
        <v>13</v>
      </c>
      <c r="O59" s="20">
        <f t="shared" si="183"/>
        <v>3</v>
      </c>
      <c r="P59" s="31"/>
      <c r="Q59" s="33"/>
      <c r="R59" s="27">
        <f t="shared" si="184"/>
        <v>0</v>
      </c>
      <c r="S59" s="47">
        <f t="shared" si="419"/>
        <v>0</v>
      </c>
      <c r="T59" s="14">
        <f t="shared" si="838"/>
        <v>1</v>
      </c>
      <c r="U59" s="46">
        <f t="shared" si="839"/>
        <v>1</v>
      </c>
      <c r="V59" s="28">
        <f t="shared" si="8"/>
        <v>10</v>
      </c>
      <c r="W59" s="29">
        <f t="shared" si="185"/>
        <v>11</v>
      </c>
      <c r="X59" s="30">
        <f>SUM(LARGE(($V59,$K59),{1;2}))</f>
        <v>11</v>
      </c>
      <c r="Y59" s="27">
        <f t="shared" si="840"/>
        <v>13</v>
      </c>
      <c r="Z59" s="20">
        <f t="shared" si="186"/>
        <v>3</v>
      </c>
      <c r="AA59" s="31"/>
      <c r="AB59" s="33"/>
      <c r="AC59" s="27">
        <f t="shared" si="187"/>
        <v>0</v>
      </c>
      <c r="AD59" s="47">
        <f t="shared" si="420"/>
        <v>0</v>
      </c>
      <c r="AE59" s="14">
        <f t="shared" si="841"/>
        <v>1</v>
      </c>
      <c r="AF59" s="46">
        <f t="shared" si="842"/>
        <v>1</v>
      </c>
      <c r="AG59" s="28">
        <f t="shared" si="13"/>
        <v>10</v>
      </c>
      <c r="AH59" s="29">
        <f t="shared" si="188"/>
        <v>21</v>
      </c>
      <c r="AI59" s="30">
        <f>SUM(LARGE(($AG59,$V59,$K59),{1;2;3}))</f>
        <v>21</v>
      </c>
      <c r="AJ59" s="27">
        <f t="shared" si="843"/>
        <v>13</v>
      </c>
      <c r="AK59" s="20">
        <f t="shared" si="189"/>
        <v>3</v>
      </c>
      <c r="AL59" s="31"/>
      <c r="AM59" s="33"/>
      <c r="AN59" s="27">
        <f t="shared" si="190"/>
        <v>0</v>
      </c>
      <c r="AO59" s="47">
        <f t="shared" si="421"/>
        <v>0</v>
      </c>
      <c r="AP59" s="14">
        <f t="shared" si="844"/>
        <v>1</v>
      </c>
      <c r="AQ59" s="46">
        <f t="shared" si="845"/>
        <v>1</v>
      </c>
      <c r="AR59" s="28">
        <f t="shared" si="18"/>
        <v>10</v>
      </c>
      <c r="AS59" s="29">
        <f t="shared" si="191"/>
        <v>31</v>
      </c>
      <c r="AT59" s="30">
        <f>SUM(LARGE(($AR59,$AG59,$V59,$K59),{1;2;3;4}))</f>
        <v>31</v>
      </c>
      <c r="AU59" s="27">
        <f t="shared" si="846"/>
        <v>13</v>
      </c>
      <c r="AV59" s="20">
        <f t="shared" si="192"/>
        <v>2</v>
      </c>
      <c r="AW59" s="31"/>
      <c r="AX59" s="33"/>
      <c r="AY59" s="27">
        <f t="shared" si="193"/>
        <v>0</v>
      </c>
      <c r="AZ59" s="47">
        <f t="shared" si="422"/>
        <v>0</v>
      </c>
      <c r="BA59" s="14">
        <f t="shared" si="847"/>
        <v>1</v>
      </c>
      <c r="BB59" s="46">
        <f t="shared" si="848"/>
        <v>1</v>
      </c>
      <c r="BC59" s="28">
        <f t="shared" si="23"/>
        <v>16</v>
      </c>
      <c r="BD59" s="29">
        <f t="shared" si="194"/>
        <v>47</v>
      </c>
      <c r="BE59" s="30">
        <f>SUM(LARGE(($BC59,$AR59,$AG59,$V59,$K59),{1;2;3;4;5}))</f>
        <v>47</v>
      </c>
      <c r="BF59" s="27">
        <f t="shared" si="849"/>
        <v>13</v>
      </c>
      <c r="BG59" s="20">
        <f t="shared" si="195"/>
        <v>3</v>
      </c>
      <c r="BH59" s="31"/>
      <c r="BI59" s="33"/>
      <c r="BJ59" s="27">
        <f t="shared" si="196"/>
        <v>0</v>
      </c>
      <c r="BK59" s="47">
        <f t="shared" si="423"/>
        <v>0</v>
      </c>
      <c r="BL59" s="14">
        <f t="shared" si="850"/>
        <v>1</v>
      </c>
      <c r="BM59" s="46">
        <f t="shared" si="851"/>
        <v>1</v>
      </c>
      <c r="BN59" s="28">
        <f t="shared" si="28"/>
        <v>10</v>
      </c>
      <c r="BO59" s="29">
        <f t="shared" si="197"/>
        <v>57</v>
      </c>
      <c r="BP59" s="30">
        <f>SUM(LARGE(($BN59,$BC59,$AR59,$AG59,$V59,$K59),{1;2;3;4;5}))</f>
        <v>56</v>
      </c>
      <c r="BQ59" s="27">
        <f t="shared" si="852"/>
        <v>4</v>
      </c>
      <c r="BR59" s="20">
        <f t="shared" si="198"/>
        <v>2</v>
      </c>
      <c r="BS59" s="31"/>
      <c r="BT59" s="33"/>
      <c r="BU59" s="27">
        <f t="shared" si="199"/>
        <v>0</v>
      </c>
      <c r="BV59" s="47">
        <f t="shared" si="424"/>
        <v>0</v>
      </c>
      <c r="BW59" s="14">
        <f t="shared" si="853"/>
        <v>1</v>
      </c>
      <c r="BX59" s="46">
        <f t="shared" si="854"/>
        <v>1</v>
      </c>
      <c r="BY59" s="28">
        <f t="shared" si="33"/>
        <v>16</v>
      </c>
      <c r="BZ59" s="29">
        <f t="shared" si="200"/>
        <v>73</v>
      </c>
      <c r="CA59" s="30">
        <f>SUM(LARGE(($BY59,$BN59,$BC59,$AR59,$AG59,$V59,$K59),{1;2;3;4;5}))</f>
        <v>62</v>
      </c>
      <c r="CB59" s="27">
        <f t="shared" si="855"/>
        <v>4</v>
      </c>
      <c r="CC59" s="20">
        <f t="shared" si="201"/>
        <v>2</v>
      </c>
      <c r="CD59" s="31"/>
      <c r="CE59" s="33"/>
      <c r="CF59" s="27">
        <f t="shared" si="202"/>
        <v>0</v>
      </c>
      <c r="CG59" s="47">
        <f t="shared" si="425"/>
        <v>0</v>
      </c>
      <c r="CH59" s="14">
        <f t="shared" si="856"/>
        <v>1</v>
      </c>
      <c r="CI59" s="46">
        <f t="shared" si="857"/>
        <v>1</v>
      </c>
      <c r="CJ59" s="28">
        <f t="shared" si="38"/>
        <v>16</v>
      </c>
      <c r="CK59" s="29">
        <f t="shared" si="203"/>
        <v>89</v>
      </c>
      <c r="CL59" s="30">
        <f>SUM(LARGE(($CJ59,$BY59,$BN59,$BC59,$AR59,$AG59,$V59,$K59),{1;2;3;4;5}))</f>
        <v>68</v>
      </c>
      <c r="CM59" s="27">
        <f t="shared" si="858"/>
        <v>4</v>
      </c>
      <c r="CN59" s="20">
        <f t="shared" si="204"/>
        <v>2</v>
      </c>
      <c r="CO59" s="31"/>
      <c r="CP59" s="33"/>
      <c r="CQ59" s="27">
        <f t="shared" si="205"/>
        <v>0</v>
      </c>
      <c r="CR59" s="47">
        <f t="shared" si="426"/>
        <v>0</v>
      </c>
      <c r="CS59" s="14">
        <f t="shared" si="859"/>
        <v>1</v>
      </c>
      <c r="CT59" s="46">
        <f t="shared" si="860"/>
        <v>1</v>
      </c>
      <c r="CU59" s="28">
        <f t="shared" si="43"/>
        <v>16</v>
      </c>
      <c r="CV59" s="29">
        <f t="shared" si="206"/>
        <v>105</v>
      </c>
      <c r="CW59" s="30">
        <f>SUM(LARGE(($CU59,$CJ59,$BY59,$BN59,$BC59,$AR59,$AG59,$V59,$K59),{1;2;3;4;5}))</f>
        <v>74</v>
      </c>
      <c r="CX59" s="27">
        <f t="shared" si="861"/>
        <v>4</v>
      </c>
      <c r="CY59" s="20">
        <f t="shared" si="207"/>
        <v>2</v>
      </c>
      <c r="CZ59" s="31"/>
      <c r="DA59" s="33"/>
      <c r="DB59" s="27">
        <f t="shared" si="208"/>
        <v>0</v>
      </c>
      <c r="DC59" s="47">
        <f t="shared" si="427"/>
        <v>0</v>
      </c>
      <c r="DD59" s="14">
        <f t="shared" si="862"/>
        <v>1</v>
      </c>
      <c r="DE59" s="46">
        <f t="shared" si="863"/>
        <v>1</v>
      </c>
      <c r="DF59" s="28">
        <f t="shared" si="48"/>
        <v>16</v>
      </c>
      <c r="DG59" s="29">
        <f t="shared" si="209"/>
        <v>121</v>
      </c>
      <c r="DH59" s="30">
        <f>SUM(LARGE(($DF59,$CU59,$CJ59,$BY59,$BN59,$BC59,$AR59,$AG59,$V59,$K59),{1;2;3;4;5}))</f>
        <v>80</v>
      </c>
      <c r="DI59" s="27">
        <f t="shared" si="864"/>
        <v>1</v>
      </c>
      <c r="DJ59" s="20">
        <f t="shared" si="210"/>
        <v>2</v>
      </c>
      <c r="DK59" s="31"/>
      <c r="DL59" s="33"/>
      <c r="DM59" s="27">
        <f t="shared" si="211"/>
        <v>0</v>
      </c>
      <c r="DN59" s="47">
        <f t="shared" si="428"/>
        <v>0</v>
      </c>
      <c r="DO59" s="14">
        <f t="shared" si="865"/>
        <v>1</v>
      </c>
      <c r="DP59" s="46">
        <f t="shared" si="866"/>
        <v>1</v>
      </c>
      <c r="DQ59" s="28">
        <f t="shared" si="53"/>
        <v>16</v>
      </c>
      <c r="DR59" s="29">
        <f t="shared" si="212"/>
        <v>137</v>
      </c>
      <c r="DS59" s="30">
        <f>SUM(LARGE(($DQ59,$DF59,$CU59,$CJ59,$BY59,$BN59,$BC59,$AR59,$AG59,$V59,$K59),{1;2;3;4;5}))</f>
        <v>80</v>
      </c>
      <c r="DT59" s="27">
        <f t="shared" si="867"/>
        <v>1</v>
      </c>
      <c r="DU59" s="20">
        <f t="shared" si="213"/>
        <v>2</v>
      </c>
      <c r="DV59" s="31"/>
      <c r="DW59" s="33"/>
      <c r="DX59" s="27">
        <f t="shared" si="214"/>
        <v>0</v>
      </c>
      <c r="DY59" s="47">
        <f t="shared" si="429"/>
        <v>0</v>
      </c>
      <c r="DZ59" s="14">
        <f t="shared" si="868"/>
        <v>1</v>
      </c>
      <c r="EA59" s="46">
        <f t="shared" si="869"/>
        <v>1</v>
      </c>
      <c r="EB59" s="28">
        <f t="shared" si="58"/>
        <v>16</v>
      </c>
      <c r="EC59" s="29">
        <f t="shared" si="215"/>
        <v>153</v>
      </c>
      <c r="ED59" s="30">
        <f>SUM(LARGE(($EB59,$DQ59,$DF59,$CU59,$CJ59,$BY59,$BN59,$BC59,$AR59,$AG59,$V59,$K59),{1;2;3;4;5}))</f>
        <v>80</v>
      </c>
      <c r="EE59" s="27">
        <f t="shared" si="870"/>
        <v>1</v>
      </c>
      <c r="EF59" s="20">
        <f t="shared" si="216"/>
        <v>2</v>
      </c>
      <c r="EG59" s="31"/>
      <c r="EH59" s="33"/>
      <c r="EI59" s="27">
        <f t="shared" si="217"/>
        <v>0</v>
      </c>
      <c r="EJ59" s="47">
        <f t="shared" si="430"/>
        <v>0</v>
      </c>
      <c r="EK59" s="14">
        <f t="shared" si="871"/>
        <v>1</v>
      </c>
      <c r="EL59" s="46">
        <f t="shared" si="872"/>
        <v>1</v>
      </c>
      <c r="EM59" s="28">
        <f t="shared" si="63"/>
        <v>16</v>
      </c>
      <c r="EN59" s="29">
        <f t="shared" si="218"/>
        <v>169</v>
      </c>
      <c r="EO59" s="30">
        <f>SUM(LARGE(($EM59,$EB59,$DQ59,$DF59,$CU59,$CJ59,$BY59,$BN59,$BC59,$AR59,$AG59,$V59,$K59),{1;2;3;4;5}))</f>
        <v>80</v>
      </c>
      <c r="EP59" s="27">
        <f t="shared" si="873"/>
        <v>1</v>
      </c>
      <c r="EQ59" s="20">
        <f t="shared" si="219"/>
        <v>2</v>
      </c>
      <c r="ER59" s="31"/>
      <c r="ES59" s="33"/>
      <c r="ET59" s="27">
        <f t="shared" si="220"/>
        <v>0</v>
      </c>
      <c r="EU59" s="47">
        <f t="shared" si="431"/>
        <v>0</v>
      </c>
      <c r="EV59" s="14">
        <f t="shared" si="874"/>
        <v>1</v>
      </c>
      <c r="EW59" s="46">
        <f t="shared" si="875"/>
        <v>1</v>
      </c>
      <c r="EX59" s="28">
        <f t="shared" si="68"/>
        <v>16</v>
      </c>
      <c r="EY59" s="29">
        <f t="shared" si="221"/>
        <v>185</v>
      </c>
      <c r="EZ59" s="30">
        <f>SUM(LARGE(($EX59,$EM59,$EB59,$DQ59,$DF59,$CU59,$CJ59,$BY59,$BN59,$BC59,$AR59,$AG59,$V59,$K59),{1;2;3;4;5}))</f>
        <v>80</v>
      </c>
      <c r="FA59" s="27">
        <f t="shared" si="876"/>
        <v>1</v>
      </c>
      <c r="FB59" s="20">
        <f t="shared" si="222"/>
        <v>2</v>
      </c>
      <c r="FC59" s="31"/>
      <c r="FD59" s="33"/>
      <c r="FE59" s="27">
        <f t="shared" si="223"/>
        <v>0</v>
      </c>
      <c r="FF59" s="47">
        <f t="shared" si="432"/>
        <v>0</v>
      </c>
      <c r="FG59" s="14">
        <f t="shared" si="877"/>
        <v>1</v>
      </c>
      <c r="FH59" s="46">
        <f t="shared" si="878"/>
        <v>1</v>
      </c>
      <c r="FI59" s="28">
        <f t="shared" si="73"/>
        <v>16</v>
      </c>
      <c r="FJ59" s="29">
        <f t="shared" si="224"/>
        <v>201</v>
      </c>
      <c r="FK59" s="30">
        <f>SUM(LARGE(($FI59,$EX59,$EM59,$EB59,$DQ59,$DF59,$CU59,$CJ59,$BY59,$BN59,$BC59,$AR59,$AG59,$V59,$K59),{1;2;3;4;5}))</f>
        <v>80</v>
      </c>
      <c r="FL59" s="27">
        <f t="shared" si="879"/>
        <v>1</v>
      </c>
      <c r="FM59" s="20">
        <f t="shared" si="225"/>
        <v>2</v>
      </c>
      <c r="FN59" s="31"/>
      <c r="FO59" s="33"/>
      <c r="FP59" s="27">
        <f t="shared" si="226"/>
        <v>0</v>
      </c>
      <c r="FQ59" s="47">
        <f t="shared" si="433"/>
        <v>0</v>
      </c>
      <c r="FR59" s="14">
        <f t="shared" si="880"/>
        <v>1</v>
      </c>
      <c r="FS59" s="46">
        <f t="shared" si="881"/>
        <v>1</v>
      </c>
      <c r="FT59" s="28">
        <f t="shared" si="78"/>
        <v>16</v>
      </c>
      <c r="FU59" s="29">
        <f t="shared" si="227"/>
        <v>217</v>
      </c>
      <c r="FV59" s="30">
        <f>SUM(LARGE(($FT59,$FI59,$EX59,$EM59,$EB59,$DQ59,$DF59,$CU59,$CJ59,$BY59,$BN59,$BC59,$AR59,$AG59,$V59,$K59),{1;2;3;4;5}))</f>
        <v>80</v>
      </c>
      <c r="FW59" s="27">
        <f t="shared" si="882"/>
        <v>1</v>
      </c>
      <c r="FX59" s="20">
        <f t="shared" si="228"/>
        <v>2</v>
      </c>
      <c r="FY59" s="63"/>
      <c r="FZ59" s="64"/>
      <c r="GA59" s="27">
        <f t="shared" si="229"/>
        <v>0</v>
      </c>
      <c r="GB59" s="47">
        <f t="shared" si="434"/>
        <v>0</v>
      </c>
      <c r="GC59" s="14">
        <f t="shared" si="883"/>
        <v>1</v>
      </c>
      <c r="GD59" s="46">
        <f t="shared" si="884"/>
        <v>1</v>
      </c>
      <c r="GE59" s="28">
        <f t="shared" si="83"/>
        <v>16</v>
      </c>
      <c r="GF59" s="29">
        <f t="shared" si="230"/>
        <v>233</v>
      </c>
      <c r="GG59" s="30">
        <f>SUM(LARGE(($GE59,$FT59,$FI59,$EX59,$EM59,$EB59,$DQ59,$DF59,$CU59,$CJ59,$BY59,$BN59,$BC59,$AR59,$AG59,$V59,$K59),{1;2;3;4;5}))</f>
        <v>80</v>
      </c>
      <c r="GH59" s="27">
        <f t="shared" si="885"/>
        <v>1</v>
      </c>
      <c r="GI59" s="20">
        <f t="shared" si="231"/>
        <v>1</v>
      </c>
      <c r="GJ59" s="63"/>
      <c r="GK59" s="64"/>
      <c r="GL59" s="27">
        <f t="shared" si="232"/>
        <v>0</v>
      </c>
      <c r="GM59" s="47">
        <f t="shared" si="435"/>
        <v>0</v>
      </c>
      <c r="GN59" s="14">
        <f t="shared" si="886"/>
        <v>1</v>
      </c>
      <c r="GO59" s="46">
        <f t="shared" si="887"/>
        <v>1</v>
      </c>
      <c r="GP59" s="28">
        <f t="shared" si="88"/>
        <v>25</v>
      </c>
      <c r="GQ59" s="29">
        <f t="shared" si="233"/>
        <v>258</v>
      </c>
      <c r="GR59" s="30">
        <f>SUM(LARGE(($GP59,$GE59,$FT59,$FI59,$EX59,$EM59,$EB59,$DQ59,$DF59,$CU59,$CJ59,$BY59,$BN59,$BC59,$AR59,$AG59,$V59,$K59),{1;2;3;4;5}))</f>
        <v>89</v>
      </c>
      <c r="GS59" s="27">
        <f t="shared" si="888"/>
        <v>1</v>
      </c>
      <c r="GT59" s="20">
        <f t="shared" si="234"/>
        <v>2</v>
      </c>
      <c r="GU59" s="63"/>
      <c r="GV59" s="64"/>
      <c r="GW59" s="27">
        <f t="shared" si="235"/>
        <v>0</v>
      </c>
      <c r="GX59" s="47">
        <f t="shared" si="436"/>
        <v>0</v>
      </c>
      <c r="GY59" s="14">
        <f t="shared" si="889"/>
        <v>1</v>
      </c>
      <c r="GZ59" s="46">
        <f t="shared" si="890"/>
        <v>1</v>
      </c>
      <c r="HA59" s="28">
        <f t="shared" si="93"/>
        <v>16</v>
      </c>
      <c r="HB59" s="29">
        <f t="shared" si="236"/>
        <v>274</v>
      </c>
      <c r="HC59" s="30">
        <f>SUM(LARGE(($HA59,$GP59,$GE59,$FT59,$FI59,$EX59,$EM59,$EB59,$DQ59,$DF59,$CU59,$CJ59,$BY59,$BN59,$BC59,$AR59,$AG59,$V59,$K59),{1;2;3;4;5}))</f>
        <v>89</v>
      </c>
      <c r="HD59" s="27">
        <f t="shared" si="891"/>
        <v>1</v>
      </c>
      <c r="HE59" s="20">
        <f t="shared" si="237"/>
        <v>2</v>
      </c>
      <c r="HF59" s="63"/>
      <c r="HG59" s="64"/>
      <c r="HH59" s="27">
        <f t="shared" si="238"/>
        <v>0</v>
      </c>
      <c r="HI59" s="47">
        <f t="shared" si="437"/>
        <v>0</v>
      </c>
      <c r="HJ59" s="14">
        <f t="shared" si="892"/>
        <v>1</v>
      </c>
      <c r="HK59" s="46">
        <f t="shared" si="893"/>
        <v>1</v>
      </c>
      <c r="HL59" s="28">
        <f t="shared" si="98"/>
        <v>16</v>
      </c>
      <c r="HM59" s="29">
        <f t="shared" si="239"/>
        <v>290</v>
      </c>
      <c r="HN59" s="30">
        <f>SUM(LARGE(($HL59,$HA59,$GP59,$GE59,$FT59,$FI59,$EX59,$EM59,$EB59,$DQ59,$DF59,$CU59,$CJ59,$BY59,$BN59,$BC59,$AR59,$AG59,$V59,$K59),{1;2;3;4;5}))</f>
        <v>89</v>
      </c>
      <c r="HO59" s="27">
        <f t="shared" si="894"/>
        <v>1</v>
      </c>
    </row>
    <row r="60" spans="1:223" x14ac:dyDescent="0.2">
      <c r="A60" s="41" t="s">
        <v>73</v>
      </c>
      <c r="B60" s="65">
        <f t="shared" si="100"/>
        <v>1</v>
      </c>
      <c r="C60" s="104" t="s">
        <v>341</v>
      </c>
      <c r="D60" s="20">
        <f t="shared" si="101"/>
        <v>2</v>
      </c>
      <c r="E60" s="31">
        <f>29+32</f>
        <v>61</v>
      </c>
      <c r="F60" s="33">
        <f>22+25</f>
        <v>47</v>
      </c>
      <c r="G60" s="27">
        <f t="shared" si="181"/>
        <v>108</v>
      </c>
      <c r="H60" s="47">
        <f t="shared" si="418"/>
        <v>108.047</v>
      </c>
      <c r="I60" s="14">
        <f t="shared" si="836"/>
        <v>19</v>
      </c>
      <c r="J60" s="46">
        <f t="shared" si="639"/>
        <v>19</v>
      </c>
      <c r="K60" s="28">
        <f t="shared" si="3"/>
        <v>0</v>
      </c>
      <c r="L60" s="29">
        <f t="shared" si="182"/>
        <v>0</v>
      </c>
      <c r="M60" s="30">
        <f>SUM(LARGE(($K60),{1}))</f>
        <v>0</v>
      </c>
      <c r="N60" s="27">
        <f t="shared" si="837"/>
        <v>14</v>
      </c>
      <c r="O60" s="20">
        <f t="shared" si="183"/>
        <v>3</v>
      </c>
      <c r="P60" s="31"/>
      <c r="Q60" s="33"/>
      <c r="R60" s="27">
        <f t="shared" si="184"/>
        <v>0</v>
      </c>
      <c r="S60" s="47">
        <f t="shared" si="419"/>
        <v>0</v>
      </c>
      <c r="T60" s="14">
        <f t="shared" si="838"/>
        <v>1</v>
      </c>
      <c r="U60" s="46">
        <f t="shared" si="839"/>
        <v>1</v>
      </c>
      <c r="V60" s="28">
        <f t="shared" si="8"/>
        <v>10</v>
      </c>
      <c r="W60" s="29">
        <f t="shared" si="185"/>
        <v>10</v>
      </c>
      <c r="X60" s="30">
        <f>SUM(LARGE(($V60,$K60),{1;2}))</f>
        <v>10</v>
      </c>
      <c r="Y60" s="27">
        <f t="shared" si="840"/>
        <v>14</v>
      </c>
      <c r="Z60" s="20">
        <f t="shared" si="186"/>
        <v>3</v>
      </c>
      <c r="AA60" s="31"/>
      <c r="AB60" s="33"/>
      <c r="AC60" s="27">
        <f t="shared" si="187"/>
        <v>0</v>
      </c>
      <c r="AD60" s="47">
        <f t="shared" si="420"/>
        <v>0</v>
      </c>
      <c r="AE60" s="14">
        <f t="shared" si="841"/>
        <v>1</v>
      </c>
      <c r="AF60" s="46">
        <f t="shared" si="842"/>
        <v>1</v>
      </c>
      <c r="AG60" s="28">
        <f t="shared" si="13"/>
        <v>10</v>
      </c>
      <c r="AH60" s="29">
        <f t="shared" si="188"/>
        <v>20</v>
      </c>
      <c r="AI60" s="30">
        <f>SUM(LARGE(($AG60,$V60,$K60),{1;2;3}))</f>
        <v>20</v>
      </c>
      <c r="AJ60" s="27">
        <f t="shared" si="843"/>
        <v>14</v>
      </c>
      <c r="AK60" s="20">
        <f t="shared" si="189"/>
        <v>3</v>
      </c>
      <c r="AL60" s="31"/>
      <c r="AM60" s="33"/>
      <c r="AN60" s="27">
        <f t="shared" si="190"/>
        <v>0</v>
      </c>
      <c r="AO60" s="47">
        <f t="shared" si="421"/>
        <v>0</v>
      </c>
      <c r="AP60" s="14">
        <f t="shared" si="844"/>
        <v>1</v>
      </c>
      <c r="AQ60" s="46">
        <f t="shared" si="845"/>
        <v>1</v>
      </c>
      <c r="AR60" s="28">
        <f t="shared" si="18"/>
        <v>10</v>
      </c>
      <c r="AS60" s="29">
        <f t="shared" si="191"/>
        <v>30</v>
      </c>
      <c r="AT60" s="30">
        <f>SUM(LARGE(($AR60,$AG60,$V60,$K60),{1;2;3;4}))</f>
        <v>30</v>
      </c>
      <c r="AU60" s="27">
        <f t="shared" si="846"/>
        <v>14</v>
      </c>
      <c r="AV60" s="20">
        <f t="shared" si="192"/>
        <v>2</v>
      </c>
      <c r="AW60" s="31"/>
      <c r="AX60" s="33"/>
      <c r="AY60" s="27">
        <f t="shared" si="193"/>
        <v>0</v>
      </c>
      <c r="AZ60" s="47">
        <f t="shared" si="422"/>
        <v>0</v>
      </c>
      <c r="BA60" s="14">
        <f t="shared" si="847"/>
        <v>1</v>
      </c>
      <c r="BB60" s="46">
        <f t="shared" si="848"/>
        <v>1</v>
      </c>
      <c r="BC60" s="28">
        <f t="shared" si="23"/>
        <v>16</v>
      </c>
      <c r="BD60" s="29">
        <f t="shared" si="194"/>
        <v>46</v>
      </c>
      <c r="BE60" s="30">
        <f>SUM(LARGE(($BC60,$AR60,$AG60,$V60,$K60),{1;2;3;4;5}))</f>
        <v>46</v>
      </c>
      <c r="BF60" s="27">
        <f t="shared" si="849"/>
        <v>14</v>
      </c>
      <c r="BG60" s="20">
        <f t="shared" si="195"/>
        <v>3</v>
      </c>
      <c r="BH60" s="31"/>
      <c r="BI60" s="33"/>
      <c r="BJ60" s="27">
        <f t="shared" si="196"/>
        <v>0</v>
      </c>
      <c r="BK60" s="47">
        <f t="shared" si="423"/>
        <v>0</v>
      </c>
      <c r="BL60" s="14">
        <f t="shared" si="850"/>
        <v>1</v>
      </c>
      <c r="BM60" s="46">
        <f t="shared" si="851"/>
        <v>1</v>
      </c>
      <c r="BN60" s="28">
        <f t="shared" si="28"/>
        <v>10</v>
      </c>
      <c r="BO60" s="29">
        <f t="shared" si="197"/>
        <v>56</v>
      </c>
      <c r="BP60" s="30">
        <f>SUM(LARGE(($BN60,$BC60,$AR60,$AG60,$V60,$K60),{1;2;3;4;5}))</f>
        <v>56</v>
      </c>
      <c r="BQ60" s="27">
        <f t="shared" si="852"/>
        <v>4</v>
      </c>
      <c r="BR60" s="20">
        <f t="shared" si="198"/>
        <v>2</v>
      </c>
      <c r="BS60" s="31"/>
      <c r="BT60" s="33"/>
      <c r="BU60" s="27">
        <f t="shared" si="199"/>
        <v>0</v>
      </c>
      <c r="BV60" s="47">
        <f t="shared" si="424"/>
        <v>0</v>
      </c>
      <c r="BW60" s="14">
        <f t="shared" si="853"/>
        <v>1</v>
      </c>
      <c r="BX60" s="46">
        <f t="shared" si="854"/>
        <v>1</v>
      </c>
      <c r="BY60" s="28">
        <f t="shared" si="33"/>
        <v>16</v>
      </c>
      <c r="BZ60" s="29">
        <f t="shared" si="200"/>
        <v>72</v>
      </c>
      <c r="CA60" s="30">
        <f>SUM(LARGE(($BY60,$BN60,$BC60,$AR60,$AG60,$V60,$K60),{1;2;3;4;5}))</f>
        <v>62</v>
      </c>
      <c r="CB60" s="27">
        <f t="shared" si="855"/>
        <v>4</v>
      </c>
      <c r="CC60" s="20">
        <f t="shared" si="201"/>
        <v>2</v>
      </c>
      <c r="CD60" s="31"/>
      <c r="CE60" s="33"/>
      <c r="CF60" s="27">
        <f t="shared" si="202"/>
        <v>0</v>
      </c>
      <c r="CG60" s="47">
        <f t="shared" si="425"/>
        <v>0</v>
      </c>
      <c r="CH60" s="14">
        <f t="shared" si="856"/>
        <v>1</v>
      </c>
      <c r="CI60" s="46">
        <f t="shared" si="857"/>
        <v>1</v>
      </c>
      <c r="CJ60" s="28">
        <f t="shared" si="38"/>
        <v>16</v>
      </c>
      <c r="CK60" s="29">
        <f t="shared" si="203"/>
        <v>88</v>
      </c>
      <c r="CL60" s="30">
        <f>SUM(LARGE(($CJ60,$BY60,$BN60,$BC60,$AR60,$AG60,$V60,$K60),{1;2;3;4;5}))</f>
        <v>68</v>
      </c>
      <c r="CM60" s="27">
        <f t="shared" si="858"/>
        <v>4</v>
      </c>
      <c r="CN60" s="20">
        <f t="shared" si="204"/>
        <v>2</v>
      </c>
      <c r="CO60" s="31"/>
      <c r="CP60" s="33"/>
      <c r="CQ60" s="27">
        <f t="shared" si="205"/>
        <v>0</v>
      </c>
      <c r="CR60" s="47">
        <f t="shared" si="426"/>
        <v>0</v>
      </c>
      <c r="CS60" s="14">
        <f t="shared" si="859"/>
        <v>1</v>
      </c>
      <c r="CT60" s="46">
        <f t="shared" si="860"/>
        <v>1</v>
      </c>
      <c r="CU60" s="28">
        <f t="shared" si="43"/>
        <v>16</v>
      </c>
      <c r="CV60" s="29">
        <f t="shared" si="206"/>
        <v>104</v>
      </c>
      <c r="CW60" s="30">
        <f>SUM(LARGE(($CU60,$CJ60,$BY60,$BN60,$BC60,$AR60,$AG60,$V60,$K60),{1;2;3;4;5}))</f>
        <v>74</v>
      </c>
      <c r="CX60" s="27">
        <f t="shared" si="861"/>
        <v>4</v>
      </c>
      <c r="CY60" s="20">
        <f t="shared" si="207"/>
        <v>2</v>
      </c>
      <c r="CZ60" s="31"/>
      <c r="DA60" s="33"/>
      <c r="DB60" s="27">
        <f t="shared" si="208"/>
        <v>0</v>
      </c>
      <c r="DC60" s="47">
        <f t="shared" si="427"/>
        <v>0</v>
      </c>
      <c r="DD60" s="14">
        <f t="shared" si="862"/>
        <v>1</v>
      </c>
      <c r="DE60" s="46">
        <f t="shared" si="863"/>
        <v>1</v>
      </c>
      <c r="DF60" s="28">
        <f t="shared" si="48"/>
        <v>16</v>
      </c>
      <c r="DG60" s="29">
        <f t="shared" si="209"/>
        <v>120</v>
      </c>
      <c r="DH60" s="30">
        <f>SUM(LARGE(($DF60,$CU60,$CJ60,$BY60,$BN60,$BC60,$AR60,$AG60,$V60,$K60),{1;2;3;4;5}))</f>
        <v>80</v>
      </c>
      <c r="DI60" s="27">
        <f t="shared" si="864"/>
        <v>1</v>
      </c>
      <c r="DJ60" s="20">
        <f t="shared" si="210"/>
        <v>2</v>
      </c>
      <c r="DK60" s="31"/>
      <c r="DL60" s="33"/>
      <c r="DM60" s="27">
        <f t="shared" si="211"/>
        <v>0</v>
      </c>
      <c r="DN60" s="47">
        <f t="shared" si="428"/>
        <v>0</v>
      </c>
      <c r="DO60" s="14">
        <f t="shared" si="865"/>
        <v>1</v>
      </c>
      <c r="DP60" s="46">
        <f t="shared" si="866"/>
        <v>1</v>
      </c>
      <c r="DQ60" s="28">
        <f t="shared" si="53"/>
        <v>16</v>
      </c>
      <c r="DR60" s="29">
        <f t="shared" si="212"/>
        <v>136</v>
      </c>
      <c r="DS60" s="30">
        <f>SUM(LARGE(($DQ60,$DF60,$CU60,$CJ60,$BY60,$BN60,$BC60,$AR60,$AG60,$V60,$K60),{1;2;3;4;5}))</f>
        <v>80</v>
      </c>
      <c r="DT60" s="27">
        <f t="shared" si="867"/>
        <v>1</v>
      </c>
      <c r="DU60" s="20">
        <f t="shared" si="213"/>
        <v>2</v>
      </c>
      <c r="DV60" s="31"/>
      <c r="DW60" s="33"/>
      <c r="DX60" s="27">
        <f t="shared" si="214"/>
        <v>0</v>
      </c>
      <c r="DY60" s="47">
        <f t="shared" si="429"/>
        <v>0</v>
      </c>
      <c r="DZ60" s="14">
        <f t="shared" si="868"/>
        <v>1</v>
      </c>
      <c r="EA60" s="46">
        <f t="shared" si="869"/>
        <v>1</v>
      </c>
      <c r="EB60" s="28">
        <f t="shared" si="58"/>
        <v>16</v>
      </c>
      <c r="EC60" s="29">
        <f t="shared" si="215"/>
        <v>152</v>
      </c>
      <c r="ED60" s="30">
        <f>SUM(LARGE(($EB60,$DQ60,$DF60,$CU60,$CJ60,$BY60,$BN60,$BC60,$AR60,$AG60,$V60,$K60),{1;2;3;4;5}))</f>
        <v>80</v>
      </c>
      <c r="EE60" s="27">
        <f t="shared" si="870"/>
        <v>1</v>
      </c>
      <c r="EF60" s="20">
        <f t="shared" si="216"/>
        <v>2</v>
      </c>
      <c r="EG60" s="31"/>
      <c r="EH60" s="33"/>
      <c r="EI60" s="27">
        <f t="shared" si="217"/>
        <v>0</v>
      </c>
      <c r="EJ60" s="47">
        <f t="shared" si="430"/>
        <v>0</v>
      </c>
      <c r="EK60" s="14">
        <f t="shared" si="871"/>
        <v>1</v>
      </c>
      <c r="EL60" s="46">
        <f t="shared" si="872"/>
        <v>1</v>
      </c>
      <c r="EM60" s="28">
        <f t="shared" si="63"/>
        <v>16</v>
      </c>
      <c r="EN60" s="29">
        <f t="shared" si="218"/>
        <v>168</v>
      </c>
      <c r="EO60" s="30">
        <f>SUM(LARGE(($EM60,$EB60,$DQ60,$DF60,$CU60,$CJ60,$BY60,$BN60,$BC60,$AR60,$AG60,$V60,$K60),{1;2;3;4;5}))</f>
        <v>80</v>
      </c>
      <c r="EP60" s="27">
        <f t="shared" si="873"/>
        <v>1</v>
      </c>
      <c r="EQ60" s="20">
        <f t="shared" si="219"/>
        <v>2</v>
      </c>
      <c r="ER60" s="31"/>
      <c r="ES60" s="33"/>
      <c r="ET60" s="27">
        <f t="shared" si="220"/>
        <v>0</v>
      </c>
      <c r="EU60" s="47">
        <f t="shared" si="431"/>
        <v>0</v>
      </c>
      <c r="EV60" s="14">
        <f t="shared" si="874"/>
        <v>1</v>
      </c>
      <c r="EW60" s="46">
        <f t="shared" si="875"/>
        <v>1</v>
      </c>
      <c r="EX60" s="28">
        <f t="shared" si="68"/>
        <v>16</v>
      </c>
      <c r="EY60" s="29">
        <f t="shared" si="221"/>
        <v>184</v>
      </c>
      <c r="EZ60" s="30">
        <f>SUM(LARGE(($EX60,$EM60,$EB60,$DQ60,$DF60,$CU60,$CJ60,$BY60,$BN60,$BC60,$AR60,$AG60,$V60,$K60),{1;2;3;4;5}))</f>
        <v>80</v>
      </c>
      <c r="FA60" s="27">
        <f t="shared" si="876"/>
        <v>1</v>
      </c>
      <c r="FB60" s="20">
        <f t="shared" si="222"/>
        <v>2</v>
      </c>
      <c r="FC60" s="31"/>
      <c r="FD60" s="33"/>
      <c r="FE60" s="27">
        <f t="shared" si="223"/>
        <v>0</v>
      </c>
      <c r="FF60" s="47">
        <f t="shared" si="432"/>
        <v>0</v>
      </c>
      <c r="FG60" s="14">
        <f t="shared" si="877"/>
        <v>1</v>
      </c>
      <c r="FH60" s="46">
        <f t="shared" si="878"/>
        <v>1</v>
      </c>
      <c r="FI60" s="28">
        <f t="shared" si="73"/>
        <v>16</v>
      </c>
      <c r="FJ60" s="29">
        <f t="shared" si="224"/>
        <v>200</v>
      </c>
      <c r="FK60" s="30">
        <f>SUM(LARGE(($FI60,$EX60,$EM60,$EB60,$DQ60,$DF60,$CU60,$CJ60,$BY60,$BN60,$BC60,$AR60,$AG60,$V60,$K60),{1;2;3;4;5}))</f>
        <v>80</v>
      </c>
      <c r="FL60" s="27">
        <f t="shared" si="879"/>
        <v>1</v>
      </c>
      <c r="FM60" s="20">
        <f t="shared" si="225"/>
        <v>2</v>
      </c>
      <c r="FN60" s="31"/>
      <c r="FO60" s="33"/>
      <c r="FP60" s="27">
        <f t="shared" si="226"/>
        <v>0</v>
      </c>
      <c r="FQ60" s="47">
        <f t="shared" si="433"/>
        <v>0</v>
      </c>
      <c r="FR60" s="14">
        <f t="shared" si="880"/>
        <v>1</v>
      </c>
      <c r="FS60" s="46">
        <f t="shared" si="881"/>
        <v>1</v>
      </c>
      <c r="FT60" s="28">
        <f t="shared" si="78"/>
        <v>16</v>
      </c>
      <c r="FU60" s="29">
        <f t="shared" si="227"/>
        <v>216</v>
      </c>
      <c r="FV60" s="30">
        <f>SUM(LARGE(($FT60,$FI60,$EX60,$EM60,$EB60,$DQ60,$DF60,$CU60,$CJ60,$BY60,$BN60,$BC60,$AR60,$AG60,$V60,$K60),{1;2;3;4;5}))</f>
        <v>80</v>
      </c>
      <c r="FW60" s="27">
        <f t="shared" si="882"/>
        <v>1</v>
      </c>
      <c r="FX60" s="20">
        <f t="shared" si="228"/>
        <v>2</v>
      </c>
      <c r="FY60" s="63"/>
      <c r="FZ60" s="64"/>
      <c r="GA60" s="27">
        <f t="shared" si="229"/>
        <v>0</v>
      </c>
      <c r="GB60" s="47">
        <f t="shared" si="434"/>
        <v>0</v>
      </c>
      <c r="GC60" s="14">
        <f t="shared" si="883"/>
        <v>1</v>
      </c>
      <c r="GD60" s="46">
        <f t="shared" si="884"/>
        <v>1</v>
      </c>
      <c r="GE60" s="28">
        <f t="shared" si="83"/>
        <v>16</v>
      </c>
      <c r="GF60" s="29">
        <f t="shared" si="230"/>
        <v>232</v>
      </c>
      <c r="GG60" s="30">
        <f>SUM(LARGE(($GE60,$FT60,$FI60,$EX60,$EM60,$EB60,$DQ60,$DF60,$CU60,$CJ60,$BY60,$BN60,$BC60,$AR60,$AG60,$V60,$K60),{1;2;3;4;5}))</f>
        <v>80</v>
      </c>
      <c r="GH60" s="27">
        <f t="shared" si="885"/>
        <v>1</v>
      </c>
      <c r="GI60" s="20">
        <f t="shared" si="231"/>
        <v>1</v>
      </c>
      <c r="GJ60" s="63"/>
      <c r="GK60" s="64"/>
      <c r="GL60" s="27">
        <f t="shared" si="232"/>
        <v>0</v>
      </c>
      <c r="GM60" s="47">
        <f t="shared" si="435"/>
        <v>0</v>
      </c>
      <c r="GN60" s="14">
        <f t="shared" si="886"/>
        <v>1</v>
      </c>
      <c r="GO60" s="46">
        <f t="shared" si="887"/>
        <v>1</v>
      </c>
      <c r="GP60" s="28">
        <f t="shared" si="88"/>
        <v>25</v>
      </c>
      <c r="GQ60" s="29">
        <f t="shared" si="233"/>
        <v>257</v>
      </c>
      <c r="GR60" s="30">
        <f>SUM(LARGE(($GP60,$GE60,$FT60,$FI60,$EX60,$EM60,$EB60,$DQ60,$DF60,$CU60,$CJ60,$BY60,$BN60,$BC60,$AR60,$AG60,$V60,$K60),{1;2;3;4;5}))</f>
        <v>89</v>
      </c>
      <c r="GS60" s="27">
        <f t="shared" si="888"/>
        <v>1</v>
      </c>
      <c r="GT60" s="20">
        <f t="shared" si="234"/>
        <v>2</v>
      </c>
      <c r="GU60" s="63"/>
      <c r="GV60" s="64"/>
      <c r="GW60" s="27">
        <f t="shared" si="235"/>
        <v>0</v>
      </c>
      <c r="GX60" s="47">
        <f t="shared" si="436"/>
        <v>0</v>
      </c>
      <c r="GY60" s="14">
        <f t="shared" si="889"/>
        <v>1</v>
      </c>
      <c r="GZ60" s="46">
        <f t="shared" si="890"/>
        <v>1</v>
      </c>
      <c r="HA60" s="28">
        <f t="shared" si="93"/>
        <v>16</v>
      </c>
      <c r="HB60" s="29">
        <f t="shared" si="236"/>
        <v>273</v>
      </c>
      <c r="HC60" s="30">
        <f>SUM(LARGE(($HA60,$GP60,$GE60,$FT60,$FI60,$EX60,$EM60,$EB60,$DQ60,$DF60,$CU60,$CJ60,$BY60,$BN60,$BC60,$AR60,$AG60,$V60,$K60),{1;2;3;4;5}))</f>
        <v>89</v>
      </c>
      <c r="HD60" s="27">
        <f t="shared" si="891"/>
        <v>1</v>
      </c>
      <c r="HE60" s="20">
        <f t="shared" si="237"/>
        <v>2</v>
      </c>
      <c r="HF60" s="63"/>
      <c r="HG60" s="64"/>
      <c r="HH60" s="27">
        <f t="shared" si="238"/>
        <v>0</v>
      </c>
      <c r="HI60" s="47">
        <f t="shared" si="437"/>
        <v>0</v>
      </c>
      <c r="HJ60" s="14">
        <f t="shared" si="892"/>
        <v>1</v>
      </c>
      <c r="HK60" s="46">
        <f t="shared" si="893"/>
        <v>1</v>
      </c>
      <c r="HL60" s="28">
        <f t="shared" si="98"/>
        <v>16</v>
      </c>
      <c r="HM60" s="29">
        <f t="shared" si="239"/>
        <v>289</v>
      </c>
      <c r="HN60" s="30">
        <f>SUM(LARGE(($HL60,$HA60,$GP60,$GE60,$FT60,$FI60,$EX60,$EM60,$EB60,$DQ60,$DF60,$CU60,$CJ60,$BY60,$BN60,$BC60,$AR60,$AG60,$V60,$K60),{1;2;3;4;5}))</f>
        <v>89</v>
      </c>
      <c r="HO60" s="27">
        <f t="shared" si="894"/>
        <v>1</v>
      </c>
    </row>
    <row r="61" spans="1:223" x14ac:dyDescent="0.2">
      <c r="A61" s="41"/>
      <c r="B61" s="65">
        <f t="shared" si="100"/>
        <v>0</v>
      </c>
      <c r="C61" s="107"/>
      <c r="D61" s="20">
        <f t="shared" si="101"/>
        <v>2</v>
      </c>
      <c r="E61" s="31"/>
      <c r="F61" s="33"/>
      <c r="G61" s="27">
        <f t="shared" si="181"/>
        <v>0</v>
      </c>
      <c r="H61" s="47">
        <f t="shared" si="418"/>
        <v>0</v>
      </c>
      <c r="I61" s="14">
        <f t="shared" si="836"/>
        <v>32</v>
      </c>
      <c r="J61" s="46">
        <f t="shared" si="639"/>
        <v>32</v>
      </c>
      <c r="K61" s="28">
        <f t="shared" si="3"/>
        <v>0</v>
      </c>
      <c r="L61" s="29">
        <f t="shared" si="182"/>
        <v>0</v>
      </c>
      <c r="M61" s="30">
        <f>SUM(LARGE(($K61),{1}))</f>
        <v>0</v>
      </c>
      <c r="N61" s="27">
        <f t="shared" si="837"/>
        <v>14</v>
      </c>
      <c r="O61" s="20">
        <f t="shared" si="183"/>
        <v>3</v>
      </c>
      <c r="P61" s="31"/>
      <c r="Q61" s="33"/>
      <c r="R61" s="27">
        <f t="shared" si="184"/>
        <v>0</v>
      </c>
      <c r="S61" s="47">
        <f t="shared" si="419"/>
        <v>0</v>
      </c>
      <c r="T61" s="14">
        <f t="shared" si="838"/>
        <v>1</v>
      </c>
      <c r="U61" s="46">
        <f t="shared" si="839"/>
        <v>1</v>
      </c>
      <c r="V61" s="28">
        <f t="shared" si="8"/>
        <v>10</v>
      </c>
      <c r="W61" s="29">
        <f t="shared" si="185"/>
        <v>10</v>
      </c>
      <c r="X61" s="30">
        <f>SUM(LARGE(($V61,$K61),{1;2}))</f>
        <v>10</v>
      </c>
      <c r="Y61" s="27">
        <f t="shared" si="840"/>
        <v>14</v>
      </c>
      <c r="Z61" s="20">
        <f t="shared" si="186"/>
        <v>3</v>
      </c>
      <c r="AA61" s="31"/>
      <c r="AB61" s="33"/>
      <c r="AC61" s="27">
        <f t="shared" si="187"/>
        <v>0</v>
      </c>
      <c r="AD61" s="47">
        <f t="shared" si="420"/>
        <v>0</v>
      </c>
      <c r="AE61" s="14">
        <f t="shared" si="841"/>
        <v>1</v>
      </c>
      <c r="AF61" s="46">
        <f t="shared" si="842"/>
        <v>1</v>
      </c>
      <c r="AG61" s="28">
        <f t="shared" si="13"/>
        <v>10</v>
      </c>
      <c r="AH61" s="29">
        <f t="shared" si="188"/>
        <v>20</v>
      </c>
      <c r="AI61" s="30">
        <f>SUM(LARGE(($AG61,$V61,$K61),{1;2;3}))</f>
        <v>20</v>
      </c>
      <c r="AJ61" s="27">
        <f t="shared" si="843"/>
        <v>14</v>
      </c>
      <c r="AK61" s="20">
        <f t="shared" si="189"/>
        <v>3</v>
      </c>
      <c r="AL61" s="31"/>
      <c r="AM61" s="33"/>
      <c r="AN61" s="27">
        <f t="shared" si="190"/>
        <v>0</v>
      </c>
      <c r="AO61" s="47">
        <f t="shared" si="421"/>
        <v>0</v>
      </c>
      <c r="AP61" s="14">
        <f t="shared" si="844"/>
        <v>1</v>
      </c>
      <c r="AQ61" s="46">
        <f t="shared" si="845"/>
        <v>1</v>
      </c>
      <c r="AR61" s="28">
        <f t="shared" si="18"/>
        <v>10</v>
      </c>
      <c r="AS61" s="29">
        <f t="shared" si="191"/>
        <v>30</v>
      </c>
      <c r="AT61" s="30">
        <f>SUM(LARGE(($AR61,$AG61,$V61,$K61),{1;2;3;4}))</f>
        <v>30</v>
      </c>
      <c r="AU61" s="27">
        <f t="shared" si="846"/>
        <v>14</v>
      </c>
      <c r="AV61" s="20">
        <f t="shared" si="192"/>
        <v>2</v>
      </c>
      <c r="AW61" s="31"/>
      <c r="AX61" s="33"/>
      <c r="AY61" s="27">
        <f t="shared" si="193"/>
        <v>0</v>
      </c>
      <c r="AZ61" s="47">
        <f t="shared" si="422"/>
        <v>0</v>
      </c>
      <c r="BA61" s="14">
        <f t="shared" si="847"/>
        <v>1</v>
      </c>
      <c r="BB61" s="46">
        <f t="shared" si="848"/>
        <v>1</v>
      </c>
      <c r="BC61" s="28">
        <f t="shared" si="23"/>
        <v>16</v>
      </c>
      <c r="BD61" s="29">
        <f t="shared" si="194"/>
        <v>46</v>
      </c>
      <c r="BE61" s="30">
        <f>SUM(LARGE(($BC61,$AR61,$AG61,$V61,$K61),{1;2;3;4;5}))</f>
        <v>46</v>
      </c>
      <c r="BF61" s="27">
        <f t="shared" si="849"/>
        <v>14</v>
      </c>
      <c r="BG61" s="20">
        <f t="shared" si="195"/>
        <v>3</v>
      </c>
      <c r="BH61" s="31"/>
      <c r="BI61" s="33"/>
      <c r="BJ61" s="27">
        <f t="shared" si="196"/>
        <v>0</v>
      </c>
      <c r="BK61" s="47">
        <f t="shared" si="423"/>
        <v>0</v>
      </c>
      <c r="BL61" s="14">
        <f t="shared" si="850"/>
        <v>1</v>
      </c>
      <c r="BM61" s="46">
        <f t="shared" si="851"/>
        <v>1</v>
      </c>
      <c r="BN61" s="28">
        <f t="shared" si="28"/>
        <v>10</v>
      </c>
      <c r="BO61" s="29">
        <f t="shared" si="197"/>
        <v>56</v>
      </c>
      <c r="BP61" s="30">
        <f>SUM(LARGE(($BN61,$BC61,$AR61,$AG61,$V61,$K61),{1;2;3;4;5}))</f>
        <v>56</v>
      </c>
      <c r="BQ61" s="27">
        <f t="shared" si="852"/>
        <v>4</v>
      </c>
      <c r="BR61" s="20">
        <f t="shared" si="198"/>
        <v>2</v>
      </c>
      <c r="BS61" s="31"/>
      <c r="BT61" s="33"/>
      <c r="BU61" s="27">
        <f t="shared" si="199"/>
        <v>0</v>
      </c>
      <c r="BV61" s="47">
        <f t="shared" si="424"/>
        <v>0</v>
      </c>
      <c r="BW61" s="14">
        <f t="shared" si="853"/>
        <v>1</v>
      </c>
      <c r="BX61" s="46">
        <f t="shared" si="854"/>
        <v>1</v>
      </c>
      <c r="BY61" s="28">
        <f t="shared" si="33"/>
        <v>16</v>
      </c>
      <c r="BZ61" s="29">
        <f t="shared" si="200"/>
        <v>72</v>
      </c>
      <c r="CA61" s="30">
        <f>SUM(LARGE(($BY61,$BN61,$BC61,$AR61,$AG61,$V61,$K61),{1;2;3;4;5}))</f>
        <v>62</v>
      </c>
      <c r="CB61" s="27">
        <f t="shared" si="855"/>
        <v>4</v>
      </c>
      <c r="CC61" s="20">
        <f t="shared" si="201"/>
        <v>2</v>
      </c>
      <c r="CD61" s="31"/>
      <c r="CE61" s="33"/>
      <c r="CF61" s="27">
        <f t="shared" si="202"/>
        <v>0</v>
      </c>
      <c r="CG61" s="47">
        <f t="shared" si="425"/>
        <v>0</v>
      </c>
      <c r="CH61" s="14">
        <f t="shared" si="856"/>
        <v>1</v>
      </c>
      <c r="CI61" s="46">
        <f t="shared" si="857"/>
        <v>1</v>
      </c>
      <c r="CJ61" s="28">
        <f t="shared" si="38"/>
        <v>16</v>
      </c>
      <c r="CK61" s="29">
        <f t="shared" si="203"/>
        <v>88</v>
      </c>
      <c r="CL61" s="30">
        <f>SUM(LARGE(($CJ61,$BY61,$BN61,$BC61,$AR61,$AG61,$V61,$K61),{1;2;3;4;5}))</f>
        <v>68</v>
      </c>
      <c r="CM61" s="27">
        <f t="shared" si="858"/>
        <v>4</v>
      </c>
      <c r="CN61" s="20">
        <f t="shared" si="204"/>
        <v>2</v>
      </c>
      <c r="CO61" s="31"/>
      <c r="CP61" s="33"/>
      <c r="CQ61" s="27">
        <f t="shared" si="205"/>
        <v>0</v>
      </c>
      <c r="CR61" s="47">
        <f t="shared" si="426"/>
        <v>0</v>
      </c>
      <c r="CS61" s="14">
        <f t="shared" si="859"/>
        <v>1</v>
      </c>
      <c r="CT61" s="46">
        <f t="shared" si="860"/>
        <v>1</v>
      </c>
      <c r="CU61" s="28">
        <f t="shared" si="43"/>
        <v>16</v>
      </c>
      <c r="CV61" s="29">
        <f t="shared" si="206"/>
        <v>104</v>
      </c>
      <c r="CW61" s="30">
        <f>SUM(LARGE(($CU61,$CJ61,$BY61,$BN61,$BC61,$AR61,$AG61,$V61,$K61),{1;2;3;4;5}))</f>
        <v>74</v>
      </c>
      <c r="CX61" s="27">
        <f t="shared" si="861"/>
        <v>4</v>
      </c>
      <c r="CY61" s="20">
        <f t="shared" si="207"/>
        <v>2</v>
      </c>
      <c r="CZ61" s="31"/>
      <c r="DA61" s="33"/>
      <c r="DB61" s="27">
        <f t="shared" si="208"/>
        <v>0</v>
      </c>
      <c r="DC61" s="47">
        <f t="shared" si="427"/>
        <v>0</v>
      </c>
      <c r="DD61" s="14">
        <f t="shared" si="862"/>
        <v>1</v>
      </c>
      <c r="DE61" s="46">
        <f t="shared" si="863"/>
        <v>1</v>
      </c>
      <c r="DF61" s="28">
        <f t="shared" si="48"/>
        <v>16</v>
      </c>
      <c r="DG61" s="29">
        <f t="shared" si="209"/>
        <v>120</v>
      </c>
      <c r="DH61" s="30">
        <f>SUM(LARGE(($DF61,$CU61,$CJ61,$BY61,$BN61,$BC61,$AR61,$AG61,$V61,$K61),{1;2;3;4;5}))</f>
        <v>80</v>
      </c>
      <c r="DI61" s="27">
        <f t="shared" si="864"/>
        <v>1</v>
      </c>
      <c r="DJ61" s="20">
        <f t="shared" si="210"/>
        <v>2</v>
      </c>
      <c r="DK61" s="31"/>
      <c r="DL61" s="33"/>
      <c r="DM61" s="27">
        <f t="shared" si="211"/>
        <v>0</v>
      </c>
      <c r="DN61" s="47">
        <f t="shared" si="428"/>
        <v>0</v>
      </c>
      <c r="DO61" s="14">
        <f t="shared" si="865"/>
        <v>1</v>
      </c>
      <c r="DP61" s="46">
        <f t="shared" si="866"/>
        <v>1</v>
      </c>
      <c r="DQ61" s="28">
        <f t="shared" si="53"/>
        <v>16</v>
      </c>
      <c r="DR61" s="29">
        <f t="shared" si="212"/>
        <v>136</v>
      </c>
      <c r="DS61" s="30">
        <f>SUM(LARGE(($DQ61,$DF61,$CU61,$CJ61,$BY61,$BN61,$BC61,$AR61,$AG61,$V61,$K61),{1;2;3;4;5}))</f>
        <v>80</v>
      </c>
      <c r="DT61" s="27">
        <f t="shared" si="867"/>
        <v>1</v>
      </c>
      <c r="DU61" s="20">
        <f t="shared" si="213"/>
        <v>2</v>
      </c>
      <c r="DV61" s="31"/>
      <c r="DW61" s="33"/>
      <c r="DX61" s="27">
        <f t="shared" si="214"/>
        <v>0</v>
      </c>
      <c r="DY61" s="47">
        <f t="shared" si="429"/>
        <v>0</v>
      </c>
      <c r="DZ61" s="14">
        <f t="shared" si="868"/>
        <v>1</v>
      </c>
      <c r="EA61" s="46">
        <f t="shared" si="869"/>
        <v>1</v>
      </c>
      <c r="EB61" s="28">
        <f t="shared" si="58"/>
        <v>16</v>
      </c>
      <c r="EC61" s="29">
        <f t="shared" si="215"/>
        <v>152</v>
      </c>
      <c r="ED61" s="30">
        <f>SUM(LARGE(($EB61,$DQ61,$DF61,$CU61,$CJ61,$BY61,$BN61,$BC61,$AR61,$AG61,$V61,$K61),{1;2;3;4;5}))</f>
        <v>80</v>
      </c>
      <c r="EE61" s="27">
        <f t="shared" si="870"/>
        <v>1</v>
      </c>
      <c r="EF61" s="20">
        <f t="shared" si="216"/>
        <v>2</v>
      </c>
      <c r="EG61" s="31"/>
      <c r="EH61" s="33"/>
      <c r="EI61" s="27">
        <f t="shared" si="217"/>
        <v>0</v>
      </c>
      <c r="EJ61" s="47">
        <f t="shared" si="430"/>
        <v>0</v>
      </c>
      <c r="EK61" s="14">
        <f t="shared" si="871"/>
        <v>1</v>
      </c>
      <c r="EL61" s="46">
        <f t="shared" si="872"/>
        <v>1</v>
      </c>
      <c r="EM61" s="28">
        <f t="shared" si="63"/>
        <v>16</v>
      </c>
      <c r="EN61" s="29">
        <f t="shared" si="218"/>
        <v>168</v>
      </c>
      <c r="EO61" s="30">
        <f>SUM(LARGE(($EM61,$EB61,$DQ61,$DF61,$CU61,$CJ61,$BY61,$BN61,$BC61,$AR61,$AG61,$V61,$K61),{1;2;3;4;5}))</f>
        <v>80</v>
      </c>
      <c r="EP61" s="27">
        <f t="shared" si="873"/>
        <v>1</v>
      </c>
      <c r="EQ61" s="20">
        <f t="shared" si="219"/>
        <v>2</v>
      </c>
      <c r="ER61" s="31"/>
      <c r="ES61" s="33"/>
      <c r="ET61" s="27">
        <f t="shared" si="220"/>
        <v>0</v>
      </c>
      <c r="EU61" s="47">
        <f t="shared" si="431"/>
        <v>0</v>
      </c>
      <c r="EV61" s="14">
        <f t="shared" si="874"/>
        <v>1</v>
      </c>
      <c r="EW61" s="46">
        <f t="shared" si="875"/>
        <v>1</v>
      </c>
      <c r="EX61" s="28">
        <f t="shared" si="68"/>
        <v>16</v>
      </c>
      <c r="EY61" s="29">
        <f t="shared" si="221"/>
        <v>184</v>
      </c>
      <c r="EZ61" s="30">
        <f>SUM(LARGE(($EX61,$EM61,$EB61,$DQ61,$DF61,$CU61,$CJ61,$BY61,$BN61,$BC61,$AR61,$AG61,$V61,$K61),{1;2;3;4;5}))</f>
        <v>80</v>
      </c>
      <c r="FA61" s="27">
        <f t="shared" si="876"/>
        <v>1</v>
      </c>
      <c r="FB61" s="20">
        <f t="shared" si="222"/>
        <v>2</v>
      </c>
      <c r="FC61" s="31"/>
      <c r="FD61" s="33"/>
      <c r="FE61" s="27">
        <f t="shared" si="223"/>
        <v>0</v>
      </c>
      <c r="FF61" s="47">
        <f t="shared" si="432"/>
        <v>0</v>
      </c>
      <c r="FG61" s="14">
        <f t="shared" si="877"/>
        <v>1</v>
      </c>
      <c r="FH61" s="46">
        <f t="shared" si="878"/>
        <v>1</v>
      </c>
      <c r="FI61" s="28">
        <f t="shared" si="73"/>
        <v>16</v>
      </c>
      <c r="FJ61" s="29">
        <f t="shared" si="224"/>
        <v>200</v>
      </c>
      <c r="FK61" s="30">
        <f>SUM(LARGE(($FI61,$EX61,$EM61,$EB61,$DQ61,$DF61,$CU61,$CJ61,$BY61,$BN61,$BC61,$AR61,$AG61,$V61,$K61),{1;2;3;4;5}))</f>
        <v>80</v>
      </c>
      <c r="FL61" s="27">
        <f t="shared" si="879"/>
        <v>1</v>
      </c>
      <c r="FM61" s="20">
        <f t="shared" si="225"/>
        <v>2</v>
      </c>
      <c r="FN61" s="31"/>
      <c r="FO61" s="33"/>
      <c r="FP61" s="27">
        <f t="shared" si="226"/>
        <v>0</v>
      </c>
      <c r="FQ61" s="47">
        <f t="shared" si="433"/>
        <v>0</v>
      </c>
      <c r="FR61" s="14">
        <f t="shared" si="880"/>
        <v>1</v>
      </c>
      <c r="FS61" s="46">
        <f t="shared" si="881"/>
        <v>1</v>
      </c>
      <c r="FT61" s="28">
        <f t="shared" si="78"/>
        <v>16</v>
      </c>
      <c r="FU61" s="29">
        <f t="shared" si="227"/>
        <v>216</v>
      </c>
      <c r="FV61" s="30">
        <f>SUM(LARGE(($FT61,$FI61,$EX61,$EM61,$EB61,$DQ61,$DF61,$CU61,$CJ61,$BY61,$BN61,$BC61,$AR61,$AG61,$V61,$K61),{1;2;3;4;5}))</f>
        <v>80</v>
      </c>
      <c r="FW61" s="27">
        <f t="shared" si="882"/>
        <v>1</v>
      </c>
      <c r="FX61" s="20">
        <f t="shared" si="228"/>
        <v>2</v>
      </c>
      <c r="FY61" s="63"/>
      <c r="FZ61" s="64"/>
      <c r="GA61" s="27">
        <f t="shared" si="229"/>
        <v>0</v>
      </c>
      <c r="GB61" s="47">
        <f t="shared" si="434"/>
        <v>0</v>
      </c>
      <c r="GC61" s="14">
        <f t="shared" si="883"/>
        <v>1</v>
      </c>
      <c r="GD61" s="46">
        <f t="shared" si="884"/>
        <v>1</v>
      </c>
      <c r="GE61" s="28">
        <f t="shared" si="83"/>
        <v>16</v>
      </c>
      <c r="GF61" s="29">
        <f t="shared" si="230"/>
        <v>232</v>
      </c>
      <c r="GG61" s="30">
        <f>SUM(LARGE(($GE61,$FT61,$FI61,$EX61,$EM61,$EB61,$DQ61,$DF61,$CU61,$CJ61,$BY61,$BN61,$BC61,$AR61,$AG61,$V61,$K61),{1;2;3;4;5}))</f>
        <v>80</v>
      </c>
      <c r="GH61" s="27">
        <f t="shared" si="885"/>
        <v>1</v>
      </c>
      <c r="GI61" s="20">
        <f t="shared" si="231"/>
        <v>1</v>
      </c>
      <c r="GJ61" s="63"/>
      <c r="GK61" s="64"/>
      <c r="GL61" s="27">
        <f t="shared" si="232"/>
        <v>0</v>
      </c>
      <c r="GM61" s="47">
        <f t="shared" si="435"/>
        <v>0</v>
      </c>
      <c r="GN61" s="14">
        <f t="shared" si="886"/>
        <v>1</v>
      </c>
      <c r="GO61" s="46">
        <f t="shared" si="887"/>
        <v>1</v>
      </c>
      <c r="GP61" s="28">
        <f t="shared" si="88"/>
        <v>25</v>
      </c>
      <c r="GQ61" s="29">
        <f t="shared" si="233"/>
        <v>257</v>
      </c>
      <c r="GR61" s="30">
        <f>SUM(LARGE(($GP61,$GE61,$FT61,$FI61,$EX61,$EM61,$EB61,$DQ61,$DF61,$CU61,$CJ61,$BY61,$BN61,$BC61,$AR61,$AG61,$V61,$K61),{1;2;3;4;5}))</f>
        <v>89</v>
      </c>
      <c r="GS61" s="27">
        <f t="shared" si="888"/>
        <v>1</v>
      </c>
      <c r="GT61" s="20">
        <f t="shared" si="234"/>
        <v>2</v>
      </c>
      <c r="GU61" s="63"/>
      <c r="GV61" s="64"/>
      <c r="GW61" s="27">
        <f t="shared" si="235"/>
        <v>0</v>
      </c>
      <c r="GX61" s="47">
        <f t="shared" si="436"/>
        <v>0</v>
      </c>
      <c r="GY61" s="14">
        <f t="shared" si="889"/>
        <v>1</v>
      </c>
      <c r="GZ61" s="46">
        <f t="shared" si="890"/>
        <v>1</v>
      </c>
      <c r="HA61" s="28">
        <f t="shared" si="93"/>
        <v>16</v>
      </c>
      <c r="HB61" s="29">
        <f t="shared" si="236"/>
        <v>273</v>
      </c>
      <c r="HC61" s="30">
        <f>SUM(LARGE(($HA61,$GP61,$GE61,$FT61,$FI61,$EX61,$EM61,$EB61,$DQ61,$DF61,$CU61,$CJ61,$BY61,$BN61,$BC61,$AR61,$AG61,$V61,$K61),{1;2;3;4;5}))</f>
        <v>89</v>
      </c>
      <c r="HD61" s="27">
        <f t="shared" si="891"/>
        <v>1</v>
      </c>
      <c r="HE61" s="20">
        <f t="shared" si="237"/>
        <v>2</v>
      </c>
      <c r="HF61" s="63"/>
      <c r="HG61" s="64"/>
      <c r="HH61" s="27">
        <f t="shared" si="238"/>
        <v>0</v>
      </c>
      <c r="HI61" s="47">
        <f t="shared" si="437"/>
        <v>0</v>
      </c>
      <c r="HJ61" s="14">
        <f t="shared" si="892"/>
        <v>1</v>
      </c>
      <c r="HK61" s="46">
        <f t="shared" si="893"/>
        <v>1</v>
      </c>
      <c r="HL61" s="28">
        <f t="shared" si="98"/>
        <v>16</v>
      </c>
      <c r="HM61" s="29">
        <f t="shared" si="239"/>
        <v>289</v>
      </c>
      <c r="HN61" s="30">
        <f>SUM(LARGE(($HL61,$HA61,$GP61,$GE61,$FT61,$FI61,$EX61,$EM61,$EB61,$DQ61,$DF61,$CU61,$CJ61,$BY61,$BN61,$BC61,$AR61,$AG61,$V61,$K61),{1;2;3;4;5}))</f>
        <v>89</v>
      </c>
      <c r="HO61" s="27">
        <f t="shared" si="894"/>
        <v>1</v>
      </c>
    </row>
    <row r="62" spans="1:223" x14ac:dyDescent="0.2">
      <c r="A62" s="41"/>
      <c r="B62" s="65">
        <f t="shared" si="100"/>
        <v>0</v>
      </c>
      <c r="C62" s="107"/>
      <c r="D62" s="20">
        <f t="shared" si="101"/>
        <v>2</v>
      </c>
      <c r="E62" s="31"/>
      <c r="F62" s="33"/>
      <c r="G62" s="27">
        <f t="shared" si="181"/>
        <v>0</v>
      </c>
      <c r="H62" s="47">
        <f t="shared" si="418"/>
        <v>0</v>
      </c>
      <c r="I62" s="14">
        <f t="shared" si="836"/>
        <v>32</v>
      </c>
      <c r="J62" s="46">
        <f t="shared" si="639"/>
        <v>32</v>
      </c>
      <c r="K62" s="28">
        <f t="shared" si="3"/>
        <v>0</v>
      </c>
      <c r="L62" s="29">
        <f t="shared" si="182"/>
        <v>0</v>
      </c>
      <c r="M62" s="30">
        <f>SUM(LARGE(($K62),{1}))</f>
        <v>0</v>
      </c>
      <c r="N62" s="27">
        <f t="shared" si="837"/>
        <v>14</v>
      </c>
      <c r="O62" s="20">
        <f t="shared" si="183"/>
        <v>3</v>
      </c>
      <c r="P62" s="31"/>
      <c r="Q62" s="33"/>
      <c r="R62" s="27">
        <f t="shared" si="184"/>
        <v>0</v>
      </c>
      <c r="S62" s="47">
        <f t="shared" si="419"/>
        <v>0</v>
      </c>
      <c r="T62" s="14">
        <f t="shared" si="838"/>
        <v>1</v>
      </c>
      <c r="U62" s="46">
        <f t="shared" si="839"/>
        <v>1</v>
      </c>
      <c r="V62" s="28">
        <f t="shared" si="8"/>
        <v>10</v>
      </c>
      <c r="W62" s="29">
        <f t="shared" si="185"/>
        <v>10</v>
      </c>
      <c r="X62" s="30">
        <f>SUM(LARGE(($V62,$K62),{1;2}))</f>
        <v>10</v>
      </c>
      <c r="Y62" s="27">
        <f t="shared" si="840"/>
        <v>14</v>
      </c>
      <c r="Z62" s="20">
        <f t="shared" si="186"/>
        <v>3</v>
      </c>
      <c r="AA62" s="31"/>
      <c r="AB62" s="33"/>
      <c r="AC62" s="27">
        <f t="shared" si="187"/>
        <v>0</v>
      </c>
      <c r="AD62" s="47">
        <f t="shared" si="420"/>
        <v>0</v>
      </c>
      <c r="AE62" s="14">
        <f t="shared" si="841"/>
        <v>1</v>
      </c>
      <c r="AF62" s="46">
        <f t="shared" si="842"/>
        <v>1</v>
      </c>
      <c r="AG62" s="28">
        <f t="shared" si="13"/>
        <v>10</v>
      </c>
      <c r="AH62" s="29">
        <f t="shared" si="188"/>
        <v>20</v>
      </c>
      <c r="AI62" s="30">
        <f>SUM(LARGE(($AG62,$V62,$K62),{1;2;3}))</f>
        <v>20</v>
      </c>
      <c r="AJ62" s="27">
        <f t="shared" si="843"/>
        <v>14</v>
      </c>
      <c r="AK62" s="20">
        <f t="shared" si="189"/>
        <v>3</v>
      </c>
      <c r="AL62" s="31"/>
      <c r="AM62" s="33"/>
      <c r="AN62" s="27">
        <f t="shared" si="190"/>
        <v>0</v>
      </c>
      <c r="AO62" s="47">
        <f t="shared" si="421"/>
        <v>0</v>
      </c>
      <c r="AP62" s="14">
        <f t="shared" si="844"/>
        <v>1</v>
      </c>
      <c r="AQ62" s="46">
        <f t="shared" si="845"/>
        <v>1</v>
      </c>
      <c r="AR62" s="28">
        <f t="shared" si="18"/>
        <v>10</v>
      </c>
      <c r="AS62" s="29">
        <f t="shared" si="191"/>
        <v>30</v>
      </c>
      <c r="AT62" s="30">
        <f>SUM(LARGE(($AR62,$AG62,$V62,$K62),{1;2;3;4}))</f>
        <v>30</v>
      </c>
      <c r="AU62" s="27">
        <f t="shared" si="846"/>
        <v>14</v>
      </c>
      <c r="AV62" s="20">
        <f t="shared" si="192"/>
        <v>2</v>
      </c>
      <c r="AW62" s="31"/>
      <c r="AX62" s="33"/>
      <c r="AY62" s="27">
        <f t="shared" si="193"/>
        <v>0</v>
      </c>
      <c r="AZ62" s="47">
        <f t="shared" si="422"/>
        <v>0</v>
      </c>
      <c r="BA62" s="14">
        <f t="shared" si="847"/>
        <v>1</v>
      </c>
      <c r="BB62" s="46">
        <f t="shared" si="848"/>
        <v>1</v>
      </c>
      <c r="BC62" s="28">
        <f t="shared" si="23"/>
        <v>16</v>
      </c>
      <c r="BD62" s="29">
        <f t="shared" si="194"/>
        <v>46</v>
      </c>
      <c r="BE62" s="30">
        <f>SUM(LARGE(($BC62,$AR62,$AG62,$V62,$K62),{1;2;3;4;5}))</f>
        <v>46</v>
      </c>
      <c r="BF62" s="27">
        <f t="shared" si="849"/>
        <v>14</v>
      </c>
      <c r="BG62" s="20">
        <f t="shared" si="195"/>
        <v>3</v>
      </c>
      <c r="BH62" s="31"/>
      <c r="BI62" s="33"/>
      <c r="BJ62" s="27">
        <f t="shared" si="196"/>
        <v>0</v>
      </c>
      <c r="BK62" s="47">
        <f t="shared" si="423"/>
        <v>0</v>
      </c>
      <c r="BL62" s="14">
        <f t="shared" si="850"/>
        <v>1</v>
      </c>
      <c r="BM62" s="46">
        <f t="shared" si="851"/>
        <v>1</v>
      </c>
      <c r="BN62" s="28">
        <f t="shared" si="28"/>
        <v>10</v>
      </c>
      <c r="BO62" s="29">
        <f t="shared" si="197"/>
        <v>56</v>
      </c>
      <c r="BP62" s="30">
        <f>SUM(LARGE(($BN62,$BC62,$AR62,$AG62,$V62,$K62),{1;2;3;4;5}))</f>
        <v>56</v>
      </c>
      <c r="BQ62" s="27">
        <f t="shared" si="852"/>
        <v>4</v>
      </c>
      <c r="BR62" s="20">
        <f t="shared" si="198"/>
        <v>2</v>
      </c>
      <c r="BS62" s="31"/>
      <c r="BT62" s="33"/>
      <c r="BU62" s="27">
        <f t="shared" si="199"/>
        <v>0</v>
      </c>
      <c r="BV62" s="47">
        <f t="shared" si="424"/>
        <v>0</v>
      </c>
      <c r="BW62" s="14">
        <f t="shared" si="853"/>
        <v>1</v>
      </c>
      <c r="BX62" s="46">
        <f t="shared" si="854"/>
        <v>1</v>
      </c>
      <c r="BY62" s="28">
        <f t="shared" si="33"/>
        <v>16</v>
      </c>
      <c r="BZ62" s="29">
        <f t="shared" si="200"/>
        <v>72</v>
      </c>
      <c r="CA62" s="30">
        <f>SUM(LARGE(($BY62,$BN62,$BC62,$AR62,$AG62,$V62,$K62),{1;2;3;4;5}))</f>
        <v>62</v>
      </c>
      <c r="CB62" s="27">
        <f t="shared" si="855"/>
        <v>4</v>
      </c>
      <c r="CC62" s="20">
        <f t="shared" si="201"/>
        <v>2</v>
      </c>
      <c r="CD62" s="31"/>
      <c r="CE62" s="33"/>
      <c r="CF62" s="27">
        <f t="shared" si="202"/>
        <v>0</v>
      </c>
      <c r="CG62" s="47">
        <f t="shared" si="425"/>
        <v>0</v>
      </c>
      <c r="CH62" s="14">
        <f t="shared" si="856"/>
        <v>1</v>
      </c>
      <c r="CI62" s="46">
        <f t="shared" si="857"/>
        <v>1</v>
      </c>
      <c r="CJ62" s="28">
        <f t="shared" si="38"/>
        <v>16</v>
      </c>
      <c r="CK62" s="29">
        <f t="shared" si="203"/>
        <v>88</v>
      </c>
      <c r="CL62" s="30">
        <f>SUM(LARGE(($CJ62,$BY62,$BN62,$BC62,$AR62,$AG62,$V62,$K62),{1;2;3;4;5}))</f>
        <v>68</v>
      </c>
      <c r="CM62" s="27">
        <f t="shared" si="858"/>
        <v>4</v>
      </c>
      <c r="CN62" s="20">
        <f t="shared" si="204"/>
        <v>2</v>
      </c>
      <c r="CO62" s="31"/>
      <c r="CP62" s="33"/>
      <c r="CQ62" s="27">
        <f t="shared" si="205"/>
        <v>0</v>
      </c>
      <c r="CR62" s="47">
        <f t="shared" si="426"/>
        <v>0</v>
      </c>
      <c r="CS62" s="14">
        <f t="shared" si="859"/>
        <v>1</v>
      </c>
      <c r="CT62" s="46">
        <f t="shared" si="860"/>
        <v>1</v>
      </c>
      <c r="CU62" s="28">
        <f t="shared" si="43"/>
        <v>16</v>
      </c>
      <c r="CV62" s="29">
        <f t="shared" si="206"/>
        <v>104</v>
      </c>
      <c r="CW62" s="30">
        <f>SUM(LARGE(($CU62,$CJ62,$BY62,$BN62,$BC62,$AR62,$AG62,$V62,$K62),{1;2;3;4;5}))</f>
        <v>74</v>
      </c>
      <c r="CX62" s="27">
        <f t="shared" si="861"/>
        <v>4</v>
      </c>
      <c r="CY62" s="20">
        <f t="shared" si="207"/>
        <v>2</v>
      </c>
      <c r="CZ62" s="31"/>
      <c r="DA62" s="33"/>
      <c r="DB62" s="27">
        <f t="shared" si="208"/>
        <v>0</v>
      </c>
      <c r="DC62" s="47">
        <f t="shared" si="427"/>
        <v>0</v>
      </c>
      <c r="DD62" s="14">
        <f t="shared" si="862"/>
        <v>1</v>
      </c>
      <c r="DE62" s="46">
        <f t="shared" si="863"/>
        <v>1</v>
      </c>
      <c r="DF62" s="28">
        <f t="shared" si="48"/>
        <v>16</v>
      </c>
      <c r="DG62" s="29">
        <f t="shared" si="209"/>
        <v>120</v>
      </c>
      <c r="DH62" s="30">
        <f>SUM(LARGE(($DF62,$CU62,$CJ62,$BY62,$BN62,$BC62,$AR62,$AG62,$V62,$K62),{1;2;3;4;5}))</f>
        <v>80</v>
      </c>
      <c r="DI62" s="27">
        <f t="shared" si="864"/>
        <v>1</v>
      </c>
      <c r="DJ62" s="20">
        <f t="shared" si="210"/>
        <v>2</v>
      </c>
      <c r="DK62" s="31"/>
      <c r="DL62" s="33"/>
      <c r="DM62" s="27">
        <f t="shared" si="211"/>
        <v>0</v>
      </c>
      <c r="DN62" s="47">
        <f t="shared" si="428"/>
        <v>0</v>
      </c>
      <c r="DO62" s="14">
        <f t="shared" si="865"/>
        <v>1</v>
      </c>
      <c r="DP62" s="46">
        <f t="shared" si="866"/>
        <v>1</v>
      </c>
      <c r="DQ62" s="28">
        <f t="shared" si="53"/>
        <v>16</v>
      </c>
      <c r="DR62" s="29">
        <f t="shared" si="212"/>
        <v>136</v>
      </c>
      <c r="DS62" s="30">
        <f>SUM(LARGE(($DQ62,$DF62,$CU62,$CJ62,$BY62,$BN62,$BC62,$AR62,$AG62,$V62,$K62),{1;2;3;4;5}))</f>
        <v>80</v>
      </c>
      <c r="DT62" s="27">
        <f t="shared" si="867"/>
        <v>1</v>
      </c>
      <c r="DU62" s="20">
        <f t="shared" si="213"/>
        <v>2</v>
      </c>
      <c r="DV62" s="31"/>
      <c r="DW62" s="33"/>
      <c r="DX62" s="27">
        <f t="shared" si="214"/>
        <v>0</v>
      </c>
      <c r="DY62" s="47">
        <f t="shared" si="429"/>
        <v>0</v>
      </c>
      <c r="DZ62" s="14">
        <f t="shared" si="868"/>
        <v>1</v>
      </c>
      <c r="EA62" s="46">
        <f t="shared" si="869"/>
        <v>1</v>
      </c>
      <c r="EB62" s="28">
        <f t="shared" si="58"/>
        <v>16</v>
      </c>
      <c r="EC62" s="29">
        <f t="shared" si="215"/>
        <v>152</v>
      </c>
      <c r="ED62" s="30">
        <f>SUM(LARGE(($EB62,$DQ62,$DF62,$CU62,$CJ62,$BY62,$BN62,$BC62,$AR62,$AG62,$V62,$K62),{1;2;3;4;5}))</f>
        <v>80</v>
      </c>
      <c r="EE62" s="27">
        <f t="shared" si="870"/>
        <v>1</v>
      </c>
      <c r="EF62" s="20">
        <f t="shared" si="216"/>
        <v>2</v>
      </c>
      <c r="EG62" s="31"/>
      <c r="EH62" s="33"/>
      <c r="EI62" s="27">
        <f t="shared" si="217"/>
        <v>0</v>
      </c>
      <c r="EJ62" s="47">
        <f t="shared" si="430"/>
        <v>0</v>
      </c>
      <c r="EK62" s="14">
        <f t="shared" si="871"/>
        <v>1</v>
      </c>
      <c r="EL62" s="46">
        <f t="shared" si="872"/>
        <v>1</v>
      </c>
      <c r="EM62" s="28">
        <f t="shared" si="63"/>
        <v>16</v>
      </c>
      <c r="EN62" s="29">
        <f t="shared" si="218"/>
        <v>168</v>
      </c>
      <c r="EO62" s="30">
        <f>SUM(LARGE(($EM62,$EB62,$DQ62,$DF62,$CU62,$CJ62,$BY62,$BN62,$BC62,$AR62,$AG62,$V62,$K62),{1;2;3;4;5}))</f>
        <v>80</v>
      </c>
      <c r="EP62" s="27">
        <f t="shared" si="873"/>
        <v>1</v>
      </c>
      <c r="EQ62" s="20">
        <f t="shared" si="219"/>
        <v>2</v>
      </c>
      <c r="ER62" s="31"/>
      <c r="ES62" s="33"/>
      <c r="ET62" s="27">
        <f t="shared" si="220"/>
        <v>0</v>
      </c>
      <c r="EU62" s="47">
        <f t="shared" si="431"/>
        <v>0</v>
      </c>
      <c r="EV62" s="14">
        <f t="shared" si="874"/>
        <v>1</v>
      </c>
      <c r="EW62" s="46">
        <f t="shared" si="875"/>
        <v>1</v>
      </c>
      <c r="EX62" s="28">
        <f t="shared" si="68"/>
        <v>16</v>
      </c>
      <c r="EY62" s="29">
        <f t="shared" si="221"/>
        <v>184</v>
      </c>
      <c r="EZ62" s="30">
        <f>SUM(LARGE(($EX62,$EM62,$EB62,$DQ62,$DF62,$CU62,$CJ62,$BY62,$BN62,$BC62,$AR62,$AG62,$V62,$K62),{1;2;3;4;5}))</f>
        <v>80</v>
      </c>
      <c r="FA62" s="27">
        <f t="shared" si="876"/>
        <v>1</v>
      </c>
      <c r="FB62" s="20">
        <f t="shared" si="222"/>
        <v>2</v>
      </c>
      <c r="FC62" s="31"/>
      <c r="FD62" s="33"/>
      <c r="FE62" s="27">
        <f t="shared" si="223"/>
        <v>0</v>
      </c>
      <c r="FF62" s="47">
        <f t="shared" si="432"/>
        <v>0</v>
      </c>
      <c r="FG62" s="14">
        <f t="shared" si="877"/>
        <v>1</v>
      </c>
      <c r="FH62" s="46">
        <f t="shared" si="878"/>
        <v>1</v>
      </c>
      <c r="FI62" s="28">
        <f t="shared" si="73"/>
        <v>16</v>
      </c>
      <c r="FJ62" s="29">
        <f t="shared" si="224"/>
        <v>200</v>
      </c>
      <c r="FK62" s="30">
        <f>SUM(LARGE(($FI62,$EX62,$EM62,$EB62,$DQ62,$DF62,$CU62,$CJ62,$BY62,$BN62,$BC62,$AR62,$AG62,$V62,$K62),{1;2;3;4;5}))</f>
        <v>80</v>
      </c>
      <c r="FL62" s="27">
        <f t="shared" si="879"/>
        <v>1</v>
      </c>
      <c r="FM62" s="20">
        <f t="shared" si="225"/>
        <v>2</v>
      </c>
      <c r="FN62" s="31"/>
      <c r="FO62" s="33"/>
      <c r="FP62" s="27">
        <f t="shared" si="226"/>
        <v>0</v>
      </c>
      <c r="FQ62" s="47">
        <f t="shared" si="433"/>
        <v>0</v>
      </c>
      <c r="FR62" s="14">
        <f t="shared" si="880"/>
        <v>1</v>
      </c>
      <c r="FS62" s="46">
        <f t="shared" si="881"/>
        <v>1</v>
      </c>
      <c r="FT62" s="28">
        <f t="shared" si="78"/>
        <v>16</v>
      </c>
      <c r="FU62" s="29">
        <f t="shared" si="227"/>
        <v>216</v>
      </c>
      <c r="FV62" s="30">
        <f>SUM(LARGE(($FT62,$FI62,$EX62,$EM62,$EB62,$DQ62,$DF62,$CU62,$CJ62,$BY62,$BN62,$BC62,$AR62,$AG62,$V62,$K62),{1;2;3;4;5}))</f>
        <v>80</v>
      </c>
      <c r="FW62" s="27">
        <f t="shared" si="882"/>
        <v>1</v>
      </c>
      <c r="FX62" s="20">
        <f t="shared" si="228"/>
        <v>2</v>
      </c>
      <c r="FY62" s="63"/>
      <c r="FZ62" s="64"/>
      <c r="GA62" s="27">
        <f t="shared" si="229"/>
        <v>0</v>
      </c>
      <c r="GB62" s="47">
        <f t="shared" si="434"/>
        <v>0</v>
      </c>
      <c r="GC62" s="14">
        <f t="shared" si="883"/>
        <v>1</v>
      </c>
      <c r="GD62" s="46">
        <f t="shared" si="884"/>
        <v>1</v>
      </c>
      <c r="GE62" s="28">
        <f t="shared" si="83"/>
        <v>16</v>
      </c>
      <c r="GF62" s="29">
        <f t="shared" si="230"/>
        <v>232</v>
      </c>
      <c r="GG62" s="30">
        <f>SUM(LARGE(($GE62,$FT62,$FI62,$EX62,$EM62,$EB62,$DQ62,$DF62,$CU62,$CJ62,$BY62,$BN62,$BC62,$AR62,$AG62,$V62,$K62),{1;2;3;4;5}))</f>
        <v>80</v>
      </c>
      <c r="GH62" s="27">
        <f t="shared" si="885"/>
        <v>1</v>
      </c>
      <c r="GI62" s="20">
        <f t="shared" si="231"/>
        <v>1</v>
      </c>
      <c r="GJ62" s="63"/>
      <c r="GK62" s="64"/>
      <c r="GL62" s="27">
        <f t="shared" si="232"/>
        <v>0</v>
      </c>
      <c r="GM62" s="47">
        <f t="shared" si="435"/>
        <v>0</v>
      </c>
      <c r="GN62" s="14">
        <f t="shared" si="886"/>
        <v>1</v>
      </c>
      <c r="GO62" s="46">
        <f t="shared" si="887"/>
        <v>1</v>
      </c>
      <c r="GP62" s="28">
        <f t="shared" si="88"/>
        <v>25</v>
      </c>
      <c r="GQ62" s="29">
        <f t="shared" si="233"/>
        <v>257</v>
      </c>
      <c r="GR62" s="30">
        <f>SUM(LARGE(($GP62,$GE62,$FT62,$FI62,$EX62,$EM62,$EB62,$DQ62,$DF62,$CU62,$CJ62,$BY62,$BN62,$BC62,$AR62,$AG62,$V62,$K62),{1;2;3;4;5}))</f>
        <v>89</v>
      </c>
      <c r="GS62" s="27">
        <f t="shared" si="888"/>
        <v>1</v>
      </c>
      <c r="GT62" s="20">
        <f t="shared" si="234"/>
        <v>2</v>
      </c>
      <c r="GU62" s="63"/>
      <c r="GV62" s="64"/>
      <c r="GW62" s="27">
        <f t="shared" si="235"/>
        <v>0</v>
      </c>
      <c r="GX62" s="47">
        <f t="shared" si="436"/>
        <v>0</v>
      </c>
      <c r="GY62" s="14">
        <f t="shared" si="889"/>
        <v>1</v>
      </c>
      <c r="GZ62" s="46">
        <f t="shared" si="890"/>
        <v>1</v>
      </c>
      <c r="HA62" s="28">
        <f t="shared" si="93"/>
        <v>16</v>
      </c>
      <c r="HB62" s="29">
        <f t="shared" si="236"/>
        <v>273</v>
      </c>
      <c r="HC62" s="30">
        <f>SUM(LARGE(($HA62,$GP62,$GE62,$FT62,$FI62,$EX62,$EM62,$EB62,$DQ62,$DF62,$CU62,$CJ62,$BY62,$BN62,$BC62,$AR62,$AG62,$V62,$K62),{1;2;3;4;5}))</f>
        <v>89</v>
      </c>
      <c r="HD62" s="27">
        <f t="shared" si="891"/>
        <v>1</v>
      </c>
      <c r="HE62" s="20">
        <f t="shared" si="237"/>
        <v>2</v>
      </c>
      <c r="HF62" s="63"/>
      <c r="HG62" s="64"/>
      <c r="HH62" s="27">
        <f t="shared" si="238"/>
        <v>0</v>
      </c>
      <c r="HI62" s="47">
        <f t="shared" si="437"/>
        <v>0</v>
      </c>
      <c r="HJ62" s="14">
        <f t="shared" si="892"/>
        <v>1</v>
      </c>
      <c r="HK62" s="46">
        <f t="shared" si="893"/>
        <v>1</v>
      </c>
      <c r="HL62" s="28">
        <f t="shared" si="98"/>
        <v>16</v>
      </c>
      <c r="HM62" s="29">
        <f t="shared" si="239"/>
        <v>289</v>
      </c>
      <c r="HN62" s="30">
        <f>SUM(LARGE(($HL62,$HA62,$GP62,$GE62,$FT62,$FI62,$EX62,$EM62,$EB62,$DQ62,$DF62,$CU62,$CJ62,$BY62,$BN62,$BC62,$AR62,$AG62,$V62,$K62),{1;2;3;4;5}))</f>
        <v>89</v>
      </c>
      <c r="HO62" s="27">
        <f t="shared" si="894"/>
        <v>1</v>
      </c>
    </row>
    <row r="63" spans="1:223" x14ac:dyDescent="0.2">
      <c r="A63" s="41"/>
      <c r="B63" s="65">
        <f t="shared" si="100"/>
        <v>0</v>
      </c>
      <c r="C63" s="107"/>
      <c r="D63" s="20">
        <f t="shared" si="101"/>
        <v>2</v>
      </c>
      <c r="E63" s="31"/>
      <c r="F63" s="33"/>
      <c r="G63" s="27">
        <f t="shared" si="181"/>
        <v>0</v>
      </c>
      <c r="H63" s="47">
        <f t="shared" si="418"/>
        <v>0</v>
      </c>
      <c r="I63" s="14">
        <f t="shared" si="836"/>
        <v>32</v>
      </c>
      <c r="J63" s="46">
        <f t="shared" si="639"/>
        <v>32</v>
      </c>
      <c r="K63" s="28">
        <f t="shared" si="3"/>
        <v>0</v>
      </c>
      <c r="L63" s="29">
        <f t="shared" si="182"/>
        <v>0</v>
      </c>
      <c r="M63" s="30">
        <f>SUM(LARGE(($K63),{1}))</f>
        <v>0</v>
      </c>
      <c r="N63" s="27">
        <f t="shared" si="837"/>
        <v>14</v>
      </c>
      <c r="O63" s="20">
        <f t="shared" si="183"/>
        <v>3</v>
      </c>
      <c r="P63" s="31"/>
      <c r="Q63" s="33"/>
      <c r="R63" s="27">
        <f t="shared" si="184"/>
        <v>0</v>
      </c>
      <c r="S63" s="47">
        <f t="shared" si="419"/>
        <v>0</v>
      </c>
      <c r="T63" s="14">
        <f t="shared" si="838"/>
        <v>1</v>
      </c>
      <c r="U63" s="46">
        <f t="shared" si="839"/>
        <v>1</v>
      </c>
      <c r="V63" s="28">
        <f t="shared" si="8"/>
        <v>10</v>
      </c>
      <c r="W63" s="29">
        <f t="shared" si="185"/>
        <v>10</v>
      </c>
      <c r="X63" s="30">
        <f>SUM(LARGE(($V63,$K63),{1;2}))</f>
        <v>10</v>
      </c>
      <c r="Y63" s="27">
        <f t="shared" si="840"/>
        <v>14</v>
      </c>
      <c r="Z63" s="20">
        <f t="shared" si="186"/>
        <v>3</v>
      </c>
      <c r="AA63" s="31"/>
      <c r="AB63" s="33"/>
      <c r="AC63" s="27">
        <f t="shared" si="187"/>
        <v>0</v>
      </c>
      <c r="AD63" s="47">
        <f t="shared" si="420"/>
        <v>0</v>
      </c>
      <c r="AE63" s="14">
        <f t="shared" si="841"/>
        <v>1</v>
      </c>
      <c r="AF63" s="46">
        <f t="shared" si="842"/>
        <v>1</v>
      </c>
      <c r="AG63" s="28">
        <f t="shared" si="13"/>
        <v>10</v>
      </c>
      <c r="AH63" s="29">
        <f t="shared" si="188"/>
        <v>20</v>
      </c>
      <c r="AI63" s="30">
        <f>SUM(LARGE(($AG63,$V63,$K63),{1;2;3}))</f>
        <v>20</v>
      </c>
      <c r="AJ63" s="27">
        <f t="shared" si="843"/>
        <v>14</v>
      </c>
      <c r="AK63" s="20">
        <f t="shared" si="189"/>
        <v>3</v>
      </c>
      <c r="AL63" s="31"/>
      <c r="AM63" s="33"/>
      <c r="AN63" s="27">
        <f t="shared" si="190"/>
        <v>0</v>
      </c>
      <c r="AO63" s="47">
        <f t="shared" si="421"/>
        <v>0</v>
      </c>
      <c r="AP63" s="14">
        <f t="shared" si="844"/>
        <v>1</v>
      </c>
      <c r="AQ63" s="46">
        <f t="shared" si="845"/>
        <v>1</v>
      </c>
      <c r="AR63" s="28">
        <f t="shared" si="18"/>
        <v>10</v>
      </c>
      <c r="AS63" s="29">
        <f t="shared" si="191"/>
        <v>30</v>
      </c>
      <c r="AT63" s="30">
        <f>SUM(LARGE(($AR63,$AG63,$V63,$K63),{1;2;3;4}))</f>
        <v>30</v>
      </c>
      <c r="AU63" s="27">
        <f t="shared" si="846"/>
        <v>14</v>
      </c>
      <c r="AV63" s="20">
        <f t="shared" si="192"/>
        <v>2</v>
      </c>
      <c r="AW63" s="31"/>
      <c r="AX63" s="33"/>
      <c r="AY63" s="27">
        <f t="shared" si="193"/>
        <v>0</v>
      </c>
      <c r="AZ63" s="47">
        <f t="shared" si="422"/>
        <v>0</v>
      </c>
      <c r="BA63" s="14">
        <f t="shared" si="847"/>
        <v>1</v>
      </c>
      <c r="BB63" s="46">
        <f t="shared" si="848"/>
        <v>1</v>
      </c>
      <c r="BC63" s="28">
        <f t="shared" si="23"/>
        <v>16</v>
      </c>
      <c r="BD63" s="29">
        <f t="shared" si="194"/>
        <v>46</v>
      </c>
      <c r="BE63" s="30">
        <f>SUM(LARGE(($BC63,$AR63,$AG63,$V63,$K63),{1;2;3;4;5}))</f>
        <v>46</v>
      </c>
      <c r="BF63" s="27">
        <f t="shared" si="849"/>
        <v>14</v>
      </c>
      <c r="BG63" s="20">
        <f t="shared" si="195"/>
        <v>3</v>
      </c>
      <c r="BH63" s="31"/>
      <c r="BI63" s="33"/>
      <c r="BJ63" s="27">
        <f t="shared" si="196"/>
        <v>0</v>
      </c>
      <c r="BK63" s="47">
        <f t="shared" si="423"/>
        <v>0</v>
      </c>
      <c r="BL63" s="14">
        <f t="shared" si="850"/>
        <v>1</v>
      </c>
      <c r="BM63" s="46">
        <f t="shared" si="851"/>
        <v>1</v>
      </c>
      <c r="BN63" s="28">
        <f t="shared" si="28"/>
        <v>10</v>
      </c>
      <c r="BO63" s="29">
        <f t="shared" si="197"/>
        <v>56</v>
      </c>
      <c r="BP63" s="30">
        <f>SUM(LARGE(($BN63,$BC63,$AR63,$AG63,$V63,$K63),{1;2;3;4;5}))</f>
        <v>56</v>
      </c>
      <c r="BQ63" s="27">
        <f t="shared" si="852"/>
        <v>4</v>
      </c>
      <c r="BR63" s="20">
        <f t="shared" si="198"/>
        <v>2</v>
      </c>
      <c r="BS63" s="31"/>
      <c r="BT63" s="33"/>
      <c r="BU63" s="27">
        <f t="shared" si="199"/>
        <v>0</v>
      </c>
      <c r="BV63" s="47">
        <f t="shared" si="424"/>
        <v>0</v>
      </c>
      <c r="BW63" s="14">
        <f t="shared" si="853"/>
        <v>1</v>
      </c>
      <c r="BX63" s="46">
        <f t="shared" si="854"/>
        <v>1</v>
      </c>
      <c r="BY63" s="28">
        <f t="shared" si="33"/>
        <v>16</v>
      </c>
      <c r="BZ63" s="29">
        <f t="shared" si="200"/>
        <v>72</v>
      </c>
      <c r="CA63" s="30">
        <f>SUM(LARGE(($BY63,$BN63,$BC63,$AR63,$AG63,$V63,$K63),{1;2;3;4;5}))</f>
        <v>62</v>
      </c>
      <c r="CB63" s="27">
        <f t="shared" si="855"/>
        <v>4</v>
      </c>
      <c r="CC63" s="20">
        <f t="shared" si="201"/>
        <v>2</v>
      </c>
      <c r="CD63" s="31"/>
      <c r="CE63" s="33"/>
      <c r="CF63" s="27">
        <f t="shared" si="202"/>
        <v>0</v>
      </c>
      <c r="CG63" s="47">
        <f t="shared" si="425"/>
        <v>0</v>
      </c>
      <c r="CH63" s="14">
        <f t="shared" si="856"/>
        <v>1</v>
      </c>
      <c r="CI63" s="46">
        <f t="shared" si="857"/>
        <v>1</v>
      </c>
      <c r="CJ63" s="28">
        <f t="shared" si="38"/>
        <v>16</v>
      </c>
      <c r="CK63" s="29">
        <f t="shared" si="203"/>
        <v>88</v>
      </c>
      <c r="CL63" s="30">
        <f>SUM(LARGE(($CJ63,$BY63,$BN63,$BC63,$AR63,$AG63,$V63,$K63),{1;2;3;4;5}))</f>
        <v>68</v>
      </c>
      <c r="CM63" s="27">
        <f t="shared" si="858"/>
        <v>4</v>
      </c>
      <c r="CN63" s="20">
        <f t="shared" si="204"/>
        <v>2</v>
      </c>
      <c r="CO63" s="31"/>
      <c r="CP63" s="33"/>
      <c r="CQ63" s="27">
        <f t="shared" si="205"/>
        <v>0</v>
      </c>
      <c r="CR63" s="47">
        <f t="shared" si="426"/>
        <v>0</v>
      </c>
      <c r="CS63" s="14">
        <f t="shared" si="859"/>
        <v>1</v>
      </c>
      <c r="CT63" s="46">
        <f t="shared" si="860"/>
        <v>1</v>
      </c>
      <c r="CU63" s="28">
        <f t="shared" si="43"/>
        <v>16</v>
      </c>
      <c r="CV63" s="29">
        <f t="shared" si="206"/>
        <v>104</v>
      </c>
      <c r="CW63" s="30">
        <f>SUM(LARGE(($CU63,$CJ63,$BY63,$BN63,$BC63,$AR63,$AG63,$V63,$K63),{1;2;3;4;5}))</f>
        <v>74</v>
      </c>
      <c r="CX63" s="27">
        <f t="shared" si="861"/>
        <v>4</v>
      </c>
      <c r="CY63" s="20">
        <f t="shared" si="207"/>
        <v>2</v>
      </c>
      <c r="CZ63" s="31"/>
      <c r="DA63" s="33"/>
      <c r="DB63" s="27">
        <f t="shared" si="208"/>
        <v>0</v>
      </c>
      <c r="DC63" s="47">
        <f t="shared" si="427"/>
        <v>0</v>
      </c>
      <c r="DD63" s="14">
        <f t="shared" si="862"/>
        <v>1</v>
      </c>
      <c r="DE63" s="46">
        <f t="shared" si="863"/>
        <v>1</v>
      </c>
      <c r="DF63" s="28">
        <f t="shared" si="48"/>
        <v>16</v>
      </c>
      <c r="DG63" s="29">
        <f t="shared" si="209"/>
        <v>120</v>
      </c>
      <c r="DH63" s="30">
        <f>SUM(LARGE(($DF63,$CU63,$CJ63,$BY63,$BN63,$BC63,$AR63,$AG63,$V63,$K63),{1;2;3;4;5}))</f>
        <v>80</v>
      </c>
      <c r="DI63" s="27">
        <f t="shared" si="864"/>
        <v>1</v>
      </c>
      <c r="DJ63" s="20">
        <f t="shared" si="210"/>
        <v>2</v>
      </c>
      <c r="DK63" s="31"/>
      <c r="DL63" s="33"/>
      <c r="DM63" s="27">
        <f t="shared" si="211"/>
        <v>0</v>
      </c>
      <c r="DN63" s="47">
        <f t="shared" si="428"/>
        <v>0</v>
      </c>
      <c r="DO63" s="14">
        <f t="shared" si="865"/>
        <v>1</v>
      </c>
      <c r="DP63" s="46">
        <f t="shared" si="866"/>
        <v>1</v>
      </c>
      <c r="DQ63" s="28">
        <f t="shared" si="53"/>
        <v>16</v>
      </c>
      <c r="DR63" s="29">
        <f t="shared" si="212"/>
        <v>136</v>
      </c>
      <c r="DS63" s="30">
        <f>SUM(LARGE(($DQ63,$DF63,$CU63,$CJ63,$BY63,$BN63,$BC63,$AR63,$AG63,$V63,$K63),{1;2;3;4;5}))</f>
        <v>80</v>
      </c>
      <c r="DT63" s="27">
        <f t="shared" si="867"/>
        <v>1</v>
      </c>
      <c r="DU63" s="20">
        <f t="shared" si="213"/>
        <v>2</v>
      </c>
      <c r="DV63" s="31"/>
      <c r="DW63" s="33"/>
      <c r="DX63" s="27">
        <f t="shared" si="214"/>
        <v>0</v>
      </c>
      <c r="DY63" s="47">
        <f t="shared" si="429"/>
        <v>0</v>
      </c>
      <c r="DZ63" s="14">
        <f t="shared" si="868"/>
        <v>1</v>
      </c>
      <c r="EA63" s="46">
        <f t="shared" si="869"/>
        <v>1</v>
      </c>
      <c r="EB63" s="28">
        <f t="shared" si="58"/>
        <v>16</v>
      </c>
      <c r="EC63" s="29">
        <f t="shared" si="215"/>
        <v>152</v>
      </c>
      <c r="ED63" s="30">
        <f>SUM(LARGE(($EB63,$DQ63,$DF63,$CU63,$CJ63,$BY63,$BN63,$BC63,$AR63,$AG63,$V63,$K63),{1;2;3;4;5}))</f>
        <v>80</v>
      </c>
      <c r="EE63" s="27">
        <f t="shared" si="870"/>
        <v>1</v>
      </c>
      <c r="EF63" s="20">
        <f t="shared" si="216"/>
        <v>2</v>
      </c>
      <c r="EG63" s="31"/>
      <c r="EH63" s="33"/>
      <c r="EI63" s="27">
        <f t="shared" si="217"/>
        <v>0</v>
      </c>
      <c r="EJ63" s="47">
        <f t="shared" si="430"/>
        <v>0</v>
      </c>
      <c r="EK63" s="14">
        <f t="shared" si="871"/>
        <v>1</v>
      </c>
      <c r="EL63" s="46">
        <f t="shared" si="872"/>
        <v>1</v>
      </c>
      <c r="EM63" s="28">
        <f t="shared" si="63"/>
        <v>16</v>
      </c>
      <c r="EN63" s="29">
        <f t="shared" si="218"/>
        <v>168</v>
      </c>
      <c r="EO63" s="30">
        <f>SUM(LARGE(($EM63,$EB63,$DQ63,$DF63,$CU63,$CJ63,$BY63,$BN63,$BC63,$AR63,$AG63,$V63,$K63),{1;2;3;4;5}))</f>
        <v>80</v>
      </c>
      <c r="EP63" s="27">
        <f t="shared" si="873"/>
        <v>1</v>
      </c>
      <c r="EQ63" s="20">
        <f t="shared" si="219"/>
        <v>2</v>
      </c>
      <c r="ER63" s="31"/>
      <c r="ES63" s="33"/>
      <c r="ET63" s="27">
        <f t="shared" si="220"/>
        <v>0</v>
      </c>
      <c r="EU63" s="47">
        <f t="shared" si="431"/>
        <v>0</v>
      </c>
      <c r="EV63" s="14">
        <f t="shared" si="874"/>
        <v>1</v>
      </c>
      <c r="EW63" s="46">
        <f t="shared" si="875"/>
        <v>1</v>
      </c>
      <c r="EX63" s="28">
        <f t="shared" si="68"/>
        <v>16</v>
      </c>
      <c r="EY63" s="29">
        <f t="shared" si="221"/>
        <v>184</v>
      </c>
      <c r="EZ63" s="30">
        <f>SUM(LARGE(($EX63,$EM63,$EB63,$DQ63,$DF63,$CU63,$CJ63,$BY63,$BN63,$BC63,$AR63,$AG63,$V63,$K63),{1;2;3;4;5}))</f>
        <v>80</v>
      </c>
      <c r="FA63" s="27">
        <f t="shared" si="876"/>
        <v>1</v>
      </c>
      <c r="FB63" s="20">
        <f t="shared" si="222"/>
        <v>2</v>
      </c>
      <c r="FC63" s="31"/>
      <c r="FD63" s="33"/>
      <c r="FE63" s="27">
        <f t="shared" si="223"/>
        <v>0</v>
      </c>
      <c r="FF63" s="47">
        <f t="shared" si="432"/>
        <v>0</v>
      </c>
      <c r="FG63" s="14">
        <f t="shared" si="877"/>
        <v>1</v>
      </c>
      <c r="FH63" s="46">
        <f t="shared" si="878"/>
        <v>1</v>
      </c>
      <c r="FI63" s="28">
        <f t="shared" si="73"/>
        <v>16</v>
      </c>
      <c r="FJ63" s="29">
        <f t="shared" si="224"/>
        <v>200</v>
      </c>
      <c r="FK63" s="30">
        <f>SUM(LARGE(($FI63,$EX63,$EM63,$EB63,$DQ63,$DF63,$CU63,$CJ63,$BY63,$BN63,$BC63,$AR63,$AG63,$V63,$K63),{1;2;3;4;5}))</f>
        <v>80</v>
      </c>
      <c r="FL63" s="27">
        <f t="shared" si="879"/>
        <v>1</v>
      </c>
      <c r="FM63" s="20">
        <f t="shared" si="225"/>
        <v>2</v>
      </c>
      <c r="FN63" s="31"/>
      <c r="FO63" s="33"/>
      <c r="FP63" s="27">
        <f t="shared" si="226"/>
        <v>0</v>
      </c>
      <c r="FQ63" s="47">
        <f t="shared" si="433"/>
        <v>0</v>
      </c>
      <c r="FR63" s="14">
        <f t="shared" si="880"/>
        <v>1</v>
      </c>
      <c r="FS63" s="46">
        <f t="shared" si="881"/>
        <v>1</v>
      </c>
      <c r="FT63" s="28">
        <f t="shared" si="78"/>
        <v>16</v>
      </c>
      <c r="FU63" s="29">
        <f t="shared" si="227"/>
        <v>216</v>
      </c>
      <c r="FV63" s="30">
        <f>SUM(LARGE(($FT63,$FI63,$EX63,$EM63,$EB63,$DQ63,$DF63,$CU63,$CJ63,$BY63,$BN63,$BC63,$AR63,$AG63,$V63,$K63),{1;2;3;4;5}))</f>
        <v>80</v>
      </c>
      <c r="FW63" s="27">
        <f t="shared" si="882"/>
        <v>1</v>
      </c>
      <c r="FX63" s="20">
        <f t="shared" si="228"/>
        <v>2</v>
      </c>
      <c r="FY63" s="63"/>
      <c r="FZ63" s="64"/>
      <c r="GA63" s="27">
        <f t="shared" si="229"/>
        <v>0</v>
      </c>
      <c r="GB63" s="47">
        <f t="shared" si="434"/>
        <v>0</v>
      </c>
      <c r="GC63" s="14">
        <f t="shared" si="883"/>
        <v>1</v>
      </c>
      <c r="GD63" s="46">
        <f t="shared" si="884"/>
        <v>1</v>
      </c>
      <c r="GE63" s="28">
        <f t="shared" si="83"/>
        <v>16</v>
      </c>
      <c r="GF63" s="29">
        <f t="shared" si="230"/>
        <v>232</v>
      </c>
      <c r="GG63" s="30">
        <f>SUM(LARGE(($GE63,$FT63,$FI63,$EX63,$EM63,$EB63,$DQ63,$DF63,$CU63,$CJ63,$BY63,$BN63,$BC63,$AR63,$AG63,$V63,$K63),{1;2;3;4;5}))</f>
        <v>80</v>
      </c>
      <c r="GH63" s="27">
        <f t="shared" si="885"/>
        <v>1</v>
      </c>
      <c r="GI63" s="20">
        <f t="shared" si="231"/>
        <v>1</v>
      </c>
      <c r="GJ63" s="63"/>
      <c r="GK63" s="64"/>
      <c r="GL63" s="27">
        <f t="shared" si="232"/>
        <v>0</v>
      </c>
      <c r="GM63" s="47">
        <f t="shared" si="435"/>
        <v>0</v>
      </c>
      <c r="GN63" s="14">
        <f t="shared" si="886"/>
        <v>1</v>
      </c>
      <c r="GO63" s="46">
        <f t="shared" si="887"/>
        <v>1</v>
      </c>
      <c r="GP63" s="28">
        <f t="shared" si="88"/>
        <v>25</v>
      </c>
      <c r="GQ63" s="29">
        <f t="shared" si="233"/>
        <v>257</v>
      </c>
      <c r="GR63" s="30">
        <f>SUM(LARGE(($GP63,$GE63,$FT63,$FI63,$EX63,$EM63,$EB63,$DQ63,$DF63,$CU63,$CJ63,$BY63,$BN63,$BC63,$AR63,$AG63,$V63,$K63),{1;2;3;4;5}))</f>
        <v>89</v>
      </c>
      <c r="GS63" s="27">
        <f t="shared" si="888"/>
        <v>1</v>
      </c>
      <c r="GT63" s="20">
        <f t="shared" si="234"/>
        <v>2</v>
      </c>
      <c r="GU63" s="63"/>
      <c r="GV63" s="64"/>
      <c r="GW63" s="27">
        <f t="shared" si="235"/>
        <v>0</v>
      </c>
      <c r="GX63" s="47">
        <f t="shared" si="436"/>
        <v>0</v>
      </c>
      <c r="GY63" s="14">
        <f t="shared" si="889"/>
        <v>1</v>
      </c>
      <c r="GZ63" s="46">
        <f t="shared" si="890"/>
        <v>1</v>
      </c>
      <c r="HA63" s="28">
        <f t="shared" si="93"/>
        <v>16</v>
      </c>
      <c r="HB63" s="29">
        <f t="shared" si="236"/>
        <v>273</v>
      </c>
      <c r="HC63" s="30">
        <f>SUM(LARGE(($HA63,$GP63,$GE63,$FT63,$FI63,$EX63,$EM63,$EB63,$DQ63,$DF63,$CU63,$CJ63,$BY63,$BN63,$BC63,$AR63,$AG63,$V63,$K63),{1;2;3;4;5}))</f>
        <v>89</v>
      </c>
      <c r="HD63" s="27">
        <f t="shared" si="891"/>
        <v>1</v>
      </c>
      <c r="HE63" s="20">
        <f t="shared" si="237"/>
        <v>2</v>
      </c>
      <c r="HF63" s="63"/>
      <c r="HG63" s="64"/>
      <c r="HH63" s="27">
        <f t="shared" si="238"/>
        <v>0</v>
      </c>
      <c r="HI63" s="47">
        <f t="shared" si="437"/>
        <v>0</v>
      </c>
      <c r="HJ63" s="14">
        <f t="shared" si="892"/>
        <v>1</v>
      </c>
      <c r="HK63" s="46">
        <f t="shared" si="893"/>
        <v>1</v>
      </c>
      <c r="HL63" s="28">
        <f t="shared" si="98"/>
        <v>16</v>
      </c>
      <c r="HM63" s="29">
        <f t="shared" si="239"/>
        <v>289</v>
      </c>
      <c r="HN63" s="30">
        <f>SUM(LARGE(($HL63,$HA63,$GP63,$GE63,$FT63,$FI63,$EX63,$EM63,$EB63,$DQ63,$DF63,$CU63,$CJ63,$BY63,$BN63,$BC63,$AR63,$AG63,$V63,$K63),{1;2;3;4;5}))</f>
        <v>89</v>
      </c>
      <c r="HO63" s="27">
        <f t="shared" si="894"/>
        <v>1</v>
      </c>
    </row>
    <row r="64" spans="1:223" x14ac:dyDescent="0.2">
      <c r="A64" s="41"/>
      <c r="B64" s="65">
        <f t="shared" si="100"/>
        <v>0</v>
      </c>
      <c r="C64" s="103"/>
      <c r="D64" s="20">
        <f t="shared" si="101"/>
        <v>2</v>
      </c>
      <c r="E64" s="31"/>
      <c r="F64" s="33"/>
      <c r="G64" s="27">
        <f t="shared" si="181"/>
        <v>0</v>
      </c>
      <c r="H64" s="47">
        <f t="shared" si="418"/>
        <v>0</v>
      </c>
      <c r="I64" s="14">
        <f t="shared" si="836"/>
        <v>32</v>
      </c>
      <c r="J64" s="46">
        <f t="shared" si="639"/>
        <v>32</v>
      </c>
      <c r="K64" s="28">
        <f t="shared" si="3"/>
        <v>0</v>
      </c>
      <c r="L64" s="29">
        <f t="shared" si="182"/>
        <v>0</v>
      </c>
      <c r="M64" s="30">
        <f>SUM(LARGE(($K64),{1}))</f>
        <v>0</v>
      </c>
      <c r="N64" s="27">
        <f t="shared" si="837"/>
        <v>14</v>
      </c>
      <c r="O64" s="20">
        <f t="shared" si="183"/>
        <v>3</v>
      </c>
      <c r="P64" s="31"/>
      <c r="Q64" s="33"/>
      <c r="R64" s="27">
        <f t="shared" si="184"/>
        <v>0</v>
      </c>
      <c r="S64" s="47">
        <f t="shared" si="419"/>
        <v>0</v>
      </c>
      <c r="T64" s="14">
        <f t="shared" si="838"/>
        <v>1</v>
      </c>
      <c r="U64" s="46">
        <f t="shared" si="839"/>
        <v>1</v>
      </c>
      <c r="V64" s="28">
        <f t="shared" si="8"/>
        <v>10</v>
      </c>
      <c r="W64" s="29">
        <f t="shared" si="185"/>
        <v>10</v>
      </c>
      <c r="X64" s="30">
        <f>SUM(LARGE(($V64,$K64),{1;2}))</f>
        <v>10</v>
      </c>
      <c r="Y64" s="27">
        <f t="shared" si="840"/>
        <v>14</v>
      </c>
      <c r="Z64" s="20">
        <f t="shared" si="186"/>
        <v>3</v>
      </c>
      <c r="AA64" s="31"/>
      <c r="AB64" s="33"/>
      <c r="AC64" s="27">
        <f t="shared" si="187"/>
        <v>0</v>
      </c>
      <c r="AD64" s="47">
        <f t="shared" si="420"/>
        <v>0</v>
      </c>
      <c r="AE64" s="14">
        <f t="shared" si="841"/>
        <v>1</v>
      </c>
      <c r="AF64" s="46">
        <f t="shared" si="842"/>
        <v>1</v>
      </c>
      <c r="AG64" s="28">
        <f t="shared" si="13"/>
        <v>10</v>
      </c>
      <c r="AH64" s="29">
        <f t="shared" si="188"/>
        <v>20</v>
      </c>
      <c r="AI64" s="30">
        <f>SUM(LARGE(($AG64,$V64,$K64),{1;2;3}))</f>
        <v>20</v>
      </c>
      <c r="AJ64" s="27">
        <f t="shared" si="843"/>
        <v>14</v>
      </c>
      <c r="AK64" s="20">
        <f t="shared" si="189"/>
        <v>3</v>
      </c>
      <c r="AL64" s="31"/>
      <c r="AM64" s="33"/>
      <c r="AN64" s="27">
        <f t="shared" si="190"/>
        <v>0</v>
      </c>
      <c r="AO64" s="47">
        <f t="shared" si="421"/>
        <v>0</v>
      </c>
      <c r="AP64" s="14">
        <f t="shared" si="844"/>
        <v>1</v>
      </c>
      <c r="AQ64" s="46">
        <f t="shared" si="845"/>
        <v>1</v>
      </c>
      <c r="AR64" s="28">
        <f t="shared" si="18"/>
        <v>10</v>
      </c>
      <c r="AS64" s="29">
        <f t="shared" si="191"/>
        <v>30</v>
      </c>
      <c r="AT64" s="30">
        <f>SUM(LARGE(($AR64,$AG64,$V64,$K64),{1;2;3;4}))</f>
        <v>30</v>
      </c>
      <c r="AU64" s="27">
        <f t="shared" si="846"/>
        <v>14</v>
      </c>
      <c r="AV64" s="20">
        <f t="shared" si="192"/>
        <v>2</v>
      </c>
      <c r="AW64" s="31"/>
      <c r="AX64" s="33"/>
      <c r="AY64" s="27">
        <f t="shared" si="193"/>
        <v>0</v>
      </c>
      <c r="AZ64" s="47">
        <f t="shared" si="422"/>
        <v>0</v>
      </c>
      <c r="BA64" s="14">
        <f t="shared" si="847"/>
        <v>1</v>
      </c>
      <c r="BB64" s="46">
        <f t="shared" si="848"/>
        <v>1</v>
      </c>
      <c r="BC64" s="28">
        <f t="shared" si="23"/>
        <v>16</v>
      </c>
      <c r="BD64" s="29">
        <f t="shared" si="194"/>
        <v>46</v>
      </c>
      <c r="BE64" s="30">
        <f>SUM(LARGE(($BC64,$AR64,$AG64,$V64,$K64),{1;2;3;4;5}))</f>
        <v>46</v>
      </c>
      <c r="BF64" s="27">
        <f t="shared" si="849"/>
        <v>14</v>
      </c>
      <c r="BG64" s="20">
        <f t="shared" si="195"/>
        <v>3</v>
      </c>
      <c r="BH64" s="31"/>
      <c r="BI64" s="33"/>
      <c r="BJ64" s="27">
        <f t="shared" si="196"/>
        <v>0</v>
      </c>
      <c r="BK64" s="47">
        <f t="shared" si="423"/>
        <v>0</v>
      </c>
      <c r="BL64" s="14">
        <f t="shared" si="850"/>
        <v>1</v>
      </c>
      <c r="BM64" s="46">
        <f t="shared" si="851"/>
        <v>1</v>
      </c>
      <c r="BN64" s="28">
        <f t="shared" si="28"/>
        <v>10</v>
      </c>
      <c r="BO64" s="29">
        <f t="shared" si="197"/>
        <v>56</v>
      </c>
      <c r="BP64" s="30">
        <f>SUM(LARGE(($BN64,$BC64,$AR64,$AG64,$V64,$K64),{1;2;3;4;5}))</f>
        <v>56</v>
      </c>
      <c r="BQ64" s="27">
        <f t="shared" si="852"/>
        <v>4</v>
      </c>
      <c r="BR64" s="20">
        <f t="shared" si="198"/>
        <v>2</v>
      </c>
      <c r="BS64" s="31"/>
      <c r="BT64" s="33"/>
      <c r="BU64" s="27">
        <f t="shared" si="199"/>
        <v>0</v>
      </c>
      <c r="BV64" s="47">
        <f t="shared" si="424"/>
        <v>0</v>
      </c>
      <c r="BW64" s="14">
        <f t="shared" si="853"/>
        <v>1</v>
      </c>
      <c r="BX64" s="46">
        <f t="shared" si="854"/>
        <v>1</v>
      </c>
      <c r="BY64" s="28">
        <f t="shared" si="33"/>
        <v>16</v>
      </c>
      <c r="BZ64" s="29">
        <f t="shared" si="200"/>
        <v>72</v>
      </c>
      <c r="CA64" s="30">
        <f>SUM(LARGE(($BY64,$BN64,$BC64,$AR64,$AG64,$V64,$K64),{1;2;3;4;5}))</f>
        <v>62</v>
      </c>
      <c r="CB64" s="27">
        <f t="shared" si="855"/>
        <v>4</v>
      </c>
      <c r="CC64" s="20">
        <f t="shared" si="201"/>
        <v>2</v>
      </c>
      <c r="CD64" s="31"/>
      <c r="CE64" s="33"/>
      <c r="CF64" s="27">
        <f t="shared" si="202"/>
        <v>0</v>
      </c>
      <c r="CG64" s="47">
        <f t="shared" si="425"/>
        <v>0</v>
      </c>
      <c r="CH64" s="14">
        <f t="shared" si="856"/>
        <v>1</v>
      </c>
      <c r="CI64" s="46">
        <f t="shared" si="857"/>
        <v>1</v>
      </c>
      <c r="CJ64" s="28">
        <f t="shared" si="38"/>
        <v>16</v>
      </c>
      <c r="CK64" s="29">
        <f t="shared" si="203"/>
        <v>88</v>
      </c>
      <c r="CL64" s="30">
        <f>SUM(LARGE(($CJ64,$BY64,$BN64,$BC64,$AR64,$AG64,$V64,$K64),{1;2;3;4;5}))</f>
        <v>68</v>
      </c>
      <c r="CM64" s="27">
        <f t="shared" si="858"/>
        <v>4</v>
      </c>
      <c r="CN64" s="20">
        <f t="shared" si="204"/>
        <v>2</v>
      </c>
      <c r="CO64" s="31"/>
      <c r="CP64" s="33"/>
      <c r="CQ64" s="27">
        <f t="shared" si="205"/>
        <v>0</v>
      </c>
      <c r="CR64" s="47">
        <f t="shared" si="426"/>
        <v>0</v>
      </c>
      <c r="CS64" s="14">
        <f t="shared" si="859"/>
        <v>1</v>
      </c>
      <c r="CT64" s="46">
        <f t="shared" si="860"/>
        <v>1</v>
      </c>
      <c r="CU64" s="28">
        <f t="shared" si="43"/>
        <v>16</v>
      </c>
      <c r="CV64" s="29">
        <f t="shared" si="206"/>
        <v>104</v>
      </c>
      <c r="CW64" s="30">
        <f>SUM(LARGE(($CU64,$CJ64,$BY64,$BN64,$BC64,$AR64,$AG64,$V64,$K64),{1;2;3;4;5}))</f>
        <v>74</v>
      </c>
      <c r="CX64" s="27">
        <f t="shared" si="861"/>
        <v>4</v>
      </c>
      <c r="CY64" s="20">
        <f t="shared" si="207"/>
        <v>2</v>
      </c>
      <c r="CZ64" s="31"/>
      <c r="DA64" s="33"/>
      <c r="DB64" s="27">
        <f t="shared" si="208"/>
        <v>0</v>
      </c>
      <c r="DC64" s="47">
        <f t="shared" si="427"/>
        <v>0</v>
      </c>
      <c r="DD64" s="14">
        <f t="shared" si="862"/>
        <v>1</v>
      </c>
      <c r="DE64" s="46">
        <f t="shared" si="863"/>
        <v>1</v>
      </c>
      <c r="DF64" s="28">
        <f t="shared" si="48"/>
        <v>16</v>
      </c>
      <c r="DG64" s="29">
        <f t="shared" si="209"/>
        <v>120</v>
      </c>
      <c r="DH64" s="30">
        <f>SUM(LARGE(($DF64,$CU64,$CJ64,$BY64,$BN64,$BC64,$AR64,$AG64,$V64,$K64),{1;2;3;4;5}))</f>
        <v>80</v>
      </c>
      <c r="DI64" s="27">
        <f t="shared" si="864"/>
        <v>1</v>
      </c>
      <c r="DJ64" s="20">
        <f t="shared" si="210"/>
        <v>2</v>
      </c>
      <c r="DK64" s="31"/>
      <c r="DL64" s="33"/>
      <c r="DM64" s="27">
        <f t="shared" si="211"/>
        <v>0</v>
      </c>
      <c r="DN64" s="47">
        <f t="shared" si="428"/>
        <v>0</v>
      </c>
      <c r="DO64" s="14">
        <f t="shared" si="865"/>
        <v>1</v>
      </c>
      <c r="DP64" s="46">
        <f t="shared" si="866"/>
        <v>1</v>
      </c>
      <c r="DQ64" s="28">
        <f t="shared" si="53"/>
        <v>16</v>
      </c>
      <c r="DR64" s="29">
        <f t="shared" si="212"/>
        <v>136</v>
      </c>
      <c r="DS64" s="30">
        <f>SUM(LARGE(($DQ64,$DF64,$CU64,$CJ64,$BY64,$BN64,$BC64,$AR64,$AG64,$V64,$K64),{1;2;3;4;5}))</f>
        <v>80</v>
      </c>
      <c r="DT64" s="27">
        <f t="shared" si="867"/>
        <v>1</v>
      </c>
      <c r="DU64" s="20">
        <f t="shared" si="213"/>
        <v>2</v>
      </c>
      <c r="DV64" s="31"/>
      <c r="DW64" s="33"/>
      <c r="DX64" s="27">
        <f t="shared" si="214"/>
        <v>0</v>
      </c>
      <c r="DY64" s="47">
        <f t="shared" si="429"/>
        <v>0</v>
      </c>
      <c r="DZ64" s="14">
        <f t="shared" si="868"/>
        <v>1</v>
      </c>
      <c r="EA64" s="46">
        <f t="shared" si="869"/>
        <v>1</v>
      </c>
      <c r="EB64" s="28">
        <f t="shared" si="58"/>
        <v>16</v>
      </c>
      <c r="EC64" s="29">
        <f t="shared" si="215"/>
        <v>152</v>
      </c>
      <c r="ED64" s="30">
        <f>SUM(LARGE(($EB64,$DQ64,$DF64,$CU64,$CJ64,$BY64,$BN64,$BC64,$AR64,$AG64,$V64,$K64),{1;2;3;4;5}))</f>
        <v>80</v>
      </c>
      <c r="EE64" s="27">
        <f t="shared" si="870"/>
        <v>1</v>
      </c>
      <c r="EF64" s="20">
        <f t="shared" si="216"/>
        <v>2</v>
      </c>
      <c r="EG64" s="31"/>
      <c r="EH64" s="33"/>
      <c r="EI64" s="27">
        <f t="shared" si="217"/>
        <v>0</v>
      </c>
      <c r="EJ64" s="47">
        <f t="shared" si="430"/>
        <v>0</v>
      </c>
      <c r="EK64" s="14">
        <f t="shared" si="871"/>
        <v>1</v>
      </c>
      <c r="EL64" s="46">
        <f t="shared" si="872"/>
        <v>1</v>
      </c>
      <c r="EM64" s="28">
        <f t="shared" si="63"/>
        <v>16</v>
      </c>
      <c r="EN64" s="29">
        <f t="shared" si="218"/>
        <v>168</v>
      </c>
      <c r="EO64" s="30">
        <f>SUM(LARGE(($EM64,$EB64,$DQ64,$DF64,$CU64,$CJ64,$BY64,$BN64,$BC64,$AR64,$AG64,$V64,$K64),{1;2;3;4;5}))</f>
        <v>80</v>
      </c>
      <c r="EP64" s="27">
        <f t="shared" si="873"/>
        <v>1</v>
      </c>
      <c r="EQ64" s="20">
        <f t="shared" si="219"/>
        <v>2</v>
      </c>
      <c r="ER64" s="31"/>
      <c r="ES64" s="33"/>
      <c r="ET64" s="27">
        <f t="shared" si="220"/>
        <v>0</v>
      </c>
      <c r="EU64" s="47">
        <f t="shared" si="431"/>
        <v>0</v>
      </c>
      <c r="EV64" s="14">
        <f t="shared" si="874"/>
        <v>1</v>
      </c>
      <c r="EW64" s="46">
        <f t="shared" si="875"/>
        <v>1</v>
      </c>
      <c r="EX64" s="28">
        <f t="shared" si="68"/>
        <v>16</v>
      </c>
      <c r="EY64" s="29">
        <f t="shared" si="221"/>
        <v>184</v>
      </c>
      <c r="EZ64" s="30">
        <f>SUM(LARGE(($EX64,$EM64,$EB64,$DQ64,$DF64,$CU64,$CJ64,$BY64,$BN64,$BC64,$AR64,$AG64,$V64,$K64),{1;2;3;4;5}))</f>
        <v>80</v>
      </c>
      <c r="FA64" s="27">
        <f t="shared" si="876"/>
        <v>1</v>
      </c>
      <c r="FB64" s="20">
        <f t="shared" si="222"/>
        <v>2</v>
      </c>
      <c r="FC64" s="31"/>
      <c r="FD64" s="33"/>
      <c r="FE64" s="27">
        <f t="shared" si="223"/>
        <v>0</v>
      </c>
      <c r="FF64" s="47">
        <f t="shared" si="432"/>
        <v>0</v>
      </c>
      <c r="FG64" s="14">
        <f t="shared" si="877"/>
        <v>1</v>
      </c>
      <c r="FH64" s="46">
        <f t="shared" si="878"/>
        <v>1</v>
      </c>
      <c r="FI64" s="28">
        <f t="shared" si="73"/>
        <v>16</v>
      </c>
      <c r="FJ64" s="29">
        <f t="shared" si="224"/>
        <v>200</v>
      </c>
      <c r="FK64" s="30">
        <f>SUM(LARGE(($FI64,$EX64,$EM64,$EB64,$DQ64,$DF64,$CU64,$CJ64,$BY64,$BN64,$BC64,$AR64,$AG64,$V64,$K64),{1;2;3;4;5}))</f>
        <v>80</v>
      </c>
      <c r="FL64" s="27">
        <f t="shared" si="879"/>
        <v>1</v>
      </c>
      <c r="FM64" s="20">
        <f t="shared" si="225"/>
        <v>2</v>
      </c>
      <c r="FN64" s="31"/>
      <c r="FO64" s="33"/>
      <c r="FP64" s="27">
        <f t="shared" si="226"/>
        <v>0</v>
      </c>
      <c r="FQ64" s="47">
        <f t="shared" si="433"/>
        <v>0</v>
      </c>
      <c r="FR64" s="14">
        <f t="shared" si="880"/>
        <v>1</v>
      </c>
      <c r="FS64" s="46">
        <f t="shared" si="881"/>
        <v>1</v>
      </c>
      <c r="FT64" s="28">
        <f t="shared" si="78"/>
        <v>16</v>
      </c>
      <c r="FU64" s="29">
        <f t="shared" si="227"/>
        <v>216</v>
      </c>
      <c r="FV64" s="30">
        <f>SUM(LARGE(($FT64,$FI64,$EX64,$EM64,$EB64,$DQ64,$DF64,$CU64,$CJ64,$BY64,$BN64,$BC64,$AR64,$AG64,$V64,$K64),{1;2;3;4;5}))</f>
        <v>80</v>
      </c>
      <c r="FW64" s="27">
        <f t="shared" si="882"/>
        <v>1</v>
      </c>
      <c r="FX64" s="20">
        <f t="shared" si="228"/>
        <v>2</v>
      </c>
      <c r="FY64" s="63"/>
      <c r="FZ64" s="64"/>
      <c r="GA64" s="27">
        <f t="shared" si="229"/>
        <v>0</v>
      </c>
      <c r="GB64" s="47">
        <f t="shared" si="434"/>
        <v>0</v>
      </c>
      <c r="GC64" s="14">
        <f t="shared" si="883"/>
        <v>1</v>
      </c>
      <c r="GD64" s="46">
        <f t="shared" si="884"/>
        <v>1</v>
      </c>
      <c r="GE64" s="28">
        <f t="shared" si="83"/>
        <v>16</v>
      </c>
      <c r="GF64" s="29">
        <f t="shared" si="230"/>
        <v>232</v>
      </c>
      <c r="GG64" s="30">
        <f>SUM(LARGE(($GE64,$FT64,$FI64,$EX64,$EM64,$EB64,$DQ64,$DF64,$CU64,$CJ64,$BY64,$BN64,$BC64,$AR64,$AG64,$V64,$K64),{1;2;3;4;5}))</f>
        <v>80</v>
      </c>
      <c r="GH64" s="27">
        <f t="shared" si="885"/>
        <v>1</v>
      </c>
      <c r="GI64" s="20">
        <f t="shared" si="231"/>
        <v>1</v>
      </c>
      <c r="GJ64" s="63"/>
      <c r="GK64" s="64"/>
      <c r="GL64" s="27">
        <f t="shared" si="232"/>
        <v>0</v>
      </c>
      <c r="GM64" s="47">
        <f t="shared" si="435"/>
        <v>0</v>
      </c>
      <c r="GN64" s="14">
        <f t="shared" si="886"/>
        <v>1</v>
      </c>
      <c r="GO64" s="46">
        <f t="shared" si="887"/>
        <v>1</v>
      </c>
      <c r="GP64" s="28">
        <f t="shared" si="88"/>
        <v>25</v>
      </c>
      <c r="GQ64" s="29">
        <f t="shared" si="233"/>
        <v>257</v>
      </c>
      <c r="GR64" s="30">
        <f>SUM(LARGE(($GP64,$GE64,$FT64,$FI64,$EX64,$EM64,$EB64,$DQ64,$DF64,$CU64,$CJ64,$BY64,$BN64,$BC64,$AR64,$AG64,$V64,$K64),{1;2;3;4;5}))</f>
        <v>89</v>
      </c>
      <c r="GS64" s="27">
        <f t="shared" si="888"/>
        <v>1</v>
      </c>
      <c r="GT64" s="20">
        <f t="shared" si="234"/>
        <v>2</v>
      </c>
      <c r="GU64" s="63"/>
      <c r="GV64" s="64"/>
      <c r="GW64" s="27">
        <f t="shared" si="235"/>
        <v>0</v>
      </c>
      <c r="GX64" s="47">
        <f t="shared" si="436"/>
        <v>0</v>
      </c>
      <c r="GY64" s="14">
        <f t="shared" si="889"/>
        <v>1</v>
      </c>
      <c r="GZ64" s="46">
        <f t="shared" si="890"/>
        <v>1</v>
      </c>
      <c r="HA64" s="28">
        <f t="shared" si="93"/>
        <v>16</v>
      </c>
      <c r="HB64" s="29">
        <f t="shared" si="236"/>
        <v>273</v>
      </c>
      <c r="HC64" s="30">
        <f>SUM(LARGE(($HA64,$GP64,$GE64,$FT64,$FI64,$EX64,$EM64,$EB64,$DQ64,$DF64,$CU64,$CJ64,$BY64,$BN64,$BC64,$AR64,$AG64,$V64,$K64),{1;2;3;4;5}))</f>
        <v>89</v>
      </c>
      <c r="HD64" s="27">
        <f t="shared" si="891"/>
        <v>1</v>
      </c>
      <c r="HE64" s="20">
        <f t="shared" si="237"/>
        <v>2</v>
      </c>
      <c r="HF64" s="63"/>
      <c r="HG64" s="64"/>
      <c r="HH64" s="27">
        <f t="shared" si="238"/>
        <v>0</v>
      </c>
      <c r="HI64" s="47">
        <f t="shared" si="437"/>
        <v>0</v>
      </c>
      <c r="HJ64" s="14">
        <f t="shared" si="892"/>
        <v>1</v>
      </c>
      <c r="HK64" s="46">
        <f t="shared" si="893"/>
        <v>1</v>
      </c>
      <c r="HL64" s="28">
        <f t="shared" si="98"/>
        <v>16</v>
      </c>
      <c r="HM64" s="29">
        <f t="shared" si="239"/>
        <v>289</v>
      </c>
      <c r="HN64" s="30">
        <f>SUM(LARGE(($HL64,$HA64,$GP64,$GE64,$FT64,$FI64,$EX64,$EM64,$EB64,$DQ64,$DF64,$CU64,$CJ64,$BY64,$BN64,$BC64,$AR64,$AG64,$V64,$K64),{1;2;3;4;5}))</f>
        <v>89</v>
      </c>
      <c r="HO64" s="27">
        <f t="shared" si="894"/>
        <v>1</v>
      </c>
    </row>
    <row r="65" spans="1:223" x14ac:dyDescent="0.2">
      <c r="A65" s="41"/>
      <c r="B65" s="65">
        <f t="shared" si="100"/>
        <v>0</v>
      </c>
      <c r="C65" s="103"/>
      <c r="D65" s="20">
        <f t="shared" si="101"/>
        <v>2</v>
      </c>
      <c r="E65" s="31"/>
      <c r="F65" s="33"/>
      <c r="G65" s="27">
        <f t="shared" si="181"/>
        <v>0</v>
      </c>
      <c r="H65" s="47">
        <f t="shared" si="418"/>
        <v>0</v>
      </c>
      <c r="I65" s="14">
        <f t="shared" si="836"/>
        <v>32</v>
      </c>
      <c r="J65" s="46">
        <f t="shared" si="639"/>
        <v>32</v>
      </c>
      <c r="K65" s="28">
        <f t="shared" si="3"/>
        <v>0</v>
      </c>
      <c r="L65" s="29">
        <f t="shared" si="182"/>
        <v>0</v>
      </c>
      <c r="M65" s="30">
        <f>SUM(LARGE(($K65),{1}))</f>
        <v>0</v>
      </c>
      <c r="N65" s="27">
        <f t="shared" si="837"/>
        <v>14</v>
      </c>
      <c r="O65" s="20">
        <f t="shared" si="183"/>
        <v>3</v>
      </c>
      <c r="P65" s="31"/>
      <c r="Q65" s="33"/>
      <c r="R65" s="27">
        <f t="shared" si="184"/>
        <v>0</v>
      </c>
      <c r="S65" s="47">
        <f t="shared" si="419"/>
        <v>0</v>
      </c>
      <c r="T65" s="14">
        <f t="shared" si="838"/>
        <v>1</v>
      </c>
      <c r="U65" s="46">
        <f t="shared" si="839"/>
        <v>1</v>
      </c>
      <c r="V65" s="28">
        <f t="shared" si="8"/>
        <v>10</v>
      </c>
      <c r="W65" s="29">
        <f t="shared" si="185"/>
        <v>10</v>
      </c>
      <c r="X65" s="30">
        <f>SUM(LARGE(($V65,$K65),{1;2}))</f>
        <v>10</v>
      </c>
      <c r="Y65" s="27">
        <f t="shared" si="840"/>
        <v>14</v>
      </c>
      <c r="Z65" s="20">
        <f t="shared" si="186"/>
        <v>3</v>
      </c>
      <c r="AA65" s="31"/>
      <c r="AB65" s="33"/>
      <c r="AC65" s="27">
        <f t="shared" si="187"/>
        <v>0</v>
      </c>
      <c r="AD65" s="47">
        <f t="shared" si="420"/>
        <v>0</v>
      </c>
      <c r="AE65" s="14">
        <f t="shared" si="841"/>
        <v>1</v>
      </c>
      <c r="AF65" s="46">
        <f t="shared" si="842"/>
        <v>1</v>
      </c>
      <c r="AG65" s="28">
        <f t="shared" si="13"/>
        <v>10</v>
      </c>
      <c r="AH65" s="29">
        <f t="shared" si="188"/>
        <v>20</v>
      </c>
      <c r="AI65" s="30">
        <f>SUM(LARGE(($AG65,$V65,$K65),{1;2;3}))</f>
        <v>20</v>
      </c>
      <c r="AJ65" s="27">
        <f t="shared" si="843"/>
        <v>14</v>
      </c>
      <c r="AK65" s="20">
        <f t="shared" si="189"/>
        <v>3</v>
      </c>
      <c r="AL65" s="31"/>
      <c r="AM65" s="33"/>
      <c r="AN65" s="27">
        <f t="shared" si="190"/>
        <v>0</v>
      </c>
      <c r="AO65" s="47">
        <f t="shared" si="421"/>
        <v>0</v>
      </c>
      <c r="AP65" s="14">
        <f t="shared" si="844"/>
        <v>1</v>
      </c>
      <c r="AQ65" s="46">
        <f t="shared" si="845"/>
        <v>1</v>
      </c>
      <c r="AR65" s="28">
        <f t="shared" si="18"/>
        <v>10</v>
      </c>
      <c r="AS65" s="29">
        <f t="shared" si="191"/>
        <v>30</v>
      </c>
      <c r="AT65" s="30">
        <f>SUM(LARGE(($AR65,$AG65,$V65,$K65),{1;2;3;4}))</f>
        <v>30</v>
      </c>
      <c r="AU65" s="27">
        <f t="shared" si="846"/>
        <v>14</v>
      </c>
      <c r="AV65" s="20">
        <f t="shared" si="192"/>
        <v>2</v>
      </c>
      <c r="AW65" s="31"/>
      <c r="AX65" s="33"/>
      <c r="AY65" s="27">
        <f t="shared" si="193"/>
        <v>0</v>
      </c>
      <c r="AZ65" s="47">
        <f t="shared" si="422"/>
        <v>0</v>
      </c>
      <c r="BA65" s="14">
        <f t="shared" si="847"/>
        <v>1</v>
      </c>
      <c r="BB65" s="46">
        <f t="shared" si="848"/>
        <v>1</v>
      </c>
      <c r="BC65" s="28">
        <f t="shared" si="23"/>
        <v>16</v>
      </c>
      <c r="BD65" s="29">
        <f t="shared" si="194"/>
        <v>46</v>
      </c>
      <c r="BE65" s="30">
        <f>SUM(LARGE(($BC65,$AR65,$AG65,$V65,$K65),{1;2;3;4;5}))</f>
        <v>46</v>
      </c>
      <c r="BF65" s="27">
        <f t="shared" si="849"/>
        <v>14</v>
      </c>
      <c r="BG65" s="20">
        <f t="shared" si="195"/>
        <v>3</v>
      </c>
      <c r="BH65" s="31"/>
      <c r="BI65" s="33"/>
      <c r="BJ65" s="27">
        <f t="shared" si="196"/>
        <v>0</v>
      </c>
      <c r="BK65" s="47">
        <f t="shared" si="423"/>
        <v>0</v>
      </c>
      <c r="BL65" s="14">
        <f t="shared" si="850"/>
        <v>1</v>
      </c>
      <c r="BM65" s="46">
        <f t="shared" si="851"/>
        <v>1</v>
      </c>
      <c r="BN65" s="28">
        <f t="shared" si="28"/>
        <v>10</v>
      </c>
      <c r="BO65" s="29">
        <f t="shared" si="197"/>
        <v>56</v>
      </c>
      <c r="BP65" s="30">
        <f>SUM(LARGE(($BN65,$BC65,$AR65,$AG65,$V65,$K65),{1;2;3;4;5}))</f>
        <v>56</v>
      </c>
      <c r="BQ65" s="27">
        <f t="shared" si="852"/>
        <v>4</v>
      </c>
      <c r="BR65" s="20">
        <f t="shared" si="198"/>
        <v>2</v>
      </c>
      <c r="BS65" s="31"/>
      <c r="BT65" s="33"/>
      <c r="BU65" s="27">
        <f t="shared" si="199"/>
        <v>0</v>
      </c>
      <c r="BV65" s="47">
        <f t="shared" si="424"/>
        <v>0</v>
      </c>
      <c r="BW65" s="14">
        <f t="shared" si="853"/>
        <v>1</v>
      </c>
      <c r="BX65" s="46">
        <f t="shared" si="854"/>
        <v>1</v>
      </c>
      <c r="BY65" s="28">
        <f t="shared" si="33"/>
        <v>16</v>
      </c>
      <c r="BZ65" s="29">
        <f t="shared" si="200"/>
        <v>72</v>
      </c>
      <c r="CA65" s="30">
        <f>SUM(LARGE(($BY65,$BN65,$BC65,$AR65,$AG65,$V65,$K65),{1;2;3;4;5}))</f>
        <v>62</v>
      </c>
      <c r="CB65" s="27">
        <f t="shared" si="855"/>
        <v>4</v>
      </c>
      <c r="CC65" s="20">
        <f t="shared" si="201"/>
        <v>2</v>
      </c>
      <c r="CD65" s="31"/>
      <c r="CE65" s="33"/>
      <c r="CF65" s="27">
        <f t="shared" si="202"/>
        <v>0</v>
      </c>
      <c r="CG65" s="47">
        <f t="shared" si="425"/>
        <v>0</v>
      </c>
      <c r="CH65" s="14">
        <f t="shared" si="856"/>
        <v>1</v>
      </c>
      <c r="CI65" s="46">
        <f t="shared" si="857"/>
        <v>1</v>
      </c>
      <c r="CJ65" s="28">
        <f t="shared" si="38"/>
        <v>16</v>
      </c>
      <c r="CK65" s="29">
        <f t="shared" si="203"/>
        <v>88</v>
      </c>
      <c r="CL65" s="30">
        <f>SUM(LARGE(($CJ65,$BY65,$BN65,$BC65,$AR65,$AG65,$V65,$K65),{1;2;3;4;5}))</f>
        <v>68</v>
      </c>
      <c r="CM65" s="27">
        <f t="shared" si="858"/>
        <v>4</v>
      </c>
      <c r="CN65" s="20">
        <f t="shared" si="204"/>
        <v>2</v>
      </c>
      <c r="CO65" s="31"/>
      <c r="CP65" s="33"/>
      <c r="CQ65" s="27">
        <f t="shared" si="205"/>
        <v>0</v>
      </c>
      <c r="CR65" s="47">
        <f t="shared" si="426"/>
        <v>0</v>
      </c>
      <c r="CS65" s="14">
        <f t="shared" si="859"/>
        <v>1</v>
      </c>
      <c r="CT65" s="46">
        <f t="shared" si="860"/>
        <v>1</v>
      </c>
      <c r="CU65" s="28">
        <f t="shared" si="43"/>
        <v>16</v>
      </c>
      <c r="CV65" s="29">
        <f t="shared" si="206"/>
        <v>104</v>
      </c>
      <c r="CW65" s="30">
        <f>SUM(LARGE(($CU65,$CJ65,$BY65,$BN65,$BC65,$AR65,$AG65,$V65,$K65),{1;2;3;4;5}))</f>
        <v>74</v>
      </c>
      <c r="CX65" s="27">
        <f t="shared" si="861"/>
        <v>4</v>
      </c>
      <c r="CY65" s="20">
        <f t="shared" si="207"/>
        <v>2</v>
      </c>
      <c r="CZ65" s="31"/>
      <c r="DA65" s="33"/>
      <c r="DB65" s="27">
        <f t="shared" si="208"/>
        <v>0</v>
      </c>
      <c r="DC65" s="47">
        <f t="shared" si="427"/>
        <v>0</v>
      </c>
      <c r="DD65" s="14">
        <f t="shared" si="862"/>
        <v>1</v>
      </c>
      <c r="DE65" s="46">
        <f t="shared" si="863"/>
        <v>1</v>
      </c>
      <c r="DF65" s="28">
        <f t="shared" si="48"/>
        <v>16</v>
      </c>
      <c r="DG65" s="29">
        <f t="shared" si="209"/>
        <v>120</v>
      </c>
      <c r="DH65" s="30">
        <f>SUM(LARGE(($DF65,$CU65,$CJ65,$BY65,$BN65,$BC65,$AR65,$AG65,$V65,$K65),{1;2;3;4;5}))</f>
        <v>80</v>
      </c>
      <c r="DI65" s="27">
        <f t="shared" si="864"/>
        <v>1</v>
      </c>
      <c r="DJ65" s="20">
        <f t="shared" si="210"/>
        <v>2</v>
      </c>
      <c r="DK65" s="31"/>
      <c r="DL65" s="33"/>
      <c r="DM65" s="27">
        <f t="shared" si="211"/>
        <v>0</v>
      </c>
      <c r="DN65" s="47">
        <f t="shared" si="428"/>
        <v>0</v>
      </c>
      <c r="DO65" s="14">
        <f t="shared" si="865"/>
        <v>1</v>
      </c>
      <c r="DP65" s="46">
        <f t="shared" si="866"/>
        <v>1</v>
      </c>
      <c r="DQ65" s="28">
        <f t="shared" si="53"/>
        <v>16</v>
      </c>
      <c r="DR65" s="29">
        <f t="shared" si="212"/>
        <v>136</v>
      </c>
      <c r="DS65" s="30">
        <f>SUM(LARGE(($DQ65,$DF65,$CU65,$CJ65,$BY65,$BN65,$BC65,$AR65,$AG65,$V65,$K65),{1;2;3;4;5}))</f>
        <v>80</v>
      </c>
      <c r="DT65" s="27">
        <f t="shared" si="867"/>
        <v>1</v>
      </c>
      <c r="DU65" s="20">
        <f t="shared" si="213"/>
        <v>2</v>
      </c>
      <c r="DV65" s="31"/>
      <c r="DW65" s="33"/>
      <c r="DX65" s="27">
        <f t="shared" si="214"/>
        <v>0</v>
      </c>
      <c r="DY65" s="47">
        <f t="shared" si="429"/>
        <v>0</v>
      </c>
      <c r="DZ65" s="14">
        <f t="shared" si="868"/>
        <v>1</v>
      </c>
      <c r="EA65" s="46">
        <f t="shared" si="869"/>
        <v>1</v>
      </c>
      <c r="EB65" s="28">
        <f t="shared" si="58"/>
        <v>16</v>
      </c>
      <c r="EC65" s="29">
        <f t="shared" si="215"/>
        <v>152</v>
      </c>
      <c r="ED65" s="30">
        <f>SUM(LARGE(($EB65,$DQ65,$DF65,$CU65,$CJ65,$BY65,$BN65,$BC65,$AR65,$AG65,$V65,$K65),{1;2;3;4;5}))</f>
        <v>80</v>
      </c>
      <c r="EE65" s="27">
        <f t="shared" si="870"/>
        <v>1</v>
      </c>
      <c r="EF65" s="20">
        <f t="shared" si="216"/>
        <v>2</v>
      </c>
      <c r="EG65" s="31"/>
      <c r="EH65" s="33"/>
      <c r="EI65" s="27">
        <f t="shared" si="217"/>
        <v>0</v>
      </c>
      <c r="EJ65" s="47">
        <f t="shared" si="430"/>
        <v>0</v>
      </c>
      <c r="EK65" s="14">
        <f t="shared" si="871"/>
        <v>1</v>
      </c>
      <c r="EL65" s="46">
        <f t="shared" si="872"/>
        <v>1</v>
      </c>
      <c r="EM65" s="28">
        <f t="shared" si="63"/>
        <v>16</v>
      </c>
      <c r="EN65" s="29">
        <f t="shared" si="218"/>
        <v>168</v>
      </c>
      <c r="EO65" s="30">
        <f>SUM(LARGE(($EM65,$EB65,$DQ65,$DF65,$CU65,$CJ65,$BY65,$BN65,$BC65,$AR65,$AG65,$V65,$K65),{1;2;3;4;5}))</f>
        <v>80</v>
      </c>
      <c r="EP65" s="27">
        <f t="shared" si="873"/>
        <v>1</v>
      </c>
      <c r="EQ65" s="20">
        <f t="shared" si="219"/>
        <v>2</v>
      </c>
      <c r="ER65" s="31"/>
      <c r="ES65" s="33"/>
      <c r="ET65" s="27">
        <f t="shared" si="220"/>
        <v>0</v>
      </c>
      <c r="EU65" s="47">
        <f t="shared" si="431"/>
        <v>0</v>
      </c>
      <c r="EV65" s="14">
        <f t="shared" si="874"/>
        <v>1</v>
      </c>
      <c r="EW65" s="46">
        <f t="shared" si="875"/>
        <v>1</v>
      </c>
      <c r="EX65" s="28">
        <f t="shared" si="68"/>
        <v>16</v>
      </c>
      <c r="EY65" s="29">
        <f t="shared" si="221"/>
        <v>184</v>
      </c>
      <c r="EZ65" s="30">
        <f>SUM(LARGE(($EX65,$EM65,$EB65,$DQ65,$DF65,$CU65,$CJ65,$BY65,$BN65,$BC65,$AR65,$AG65,$V65,$K65),{1;2;3;4;5}))</f>
        <v>80</v>
      </c>
      <c r="FA65" s="27">
        <f t="shared" si="876"/>
        <v>1</v>
      </c>
      <c r="FB65" s="20">
        <f t="shared" si="222"/>
        <v>2</v>
      </c>
      <c r="FC65" s="31"/>
      <c r="FD65" s="33"/>
      <c r="FE65" s="27">
        <f t="shared" si="223"/>
        <v>0</v>
      </c>
      <c r="FF65" s="47">
        <f t="shared" si="432"/>
        <v>0</v>
      </c>
      <c r="FG65" s="14">
        <f t="shared" si="877"/>
        <v>1</v>
      </c>
      <c r="FH65" s="46">
        <f t="shared" si="878"/>
        <v>1</v>
      </c>
      <c r="FI65" s="28">
        <f t="shared" si="73"/>
        <v>16</v>
      </c>
      <c r="FJ65" s="29">
        <f t="shared" si="224"/>
        <v>200</v>
      </c>
      <c r="FK65" s="30">
        <f>SUM(LARGE(($FI65,$EX65,$EM65,$EB65,$DQ65,$DF65,$CU65,$CJ65,$BY65,$BN65,$BC65,$AR65,$AG65,$V65,$K65),{1;2;3;4;5}))</f>
        <v>80</v>
      </c>
      <c r="FL65" s="27">
        <f t="shared" si="879"/>
        <v>1</v>
      </c>
      <c r="FM65" s="20">
        <f t="shared" si="225"/>
        <v>2</v>
      </c>
      <c r="FN65" s="31"/>
      <c r="FO65" s="33"/>
      <c r="FP65" s="27">
        <f t="shared" si="226"/>
        <v>0</v>
      </c>
      <c r="FQ65" s="47">
        <f t="shared" si="433"/>
        <v>0</v>
      </c>
      <c r="FR65" s="14">
        <f t="shared" si="880"/>
        <v>1</v>
      </c>
      <c r="FS65" s="46">
        <f t="shared" si="881"/>
        <v>1</v>
      </c>
      <c r="FT65" s="28">
        <f t="shared" si="78"/>
        <v>16</v>
      </c>
      <c r="FU65" s="29">
        <f t="shared" si="227"/>
        <v>216</v>
      </c>
      <c r="FV65" s="30">
        <f>SUM(LARGE(($FT65,$FI65,$EX65,$EM65,$EB65,$DQ65,$DF65,$CU65,$CJ65,$BY65,$BN65,$BC65,$AR65,$AG65,$V65,$K65),{1;2;3;4;5}))</f>
        <v>80</v>
      </c>
      <c r="FW65" s="27">
        <f t="shared" si="882"/>
        <v>1</v>
      </c>
      <c r="FX65" s="20">
        <f t="shared" si="228"/>
        <v>2</v>
      </c>
      <c r="FY65" s="63"/>
      <c r="FZ65" s="64"/>
      <c r="GA65" s="27">
        <f t="shared" si="229"/>
        <v>0</v>
      </c>
      <c r="GB65" s="47">
        <f t="shared" si="434"/>
        <v>0</v>
      </c>
      <c r="GC65" s="14">
        <f t="shared" si="883"/>
        <v>1</v>
      </c>
      <c r="GD65" s="46">
        <f t="shared" si="884"/>
        <v>1</v>
      </c>
      <c r="GE65" s="28">
        <f t="shared" si="83"/>
        <v>16</v>
      </c>
      <c r="GF65" s="29">
        <f t="shared" si="230"/>
        <v>232</v>
      </c>
      <c r="GG65" s="30">
        <f>SUM(LARGE(($GE65,$FT65,$FI65,$EX65,$EM65,$EB65,$DQ65,$DF65,$CU65,$CJ65,$BY65,$BN65,$BC65,$AR65,$AG65,$V65,$K65),{1;2;3;4;5}))</f>
        <v>80</v>
      </c>
      <c r="GH65" s="27">
        <f t="shared" si="885"/>
        <v>1</v>
      </c>
      <c r="GI65" s="20">
        <f t="shared" si="231"/>
        <v>1</v>
      </c>
      <c r="GJ65" s="63"/>
      <c r="GK65" s="64"/>
      <c r="GL65" s="27">
        <f t="shared" si="232"/>
        <v>0</v>
      </c>
      <c r="GM65" s="47">
        <f t="shared" si="435"/>
        <v>0</v>
      </c>
      <c r="GN65" s="14">
        <f t="shared" si="886"/>
        <v>1</v>
      </c>
      <c r="GO65" s="46">
        <f t="shared" si="887"/>
        <v>1</v>
      </c>
      <c r="GP65" s="28">
        <f t="shared" si="88"/>
        <v>25</v>
      </c>
      <c r="GQ65" s="29">
        <f t="shared" si="233"/>
        <v>257</v>
      </c>
      <c r="GR65" s="30">
        <f>SUM(LARGE(($GP65,$GE65,$FT65,$FI65,$EX65,$EM65,$EB65,$DQ65,$DF65,$CU65,$CJ65,$BY65,$BN65,$BC65,$AR65,$AG65,$V65,$K65),{1;2;3;4;5}))</f>
        <v>89</v>
      </c>
      <c r="GS65" s="27">
        <f t="shared" si="888"/>
        <v>1</v>
      </c>
      <c r="GT65" s="20">
        <f t="shared" si="234"/>
        <v>2</v>
      </c>
      <c r="GU65" s="63"/>
      <c r="GV65" s="64"/>
      <c r="GW65" s="27">
        <f t="shared" si="235"/>
        <v>0</v>
      </c>
      <c r="GX65" s="47">
        <f t="shared" si="436"/>
        <v>0</v>
      </c>
      <c r="GY65" s="14">
        <f t="shared" si="889"/>
        <v>1</v>
      </c>
      <c r="GZ65" s="46">
        <f t="shared" si="890"/>
        <v>1</v>
      </c>
      <c r="HA65" s="28">
        <f t="shared" si="93"/>
        <v>16</v>
      </c>
      <c r="HB65" s="29">
        <f t="shared" si="236"/>
        <v>273</v>
      </c>
      <c r="HC65" s="30">
        <f>SUM(LARGE(($HA65,$GP65,$GE65,$FT65,$FI65,$EX65,$EM65,$EB65,$DQ65,$DF65,$CU65,$CJ65,$BY65,$BN65,$BC65,$AR65,$AG65,$V65,$K65),{1;2;3;4;5}))</f>
        <v>89</v>
      </c>
      <c r="HD65" s="27">
        <f t="shared" si="891"/>
        <v>1</v>
      </c>
      <c r="HE65" s="20">
        <f t="shared" si="237"/>
        <v>2</v>
      </c>
      <c r="HF65" s="63"/>
      <c r="HG65" s="64"/>
      <c r="HH65" s="27">
        <f t="shared" si="238"/>
        <v>0</v>
      </c>
      <c r="HI65" s="47">
        <f t="shared" si="437"/>
        <v>0</v>
      </c>
      <c r="HJ65" s="14">
        <f t="shared" si="892"/>
        <v>1</v>
      </c>
      <c r="HK65" s="46">
        <f t="shared" si="893"/>
        <v>1</v>
      </c>
      <c r="HL65" s="28">
        <f t="shared" si="98"/>
        <v>16</v>
      </c>
      <c r="HM65" s="29">
        <f t="shared" si="239"/>
        <v>289</v>
      </c>
      <c r="HN65" s="30">
        <f>SUM(LARGE(($HL65,$HA65,$GP65,$GE65,$FT65,$FI65,$EX65,$EM65,$EB65,$DQ65,$DF65,$CU65,$CJ65,$BY65,$BN65,$BC65,$AR65,$AG65,$V65,$K65),{1;2;3;4;5}))</f>
        <v>89</v>
      </c>
      <c r="HO65" s="27">
        <f t="shared" si="894"/>
        <v>1</v>
      </c>
    </row>
    <row r="66" spans="1:223" x14ac:dyDescent="0.2">
      <c r="A66" s="41"/>
      <c r="B66" s="65">
        <f t="shared" si="100"/>
        <v>0</v>
      </c>
      <c r="C66" s="103"/>
      <c r="D66" s="20">
        <f t="shared" si="101"/>
        <v>2</v>
      </c>
      <c r="E66" s="31"/>
      <c r="F66" s="33"/>
      <c r="G66" s="27">
        <f t="shared" si="181"/>
        <v>0</v>
      </c>
      <c r="H66" s="47">
        <f t="shared" si="418"/>
        <v>0</v>
      </c>
      <c r="I66" s="14">
        <f t="shared" si="836"/>
        <v>32</v>
      </c>
      <c r="J66" s="46">
        <f t="shared" si="639"/>
        <v>32</v>
      </c>
      <c r="K66" s="28">
        <f t="shared" si="3"/>
        <v>0</v>
      </c>
      <c r="L66" s="29">
        <f t="shared" si="182"/>
        <v>0</v>
      </c>
      <c r="M66" s="30">
        <f>SUM(LARGE(($K66),{1}))</f>
        <v>0</v>
      </c>
      <c r="N66" s="27">
        <f t="shared" si="837"/>
        <v>14</v>
      </c>
      <c r="O66" s="20">
        <f t="shared" si="183"/>
        <v>3</v>
      </c>
      <c r="P66" s="31"/>
      <c r="Q66" s="33"/>
      <c r="R66" s="27">
        <f t="shared" si="184"/>
        <v>0</v>
      </c>
      <c r="S66" s="47">
        <f t="shared" si="419"/>
        <v>0</v>
      </c>
      <c r="T66" s="14">
        <f t="shared" si="838"/>
        <v>1</v>
      </c>
      <c r="U66" s="46">
        <f t="shared" si="839"/>
        <v>1</v>
      </c>
      <c r="V66" s="28">
        <f t="shared" si="8"/>
        <v>10</v>
      </c>
      <c r="W66" s="29">
        <f t="shared" si="185"/>
        <v>10</v>
      </c>
      <c r="X66" s="30">
        <f>SUM(LARGE(($V66,$K66),{1;2}))</f>
        <v>10</v>
      </c>
      <c r="Y66" s="27">
        <f t="shared" si="840"/>
        <v>14</v>
      </c>
      <c r="Z66" s="20">
        <f t="shared" si="186"/>
        <v>3</v>
      </c>
      <c r="AA66" s="31"/>
      <c r="AB66" s="33"/>
      <c r="AC66" s="27">
        <f t="shared" si="187"/>
        <v>0</v>
      </c>
      <c r="AD66" s="47">
        <f t="shared" si="420"/>
        <v>0</v>
      </c>
      <c r="AE66" s="14">
        <f t="shared" si="841"/>
        <v>1</v>
      </c>
      <c r="AF66" s="46">
        <f t="shared" si="842"/>
        <v>1</v>
      </c>
      <c r="AG66" s="28">
        <f t="shared" si="13"/>
        <v>10</v>
      </c>
      <c r="AH66" s="29">
        <f t="shared" si="188"/>
        <v>20</v>
      </c>
      <c r="AI66" s="30">
        <f>SUM(LARGE(($AG66,$V66,$K66),{1;2;3}))</f>
        <v>20</v>
      </c>
      <c r="AJ66" s="27">
        <f t="shared" si="843"/>
        <v>14</v>
      </c>
      <c r="AK66" s="20">
        <f t="shared" si="189"/>
        <v>3</v>
      </c>
      <c r="AL66" s="31"/>
      <c r="AM66" s="33"/>
      <c r="AN66" s="27">
        <f t="shared" si="190"/>
        <v>0</v>
      </c>
      <c r="AO66" s="47">
        <f t="shared" si="421"/>
        <v>0</v>
      </c>
      <c r="AP66" s="14">
        <f t="shared" si="844"/>
        <v>1</v>
      </c>
      <c r="AQ66" s="46">
        <f t="shared" si="845"/>
        <v>1</v>
      </c>
      <c r="AR66" s="28">
        <f t="shared" si="18"/>
        <v>10</v>
      </c>
      <c r="AS66" s="29">
        <f t="shared" si="191"/>
        <v>30</v>
      </c>
      <c r="AT66" s="30">
        <f>SUM(LARGE(($AR66,$AG66,$V66,$K66),{1;2;3;4}))</f>
        <v>30</v>
      </c>
      <c r="AU66" s="27">
        <f t="shared" si="846"/>
        <v>14</v>
      </c>
      <c r="AV66" s="20">
        <f t="shared" si="192"/>
        <v>2</v>
      </c>
      <c r="AW66" s="31"/>
      <c r="AX66" s="33"/>
      <c r="AY66" s="27">
        <f t="shared" si="193"/>
        <v>0</v>
      </c>
      <c r="AZ66" s="47">
        <f t="shared" si="422"/>
        <v>0</v>
      </c>
      <c r="BA66" s="14">
        <f t="shared" si="847"/>
        <v>1</v>
      </c>
      <c r="BB66" s="46">
        <f t="shared" si="848"/>
        <v>1</v>
      </c>
      <c r="BC66" s="28">
        <f t="shared" si="23"/>
        <v>16</v>
      </c>
      <c r="BD66" s="29">
        <f t="shared" si="194"/>
        <v>46</v>
      </c>
      <c r="BE66" s="30">
        <f>SUM(LARGE(($BC66,$AR66,$AG66,$V66,$K66),{1;2;3;4;5}))</f>
        <v>46</v>
      </c>
      <c r="BF66" s="27">
        <f t="shared" si="849"/>
        <v>14</v>
      </c>
      <c r="BG66" s="20">
        <f t="shared" si="195"/>
        <v>3</v>
      </c>
      <c r="BH66" s="31"/>
      <c r="BI66" s="33"/>
      <c r="BJ66" s="27">
        <f t="shared" si="196"/>
        <v>0</v>
      </c>
      <c r="BK66" s="47">
        <f t="shared" si="423"/>
        <v>0</v>
      </c>
      <c r="BL66" s="14">
        <f t="shared" si="850"/>
        <v>1</v>
      </c>
      <c r="BM66" s="46">
        <f t="shared" si="851"/>
        <v>1</v>
      </c>
      <c r="BN66" s="28">
        <f t="shared" si="28"/>
        <v>10</v>
      </c>
      <c r="BO66" s="29">
        <f t="shared" si="197"/>
        <v>56</v>
      </c>
      <c r="BP66" s="30">
        <f>SUM(LARGE(($BN66,$BC66,$AR66,$AG66,$V66,$K66),{1;2;3;4;5}))</f>
        <v>56</v>
      </c>
      <c r="BQ66" s="27">
        <f t="shared" si="852"/>
        <v>4</v>
      </c>
      <c r="BR66" s="20">
        <f t="shared" si="198"/>
        <v>2</v>
      </c>
      <c r="BS66" s="31"/>
      <c r="BT66" s="33"/>
      <c r="BU66" s="27">
        <f t="shared" si="199"/>
        <v>0</v>
      </c>
      <c r="BV66" s="47">
        <f t="shared" si="424"/>
        <v>0</v>
      </c>
      <c r="BW66" s="14">
        <f t="shared" si="853"/>
        <v>1</v>
      </c>
      <c r="BX66" s="46">
        <f t="shared" si="854"/>
        <v>1</v>
      </c>
      <c r="BY66" s="28">
        <f t="shared" si="33"/>
        <v>16</v>
      </c>
      <c r="BZ66" s="29">
        <f t="shared" si="200"/>
        <v>72</v>
      </c>
      <c r="CA66" s="30">
        <f>SUM(LARGE(($BY66,$BN66,$BC66,$AR66,$AG66,$V66,$K66),{1;2;3;4;5}))</f>
        <v>62</v>
      </c>
      <c r="CB66" s="27">
        <f t="shared" si="855"/>
        <v>4</v>
      </c>
      <c r="CC66" s="20">
        <f t="shared" si="201"/>
        <v>2</v>
      </c>
      <c r="CD66" s="31"/>
      <c r="CE66" s="33"/>
      <c r="CF66" s="27">
        <f t="shared" si="202"/>
        <v>0</v>
      </c>
      <c r="CG66" s="47">
        <f t="shared" si="425"/>
        <v>0</v>
      </c>
      <c r="CH66" s="14">
        <f t="shared" si="856"/>
        <v>1</v>
      </c>
      <c r="CI66" s="46">
        <f t="shared" si="857"/>
        <v>1</v>
      </c>
      <c r="CJ66" s="28">
        <f t="shared" si="38"/>
        <v>16</v>
      </c>
      <c r="CK66" s="29">
        <f t="shared" si="203"/>
        <v>88</v>
      </c>
      <c r="CL66" s="30">
        <f>SUM(LARGE(($CJ66,$BY66,$BN66,$BC66,$AR66,$AG66,$V66,$K66),{1;2;3;4;5}))</f>
        <v>68</v>
      </c>
      <c r="CM66" s="27">
        <f t="shared" si="858"/>
        <v>4</v>
      </c>
      <c r="CN66" s="20">
        <f t="shared" si="204"/>
        <v>2</v>
      </c>
      <c r="CO66" s="31"/>
      <c r="CP66" s="33"/>
      <c r="CQ66" s="27">
        <f t="shared" si="205"/>
        <v>0</v>
      </c>
      <c r="CR66" s="47">
        <f t="shared" si="426"/>
        <v>0</v>
      </c>
      <c r="CS66" s="14">
        <f t="shared" si="859"/>
        <v>1</v>
      </c>
      <c r="CT66" s="46">
        <f t="shared" si="860"/>
        <v>1</v>
      </c>
      <c r="CU66" s="28">
        <f t="shared" si="43"/>
        <v>16</v>
      </c>
      <c r="CV66" s="29">
        <f t="shared" si="206"/>
        <v>104</v>
      </c>
      <c r="CW66" s="30">
        <f>SUM(LARGE(($CU66,$CJ66,$BY66,$BN66,$BC66,$AR66,$AG66,$V66,$K66),{1;2;3;4;5}))</f>
        <v>74</v>
      </c>
      <c r="CX66" s="27">
        <f t="shared" si="861"/>
        <v>4</v>
      </c>
      <c r="CY66" s="20">
        <f t="shared" si="207"/>
        <v>2</v>
      </c>
      <c r="CZ66" s="31"/>
      <c r="DA66" s="33"/>
      <c r="DB66" s="27">
        <f t="shared" si="208"/>
        <v>0</v>
      </c>
      <c r="DC66" s="47">
        <f t="shared" si="427"/>
        <v>0</v>
      </c>
      <c r="DD66" s="14">
        <f t="shared" si="862"/>
        <v>1</v>
      </c>
      <c r="DE66" s="46">
        <f t="shared" si="863"/>
        <v>1</v>
      </c>
      <c r="DF66" s="28">
        <f t="shared" si="48"/>
        <v>16</v>
      </c>
      <c r="DG66" s="29">
        <f t="shared" si="209"/>
        <v>120</v>
      </c>
      <c r="DH66" s="30">
        <f>SUM(LARGE(($DF66,$CU66,$CJ66,$BY66,$BN66,$BC66,$AR66,$AG66,$V66,$K66),{1;2;3;4;5}))</f>
        <v>80</v>
      </c>
      <c r="DI66" s="27">
        <f t="shared" si="864"/>
        <v>1</v>
      </c>
      <c r="DJ66" s="20">
        <f t="shared" si="210"/>
        <v>2</v>
      </c>
      <c r="DK66" s="31"/>
      <c r="DL66" s="33"/>
      <c r="DM66" s="27">
        <f t="shared" si="211"/>
        <v>0</v>
      </c>
      <c r="DN66" s="47">
        <f t="shared" si="428"/>
        <v>0</v>
      </c>
      <c r="DO66" s="14">
        <f t="shared" si="865"/>
        <v>1</v>
      </c>
      <c r="DP66" s="46">
        <f t="shared" si="866"/>
        <v>1</v>
      </c>
      <c r="DQ66" s="28">
        <f t="shared" si="53"/>
        <v>16</v>
      </c>
      <c r="DR66" s="29">
        <f t="shared" si="212"/>
        <v>136</v>
      </c>
      <c r="DS66" s="30">
        <f>SUM(LARGE(($DQ66,$DF66,$CU66,$CJ66,$BY66,$BN66,$BC66,$AR66,$AG66,$V66,$K66),{1;2;3;4;5}))</f>
        <v>80</v>
      </c>
      <c r="DT66" s="27">
        <f t="shared" si="867"/>
        <v>1</v>
      </c>
      <c r="DU66" s="20">
        <f t="shared" si="213"/>
        <v>2</v>
      </c>
      <c r="DV66" s="31"/>
      <c r="DW66" s="33"/>
      <c r="DX66" s="27">
        <f t="shared" si="214"/>
        <v>0</v>
      </c>
      <c r="DY66" s="47">
        <f t="shared" si="429"/>
        <v>0</v>
      </c>
      <c r="DZ66" s="14">
        <f t="shared" si="868"/>
        <v>1</v>
      </c>
      <c r="EA66" s="46">
        <f t="shared" si="869"/>
        <v>1</v>
      </c>
      <c r="EB66" s="28">
        <f t="shared" si="58"/>
        <v>16</v>
      </c>
      <c r="EC66" s="29">
        <f t="shared" si="215"/>
        <v>152</v>
      </c>
      <c r="ED66" s="30">
        <f>SUM(LARGE(($EB66,$DQ66,$DF66,$CU66,$CJ66,$BY66,$BN66,$BC66,$AR66,$AG66,$V66,$K66),{1;2;3;4;5}))</f>
        <v>80</v>
      </c>
      <c r="EE66" s="27">
        <f t="shared" si="870"/>
        <v>1</v>
      </c>
      <c r="EF66" s="20">
        <f t="shared" si="216"/>
        <v>2</v>
      </c>
      <c r="EG66" s="31"/>
      <c r="EH66" s="33"/>
      <c r="EI66" s="27">
        <f t="shared" si="217"/>
        <v>0</v>
      </c>
      <c r="EJ66" s="47">
        <f t="shared" si="430"/>
        <v>0</v>
      </c>
      <c r="EK66" s="14">
        <f t="shared" si="871"/>
        <v>1</v>
      </c>
      <c r="EL66" s="46">
        <f t="shared" si="872"/>
        <v>1</v>
      </c>
      <c r="EM66" s="28">
        <f t="shared" si="63"/>
        <v>16</v>
      </c>
      <c r="EN66" s="29">
        <f t="shared" si="218"/>
        <v>168</v>
      </c>
      <c r="EO66" s="30">
        <f>SUM(LARGE(($EM66,$EB66,$DQ66,$DF66,$CU66,$CJ66,$BY66,$BN66,$BC66,$AR66,$AG66,$V66,$K66),{1;2;3;4;5}))</f>
        <v>80</v>
      </c>
      <c r="EP66" s="27">
        <f t="shared" si="873"/>
        <v>1</v>
      </c>
      <c r="EQ66" s="20">
        <f t="shared" si="219"/>
        <v>2</v>
      </c>
      <c r="ER66" s="31"/>
      <c r="ES66" s="33"/>
      <c r="ET66" s="27">
        <f t="shared" si="220"/>
        <v>0</v>
      </c>
      <c r="EU66" s="47">
        <f t="shared" si="431"/>
        <v>0</v>
      </c>
      <c r="EV66" s="14">
        <f t="shared" si="874"/>
        <v>1</v>
      </c>
      <c r="EW66" s="46">
        <f t="shared" si="875"/>
        <v>1</v>
      </c>
      <c r="EX66" s="28">
        <f t="shared" si="68"/>
        <v>16</v>
      </c>
      <c r="EY66" s="29">
        <f t="shared" si="221"/>
        <v>184</v>
      </c>
      <c r="EZ66" s="30">
        <f>SUM(LARGE(($EX66,$EM66,$EB66,$DQ66,$DF66,$CU66,$CJ66,$BY66,$BN66,$BC66,$AR66,$AG66,$V66,$K66),{1;2;3;4;5}))</f>
        <v>80</v>
      </c>
      <c r="FA66" s="27">
        <f t="shared" si="876"/>
        <v>1</v>
      </c>
      <c r="FB66" s="20">
        <f t="shared" si="222"/>
        <v>2</v>
      </c>
      <c r="FC66" s="31"/>
      <c r="FD66" s="33"/>
      <c r="FE66" s="27">
        <f t="shared" si="223"/>
        <v>0</v>
      </c>
      <c r="FF66" s="47">
        <f t="shared" si="432"/>
        <v>0</v>
      </c>
      <c r="FG66" s="14">
        <f t="shared" si="877"/>
        <v>1</v>
      </c>
      <c r="FH66" s="46">
        <f t="shared" si="878"/>
        <v>1</v>
      </c>
      <c r="FI66" s="28">
        <f t="shared" si="73"/>
        <v>16</v>
      </c>
      <c r="FJ66" s="29">
        <f t="shared" si="224"/>
        <v>200</v>
      </c>
      <c r="FK66" s="30">
        <f>SUM(LARGE(($FI66,$EX66,$EM66,$EB66,$DQ66,$DF66,$CU66,$CJ66,$BY66,$BN66,$BC66,$AR66,$AG66,$V66,$K66),{1;2;3;4;5}))</f>
        <v>80</v>
      </c>
      <c r="FL66" s="27">
        <f t="shared" si="879"/>
        <v>1</v>
      </c>
      <c r="FM66" s="20">
        <f t="shared" si="225"/>
        <v>2</v>
      </c>
      <c r="FN66" s="31"/>
      <c r="FO66" s="33"/>
      <c r="FP66" s="27">
        <f t="shared" si="226"/>
        <v>0</v>
      </c>
      <c r="FQ66" s="47">
        <f t="shared" si="433"/>
        <v>0</v>
      </c>
      <c r="FR66" s="14">
        <f t="shared" si="880"/>
        <v>1</v>
      </c>
      <c r="FS66" s="46">
        <f t="shared" si="881"/>
        <v>1</v>
      </c>
      <c r="FT66" s="28">
        <f t="shared" si="78"/>
        <v>16</v>
      </c>
      <c r="FU66" s="29">
        <f t="shared" si="227"/>
        <v>216</v>
      </c>
      <c r="FV66" s="30">
        <f>SUM(LARGE(($FT66,$FI66,$EX66,$EM66,$EB66,$DQ66,$DF66,$CU66,$CJ66,$BY66,$BN66,$BC66,$AR66,$AG66,$V66,$K66),{1;2;3;4;5}))</f>
        <v>80</v>
      </c>
      <c r="FW66" s="27">
        <f t="shared" si="882"/>
        <v>1</v>
      </c>
      <c r="FX66" s="20">
        <f t="shared" si="228"/>
        <v>2</v>
      </c>
      <c r="FY66" s="63"/>
      <c r="FZ66" s="64"/>
      <c r="GA66" s="27">
        <f t="shared" si="229"/>
        <v>0</v>
      </c>
      <c r="GB66" s="47">
        <f t="shared" si="434"/>
        <v>0</v>
      </c>
      <c r="GC66" s="14">
        <f t="shared" si="883"/>
        <v>1</v>
      </c>
      <c r="GD66" s="46">
        <f t="shared" si="884"/>
        <v>1</v>
      </c>
      <c r="GE66" s="28">
        <f t="shared" si="83"/>
        <v>16</v>
      </c>
      <c r="GF66" s="29">
        <f t="shared" si="230"/>
        <v>232</v>
      </c>
      <c r="GG66" s="30">
        <f>SUM(LARGE(($GE66,$FT66,$FI66,$EX66,$EM66,$EB66,$DQ66,$DF66,$CU66,$CJ66,$BY66,$BN66,$BC66,$AR66,$AG66,$V66,$K66),{1;2;3;4;5}))</f>
        <v>80</v>
      </c>
      <c r="GH66" s="27">
        <f t="shared" si="885"/>
        <v>1</v>
      </c>
      <c r="GI66" s="20">
        <f t="shared" si="231"/>
        <v>1</v>
      </c>
      <c r="GJ66" s="63"/>
      <c r="GK66" s="64"/>
      <c r="GL66" s="27">
        <f t="shared" si="232"/>
        <v>0</v>
      </c>
      <c r="GM66" s="47">
        <f t="shared" si="435"/>
        <v>0</v>
      </c>
      <c r="GN66" s="14">
        <f t="shared" si="886"/>
        <v>1</v>
      </c>
      <c r="GO66" s="46">
        <f t="shared" si="887"/>
        <v>1</v>
      </c>
      <c r="GP66" s="28">
        <f t="shared" si="88"/>
        <v>25</v>
      </c>
      <c r="GQ66" s="29">
        <f t="shared" si="233"/>
        <v>257</v>
      </c>
      <c r="GR66" s="30">
        <f>SUM(LARGE(($GP66,$GE66,$FT66,$FI66,$EX66,$EM66,$EB66,$DQ66,$DF66,$CU66,$CJ66,$BY66,$BN66,$BC66,$AR66,$AG66,$V66,$K66),{1;2;3;4;5}))</f>
        <v>89</v>
      </c>
      <c r="GS66" s="27">
        <f t="shared" si="888"/>
        <v>1</v>
      </c>
      <c r="GT66" s="20">
        <f t="shared" si="234"/>
        <v>2</v>
      </c>
      <c r="GU66" s="63"/>
      <c r="GV66" s="64"/>
      <c r="GW66" s="27">
        <f t="shared" si="235"/>
        <v>0</v>
      </c>
      <c r="GX66" s="47">
        <f t="shared" si="436"/>
        <v>0</v>
      </c>
      <c r="GY66" s="14">
        <f t="shared" si="889"/>
        <v>1</v>
      </c>
      <c r="GZ66" s="46">
        <f t="shared" si="890"/>
        <v>1</v>
      </c>
      <c r="HA66" s="28">
        <f t="shared" si="93"/>
        <v>16</v>
      </c>
      <c r="HB66" s="29">
        <f t="shared" si="236"/>
        <v>273</v>
      </c>
      <c r="HC66" s="30">
        <f>SUM(LARGE(($HA66,$GP66,$GE66,$FT66,$FI66,$EX66,$EM66,$EB66,$DQ66,$DF66,$CU66,$CJ66,$BY66,$BN66,$BC66,$AR66,$AG66,$V66,$K66),{1;2;3;4;5}))</f>
        <v>89</v>
      </c>
      <c r="HD66" s="27">
        <f t="shared" si="891"/>
        <v>1</v>
      </c>
      <c r="HE66" s="20">
        <f t="shared" si="237"/>
        <v>2</v>
      </c>
      <c r="HF66" s="63"/>
      <c r="HG66" s="64"/>
      <c r="HH66" s="27">
        <f t="shared" si="238"/>
        <v>0</v>
      </c>
      <c r="HI66" s="47">
        <f t="shared" si="437"/>
        <v>0</v>
      </c>
      <c r="HJ66" s="14">
        <f t="shared" si="892"/>
        <v>1</v>
      </c>
      <c r="HK66" s="46">
        <f t="shared" si="893"/>
        <v>1</v>
      </c>
      <c r="HL66" s="28">
        <f t="shared" si="98"/>
        <v>16</v>
      </c>
      <c r="HM66" s="29">
        <f t="shared" si="239"/>
        <v>289</v>
      </c>
      <c r="HN66" s="30">
        <f>SUM(LARGE(($HL66,$HA66,$GP66,$GE66,$FT66,$FI66,$EX66,$EM66,$EB66,$DQ66,$DF66,$CU66,$CJ66,$BY66,$BN66,$BC66,$AR66,$AG66,$V66,$K66),{1;2;3;4;5}))</f>
        <v>89</v>
      </c>
      <c r="HO66" s="27">
        <f t="shared" si="894"/>
        <v>1</v>
      </c>
    </row>
    <row r="67" spans="1:223" x14ac:dyDescent="0.2">
      <c r="A67" s="41"/>
      <c r="B67" s="65">
        <f t="shared" si="100"/>
        <v>0</v>
      </c>
      <c r="C67" s="103"/>
      <c r="D67" s="20">
        <f t="shared" si="101"/>
        <v>2</v>
      </c>
      <c r="E67" s="31"/>
      <c r="F67" s="33"/>
      <c r="G67" s="27">
        <f t="shared" si="181"/>
        <v>0</v>
      </c>
      <c r="H67" s="47">
        <f t="shared" si="418"/>
        <v>0</v>
      </c>
      <c r="I67" s="14">
        <f t="shared" si="836"/>
        <v>32</v>
      </c>
      <c r="J67" s="46">
        <f t="shared" si="639"/>
        <v>32</v>
      </c>
      <c r="K67" s="28">
        <f t="shared" si="3"/>
        <v>0</v>
      </c>
      <c r="L67" s="29">
        <f t="shared" si="182"/>
        <v>0</v>
      </c>
      <c r="M67" s="30">
        <f>SUM(LARGE(($K67),{1}))</f>
        <v>0</v>
      </c>
      <c r="N67" s="27">
        <f t="shared" si="837"/>
        <v>14</v>
      </c>
      <c r="O67" s="20">
        <f t="shared" si="183"/>
        <v>3</v>
      </c>
      <c r="P67" s="31"/>
      <c r="Q67" s="33"/>
      <c r="R67" s="27">
        <f t="shared" si="184"/>
        <v>0</v>
      </c>
      <c r="S67" s="47">
        <f t="shared" si="419"/>
        <v>0</v>
      </c>
      <c r="T67" s="14">
        <f t="shared" si="838"/>
        <v>1</v>
      </c>
      <c r="U67" s="46">
        <f t="shared" si="839"/>
        <v>1</v>
      </c>
      <c r="V67" s="28">
        <f t="shared" si="8"/>
        <v>10</v>
      </c>
      <c r="W67" s="29">
        <f t="shared" si="185"/>
        <v>10</v>
      </c>
      <c r="X67" s="30">
        <f>SUM(LARGE(($V67,$K67),{1;2}))</f>
        <v>10</v>
      </c>
      <c r="Y67" s="27">
        <f t="shared" si="840"/>
        <v>14</v>
      </c>
      <c r="Z67" s="20">
        <f t="shared" si="186"/>
        <v>3</v>
      </c>
      <c r="AA67" s="31"/>
      <c r="AB67" s="33"/>
      <c r="AC67" s="27">
        <f t="shared" si="187"/>
        <v>0</v>
      </c>
      <c r="AD67" s="47">
        <f t="shared" si="420"/>
        <v>0</v>
      </c>
      <c r="AE67" s="14">
        <f t="shared" si="841"/>
        <v>1</v>
      </c>
      <c r="AF67" s="46">
        <f t="shared" si="842"/>
        <v>1</v>
      </c>
      <c r="AG67" s="28">
        <f t="shared" si="13"/>
        <v>10</v>
      </c>
      <c r="AH67" s="29">
        <f t="shared" si="188"/>
        <v>20</v>
      </c>
      <c r="AI67" s="30">
        <f>SUM(LARGE(($AG67,$V67,$K67),{1;2;3}))</f>
        <v>20</v>
      </c>
      <c r="AJ67" s="27">
        <f t="shared" si="843"/>
        <v>14</v>
      </c>
      <c r="AK67" s="20">
        <f t="shared" si="189"/>
        <v>3</v>
      </c>
      <c r="AL67" s="31"/>
      <c r="AM67" s="33"/>
      <c r="AN67" s="27">
        <f t="shared" si="190"/>
        <v>0</v>
      </c>
      <c r="AO67" s="47">
        <f t="shared" si="421"/>
        <v>0</v>
      </c>
      <c r="AP67" s="14">
        <f t="shared" si="844"/>
        <v>1</v>
      </c>
      <c r="AQ67" s="46">
        <f t="shared" si="845"/>
        <v>1</v>
      </c>
      <c r="AR67" s="28">
        <f t="shared" si="18"/>
        <v>10</v>
      </c>
      <c r="AS67" s="29">
        <f t="shared" si="191"/>
        <v>30</v>
      </c>
      <c r="AT67" s="30">
        <f>SUM(LARGE(($AR67,$AG67,$V67,$K67),{1;2;3;4}))</f>
        <v>30</v>
      </c>
      <c r="AU67" s="27">
        <f t="shared" si="846"/>
        <v>14</v>
      </c>
      <c r="AV67" s="20">
        <f t="shared" si="192"/>
        <v>2</v>
      </c>
      <c r="AW67" s="31"/>
      <c r="AX67" s="33"/>
      <c r="AY67" s="27">
        <f t="shared" si="193"/>
        <v>0</v>
      </c>
      <c r="AZ67" s="47">
        <f t="shared" si="422"/>
        <v>0</v>
      </c>
      <c r="BA67" s="14">
        <f t="shared" si="847"/>
        <v>1</v>
      </c>
      <c r="BB67" s="46">
        <f t="shared" si="848"/>
        <v>1</v>
      </c>
      <c r="BC67" s="28">
        <f t="shared" si="23"/>
        <v>16</v>
      </c>
      <c r="BD67" s="29">
        <f t="shared" si="194"/>
        <v>46</v>
      </c>
      <c r="BE67" s="30">
        <f>SUM(LARGE(($BC67,$AR67,$AG67,$V67,$K67),{1;2;3;4;5}))</f>
        <v>46</v>
      </c>
      <c r="BF67" s="27">
        <f t="shared" si="849"/>
        <v>14</v>
      </c>
      <c r="BG67" s="20">
        <f t="shared" si="195"/>
        <v>3</v>
      </c>
      <c r="BH67" s="31"/>
      <c r="BI67" s="33"/>
      <c r="BJ67" s="27">
        <f t="shared" si="196"/>
        <v>0</v>
      </c>
      <c r="BK67" s="47">
        <f t="shared" si="423"/>
        <v>0</v>
      </c>
      <c r="BL67" s="14">
        <f t="shared" si="850"/>
        <v>1</v>
      </c>
      <c r="BM67" s="46">
        <f t="shared" si="851"/>
        <v>1</v>
      </c>
      <c r="BN67" s="28">
        <f t="shared" si="28"/>
        <v>10</v>
      </c>
      <c r="BO67" s="29">
        <f t="shared" si="197"/>
        <v>56</v>
      </c>
      <c r="BP67" s="30">
        <f>SUM(LARGE(($BN67,$BC67,$AR67,$AG67,$V67,$K67),{1;2;3;4;5}))</f>
        <v>56</v>
      </c>
      <c r="BQ67" s="27">
        <f t="shared" si="852"/>
        <v>4</v>
      </c>
      <c r="BR67" s="20">
        <f t="shared" si="198"/>
        <v>2</v>
      </c>
      <c r="BS67" s="31"/>
      <c r="BT67" s="33"/>
      <c r="BU67" s="27">
        <f t="shared" si="199"/>
        <v>0</v>
      </c>
      <c r="BV67" s="47">
        <f t="shared" si="424"/>
        <v>0</v>
      </c>
      <c r="BW67" s="14">
        <f t="shared" si="853"/>
        <v>1</v>
      </c>
      <c r="BX67" s="46">
        <f t="shared" si="854"/>
        <v>1</v>
      </c>
      <c r="BY67" s="28">
        <f t="shared" si="33"/>
        <v>16</v>
      </c>
      <c r="BZ67" s="29">
        <f t="shared" si="200"/>
        <v>72</v>
      </c>
      <c r="CA67" s="30">
        <f>SUM(LARGE(($BY67,$BN67,$BC67,$AR67,$AG67,$V67,$K67),{1;2;3;4;5}))</f>
        <v>62</v>
      </c>
      <c r="CB67" s="27">
        <f t="shared" si="855"/>
        <v>4</v>
      </c>
      <c r="CC67" s="20">
        <f t="shared" si="201"/>
        <v>2</v>
      </c>
      <c r="CD67" s="31"/>
      <c r="CE67" s="33"/>
      <c r="CF67" s="27">
        <f t="shared" si="202"/>
        <v>0</v>
      </c>
      <c r="CG67" s="47">
        <f t="shared" si="425"/>
        <v>0</v>
      </c>
      <c r="CH67" s="14">
        <f t="shared" si="856"/>
        <v>1</v>
      </c>
      <c r="CI67" s="46">
        <f t="shared" si="857"/>
        <v>1</v>
      </c>
      <c r="CJ67" s="28">
        <f t="shared" si="38"/>
        <v>16</v>
      </c>
      <c r="CK67" s="29">
        <f t="shared" si="203"/>
        <v>88</v>
      </c>
      <c r="CL67" s="30">
        <f>SUM(LARGE(($CJ67,$BY67,$BN67,$BC67,$AR67,$AG67,$V67,$K67),{1;2;3;4;5}))</f>
        <v>68</v>
      </c>
      <c r="CM67" s="27">
        <f t="shared" si="858"/>
        <v>4</v>
      </c>
      <c r="CN67" s="20">
        <f t="shared" si="204"/>
        <v>2</v>
      </c>
      <c r="CO67" s="31"/>
      <c r="CP67" s="33"/>
      <c r="CQ67" s="27">
        <f t="shared" si="205"/>
        <v>0</v>
      </c>
      <c r="CR67" s="47">
        <f t="shared" si="426"/>
        <v>0</v>
      </c>
      <c r="CS67" s="14">
        <f t="shared" si="859"/>
        <v>1</v>
      </c>
      <c r="CT67" s="46">
        <f t="shared" si="860"/>
        <v>1</v>
      </c>
      <c r="CU67" s="28">
        <f t="shared" si="43"/>
        <v>16</v>
      </c>
      <c r="CV67" s="29">
        <f t="shared" si="206"/>
        <v>104</v>
      </c>
      <c r="CW67" s="30">
        <f>SUM(LARGE(($CU67,$CJ67,$BY67,$BN67,$BC67,$AR67,$AG67,$V67,$K67),{1;2;3;4;5}))</f>
        <v>74</v>
      </c>
      <c r="CX67" s="27">
        <f t="shared" si="861"/>
        <v>4</v>
      </c>
      <c r="CY67" s="20">
        <f t="shared" si="207"/>
        <v>2</v>
      </c>
      <c r="CZ67" s="31"/>
      <c r="DA67" s="33"/>
      <c r="DB67" s="27">
        <f t="shared" si="208"/>
        <v>0</v>
      </c>
      <c r="DC67" s="47">
        <f t="shared" si="427"/>
        <v>0</v>
      </c>
      <c r="DD67" s="14">
        <f t="shared" si="862"/>
        <v>1</v>
      </c>
      <c r="DE67" s="46">
        <f t="shared" si="863"/>
        <v>1</v>
      </c>
      <c r="DF67" s="28">
        <f t="shared" si="48"/>
        <v>16</v>
      </c>
      <c r="DG67" s="29">
        <f t="shared" si="209"/>
        <v>120</v>
      </c>
      <c r="DH67" s="30">
        <f>SUM(LARGE(($DF67,$CU67,$CJ67,$BY67,$BN67,$BC67,$AR67,$AG67,$V67,$K67),{1;2;3;4;5}))</f>
        <v>80</v>
      </c>
      <c r="DI67" s="27">
        <f t="shared" si="864"/>
        <v>1</v>
      </c>
      <c r="DJ67" s="20">
        <f t="shared" si="210"/>
        <v>2</v>
      </c>
      <c r="DK67" s="31"/>
      <c r="DL67" s="33"/>
      <c r="DM67" s="27">
        <f t="shared" si="211"/>
        <v>0</v>
      </c>
      <c r="DN67" s="47">
        <f t="shared" si="428"/>
        <v>0</v>
      </c>
      <c r="DO67" s="14">
        <f t="shared" si="865"/>
        <v>1</v>
      </c>
      <c r="DP67" s="46">
        <f t="shared" si="866"/>
        <v>1</v>
      </c>
      <c r="DQ67" s="28">
        <f t="shared" si="53"/>
        <v>16</v>
      </c>
      <c r="DR67" s="29">
        <f t="shared" si="212"/>
        <v>136</v>
      </c>
      <c r="DS67" s="30">
        <f>SUM(LARGE(($DQ67,$DF67,$CU67,$CJ67,$BY67,$BN67,$BC67,$AR67,$AG67,$V67,$K67),{1;2;3;4;5}))</f>
        <v>80</v>
      </c>
      <c r="DT67" s="27">
        <f t="shared" si="867"/>
        <v>1</v>
      </c>
      <c r="DU67" s="20">
        <f t="shared" si="213"/>
        <v>2</v>
      </c>
      <c r="DV67" s="31"/>
      <c r="DW67" s="33"/>
      <c r="DX67" s="27">
        <f t="shared" si="214"/>
        <v>0</v>
      </c>
      <c r="DY67" s="47">
        <f t="shared" si="429"/>
        <v>0</v>
      </c>
      <c r="DZ67" s="14">
        <f t="shared" si="868"/>
        <v>1</v>
      </c>
      <c r="EA67" s="46">
        <f t="shared" si="869"/>
        <v>1</v>
      </c>
      <c r="EB67" s="28">
        <f t="shared" si="58"/>
        <v>16</v>
      </c>
      <c r="EC67" s="29">
        <f t="shared" si="215"/>
        <v>152</v>
      </c>
      <c r="ED67" s="30">
        <f>SUM(LARGE(($EB67,$DQ67,$DF67,$CU67,$CJ67,$BY67,$BN67,$BC67,$AR67,$AG67,$V67,$K67),{1;2;3;4;5}))</f>
        <v>80</v>
      </c>
      <c r="EE67" s="27">
        <f t="shared" si="870"/>
        <v>1</v>
      </c>
      <c r="EF67" s="20">
        <f t="shared" si="216"/>
        <v>2</v>
      </c>
      <c r="EG67" s="31"/>
      <c r="EH67" s="33"/>
      <c r="EI67" s="27">
        <f t="shared" si="217"/>
        <v>0</v>
      </c>
      <c r="EJ67" s="47">
        <f t="shared" si="430"/>
        <v>0</v>
      </c>
      <c r="EK67" s="14">
        <f t="shared" si="871"/>
        <v>1</v>
      </c>
      <c r="EL67" s="46">
        <f t="shared" si="872"/>
        <v>1</v>
      </c>
      <c r="EM67" s="28">
        <f t="shared" si="63"/>
        <v>16</v>
      </c>
      <c r="EN67" s="29">
        <f t="shared" si="218"/>
        <v>168</v>
      </c>
      <c r="EO67" s="30">
        <f>SUM(LARGE(($EM67,$EB67,$DQ67,$DF67,$CU67,$CJ67,$BY67,$BN67,$BC67,$AR67,$AG67,$V67,$K67),{1;2;3;4;5}))</f>
        <v>80</v>
      </c>
      <c r="EP67" s="27">
        <f t="shared" si="873"/>
        <v>1</v>
      </c>
      <c r="EQ67" s="20">
        <f t="shared" si="219"/>
        <v>2</v>
      </c>
      <c r="ER67" s="31"/>
      <c r="ES67" s="33"/>
      <c r="ET67" s="27">
        <f t="shared" si="220"/>
        <v>0</v>
      </c>
      <c r="EU67" s="47">
        <f t="shared" si="431"/>
        <v>0</v>
      </c>
      <c r="EV67" s="14">
        <f t="shared" si="874"/>
        <v>1</v>
      </c>
      <c r="EW67" s="46">
        <f t="shared" si="875"/>
        <v>1</v>
      </c>
      <c r="EX67" s="28">
        <f t="shared" si="68"/>
        <v>16</v>
      </c>
      <c r="EY67" s="29">
        <f t="shared" si="221"/>
        <v>184</v>
      </c>
      <c r="EZ67" s="30">
        <f>SUM(LARGE(($EX67,$EM67,$EB67,$DQ67,$DF67,$CU67,$CJ67,$BY67,$BN67,$BC67,$AR67,$AG67,$V67,$K67),{1;2;3;4;5}))</f>
        <v>80</v>
      </c>
      <c r="FA67" s="27">
        <f t="shared" si="876"/>
        <v>1</v>
      </c>
      <c r="FB67" s="20">
        <f t="shared" si="222"/>
        <v>2</v>
      </c>
      <c r="FC67" s="31"/>
      <c r="FD67" s="33"/>
      <c r="FE67" s="27">
        <f t="shared" si="223"/>
        <v>0</v>
      </c>
      <c r="FF67" s="47">
        <f t="shared" si="432"/>
        <v>0</v>
      </c>
      <c r="FG67" s="14">
        <f t="shared" si="877"/>
        <v>1</v>
      </c>
      <c r="FH67" s="46">
        <f t="shared" si="878"/>
        <v>1</v>
      </c>
      <c r="FI67" s="28">
        <f t="shared" si="73"/>
        <v>16</v>
      </c>
      <c r="FJ67" s="29">
        <f t="shared" si="224"/>
        <v>200</v>
      </c>
      <c r="FK67" s="30">
        <f>SUM(LARGE(($FI67,$EX67,$EM67,$EB67,$DQ67,$DF67,$CU67,$CJ67,$BY67,$BN67,$BC67,$AR67,$AG67,$V67,$K67),{1;2;3;4;5}))</f>
        <v>80</v>
      </c>
      <c r="FL67" s="27">
        <f t="shared" si="879"/>
        <v>1</v>
      </c>
      <c r="FM67" s="20">
        <f t="shared" si="225"/>
        <v>2</v>
      </c>
      <c r="FN67" s="31"/>
      <c r="FO67" s="33"/>
      <c r="FP67" s="27">
        <f t="shared" si="226"/>
        <v>0</v>
      </c>
      <c r="FQ67" s="47">
        <f t="shared" si="433"/>
        <v>0</v>
      </c>
      <c r="FR67" s="14">
        <f t="shared" si="880"/>
        <v>1</v>
      </c>
      <c r="FS67" s="46">
        <f t="shared" si="881"/>
        <v>1</v>
      </c>
      <c r="FT67" s="28">
        <f t="shared" si="78"/>
        <v>16</v>
      </c>
      <c r="FU67" s="29">
        <f t="shared" si="227"/>
        <v>216</v>
      </c>
      <c r="FV67" s="30">
        <f>SUM(LARGE(($FT67,$FI67,$EX67,$EM67,$EB67,$DQ67,$DF67,$CU67,$CJ67,$BY67,$BN67,$BC67,$AR67,$AG67,$V67,$K67),{1;2;3;4;5}))</f>
        <v>80</v>
      </c>
      <c r="FW67" s="27">
        <f t="shared" si="882"/>
        <v>1</v>
      </c>
      <c r="FX67" s="20">
        <f t="shared" si="228"/>
        <v>2</v>
      </c>
      <c r="FY67" s="63"/>
      <c r="FZ67" s="64"/>
      <c r="GA67" s="27">
        <f t="shared" si="229"/>
        <v>0</v>
      </c>
      <c r="GB67" s="47">
        <f t="shared" si="434"/>
        <v>0</v>
      </c>
      <c r="GC67" s="14">
        <f t="shared" si="883"/>
        <v>1</v>
      </c>
      <c r="GD67" s="46">
        <f t="shared" si="884"/>
        <v>1</v>
      </c>
      <c r="GE67" s="28">
        <f t="shared" si="83"/>
        <v>16</v>
      </c>
      <c r="GF67" s="29">
        <f t="shared" si="230"/>
        <v>232</v>
      </c>
      <c r="GG67" s="30">
        <f>SUM(LARGE(($GE67,$FT67,$FI67,$EX67,$EM67,$EB67,$DQ67,$DF67,$CU67,$CJ67,$BY67,$BN67,$BC67,$AR67,$AG67,$V67,$K67),{1;2;3;4;5}))</f>
        <v>80</v>
      </c>
      <c r="GH67" s="27">
        <f t="shared" si="885"/>
        <v>1</v>
      </c>
      <c r="GI67" s="20">
        <f t="shared" si="231"/>
        <v>1</v>
      </c>
      <c r="GJ67" s="63"/>
      <c r="GK67" s="64"/>
      <c r="GL67" s="27">
        <f t="shared" si="232"/>
        <v>0</v>
      </c>
      <c r="GM67" s="47">
        <f t="shared" si="435"/>
        <v>0</v>
      </c>
      <c r="GN67" s="14">
        <f t="shared" si="886"/>
        <v>1</v>
      </c>
      <c r="GO67" s="46">
        <f t="shared" si="887"/>
        <v>1</v>
      </c>
      <c r="GP67" s="28">
        <f t="shared" si="88"/>
        <v>25</v>
      </c>
      <c r="GQ67" s="29">
        <f t="shared" si="233"/>
        <v>257</v>
      </c>
      <c r="GR67" s="30">
        <f>SUM(LARGE(($GP67,$GE67,$FT67,$FI67,$EX67,$EM67,$EB67,$DQ67,$DF67,$CU67,$CJ67,$BY67,$BN67,$BC67,$AR67,$AG67,$V67,$K67),{1;2;3;4;5}))</f>
        <v>89</v>
      </c>
      <c r="GS67" s="27">
        <f t="shared" si="888"/>
        <v>1</v>
      </c>
      <c r="GT67" s="20">
        <f t="shared" si="234"/>
        <v>2</v>
      </c>
      <c r="GU67" s="63"/>
      <c r="GV67" s="64"/>
      <c r="GW67" s="27">
        <f t="shared" si="235"/>
        <v>0</v>
      </c>
      <c r="GX67" s="47">
        <f t="shared" si="436"/>
        <v>0</v>
      </c>
      <c r="GY67" s="14">
        <f t="shared" si="889"/>
        <v>1</v>
      </c>
      <c r="GZ67" s="46">
        <f t="shared" si="890"/>
        <v>1</v>
      </c>
      <c r="HA67" s="28">
        <f t="shared" si="93"/>
        <v>16</v>
      </c>
      <c r="HB67" s="29">
        <f t="shared" si="236"/>
        <v>273</v>
      </c>
      <c r="HC67" s="30">
        <f>SUM(LARGE(($HA67,$GP67,$GE67,$FT67,$FI67,$EX67,$EM67,$EB67,$DQ67,$DF67,$CU67,$CJ67,$BY67,$BN67,$BC67,$AR67,$AG67,$V67,$K67),{1;2;3;4;5}))</f>
        <v>89</v>
      </c>
      <c r="HD67" s="27">
        <f t="shared" si="891"/>
        <v>1</v>
      </c>
      <c r="HE67" s="20">
        <f t="shared" si="237"/>
        <v>2</v>
      </c>
      <c r="HF67" s="63"/>
      <c r="HG67" s="64"/>
      <c r="HH67" s="27">
        <f t="shared" si="238"/>
        <v>0</v>
      </c>
      <c r="HI67" s="47">
        <f t="shared" si="437"/>
        <v>0</v>
      </c>
      <c r="HJ67" s="14">
        <f t="shared" si="892"/>
        <v>1</v>
      </c>
      <c r="HK67" s="46">
        <f t="shared" si="893"/>
        <v>1</v>
      </c>
      <c r="HL67" s="28">
        <f t="shared" si="98"/>
        <v>16</v>
      </c>
      <c r="HM67" s="29">
        <f t="shared" si="239"/>
        <v>289</v>
      </c>
      <c r="HN67" s="30">
        <f>SUM(LARGE(($HL67,$HA67,$GP67,$GE67,$FT67,$FI67,$EX67,$EM67,$EB67,$DQ67,$DF67,$CU67,$CJ67,$BY67,$BN67,$BC67,$AR67,$AG67,$V67,$K67),{1;2;3;4;5}))</f>
        <v>89</v>
      </c>
      <c r="HO67" s="27">
        <f t="shared" si="894"/>
        <v>1</v>
      </c>
    </row>
    <row r="68" spans="1:223" x14ac:dyDescent="0.2">
      <c r="A68" s="41"/>
      <c r="B68" s="65">
        <f t="shared" si="100"/>
        <v>0</v>
      </c>
      <c r="C68" s="103"/>
      <c r="D68" s="20">
        <f t="shared" si="101"/>
        <v>2</v>
      </c>
      <c r="E68" s="31"/>
      <c r="F68" s="33"/>
      <c r="G68" s="27">
        <f t="shared" si="181"/>
        <v>0</v>
      </c>
      <c r="H68" s="47">
        <f t="shared" si="418"/>
        <v>0</v>
      </c>
      <c r="I68" s="14">
        <f t="shared" si="836"/>
        <v>32</v>
      </c>
      <c r="J68" s="46">
        <f t="shared" si="639"/>
        <v>32</v>
      </c>
      <c r="K68" s="28">
        <f t="shared" si="3"/>
        <v>0</v>
      </c>
      <c r="L68" s="29">
        <f t="shared" si="182"/>
        <v>0</v>
      </c>
      <c r="M68" s="30">
        <f>SUM(LARGE(($K68),{1}))</f>
        <v>0</v>
      </c>
      <c r="N68" s="27">
        <f t="shared" si="837"/>
        <v>14</v>
      </c>
      <c r="O68" s="20">
        <f t="shared" si="183"/>
        <v>3</v>
      </c>
      <c r="P68" s="31"/>
      <c r="Q68" s="33"/>
      <c r="R68" s="27">
        <f t="shared" si="184"/>
        <v>0</v>
      </c>
      <c r="S68" s="47">
        <f t="shared" si="419"/>
        <v>0</v>
      </c>
      <c r="T68" s="14">
        <f t="shared" si="838"/>
        <v>1</v>
      </c>
      <c r="U68" s="46">
        <f t="shared" si="839"/>
        <v>1</v>
      </c>
      <c r="V68" s="28">
        <f t="shared" si="8"/>
        <v>10</v>
      </c>
      <c r="W68" s="29">
        <f t="shared" si="185"/>
        <v>10</v>
      </c>
      <c r="X68" s="30">
        <f>SUM(LARGE(($V68,$K68),{1;2}))</f>
        <v>10</v>
      </c>
      <c r="Y68" s="27">
        <f t="shared" si="840"/>
        <v>14</v>
      </c>
      <c r="Z68" s="20">
        <f t="shared" si="186"/>
        <v>3</v>
      </c>
      <c r="AA68" s="31"/>
      <c r="AB68" s="33"/>
      <c r="AC68" s="27">
        <f t="shared" si="187"/>
        <v>0</v>
      </c>
      <c r="AD68" s="47">
        <f t="shared" si="420"/>
        <v>0</v>
      </c>
      <c r="AE68" s="14">
        <f t="shared" si="841"/>
        <v>1</v>
      </c>
      <c r="AF68" s="46">
        <f t="shared" si="842"/>
        <v>1</v>
      </c>
      <c r="AG68" s="28">
        <f t="shared" si="13"/>
        <v>10</v>
      </c>
      <c r="AH68" s="29">
        <f t="shared" si="188"/>
        <v>20</v>
      </c>
      <c r="AI68" s="30">
        <f>SUM(LARGE(($AG68,$V68,$K68),{1;2;3}))</f>
        <v>20</v>
      </c>
      <c r="AJ68" s="27">
        <f t="shared" si="843"/>
        <v>14</v>
      </c>
      <c r="AK68" s="20">
        <f t="shared" si="189"/>
        <v>3</v>
      </c>
      <c r="AL68" s="31"/>
      <c r="AM68" s="33"/>
      <c r="AN68" s="27">
        <f t="shared" si="190"/>
        <v>0</v>
      </c>
      <c r="AO68" s="47">
        <f t="shared" si="421"/>
        <v>0</v>
      </c>
      <c r="AP68" s="14">
        <f t="shared" si="844"/>
        <v>1</v>
      </c>
      <c r="AQ68" s="46">
        <f t="shared" si="845"/>
        <v>1</v>
      </c>
      <c r="AR68" s="28">
        <f t="shared" si="18"/>
        <v>10</v>
      </c>
      <c r="AS68" s="29">
        <f t="shared" si="191"/>
        <v>30</v>
      </c>
      <c r="AT68" s="30">
        <f>SUM(LARGE(($AR68,$AG68,$V68,$K68),{1;2;3;4}))</f>
        <v>30</v>
      </c>
      <c r="AU68" s="27">
        <f t="shared" si="846"/>
        <v>14</v>
      </c>
      <c r="AV68" s="20">
        <f t="shared" si="192"/>
        <v>2</v>
      </c>
      <c r="AW68" s="31"/>
      <c r="AX68" s="33"/>
      <c r="AY68" s="27">
        <f t="shared" si="193"/>
        <v>0</v>
      </c>
      <c r="AZ68" s="47">
        <f t="shared" si="422"/>
        <v>0</v>
      </c>
      <c r="BA68" s="14">
        <f t="shared" si="847"/>
        <v>1</v>
      </c>
      <c r="BB68" s="46">
        <f t="shared" si="848"/>
        <v>1</v>
      </c>
      <c r="BC68" s="28">
        <f t="shared" si="23"/>
        <v>16</v>
      </c>
      <c r="BD68" s="29">
        <f t="shared" si="194"/>
        <v>46</v>
      </c>
      <c r="BE68" s="30">
        <f>SUM(LARGE(($BC68,$AR68,$AG68,$V68,$K68),{1;2;3;4;5}))</f>
        <v>46</v>
      </c>
      <c r="BF68" s="27">
        <f t="shared" si="849"/>
        <v>14</v>
      </c>
      <c r="BG68" s="20">
        <f t="shared" si="195"/>
        <v>3</v>
      </c>
      <c r="BH68" s="31"/>
      <c r="BI68" s="33"/>
      <c r="BJ68" s="27">
        <f t="shared" si="196"/>
        <v>0</v>
      </c>
      <c r="BK68" s="47">
        <f t="shared" si="423"/>
        <v>0</v>
      </c>
      <c r="BL68" s="14">
        <f t="shared" si="850"/>
        <v>1</v>
      </c>
      <c r="BM68" s="46">
        <f t="shared" si="851"/>
        <v>1</v>
      </c>
      <c r="BN68" s="28">
        <f t="shared" si="28"/>
        <v>10</v>
      </c>
      <c r="BO68" s="29">
        <f t="shared" si="197"/>
        <v>56</v>
      </c>
      <c r="BP68" s="30">
        <f>SUM(LARGE(($BN68,$BC68,$AR68,$AG68,$V68,$K68),{1;2;3;4;5}))</f>
        <v>56</v>
      </c>
      <c r="BQ68" s="27">
        <f t="shared" si="852"/>
        <v>4</v>
      </c>
      <c r="BR68" s="20">
        <f t="shared" si="198"/>
        <v>2</v>
      </c>
      <c r="BS68" s="31"/>
      <c r="BT68" s="33"/>
      <c r="BU68" s="27">
        <f t="shared" si="199"/>
        <v>0</v>
      </c>
      <c r="BV68" s="47">
        <f t="shared" si="424"/>
        <v>0</v>
      </c>
      <c r="BW68" s="14">
        <f t="shared" si="853"/>
        <v>1</v>
      </c>
      <c r="BX68" s="46">
        <f t="shared" si="854"/>
        <v>1</v>
      </c>
      <c r="BY68" s="28">
        <f t="shared" si="33"/>
        <v>16</v>
      </c>
      <c r="BZ68" s="29">
        <f t="shared" si="200"/>
        <v>72</v>
      </c>
      <c r="CA68" s="30">
        <f>SUM(LARGE(($BY68,$BN68,$BC68,$AR68,$AG68,$V68,$K68),{1;2;3;4;5}))</f>
        <v>62</v>
      </c>
      <c r="CB68" s="27">
        <f t="shared" si="855"/>
        <v>4</v>
      </c>
      <c r="CC68" s="20">
        <f t="shared" si="201"/>
        <v>2</v>
      </c>
      <c r="CD68" s="31"/>
      <c r="CE68" s="33"/>
      <c r="CF68" s="27">
        <f t="shared" si="202"/>
        <v>0</v>
      </c>
      <c r="CG68" s="47">
        <f t="shared" si="425"/>
        <v>0</v>
      </c>
      <c r="CH68" s="14">
        <f t="shared" si="856"/>
        <v>1</v>
      </c>
      <c r="CI68" s="46">
        <f t="shared" si="857"/>
        <v>1</v>
      </c>
      <c r="CJ68" s="28">
        <f t="shared" si="38"/>
        <v>16</v>
      </c>
      <c r="CK68" s="29">
        <f t="shared" si="203"/>
        <v>88</v>
      </c>
      <c r="CL68" s="30">
        <f>SUM(LARGE(($CJ68,$BY68,$BN68,$BC68,$AR68,$AG68,$V68,$K68),{1;2;3;4;5}))</f>
        <v>68</v>
      </c>
      <c r="CM68" s="27">
        <f t="shared" si="858"/>
        <v>4</v>
      </c>
      <c r="CN68" s="20">
        <f t="shared" si="204"/>
        <v>2</v>
      </c>
      <c r="CO68" s="31"/>
      <c r="CP68" s="33"/>
      <c r="CQ68" s="27">
        <f t="shared" si="205"/>
        <v>0</v>
      </c>
      <c r="CR68" s="47">
        <f t="shared" si="426"/>
        <v>0</v>
      </c>
      <c r="CS68" s="14">
        <f t="shared" si="859"/>
        <v>1</v>
      </c>
      <c r="CT68" s="46">
        <f t="shared" si="860"/>
        <v>1</v>
      </c>
      <c r="CU68" s="28">
        <f t="shared" si="43"/>
        <v>16</v>
      </c>
      <c r="CV68" s="29">
        <f t="shared" si="206"/>
        <v>104</v>
      </c>
      <c r="CW68" s="30">
        <f>SUM(LARGE(($CU68,$CJ68,$BY68,$BN68,$BC68,$AR68,$AG68,$V68,$K68),{1;2;3;4;5}))</f>
        <v>74</v>
      </c>
      <c r="CX68" s="27">
        <f t="shared" si="861"/>
        <v>4</v>
      </c>
      <c r="CY68" s="20">
        <f t="shared" si="207"/>
        <v>2</v>
      </c>
      <c r="CZ68" s="31"/>
      <c r="DA68" s="33"/>
      <c r="DB68" s="27">
        <f t="shared" si="208"/>
        <v>0</v>
      </c>
      <c r="DC68" s="47">
        <f t="shared" si="427"/>
        <v>0</v>
      </c>
      <c r="DD68" s="14">
        <f t="shared" si="862"/>
        <v>1</v>
      </c>
      <c r="DE68" s="46">
        <f t="shared" si="863"/>
        <v>1</v>
      </c>
      <c r="DF68" s="28">
        <f t="shared" si="48"/>
        <v>16</v>
      </c>
      <c r="DG68" s="29">
        <f t="shared" si="209"/>
        <v>120</v>
      </c>
      <c r="DH68" s="30">
        <f>SUM(LARGE(($DF68,$CU68,$CJ68,$BY68,$BN68,$BC68,$AR68,$AG68,$V68,$K68),{1;2;3;4;5}))</f>
        <v>80</v>
      </c>
      <c r="DI68" s="27">
        <f t="shared" si="864"/>
        <v>1</v>
      </c>
      <c r="DJ68" s="20">
        <f t="shared" si="210"/>
        <v>2</v>
      </c>
      <c r="DK68" s="31"/>
      <c r="DL68" s="33"/>
      <c r="DM68" s="27">
        <f t="shared" si="211"/>
        <v>0</v>
      </c>
      <c r="DN68" s="47">
        <f t="shared" si="428"/>
        <v>0</v>
      </c>
      <c r="DO68" s="14">
        <f t="shared" si="865"/>
        <v>1</v>
      </c>
      <c r="DP68" s="46">
        <f t="shared" si="866"/>
        <v>1</v>
      </c>
      <c r="DQ68" s="28">
        <f t="shared" si="53"/>
        <v>16</v>
      </c>
      <c r="DR68" s="29">
        <f t="shared" si="212"/>
        <v>136</v>
      </c>
      <c r="DS68" s="30">
        <f>SUM(LARGE(($DQ68,$DF68,$CU68,$CJ68,$BY68,$BN68,$BC68,$AR68,$AG68,$V68,$K68),{1;2;3;4;5}))</f>
        <v>80</v>
      </c>
      <c r="DT68" s="27">
        <f t="shared" si="867"/>
        <v>1</v>
      </c>
      <c r="DU68" s="20">
        <f t="shared" si="213"/>
        <v>2</v>
      </c>
      <c r="DV68" s="31"/>
      <c r="DW68" s="33"/>
      <c r="DX68" s="27">
        <f t="shared" si="214"/>
        <v>0</v>
      </c>
      <c r="DY68" s="47">
        <f t="shared" si="429"/>
        <v>0</v>
      </c>
      <c r="DZ68" s="14">
        <f t="shared" si="868"/>
        <v>1</v>
      </c>
      <c r="EA68" s="46">
        <f t="shared" si="869"/>
        <v>1</v>
      </c>
      <c r="EB68" s="28">
        <f t="shared" si="58"/>
        <v>16</v>
      </c>
      <c r="EC68" s="29">
        <f t="shared" si="215"/>
        <v>152</v>
      </c>
      <c r="ED68" s="30">
        <f>SUM(LARGE(($EB68,$DQ68,$DF68,$CU68,$CJ68,$BY68,$BN68,$BC68,$AR68,$AG68,$V68,$K68),{1;2;3;4;5}))</f>
        <v>80</v>
      </c>
      <c r="EE68" s="27">
        <f t="shared" si="870"/>
        <v>1</v>
      </c>
      <c r="EF68" s="20">
        <f t="shared" si="216"/>
        <v>2</v>
      </c>
      <c r="EG68" s="31"/>
      <c r="EH68" s="33"/>
      <c r="EI68" s="27">
        <f t="shared" si="217"/>
        <v>0</v>
      </c>
      <c r="EJ68" s="47">
        <f t="shared" si="430"/>
        <v>0</v>
      </c>
      <c r="EK68" s="14">
        <f t="shared" si="871"/>
        <v>1</v>
      </c>
      <c r="EL68" s="46">
        <f t="shared" si="872"/>
        <v>1</v>
      </c>
      <c r="EM68" s="28">
        <f t="shared" si="63"/>
        <v>16</v>
      </c>
      <c r="EN68" s="29">
        <f t="shared" si="218"/>
        <v>168</v>
      </c>
      <c r="EO68" s="30">
        <f>SUM(LARGE(($EM68,$EB68,$DQ68,$DF68,$CU68,$CJ68,$BY68,$BN68,$BC68,$AR68,$AG68,$V68,$K68),{1;2;3;4;5}))</f>
        <v>80</v>
      </c>
      <c r="EP68" s="27">
        <f t="shared" si="873"/>
        <v>1</v>
      </c>
      <c r="EQ68" s="20">
        <f t="shared" si="219"/>
        <v>2</v>
      </c>
      <c r="ER68" s="31"/>
      <c r="ES68" s="33"/>
      <c r="ET68" s="27">
        <f t="shared" si="220"/>
        <v>0</v>
      </c>
      <c r="EU68" s="47">
        <f t="shared" si="431"/>
        <v>0</v>
      </c>
      <c r="EV68" s="14">
        <f t="shared" si="874"/>
        <v>1</v>
      </c>
      <c r="EW68" s="46">
        <f t="shared" si="875"/>
        <v>1</v>
      </c>
      <c r="EX68" s="28">
        <f t="shared" si="68"/>
        <v>16</v>
      </c>
      <c r="EY68" s="29">
        <f t="shared" si="221"/>
        <v>184</v>
      </c>
      <c r="EZ68" s="30">
        <f>SUM(LARGE(($EX68,$EM68,$EB68,$DQ68,$DF68,$CU68,$CJ68,$BY68,$BN68,$BC68,$AR68,$AG68,$V68,$K68),{1;2;3;4;5}))</f>
        <v>80</v>
      </c>
      <c r="FA68" s="27">
        <f t="shared" si="876"/>
        <v>1</v>
      </c>
      <c r="FB68" s="20">
        <f t="shared" si="222"/>
        <v>2</v>
      </c>
      <c r="FC68" s="31"/>
      <c r="FD68" s="33"/>
      <c r="FE68" s="27">
        <f t="shared" si="223"/>
        <v>0</v>
      </c>
      <c r="FF68" s="47">
        <f t="shared" si="432"/>
        <v>0</v>
      </c>
      <c r="FG68" s="14">
        <f t="shared" si="877"/>
        <v>1</v>
      </c>
      <c r="FH68" s="46">
        <f t="shared" si="878"/>
        <v>1</v>
      </c>
      <c r="FI68" s="28">
        <f t="shared" si="73"/>
        <v>16</v>
      </c>
      <c r="FJ68" s="29">
        <f t="shared" si="224"/>
        <v>200</v>
      </c>
      <c r="FK68" s="30">
        <f>SUM(LARGE(($FI68,$EX68,$EM68,$EB68,$DQ68,$DF68,$CU68,$CJ68,$BY68,$BN68,$BC68,$AR68,$AG68,$V68,$K68),{1;2;3;4;5}))</f>
        <v>80</v>
      </c>
      <c r="FL68" s="27">
        <f t="shared" si="879"/>
        <v>1</v>
      </c>
      <c r="FM68" s="20">
        <f t="shared" si="225"/>
        <v>2</v>
      </c>
      <c r="FN68" s="31"/>
      <c r="FO68" s="33"/>
      <c r="FP68" s="27">
        <f t="shared" si="226"/>
        <v>0</v>
      </c>
      <c r="FQ68" s="47">
        <f t="shared" si="433"/>
        <v>0</v>
      </c>
      <c r="FR68" s="14">
        <f t="shared" si="880"/>
        <v>1</v>
      </c>
      <c r="FS68" s="46">
        <f t="shared" si="881"/>
        <v>1</v>
      </c>
      <c r="FT68" s="28">
        <f t="shared" si="78"/>
        <v>16</v>
      </c>
      <c r="FU68" s="29">
        <f t="shared" si="227"/>
        <v>216</v>
      </c>
      <c r="FV68" s="30">
        <f>SUM(LARGE(($FT68,$FI68,$EX68,$EM68,$EB68,$DQ68,$DF68,$CU68,$CJ68,$BY68,$BN68,$BC68,$AR68,$AG68,$V68,$K68),{1;2;3;4;5}))</f>
        <v>80</v>
      </c>
      <c r="FW68" s="27">
        <f t="shared" si="882"/>
        <v>1</v>
      </c>
      <c r="FX68" s="20">
        <f t="shared" si="228"/>
        <v>2</v>
      </c>
      <c r="FY68" s="63"/>
      <c r="FZ68" s="64"/>
      <c r="GA68" s="27">
        <f t="shared" si="229"/>
        <v>0</v>
      </c>
      <c r="GB68" s="47">
        <f t="shared" si="434"/>
        <v>0</v>
      </c>
      <c r="GC68" s="14">
        <f t="shared" si="883"/>
        <v>1</v>
      </c>
      <c r="GD68" s="46">
        <f t="shared" si="884"/>
        <v>1</v>
      </c>
      <c r="GE68" s="28">
        <f t="shared" si="83"/>
        <v>16</v>
      </c>
      <c r="GF68" s="29">
        <f t="shared" si="230"/>
        <v>232</v>
      </c>
      <c r="GG68" s="30">
        <f>SUM(LARGE(($GE68,$FT68,$FI68,$EX68,$EM68,$EB68,$DQ68,$DF68,$CU68,$CJ68,$BY68,$BN68,$BC68,$AR68,$AG68,$V68,$K68),{1;2;3;4;5}))</f>
        <v>80</v>
      </c>
      <c r="GH68" s="27">
        <f t="shared" si="885"/>
        <v>1</v>
      </c>
      <c r="GI68" s="20">
        <f t="shared" si="231"/>
        <v>1</v>
      </c>
      <c r="GJ68" s="63"/>
      <c r="GK68" s="64"/>
      <c r="GL68" s="27">
        <f t="shared" si="232"/>
        <v>0</v>
      </c>
      <c r="GM68" s="47">
        <f t="shared" si="435"/>
        <v>0</v>
      </c>
      <c r="GN68" s="14">
        <f t="shared" si="886"/>
        <v>1</v>
      </c>
      <c r="GO68" s="46">
        <f t="shared" si="887"/>
        <v>1</v>
      </c>
      <c r="GP68" s="28">
        <f t="shared" si="88"/>
        <v>25</v>
      </c>
      <c r="GQ68" s="29">
        <f t="shared" si="233"/>
        <v>257</v>
      </c>
      <c r="GR68" s="30">
        <f>SUM(LARGE(($GP68,$GE68,$FT68,$FI68,$EX68,$EM68,$EB68,$DQ68,$DF68,$CU68,$CJ68,$BY68,$BN68,$BC68,$AR68,$AG68,$V68,$K68),{1;2;3;4;5}))</f>
        <v>89</v>
      </c>
      <c r="GS68" s="27">
        <f t="shared" si="888"/>
        <v>1</v>
      </c>
      <c r="GT68" s="20">
        <f t="shared" si="234"/>
        <v>2</v>
      </c>
      <c r="GU68" s="63"/>
      <c r="GV68" s="64"/>
      <c r="GW68" s="27">
        <f t="shared" si="235"/>
        <v>0</v>
      </c>
      <c r="GX68" s="47">
        <f t="shared" si="436"/>
        <v>0</v>
      </c>
      <c r="GY68" s="14">
        <f t="shared" si="889"/>
        <v>1</v>
      </c>
      <c r="GZ68" s="46">
        <f t="shared" si="890"/>
        <v>1</v>
      </c>
      <c r="HA68" s="28">
        <f t="shared" si="93"/>
        <v>16</v>
      </c>
      <c r="HB68" s="29">
        <f t="shared" si="236"/>
        <v>273</v>
      </c>
      <c r="HC68" s="30">
        <f>SUM(LARGE(($HA68,$GP68,$GE68,$FT68,$FI68,$EX68,$EM68,$EB68,$DQ68,$DF68,$CU68,$CJ68,$BY68,$BN68,$BC68,$AR68,$AG68,$V68,$K68),{1;2;3;4;5}))</f>
        <v>89</v>
      </c>
      <c r="HD68" s="27">
        <f t="shared" si="891"/>
        <v>1</v>
      </c>
      <c r="HE68" s="20">
        <f t="shared" si="237"/>
        <v>2</v>
      </c>
      <c r="HF68" s="63"/>
      <c r="HG68" s="64"/>
      <c r="HH68" s="27">
        <f t="shared" si="238"/>
        <v>0</v>
      </c>
      <c r="HI68" s="47">
        <f t="shared" si="437"/>
        <v>0</v>
      </c>
      <c r="HJ68" s="14">
        <f t="shared" si="892"/>
        <v>1</v>
      </c>
      <c r="HK68" s="46">
        <f t="shared" si="893"/>
        <v>1</v>
      </c>
      <c r="HL68" s="28">
        <f t="shared" si="98"/>
        <v>16</v>
      </c>
      <c r="HM68" s="29">
        <f t="shared" si="239"/>
        <v>289</v>
      </c>
      <c r="HN68" s="30">
        <f>SUM(LARGE(($HL68,$HA68,$GP68,$GE68,$FT68,$FI68,$EX68,$EM68,$EB68,$DQ68,$DF68,$CU68,$CJ68,$BY68,$BN68,$BC68,$AR68,$AG68,$V68,$K68),{1;2;3;4;5}))</f>
        <v>89</v>
      </c>
      <c r="HO68" s="27">
        <f t="shared" si="894"/>
        <v>1</v>
      </c>
    </row>
    <row r="73" spans="1:223" x14ac:dyDescent="0.2">
      <c r="A73" s="38" t="s">
        <v>308</v>
      </c>
      <c r="B73" s="27">
        <v>1</v>
      </c>
    </row>
    <row r="74" spans="1:223" x14ac:dyDescent="0.2">
      <c r="A74" s="38" t="s">
        <v>309</v>
      </c>
      <c r="B74" s="27">
        <v>2</v>
      </c>
    </row>
    <row r="75" spans="1:223" x14ac:dyDescent="0.2">
      <c r="A75" s="38" t="s">
        <v>158</v>
      </c>
      <c r="B75" s="27">
        <v>3</v>
      </c>
    </row>
    <row r="76" spans="1:223" x14ac:dyDescent="0.2">
      <c r="A76" s="38" t="s">
        <v>317</v>
      </c>
      <c r="B76" s="27">
        <v>4</v>
      </c>
    </row>
    <row r="77" spans="1:223" x14ac:dyDescent="0.2">
      <c r="A77" s="38" t="s">
        <v>313</v>
      </c>
      <c r="B77" s="27">
        <v>5</v>
      </c>
    </row>
    <row r="78" spans="1:223" x14ac:dyDescent="0.2">
      <c r="A78" s="38" t="s">
        <v>311</v>
      </c>
      <c r="B78" s="27">
        <v>6</v>
      </c>
    </row>
    <row r="79" spans="1:223" x14ac:dyDescent="0.2">
      <c r="A79" s="38" t="s">
        <v>310</v>
      </c>
      <c r="B79" s="27">
        <v>7</v>
      </c>
    </row>
    <row r="80" spans="1:223" x14ac:dyDescent="0.2">
      <c r="A80" s="38" t="s">
        <v>312</v>
      </c>
      <c r="B80" s="27">
        <v>8</v>
      </c>
    </row>
    <row r="81" spans="1:2" x14ac:dyDescent="0.2">
      <c r="A81" s="38" t="s">
        <v>163</v>
      </c>
      <c r="B81" s="27">
        <v>9</v>
      </c>
    </row>
    <row r="82" spans="1:2" x14ac:dyDescent="0.2">
      <c r="A82" s="38" t="s">
        <v>4</v>
      </c>
      <c r="B82" s="27">
        <v>10</v>
      </c>
    </row>
    <row r="83" spans="1:2" x14ac:dyDescent="0.2">
      <c r="A83" s="38" t="s">
        <v>314</v>
      </c>
      <c r="B83" s="27">
        <v>11</v>
      </c>
    </row>
    <row r="84" spans="1:2" x14ac:dyDescent="0.2">
      <c r="A84" s="38" t="s">
        <v>252</v>
      </c>
      <c r="B84" s="27">
        <v>12</v>
      </c>
    </row>
    <row r="85" spans="1:2" x14ac:dyDescent="0.2">
      <c r="A85" s="38" t="s">
        <v>81</v>
      </c>
      <c r="B85" s="27">
        <v>13</v>
      </c>
    </row>
    <row r="86" spans="1:2" x14ac:dyDescent="0.2">
      <c r="A86" s="116"/>
      <c r="B86" s="117"/>
    </row>
    <row r="87" spans="1:2" x14ac:dyDescent="0.2">
      <c r="A87" s="116"/>
      <c r="B87" s="117"/>
    </row>
    <row r="88" spans="1:2" x14ac:dyDescent="0.2">
      <c r="A88" s="116"/>
      <c r="B88" s="117"/>
    </row>
    <row r="89" spans="1:2" x14ac:dyDescent="0.2">
      <c r="A89" s="116"/>
      <c r="B89" s="117"/>
    </row>
    <row r="90" spans="1:2" x14ac:dyDescent="0.2">
      <c r="A90" s="116"/>
      <c r="B90" s="117"/>
    </row>
    <row r="91" spans="1:2" x14ac:dyDescent="0.2">
      <c r="A91" s="116"/>
      <c r="B91" s="117"/>
    </row>
    <row r="92" spans="1:2" x14ac:dyDescent="0.2">
      <c r="A92" s="116"/>
      <c r="B92" s="117"/>
    </row>
    <row r="93" spans="1:2" x14ac:dyDescent="0.2">
      <c r="A93" s="116"/>
      <c r="B93" s="117"/>
    </row>
    <row r="94" spans="1:2" x14ac:dyDescent="0.2">
      <c r="A94" s="116"/>
      <c r="B94" s="117"/>
    </row>
    <row r="95" spans="1:2" x14ac:dyDescent="0.2">
      <c r="A95" s="116"/>
      <c r="B95" s="117"/>
    </row>
    <row r="96" spans="1:2" x14ac:dyDescent="0.2">
      <c r="A96" s="116"/>
      <c r="B96" s="117"/>
    </row>
    <row r="97" spans="1:2" x14ac:dyDescent="0.2">
      <c r="A97" s="116"/>
      <c r="B97" s="117"/>
    </row>
    <row r="98" spans="1:2" x14ac:dyDescent="0.2">
      <c r="A98" s="116"/>
      <c r="B98" s="117"/>
    </row>
    <row r="99" spans="1:2" x14ac:dyDescent="0.2">
      <c r="A99" s="116"/>
      <c r="B99" s="117"/>
    </row>
    <row r="100" spans="1:2" x14ac:dyDescent="0.2">
      <c r="A100" s="116"/>
      <c r="B100" s="117"/>
    </row>
    <row r="101" spans="1:2" x14ac:dyDescent="0.2">
      <c r="A101" s="116"/>
      <c r="B101" s="117"/>
    </row>
    <row r="102" spans="1:2" x14ac:dyDescent="0.2">
      <c r="A102" s="116"/>
      <c r="B102" s="117"/>
    </row>
    <row r="103" spans="1:2" x14ac:dyDescent="0.2">
      <c r="A103" s="116"/>
      <c r="B103" s="117"/>
    </row>
    <row r="104" spans="1:2" x14ac:dyDescent="0.2">
      <c r="A104" s="116"/>
      <c r="B104" s="117"/>
    </row>
    <row r="105" spans="1:2" x14ac:dyDescent="0.2">
      <c r="A105" s="116"/>
      <c r="B105" s="117"/>
    </row>
    <row r="106" spans="1:2" x14ac:dyDescent="0.2">
      <c r="A106" s="116"/>
      <c r="B106" s="117"/>
    </row>
    <row r="107" spans="1:2" x14ac:dyDescent="0.2">
      <c r="A107" s="116"/>
      <c r="B107" s="117"/>
    </row>
    <row r="108" spans="1:2" x14ac:dyDescent="0.2">
      <c r="A108" s="116"/>
      <c r="B108" s="117"/>
    </row>
    <row r="109" spans="1:2" x14ac:dyDescent="0.2">
      <c r="A109" s="116"/>
      <c r="B109" s="117"/>
    </row>
    <row r="110" spans="1:2" x14ac:dyDescent="0.2">
      <c r="A110" s="116"/>
      <c r="B110" s="117"/>
    </row>
    <row r="111" spans="1:2" x14ac:dyDescent="0.2">
      <c r="A111" s="116"/>
      <c r="B111" s="117"/>
    </row>
    <row r="112" spans="1:2" x14ac:dyDescent="0.2">
      <c r="A112" s="116"/>
      <c r="B112" s="117"/>
    </row>
    <row r="113" spans="1:2" x14ac:dyDescent="0.2">
      <c r="A113" s="116"/>
      <c r="B113" s="117"/>
    </row>
    <row r="114" spans="1:2" x14ac:dyDescent="0.2">
      <c r="A114" s="116"/>
      <c r="B114" s="117"/>
    </row>
    <row r="115" spans="1:2" x14ac:dyDescent="0.2">
      <c r="A115" s="116"/>
      <c r="B115" s="117"/>
    </row>
    <row r="116" spans="1:2" x14ac:dyDescent="0.2">
      <c r="A116" s="116"/>
      <c r="B116" s="117"/>
    </row>
    <row r="117" spans="1:2" x14ac:dyDescent="0.2">
      <c r="A117" s="116"/>
      <c r="B117" s="117"/>
    </row>
    <row r="118" spans="1:2" x14ac:dyDescent="0.2">
      <c r="A118" s="116"/>
      <c r="B118" s="117"/>
    </row>
    <row r="119" spans="1:2" x14ac:dyDescent="0.2">
      <c r="A119" s="116"/>
      <c r="B119" s="117"/>
    </row>
    <row r="120" spans="1:2" x14ac:dyDescent="0.2">
      <c r="A120" s="116"/>
      <c r="B120" s="117"/>
    </row>
    <row r="121" spans="1:2" x14ac:dyDescent="0.2">
      <c r="A121" s="116"/>
      <c r="B121" s="117"/>
    </row>
    <row r="122" spans="1:2" x14ac:dyDescent="0.2">
      <c r="A122" s="116"/>
      <c r="B122" s="117"/>
    </row>
    <row r="123" spans="1:2" x14ac:dyDescent="0.2">
      <c r="A123" s="116"/>
      <c r="B123" s="117"/>
    </row>
    <row r="124" spans="1:2" x14ac:dyDescent="0.2">
      <c r="A124" s="116"/>
      <c r="B124" s="117"/>
    </row>
    <row r="125" spans="1:2" x14ac:dyDescent="0.2">
      <c r="A125" s="116"/>
      <c r="B125" s="117"/>
    </row>
    <row r="126" spans="1:2" x14ac:dyDescent="0.2">
      <c r="A126" s="116"/>
      <c r="B126" s="117"/>
    </row>
    <row r="127" spans="1:2" x14ac:dyDescent="0.2">
      <c r="A127" s="116"/>
      <c r="B127" s="117"/>
    </row>
    <row r="128" spans="1:2" x14ac:dyDescent="0.2">
      <c r="A128" s="116"/>
      <c r="B128" s="117"/>
    </row>
    <row r="129" spans="1:2" x14ac:dyDescent="0.2">
      <c r="A129" s="116"/>
      <c r="B129" s="117"/>
    </row>
    <row r="130" spans="1:2" x14ac:dyDescent="0.2">
      <c r="A130" s="116"/>
      <c r="B130" s="117"/>
    </row>
    <row r="131" spans="1:2" x14ac:dyDescent="0.2">
      <c r="A131" s="116"/>
      <c r="B131" s="117"/>
    </row>
    <row r="132" spans="1:2" x14ac:dyDescent="0.2">
      <c r="A132" s="116"/>
      <c r="B132" s="117"/>
    </row>
    <row r="133" spans="1:2" x14ac:dyDescent="0.2">
      <c r="A133" s="116"/>
      <c r="B133" s="117"/>
    </row>
    <row r="134" spans="1:2" x14ac:dyDescent="0.2">
      <c r="A134" s="116"/>
      <c r="B134" s="117"/>
    </row>
    <row r="135" spans="1:2" x14ac:dyDescent="0.2">
      <c r="A135" s="116"/>
      <c r="B135" s="117"/>
    </row>
    <row r="136" spans="1:2" x14ac:dyDescent="0.2">
      <c r="A136" s="118"/>
      <c r="B136" s="119"/>
    </row>
    <row r="137" spans="1:2" x14ac:dyDescent="0.2">
      <c r="A137" s="118"/>
      <c r="B137" s="119"/>
    </row>
  </sheetData>
  <sortState ref="A73:B135">
    <sortCondition ref="B73:B135"/>
  </sortState>
  <mergeCells count="42">
    <mergeCell ref="FX2:GG2"/>
    <mergeCell ref="FX3:GG3"/>
    <mergeCell ref="HE3:HN3"/>
    <mergeCell ref="HE2:HN2"/>
    <mergeCell ref="GI2:GR2"/>
    <mergeCell ref="GI3:GR3"/>
    <mergeCell ref="GT3:HC3"/>
    <mergeCell ref="GT2:HC2"/>
    <mergeCell ref="D1:HO1"/>
    <mergeCell ref="FB2:FK2"/>
    <mergeCell ref="FB3:FK3"/>
    <mergeCell ref="FM2:FV2"/>
    <mergeCell ref="FM3:FV3"/>
    <mergeCell ref="EF2:EO2"/>
    <mergeCell ref="EF3:EO3"/>
    <mergeCell ref="EQ2:EZ2"/>
    <mergeCell ref="EQ3:EZ3"/>
    <mergeCell ref="DJ2:DS2"/>
    <mergeCell ref="DJ3:DS3"/>
    <mergeCell ref="DU2:ED2"/>
    <mergeCell ref="DU3:ED3"/>
    <mergeCell ref="CN2:CW2"/>
    <mergeCell ref="CN3:CW3"/>
    <mergeCell ref="CY2:DH2"/>
    <mergeCell ref="CY3:DH3"/>
    <mergeCell ref="BR2:CA2"/>
    <mergeCell ref="BR3:CA3"/>
    <mergeCell ref="CC2:CL2"/>
    <mergeCell ref="CC3:CL3"/>
    <mergeCell ref="AV2:BE2"/>
    <mergeCell ref="AV3:BE3"/>
    <mergeCell ref="BG2:BP2"/>
    <mergeCell ref="BG3:BP3"/>
    <mergeCell ref="Z2:AI2"/>
    <mergeCell ref="Z3:AI3"/>
    <mergeCell ref="AK3:AT3"/>
    <mergeCell ref="AK2:AT2"/>
    <mergeCell ref="A2:C3"/>
    <mergeCell ref="D2:M2"/>
    <mergeCell ref="D3:M3"/>
    <mergeCell ref="O2:X2"/>
    <mergeCell ref="O3:X3"/>
  </mergeCells>
  <phoneticPr fontId="7" type="noConversion"/>
  <dataValidations count="1">
    <dataValidation type="list" allowBlank="1" showInputMessage="1" showErrorMessage="1" sqref="N3 Y3 AJ3 AU3 BF3 BQ3 CB3 CM3 CX3 DI3 DT3 EE3 EP3 FA3 FL3 FW3 GH3 GS3 HD3 HO3">
      <formula1>"1,2,3"</formula1>
    </dataValidation>
  </dataValidations>
  <pageMargins left="0.25" right="0.25" top="0.75" bottom="0.75" header="0.3" footer="0.3"/>
  <pageSetup paperSize="9" scale="53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9"/>
    <pageSetUpPr fitToPage="1"/>
  </sheetPr>
  <dimension ref="A1:EM133"/>
  <sheetViews>
    <sheetView topLeftCell="A33" zoomScale="130" zoomScaleNormal="130" zoomScalePageLayoutView="130" workbookViewId="0">
      <selection activeCell="J61" sqref="A2:J61"/>
    </sheetView>
  </sheetViews>
  <sheetFormatPr baseColWidth="10" defaultRowHeight="16" x14ac:dyDescent="0.2"/>
  <cols>
    <col min="1" max="1" width="24.1640625" style="2" bestFit="1" customWidth="1"/>
    <col min="2" max="2" width="24.1640625" style="44" customWidth="1"/>
    <col min="3" max="3" width="4.5" style="114" bestFit="1" customWidth="1"/>
    <col min="4" max="4" width="9" style="23" bestFit="1" customWidth="1"/>
    <col min="5" max="5" width="9.83203125" style="1" bestFit="1" customWidth="1"/>
    <col min="6" max="6" width="9.1640625" style="1" bestFit="1" customWidth="1"/>
    <col min="7" max="7" width="8.5" style="1" bestFit="1" customWidth="1"/>
    <col min="8" max="8" width="9.5" style="1" bestFit="1" customWidth="1"/>
    <col min="9" max="9" width="9.1640625" style="1" bestFit="1" customWidth="1"/>
    <col min="10" max="10" width="8.33203125" style="1" bestFit="1" customWidth="1"/>
    <col min="11" max="11" width="9" bestFit="1" customWidth="1"/>
    <col min="12" max="12" width="9.6640625" bestFit="1" customWidth="1"/>
    <col min="13" max="13" width="9.1640625" bestFit="1" customWidth="1"/>
    <col min="14" max="14" width="8.5" bestFit="1" customWidth="1"/>
    <col min="15" max="15" width="9.5" bestFit="1" customWidth="1"/>
    <col min="16" max="16" width="9.1640625" bestFit="1" customWidth="1"/>
    <col min="17" max="17" width="8.33203125" bestFit="1" customWidth="1"/>
    <col min="18" max="18" width="9" bestFit="1" customWidth="1"/>
    <col min="19" max="19" width="9.6640625" bestFit="1" customWidth="1"/>
    <col min="20" max="20" width="9.1640625" bestFit="1" customWidth="1"/>
    <col min="21" max="21" width="8.5" bestFit="1" customWidth="1"/>
    <col min="22" max="22" width="9.5" bestFit="1" customWidth="1"/>
    <col min="23" max="23" width="9.1640625" bestFit="1" customWidth="1"/>
    <col min="24" max="24" width="8.33203125" bestFit="1" customWidth="1"/>
    <col min="25" max="25" width="9" bestFit="1" customWidth="1"/>
    <col min="26" max="26" width="9.6640625" bestFit="1" customWidth="1"/>
    <col min="27" max="27" width="9.1640625" bestFit="1" customWidth="1"/>
    <col min="28" max="28" width="8.5" bestFit="1" customWidth="1"/>
    <col min="29" max="29" width="9.5" bestFit="1" customWidth="1"/>
    <col min="30" max="30" width="9.1640625" bestFit="1" customWidth="1"/>
    <col min="31" max="31" width="8.33203125" bestFit="1" customWidth="1"/>
    <col min="32" max="32" width="9" bestFit="1" customWidth="1"/>
    <col min="33" max="33" width="9.6640625" bestFit="1" customWidth="1"/>
    <col min="34" max="34" width="9.1640625" bestFit="1" customWidth="1"/>
    <col min="35" max="35" width="8.5" bestFit="1" customWidth="1"/>
    <col min="36" max="36" width="9.5" bestFit="1" customWidth="1"/>
    <col min="37" max="37" width="9.1640625" bestFit="1" customWidth="1"/>
    <col min="38" max="38" width="8.33203125" bestFit="1" customWidth="1"/>
    <col min="39" max="39" width="9" bestFit="1" customWidth="1"/>
    <col min="40" max="40" width="9.6640625" bestFit="1" customWidth="1"/>
    <col min="41" max="41" width="9.1640625" bestFit="1" customWidth="1"/>
    <col min="42" max="42" width="8.5" bestFit="1" customWidth="1"/>
    <col min="43" max="43" width="9.5" bestFit="1" customWidth="1"/>
    <col min="44" max="44" width="9.1640625" bestFit="1" customWidth="1"/>
    <col min="45" max="45" width="8.33203125" bestFit="1" customWidth="1"/>
    <col min="46" max="46" width="9" bestFit="1" customWidth="1"/>
    <col min="47" max="47" width="9.6640625" bestFit="1" customWidth="1"/>
    <col min="48" max="48" width="9.1640625" bestFit="1" customWidth="1"/>
    <col min="49" max="49" width="8.5" bestFit="1" customWidth="1"/>
    <col min="50" max="50" width="9.5" bestFit="1" customWidth="1"/>
    <col min="51" max="51" width="9.1640625" bestFit="1" customWidth="1"/>
    <col min="52" max="52" width="8.33203125" bestFit="1" customWidth="1"/>
    <col min="53" max="53" width="9" bestFit="1" customWidth="1"/>
    <col min="54" max="54" width="9.6640625" bestFit="1" customWidth="1"/>
    <col min="55" max="55" width="9.1640625" bestFit="1" customWidth="1"/>
    <col min="56" max="56" width="8.5" bestFit="1" customWidth="1"/>
    <col min="57" max="57" width="9.5" bestFit="1" customWidth="1"/>
    <col min="58" max="58" width="9.1640625" bestFit="1" customWidth="1"/>
    <col min="59" max="59" width="8.33203125" bestFit="1" customWidth="1"/>
    <col min="60" max="60" width="9" bestFit="1" customWidth="1"/>
    <col min="61" max="61" width="9.6640625" bestFit="1" customWidth="1"/>
    <col min="62" max="62" width="9.1640625" bestFit="1" customWidth="1"/>
    <col min="63" max="63" width="8.5" bestFit="1" customWidth="1"/>
    <col min="64" max="64" width="9.5" bestFit="1" customWidth="1"/>
    <col min="65" max="65" width="9.1640625" bestFit="1" customWidth="1"/>
    <col min="66" max="66" width="8.33203125" bestFit="1" customWidth="1"/>
    <col min="67" max="67" width="9" bestFit="1" customWidth="1"/>
    <col min="68" max="68" width="9.6640625" bestFit="1" customWidth="1"/>
    <col min="69" max="69" width="9.1640625" bestFit="1" customWidth="1"/>
    <col min="70" max="70" width="8.5" bestFit="1" customWidth="1"/>
    <col min="71" max="71" width="9.5" bestFit="1" customWidth="1"/>
    <col min="72" max="72" width="9.1640625" bestFit="1" customWidth="1"/>
    <col min="73" max="73" width="8.33203125" bestFit="1" customWidth="1"/>
    <col min="74" max="74" width="9" bestFit="1" customWidth="1"/>
    <col min="75" max="75" width="9.6640625" bestFit="1" customWidth="1"/>
    <col min="76" max="76" width="9.1640625" bestFit="1" customWidth="1"/>
    <col min="77" max="77" width="8.5" bestFit="1" customWidth="1"/>
    <col min="78" max="78" width="9.5" bestFit="1" customWidth="1"/>
    <col min="79" max="79" width="9.1640625" bestFit="1" customWidth="1"/>
    <col min="80" max="80" width="8.33203125" bestFit="1" customWidth="1"/>
    <col min="81" max="81" width="9" bestFit="1" customWidth="1"/>
    <col min="82" max="82" width="9.6640625" bestFit="1" customWidth="1"/>
    <col min="83" max="83" width="9.1640625" bestFit="1" customWidth="1"/>
    <col min="84" max="84" width="8.5" bestFit="1" customWidth="1"/>
    <col min="85" max="85" width="9.5" bestFit="1" customWidth="1"/>
    <col min="86" max="86" width="9.1640625" bestFit="1" customWidth="1"/>
    <col min="87" max="87" width="8.33203125" bestFit="1" customWidth="1"/>
    <col min="88" max="88" width="9" bestFit="1" customWidth="1"/>
    <col min="89" max="89" width="9.6640625" bestFit="1" customWidth="1"/>
    <col min="90" max="90" width="9.1640625" bestFit="1" customWidth="1"/>
    <col min="91" max="91" width="8.5" bestFit="1" customWidth="1"/>
    <col min="92" max="92" width="9.5" bestFit="1" customWidth="1"/>
    <col min="93" max="93" width="9.1640625" bestFit="1" customWidth="1"/>
    <col min="94" max="94" width="8.33203125" bestFit="1" customWidth="1"/>
    <col min="95" max="95" width="9" bestFit="1" customWidth="1"/>
    <col min="96" max="96" width="9.6640625" bestFit="1" customWidth="1"/>
    <col min="97" max="97" width="9.1640625" bestFit="1" customWidth="1"/>
    <col min="98" max="98" width="8.5" bestFit="1" customWidth="1"/>
    <col min="99" max="99" width="9.5" bestFit="1" customWidth="1"/>
    <col min="100" max="100" width="9.1640625" bestFit="1" customWidth="1"/>
    <col min="101" max="101" width="8.33203125" bestFit="1" customWidth="1"/>
    <col min="102" max="102" width="9" bestFit="1" customWidth="1"/>
    <col min="103" max="103" width="9.6640625" bestFit="1" customWidth="1"/>
    <col min="104" max="104" width="9.1640625" bestFit="1" customWidth="1"/>
    <col min="105" max="105" width="8.5" bestFit="1" customWidth="1"/>
    <col min="106" max="106" width="9.5" bestFit="1" customWidth="1"/>
    <col min="107" max="107" width="9.1640625" bestFit="1" customWidth="1"/>
    <col min="108" max="108" width="8.33203125" bestFit="1" customWidth="1"/>
    <col min="109" max="109" width="9" bestFit="1" customWidth="1"/>
    <col min="110" max="110" width="9.6640625" bestFit="1" customWidth="1"/>
    <col min="111" max="111" width="9.1640625" bestFit="1" customWidth="1"/>
    <col min="112" max="112" width="8.5" bestFit="1" customWidth="1"/>
    <col min="113" max="113" width="9.5" bestFit="1" customWidth="1"/>
    <col min="114" max="114" width="9.1640625" bestFit="1" customWidth="1"/>
    <col min="115" max="115" width="8.33203125" bestFit="1" customWidth="1"/>
    <col min="116" max="116" width="9" bestFit="1" customWidth="1"/>
    <col min="117" max="117" width="9.6640625" bestFit="1" customWidth="1"/>
    <col min="118" max="118" width="9.1640625" bestFit="1" customWidth="1"/>
    <col min="119" max="119" width="8.5" bestFit="1" customWidth="1"/>
    <col min="120" max="120" width="9.5" bestFit="1" customWidth="1"/>
    <col min="121" max="121" width="9.1640625" bestFit="1" customWidth="1"/>
    <col min="122" max="122" width="8.33203125" bestFit="1" customWidth="1"/>
    <col min="123" max="123" width="9" bestFit="1" customWidth="1"/>
    <col min="124" max="124" width="9.6640625" bestFit="1" customWidth="1"/>
    <col min="125" max="125" width="9.1640625" bestFit="1" customWidth="1"/>
    <col min="126" max="126" width="8.5" bestFit="1" customWidth="1"/>
    <col min="127" max="127" width="9.5" bestFit="1" customWidth="1"/>
    <col min="128" max="128" width="9.1640625" bestFit="1" customWidth="1"/>
    <col min="129" max="129" width="8.33203125" bestFit="1" customWidth="1"/>
    <col min="130" max="130" width="9" bestFit="1" customWidth="1"/>
    <col min="131" max="131" width="9.6640625" bestFit="1" customWidth="1"/>
    <col min="132" max="132" width="9.1640625" bestFit="1" customWidth="1"/>
    <col min="133" max="133" width="8.5" bestFit="1" customWidth="1"/>
    <col min="134" max="134" width="9.5" bestFit="1" customWidth="1"/>
    <col min="135" max="135" width="9.1640625" bestFit="1" customWidth="1"/>
    <col min="136" max="136" width="8.33203125" bestFit="1" customWidth="1"/>
    <col min="137" max="137" width="9" bestFit="1" customWidth="1"/>
    <col min="138" max="138" width="9.6640625" bestFit="1" customWidth="1"/>
    <col min="139" max="139" width="9.1640625" bestFit="1" customWidth="1"/>
    <col min="140" max="140" width="8.5" bestFit="1" customWidth="1"/>
    <col min="141" max="141" width="9.5" bestFit="1" customWidth="1"/>
    <col min="142" max="142" width="9.1640625" bestFit="1" customWidth="1"/>
    <col min="143" max="143" width="8.33203125" bestFit="1" customWidth="1"/>
  </cols>
  <sheetData>
    <row r="1" spans="1:143" s="24" customFormat="1" ht="31" x14ac:dyDescent="0.35">
      <c r="B1" s="43"/>
      <c r="C1" s="110"/>
      <c r="D1" s="130" t="s">
        <v>304</v>
      </c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0"/>
      <c r="BK1" s="130"/>
      <c r="BL1" s="130"/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0"/>
      <c r="CP1" s="130"/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0"/>
      <c r="EH1" s="130"/>
      <c r="EI1" s="130"/>
      <c r="EJ1" s="130"/>
      <c r="EK1" s="130"/>
      <c r="EL1" s="130"/>
      <c r="EM1" s="130"/>
    </row>
    <row r="2" spans="1:143" ht="29" customHeight="1" x14ac:dyDescent="0.35">
      <c r="A2" s="131" t="s">
        <v>305</v>
      </c>
      <c r="B2" s="132"/>
      <c r="C2" s="133"/>
      <c r="D2" s="128" t="s">
        <v>306</v>
      </c>
      <c r="E2" s="128"/>
      <c r="F2" s="128"/>
      <c r="G2" s="128"/>
      <c r="H2" s="128"/>
      <c r="I2" s="128"/>
      <c r="J2" s="8">
        <v>42827</v>
      </c>
      <c r="K2" s="128" t="s">
        <v>9</v>
      </c>
      <c r="L2" s="128"/>
      <c r="M2" s="128"/>
      <c r="N2" s="128"/>
      <c r="O2" s="128"/>
      <c r="P2" s="128"/>
      <c r="Q2" s="8"/>
      <c r="R2" s="128" t="s">
        <v>10</v>
      </c>
      <c r="S2" s="128"/>
      <c r="T2" s="128"/>
      <c r="U2" s="128"/>
      <c r="V2" s="128"/>
      <c r="W2" s="128"/>
      <c r="X2" s="8"/>
      <c r="Y2" s="128" t="s">
        <v>11</v>
      </c>
      <c r="Z2" s="128"/>
      <c r="AA2" s="128"/>
      <c r="AB2" s="128"/>
      <c r="AC2" s="128"/>
      <c r="AD2" s="128"/>
      <c r="AE2" s="8"/>
      <c r="AF2" s="128" t="s">
        <v>283</v>
      </c>
      <c r="AG2" s="128"/>
      <c r="AH2" s="128"/>
      <c r="AI2" s="128"/>
      <c r="AJ2" s="128"/>
      <c r="AK2" s="128"/>
      <c r="AL2" s="8"/>
      <c r="AM2" s="128" t="s">
        <v>284</v>
      </c>
      <c r="AN2" s="128"/>
      <c r="AO2" s="128"/>
      <c r="AP2" s="128"/>
      <c r="AQ2" s="128"/>
      <c r="AR2" s="128"/>
      <c r="AS2" s="8"/>
      <c r="AT2" s="128" t="s">
        <v>285</v>
      </c>
      <c r="AU2" s="128"/>
      <c r="AV2" s="128"/>
      <c r="AW2" s="128"/>
      <c r="AX2" s="128"/>
      <c r="AY2" s="128"/>
      <c r="AZ2" s="8"/>
      <c r="BA2" s="128" t="s">
        <v>286</v>
      </c>
      <c r="BB2" s="128"/>
      <c r="BC2" s="128"/>
      <c r="BD2" s="128"/>
      <c r="BE2" s="128"/>
      <c r="BF2" s="128"/>
      <c r="BG2" s="8"/>
      <c r="BH2" s="128" t="s">
        <v>287</v>
      </c>
      <c r="BI2" s="128"/>
      <c r="BJ2" s="128"/>
      <c r="BK2" s="128"/>
      <c r="BL2" s="128"/>
      <c r="BM2" s="128"/>
      <c r="BN2" s="8"/>
      <c r="BO2" s="128" t="s">
        <v>288</v>
      </c>
      <c r="BP2" s="128"/>
      <c r="BQ2" s="128"/>
      <c r="BR2" s="128"/>
      <c r="BS2" s="128"/>
      <c r="BT2" s="128"/>
      <c r="BU2" s="8"/>
      <c r="BV2" s="128" t="s">
        <v>289</v>
      </c>
      <c r="BW2" s="128"/>
      <c r="BX2" s="128"/>
      <c r="BY2" s="128"/>
      <c r="BZ2" s="128"/>
      <c r="CA2" s="128"/>
      <c r="CB2" s="8"/>
      <c r="CC2" s="128" t="s">
        <v>290</v>
      </c>
      <c r="CD2" s="128"/>
      <c r="CE2" s="128"/>
      <c r="CF2" s="128"/>
      <c r="CG2" s="128"/>
      <c r="CH2" s="128"/>
      <c r="CI2" s="8"/>
      <c r="CJ2" s="128" t="s">
        <v>291</v>
      </c>
      <c r="CK2" s="128"/>
      <c r="CL2" s="128"/>
      <c r="CM2" s="128"/>
      <c r="CN2" s="128"/>
      <c r="CO2" s="128"/>
      <c r="CP2" s="8"/>
      <c r="CQ2" s="128" t="s">
        <v>292</v>
      </c>
      <c r="CR2" s="128"/>
      <c r="CS2" s="128"/>
      <c r="CT2" s="128"/>
      <c r="CU2" s="128"/>
      <c r="CV2" s="128"/>
      <c r="CW2" s="8"/>
      <c r="CX2" s="128" t="s">
        <v>293</v>
      </c>
      <c r="CY2" s="128"/>
      <c r="CZ2" s="128"/>
      <c r="DA2" s="128"/>
      <c r="DB2" s="128"/>
      <c r="DC2" s="128"/>
      <c r="DD2" s="8"/>
      <c r="DE2" s="128" t="s">
        <v>294</v>
      </c>
      <c r="DF2" s="128"/>
      <c r="DG2" s="128"/>
      <c r="DH2" s="128"/>
      <c r="DI2" s="128"/>
      <c r="DJ2" s="128"/>
      <c r="DK2" s="8"/>
      <c r="DL2" s="128" t="s">
        <v>295</v>
      </c>
      <c r="DM2" s="128"/>
      <c r="DN2" s="128"/>
      <c r="DO2" s="128"/>
      <c r="DP2" s="128"/>
      <c r="DQ2" s="128"/>
      <c r="DR2" s="8"/>
      <c r="DS2" s="128" t="s">
        <v>296</v>
      </c>
      <c r="DT2" s="128"/>
      <c r="DU2" s="128"/>
      <c r="DV2" s="128"/>
      <c r="DW2" s="128"/>
      <c r="DX2" s="128"/>
      <c r="DY2" s="8"/>
      <c r="DZ2" s="128" t="s">
        <v>297</v>
      </c>
      <c r="EA2" s="128"/>
      <c r="EB2" s="128"/>
      <c r="EC2" s="128"/>
      <c r="ED2" s="128"/>
      <c r="EE2" s="128"/>
      <c r="EF2" s="8"/>
      <c r="EG2" s="128" t="s">
        <v>298</v>
      </c>
      <c r="EH2" s="128"/>
      <c r="EI2" s="128"/>
      <c r="EJ2" s="128"/>
      <c r="EK2" s="128"/>
      <c r="EL2" s="128"/>
      <c r="EM2" s="8"/>
    </row>
    <row r="3" spans="1:143" ht="21" customHeight="1" x14ac:dyDescent="0.25">
      <c r="A3" s="134"/>
      <c r="B3" s="135"/>
      <c r="C3" s="136"/>
      <c r="D3" s="129" t="s">
        <v>18</v>
      </c>
      <c r="E3" s="129"/>
      <c r="F3" s="129"/>
      <c r="G3" s="129"/>
      <c r="H3" s="129"/>
      <c r="I3" s="129"/>
      <c r="J3" s="9">
        <v>2</v>
      </c>
      <c r="K3" s="129" t="s">
        <v>18</v>
      </c>
      <c r="L3" s="129"/>
      <c r="M3" s="129"/>
      <c r="N3" s="129"/>
      <c r="O3" s="129"/>
      <c r="P3" s="129"/>
      <c r="Q3" s="9">
        <v>1</v>
      </c>
      <c r="R3" s="129" t="s">
        <v>18</v>
      </c>
      <c r="S3" s="129"/>
      <c r="T3" s="129"/>
      <c r="U3" s="129"/>
      <c r="V3" s="129"/>
      <c r="W3" s="129"/>
      <c r="X3" s="9">
        <v>1</v>
      </c>
      <c r="Y3" s="129" t="s">
        <v>18</v>
      </c>
      <c r="Z3" s="129"/>
      <c r="AA3" s="129"/>
      <c r="AB3" s="129"/>
      <c r="AC3" s="129"/>
      <c r="AD3" s="129"/>
      <c r="AE3" s="9">
        <v>2</v>
      </c>
      <c r="AF3" s="129" t="s">
        <v>18</v>
      </c>
      <c r="AG3" s="129"/>
      <c r="AH3" s="129"/>
      <c r="AI3" s="129"/>
      <c r="AJ3" s="129"/>
      <c r="AK3" s="129"/>
      <c r="AL3" s="9">
        <v>2</v>
      </c>
      <c r="AM3" s="129" t="s">
        <v>18</v>
      </c>
      <c r="AN3" s="129"/>
      <c r="AO3" s="129"/>
      <c r="AP3" s="129"/>
      <c r="AQ3" s="129"/>
      <c r="AR3" s="129"/>
      <c r="AS3" s="9">
        <v>2</v>
      </c>
      <c r="AT3" s="129" t="s">
        <v>18</v>
      </c>
      <c r="AU3" s="129"/>
      <c r="AV3" s="129"/>
      <c r="AW3" s="129"/>
      <c r="AX3" s="129"/>
      <c r="AY3" s="129"/>
      <c r="AZ3" s="9">
        <v>2</v>
      </c>
      <c r="BA3" s="129" t="s">
        <v>18</v>
      </c>
      <c r="BB3" s="129"/>
      <c r="BC3" s="129"/>
      <c r="BD3" s="129"/>
      <c r="BE3" s="129"/>
      <c r="BF3" s="129"/>
      <c r="BG3" s="9">
        <v>2</v>
      </c>
      <c r="BH3" s="129" t="s">
        <v>18</v>
      </c>
      <c r="BI3" s="129"/>
      <c r="BJ3" s="129"/>
      <c r="BK3" s="129"/>
      <c r="BL3" s="129"/>
      <c r="BM3" s="129"/>
      <c r="BN3" s="9">
        <v>2</v>
      </c>
      <c r="BO3" s="129" t="s">
        <v>18</v>
      </c>
      <c r="BP3" s="129"/>
      <c r="BQ3" s="129"/>
      <c r="BR3" s="129"/>
      <c r="BS3" s="129"/>
      <c r="BT3" s="129"/>
      <c r="BU3" s="9">
        <v>2</v>
      </c>
      <c r="BV3" s="129" t="s">
        <v>18</v>
      </c>
      <c r="BW3" s="129"/>
      <c r="BX3" s="129"/>
      <c r="BY3" s="129"/>
      <c r="BZ3" s="129"/>
      <c r="CA3" s="129"/>
      <c r="CB3" s="9">
        <v>2</v>
      </c>
      <c r="CC3" s="129" t="s">
        <v>18</v>
      </c>
      <c r="CD3" s="129"/>
      <c r="CE3" s="129"/>
      <c r="CF3" s="129"/>
      <c r="CG3" s="129"/>
      <c r="CH3" s="129"/>
      <c r="CI3" s="9">
        <v>2</v>
      </c>
      <c r="CJ3" s="129" t="s">
        <v>18</v>
      </c>
      <c r="CK3" s="129"/>
      <c r="CL3" s="129"/>
      <c r="CM3" s="129"/>
      <c r="CN3" s="129"/>
      <c r="CO3" s="129"/>
      <c r="CP3" s="9">
        <v>1</v>
      </c>
      <c r="CQ3" s="129" t="s">
        <v>18</v>
      </c>
      <c r="CR3" s="129"/>
      <c r="CS3" s="129"/>
      <c r="CT3" s="129"/>
      <c r="CU3" s="129"/>
      <c r="CV3" s="129"/>
      <c r="CW3" s="9">
        <v>1</v>
      </c>
      <c r="CX3" s="129" t="s">
        <v>18</v>
      </c>
      <c r="CY3" s="129"/>
      <c r="CZ3" s="129"/>
      <c r="DA3" s="129"/>
      <c r="DB3" s="129"/>
      <c r="DC3" s="129"/>
      <c r="DD3" s="9">
        <v>1</v>
      </c>
      <c r="DE3" s="129" t="s">
        <v>18</v>
      </c>
      <c r="DF3" s="129"/>
      <c r="DG3" s="129"/>
      <c r="DH3" s="129"/>
      <c r="DI3" s="129"/>
      <c r="DJ3" s="129"/>
      <c r="DK3" s="9">
        <v>1</v>
      </c>
      <c r="DL3" s="129" t="s">
        <v>18</v>
      </c>
      <c r="DM3" s="129"/>
      <c r="DN3" s="129"/>
      <c r="DO3" s="129"/>
      <c r="DP3" s="129"/>
      <c r="DQ3" s="129"/>
      <c r="DR3" s="9">
        <v>1</v>
      </c>
      <c r="DS3" s="129" t="s">
        <v>18</v>
      </c>
      <c r="DT3" s="129"/>
      <c r="DU3" s="129"/>
      <c r="DV3" s="129"/>
      <c r="DW3" s="129"/>
      <c r="DX3" s="129"/>
      <c r="DY3" s="9">
        <v>1</v>
      </c>
      <c r="DZ3" s="129" t="s">
        <v>18</v>
      </c>
      <c r="EA3" s="129"/>
      <c r="EB3" s="129"/>
      <c r="EC3" s="129"/>
      <c r="ED3" s="129"/>
      <c r="EE3" s="129"/>
      <c r="EF3" s="9">
        <v>3</v>
      </c>
      <c r="EG3" s="129" t="s">
        <v>18</v>
      </c>
      <c r="EH3" s="129"/>
      <c r="EI3" s="129"/>
      <c r="EJ3" s="129"/>
      <c r="EK3" s="129"/>
      <c r="EL3" s="129"/>
      <c r="EM3" s="9">
        <v>1</v>
      </c>
    </row>
    <row r="4" spans="1:143" s="21" customFormat="1" ht="20" customHeight="1" x14ac:dyDescent="0.2">
      <c r="A4" s="39" t="s">
        <v>7</v>
      </c>
      <c r="B4" s="4" t="s">
        <v>257</v>
      </c>
      <c r="C4" s="111" t="s">
        <v>249</v>
      </c>
      <c r="D4" s="4" t="s">
        <v>18</v>
      </c>
      <c r="E4" s="4" t="s">
        <v>12</v>
      </c>
      <c r="F4" s="4" t="s">
        <v>13</v>
      </c>
      <c r="G4" s="4" t="s">
        <v>260</v>
      </c>
      <c r="H4" s="4" t="s">
        <v>261</v>
      </c>
      <c r="I4" s="4" t="s">
        <v>258</v>
      </c>
      <c r="J4" s="4" t="s">
        <v>259</v>
      </c>
      <c r="K4" s="4" t="s">
        <v>18</v>
      </c>
      <c r="L4" s="4" t="s">
        <v>12</v>
      </c>
      <c r="M4" s="4" t="s">
        <v>13</v>
      </c>
      <c r="N4" s="4" t="s">
        <v>260</v>
      </c>
      <c r="O4" s="4" t="s">
        <v>261</v>
      </c>
      <c r="P4" s="4" t="s">
        <v>258</v>
      </c>
      <c r="Q4" s="4" t="s">
        <v>259</v>
      </c>
      <c r="R4" s="4" t="s">
        <v>18</v>
      </c>
      <c r="S4" s="4" t="s">
        <v>12</v>
      </c>
      <c r="T4" s="4" t="s">
        <v>13</v>
      </c>
      <c r="U4" s="4" t="s">
        <v>260</v>
      </c>
      <c r="V4" s="4" t="s">
        <v>261</v>
      </c>
      <c r="W4" s="4" t="s">
        <v>258</v>
      </c>
      <c r="X4" s="4" t="s">
        <v>259</v>
      </c>
      <c r="Y4" s="4" t="s">
        <v>18</v>
      </c>
      <c r="Z4" s="4" t="s">
        <v>12</v>
      </c>
      <c r="AA4" s="4" t="s">
        <v>13</v>
      </c>
      <c r="AB4" s="4" t="s">
        <v>260</v>
      </c>
      <c r="AC4" s="4" t="s">
        <v>261</v>
      </c>
      <c r="AD4" s="4" t="s">
        <v>258</v>
      </c>
      <c r="AE4" s="4" t="s">
        <v>259</v>
      </c>
      <c r="AF4" s="4" t="s">
        <v>18</v>
      </c>
      <c r="AG4" s="4" t="s">
        <v>12</v>
      </c>
      <c r="AH4" s="4" t="s">
        <v>13</v>
      </c>
      <c r="AI4" s="4" t="s">
        <v>260</v>
      </c>
      <c r="AJ4" s="4" t="s">
        <v>261</v>
      </c>
      <c r="AK4" s="4" t="s">
        <v>258</v>
      </c>
      <c r="AL4" s="4" t="s">
        <v>259</v>
      </c>
      <c r="AM4" s="4" t="s">
        <v>18</v>
      </c>
      <c r="AN4" s="4" t="s">
        <v>12</v>
      </c>
      <c r="AO4" s="4" t="s">
        <v>13</v>
      </c>
      <c r="AP4" s="4" t="s">
        <v>260</v>
      </c>
      <c r="AQ4" s="4" t="s">
        <v>261</v>
      </c>
      <c r="AR4" s="4" t="s">
        <v>258</v>
      </c>
      <c r="AS4" s="4" t="s">
        <v>259</v>
      </c>
      <c r="AT4" s="4" t="s">
        <v>18</v>
      </c>
      <c r="AU4" s="4" t="s">
        <v>12</v>
      </c>
      <c r="AV4" s="4" t="s">
        <v>13</v>
      </c>
      <c r="AW4" s="4" t="s">
        <v>260</v>
      </c>
      <c r="AX4" s="4" t="s">
        <v>261</v>
      </c>
      <c r="AY4" s="4" t="s">
        <v>258</v>
      </c>
      <c r="AZ4" s="4" t="s">
        <v>259</v>
      </c>
      <c r="BA4" s="4" t="s">
        <v>18</v>
      </c>
      <c r="BB4" s="4" t="s">
        <v>12</v>
      </c>
      <c r="BC4" s="4" t="s">
        <v>13</v>
      </c>
      <c r="BD4" s="4" t="s">
        <v>260</v>
      </c>
      <c r="BE4" s="4" t="s">
        <v>261</v>
      </c>
      <c r="BF4" s="4" t="s">
        <v>258</v>
      </c>
      <c r="BG4" s="4" t="s">
        <v>259</v>
      </c>
      <c r="BH4" s="4" t="s">
        <v>18</v>
      </c>
      <c r="BI4" s="4" t="s">
        <v>12</v>
      </c>
      <c r="BJ4" s="4" t="s">
        <v>13</v>
      </c>
      <c r="BK4" s="4" t="s">
        <v>260</v>
      </c>
      <c r="BL4" s="4" t="s">
        <v>261</v>
      </c>
      <c r="BM4" s="4" t="s">
        <v>258</v>
      </c>
      <c r="BN4" s="4" t="s">
        <v>259</v>
      </c>
      <c r="BO4" s="4" t="s">
        <v>18</v>
      </c>
      <c r="BP4" s="4" t="s">
        <v>12</v>
      </c>
      <c r="BQ4" s="4" t="s">
        <v>13</v>
      </c>
      <c r="BR4" s="4" t="s">
        <v>260</v>
      </c>
      <c r="BS4" s="4" t="s">
        <v>261</v>
      </c>
      <c r="BT4" s="4" t="s">
        <v>258</v>
      </c>
      <c r="BU4" s="4" t="s">
        <v>259</v>
      </c>
      <c r="BV4" s="4" t="s">
        <v>18</v>
      </c>
      <c r="BW4" s="4" t="s">
        <v>12</v>
      </c>
      <c r="BX4" s="4" t="s">
        <v>13</v>
      </c>
      <c r="BY4" s="4" t="s">
        <v>260</v>
      </c>
      <c r="BZ4" s="4" t="s">
        <v>261</v>
      </c>
      <c r="CA4" s="4" t="s">
        <v>258</v>
      </c>
      <c r="CB4" s="4" t="s">
        <v>259</v>
      </c>
      <c r="CC4" s="4" t="s">
        <v>18</v>
      </c>
      <c r="CD4" s="4" t="s">
        <v>12</v>
      </c>
      <c r="CE4" s="4" t="s">
        <v>13</v>
      </c>
      <c r="CF4" s="4" t="s">
        <v>260</v>
      </c>
      <c r="CG4" s="4" t="s">
        <v>261</v>
      </c>
      <c r="CH4" s="4" t="s">
        <v>258</v>
      </c>
      <c r="CI4" s="4" t="s">
        <v>259</v>
      </c>
      <c r="CJ4" s="4" t="s">
        <v>18</v>
      </c>
      <c r="CK4" s="4" t="s">
        <v>12</v>
      </c>
      <c r="CL4" s="4" t="s">
        <v>13</v>
      </c>
      <c r="CM4" s="4" t="s">
        <v>260</v>
      </c>
      <c r="CN4" s="4" t="s">
        <v>261</v>
      </c>
      <c r="CO4" s="4" t="s">
        <v>258</v>
      </c>
      <c r="CP4" s="4" t="s">
        <v>259</v>
      </c>
      <c r="CQ4" s="4" t="s">
        <v>18</v>
      </c>
      <c r="CR4" s="4" t="s">
        <v>12</v>
      </c>
      <c r="CS4" s="4" t="s">
        <v>13</v>
      </c>
      <c r="CT4" s="4" t="s">
        <v>260</v>
      </c>
      <c r="CU4" s="4" t="s">
        <v>261</v>
      </c>
      <c r="CV4" s="4" t="s">
        <v>258</v>
      </c>
      <c r="CW4" s="4" t="s">
        <v>259</v>
      </c>
      <c r="CX4" s="4" t="s">
        <v>18</v>
      </c>
      <c r="CY4" s="4" t="s">
        <v>12</v>
      </c>
      <c r="CZ4" s="4" t="s">
        <v>13</v>
      </c>
      <c r="DA4" s="4" t="s">
        <v>260</v>
      </c>
      <c r="DB4" s="4" t="s">
        <v>261</v>
      </c>
      <c r="DC4" s="4" t="s">
        <v>258</v>
      </c>
      <c r="DD4" s="4" t="s">
        <v>259</v>
      </c>
      <c r="DE4" s="4" t="s">
        <v>18</v>
      </c>
      <c r="DF4" s="4" t="s">
        <v>12</v>
      </c>
      <c r="DG4" s="4" t="s">
        <v>13</v>
      </c>
      <c r="DH4" s="4" t="s">
        <v>260</v>
      </c>
      <c r="DI4" s="4" t="s">
        <v>261</v>
      </c>
      <c r="DJ4" s="4" t="s">
        <v>258</v>
      </c>
      <c r="DK4" s="4" t="s">
        <v>259</v>
      </c>
      <c r="DL4" s="4" t="s">
        <v>18</v>
      </c>
      <c r="DM4" s="4" t="s">
        <v>12</v>
      </c>
      <c r="DN4" s="4" t="s">
        <v>13</v>
      </c>
      <c r="DO4" s="4" t="s">
        <v>260</v>
      </c>
      <c r="DP4" s="4" t="s">
        <v>261</v>
      </c>
      <c r="DQ4" s="4" t="s">
        <v>258</v>
      </c>
      <c r="DR4" s="4" t="s">
        <v>259</v>
      </c>
      <c r="DS4" s="4" t="s">
        <v>18</v>
      </c>
      <c r="DT4" s="4" t="s">
        <v>12</v>
      </c>
      <c r="DU4" s="4" t="s">
        <v>13</v>
      </c>
      <c r="DV4" s="4" t="s">
        <v>260</v>
      </c>
      <c r="DW4" s="4" t="s">
        <v>261</v>
      </c>
      <c r="DX4" s="4" t="s">
        <v>258</v>
      </c>
      <c r="DY4" s="4" t="s">
        <v>259</v>
      </c>
      <c r="DZ4" s="4" t="s">
        <v>18</v>
      </c>
      <c r="EA4" s="4" t="s">
        <v>12</v>
      </c>
      <c r="EB4" s="4" t="s">
        <v>13</v>
      </c>
      <c r="EC4" s="4" t="s">
        <v>260</v>
      </c>
      <c r="ED4" s="4" t="s">
        <v>261</v>
      </c>
      <c r="EE4" s="4" t="s">
        <v>258</v>
      </c>
      <c r="EF4" s="4" t="s">
        <v>259</v>
      </c>
      <c r="EG4" s="4" t="s">
        <v>18</v>
      </c>
      <c r="EH4" s="4" t="s">
        <v>12</v>
      </c>
      <c r="EI4" s="4" t="s">
        <v>13</v>
      </c>
      <c r="EJ4" s="4" t="s">
        <v>260</v>
      </c>
      <c r="EK4" s="4" t="s">
        <v>261</v>
      </c>
      <c r="EL4" s="4" t="s">
        <v>258</v>
      </c>
      <c r="EM4" s="4" t="s">
        <v>259</v>
      </c>
    </row>
    <row r="5" spans="1:143" x14ac:dyDescent="0.2">
      <c r="A5" s="40"/>
      <c r="B5" s="36"/>
      <c r="C5" s="112"/>
      <c r="D5" s="20"/>
      <c r="E5" s="27"/>
      <c r="F5" s="35"/>
      <c r="G5" s="28"/>
      <c r="H5" s="29"/>
      <c r="I5" s="30"/>
      <c r="J5" s="27"/>
      <c r="K5" s="20"/>
      <c r="L5" s="27"/>
      <c r="M5" s="35"/>
      <c r="N5" s="28"/>
      <c r="O5" s="29"/>
      <c r="P5" s="30"/>
      <c r="Q5" s="27"/>
      <c r="R5" s="20"/>
      <c r="S5" s="27"/>
      <c r="T5" s="35"/>
      <c r="U5" s="28"/>
      <c r="V5" s="29"/>
      <c r="W5" s="30"/>
      <c r="X5" s="27"/>
      <c r="Y5" s="20"/>
      <c r="Z5" s="27"/>
      <c r="AA5" s="35"/>
      <c r="AB5" s="28"/>
      <c r="AC5" s="29"/>
      <c r="AD5" s="30"/>
      <c r="AE5" s="27"/>
      <c r="AF5" s="20"/>
      <c r="AG5" s="27"/>
      <c r="AH5" s="35"/>
      <c r="AI5" s="28"/>
      <c r="AJ5" s="29"/>
      <c r="AK5" s="30"/>
      <c r="AL5" s="27"/>
      <c r="AM5" s="20"/>
      <c r="AN5" s="27"/>
      <c r="AO5" s="35"/>
      <c r="AP5" s="28"/>
      <c r="AQ5" s="29"/>
      <c r="AR5" s="30"/>
      <c r="AS5" s="27"/>
      <c r="AT5" s="20"/>
      <c r="AU5" s="27"/>
      <c r="AV5" s="35"/>
      <c r="AW5" s="28"/>
      <c r="AX5" s="29"/>
      <c r="AY5" s="30"/>
      <c r="AZ5" s="27"/>
      <c r="BA5" s="20"/>
      <c r="BB5" s="27"/>
      <c r="BC5" s="35"/>
      <c r="BD5" s="28"/>
      <c r="BE5" s="29"/>
      <c r="BF5" s="30"/>
      <c r="BG5" s="27"/>
      <c r="BH5" s="20"/>
      <c r="BI5" s="27"/>
      <c r="BJ5" s="35"/>
      <c r="BK5" s="28"/>
      <c r="BL5" s="29"/>
      <c r="BM5" s="30"/>
      <c r="BN5" s="27"/>
      <c r="BO5" s="20"/>
      <c r="BP5" s="27"/>
      <c r="BQ5" s="35"/>
      <c r="BR5" s="28"/>
      <c r="BS5" s="29"/>
      <c r="BT5" s="30"/>
      <c r="BU5" s="27"/>
      <c r="BV5" s="20"/>
      <c r="BW5" s="27"/>
      <c r="BX5" s="35"/>
      <c r="BY5" s="28"/>
      <c r="BZ5" s="29"/>
      <c r="CA5" s="30"/>
      <c r="CB5" s="27"/>
      <c r="CC5" s="20"/>
      <c r="CD5" s="27"/>
      <c r="CE5" s="35"/>
      <c r="CF5" s="28"/>
      <c r="CG5" s="29"/>
      <c r="CH5" s="30"/>
      <c r="CI5" s="27"/>
      <c r="CJ5" s="20"/>
      <c r="CK5" s="27"/>
      <c r="CL5" s="35"/>
      <c r="CM5" s="28"/>
      <c r="CN5" s="29"/>
      <c r="CO5" s="30"/>
      <c r="CP5" s="27"/>
      <c r="CQ5" s="20"/>
      <c r="CR5" s="27"/>
      <c r="CS5" s="35"/>
      <c r="CT5" s="28"/>
      <c r="CU5" s="29"/>
      <c r="CV5" s="30"/>
      <c r="CW5" s="27"/>
      <c r="CX5" s="20"/>
      <c r="CY5" s="27"/>
      <c r="CZ5" s="35"/>
      <c r="DA5" s="28"/>
      <c r="DB5" s="29"/>
      <c r="DC5" s="30"/>
      <c r="DD5" s="27"/>
      <c r="DE5" s="20"/>
      <c r="DF5" s="27"/>
      <c r="DG5" s="35"/>
      <c r="DH5" s="28"/>
      <c r="DI5" s="29"/>
      <c r="DJ5" s="30"/>
      <c r="DK5" s="27"/>
      <c r="DL5" s="20"/>
      <c r="DM5" s="27"/>
      <c r="DN5" s="35"/>
      <c r="DO5" s="28"/>
      <c r="DP5" s="29"/>
      <c r="DQ5" s="30"/>
      <c r="DR5" s="27"/>
      <c r="DS5" s="20"/>
      <c r="DT5" s="27"/>
      <c r="DU5" s="35"/>
      <c r="DV5" s="28"/>
      <c r="DW5" s="29"/>
      <c r="DX5" s="30"/>
      <c r="DY5" s="27"/>
      <c r="DZ5" s="20"/>
      <c r="EA5" s="27"/>
      <c r="EB5" s="35"/>
      <c r="EC5" s="28"/>
      <c r="ED5" s="29"/>
      <c r="EE5" s="30"/>
      <c r="EF5" s="27"/>
      <c r="EG5" s="20"/>
      <c r="EH5" s="27"/>
      <c r="EI5" s="35"/>
      <c r="EJ5" s="28"/>
      <c r="EK5" s="29"/>
      <c r="EL5" s="30"/>
      <c r="EM5" s="27"/>
    </row>
    <row r="6" spans="1:143" x14ac:dyDescent="0.2">
      <c r="A6" s="41" t="s">
        <v>97</v>
      </c>
      <c r="B6" s="65">
        <f>COUNTA(E6,L6,S6,Z6,AG6,AN6,AU6,BB6,BI6,BP6,BW6,CD6,CK6,CR6,CY6,DF6,DM6,DT6,EA6,EH6)</f>
        <v>0</v>
      </c>
      <c r="C6" s="113"/>
      <c r="D6" s="20">
        <f t="shared" ref="D6:D45" si="0">J$3</f>
        <v>2</v>
      </c>
      <c r="E6" s="27"/>
      <c r="F6" s="26"/>
      <c r="G6" s="28">
        <f t="shared" ref="G6" si="1">IF(AND(J$3=1,F6=1),"25",IF(AND(J$3=1,F6=2),"20",IF(AND(J$3=1,F6=3),"16",IF(AND(J$3=1,F6=4),"13",IF(AND(J$3=1,F6=5),"11",IF(AND(J$3=1,F6=6),"10",IF(AND(J$3=1,F6=7),"9",IF(AND(J$3=1,F6=8),"8",IF(AND(J$3=1,F6=9),"7",IF(AND(J$3=1,F6=10),"6",IF(AND(J$3=1,F6=11),"5",IF(AND(J$3=1,F6=12),"4",IF(AND(J$3=1,F6=13),"3",IF(AND(J$3=1,F6=14),"2",IF(AND(J$3=1,F6=15),"1",IF(AND(J$3=2,F6=1),"16",IF(AND(J$3=2,F6=2),"13",IF(AND(J$3=2,F6=3),"11",IF(AND(J$3=2,F6=4),"10",IF(AND(J$3=2,F6=5),"9",IF(AND(J$3=2,F6=6),"8",IF(AND(J$3=2,F6=7),"7",IF(AND(J$3=2,F6=8),"6",IF(AND(J$3=2,F6=9),"5",IF(AND(J$3=2,F6=10),"4",IF(AND(J$3=2,F6=11),"3",IF(AND(J$3=2,F6=12),"2",IF(AND(J$3=2,F6=13),"1",IF(AND(J$3=3,F6=1),"10",IF(AND(J$3=3,F6=2),"9",IF(AND(J$3=3,F6=3),"8",IF(AND(J$3=3,F6=4),"7",IF(AND(J$3=3,F6=5),"6",IF(AND(J$3=3,F6=6),"5",IF(AND(J$3=3,F6=7),"4",IF(AND(J$3=3,F6=8),"3",IF(AND(J$3=3,F6=9),"2",IF(AND(J$3=3,F6=10),"1"))))))))))))))))))))))))))))))))))))))+0</f>
        <v>0</v>
      </c>
      <c r="H6" s="29">
        <f>+SUM(G6)</f>
        <v>0</v>
      </c>
      <c r="I6" s="30">
        <f>SUM(LARGE(($G6),{1}))</f>
        <v>0</v>
      </c>
      <c r="J6" s="27">
        <f t="shared" ref="J6:J37" si="2">RANK(I6,I$6:I$66)</f>
        <v>14</v>
      </c>
      <c r="K6" s="20">
        <f t="shared" ref="K6:K45" si="3">Q$3</f>
        <v>1</v>
      </c>
      <c r="L6" s="27"/>
      <c r="M6" s="26"/>
      <c r="N6" s="28">
        <f t="shared" ref="N6" si="4">IF(AND(Q$3=1,M6=1),"25",IF(AND(Q$3=1,M6=2),"20",IF(AND(Q$3=1,M6=3),"16",IF(AND(Q$3=1,M6=4),"13",IF(AND(Q$3=1,M6=5),"11",IF(AND(Q$3=1,M6=6),"10",IF(AND(Q$3=1,M6=7),"9",IF(AND(Q$3=1,M6=8),"8",IF(AND(Q$3=1,M6=9),"7",IF(AND(Q$3=1,M6=10),"6",IF(AND(Q$3=1,M6=11),"5",IF(AND(Q$3=1,M6=12),"4",IF(AND(Q$3=1,M6=13),"3",IF(AND(Q$3=1,M6=14),"2",IF(AND(Q$3=1,M6=15),"1",IF(AND(Q$3=2,M6=1),"16",IF(AND(Q$3=2,M6=2),"13",IF(AND(Q$3=2,M6=3),"11",IF(AND(Q$3=2,M6=4),"10",IF(AND(Q$3=2,M6=5),"9",IF(AND(Q$3=2,M6=6),"8",IF(AND(Q$3=2,M6=7),"7",IF(AND(Q$3=2,M6=8),"6",IF(AND(Q$3=2,M6=9),"5",IF(AND(Q$3=2,M6=10),"4",IF(AND(Q$3=2,M6=11),"3",IF(AND(Q$3=2,M6=12),"2",IF(AND(Q$3=2,M6=13),"1",IF(AND(Q$3=3,M6=1),"10",IF(AND(Q$3=3,M6=2),"9",IF(AND(Q$3=3,M6=3),"8",IF(AND(Q$3=3,M6=4),"7",IF(AND(Q$3=3,M6=5),"6",IF(AND(Q$3=3,M6=6),"5",IF(AND(Q$3=3,M6=7),"4",IF(AND(Q$3=3,M6=8),"3",IF(AND(Q$3=3,M6=9),"2",IF(AND(Q$3=3,M6=10),"1"))))))))))))))))))))))))))))))))))))))+0</f>
        <v>0</v>
      </c>
      <c r="O6" s="29">
        <f>+SUM(N6+H6)</f>
        <v>0</v>
      </c>
      <c r="P6" s="30">
        <f>SUM(LARGE(($N6,$G6),{1;2}))</f>
        <v>0</v>
      </c>
      <c r="Q6" s="27">
        <f t="shared" ref="Q6:Q37" si="5">RANK(P6,P$6:P$66)</f>
        <v>14</v>
      </c>
      <c r="R6" s="20">
        <f t="shared" ref="R6:R45" si="6">X$3</f>
        <v>1</v>
      </c>
      <c r="S6" s="27"/>
      <c r="T6" s="26"/>
      <c r="U6" s="28">
        <f t="shared" ref="U6" si="7">IF(AND(X$3=1,T6=1),"25",IF(AND(X$3=1,T6=2),"20",IF(AND(X$3=1,T6=3),"16",IF(AND(X$3=1,T6=4),"13",IF(AND(X$3=1,T6=5),"11",IF(AND(X$3=1,T6=6),"10",IF(AND(X$3=1,T6=7),"9",IF(AND(X$3=1,T6=8),"8",IF(AND(X$3=1,T6=9),"7",IF(AND(X$3=1,T6=10),"6",IF(AND(X$3=1,T6=11),"5",IF(AND(X$3=1,T6=12),"4",IF(AND(X$3=1,T6=13),"3",IF(AND(X$3=1,T6=14),"2",IF(AND(X$3=1,T6=15),"1",IF(AND(X$3=2,T6=1),"16",IF(AND(X$3=2,T6=2),"13",IF(AND(X$3=2,T6=3),"11",IF(AND(X$3=2,T6=4),"10",IF(AND(X$3=2,T6=5),"9",IF(AND(X$3=2,T6=6),"8",IF(AND(X$3=2,T6=7),"7",IF(AND(X$3=2,T6=8),"6",IF(AND(X$3=2,T6=9),"5",IF(AND(X$3=2,T6=10),"4",IF(AND(X$3=2,T6=11),"3",IF(AND(X$3=2,T6=12),"2",IF(AND(X$3=2,T6=13),"1",IF(AND(X$3=3,T6=1),"10",IF(AND(X$3=3,T6=2),"9",IF(AND(X$3=3,T6=3),"8",IF(AND(X$3=3,T6=4),"7",IF(AND(X$3=3,T6=5),"6",IF(AND(X$3=3,T6=6),"5",IF(AND(X$3=3,T6=7),"4",IF(AND(X$3=3,T6=8),"3",IF(AND(X$3=3,T6=9),"2",IF(AND(X$3=3,T6=10),"1"))))))))))))))))))))))))))))))))))))))+0</f>
        <v>0</v>
      </c>
      <c r="V6" s="29">
        <f>+SUM(U6+O6)</f>
        <v>0</v>
      </c>
      <c r="W6" s="30">
        <f>SUM(LARGE(($U6,$N6,$G6),{1;2;3}))</f>
        <v>0</v>
      </c>
      <c r="X6" s="27">
        <f t="shared" ref="X6:X37" si="8">RANK(W6,W$6:W$66)</f>
        <v>14</v>
      </c>
      <c r="Y6" s="20">
        <f t="shared" ref="Y6:Y45" si="9">AE$3</f>
        <v>2</v>
      </c>
      <c r="Z6" s="27"/>
      <c r="AA6" s="26"/>
      <c r="AB6" s="28">
        <f t="shared" ref="AB6" si="10">IF(AND(AE$3=1,AA6=1),"25",IF(AND(AE$3=1,AA6=2),"20",IF(AND(AE$3=1,AA6=3),"16",IF(AND(AE$3=1,AA6=4),"13",IF(AND(AE$3=1,AA6=5),"11",IF(AND(AE$3=1,AA6=6),"10",IF(AND(AE$3=1,AA6=7),"9",IF(AND(AE$3=1,AA6=8),"8",IF(AND(AE$3=1,AA6=9),"7",IF(AND(AE$3=1,AA6=10),"6",IF(AND(AE$3=1,AA6=11),"5",IF(AND(AE$3=1,AA6=12),"4",IF(AND(AE$3=1,AA6=13),"3",IF(AND(AE$3=1,AA6=14),"2",IF(AND(AE$3=1,AA6=15),"1",IF(AND(AE$3=2,AA6=1),"16",IF(AND(AE$3=2,AA6=2),"13",IF(AND(AE$3=2,AA6=3),"11",IF(AND(AE$3=2,AA6=4),"10",IF(AND(AE$3=2,AA6=5),"9",IF(AND(AE$3=2,AA6=6),"8",IF(AND(AE$3=2,AA6=7),"7",IF(AND(AE$3=2,AA6=8),"6",IF(AND(AE$3=2,AA6=9),"5",IF(AND(AE$3=2,AA6=10),"4",IF(AND(AE$3=2,AA6=11),"3",IF(AND(AE$3=2,AA6=12),"2",IF(AND(AE$3=2,AA6=13),"1",IF(AND(AE$3=3,AA6=1),"10",IF(AND(AE$3=3,AA6=2),"9",IF(AND(AE$3=3,AA6=3),"8",IF(AND(AE$3=3,AA6=4),"7",IF(AND(AE$3=3,AA6=5),"6",IF(AND(AE$3=3,AA6=6),"5",IF(AND(AE$3=3,AA6=7),"4",IF(AND(AE$3=3,AA6=8),"3",IF(AND(AE$3=3,AA6=9),"2",IF(AND(AE$3=3,AA6=10),"1"))))))))))))))))))))))))))))))))))))))+0</f>
        <v>0</v>
      </c>
      <c r="AC6" s="29">
        <f>+SUM(AB6+V6)</f>
        <v>0</v>
      </c>
      <c r="AD6" s="30">
        <f>SUM(LARGE(($AB6,$U6,$N6,$G6),{1;2;3;4}))</f>
        <v>0</v>
      </c>
      <c r="AE6" s="27">
        <f t="shared" ref="AE6:AE37" si="11">RANK(AD6,AD$6:AD$66)</f>
        <v>14</v>
      </c>
      <c r="AF6" s="20">
        <f t="shared" ref="AF6:AF45" si="12">AL$3</f>
        <v>2</v>
      </c>
      <c r="AG6" s="27"/>
      <c r="AH6" s="26"/>
      <c r="AI6" s="28">
        <f t="shared" ref="AI6" si="13">IF(AND(AL$3=1,AH6=1),"25",IF(AND(AL$3=1,AH6=2),"20",IF(AND(AL$3=1,AH6=3),"16",IF(AND(AL$3=1,AH6=4),"13",IF(AND(AL$3=1,AH6=5),"11",IF(AND(AL$3=1,AH6=6),"10",IF(AND(AL$3=1,AH6=7),"9",IF(AND(AL$3=1,AH6=8),"8",IF(AND(AL$3=1,AH6=9),"7",IF(AND(AL$3=1,AH6=10),"6",IF(AND(AL$3=1,AH6=11),"5",IF(AND(AL$3=1,AH6=12),"4",IF(AND(AL$3=1,AH6=13),"3",IF(AND(AL$3=1,AH6=14),"2",IF(AND(AL$3=1,AH6=15),"1",IF(AND(AL$3=2,AH6=1),"16",IF(AND(AL$3=2,AH6=2),"13",IF(AND(AL$3=2,AH6=3),"11",IF(AND(AL$3=2,AH6=4),"10",IF(AND(AL$3=2,AH6=5),"9",IF(AND(AL$3=2,AH6=6),"8",IF(AND(AL$3=2,AH6=7),"7",IF(AND(AL$3=2,AH6=8),"6",IF(AND(AL$3=2,AH6=9),"5",IF(AND(AL$3=2,AH6=10),"4",IF(AND(AL$3=2,AH6=11),"3",IF(AND(AL$3=2,AH6=12),"2",IF(AND(AL$3=2,AH6=13),"1",IF(AND(AL$3=3,AH6=1),"10",IF(AND(AL$3=3,AH6=2),"9",IF(AND(AL$3=3,AH6=3),"8",IF(AND(AL$3=3,AH6=4),"7",IF(AND(AL$3=3,AH6=5),"6",IF(AND(AL$3=3,AH6=6),"5",IF(AND(AL$3=3,AH6=7),"4",IF(AND(AL$3=3,AH6=8),"3",IF(AND(AL$3=3,AH6=9),"2",IF(AND(AL$3=3,AH6=10),"1"))))))))))))))))))))))))))))))))))))))+0</f>
        <v>0</v>
      </c>
      <c r="AJ6" s="29">
        <f>+SUM(AI6+AC6)</f>
        <v>0</v>
      </c>
      <c r="AK6" s="30">
        <f>SUM(LARGE(($AI6,$AB6,$U6,$N6,$G6),{1;2;3;4;5}))</f>
        <v>0</v>
      </c>
      <c r="AL6" s="27">
        <f t="shared" ref="AL6:AL37" si="14">RANK(AK6,AK$6:AK$66)</f>
        <v>14</v>
      </c>
      <c r="AM6" s="20">
        <f t="shared" ref="AM6:AM45" si="15">AS$3</f>
        <v>2</v>
      </c>
      <c r="AN6" s="27"/>
      <c r="AO6" s="26"/>
      <c r="AP6" s="28">
        <f t="shared" ref="AP6" si="16">IF(AND(AS$3=1,AO6=1),"25",IF(AND(AS$3=1,AO6=2),"20",IF(AND(AS$3=1,AO6=3),"16",IF(AND(AS$3=1,AO6=4),"13",IF(AND(AS$3=1,AO6=5),"11",IF(AND(AS$3=1,AO6=6),"10",IF(AND(AS$3=1,AO6=7),"9",IF(AND(AS$3=1,AO6=8),"8",IF(AND(AS$3=1,AO6=9),"7",IF(AND(AS$3=1,AO6=10),"6",IF(AND(AS$3=1,AO6=11),"5",IF(AND(AS$3=1,AO6=12),"4",IF(AND(AS$3=1,AO6=13),"3",IF(AND(AS$3=1,AO6=14),"2",IF(AND(AS$3=1,AO6=15),"1",IF(AND(AS$3=2,AO6=1),"16",IF(AND(AS$3=2,AO6=2),"13",IF(AND(AS$3=2,AO6=3),"11",IF(AND(AS$3=2,AO6=4),"10",IF(AND(AS$3=2,AO6=5),"9",IF(AND(AS$3=2,AO6=6),"8",IF(AND(AS$3=2,AO6=7),"7",IF(AND(AS$3=2,AO6=8),"6",IF(AND(AS$3=2,AO6=9),"5",IF(AND(AS$3=2,AO6=10),"4",IF(AND(AS$3=2,AO6=11),"3",IF(AND(AS$3=2,AO6=12),"2",IF(AND(AS$3=2,AO6=13),"1",IF(AND(AS$3=3,AO6=1),"10",IF(AND(AS$3=3,AO6=2),"9",IF(AND(AS$3=3,AO6=3),"8",IF(AND(AS$3=3,AO6=4),"7",IF(AND(AS$3=3,AO6=5),"6",IF(AND(AS$3=3,AO6=6),"5",IF(AND(AS$3=3,AO6=7),"4",IF(AND(AS$3=3,AO6=8),"3",IF(AND(AS$3=3,AO6=9),"2",IF(AND(AS$3=3,AO6=10),"1"))))))))))))))))))))))))))))))))))))))+0</f>
        <v>0</v>
      </c>
      <c r="AQ6" s="29">
        <f>+SUM(AP6+AJ6)</f>
        <v>0</v>
      </c>
      <c r="AR6" s="30">
        <f>SUM(LARGE(($AP6,$AI6,$AB6,$U6,$N6,$G6),{1;2;3;4;5}))</f>
        <v>0</v>
      </c>
      <c r="AS6" s="27">
        <f t="shared" ref="AS6:AS37" si="17">RANK(AR6,AR$6:AR$66)</f>
        <v>14</v>
      </c>
      <c r="AT6" s="20">
        <f t="shared" ref="AT6:AT45" si="18">AZ$3</f>
        <v>2</v>
      </c>
      <c r="AU6" s="27"/>
      <c r="AV6" s="26"/>
      <c r="AW6" s="28">
        <f t="shared" ref="AW6" si="19">IF(AND(AZ$3=1,AV6=1),"25",IF(AND(AZ$3=1,AV6=2),"20",IF(AND(AZ$3=1,AV6=3),"16",IF(AND(AZ$3=1,AV6=4),"13",IF(AND(AZ$3=1,AV6=5),"11",IF(AND(AZ$3=1,AV6=6),"10",IF(AND(AZ$3=1,AV6=7),"9",IF(AND(AZ$3=1,AV6=8),"8",IF(AND(AZ$3=1,AV6=9),"7",IF(AND(AZ$3=1,AV6=10),"6",IF(AND(AZ$3=1,AV6=11),"5",IF(AND(AZ$3=1,AV6=12),"4",IF(AND(AZ$3=1,AV6=13),"3",IF(AND(AZ$3=1,AV6=14),"2",IF(AND(AZ$3=1,AV6=15),"1",IF(AND(AZ$3=2,AV6=1),"16",IF(AND(AZ$3=2,AV6=2),"13",IF(AND(AZ$3=2,AV6=3),"11",IF(AND(AZ$3=2,AV6=4),"10",IF(AND(AZ$3=2,AV6=5),"9",IF(AND(AZ$3=2,AV6=6),"8",IF(AND(AZ$3=2,AV6=7),"7",IF(AND(AZ$3=2,AV6=8),"6",IF(AND(AZ$3=2,AV6=9),"5",IF(AND(AZ$3=2,AV6=10),"4",IF(AND(AZ$3=2,AV6=11),"3",IF(AND(AZ$3=2,AV6=12),"2",IF(AND(AZ$3=2,AV6=13),"1",IF(AND(AZ$3=3,AV6=1),"10",IF(AND(AZ$3=3,AV6=2),"9",IF(AND(AZ$3=3,AV6=3),"8",IF(AND(AZ$3=3,AV6=4),"7",IF(AND(AZ$3=3,AV6=5),"6",IF(AND(AZ$3=3,AV6=6),"5",IF(AND(AZ$3=3,AV6=7),"4",IF(AND(AZ$3=3,AV6=8),"3",IF(AND(AZ$3=3,AV6=9),"2",IF(AND(AZ$3=3,AV6=10),"1"))))))))))))))))))))))))))))))))))))))+0</f>
        <v>0</v>
      </c>
      <c r="AX6" s="29">
        <f>+SUM(AW6+AQ6)</f>
        <v>0</v>
      </c>
      <c r="AY6" s="30">
        <f>SUM(LARGE(($AW6,$AP6,$AI6,$AB6,$U6,$N6,$G6),{1;2;3;4;5}))</f>
        <v>0</v>
      </c>
      <c r="AZ6" s="27">
        <f t="shared" ref="AZ6:AZ37" si="20">RANK(AY6,AY$6:AY$66)</f>
        <v>14</v>
      </c>
      <c r="BA6" s="20">
        <f t="shared" ref="BA6:BA45" si="21">BG$3</f>
        <v>2</v>
      </c>
      <c r="BB6" s="27"/>
      <c r="BC6" s="26"/>
      <c r="BD6" s="28">
        <f t="shared" ref="BD6" si="22">IF(AND(BG$3=1,BC6=1),"25",IF(AND(BG$3=1,BC6=2),"20",IF(AND(BG$3=1,BC6=3),"16",IF(AND(BG$3=1,BC6=4),"13",IF(AND(BG$3=1,BC6=5),"11",IF(AND(BG$3=1,BC6=6),"10",IF(AND(BG$3=1,BC6=7),"9",IF(AND(BG$3=1,BC6=8),"8",IF(AND(BG$3=1,BC6=9),"7",IF(AND(BG$3=1,BC6=10),"6",IF(AND(BG$3=1,BC6=11),"5",IF(AND(BG$3=1,BC6=12),"4",IF(AND(BG$3=1,BC6=13),"3",IF(AND(BG$3=1,BC6=14),"2",IF(AND(BG$3=1,BC6=15),"1",IF(AND(BG$3=2,BC6=1),"16",IF(AND(BG$3=2,BC6=2),"13",IF(AND(BG$3=2,BC6=3),"11",IF(AND(BG$3=2,BC6=4),"10",IF(AND(BG$3=2,BC6=5),"9",IF(AND(BG$3=2,BC6=6),"8",IF(AND(BG$3=2,BC6=7),"7",IF(AND(BG$3=2,BC6=8),"6",IF(AND(BG$3=2,BC6=9),"5",IF(AND(BG$3=2,BC6=10),"4",IF(AND(BG$3=2,BC6=11),"3",IF(AND(BG$3=2,BC6=12),"2",IF(AND(BG$3=2,BC6=13),"1",IF(AND(BG$3=3,BC6=1),"10",IF(AND(BG$3=3,BC6=2),"9",IF(AND(BG$3=3,BC6=3),"8",IF(AND(BG$3=3,BC6=4),"7",IF(AND(BG$3=3,BC6=5),"6",IF(AND(BG$3=3,BC6=6),"5",IF(AND(BG$3=3,BC6=7),"4",IF(AND(BG$3=3,BC6=8),"3",IF(AND(BG$3=3,BC6=9),"2",IF(AND(BG$3=3,BC6=10),"1"))))))))))))))))))))))))))))))))))))))+0</f>
        <v>0</v>
      </c>
      <c r="BE6" s="29">
        <f>+SUM(BD6+AX6)</f>
        <v>0</v>
      </c>
      <c r="BF6" s="30">
        <f>SUM(LARGE(($BD6,$AW6,$AP6,$AI6,$AB6,$U6,$N6,$G6),{1;2;3;4;5}))</f>
        <v>0</v>
      </c>
      <c r="BG6" s="27">
        <f t="shared" ref="BG6:BG37" si="23">RANK(BF6,BF$6:BF$66)</f>
        <v>14</v>
      </c>
      <c r="BH6" s="20">
        <f t="shared" ref="BH6:BH45" si="24">BN$3</f>
        <v>2</v>
      </c>
      <c r="BI6" s="27"/>
      <c r="BJ6" s="26"/>
      <c r="BK6" s="28">
        <f t="shared" ref="BK6" si="25">IF(AND(BN$3=1,BJ6=1),"25",IF(AND(BN$3=1,BJ6=2),"20",IF(AND(BN$3=1,BJ6=3),"16",IF(AND(BN$3=1,BJ6=4),"13",IF(AND(BN$3=1,BJ6=5),"11",IF(AND(BN$3=1,BJ6=6),"10",IF(AND(BN$3=1,BJ6=7),"9",IF(AND(BN$3=1,BJ6=8),"8",IF(AND(BN$3=1,BJ6=9),"7",IF(AND(BN$3=1,BJ6=10),"6",IF(AND(BN$3=1,BJ6=11),"5",IF(AND(BN$3=1,BJ6=12),"4",IF(AND(BN$3=1,BJ6=13),"3",IF(AND(BN$3=1,BJ6=14),"2",IF(AND(BN$3=1,BJ6=15),"1",IF(AND(BN$3=2,BJ6=1),"16",IF(AND(BN$3=2,BJ6=2),"13",IF(AND(BN$3=2,BJ6=3),"11",IF(AND(BN$3=2,BJ6=4),"10",IF(AND(BN$3=2,BJ6=5),"9",IF(AND(BN$3=2,BJ6=6),"8",IF(AND(BN$3=2,BJ6=7),"7",IF(AND(BN$3=2,BJ6=8),"6",IF(AND(BN$3=2,BJ6=9),"5",IF(AND(BN$3=2,BJ6=10),"4",IF(AND(BN$3=2,BJ6=11),"3",IF(AND(BN$3=2,BJ6=12),"2",IF(AND(BN$3=2,BJ6=13),"1",IF(AND(BN$3=3,BJ6=1),"10",IF(AND(BN$3=3,BJ6=2),"9",IF(AND(BN$3=3,BJ6=3),"8",IF(AND(BN$3=3,BJ6=4),"7",IF(AND(BN$3=3,BJ6=5),"6",IF(AND(BN$3=3,BJ6=6),"5",IF(AND(BN$3=3,BJ6=7),"4",IF(AND(BN$3=3,BJ6=8),"3",IF(AND(BN$3=3,BJ6=9),"2",IF(AND(BN$3=3,BJ6=10),"1"))))))))))))))))))))))))))))))))))))))+0</f>
        <v>0</v>
      </c>
      <c r="BL6" s="29">
        <f>+SUM(BK6+BE6)</f>
        <v>0</v>
      </c>
      <c r="BM6" s="30">
        <f>SUM(LARGE(($BK6,$BD6,$AW6,$AP6,$AI6,$AB6,$U6,$N6,$G6),{1;2;3;4;5}))</f>
        <v>0</v>
      </c>
      <c r="BN6" s="27">
        <f t="shared" ref="BN6:BN37" si="26">RANK(BM6,BM$6:BM$66)</f>
        <v>14</v>
      </c>
      <c r="BO6" s="20">
        <f t="shared" ref="BO6:BO45" si="27">BU$3</f>
        <v>2</v>
      </c>
      <c r="BP6" s="27"/>
      <c r="BQ6" s="26"/>
      <c r="BR6" s="28">
        <f t="shared" ref="BR6" si="28">IF(AND(BU$3=1,BQ6=1),"25",IF(AND(BU$3=1,BQ6=2),"20",IF(AND(BU$3=1,BQ6=3),"16",IF(AND(BU$3=1,BQ6=4),"13",IF(AND(BU$3=1,BQ6=5),"11",IF(AND(BU$3=1,BQ6=6),"10",IF(AND(BU$3=1,BQ6=7),"9",IF(AND(BU$3=1,BQ6=8),"8",IF(AND(BU$3=1,BQ6=9),"7",IF(AND(BU$3=1,BQ6=10),"6",IF(AND(BU$3=1,BQ6=11),"5",IF(AND(BU$3=1,BQ6=12),"4",IF(AND(BU$3=1,BQ6=13),"3",IF(AND(BU$3=1,BQ6=14),"2",IF(AND(BU$3=1,BQ6=15),"1",IF(AND(BU$3=2,BQ6=1),"16",IF(AND(BU$3=2,BQ6=2),"13",IF(AND(BU$3=2,BQ6=3),"11",IF(AND(BU$3=2,BQ6=4),"10",IF(AND(BU$3=2,BQ6=5),"9",IF(AND(BU$3=2,BQ6=6),"8",IF(AND(BU$3=2,BQ6=7),"7",IF(AND(BU$3=2,BQ6=8),"6",IF(AND(BU$3=2,BQ6=9),"5",IF(AND(BU$3=2,BQ6=10),"4",IF(AND(BU$3=2,BQ6=11),"3",IF(AND(BU$3=2,BQ6=12),"2",IF(AND(BU$3=2,BQ6=13),"1",IF(AND(BU$3=3,BQ6=1),"10",IF(AND(BU$3=3,BQ6=2),"9",IF(AND(BU$3=3,BQ6=3),"8",IF(AND(BU$3=3,BQ6=4),"7",IF(AND(BU$3=3,BQ6=5),"6",IF(AND(BU$3=3,BQ6=6),"5",IF(AND(BU$3=3,BQ6=7),"4",IF(AND(BU$3=3,BQ6=8),"3",IF(AND(BU$3=3,BQ6=9),"2",IF(AND(BU$3=3,BQ6=10),"1"))))))))))))))))))))))))))))))))))))))+0</f>
        <v>0</v>
      </c>
      <c r="BS6" s="29">
        <f>+SUM(BR6+BL6)</f>
        <v>0</v>
      </c>
      <c r="BT6" s="30">
        <f>SUM(LARGE(($BR6,$BK6,$BD6,$AW6,$AP6,$AI6,$AB6,$U6,$N6,$G6),{1;2;3;4;5}))</f>
        <v>0</v>
      </c>
      <c r="BU6" s="27">
        <f t="shared" ref="BU6:BU37" si="29">RANK(BT6,BT$6:BT$66)</f>
        <v>14</v>
      </c>
      <c r="BV6" s="20">
        <f t="shared" ref="BV6:BV45" si="30">CB$3</f>
        <v>2</v>
      </c>
      <c r="BW6" s="27"/>
      <c r="BX6" s="26"/>
      <c r="BY6" s="28">
        <f t="shared" ref="BY6" si="31">IF(AND(CB$3=1,BX6=1),"25",IF(AND(CB$3=1,BX6=2),"20",IF(AND(CB$3=1,BX6=3),"16",IF(AND(CB$3=1,BX6=4),"13",IF(AND(CB$3=1,BX6=5),"11",IF(AND(CB$3=1,BX6=6),"10",IF(AND(CB$3=1,BX6=7),"9",IF(AND(CB$3=1,BX6=8),"8",IF(AND(CB$3=1,BX6=9),"7",IF(AND(CB$3=1,BX6=10),"6",IF(AND(CB$3=1,BX6=11),"5",IF(AND(CB$3=1,BX6=12),"4",IF(AND(CB$3=1,BX6=13),"3",IF(AND(CB$3=1,BX6=14),"2",IF(AND(CB$3=1,BX6=15),"1",IF(AND(CB$3=2,BX6=1),"16",IF(AND(CB$3=2,BX6=2),"13",IF(AND(CB$3=2,BX6=3),"11",IF(AND(CB$3=2,BX6=4),"10",IF(AND(CB$3=2,BX6=5),"9",IF(AND(CB$3=2,BX6=6),"8",IF(AND(CB$3=2,BX6=7),"7",IF(AND(CB$3=2,BX6=8),"6",IF(AND(CB$3=2,BX6=9),"5",IF(AND(CB$3=2,BX6=10),"4",IF(AND(CB$3=2,BX6=11),"3",IF(AND(CB$3=2,BX6=12),"2",IF(AND(CB$3=2,BX6=13),"1",IF(AND(CB$3=3,BX6=1),"10",IF(AND(CB$3=3,BX6=2),"9",IF(AND(CB$3=3,BX6=3),"8",IF(AND(CB$3=3,BX6=4),"7",IF(AND(CB$3=3,BX6=5),"6",IF(AND(CB$3=3,BX6=6),"5",IF(AND(CB$3=3,BX6=7),"4",IF(AND(CB$3=3,BX6=8),"3",IF(AND(CB$3=3,BX6=9),"2",IF(AND(CB$3=3,BX6=10),"1"))))))))))))))))))))))))))))))))))))))+0</f>
        <v>0</v>
      </c>
      <c r="BZ6" s="29">
        <f>+SUM(BY6+BS6)</f>
        <v>0</v>
      </c>
      <c r="CA6" s="30">
        <f>SUM(LARGE(($BY6,$BR6,$BK6,$BD6,$AW6,$AP6,$AI6,$AB6,$U6,$N6,$G6),{1;2;3;4;5}))</f>
        <v>0</v>
      </c>
      <c r="CB6" s="27">
        <f t="shared" ref="CB6:CB37" si="32">RANK(CA6,CA$6:CA$66)</f>
        <v>14</v>
      </c>
      <c r="CC6" s="20">
        <f t="shared" ref="CC6:CC45" si="33">CI$3</f>
        <v>2</v>
      </c>
      <c r="CD6" s="27"/>
      <c r="CE6" s="26"/>
      <c r="CF6" s="28">
        <f t="shared" ref="CF6" si="34">IF(AND(CI$3=1,CE6=1),"25",IF(AND(CI$3=1,CE6=2),"20",IF(AND(CI$3=1,CE6=3),"16",IF(AND(CI$3=1,CE6=4),"13",IF(AND(CI$3=1,CE6=5),"11",IF(AND(CI$3=1,CE6=6),"10",IF(AND(CI$3=1,CE6=7),"9",IF(AND(CI$3=1,CE6=8),"8",IF(AND(CI$3=1,CE6=9),"7",IF(AND(CI$3=1,CE6=10),"6",IF(AND(CI$3=1,CE6=11),"5",IF(AND(CI$3=1,CE6=12),"4",IF(AND(CI$3=1,CE6=13),"3",IF(AND(CI$3=1,CE6=14),"2",IF(AND(CI$3=1,CE6=15),"1",IF(AND(CI$3=2,CE6=1),"16",IF(AND(CI$3=2,CE6=2),"13",IF(AND(CI$3=2,CE6=3),"11",IF(AND(CI$3=2,CE6=4),"10",IF(AND(CI$3=2,CE6=5),"9",IF(AND(CI$3=2,CE6=6),"8",IF(AND(CI$3=2,CE6=7),"7",IF(AND(CI$3=2,CE6=8),"6",IF(AND(CI$3=2,CE6=9),"5",IF(AND(CI$3=2,CE6=10),"4",IF(AND(CI$3=2,CE6=11),"3",IF(AND(CI$3=2,CE6=12),"2",IF(AND(CI$3=2,CE6=13),"1",IF(AND(CI$3=3,CE6=1),"10",IF(AND(CI$3=3,CE6=2),"9",IF(AND(CI$3=3,CE6=3),"8",IF(AND(CI$3=3,CE6=4),"7",IF(AND(CI$3=3,CE6=5),"6",IF(AND(CI$3=3,CE6=6),"5",IF(AND(CI$3=3,CE6=7),"4",IF(AND(CI$3=3,CE6=8),"3",IF(AND(CI$3=3,CE6=9),"2",IF(AND(CI$3=3,CE6=10),"1"))))))))))))))))))))))))))))))))))))))+0</f>
        <v>0</v>
      </c>
      <c r="CG6" s="29">
        <f>+SUM(CF6+BZ6)</f>
        <v>0</v>
      </c>
      <c r="CH6" s="30">
        <f>SUM(LARGE(($CF6,$BY6,$BR6,$BK6,$BD6,$AW6,$AP6,$AI6,$AB6,$U6,$N6,$G6),{1;2;3;4;5}))</f>
        <v>0</v>
      </c>
      <c r="CI6" s="27">
        <f t="shared" ref="CI6:CI37" si="35">RANK(CH6,CH$6:CH$66)</f>
        <v>14</v>
      </c>
      <c r="CJ6" s="20">
        <f t="shared" ref="CJ6:CJ45" si="36">CP$3</f>
        <v>1</v>
      </c>
      <c r="CK6" s="27"/>
      <c r="CL6" s="26"/>
      <c r="CM6" s="28">
        <f t="shared" ref="CM6" si="37">IF(AND(CP$3=1,CL6=1),"25",IF(AND(CP$3=1,CL6=2),"20",IF(AND(CP$3=1,CL6=3),"16",IF(AND(CP$3=1,CL6=4),"13",IF(AND(CP$3=1,CL6=5),"11",IF(AND(CP$3=1,CL6=6),"10",IF(AND(CP$3=1,CL6=7),"9",IF(AND(CP$3=1,CL6=8),"8",IF(AND(CP$3=1,CL6=9),"7",IF(AND(CP$3=1,CL6=10),"6",IF(AND(CP$3=1,CL6=11),"5",IF(AND(CP$3=1,CL6=12),"4",IF(AND(CP$3=1,CL6=13),"3",IF(AND(CP$3=1,CL6=14),"2",IF(AND(CP$3=1,CL6=15),"1",IF(AND(CP$3=2,CL6=1),"16",IF(AND(CP$3=2,CL6=2),"13",IF(AND(CP$3=2,CL6=3),"11",IF(AND(CP$3=2,CL6=4),"10",IF(AND(CP$3=2,CL6=5),"9",IF(AND(CP$3=2,CL6=6),"8",IF(AND(CP$3=2,CL6=7),"7",IF(AND(CP$3=2,CL6=8),"6",IF(AND(CP$3=2,CL6=9),"5",IF(AND(CP$3=2,CL6=10),"4",IF(AND(CP$3=2,CL6=11),"3",IF(AND(CP$3=2,CL6=12),"2",IF(AND(CP$3=2,CL6=13),"1",IF(AND(CP$3=3,CL6=1),"10",IF(AND(CP$3=3,CL6=2),"9",IF(AND(CP$3=3,CL6=3),"8",IF(AND(CP$3=3,CL6=4),"7",IF(AND(CP$3=3,CL6=5),"6",IF(AND(CP$3=3,CL6=6),"5",IF(AND(CP$3=3,CL6=7),"4",IF(AND(CP$3=3,CL6=8),"3",IF(AND(CP$3=3,CL6=9),"2",IF(AND(CP$3=3,CL6=10),"1"))))))))))))))))))))))))))))))))))))))+0</f>
        <v>0</v>
      </c>
      <c r="CN6" s="29">
        <f>+SUM(CM6+CG6)</f>
        <v>0</v>
      </c>
      <c r="CO6" s="30">
        <f>SUM(LARGE(($CM6,$CF6,$BY6,$BR6,$BK6,$BD6,$AW6,$AP6,$AI6,$AB6,$U6,$N6,$G6),{1;2;3;4;5}))</f>
        <v>0</v>
      </c>
      <c r="CP6" s="27">
        <f t="shared" ref="CP6:CP37" si="38">RANK(CO6,CO$6:CO$66)</f>
        <v>14</v>
      </c>
      <c r="CQ6" s="20">
        <f t="shared" ref="CQ6:CQ66" si="39">CW$3</f>
        <v>1</v>
      </c>
      <c r="CR6" s="27"/>
      <c r="CS6" s="26"/>
      <c r="CT6" s="28">
        <f t="shared" ref="CT6" si="40">IF(AND(CW$3=1,CS6=1),"25",IF(AND(CW$3=1,CS6=2),"20",IF(AND(CW$3=1,CS6=3),"16",IF(AND(CW$3=1,CS6=4),"13",IF(AND(CW$3=1,CS6=5),"11",IF(AND(CW$3=1,CS6=6),"10",IF(AND(CW$3=1,CS6=7),"9",IF(AND(CW$3=1,CS6=8),"8",IF(AND(CW$3=1,CS6=9),"7",IF(AND(CW$3=1,CS6=10),"6",IF(AND(CW$3=1,CS6=11),"5",IF(AND(CW$3=1,CS6=12),"4",IF(AND(CW$3=1,CS6=13),"3",IF(AND(CW$3=1,CS6=14),"2",IF(AND(CW$3=1,CS6=15),"1",IF(AND(CW$3=2,CS6=1),"16",IF(AND(CW$3=2,CS6=2),"13",IF(AND(CW$3=2,CS6=3),"11",IF(AND(CW$3=2,CS6=4),"10",IF(AND(CW$3=2,CS6=5),"9",IF(AND(CW$3=2,CS6=6),"8",IF(AND(CW$3=2,CS6=7),"7",IF(AND(CW$3=2,CS6=8),"6",IF(AND(CW$3=2,CS6=9),"5",IF(AND(CW$3=2,CS6=10),"4",IF(AND(CW$3=2,CS6=11),"3",IF(AND(CW$3=2,CS6=12),"2",IF(AND(CW$3=2,CS6=13),"1",IF(AND(CW$3=3,CS6=1),"10",IF(AND(CW$3=3,CS6=2),"9",IF(AND(CW$3=3,CS6=3),"8",IF(AND(CW$3=3,CS6=4),"7",IF(AND(CW$3=3,CS6=5),"6",IF(AND(CW$3=3,CS6=6),"5",IF(AND(CW$3=3,CS6=7),"4",IF(AND(CW$3=3,CS6=8),"3",IF(AND(CW$3=3,CS6=9),"2",IF(AND(CW$3=3,CS6=10),"1"))))))))))))))))))))))))))))))))))))))+0</f>
        <v>0</v>
      </c>
      <c r="CU6" s="29">
        <f>+SUM(CT6+CN6)</f>
        <v>0</v>
      </c>
      <c r="CV6" s="30">
        <f>SUM(LARGE(($CT6,$CM6,$CF6,$BY6,$BR6,$BK6,$BD6,$AW6,$AP6,$AI6,$AB6,$U6,$N6,$G6),{1;2;3;4;5}))</f>
        <v>0</v>
      </c>
      <c r="CW6" s="27">
        <f t="shared" ref="CW6:CW37" si="41">RANK(CV6,CV$6:CV$66)</f>
        <v>14</v>
      </c>
      <c r="CX6" s="20">
        <f t="shared" ref="CX6:CX66" si="42">DD$3</f>
        <v>1</v>
      </c>
      <c r="CY6" s="27"/>
      <c r="CZ6" s="26"/>
      <c r="DA6" s="28">
        <f t="shared" ref="DA6" si="43">IF(AND(DD$3=1,CZ6=1),"25",IF(AND(DD$3=1,CZ6=2),"20",IF(AND(DD$3=1,CZ6=3),"16",IF(AND(DD$3=1,CZ6=4),"13",IF(AND(DD$3=1,CZ6=5),"11",IF(AND(DD$3=1,CZ6=6),"10",IF(AND(DD$3=1,CZ6=7),"9",IF(AND(DD$3=1,CZ6=8),"8",IF(AND(DD$3=1,CZ6=9),"7",IF(AND(DD$3=1,CZ6=10),"6",IF(AND(DD$3=1,CZ6=11),"5",IF(AND(DD$3=1,CZ6=12),"4",IF(AND(DD$3=1,CZ6=13),"3",IF(AND(DD$3=1,CZ6=14),"2",IF(AND(DD$3=1,CZ6=15),"1",IF(AND(DD$3=2,CZ6=1),"16",IF(AND(DD$3=2,CZ6=2),"13",IF(AND(DD$3=2,CZ6=3),"11",IF(AND(DD$3=2,CZ6=4),"10",IF(AND(DD$3=2,CZ6=5),"9",IF(AND(DD$3=2,CZ6=6),"8",IF(AND(DD$3=2,CZ6=7),"7",IF(AND(DD$3=2,CZ6=8),"6",IF(AND(DD$3=2,CZ6=9),"5",IF(AND(DD$3=2,CZ6=10),"4",IF(AND(DD$3=2,CZ6=11),"3",IF(AND(DD$3=2,CZ6=12),"2",IF(AND(DD$3=2,CZ6=13),"1",IF(AND(DD$3=3,CZ6=1),"10",IF(AND(DD$3=3,CZ6=2),"9",IF(AND(DD$3=3,CZ6=3),"8",IF(AND(DD$3=3,CZ6=4),"7",IF(AND(DD$3=3,CZ6=5),"6",IF(AND(DD$3=3,CZ6=6),"5",IF(AND(DD$3=3,CZ6=7),"4",IF(AND(DD$3=3,CZ6=8),"3",IF(AND(DD$3=3,CZ6=9),"2",IF(AND(DD$3=3,CZ6=10),"1"))))))))))))))))))))))))))))))))))))))+0</f>
        <v>0</v>
      </c>
      <c r="DB6" s="29">
        <f>+SUM(DA6+CU6)</f>
        <v>0</v>
      </c>
      <c r="DC6" s="30">
        <f>SUM(LARGE(($DA6,$CT6,$CM6,$CF6,$BY6,$BR6,$BK6,$BD6,$AW6,$AP6,$AI6,$AB6,$U6,$N6,$G6),{1;2;3;4;5}))</f>
        <v>0</v>
      </c>
      <c r="DD6" s="27">
        <f t="shared" ref="DD6:DD37" si="44">RANK(DC6,DC$6:DC$66)</f>
        <v>14</v>
      </c>
      <c r="DE6" s="20">
        <f t="shared" ref="DE6:DE66" si="45">DK$3</f>
        <v>1</v>
      </c>
      <c r="DF6" s="27"/>
      <c r="DG6" s="26"/>
      <c r="DH6" s="28">
        <f t="shared" ref="DH6" si="46">IF(AND(DK$3=1,DG6=1),"25",IF(AND(DK$3=1,DG6=2),"20",IF(AND(DK$3=1,DG6=3),"16",IF(AND(DK$3=1,DG6=4),"13",IF(AND(DK$3=1,DG6=5),"11",IF(AND(DK$3=1,DG6=6),"10",IF(AND(DK$3=1,DG6=7),"9",IF(AND(DK$3=1,DG6=8),"8",IF(AND(DK$3=1,DG6=9),"7",IF(AND(DK$3=1,DG6=10),"6",IF(AND(DK$3=1,DG6=11),"5",IF(AND(DK$3=1,DG6=12),"4",IF(AND(DK$3=1,DG6=13),"3",IF(AND(DK$3=1,DG6=14),"2",IF(AND(DK$3=1,DG6=15),"1",IF(AND(DK$3=2,DG6=1),"16",IF(AND(DK$3=2,DG6=2),"13",IF(AND(DK$3=2,DG6=3),"11",IF(AND(DK$3=2,DG6=4),"10",IF(AND(DK$3=2,DG6=5),"9",IF(AND(DK$3=2,DG6=6),"8",IF(AND(DK$3=2,DG6=7),"7",IF(AND(DK$3=2,DG6=8),"6",IF(AND(DK$3=2,DG6=9),"5",IF(AND(DK$3=2,DG6=10),"4",IF(AND(DK$3=2,DG6=11),"3",IF(AND(DK$3=2,DG6=12),"2",IF(AND(DK$3=2,DG6=13),"1",IF(AND(DK$3=3,DG6=1),"10",IF(AND(DK$3=3,DG6=2),"9",IF(AND(DK$3=3,DG6=3),"8",IF(AND(DK$3=3,DG6=4),"7",IF(AND(DK$3=3,DG6=5),"6",IF(AND(DK$3=3,DG6=6),"5",IF(AND(DK$3=3,DG6=7),"4",IF(AND(DK$3=3,DG6=8),"3",IF(AND(DK$3=3,DG6=9),"2",IF(AND(DK$3=3,DG6=10),"1"))))))))))))))))))))))))))))))))))))))+0</f>
        <v>0</v>
      </c>
      <c r="DI6" s="29">
        <f>+SUM(DH6+DB6)</f>
        <v>0</v>
      </c>
      <c r="DJ6" s="30">
        <f>SUM(LARGE(($DH6,$DA6,$CT6,$CM6,$CF6,$BY6,$BR6,$BK6,$BD6,$AW6,$AP6,$AI6,$AB6,$U6,$N6,$G6),{1;2;3;4;5}))</f>
        <v>0</v>
      </c>
      <c r="DK6" s="27">
        <f t="shared" ref="DK6:DK37" si="47">RANK(DJ6,DJ$6:DJ$66)</f>
        <v>14</v>
      </c>
      <c r="DL6" s="20">
        <f t="shared" ref="DL6:DL66" si="48">DR$3</f>
        <v>1</v>
      </c>
      <c r="DM6" s="27"/>
      <c r="DN6" s="26"/>
      <c r="DO6" s="28">
        <f t="shared" ref="DO6" si="49">IF(AND(DR$3=1,DN6=1),"25",IF(AND(DR$3=1,DN6=2),"20",IF(AND(DR$3=1,DN6=3),"16",IF(AND(DR$3=1,DN6=4),"13",IF(AND(DR$3=1,DN6=5),"11",IF(AND(DR$3=1,DN6=6),"10",IF(AND(DR$3=1,DN6=7),"9",IF(AND(DR$3=1,DN6=8),"8",IF(AND(DR$3=1,DN6=9),"7",IF(AND(DR$3=1,DN6=10),"6",IF(AND(DR$3=1,DN6=11),"5",IF(AND(DR$3=1,DN6=12),"4",IF(AND(DR$3=1,DN6=13),"3",IF(AND(DR$3=1,DN6=14),"2",IF(AND(DR$3=1,DN6=15),"1",IF(AND(DR$3=2,DN6=1),"16",IF(AND(DR$3=2,DN6=2),"13",IF(AND(DR$3=2,DN6=3),"11",IF(AND(DR$3=2,DN6=4),"10",IF(AND(DR$3=2,DN6=5),"9",IF(AND(DR$3=2,DN6=6),"8",IF(AND(DR$3=2,DN6=7),"7",IF(AND(DR$3=2,DN6=8),"6",IF(AND(DR$3=2,DN6=9),"5",IF(AND(DR$3=2,DN6=10),"4",IF(AND(DR$3=2,DN6=11),"3",IF(AND(DR$3=2,DN6=12),"2",IF(AND(DR$3=2,DN6=13),"1",IF(AND(DR$3=3,DN6=1),"10",IF(AND(DR$3=3,DN6=2),"9",IF(AND(DR$3=3,DN6=3),"8",IF(AND(DR$3=3,DN6=4),"7",IF(AND(DR$3=3,DN6=5),"6",IF(AND(DR$3=3,DN6=6),"5",IF(AND(DR$3=3,DN6=7),"4",IF(AND(DR$3=3,DN6=8),"3",IF(AND(DR$3=3,DN6=9),"2",IF(AND(DR$3=3,DN6=10),"1"))))))))))))))))))))))))))))))))))))))+0</f>
        <v>0</v>
      </c>
      <c r="DP6" s="29">
        <f>+SUM(DO6+DI6)</f>
        <v>0</v>
      </c>
      <c r="DQ6" s="30">
        <f>SUM(LARGE(($DO6,$DH6,$DA6,$CT6,$CM6,$CF6,$BY6,$BR6,$BK6,$BD6,$AW6,$AP6,$AI6,$AB6,$U6,$N6,$G6),{1;2;3;4;5}))</f>
        <v>0</v>
      </c>
      <c r="DR6" s="27">
        <f t="shared" ref="DR6:DR37" si="50">RANK(DQ6,DQ$6:DQ$66)</f>
        <v>14</v>
      </c>
      <c r="DS6" s="20">
        <f t="shared" ref="DS6:DS66" si="51">DY$3</f>
        <v>1</v>
      </c>
      <c r="DT6" s="27"/>
      <c r="DU6" s="26"/>
      <c r="DV6" s="28">
        <f t="shared" ref="DV6" si="52">IF(AND(DY$3=1,DU6=1),"25",IF(AND(DY$3=1,DU6=2),"20",IF(AND(DY$3=1,DU6=3),"16",IF(AND(DY$3=1,DU6=4),"13",IF(AND(DY$3=1,DU6=5),"11",IF(AND(DY$3=1,DU6=6),"10",IF(AND(DY$3=1,DU6=7),"9",IF(AND(DY$3=1,DU6=8),"8",IF(AND(DY$3=1,DU6=9),"7",IF(AND(DY$3=1,DU6=10),"6",IF(AND(DY$3=1,DU6=11),"5",IF(AND(DY$3=1,DU6=12),"4",IF(AND(DY$3=1,DU6=13),"3",IF(AND(DY$3=1,DU6=14),"2",IF(AND(DY$3=1,DU6=15),"1",IF(AND(DY$3=2,DU6=1),"16",IF(AND(DY$3=2,DU6=2),"13",IF(AND(DY$3=2,DU6=3),"11",IF(AND(DY$3=2,DU6=4),"10",IF(AND(DY$3=2,DU6=5),"9",IF(AND(DY$3=2,DU6=6),"8",IF(AND(DY$3=2,DU6=7),"7",IF(AND(DY$3=2,DU6=8),"6",IF(AND(DY$3=2,DU6=9),"5",IF(AND(DY$3=2,DU6=10),"4",IF(AND(DY$3=2,DU6=11),"3",IF(AND(DY$3=2,DU6=12),"2",IF(AND(DY$3=2,DU6=13),"1",IF(AND(DY$3=3,DU6=1),"10",IF(AND(DY$3=3,DU6=2),"9",IF(AND(DY$3=3,DU6=3),"8",IF(AND(DY$3=3,DU6=4),"7",IF(AND(DY$3=3,DU6=5),"6",IF(AND(DY$3=3,DU6=6),"5",IF(AND(DY$3=3,DU6=7),"4",IF(AND(DY$3=3,DU6=8),"3",IF(AND(DY$3=3,DU6=9),"2",IF(AND(DY$3=3,DU6=10),"1"))))))))))))))))))))))))))))))))))))))+0</f>
        <v>0</v>
      </c>
      <c r="DW6" s="29">
        <f>+SUM(DV6+DP6)</f>
        <v>0</v>
      </c>
      <c r="DX6" s="30">
        <f>SUM(LARGE(($DV6,$DO6,$DH6,$DA6,$CT6,$CM6,$CF6,$BY6,$BR6,$BK6,$BD6,$AW6,$AP6,$AI6,$AB6,$U6,$N6,$G6),{1;2;3;4;5}))</f>
        <v>0</v>
      </c>
      <c r="DY6" s="27">
        <f t="shared" ref="DY6:DY37" si="53">RANK(DX6,DX$6:DX$66)</f>
        <v>14</v>
      </c>
      <c r="DZ6" s="20">
        <f t="shared" ref="DZ6:DZ66" si="54">EF$3</f>
        <v>3</v>
      </c>
      <c r="EA6" s="27"/>
      <c r="EB6" s="26"/>
      <c r="EC6" s="28">
        <f t="shared" ref="EC6" si="55">IF(AND(EF$3=1,EB6=1),"25",IF(AND(EF$3=1,EB6=2),"20",IF(AND(EF$3=1,EB6=3),"16",IF(AND(EF$3=1,EB6=4),"13",IF(AND(EF$3=1,EB6=5),"11",IF(AND(EF$3=1,EB6=6),"10",IF(AND(EF$3=1,EB6=7),"9",IF(AND(EF$3=1,EB6=8),"8",IF(AND(EF$3=1,EB6=9),"7",IF(AND(EF$3=1,EB6=10),"6",IF(AND(EF$3=1,EB6=11),"5",IF(AND(EF$3=1,EB6=12),"4",IF(AND(EF$3=1,EB6=13),"3",IF(AND(EF$3=1,EB6=14),"2",IF(AND(EF$3=1,EB6=15),"1",IF(AND(EF$3=2,EB6=1),"16",IF(AND(EF$3=2,EB6=2),"13",IF(AND(EF$3=2,EB6=3),"11",IF(AND(EF$3=2,EB6=4),"10",IF(AND(EF$3=2,EB6=5),"9",IF(AND(EF$3=2,EB6=6),"8",IF(AND(EF$3=2,EB6=7),"7",IF(AND(EF$3=2,EB6=8),"6",IF(AND(EF$3=2,EB6=9),"5",IF(AND(EF$3=2,EB6=10),"4",IF(AND(EF$3=2,EB6=11),"3",IF(AND(EF$3=2,EB6=12),"2",IF(AND(EF$3=2,EB6=13),"1",IF(AND(EF$3=3,EB6=1),"10",IF(AND(EF$3=3,EB6=2),"9",IF(AND(EF$3=3,EB6=3),"8",IF(AND(EF$3=3,EB6=4),"7",IF(AND(EF$3=3,EB6=5),"6",IF(AND(EF$3=3,EB6=6),"5",IF(AND(EF$3=3,EB6=7),"4",IF(AND(EF$3=3,EB6=8),"3",IF(AND(EF$3=3,EB6=9),"2",IF(AND(EF$3=3,EB6=10),"1"))))))))))))))))))))))))))))))))))))))+0</f>
        <v>0</v>
      </c>
      <c r="ED6" s="29">
        <f>+SUM(EC6+DW6)</f>
        <v>0</v>
      </c>
      <c r="EE6" s="30">
        <f>SUM(LARGE(($EC6,$DV6,$DO6,$DH6,$DA6,$CT6,$CM6,$CF6,$BY6,$BR6,$BK6,$BD6,$AW6,$AP6,$AI6,$AB6,$U6,$N6,$G6),{1;2;3;4;5}))</f>
        <v>0</v>
      </c>
      <c r="EF6" s="27">
        <f t="shared" ref="EF6:EF37" si="56">RANK(EE6,EE$6:EE$66)</f>
        <v>14</v>
      </c>
      <c r="EG6" s="20">
        <f t="shared" ref="EG6:EG66" si="57">EM$3</f>
        <v>1</v>
      </c>
      <c r="EH6" s="27"/>
      <c r="EI6" s="26"/>
      <c r="EJ6" s="28">
        <f t="shared" ref="EJ6" si="58">IF(AND(EM$3=1,EI6=1),"25",IF(AND(EM$3=1,EI6=2),"20",IF(AND(EM$3=1,EI6=3),"16",IF(AND(EM$3=1,EI6=4),"13",IF(AND(EM$3=1,EI6=5),"11",IF(AND(EM$3=1,EI6=6),"10",IF(AND(EM$3=1,EI6=7),"9",IF(AND(EM$3=1,EI6=8),"8",IF(AND(EM$3=1,EI6=9),"7",IF(AND(EM$3=1,EI6=10),"6",IF(AND(EM$3=1,EI6=11),"5",IF(AND(EM$3=1,EI6=12),"4",IF(AND(EM$3=1,EI6=13),"3",IF(AND(EM$3=1,EI6=14),"2",IF(AND(EM$3=1,EI6=15),"1",IF(AND(EM$3=2,EI6=1),"16",IF(AND(EM$3=2,EI6=2),"13",IF(AND(EM$3=2,EI6=3),"11",IF(AND(EM$3=2,EI6=4),"10",IF(AND(EM$3=2,EI6=5),"9",IF(AND(EM$3=2,EI6=6),"8",IF(AND(EM$3=2,EI6=7),"7",IF(AND(EM$3=2,EI6=8),"6",IF(AND(EM$3=2,EI6=9),"5",IF(AND(EM$3=2,EI6=10),"4",IF(AND(EM$3=2,EI6=11),"3",IF(AND(EM$3=2,EI6=12),"2",IF(AND(EM$3=2,EI6=13),"1",IF(AND(EM$3=3,EI6=1),"10",IF(AND(EM$3=3,EI6=2),"9",IF(AND(EM$3=3,EI6=3),"8",IF(AND(EM$3=3,EI6=4),"7",IF(AND(EM$3=3,EI6=5),"6",IF(AND(EM$3=3,EI6=6),"5",IF(AND(EM$3=3,EI6=7),"4",IF(AND(EM$3=3,EI6=8),"3",IF(AND(EM$3=3,EI6=9),"2",IF(AND(EM$3=3,EI6=10),"1"))))))))))))))))))))))))))))))))))))))+0</f>
        <v>0</v>
      </c>
      <c r="EK6" s="29">
        <f>+SUM(EJ6+ED6)</f>
        <v>0</v>
      </c>
      <c r="EL6" s="30">
        <f>SUM(LARGE(($EJ6,$EC6,$DV6,$DO6,$DH6,$DA6,$CT6,$CM6,$CF6,$BY6,$BR6,$BK6,$BD6,$AW6,$AP6,$AI6,$AB6,$U6,$N6,$G6),{1;2;3;4;5}))</f>
        <v>0</v>
      </c>
      <c r="EM6" s="27">
        <f t="shared" ref="EM6:EM37" si="59">RANK(EL6,EL$6:EL$66)</f>
        <v>14</v>
      </c>
    </row>
    <row r="7" spans="1:143" x14ac:dyDescent="0.2">
      <c r="A7" s="41" t="s">
        <v>95</v>
      </c>
      <c r="B7" s="65">
        <f t="shared" ref="B7:B66" si="60">COUNTA(E7,L7,S7,Z7,AG7,AN7,AU7,BB7,BI7,BP7,BW7,CD7,CK7,CR7,CY7,DF7,DM7,DT7,EA7,EH7)</f>
        <v>0</v>
      </c>
      <c r="C7" s="113"/>
      <c r="D7" s="20">
        <f t="shared" si="0"/>
        <v>2</v>
      </c>
      <c r="E7" s="27"/>
      <c r="F7" s="26"/>
      <c r="G7" s="28">
        <f>IF(AND(J$3=1,F7=1),"25",IF(AND(J$3=1,F7=2),"20",IF(AND(J$3=1,F7=3),"16",IF(AND(J$3=1,F7=4),"13",IF(AND(J$3=1,F7=5),"11",IF(AND(J$3=1,F7=6),"10",IF(AND(J$3=1,F7=7),"9",IF(AND(J$3=1,F7=8),"8",IF(AND(J$3=1,F7=9),"7",IF(AND(J$3=1,F7=10),"6",IF(AND(J$3=1,F7=11),"5",IF(AND(J$3=1,F7=12),"4",IF(AND(J$3=1,F7=13),"3",IF(AND(J$3=1,F7=14),"2",IF(AND(J$3=1,F7=15),"1",IF(AND(J$3=2,F7=1),"16",IF(AND(J$3=2,F7=2),"13",IF(AND(J$3=2,F7=3),"11",IF(AND(J$3=2,F7=4),"10",IF(AND(J$3=2,F7=5),"9",IF(AND(J$3=2,F7=6),"8",IF(AND(J$3=2,F7=7),"7",IF(AND(J$3=2,F7=8),"6",IF(AND(J$3=2,F7=9),"5",IF(AND(J$3=2,F7=10),"4",IF(AND(J$3=2,F7=11),"3",IF(AND(J$3=2,F7=12),"2",IF(AND(J$3=2,F7=13),"1",IF(AND(J$3=3,F7=1),"10",IF(AND(J$3=3,F7=2),"9",IF(AND(J$3=3,F7=3),"8",IF(AND(J$3=3,F7=4),"7",IF(AND(J$3=3,F7=5),"6",IF(AND(J$3=3,F7=6),"5",IF(AND(J$3=3,F7=7),"4",IF(AND(J$3=3,F7=8),"3",IF(AND(J$3=3,F7=9),"2",IF(AND(J$3=3,F7=10),"1"))))))))))))))))))))))))))))))))))))))+0</f>
        <v>0</v>
      </c>
      <c r="H7" s="29">
        <f t="shared" ref="H7:H66" si="61">+SUM(G7)</f>
        <v>0</v>
      </c>
      <c r="I7" s="30">
        <f>SUM(LARGE(($G7),{1}))</f>
        <v>0</v>
      </c>
      <c r="J7" s="27">
        <f t="shared" si="2"/>
        <v>14</v>
      </c>
      <c r="K7" s="20">
        <f t="shared" si="3"/>
        <v>1</v>
      </c>
      <c r="L7" s="27"/>
      <c r="M7" s="26"/>
      <c r="N7" s="28">
        <f>IF(AND(Q$3=1,M7=1),"25",IF(AND(Q$3=1,M7=2),"20",IF(AND(Q$3=1,M7=3),"16",IF(AND(Q$3=1,M7=4),"13",IF(AND(Q$3=1,M7=5),"11",IF(AND(Q$3=1,M7=6),"10",IF(AND(Q$3=1,M7=7),"9",IF(AND(Q$3=1,M7=8),"8",IF(AND(Q$3=1,M7=9),"7",IF(AND(Q$3=1,M7=10),"6",IF(AND(Q$3=1,M7=11),"5",IF(AND(Q$3=1,M7=12),"4",IF(AND(Q$3=1,M7=13),"3",IF(AND(Q$3=1,M7=14),"2",IF(AND(Q$3=1,M7=15),"1",IF(AND(Q$3=2,M7=1),"16",IF(AND(Q$3=2,M7=2),"13",IF(AND(Q$3=2,M7=3),"11",IF(AND(Q$3=2,M7=4),"10",IF(AND(Q$3=2,M7=5),"9",IF(AND(Q$3=2,M7=6),"8",IF(AND(Q$3=2,M7=7),"7",IF(AND(Q$3=2,M7=8),"6",IF(AND(Q$3=2,M7=9),"5",IF(AND(Q$3=2,M7=10),"4",IF(AND(Q$3=2,M7=11),"3",IF(AND(Q$3=2,M7=12),"2",IF(AND(Q$3=2,M7=13),"1",IF(AND(Q$3=3,M7=1),"10",IF(AND(Q$3=3,M7=2),"9",IF(AND(Q$3=3,M7=3),"8",IF(AND(Q$3=3,M7=4),"7",IF(AND(Q$3=3,M7=5),"6",IF(AND(Q$3=3,M7=6),"5",IF(AND(Q$3=3,M7=7),"4",IF(AND(Q$3=3,M7=8),"3",IF(AND(Q$3=3,M7=9),"2",IF(AND(Q$3=3,M7=10),"1"))))))))))))))))))))))))))))))))))))))+0</f>
        <v>0</v>
      </c>
      <c r="O7" s="29">
        <f t="shared" ref="O7:O66" si="62">+SUM(N7+H7)</f>
        <v>0</v>
      </c>
      <c r="P7" s="30">
        <f>SUM(LARGE(($N7,$G7),{1;2}))</f>
        <v>0</v>
      </c>
      <c r="Q7" s="27">
        <f t="shared" si="5"/>
        <v>14</v>
      </c>
      <c r="R7" s="20">
        <f t="shared" si="6"/>
        <v>1</v>
      </c>
      <c r="S7" s="27"/>
      <c r="T7" s="26"/>
      <c r="U7" s="28">
        <f>IF(AND(X$3=1,T7=1),"25",IF(AND(X$3=1,T7=2),"20",IF(AND(X$3=1,T7=3),"16",IF(AND(X$3=1,T7=4),"13",IF(AND(X$3=1,T7=5),"11",IF(AND(X$3=1,T7=6),"10",IF(AND(X$3=1,T7=7),"9",IF(AND(X$3=1,T7=8),"8",IF(AND(X$3=1,T7=9),"7",IF(AND(X$3=1,T7=10),"6",IF(AND(X$3=1,T7=11),"5",IF(AND(X$3=1,T7=12),"4",IF(AND(X$3=1,T7=13),"3",IF(AND(X$3=1,T7=14),"2",IF(AND(X$3=1,T7=15),"1",IF(AND(X$3=2,T7=1),"16",IF(AND(X$3=2,T7=2),"13",IF(AND(X$3=2,T7=3),"11",IF(AND(X$3=2,T7=4),"10",IF(AND(X$3=2,T7=5),"9",IF(AND(X$3=2,T7=6),"8",IF(AND(X$3=2,T7=7),"7",IF(AND(X$3=2,T7=8),"6",IF(AND(X$3=2,T7=9),"5",IF(AND(X$3=2,T7=10),"4",IF(AND(X$3=2,T7=11),"3",IF(AND(X$3=2,T7=12),"2",IF(AND(X$3=2,T7=13),"1",IF(AND(X$3=3,T7=1),"10",IF(AND(X$3=3,T7=2),"9",IF(AND(X$3=3,T7=3),"8",IF(AND(X$3=3,T7=4),"7",IF(AND(X$3=3,T7=5),"6",IF(AND(X$3=3,T7=6),"5",IF(AND(X$3=3,T7=7),"4",IF(AND(X$3=3,T7=8),"3",IF(AND(X$3=3,T7=9),"2",IF(AND(X$3=3,T7=10),"1"))))))))))))))))))))))))))))))))))))))+0</f>
        <v>0</v>
      </c>
      <c r="V7" s="29">
        <f t="shared" ref="V7:V66" si="63">+SUM(U7+O7)</f>
        <v>0</v>
      </c>
      <c r="W7" s="30">
        <f>SUM(LARGE(($U7,$N7,$G7),{1;2;3}))</f>
        <v>0</v>
      </c>
      <c r="X7" s="27">
        <f t="shared" si="8"/>
        <v>14</v>
      </c>
      <c r="Y7" s="20">
        <f t="shared" si="9"/>
        <v>2</v>
      </c>
      <c r="Z7" s="27"/>
      <c r="AA7" s="26"/>
      <c r="AB7" s="28">
        <f>IF(AND(AE$3=1,AA7=1),"25",IF(AND(AE$3=1,AA7=2),"20",IF(AND(AE$3=1,AA7=3),"16",IF(AND(AE$3=1,AA7=4),"13",IF(AND(AE$3=1,AA7=5),"11",IF(AND(AE$3=1,AA7=6),"10",IF(AND(AE$3=1,AA7=7),"9",IF(AND(AE$3=1,AA7=8),"8",IF(AND(AE$3=1,AA7=9),"7",IF(AND(AE$3=1,AA7=10),"6",IF(AND(AE$3=1,AA7=11),"5",IF(AND(AE$3=1,AA7=12),"4",IF(AND(AE$3=1,AA7=13),"3",IF(AND(AE$3=1,AA7=14),"2",IF(AND(AE$3=1,AA7=15),"1",IF(AND(AE$3=2,AA7=1),"16",IF(AND(AE$3=2,AA7=2),"13",IF(AND(AE$3=2,AA7=3),"11",IF(AND(AE$3=2,AA7=4),"10",IF(AND(AE$3=2,AA7=5),"9",IF(AND(AE$3=2,AA7=6),"8",IF(AND(AE$3=2,AA7=7),"7",IF(AND(AE$3=2,AA7=8),"6",IF(AND(AE$3=2,AA7=9),"5",IF(AND(AE$3=2,AA7=10),"4",IF(AND(AE$3=2,AA7=11),"3",IF(AND(AE$3=2,AA7=12),"2",IF(AND(AE$3=2,AA7=13),"1",IF(AND(AE$3=3,AA7=1),"10",IF(AND(AE$3=3,AA7=2),"9",IF(AND(AE$3=3,AA7=3),"8",IF(AND(AE$3=3,AA7=4),"7",IF(AND(AE$3=3,AA7=5),"6",IF(AND(AE$3=3,AA7=6),"5",IF(AND(AE$3=3,AA7=7),"4",IF(AND(AE$3=3,AA7=8),"3",IF(AND(AE$3=3,AA7=9),"2",IF(AND(AE$3=3,AA7=10),"1"))))))))))))))))))))))))))))))))))))))+0</f>
        <v>0</v>
      </c>
      <c r="AC7" s="29">
        <f t="shared" ref="AC7:AC66" si="64">+SUM(AB7+V7)</f>
        <v>0</v>
      </c>
      <c r="AD7" s="30">
        <f>SUM(LARGE(($AB7,$U7,$N7,$G7),{1;2;3;4}))</f>
        <v>0</v>
      </c>
      <c r="AE7" s="27">
        <f t="shared" si="11"/>
        <v>14</v>
      </c>
      <c r="AF7" s="20">
        <f t="shared" si="12"/>
        <v>2</v>
      </c>
      <c r="AG7" s="27"/>
      <c r="AH7" s="26"/>
      <c r="AI7" s="28">
        <f>IF(AND(AL$3=1,AH7=1),"25",IF(AND(AL$3=1,AH7=2),"20",IF(AND(AL$3=1,AH7=3),"16",IF(AND(AL$3=1,AH7=4),"13",IF(AND(AL$3=1,AH7=5),"11",IF(AND(AL$3=1,AH7=6),"10",IF(AND(AL$3=1,AH7=7),"9",IF(AND(AL$3=1,AH7=8),"8",IF(AND(AL$3=1,AH7=9),"7",IF(AND(AL$3=1,AH7=10),"6",IF(AND(AL$3=1,AH7=11),"5",IF(AND(AL$3=1,AH7=12),"4",IF(AND(AL$3=1,AH7=13),"3",IF(AND(AL$3=1,AH7=14),"2",IF(AND(AL$3=1,AH7=15),"1",IF(AND(AL$3=2,AH7=1),"16",IF(AND(AL$3=2,AH7=2),"13",IF(AND(AL$3=2,AH7=3),"11",IF(AND(AL$3=2,AH7=4),"10",IF(AND(AL$3=2,AH7=5),"9",IF(AND(AL$3=2,AH7=6),"8",IF(AND(AL$3=2,AH7=7),"7",IF(AND(AL$3=2,AH7=8),"6",IF(AND(AL$3=2,AH7=9),"5",IF(AND(AL$3=2,AH7=10),"4",IF(AND(AL$3=2,AH7=11),"3",IF(AND(AL$3=2,AH7=12),"2",IF(AND(AL$3=2,AH7=13),"1",IF(AND(AL$3=3,AH7=1),"10",IF(AND(AL$3=3,AH7=2),"9",IF(AND(AL$3=3,AH7=3),"8",IF(AND(AL$3=3,AH7=4),"7",IF(AND(AL$3=3,AH7=5),"6",IF(AND(AL$3=3,AH7=6),"5",IF(AND(AL$3=3,AH7=7),"4",IF(AND(AL$3=3,AH7=8),"3",IF(AND(AL$3=3,AH7=9),"2",IF(AND(AL$3=3,AH7=10),"1"))))))))))))))))))))))))))))))))))))))+0</f>
        <v>0</v>
      </c>
      <c r="AJ7" s="29">
        <f t="shared" ref="AJ7:AJ66" si="65">+SUM(AI7+AC7)</f>
        <v>0</v>
      </c>
      <c r="AK7" s="30">
        <f>SUM(LARGE(($AI7,$AB7,$U7,$N7,$G7),{1;2;3;4;5}))</f>
        <v>0</v>
      </c>
      <c r="AL7" s="27">
        <f t="shared" si="14"/>
        <v>14</v>
      </c>
      <c r="AM7" s="20">
        <f t="shared" si="15"/>
        <v>2</v>
      </c>
      <c r="AN7" s="27"/>
      <c r="AO7" s="26"/>
      <c r="AP7" s="28">
        <f>IF(AND(AS$3=1,AO7=1),"25",IF(AND(AS$3=1,AO7=2),"20",IF(AND(AS$3=1,AO7=3),"16",IF(AND(AS$3=1,AO7=4),"13",IF(AND(AS$3=1,AO7=5),"11",IF(AND(AS$3=1,AO7=6),"10",IF(AND(AS$3=1,AO7=7),"9",IF(AND(AS$3=1,AO7=8),"8",IF(AND(AS$3=1,AO7=9),"7",IF(AND(AS$3=1,AO7=10),"6",IF(AND(AS$3=1,AO7=11),"5",IF(AND(AS$3=1,AO7=12),"4",IF(AND(AS$3=1,AO7=13),"3",IF(AND(AS$3=1,AO7=14),"2",IF(AND(AS$3=1,AO7=15),"1",IF(AND(AS$3=2,AO7=1),"16",IF(AND(AS$3=2,AO7=2),"13",IF(AND(AS$3=2,AO7=3),"11",IF(AND(AS$3=2,AO7=4),"10",IF(AND(AS$3=2,AO7=5),"9",IF(AND(AS$3=2,AO7=6),"8",IF(AND(AS$3=2,AO7=7),"7",IF(AND(AS$3=2,AO7=8),"6",IF(AND(AS$3=2,AO7=9),"5",IF(AND(AS$3=2,AO7=10),"4",IF(AND(AS$3=2,AO7=11),"3",IF(AND(AS$3=2,AO7=12),"2",IF(AND(AS$3=2,AO7=13),"1",IF(AND(AS$3=3,AO7=1),"10",IF(AND(AS$3=3,AO7=2),"9",IF(AND(AS$3=3,AO7=3),"8",IF(AND(AS$3=3,AO7=4),"7",IF(AND(AS$3=3,AO7=5),"6",IF(AND(AS$3=3,AO7=6),"5",IF(AND(AS$3=3,AO7=7),"4",IF(AND(AS$3=3,AO7=8),"3",IF(AND(AS$3=3,AO7=9),"2",IF(AND(AS$3=3,AO7=10),"1"))))))))))))))))))))))))))))))))))))))+0</f>
        <v>0</v>
      </c>
      <c r="AQ7" s="29">
        <f t="shared" ref="AQ7:AQ66" si="66">+SUM(AP7+AJ7)</f>
        <v>0</v>
      </c>
      <c r="AR7" s="30">
        <f>SUM(LARGE(($AP7,$AI7,$AB7,$U7,$N7,$G7),{1;2;3;4;5}))</f>
        <v>0</v>
      </c>
      <c r="AS7" s="27">
        <f t="shared" si="17"/>
        <v>14</v>
      </c>
      <c r="AT7" s="20">
        <f t="shared" si="18"/>
        <v>2</v>
      </c>
      <c r="AU7" s="27"/>
      <c r="AV7" s="26"/>
      <c r="AW7" s="28">
        <f>IF(AND(AZ$3=1,AV7=1),"25",IF(AND(AZ$3=1,AV7=2),"20",IF(AND(AZ$3=1,AV7=3),"16",IF(AND(AZ$3=1,AV7=4),"13",IF(AND(AZ$3=1,AV7=5),"11",IF(AND(AZ$3=1,AV7=6),"10",IF(AND(AZ$3=1,AV7=7),"9",IF(AND(AZ$3=1,AV7=8),"8",IF(AND(AZ$3=1,AV7=9),"7",IF(AND(AZ$3=1,AV7=10),"6",IF(AND(AZ$3=1,AV7=11),"5",IF(AND(AZ$3=1,AV7=12),"4",IF(AND(AZ$3=1,AV7=13),"3",IF(AND(AZ$3=1,AV7=14),"2",IF(AND(AZ$3=1,AV7=15),"1",IF(AND(AZ$3=2,AV7=1),"16",IF(AND(AZ$3=2,AV7=2),"13",IF(AND(AZ$3=2,AV7=3),"11",IF(AND(AZ$3=2,AV7=4),"10",IF(AND(AZ$3=2,AV7=5),"9",IF(AND(AZ$3=2,AV7=6),"8",IF(AND(AZ$3=2,AV7=7),"7",IF(AND(AZ$3=2,AV7=8),"6",IF(AND(AZ$3=2,AV7=9),"5",IF(AND(AZ$3=2,AV7=10),"4",IF(AND(AZ$3=2,AV7=11),"3",IF(AND(AZ$3=2,AV7=12),"2",IF(AND(AZ$3=2,AV7=13),"1",IF(AND(AZ$3=3,AV7=1),"10",IF(AND(AZ$3=3,AV7=2),"9",IF(AND(AZ$3=3,AV7=3),"8",IF(AND(AZ$3=3,AV7=4),"7",IF(AND(AZ$3=3,AV7=5),"6",IF(AND(AZ$3=3,AV7=6),"5",IF(AND(AZ$3=3,AV7=7),"4",IF(AND(AZ$3=3,AV7=8),"3",IF(AND(AZ$3=3,AV7=9),"2",IF(AND(AZ$3=3,AV7=10),"1"))))))))))))))))))))))))))))))))))))))+0</f>
        <v>0</v>
      </c>
      <c r="AX7" s="29">
        <f t="shared" ref="AX7:AX66" si="67">+SUM(AW7+AQ7)</f>
        <v>0</v>
      </c>
      <c r="AY7" s="30">
        <f>SUM(LARGE(($AW7,$AP7,$AI7,$AB7,$U7,$N7,$G7),{1;2;3;4;5}))</f>
        <v>0</v>
      </c>
      <c r="AZ7" s="27">
        <f t="shared" si="20"/>
        <v>14</v>
      </c>
      <c r="BA7" s="20">
        <f t="shared" si="21"/>
        <v>2</v>
      </c>
      <c r="BB7" s="27"/>
      <c r="BC7" s="26"/>
      <c r="BD7" s="28">
        <f>IF(AND(BG$3=1,BC7=1),"25",IF(AND(BG$3=1,BC7=2),"20",IF(AND(BG$3=1,BC7=3),"16",IF(AND(BG$3=1,BC7=4),"13",IF(AND(BG$3=1,BC7=5),"11",IF(AND(BG$3=1,BC7=6),"10",IF(AND(BG$3=1,BC7=7),"9",IF(AND(BG$3=1,BC7=8),"8",IF(AND(BG$3=1,BC7=9),"7",IF(AND(BG$3=1,BC7=10),"6",IF(AND(BG$3=1,BC7=11),"5",IF(AND(BG$3=1,BC7=12),"4",IF(AND(BG$3=1,BC7=13),"3",IF(AND(BG$3=1,BC7=14),"2",IF(AND(BG$3=1,BC7=15),"1",IF(AND(BG$3=2,BC7=1),"16",IF(AND(BG$3=2,BC7=2),"13",IF(AND(BG$3=2,BC7=3),"11",IF(AND(BG$3=2,BC7=4),"10",IF(AND(BG$3=2,BC7=5),"9",IF(AND(BG$3=2,BC7=6),"8",IF(AND(BG$3=2,BC7=7),"7",IF(AND(BG$3=2,BC7=8),"6",IF(AND(BG$3=2,BC7=9),"5",IF(AND(BG$3=2,BC7=10),"4",IF(AND(BG$3=2,BC7=11),"3",IF(AND(BG$3=2,BC7=12),"2",IF(AND(BG$3=2,BC7=13),"1",IF(AND(BG$3=3,BC7=1),"10",IF(AND(BG$3=3,BC7=2),"9",IF(AND(BG$3=3,BC7=3),"8",IF(AND(BG$3=3,BC7=4),"7",IF(AND(BG$3=3,BC7=5),"6",IF(AND(BG$3=3,BC7=6),"5",IF(AND(BG$3=3,BC7=7),"4",IF(AND(BG$3=3,BC7=8),"3",IF(AND(BG$3=3,BC7=9),"2",IF(AND(BG$3=3,BC7=10),"1"))))))))))))))))))))))))))))))))))))))+0</f>
        <v>0</v>
      </c>
      <c r="BE7" s="29">
        <f t="shared" ref="BE7:BE66" si="68">+SUM(BD7+AX7)</f>
        <v>0</v>
      </c>
      <c r="BF7" s="30">
        <f>SUM(LARGE(($BD7,$AW7,$AP7,$AI7,$AB7,$U7,$N7,$G7),{1;2;3;4;5}))</f>
        <v>0</v>
      </c>
      <c r="BG7" s="27">
        <f t="shared" si="23"/>
        <v>14</v>
      </c>
      <c r="BH7" s="20">
        <f t="shared" si="24"/>
        <v>2</v>
      </c>
      <c r="BI7" s="27"/>
      <c r="BJ7" s="26"/>
      <c r="BK7" s="28">
        <f>IF(AND(BN$3=1,BJ7=1),"25",IF(AND(BN$3=1,BJ7=2),"20",IF(AND(BN$3=1,BJ7=3),"16",IF(AND(BN$3=1,BJ7=4),"13",IF(AND(BN$3=1,BJ7=5),"11",IF(AND(BN$3=1,BJ7=6),"10",IF(AND(BN$3=1,BJ7=7),"9",IF(AND(BN$3=1,BJ7=8),"8",IF(AND(BN$3=1,BJ7=9),"7",IF(AND(BN$3=1,BJ7=10),"6",IF(AND(BN$3=1,BJ7=11),"5",IF(AND(BN$3=1,BJ7=12),"4",IF(AND(BN$3=1,BJ7=13),"3",IF(AND(BN$3=1,BJ7=14),"2",IF(AND(BN$3=1,BJ7=15),"1",IF(AND(BN$3=2,BJ7=1),"16",IF(AND(BN$3=2,BJ7=2),"13",IF(AND(BN$3=2,BJ7=3),"11",IF(AND(BN$3=2,BJ7=4),"10",IF(AND(BN$3=2,BJ7=5),"9",IF(AND(BN$3=2,BJ7=6),"8",IF(AND(BN$3=2,BJ7=7),"7",IF(AND(BN$3=2,BJ7=8),"6",IF(AND(BN$3=2,BJ7=9),"5",IF(AND(BN$3=2,BJ7=10),"4",IF(AND(BN$3=2,BJ7=11),"3",IF(AND(BN$3=2,BJ7=12),"2",IF(AND(BN$3=2,BJ7=13),"1",IF(AND(BN$3=3,BJ7=1),"10",IF(AND(BN$3=3,BJ7=2),"9",IF(AND(BN$3=3,BJ7=3),"8",IF(AND(BN$3=3,BJ7=4),"7",IF(AND(BN$3=3,BJ7=5),"6",IF(AND(BN$3=3,BJ7=6),"5",IF(AND(BN$3=3,BJ7=7),"4",IF(AND(BN$3=3,BJ7=8),"3",IF(AND(BN$3=3,BJ7=9),"2",IF(AND(BN$3=3,BJ7=10),"1"))))))))))))))))))))))))))))))))))))))+0</f>
        <v>0</v>
      </c>
      <c r="BL7" s="29">
        <f t="shared" ref="BL7:BL66" si="69">+SUM(BK7+BE7)</f>
        <v>0</v>
      </c>
      <c r="BM7" s="30">
        <f>SUM(LARGE(($BK7,$BD7,$AW7,$AP7,$AI7,$AB7,$U7,$N7,$G7),{1;2;3;4;5}))</f>
        <v>0</v>
      </c>
      <c r="BN7" s="27">
        <f t="shared" si="26"/>
        <v>14</v>
      </c>
      <c r="BO7" s="20">
        <f t="shared" si="27"/>
        <v>2</v>
      </c>
      <c r="BP7" s="27"/>
      <c r="BQ7" s="26"/>
      <c r="BR7" s="28">
        <f>IF(AND(BU$3=1,BQ7=1),"25",IF(AND(BU$3=1,BQ7=2),"20",IF(AND(BU$3=1,BQ7=3),"16",IF(AND(BU$3=1,BQ7=4),"13",IF(AND(BU$3=1,BQ7=5),"11",IF(AND(BU$3=1,BQ7=6),"10",IF(AND(BU$3=1,BQ7=7),"9",IF(AND(BU$3=1,BQ7=8),"8",IF(AND(BU$3=1,BQ7=9),"7",IF(AND(BU$3=1,BQ7=10),"6",IF(AND(BU$3=1,BQ7=11),"5",IF(AND(BU$3=1,BQ7=12),"4",IF(AND(BU$3=1,BQ7=13),"3",IF(AND(BU$3=1,BQ7=14),"2",IF(AND(BU$3=1,BQ7=15),"1",IF(AND(BU$3=2,BQ7=1),"16",IF(AND(BU$3=2,BQ7=2),"13",IF(AND(BU$3=2,BQ7=3),"11",IF(AND(BU$3=2,BQ7=4),"10",IF(AND(BU$3=2,BQ7=5),"9",IF(AND(BU$3=2,BQ7=6),"8",IF(AND(BU$3=2,BQ7=7),"7",IF(AND(BU$3=2,BQ7=8),"6",IF(AND(BU$3=2,BQ7=9),"5",IF(AND(BU$3=2,BQ7=10),"4",IF(AND(BU$3=2,BQ7=11),"3",IF(AND(BU$3=2,BQ7=12),"2",IF(AND(BU$3=2,BQ7=13),"1",IF(AND(BU$3=3,BQ7=1),"10",IF(AND(BU$3=3,BQ7=2),"9",IF(AND(BU$3=3,BQ7=3),"8",IF(AND(BU$3=3,BQ7=4),"7",IF(AND(BU$3=3,BQ7=5),"6",IF(AND(BU$3=3,BQ7=6),"5",IF(AND(BU$3=3,BQ7=7),"4",IF(AND(BU$3=3,BQ7=8),"3",IF(AND(BU$3=3,BQ7=9),"2",IF(AND(BU$3=3,BQ7=10),"1"))))))))))))))))))))))))))))))))))))))+0</f>
        <v>0</v>
      </c>
      <c r="BS7" s="29">
        <f t="shared" ref="BS7:BS66" si="70">+SUM(BR7+BL7)</f>
        <v>0</v>
      </c>
      <c r="BT7" s="30">
        <f>SUM(LARGE(($BR7,$BK7,$BD7,$AW7,$AP7,$AI7,$AB7,$U7,$N7,$G7),{1;2;3;4;5}))</f>
        <v>0</v>
      </c>
      <c r="BU7" s="27">
        <f t="shared" si="29"/>
        <v>14</v>
      </c>
      <c r="BV7" s="20">
        <f t="shared" si="30"/>
        <v>2</v>
      </c>
      <c r="BW7" s="27"/>
      <c r="BX7" s="26"/>
      <c r="BY7" s="28">
        <f>IF(AND(CB$3=1,BX7=1),"25",IF(AND(CB$3=1,BX7=2),"20",IF(AND(CB$3=1,BX7=3),"16",IF(AND(CB$3=1,BX7=4),"13",IF(AND(CB$3=1,BX7=5),"11",IF(AND(CB$3=1,BX7=6),"10",IF(AND(CB$3=1,BX7=7),"9",IF(AND(CB$3=1,BX7=8),"8",IF(AND(CB$3=1,BX7=9),"7",IF(AND(CB$3=1,BX7=10),"6",IF(AND(CB$3=1,BX7=11),"5",IF(AND(CB$3=1,BX7=12),"4",IF(AND(CB$3=1,BX7=13),"3",IF(AND(CB$3=1,BX7=14),"2",IF(AND(CB$3=1,BX7=15),"1",IF(AND(CB$3=2,BX7=1),"16",IF(AND(CB$3=2,BX7=2),"13",IF(AND(CB$3=2,BX7=3),"11",IF(AND(CB$3=2,BX7=4),"10",IF(AND(CB$3=2,BX7=5),"9",IF(AND(CB$3=2,BX7=6),"8",IF(AND(CB$3=2,BX7=7),"7",IF(AND(CB$3=2,BX7=8),"6",IF(AND(CB$3=2,BX7=9),"5",IF(AND(CB$3=2,BX7=10),"4",IF(AND(CB$3=2,BX7=11),"3",IF(AND(CB$3=2,BX7=12),"2",IF(AND(CB$3=2,BX7=13),"1",IF(AND(CB$3=3,BX7=1),"10",IF(AND(CB$3=3,BX7=2),"9",IF(AND(CB$3=3,BX7=3),"8",IF(AND(CB$3=3,BX7=4),"7",IF(AND(CB$3=3,BX7=5),"6",IF(AND(CB$3=3,BX7=6),"5",IF(AND(CB$3=3,BX7=7),"4",IF(AND(CB$3=3,BX7=8),"3",IF(AND(CB$3=3,BX7=9),"2",IF(AND(CB$3=3,BX7=10),"1"))))))))))))))))))))))))))))))))))))))+0</f>
        <v>0</v>
      </c>
      <c r="BZ7" s="29">
        <f t="shared" ref="BZ7:BZ66" si="71">+SUM(BY7+BS7)</f>
        <v>0</v>
      </c>
      <c r="CA7" s="30">
        <f>SUM(LARGE(($BY7,$BR7,$BK7,$BD7,$AW7,$AP7,$AI7,$AB7,$U7,$N7,$G7),{1;2;3;4;5}))</f>
        <v>0</v>
      </c>
      <c r="CB7" s="27">
        <f t="shared" si="32"/>
        <v>14</v>
      </c>
      <c r="CC7" s="20">
        <f t="shared" si="33"/>
        <v>2</v>
      </c>
      <c r="CD7" s="27"/>
      <c r="CE7" s="26"/>
      <c r="CF7" s="28">
        <f>IF(AND(CI$3=1,CE7=1),"25",IF(AND(CI$3=1,CE7=2),"20",IF(AND(CI$3=1,CE7=3),"16",IF(AND(CI$3=1,CE7=4),"13",IF(AND(CI$3=1,CE7=5),"11",IF(AND(CI$3=1,CE7=6),"10",IF(AND(CI$3=1,CE7=7),"9",IF(AND(CI$3=1,CE7=8),"8",IF(AND(CI$3=1,CE7=9),"7",IF(AND(CI$3=1,CE7=10),"6",IF(AND(CI$3=1,CE7=11),"5",IF(AND(CI$3=1,CE7=12),"4",IF(AND(CI$3=1,CE7=13),"3",IF(AND(CI$3=1,CE7=14),"2",IF(AND(CI$3=1,CE7=15),"1",IF(AND(CI$3=2,CE7=1),"16",IF(AND(CI$3=2,CE7=2),"13",IF(AND(CI$3=2,CE7=3),"11",IF(AND(CI$3=2,CE7=4),"10",IF(AND(CI$3=2,CE7=5),"9",IF(AND(CI$3=2,CE7=6),"8",IF(AND(CI$3=2,CE7=7),"7",IF(AND(CI$3=2,CE7=8),"6",IF(AND(CI$3=2,CE7=9),"5",IF(AND(CI$3=2,CE7=10),"4",IF(AND(CI$3=2,CE7=11),"3",IF(AND(CI$3=2,CE7=12),"2",IF(AND(CI$3=2,CE7=13),"1",IF(AND(CI$3=3,CE7=1),"10",IF(AND(CI$3=3,CE7=2),"9",IF(AND(CI$3=3,CE7=3),"8",IF(AND(CI$3=3,CE7=4),"7",IF(AND(CI$3=3,CE7=5),"6",IF(AND(CI$3=3,CE7=6),"5",IF(AND(CI$3=3,CE7=7),"4",IF(AND(CI$3=3,CE7=8),"3",IF(AND(CI$3=3,CE7=9),"2",IF(AND(CI$3=3,CE7=10),"1"))))))))))))))))))))))))))))))))))))))+0</f>
        <v>0</v>
      </c>
      <c r="CG7" s="29">
        <f t="shared" ref="CG7:CG66" si="72">+SUM(CF7+BZ7)</f>
        <v>0</v>
      </c>
      <c r="CH7" s="30">
        <f>SUM(LARGE(($CF7,$BY7,$BR7,$BK7,$BD7,$AW7,$AP7,$AI7,$AB7,$U7,$N7,$G7),{1;2;3;4;5}))</f>
        <v>0</v>
      </c>
      <c r="CI7" s="27">
        <f t="shared" si="35"/>
        <v>14</v>
      </c>
      <c r="CJ7" s="20">
        <f t="shared" si="36"/>
        <v>1</v>
      </c>
      <c r="CK7" s="27"/>
      <c r="CL7" s="26"/>
      <c r="CM7" s="28">
        <f>IF(AND(CP$3=1,CL7=1),"25",IF(AND(CP$3=1,CL7=2),"20",IF(AND(CP$3=1,CL7=3),"16",IF(AND(CP$3=1,CL7=4),"13",IF(AND(CP$3=1,CL7=5),"11",IF(AND(CP$3=1,CL7=6),"10",IF(AND(CP$3=1,CL7=7),"9",IF(AND(CP$3=1,CL7=8),"8",IF(AND(CP$3=1,CL7=9),"7",IF(AND(CP$3=1,CL7=10),"6",IF(AND(CP$3=1,CL7=11),"5",IF(AND(CP$3=1,CL7=12),"4",IF(AND(CP$3=1,CL7=13),"3",IF(AND(CP$3=1,CL7=14),"2",IF(AND(CP$3=1,CL7=15),"1",IF(AND(CP$3=2,CL7=1),"16",IF(AND(CP$3=2,CL7=2),"13",IF(AND(CP$3=2,CL7=3),"11",IF(AND(CP$3=2,CL7=4),"10",IF(AND(CP$3=2,CL7=5),"9",IF(AND(CP$3=2,CL7=6),"8",IF(AND(CP$3=2,CL7=7),"7",IF(AND(CP$3=2,CL7=8),"6",IF(AND(CP$3=2,CL7=9),"5",IF(AND(CP$3=2,CL7=10),"4",IF(AND(CP$3=2,CL7=11),"3",IF(AND(CP$3=2,CL7=12),"2",IF(AND(CP$3=2,CL7=13),"1",IF(AND(CP$3=3,CL7=1),"10",IF(AND(CP$3=3,CL7=2),"9",IF(AND(CP$3=3,CL7=3),"8",IF(AND(CP$3=3,CL7=4),"7",IF(AND(CP$3=3,CL7=5),"6",IF(AND(CP$3=3,CL7=6),"5",IF(AND(CP$3=3,CL7=7),"4",IF(AND(CP$3=3,CL7=8),"3",IF(AND(CP$3=3,CL7=9),"2",IF(AND(CP$3=3,CL7=10),"1"))))))))))))))))))))))))))))))))))))))+0</f>
        <v>0</v>
      </c>
      <c r="CN7" s="29">
        <f t="shared" ref="CN7:CN66" si="73">+SUM(CM7+CG7)</f>
        <v>0</v>
      </c>
      <c r="CO7" s="30">
        <f>SUM(LARGE(($CM7,$CF7,$BY7,$BR7,$BK7,$BD7,$AW7,$AP7,$AI7,$AB7,$U7,$N7,$G7),{1;2;3;4;5}))</f>
        <v>0</v>
      </c>
      <c r="CP7" s="27">
        <f t="shared" si="38"/>
        <v>14</v>
      </c>
      <c r="CQ7" s="20">
        <f t="shared" si="39"/>
        <v>1</v>
      </c>
      <c r="CR7" s="27"/>
      <c r="CS7" s="26"/>
      <c r="CT7" s="28">
        <f>IF(AND(CW$3=1,CS7=1),"25",IF(AND(CW$3=1,CS7=2),"20",IF(AND(CW$3=1,CS7=3),"16",IF(AND(CW$3=1,CS7=4),"13",IF(AND(CW$3=1,CS7=5),"11",IF(AND(CW$3=1,CS7=6),"10",IF(AND(CW$3=1,CS7=7),"9",IF(AND(CW$3=1,CS7=8),"8",IF(AND(CW$3=1,CS7=9),"7",IF(AND(CW$3=1,CS7=10),"6",IF(AND(CW$3=1,CS7=11),"5",IF(AND(CW$3=1,CS7=12),"4",IF(AND(CW$3=1,CS7=13),"3",IF(AND(CW$3=1,CS7=14),"2",IF(AND(CW$3=1,CS7=15),"1",IF(AND(CW$3=2,CS7=1),"16",IF(AND(CW$3=2,CS7=2),"13",IF(AND(CW$3=2,CS7=3),"11",IF(AND(CW$3=2,CS7=4),"10",IF(AND(CW$3=2,CS7=5),"9",IF(AND(CW$3=2,CS7=6),"8",IF(AND(CW$3=2,CS7=7),"7",IF(AND(CW$3=2,CS7=8),"6",IF(AND(CW$3=2,CS7=9),"5",IF(AND(CW$3=2,CS7=10),"4",IF(AND(CW$3=2,CS7=11),"3",IF(AND(CW$3=2,CS7=12),"2",IF(AND(CW$3=2,CS7=13),"1",IF(AND(CW$3=3,CS7=1),"10",IF(AND(CW$3=3,CS7=2),"9",IF(AND(CW$3=3,CS7=3),"8",IF(AND(CW$3=3,CS7=4),"7",IF(AND(CW$3=3,CS7=5),"6",IF(AND(CW$3=3,CS7=6),"5",IF(AND(CW$3=3,CS7=7),"4",IF(AND(CW$3=3,CS7=8),"3",IF(AND(CW$3=3,CS7=9),"2",IF(AND(CW$3=3,CS7=10),"1"))))))))))))))))))))))))))))))))))))))+0</f>
        <v>0</v>
      </c>
      <c r="CU7" s="29">
        <f t="shared" ref="CU7:CU66" si="74">+SUM(CT7+CN7)</f>
        <v>0</v>
      </c>
      <c r="CV7" s="30">
        <f>SUM(LARGE(($CT7,$CM7,$CF7,$BY7,$BR7,$BK7,$BD7,$AW7,$AP7,$AI7,$AB7,$U7,$N7,$G7),{1;2;3;4;5}))</f>
        <v>0</v>
      </c>
      <c r="CW7" s="27">
        <f t="shared" si="41"/>
        <v>14</v>
      </c>
      <c r="CX7" s="20">
        <f t="shared" si="42"/>
        <v>1</v>
      </c>
      <c r="CY7" s="27"/>
      <c r="CZ7" s="26"/>
      <c r="DA7" s="28">
        <f>IF(AND(DD$3=1,CZ7=1),"25",IF(AND(DD$3=1,CZ7=2),"20",IF(AND(DD$3=1,CZ7=3),"16",IF(AND(DD$3=1,CZ7=4),"13",IF(AND(DD$3=1,CZ7=5),"11",IF(AND(DD$3=1,CZ7=6),"10",IF(AND(DD$3=1,CZ7=7),"9",IF(AND(DD$3=1,CZ7=8),"8",IF(AND(DD$3=1,CZ7=9),"7",IF(AND(DD$3=1,CZ7=10),"6",IF(AND(DD$3=1,CZ7=11),"5",IF(AND(DD$3=1,CZ7=12),"4",IF(AND(DD$3=1,CZ7=13),"3",IF(AND(DD$3=1,CZ7=14),"2",IF(AND(DD$3=1,CZ7=15),"1",IF(AND(DD$3=2,CZ7=1),"16",IF(AND(DD$3=2,CZ7=2),"13",IF(AND(DD$3=2,CZ7=3),"11",IF(AND(DD$3=2,CZ7=4),"10",IF(AND(DD$3=2,CZ7=5),"9",IF(AND(DD$3=2,CZ7=6),"8",IF(AND(DD$3=2,CZ7=7),"7",IF(AND(DD$3=2,CZ7=8),"6",IF(AND(DD$3=2,CZ7=9),"5",IF(AND(DD$3=2,CZ7=10),"4",IF(AND(DD$3=2,CZ7=11),"3",IF(AND(DD$3=2,CZ7=12),"2",IF(AND(DD$3=2,CZ7=13),"1",IF(AND(DD$3=3,CZ7=1),"10",IF(AND(DD$3=3,CZ7=2),"9",IF(AND(DD$3=3,CZ7=3),"8",IF(AND(DD$3=3,CZ7=4),"7",IF(AND(DD$3=3,CZ7=5),"6",IF(AND(DD$3=3,CZ7=6),"5",IF(AND(DD$3=3,CZ7=7),"4",IF(AND(DD$3=3,CZ7=8),"3",IF(AND(DD$3=3,CZ7=9),"2",IF(AND(DD$3=3,CZ7=10),"1"))))))))))))))))))))))))))))))))))))))+0</f>
        <v>0</v>
      </c>
      <c r="DB7" s="29">
        <f t="shared" ref="DB7:DB66" si="75">+SUM(DA7+CU7)</f>
        <v>0</v>
      </c>
      <c r="DC7" s="30">
        <f>SUM(LARGE(($DA7,$CT7,$CM7,$CF7,$BY7,$BR7,$BK7,$BD7,$AW7,$AP7,$AI7,$AB7,$U7,$N7,$G7),{1;2;3;4;5}))</f>
        <v>0</v>
      </c>
      <c r="DD7" s="27">
        <f t="shared" si="44"/>
        <v>14</v>
      </c>
      <c r="DE7" s="20">
        <f t="shared" si="45"/>
        <v>1</v>
      </c>
      <c r="DF7" s="27"/>
      <c r="DG7" s="26"/>
      <c r="DH7" s="28">
        <f>IF(AND(DK$3=1,DG7=1),"25",IF(AND(DK$3=1,DG7=2),"20",IF(AND(DK$3=1,DG7=3),"16",IF(AND(DK$3=1,DG7=4),"13",IF(AND(DK$3=1,DG7=5),"11",IF(AND(DK$3=1,DG7=6),"10",IF(AND(DK$3=1,DG7=7),"9",IF(AND(DK$3=1,DG7=8),"8",IF(AND(DK$3=1,DG7=9),"7",IF(AND(DK$3=1,DG7=10),"6",IF(AND(DK$3=1,DG7=11),"5",IF(AND(DK$3=1,DG7=12),"4",IF(AND(DK$3=1,DG7=13),"3",IF(AND(DK$3=1,DG7=14),"2",IF(AND(DK$3=1,DG7=15),"1",IF(AND(DK$3=2,DG7=1),"16",IF(AND(DK$3=2,DG7=2),"13",IF(AND(DK$3=2,DG7=3),"11",IF(AND(DK$3=2,DG7=4),"10",IF(AND(DK$3=2,DG7=5),"9",IF(AND(DK$3=2,DG7=6),"8",IF(AND(DK$3=2,DG7=7),"7",IF(AND(DK$3=2,DG7=8),"6",IF(AND(DK$3=2,DG7=9),"5",IF(AND(DK$3=2,DG7=10),"4",IF(AND(DK$3=2,DG7=11),"3",IF(AND(DK$3=2,DG7=12),"2",IF(AND(DK$3=2,DG7=13),"1",IF(AND(DK$3=3,DG7=1),"10",IF(AND(DK$3=3,DG7=2),"9",IF(AND(DK$3=3,DG7=3),"8",IF(AND(DK$3=3,DG7=4),"7",IF(AND(DK$3=3,DG7=5),"6",IF(AND(DK$3=3,DG7=6),"5",IF(AND(DK$3=3,DG7=7),"4",IF(AND(DK$3=3,DG7=8),"3",IF(AND(DK$3=3,DG7=9),"2",IF(AND(DK$3=3,DG7=10),"1"))))))))))))))))))))))))))))))))))))))+0</f>
        <v>0</v>
      </c>
      <c r="DI7" s="29">
        <f t="shared" ref="DI7:DI66" si="76">+SUM(DH7+DB7)</f>
        <v>0</v>
      </c>
      <c r="DJ7" s="30">
        <f>SUM(LARGE(($DH7,$DA7,$CT7,$CM7,$CF7,$BY7,$BR7,$BK7,$BD7,$AW7,$AP7,$AI7,$AB7,$U7,$N7,$G7),{1;2;3;4;5}))</f>
        <v>0</v>
      </c>
      <c r="DK7" s="27">
        <f t="shared" si="47"/>
        <v>14</v>
      </c>
      <c r="DL7" s="20">
        <f t="shared" si="48"/>
        <v>1</v>
      </c>
      <c r="DM7" s="27"/>
      <c r="DN7" s="26"/>
      <c r="DO7" s="28">
        <f>IF(AND(DR$3=1,DN7=1),"25",IF(AND(DR$3=1,DN7=2),"20",IF(AND(DR$3=1,DN7=3),"16",IF(AND(DR$3=1,DN7=4),"13",IF(AND(DR$3=1,DN7=5),"11",IF(AND(DR$3=1,DN7=6),"10",IF(AND(DR$3=1,DN7=7),"9",IF(AND(DR$3=1,DN7=8),"8",IF(AND(DR$3=1,DN7=9),"7",IF(AND(DR$3=1,DN7=10),"6",IF(AND(DR$3=1,DN7=11),"5",IF(AND(DR$3=1,DN7=12),"4",IF(AND(DR$3=1,DN7=13),"3",IF(AND(DR$3=1,DN7=14),"2",IF(AND(DR$3=1,DN7=15),"1",IF(AND(DR$3=2,DN7=1),"16",IF(AND(DR$3=2,DN7=2),"13",IF(AND(DR$3=2,DN7=3),"11",IF(AND(DR$3=2,DN7=4),"10",IF(AND(DR$3=2,DN7=5),"9",IF(AND(DR$3=2,DN7=6),"8",IF(AND(DR$3=2,DN7=7),"7",IF(AND(DR$3=2,DN7=8),"6",IF(AND(DR$3=2,DN7=9),"5",IF(AND(DR$3=2,DN7=10),"4",IF(AND(DR$3=2,DN7=11),"3",IF(AND(DR$3=2,DN7=12),"2",IF(AND(DR$3=2,DN7=13),"1",IF(AND(DR$3=3,DN7=1),"10",IF(AND(DR$3=3,DN7=2),"9",IF(AND(DR$3=3,DN7=3),"8",IF(AND(DR$3=3,DN7=4),"7",IF(AND(DR$3=3,DN7=5),"6",IF(AND(DR$3=3,DN7=6),"5",IF(AND(DR$3=3,DN7=7),"4",IF(AND(DR$3=3,DN7=8),"3",IF(AND(DR$3=3,DN7=9),"2",IF(AND(DR$3=3,DN7=10),"1"))))))))))))))))))))))))))))))))))))))+0</f>
        <v>0</v>
      </c>
      <c r="DP7" s="29">
        <f t="shared" ref="DP7:DP66" si="77">+SUM(DO7+DI7)</f>
        <v>0</v>
      </c>
      <c r="DQ7" s="30">
        <f>SUM(LARGE(($DO7,$DH7,$DA7,$CT7,$CM7,$CF7,$BY7,$BR7,$BK7,$BD7,$AW7,$AP7,$AI7,$AB7,$U7,$N7,$G7),{1;2;3;4;5}))</f>
        <v>0</v>
      </c>
      <c r="DR7" s="27">
        <f t="shared" si="50"/>
        <v>14</v>
      </c>
      <c r="DS7" s="20">
        <f t="shared" si="51"/>
        <v>1</v>
      </c>
      <c r="DT7" s="27"/>
      <c r="DU7" s="26"/>
      <c r="DV7" s="28">
        <f>IF(AND(DY$3=1,DU7=1),"25",IF(AND(DY$3=1,DU7=2),"20",IF(AND(DY$3=1,DU7=3),"16",IF(AND(DY$3=1,DU7=4),"13",IF(AND(DY$3=1,DU7=5),"11",IF(AND(DY$3=1,DU7=6),"10",IF(AND(DY$3=1,DU7=7),"9",IF(AND(DY$3=1,DU7=8),"8",IF(AND(DY$3=1,DU7=9),"7",IF(AND(DY$3=1,DU7=10),"6",IF(AND(DY$3=1,DU7=11),"5",IF(AND(DY$3=1,DU7=12),"4",IF(AND(DY$3=1,DU7=13),"3",IF(AND(DY$3=1,DU7=14),"2",IF(AND(DY$3=1,DU7=15),"1",IF(AND(DY$3=2,DU7=1),"16",IF(AND(DY$3=2,DU7=2),"13",IF(AND(DY$3=2,DU7=3),"11",IF(AND(DY$3=2,DU7=4),"10",IF(AND(DY$3=2,DU7=5),"9",IF(AND(DY$3=2,DU7=6),"8",IF(AND(DY$3=2,DU7=7),"7",IF(AND(DY$3=2,DU7=8),"6",IF(AND(DY$3=2,DU7=9),"5",IF(AND(DY$3=2,DU7=10),"4",IF(AND(DY$3=2,DU7=11),"3",IF(AND(DY$3=2,DU7=12),"2",IF(AND(DY$3=2,DU7=13),"1",IF(AND(DY$3=3,DU7=1),"10",IF(AND(DY$3=3,DU7=2),"9",IF(AND(DY$3=3,DU7=3),"8",IF(AND(DY$3=3,DU7=4),"7",IF(AND(DY$3=3,DU7=5),"6",IF(AND(DY$3=3,DU7=6),"5",IF(AND(DY$3=3,DU7=7),"4",IF(AND(DY$3=3,DU7=8),"3",IF(AND(DY$3=3,DU7=9),"2",IF(AND(DY$3=3,DU7=10),"1"))))))))))))))))))))))))))))))))))))))+0</f>
        <v>0</v>
      </c>
      <c r="DW7" s="29">
        <f t="shared" ref="DW7:DW66" si="78">+SUM(DV7+DP7)</f>
        <v>0</v>
      </c>
      <c r="DX7" s="30">
        <f>SUM(LARGE(($DV7,$DO7,$DH7,$DA7,$CT7,$CM7,$CF7,$BY7,$BR7,$BK7,$BD7,$AW7,$AP7,$AI7,$AB7,$U7,$N7,$G7),{1;2;3;4;5}))</f>
        <v>0</v>
      </c>
      <c r="DY7" s="27">
        <f t="shared" si="53"/>
        <v>14</v>
      </c>
      <c r="DZ7" s="20">
        <f t="shared" si="54"/>
        <v>3</v>
      </c>
      <c r="EA7" s="27"/>
      <c r="EB7" s="26"/>
      <c r="EC7" s="28">
        <f>IF(AND(EF$3=1,EB7=1),"25",IF(AND(EF$3=1,EB7=2),"20",IF(AND(EF$3=1,EB7=3),"16",IF(AND(EF$3=1,EB7=4),"13",IF(AND(EF$3=1,EB7=5),"11",IF(AND(EF$3=1,EB7=6),"10",IF(AND(EF$3=1,EB7=7),"9",IF(AND(EF$3=1,EB7=8),"8",IF(AND(EF$3=1,EB7=9),"7",IF(AND(EF$3=1,EB7=10),"6",IF(AND(EF$3=1,EB7=11),"5",IF(AND(EF$3=1,EB7=12),"4",IF(AND(EF$3=1,EB7=13),"3",IF(AND(EF$3=1,EB7=14),"2",IF(AND(EF$3=1,EB7=15),"1",IF(AND(EF$3=2,EB7=1),"16",IF(AND(EF$3=2,EB7=2),"13",IF(AND(EF$3=2,EB7=3),"11",IF(AND(EF$3=2,EB7=4),"10",IF(AND(EF$3=2,EB7=5),"9",IF(AND(EF$3=2,EB7=6),"8",IF(AND(EF$3=2,EB7=7),"7",IF(AND(EF$3=2,EB7=8),"6",IF(AND(EF$3=2,EB7=9),"5",IF(AND(EF$3=2,EB7=10),"4",IF(AND(EF$3=2,EB7=11),"3",IF(AND(EF$3=2,EB7=12),"2",IF(AND(EF$3=2,EB7=13),"1",IF(AND(EF$3=3,EB7=1),"10",IF(AND(EF$3=3,EB7=2),"9",IF(AND(EF$3=3,EB7=3),"8",IF(AND(EF$3=3,EB7=4),"7",IF(AND(EF$3=3,EB7=5),"6",IF(AND(EF$3=3,EB7=6),"5",IF(AND(EF$3=3,EB7=7),"4",IF(AND(EF$3=3,EB7=8),"3",IF(AND(EF$3=3,EB7=9),"2",IF(AND(EF$3=3,EB7=10),"1"))))))))))))))))))))))))))))))))))))))+0</f>
        <v>0</v>
      </c>
      <c r="ED7" s="29">
        <f t="shared" ref="ED7:ED66" si="79">+SUM(EC7+DW7)</f>
        <v>0</v>
      </c>
      <c r="EE7" s="30">
        <f>SUM(LARGE(($EC7,$DV7,$DO7,$DH7,$DA7,$CT7,$CM7,$CF7,$BY7,$BR7,$BK7,$BD7,$AW7,$AP7,$AI7,$AB7,$U7,$N7,$G7),{1;2;3;4;5}))</f>
        <v>0</v>
      </c>
      <c r="EF7" s="27">
        <f t="shared" si="56"/>
        <v>14</v>
      </c>
      <c r="EG7" s="20">
        <f t="shared" si="57"/>
        <v>1</v>
      </c>
      <c r="EH7" s="27"/>
      <c r="EI7" s="26"/>
      <c r="EJ7" s="28">
        <f>IF(AND(EM$3=1,EI7=1),"25",IF(AND(EM$3=1,EI7=2),"20",IF(AND(EM$3=1,EI7=3),"16",IF(AND(EM$3=1,EI7=4),"13",IF(AND(EM$3=1,EI7=5),"11",IF(AND(EM$3=1,EI7=6),"10",IF(AND(EM$3=1,EI7=7),"9",IF(AND(EM$3=1,EI7=8),"8",IF(AND(EM$3=1,EI7=9),"7",IF(AND(EM$3=1,EI7=10),"6",IF(AND(EM$3=1,EI7=11),"5",IF(AND(EM$3=1,EI7=12),"4",IF(AND(EM$3=1,EI7=13),"3",IF(AND(EM$3=1,EI7=14),"2",IF(AND(EM$3=1,EI7=15),"1",IF(AND(EM$3=2,EI7=1),"16",IF(AND(EM$3=2,EI7=2),"13",IF(AND(EM$3=2,EI7=3),"11",IF(AND(EM$3=2,EI7=4),"10",IF(AND(EM$3=2,EI7=5),"9",IF(AND(EM$3=2,EI7=6),"8",IF(AND(EM$3=2,EI7=7),"7",IF(AND(EM$3=2,EI7=8),"6",IF(AND(EM$3=2,EI7=9),"5",IF(AND(EM$3=2,EI7=10),"4",IF(AND(EM$3=2,EI7=11),"3",IF(AND(EM$3=2,EI7=12),"2",IF(AND(EM$3=2,EI7=13),"1",IF(AND(EM$3=3,EI7=1),"10",IF(AND(EM$3=3,EI7=2),"9",IF(AND(EM$3=3,EI7=3),"8",IF(AND(EM$3=3,EI7=4),"7",IF(AND(EM$3=3,EI7=5),"6",IF(AND(EM$3=3,EI7=6),"5",IF(AND(EM$3=3,EI7=7),"4",IF(AND(EM$3=3,EI7=8),"3",IF(AND(EM$3=3,EI7=9),"2",IF(AND(EM$3=3,EI7=10),"1"))))))))))))))))))))))))))))))))))))))+0</f>
        <v>0</v>
      </c>
      <c r="EK7" s="29">
        <f t="shared" ref="EK7:EK66" si="80">+SUM(EJ7+ED7)</f>
        <v>0</v>
      </c>
      <c r="EL7" s="30">
        <f>SUM(LARGE(($EJ7,$EC7,$DV7,$DO7,$DH7,$DA7,$CT7,$CM7,$CF7,$BY7,$BR7,$BK7,$BD7,$AW7,$AP7,$AI7,$AB7,$U7,$N7,$G7),{1;2;3;4;5}))</f>
        <v>0</v>
      </c>
      <c r="EM7" s="27">
        <f t="shared" si="59"/>
        <v>14</v>
      </c>
    </row>
    <row r="8" spans="1:143" x14ac:dyDescent="0.2">
      <c r="A8" s="41" t="s">
        <v>182</v>
      </c>
      <c r="B8" s="65">
        <f t="shared" si="60"/>
        <v>1</v>
      </c>
      <c r="C8" s="113" t="s">
        <v>183</v>
      </c>
      <c r="D8" s="20">
        <f t="shared" si="0"/>
        <v>2</v>
      </c>
      <c r="E8" s="27">
        <f>32+28</f>
        <v>60</v>
      </c>
      <c r="F8" s="26">
        <v>11</v>
      </c>
      <c r="G8" s="28">
        <f t="shared" ref="G8:G66" si="81">IF(AND(J$3=1,F8=1),"25",IF(AND(J$3=1,F8=2),"20",IF(AND(J$3=1,F8=3),"16",IF(AND(J$3=1,F8=4),"13",IF(AND(J$3=1,F8=5),"11",IF(AND(J$3=1,F8=6),"10",IF(AND(J$3=1,F8=7),"9",IF(AND(J$3=1,F8=8),"8",IF(AND(J$3=1,F8=9),"7",IF(AND(J$3=1,F8=10),"6",IF(AND(J$3=1,F8=11),"5",IF(AND(J$3=1,F8=12),"4",IF(AND(J$3=1,F8=13),"3",IF(AND(J$3=1,F8=14),"2",IF(AND(J$3=1,F8=15),"1",IF(AND(J$3=2,F8=1),"16",IF(AND(J$3=2,F8=2),"13",IF(AND(J$3=2,F8=3),"11",IF(AND(J$3=2,F8=4),"10",IF(AND(J$3=2,F8=5),"9",IF(AND(J$3=2,F8=6),"8",IF(AND(J$3=2,F8=7),"7",IF(AND(J$3=2,F8=8),"6",IF(AND(J$3=2,F8=9),"5",IF(AND(J$3=2,F8=10),"4",IF(AND(J$3=2,F8=11),"3",IF(AND(J$3=2,F8=12),"2",IF(AND(J$3=2,F8=13),"1",IF(AND(J$3=3,F8=1),"10",IF(AND(J$3=3,F8=2),"9",IF(AND(J$3=3,F8=3),"8",IF(AND(J$3=3,F8=4),"7",IF(AND(J$3=3,F8=5),"6",IF(AND(J$3=3,F8=6),"5",IF(AND(J$3=3,F8=7),"4",IF(AND(J$3=3,F8=8),"3",IF(AND(J$3=3,F8=9),"2",IF(AND(J$3=3,F8=10),"1"))))))))))))))))))))))))))))))))))))))+0</f>
        <v>3</v>
      </c>
      <c r="H8" s="29">
        <f t="shared" si="61"/>
        <v>3</v>
      </c>
      <c r="I8" s="30">
        <f>SUM(LARGE(($G8),{1}))</f>
        <v>3</v>
      </c>
      <c r="J8" s="27">
        <f t="shared" si="2"/>
        <v>11</v>
      </c>
      <c r="K8" s="20">
        <f t="shared" si="3"/>
        <v>1</v>
      </c>
      <c r="L8" s="27"/>
      <c r="M8" s="26"/>
      <c r="N8" s="28">
        <f t="shared" ref="N8:N66" si="82">IF(AND(Q$3=1,M8=1),"25",IF(AND(Q$3=1,M8=2),"20",IF(AND(Q$3=1,M8=3),"16",IF(AND(Q$3=1,M8=4),"13",IF(AND(Q$3=1,M8=5),"11",IF(AND(Q$3=1,M8=6),"10",IF(AND(Q$3=1,M8=7),"9",IF(AND(Q$3=1,M8=8),"8",IF(AND(Q$3=1,M8=9),"7",IF(AND(Q$3=1,M8=10),"6",IF(AND(Q$3=1,M8=11),"5",IF(AND(Q$3=1,M8=12),"4",IF(AND(Q$3=1,M8=13),"3",IF(AND(Q$3=1,M8=14),"2",IF(AND(Q$3=1,M8=15),"1",IF(AND(Q$3=2,M8=1),"16",IF(AND(Q$3=2,M8=2),"13",IF(AND(Q$3=2,M8=3),"11",IF(AND(Q$3=2,M8=4),"10",IF(AND(Q$3=2,M8=5),"9",IF(AND(Q$3=2,M8=6),"8",IF(AND(Q$3=2,M8=7),"7",IF(AND(Q$3=2,M8=8),"6",IF(AND(Q$3=2,M8=9),"5",IF(AND(Q$3=2,M8=10),"4",IF(AND(Q$3=2,M8=11),"3",IF(AND(Q$3=2,M8=12),"2",IF(AND(Q$3=2,M8=13),"1",IF(AND(Q$3=3,M8=1),"10",IF(AND(Q$3=3,M8=2),"9",IF(AND(Q$3=3,M8=3),"8",IF(AND(Q$3=3,M8=4),"7",IF(AND(Q$3=3,M8=5),"6",IF(AND(Q$3=3,M8=6),"5",IF(AND(Q$3=3,M8=7),"4",IF(AND(Q$3=3,M8=8),"3",IF(AND(Q$3=3,M8=9),"2",IF(AND(Q$3=3,M8=10),"1"))))))))))))))))))))))))))))))))))))))+0</f>
        <v>0</v>
      </c>
      <c r="O8" s="29">
        <f t="shared" si="62"/>
        <v>3</v>
      </c>
      <c r="P8" s="30">
        <f>SUM(LARGE(($N8,$G8),{1;2}))</f>
        <v>3</v>
      </c>
      <c r="Q8" s="27">
        <f t="shared" si="5"/>
        <v>11</v>
      </c>
      <c r="R8" s="20">
        <f t="shared" si="6"/>
        <v>1</v>
      </c>
      <c r="S8" s="27"/>
      <c r="T8" s="26"/>
      <c r="U8" s="28">
        <f t="shared" ref="U8:U66" si="83">IF(AND(X$3=1,T8=1),"25",IF(AND(X$3=1,T8=2),"20",IF(AND(X$3=1,T8=3),"16",IF(AND(X$3=1,T8=4),"13",IF(AND(X$3=1,T8=5),"11",IF(AND(X$3=1,T8=6),"10",IF(AND(X$3=1,T8=7),"9",IF(AND(X$3=1,T8=8),"8",IF(AND(X$3=1,T8=9),"7",IF(AND(X$3=1,T8=10),"6",IF(AND(X$3=1,T8=11),"5",IF(AND(X$3=1,T8=12),"4",IF(AND(X$3=1,T8=13),"3",IF(AND(X$3=1,T8=14),"2",IF(AND(X$3=1,T8=15),"1",IF(AND(X$3=2,T8=1),"16",IF(AND(X$3=2,T8=2),"13",IF(AND(X$3=2,T8=3),"11",IF(AND(X$3=2,T8=4),"10",IF(AND(X$3=2,T8=5),"9",IF(AND(X$3=2,T8=6),"8",IF(AND(X$3=2,T8=7),"7",IF(AND(X$3=2,T8=8),"6",IF(AND(X$3=2,T8=9),"5",IF(AND(X$3=2,T8=10),"4",IF(AND(X$3=2,T8=11),"3",IF(AND(X$3=2,T8=12),"2",IF(AND(X$3=2,T8=13),"1",IF(AND(X$3=3,T8=1),"10",IF(AND(X$3=3,T8=2),"9",IF(AND(X$3=3,T8=3),"8",IF(AND(X$3=3,T8=4),"7",IF(AND(X$3=3,T8=5),"6",IF(AND(X$3=3,T8=6),"5",IF(AND(X$3=3,T8=7),"4",IF(AND(X$3=3,T8=8),"3",IF(AND(X$3=3,T8=9),"2",IF(AND(X$3=3,T8=10),"1"))))))))))))))))))))))))))))))))))))))+0</f>
        <v>0</v>
      </c>
      <c r="V8" s="29">
        <f t="shared" si="63"/>
        <v>3</v>
      </c>
      <c r="W8" s="30">
        <f>SUM(LARGE(($U8,$N8,$G8),{1;2;3}))</f>
        <v>3</v>
      </c>
      <c r="X8" s="27">
        <f t="shared" si="8"/>
        <v>11</v>
      </c>
      <c r="Y8" s="20">
        <f t="shared" si="9"/>
        <v>2</v>
      </c>
      <c r="Z8" s="27"/>
      <c r="AA8" s="26"/>
      <c r="AB8" s="28">
        <f t="shared" ref="AB8:AB66" si="84">IF(AND(AE$3=1,AA8=1),"25",IF(AND(AE$3=1,AA8=2),"20",IF(AND(AE$3=1,AA8=3),"16",IF(AND(AE$3=1,AA8=4),"13",IF(AND(AE$3=1,AA8=5),"11",IF(AND(AE$3=1,AA8=6),"10",IF(AND(AE$3=1,AA8=7),"9",IF(AND(AE$3=1,AA8=8),"8",IF(AND(AE$3=1,AA8=9),"7",IF(AND(AE$3=1,AA8=10),"6",IF(AND(AE$3=1,AA8=11),"5",IF(AND(AE$3=1,AA8=12),"4",IF(AND(AE$3=1,AA8=13),"3",IF(AND(AE$3=1,AA8=14),"2",IF(AND(AE$3=1,AA8=15),"1",IF(AND(AE$3=2,AA8=1),"16",IF(AND(AE$3=2,AA8=2),"13",IF(AND(AE$3=2,AA8=3),"11",IF(AND(AE$3=2,AA8=4),"10",IF(AND(AE$3=2,AA8=5),"9",IF(AND(AE$3=2,AA8=6),"8",IF(AND(AE$3=2,AA8=7),"7",IF(AND(AE$3=2,AA8=8),"6",IF(AND(AE$3=2,AA8=9),"5",IF(AND(AE$3=2,AA8=10),"4",IF(AND(AE$3=2,AA8=11),"3",IF(AND(AE$3=2,AA8=12),"2",IF(AND(AE$3=2,AA8=13),"1",IF(AND(AE$3=3,AA8=1),"10",IF(AND(AE$3=3,AA8=2),"9",IF(AND(AE$3=3,AA8=3),"8",IF(AND(AE$3=3,AA8=4),"7",IF(AND(AE$3=3,AA8=5),"6",IF(AND(AE$3=3,AA8=6),"5",IF(AND(AE$3=3,AA8=7),"4",IF(AND(AE$3=3,AA8=8),"3",IF(AND(AE$3=3,AA8=9),"2",IF(AND(AE$3=3,AA8=10),"1"))))))))))))))))))))))))))))))))))))))+0</f>
        <v>0</v>
      </c>
      <c r="AC8" s="29">
        <f t="shared" si="64"/>
        <v>3</v>
      </c>
      <c r="AD8" s="30">
        <f>SUM(LARGE(($AB8,$U8,$N8,$G8),{1;2;3;4}))</f>
        <v>3</v>
      </c>
      <c r="AE8" s="27">
        <f t="shared" si="11"/>
        <v>11</v>
      </c>
      <c r="AF8" s="20">
        <f t="shared" si="12"/>
        <v>2</v>
      </c>
      <c r="AG8" s="27"/>
      <c r="AH8" s="26"/>
      <c r="AI8" s="28">
        <f t="shared" ref="AI8:AI66" si="85">IF(AND(AL$3=1,AH8=1),"25",IF(AND(AL$3=1,AH8=2),"20",IF(AND(AL$3=1,AH8=3),"16",IF(AND(AL$3=1,AH8=4),"13",IF(AND(AL$3=1,AH8=5),"11",IF(AND(AL$3=1,AH8=6),"10",IF(AND(AL$3=1,AH8=7),"9",IF(AND(AL$3=1,AH8=8),"8",IF(AND(AL$3=1,AH8=9),"7",IF(AND(AL$3=1,AH8=10),"6",IF(AND(AL$3=1,AH8=11),"5",IF(AND(AL$3=1,AH8=12),"4",IF(AND(AL$3=1,AH8=13),"3",IF(AND(AL$3=1,AH8=14),"2",IF(AND(AL$3=1,AH8=15),"1",IF(AND(AL$3=2,AH8=1),"16",IF(AND(AL$3=2,AH8=2),"13",IF(AND(AL$3=2,AH8=3),"11",IF(AND(AL$3=2,AH8=4),"10",IF(AND(AL$3=2,AH8=5),"9",IF(AND(AL$3=2,AH8=6),"8",IF(AND(AL$3=2,AH8=7),"7",IF(AND(AL$3=2,AH8=8),"6",IF(AND(AL$3=2,AH8=9),"5",IF(AND(AL$3=2,AH8=10),"4",IF(AND(AL$3=2,AH8=11),"3",IF(AND(AL$3=2,AH8=12),"2",IF(AND(AL$3=2,AH8=13),"1",IF(AND(AL$3=3,AH8=1),"10",IF(AND(AL$3=3,AH8=2),"9",IF(AND(AL$3=3,AH8=3),"8",IF(AND(AL$3=3,AH8=4),"7",IF(AND(AL$3=3,AH8=5),"6",IF(AND(AL$3=3,AH8=6),"5",IF(AND(AL$3=3,AH8=7),"4",IF(AND(AL$3=3,AH8=8),"3",IF(AND(AL$3=3,AH8=9),"2",IF(AND(AL$3=3,AH8=10),"1"))))))))))))))))))))))))))))))))))))))+0</f>
        <v>0</v>
      </c>
      <c r="AJ8" s="29">
        <f t="shared" si="65"/>
        <v>3</v>
      </c>
      <c r="AK8" s="30">
        <f>SUM(LARGE(($AI8,$AB8,$U8,$N8,$G8),{1;2;3;4;5}))</f>
        <v>3</v>
      </c>
      <c r="AL8" s="27">
        <f t="shared" si="14"/>
        <v>11</v>
      </c>
      <c r="AM8" s="20">
        <f t="shared" si="15"/>
        <v>2</v>
      </c>
      <c r="AN8" s="27"/>
      <c r="AO8" s="26"/>
      <c r="AP8" s="28">
        <f t="shared" ref="AP8:AP66" si="86">IF(AND(AS$3=1,AO8=1),"25",IF(AND(AS$3=1,AO8=2),"20",IF(AND(AS$3=1,AO8=3),"16",IF(AND(AS$3=1,AO8=4),"13",IF(AND(AS$3=1,AO8=5),"11",IF(AND(AS$3=1,AO8=6),"10",IF(AND(AS$3=1,AO8=7),"9",IF(AND(AS$3=1,AO8=8),"8",IF(AND(AS$3=1,AO8=9),"7",IF(AND(AS$3=1,AO8=10),"6",IF(AND(AS$3=1,AO8=11),"5",IF(AND(AS$3=1,AO8=12),"4",IF(AND(AS$3=1,AO8=13),"3",IF(AND(AS$3=1,AO8=14),"2",IF(AND(AS$3=1,AO8=15),"1",IF(AND(AS$3=2,AO8=1),"16",IF(AND(AS$3=2,AO8=2),"13",IF(AND(AS$3=2,AO8=3),"11",IF(AND(AS$3=2,AO8=4),"10",IF(AND(AS$3=2,AO8=5),"9",IF(AND(AS$3=2,AO8=6),"8",IF(AND(AS$3=2,AO8=7),"7",IF(AND(AS$3=2,AO8=8),"6",IF(AND(AS$3=2,AO8=9),"5",IF(AND(AS$3=2,AO8=10),"4",IF(AND(AS$3=2,AO8=11),"3",IF(AND(AS$3=2,AO8=12),"2",IF(AND(AS$3=2,AO8=13),"1",IF(AND(AS$3=3,AO8=1),"10",IF(AND(AS$3=3,AO8=2),"9",IF(AND(AS$3=3,AO8=3),"8",IF(AND(AS$3=3,AO8=4),"7",IF(AND(AS$3=3,AO8=5),"6",IF(AND(AS$3=3,AO8=6),"5",IF(AND(AS$3=3,AO8=7),"4",IF(AND(AS$3=3,AO8=8),"3",IF(AND(AS$3=3,AO8=9),"2",IF(AND(AS$3=3,AO8=10),"1"))))))))))))))))))))))))))))))))))))))+0</f>
        <v>0</v>
      </c>
      <c r="AQ8" s="29">
        <f t="shared" si="66"/>
        <v>3</v>
      </c>
      <c r="AR8" s="30">
        <f>SUM(LARGE(($AP8,$AI8,$AB8,$U8,$N8,$G8),{1;2;3;4;5}))</f>
        <v>3</v>
      </c>
      <c r="AS8" s="27">
        <f t="shared" si="17"/>
        <v>11</v>
      </c>
      <c r="AT8" s="20">
        <f t="shared" si="18"/>
        <v>2</v>
      </c>
      <c r="AU8" s="27"/>
      <c r="AV8" s="26"/>
      <c r="AW8" s="28">
        <f t="shared" ref="AW8:AW66" si="87">IF(AND(AZ$3=1,AV8=1),"25",IF(AND(AZ$3=1,AV8=2),"20",IF(AND(AZ$3=1,AV8=3),"16",IF(AND(AZ$3=1,AV8=4),"13",IF(AND(AZ$3=1,AV8=5),"11",IF(AND(AZ$3=1,AV8=6),"10",IF(AND(AZ$3=1,AV8=7),"9",IF(AND(AZ$3=1,AV8=8),"8",IF(AND(AZ$3=1,AV8=9),"7",IF(AND(AZ$3=1,AV8=10),"6",IF(AND(AZ$3=1,AV8=11),"5",IF(AND(AZ$3=1,AV8=12),"4",IF(AND(AZ$3=1,AV8=13),"3",IF(AND(AZ$3=1,AV8=14),"2",IF(AND(AZ$3=1,AV8=15),"1",IF(AND(AZ$3=2,AV8=1),"16",IF(AND(AZ$3=2,AV8=2),"13",IF(AND(AZ$3=2,AV8=3),"11",IF(AND(AZ$3=2,AV8=4),"10",IF(AND(AZ$3=2,AV8=5),"9",IF(AND(AZ$3=2,AV8=6),"8",IF(AND(AZ$3=2,AV8=7),"7",IF(AND(AZ$3=2,AV8=8),"6",IF(AND(AZ$3=2,AV8=9),"5",IF(AND(AZ$3=2,AV8=10),"4",IF(AND(AZ$3=2,AV8=11),"3",IF(AND(AZ$3=2,AV8=12),"2",IF(AND(AZ$3=2,AV8=13),"1",IF(AND(AZ$3=3,AV8=1),"10",IF(AND(AZ$3=3,AV8=2),"9",IF(AND(AZ$3=3,AV8=3),"8",IF(AND(AZ$3=3,AV8=4),"7",IF(AND(AZ$3=3,AV8=5),"6",IF(AND(AZ$3=3,AV8=6),"5",IF(AND(AZ$3=3,AV8=7),"4",IF(AND(AZ$3=3,AV8=8),"3",IF(AND(AZ$3=3,AV8=9),"2",IF(AND(AZ$3=3,AV8=10),"1"))))))))))))))))))))))))))))))))))))))+0</f>
        <v>0</v>
      </c>
      <c r="AX8" s="29">
        <f t="shared" si="67"/>
        <v>3</v>
      </c>
      <c r="AY8" s="30">
        <f>SUM(LARGE(($AW8,$AP8,$AI8,$AB8,$U8,$N8,$G8),{1;2;3;4;5}))</f>
        <v>3</v>
      </c>
      <c r="AZ8" s="27">
        <f t="shared" si="20"/>
        <v>11</v>
      </c>
      <c r="BA8" s="20">
        <f t="shared" si="21"/>
        <v>2</v>
      </c>
      <c r="BB8" s="27"/>
      <c r="BC8" s="26"/>
      <c r="BD8" s="28">
        <f t="shared" ref="BD8:BD66" si="88">IF(AND(BG$3=1,BC8=1),"25",IF(AND(BG$3=1,BC8=2),"20",IF(AND(BG$3=1,BC8=3),"16",IF(AND(BG$3=1,BC8=4),"13",IF(AND(BG$3=1,BC8=5),"11",IF(AND(BG$3=1,BC8=6),"10",IF(AND(BG$3=1,BC8=7),"9",IF(AND(BG$3=1,BC8=8),"8",IF(AND(BG$3=1,BC8=9),"7",IF(AND(BG$3=1,BC8=10),"6",IF(AND(BG$3=1,BC8=11),"5",IF(AND(BG$3=1,BC8=12),"4",IF(AND(BG$3=1,BC8=13),"3",IF(AND(BG$3=1,BC8=14),"2",IF(AND(BG$3=1,BC8=15),"1",IF(AND(BG$3=2,BC8=1),"16",IF(AND(BG$3=2,BC8=2),"13",IF(AND(BG$3=2,BC8=3),"11",IF(AND(BG$3=2,BC8=4),"10",IF(AND(BG$3=2,BC8=5),"9",IF(AND(BG$3=2,BC8=6),"8",IF(AND(BG$3=2,BC8=7),"7",IF(AND(BG$3=2,BC8=8),"6",IF(AND(BG$3=2,BC8=9),"5",IF(AND(BG$3=2,BC8=10),"4",IF(AND(BG$3=2,BC8=11),"3",IF(AND(BG$3=2,BC8=12),"2",IF(AND(BG$3=2,BC8=13),"1",IF(AND(BG$3=3,BC8=1),"10",IF(AND(BG$3=3,BC8=2),"9",IF(AND(BG$3=3,BC8=3),"8",IF(AND(BG$3=3,BC8=4),"7",IF(AND(BG$3=3,BC8=5),"6",IF(AND(BG$3=3,BC8=6),"5",IF(AND(BG$3=3,BC8=7),"4",IF(AND(BG$3=3,BC8=8),"3",IF(AND(BG$3=3,BC8=9),"2",IF(AND(BG$3=3,BC8=10),"1"))))))))))))))))))))))))))))))))))))))+0</f>
        <v>0</v>
      </c>
      <c r="BE8" s="29">
        <f t="shared" si="68"/>
        <v>3</v>
      </c>
      <c r="BF8" s="30">
        <f>SUM(LARGE(($BD8,$AW8,$AP8,$AI8,$AB8,$U8,$N8,$G8),{1;2;3;4;5}))</f>
        <v>3</v>
      </c>
      <c r="BG8" s="27">
        <f t="shared" si="23"/>
        <v>11</v>
      </c>
      <c r="BH8" s="20">
        <f t="shared" si="24"/>
        <v>2</v>
      </c>
      <c r="BI8" s="27"/>
      <c r="BJ8" s="26"/>
      <c r="BK8" s="28">
        <f t="shared" ref="BK8:BK66" si="89">IF(AND(BN$3=1,BJ8=1),"25",IF(AND(BN$3=1,BJ8=2),"20",IF(AND(BN$3=1,BJ8=3),"16",IF(AND(BN$3=1,BJ8=4),"13",IF(AND(BN$3=1,BJ8=5),"11",IF(AND(BN$3=1,BJ8=6),"10",IF(AND(BN$3=1,BJ8=7),"9",IF(AND(BN$3=1,BJ8=8),"8",IF(AND(BN$3=1,BJ8=9),"7",IF(AND(BN$3=1,BJ8=10),"6",IF(AND(BN$3=1,BJ8=11),"5",IF(AND(BN$3=1,BJ8=12),"4",IF(AND(BN$3=1,BJ8=13),"3",IF(AND(BN$3=1,BJ8=14),"2",IF(AND(BN$3=1,BJ8=15),"1",IF(AND(BN$3=2,BJ8=1),"16",IF(AND(BN$3=2,BJ8=2),"13",IF(AND(BN$3=2,BJ8=3),"11",IF(AND(BN$3=2,BJ8=4),"10",IF(AND(BN$3=2,BJ8=5),"9",IF(AND(BN$3=2,BJ8=6),"8",IF(AND(BN$3=2,BJ8=7),"7",IF(AND(BN$3=2,BJ8=8),"6",IF(AND(BN$3=2,BJ8=9),"5",IF(AND(BN$3=2,BJ8=10),"4",IF(AND(BN$3=2,BJ8=11),"3",IF(AND(BN$3=2,BJ8=12),"2",IF(AND(BN$3=2,BJ8=13),"1",IF(AND(BN$3=3,BJ8=1),"10",IF(AND(BN$3=3,BJ8=2),"9",IF(AND(BN$3=3,BJ8=3),"8",IF(AND(BN$3=3,BJ8=4),"7",IF(AND(BN$3=3,BJ8=5),"6",IF(AND(BN$3=3,BJ8=6),"5",IF(AND(BN$3=3,BJ8=7),"4",IF(AND(BN$3=3,BJ8=8),"3",IF(AND(BN$3=3,BJ8=9),"2",IF(AND(BN$3=3,BJ8=10),"1"))))))))))))))))))))))))))))))))))))))+0</f>
        <v>0</v>
      </c>
      <c r="BL8" s="29">
        <f t="shared" si="69"/>
        <v>3</v>
      </c>
      <c r="BM8" s="30">
        <f>SUM(LARGE(($BK8,$BD8,$AW8,$AP8,$AI8,$AB8,$U8,$N8,$G8),{1;2;3;4;5}))</f>
        <v>3</v>
      </c>
      <c r="BN8" s="27">
        <f t="shared" si="26"/>
        <v>11</v>
      </c>
      <c r="BO8" s="20">
        <f t="shared" si="27"/>
        <v>2</v>
      </c>
      <c r="BP8" s="27"/>
      <c r="BQ8" s="26"/>
      <c r="BR8" s="28">
        <f t="shared" ref="BR8:BR66" si="90">IF(AND(BU$3=1,BQ8=1),"25",IF(AND(BU$3=1,BQ8=2),"20",IF(AND(BU$3=1,BQ8=3),"16",IF(AND(BU$3=1,BQ8=4),"13",IF(AND(BU$3=1,BQ8=5),"11",IF(AND(BU$3=1,BQ8=6),"10",IF(AND(BU$3=1,BQ8=7),"9",IF(AND(BU$3=1,BQ8=8),"8",IF(AND(BU$3=1,BQ8=9),"7",IF(AND(BU$3=1,BQ8=10),"6",IF(AND(BU$3=1,BQ8=11),"5",IF(AND(BU$3=1,BQ8=12),"4",IF(AND(BU$3=1,BQ8=13),"3",IF(AND(BU$3=1,BQ8=14),"2",IF(AND(BU$3=1,BQ8=15),"1",IF(AND(BU$3=2,BQ8=1),"16",IF(AND(BU$3=2,BQ8=2),"13",IF(AND(BU$3=2,BQ8=3),"11",IF(AND(BU$3=2,BQ8=4),"10",IF(AND(BU$3=2,BQ8=5),"9",IF(AND(BU$3=2,BQ8=6),"8",IF(AND(BU$3=2,BQ8=7),"7",IF(AND(BU$3=2,BQ8=8),"6",IF(AND(BU$3=2,BQ8=9),"5",IF(AND(BU$3=2,BQ8=10),"4",IF(AND(BU$3=2,BQ8=11),"3",IF(AND(BU$3=2,BQ8=12),"2",IF(AND(BU$3=2,BQ8=13),"1",IF(AND(BU$3=3,BQ8=1),"10",IF(AND(BU$3=3,BQ8=2),"9",IF(AND(BU$3=3,BQ8=3),"8",IF(AND(BU$3=3,BQ8=4),"7",IF(AND(BU$3=3,BQ8=5),"6",IF(AND(BU$3=3,BQ8=6),"5",IF(AND(BU$3=3,BQ8=7),"4",IF(AND(BU$3=3,BQ8=8),"3",IF(AND(BU$3=3,BQ8=9),"2",IF(AND(BU$3=3,BQ8=10),"1"))))))))))))))))))))))))))))))))))))))+0</f>
        <v>0</v>
      </c>
      <c r="BS8" s="29">
        <f t="shared" si="70"/>
        <v>3</v>
      </c>
      <c r="BT8" s="30">
        <f>SUM(LARGE(($BR8,$BK8,$BD8,$AW8,$AP8,$AI8,$AB8,$U8,$N8,$G8),{1;2;3;4;5}))</f>
        <v>3</v>
      </c>
      <c r="BU8" s="27">
        <f t="shared" si="29"/>
        <v>11</v>
      </c>
      <c r="BV8" s="20">
        <f t="shared" si="30"/>
        <v>2</v>
      </c>
      <c r="BW8" s="27"/>
      <c r="BX8" s="26"/>
      <c r="BY8" s="28">
        <f t="shared" ref="BY8:BY66" si="91">IF(AND(CB$3=1,BX8=1),"25",IF(AND(CB$3=1,BX8=2),"20",IF(AND(CB$3=1,BX8=3),"16",IF(AND(CB$3=1,BX8=4),"13",IF(AND(CB$3=1,BX8=5),"11",IF(AND(CB$3=1,BX8=6),"10",IF(AND(CB$3=1,BX8=7),"9",IF(AND(CB$3=1,BX8=8),"8",IF(AND(CB$3=1,BX8=9),"7",IF(AND(CB$3=1,BX8=10),"6",IF(AND(CB$3=1,BX8=11),"5",IF(AND(CB$3=1,BX8=12),"4",IF(AND(CB$3=1,BX8=13),"3",IF(AND(CB$3=1,BX8=14),"2",IF(AND(CB$3=1,BX8=15),"1",IF(AND(CB$3=2,BX8=1),"16",IF(AND(CB$3=2,BX8=2),"13",IF(AND(CB$3=2,BX8=3),"11",IF(AND(CB$3=2,BX8=4),"10",IF(AND(CB$3=2,BX8=5),"9",IF(AND(CB$3=2,BX8=6),"8",IF(AND(CB$3=2,BX8=7),"7",IF(AND(CB$3=2,BX8=8),"6",IF(AND(CB$3=2,BX8=9),"5",IF(AND(CB$3=2,BX8=10),"4",IF(AND(CB$3=2,BX8=11),"3",IF(AND(CB$3=2,BX8=12),"2",IF(AND(CB$3=2,BX8=13),"1",IF(AND(CB$3=3,BX8=1),"10",IF(AND(CB$3=3,BX8=2),"9",IF(AND(CB$3=3,BX8=3),"8",IF(AND(CB$3=3,BX8=4),"7",IF(AND(CB$3=3,BX8=5),"6",IF(AND(CB$3=3,BX8=6),"5",IF(AND(CB$3=3,BX8=7),"4",IF(AND(CB$3=3,BX8=8),"3",IF(AND(CB$3=3,BX8=9),"2",IF(AND(CB$3=3,BX8=10),"1"))))))))))))))))))))))))))))))))))))))+0</f>
        <v>0</v>
      </c>
      <c r="BZ8" s="29">
        <f t="shared" si="71"/>
        <v>3</v>
      </c>
      <c r="CA8" s="30">
        <f>SUM(LARGE(($BY8,$BR8,$BK8,$BD8,$AW8,$AP8,$AI8,$AB8,$U8,$N8,$G8),{1;2;3;4;5}))</f>
        <v>3</v>
      </c>
      <c r="CB8" s="27">
        <f t="shared" si="32"/>
        <v>11</v>
      </c>
      <c r="CC8" s="20">
        <f t="shared" si="33"/>
        <v>2</v>
      </c>
      <c r="CD8" s="27"/>
      <c r="CE8" s="26"/>
      <c r="CF8" s="28">
        <f t="shared" ref="CF8:CF66" si="92">IF(AND(CI$3=1,CE8=1),"25",IF(AND(CI$3=1,CE8=2),"20",IF(AND(CI$3=1,CE8=3),"16",IF(AND(CI$3=1,CE8=4),"13",IF(AND(CI$3=1,CE8=5),"11",IF(AND(CI$3=1,CE8=6),"10",IF(AND(CI$3=1,CE8=7),"9",IF(AND(CI$3=1,CE8=8),"8",IF(AND(CI$3=1,CE8=9),"7",IF(AND(CI$3=1,CE8=10),"6",IF(AND(CI$3=1,CE8=11),"5",IF(AND(CI$3=1,CE8=12),"4",IF(AND(CI$3=1,CE8=13),"3",IF(AND(CI$3=1,CE8=14),"2",IF(AND(CI$3=1,CE8=15),"1",IF(AND(CI$3=2,CE8=1),"16",IF(AND(CI$3=2,CE8=2),"13",IF(AND(CI$3=2,CE8=3),"11",IF(AND(CI$3=2,CE8=4),"10",IF(AND(CI$3=2,CE8=5),"9",IF(AND(CI$3=2,CE8=6),"8",IF(AND(CI$3=2,CE8=7),"7",IF(AND(CI$3=2,CE8=8),"6",IF(AND(CI$3=2,CE8=9),"5",IF(AND(CI$3=2,CE8=10),"4",IF(AND(CI$3=2,CE8=11),"3",IF(AND(CI$3=2,CE8=12),"2",IF(AND(CI$3=2,CE8=13),"1",IF(AND(CI$3=3,CE8=1),"10",IF(AND(CI$3=3,CE8=2),"9",IF(AND(CI$3=3,CE8=3),"8",IF(AND(CI$3=3,CE8=4),"7",IF(AND(CI$3=3,CE8=5),"6",IF(AND(CI$3=3,CE8=6),"5",IF(AND(CI$3=3,CE8=7),"4",IF(AND(CI$3=3,CE8=8),"3",IF(AND(CI$3=3,CE8=9),"2",IF(AND(CI$3=3,CE8=10),"1"))))))))))))))))))))))))))))))))))))))+0</f>
        <v>0</v>
      </c>
      <c r="CG8" s="29">
        <f t="shared" si="72"/>
        <v>3</v>
      </c>
      <c r="CH8" s="30">
        <f>SUM(LARGE(($CF8,$BY8,$BR8,$BK8,$BD8,$AW8,$AP8,$AI8,$AB8,$U8,$N8,$G8),{1;2;3;4;5}))</f>
        <v>3</v>
      </c>
      <c r="CI8" s="27">
        <f t="shared" si="35"/>
        <v>11</v>
      </c>
      <c r="CJ8" s="20">
        <f t="shared" si="36"/>
        <v>1</v>
      </c>
      <c r="CK8" s="27"/>
      <c r="CL8" s="26"/>
      <c r="CM8" s="28">
        <f t="shared" ref="CM8:CM66" si="93">IF(AND(CP$3=1,CL8=1),"25",IF(AND(CP$3=1,CL8=2),"20",IF(AND(CP$3=1,CL8=3),"16",IF(AND(CP$3=1,CL8=4),"13",IF(AND(CP$3=1,CL8=5),"11",IF(AND(CP$3=1,CL8=6),"10",IF(AND(CP$3=1,CL8=7),"9",IF(AND(CP$3=1,CL8=8),"8",IF(AND(CP$3=1,CL8=9),"7",IF(AND(CP$3=1,CL8=10),"6",IF(AND(CP$3=1,CL8=11),"5",IF(AND(CP$3=1,CL8=12),"4",IF(AND(CP$3=1,CL8=13),"3",IF(AND(CP$3=1,CL8=14),"2",IF(AND(CP$3=1,CL8=15),"1",IF(AND(CP$3=2,CL8=1),"16",IF(AND(CP$3=2,CL8=2),"13",IF(AND(CP$3=2,CL8=3),"11",IF(AND(CP$3=2,CL8=4),"10",IF(AND(CP$3=2,CL8=5),"9",IF(AND(CP$3=2,CL8=6),"8",IF(AND(CP$3=2,CL8=7),"7",IF(AND(CP$3=2,CL8=8),"6",IF(AND(CP$3=2,CL8=9),"5",IF(AND(CP$3=2,CL8=10),"4",IF(AND(CP$3=2,CL8=11),"3",IF(AND(CP$3=2,CL8=12),"2",IF(AND(CP$3=2,CL8=13),"1",IF(AND(CP$3=3,CL8=1),"10",IF(AND(CP$3=3,CL8=2),"9",IF(AND(CP$3=3,CL8=3),"8",IF(AND(CP$3=3,CL8=4),"7",IF(AND(CP$3=3,CL8=5),"6",IF(AND(CP$3=3,CL8=6),"5",IF(AND(CP$3=3,CL8=7),"4",IF(AND(CP$3=3,CL8=8),"3",IF(AND(CP$3=3,CL8=9),"2",IF(AND(CP$3=3,CL8=10),"1"))))))))))))))))))))))))))))))))))))))+0</f>
        <v>0</v>
      </c>
      <c r="CN8" s="29">
        <f t="shared" si="73"/>
        <v>3</v>
      </c>
      <c r="CO8" s="30">
        <f>SUM(LARGE(($CM8,$CF8,$BY8,$BR8,$BK8,$BD8,$AW8,$AP8,$AI8,$AB8,$U8,$N8,$G8),{1;2;3;4;5}))</f>
        <v>3</v>
      </c>
      <c r="CP8" s="27">
        <f t="shared" si="38"/>
        <v>11</v>
      </c>
      <c r="CQ8" s="20">
        <f t="shared" si="39"/>
        <v>1</v>
      </c>
      <c r="CR8" s="27"/>
      <c r="CS8" s="26"/>
      <c r="CT8" s="28">
        <f t="shared" ref="CT8:CT66" si="94">IF(AND(CW$3=1,CS8=1),"25",IF(AND(CW$3=1,CS8=2),"20",IF(AND(CW$3=1,CS8=3),"16",IF(AND(CW$3=1,CS8=4),"13",IF(AND(CW$3=1,CS8=5),"11",IF(AND(CW$3=1,CS8=6),"10",IF(AND(CW$3=1,CS8=7),"9",IF(AND(CW$3=1,CS8=8),"8",IF(AND(CW$3=1,CS8=9),"7",IF(AND(CW$3=1,CS8=10),"6",IF(AND(CW$3=1,CS8=11),"5",IF(AND(CW$3=1,CS8=12),"4",IF(AND(CW$3=1,CS8=13),"3",IF(AND(CW$3=1,CS8=14),"2",IF(AND(CW$3=1,CS8=15),"1",IF(AND(CW$3=2,CS8=1),"16",IF(AND(CW$3=2,CS8=2),"13",IF(AND(CW$3=2,CS8=3),"11",IF(AND(CW$3=2,CS8=4),"10",IF(AND(CW$3=2,CS8=5),"9",IF(AND(CW$3=2,CS8=6),"8",IF(AND(CW$3=2,CS8=7),"7",IF(AND(CW$3=2,CS8=8),"6",IF(AND(CW$3=2,CS8=9),"5",IF(AND(CW$3=2,CS8=10),"4",IF(AND(CW$3=2,CS8=11),"3",IF(AND(CW$3=2,CS8=12),"2",IF(AND(CW$3=2,CS8=13),"1",IF(AND(CW$3=3,CS8=1),"10",IF(AND(CW$3=3,CS8=2),"9",IF(AND(CW$3=3,CS8=3),"8",IF(AND(CW$3=3,CS8=4),"7",IF(AND(CW$3=3,CS8=5),"6",IF(AND(CW$3=3,CS8=6),"5",IF(AND(CW$3=3,CS8=7),"4",IF(AND(CW$3=3,CS8=8),"3",IF(AND(CW$3=3,CS8=9),"2",IF(AND(CW$3=3,CS8=10),"1"))))))))))))))))))))))))))))))))))))))+0</f>
        <v>0</v>
      </c>
      <c r="CU8" s="29">
        <f t="shared" si="74"/>
        <v>3</v>
      </c>
      <c r="CV8" s="30">
        <f>SUM(LARGE(($CT8,$CM8,$CF8,$BY8,$BR8,$BK8,$BD8,$AW8,$AP8,$AI8,$AB8,$U8,$N8,$G8),{1;2;3;4;5}))</f>
        <v>3</v>
      </c>
      <c r="CW8" s="27">
        <f t="shared" si="41"/>
        <v>11</v>
      </c>
      <c r="CX8" s="20">
        <f t="shared" si="42"/>
        <v>1</v>
      </c>
      <c r="CY8" s="27"/>
      <c r="CZ8" s="26"/>
      <c r="DA8" s="28">
        <f t="shared" ref="DA8:DA66" si="95">IF(AND(DD$3=1,CZ8=1),"25",IF(AND(DD$3=1,CZ8=2),"20",IF(AND(DD$3=1,CZ8=3),"16",IF(AND(DD$3=1,CZ8=4),"13",IF(AND(DD$3=1,CZ8=5),"11",IF(AND(DD$3=1,CZ8=6),"10",IF(AND(DD$3=1,CZ8=7),"9",IF(AND(DD$3=1,CZ8=8),"8",IF(AND(DD$3=1,CZ8=9),"7",IF(AND(DD$3=1,CZ8=10),"6",IF(AND(DD$3=1,CZ8=11),"5",IF(AND(DD$3=1,CZ8=12),"4",IF(AND(DD$3=1,CZ8=13),"3",IF(AND(DD$3=1,CZ8=14),"2",IF(AND(DD$3=1,CZ8=15),"1",IF(AND(DD$3=2,CZ8=1),"16",IF(AND(DD$3=2,CZ8=2),"13",IF(AND(DD$3=2,CZ8=3),"11",IF(AND(DD$3=2,CZ8=4),"10",IF(AND(DD$3=2,CZ8=5),"9",IF(AND(DD$3=2,CZ8=6),"8",IF(AND(DD$3=2,CZ8=7),"7",IF(AND(DD$3=2,CZ8=8),"6",IF(AND(DD$3=2,CZ8=9),"5",IF(AND(DD$3=2,CZ8=10),"4",IF(AND(DD$3=2,CZ8=11),"3",IF(AND(DD$3=2,CZ8=12),"2",IF(AND(DD$3=2,CZ8=13),"1",IF(AND(DD$3=3,CZ8=1),"10",IF(AND(DD$3=3,CZ8=2),"9",IF(AND(DD$3=3,CZ8=3),"8",IF(AND(DD$3=3,CZ8=4),"7",IF(AND(DD$3=3,CZ8=5),"6",IF(AND(DD$3=3,CZ8=6),"5",IF(AND(DD$3=3,CZ8=7),"4",IF(AND(DD$3=3,CZ8=8),"3",IF(AND(DD$3=3,CZ8=9),"2",IF(AND(DD$3=3,CZ8=10),"1"))))))))))))))))))))))))))))))))))))))+0</f>
        <v>0</v>
      </c>
      <c r="DB8" s="29">
        <f t="shared" si="75"/>
        <v>3</v>
      </c>
      <c r="DC8" s="30">
        <f>SUM(LARGE(($DA8,$CT8,$CM8,$CF8,$BY8,$BR8,$BK8,$BD8,$AW8,$AP8,$AI8,$AB8,$U8,$N8,$G8),{1;2;3;4;5}))</f>
        <v>3</v>
      </c>
      <c r="DD8" s="27">
        <f t="shared" si="44"/>
        <v>11</v>
      </c>
      <c r="DE8" s="20">
        <f t="shared" si="45"/>
        <v>1</v>
      </c>
      <c r="DF8" s="27"/>
      <c r="DG8" s="26"/>
      <c r="DH8" s="28">
        <f t="shared" ref="DH8:DH66" si="96">IF(AND(DK$3=1,DG8=1),"25",IF(AND(DK$3=1,DG8=2),"20",IF(AND(DK$3=1,DG8=3),"16",IF(AND(DK$3=1,DG8=4),"13",IF(AND(DK$3=1,DG8=5),"11",IF(AND(DK$3=1,DG8=6),"10",IF(AND(DK$3=1,DG8=7),"9",IF(AND(DK$3=1,DG8=8),"8",IF(AND(DK$3=1,DG8=9),"7",IF(AND(DK$3=1,DG8=10),"6",IF(AND(DK$3=1,DG8=11),"5",IF(AND(DK$3=1,DG8=12),"4",IF(AND(DK$3=1,DG8=13),"3",IF(AND(DK$3=1,DG8=14),"2",IF(AND(DK$3=1,DG8=15),"1",IF(AND(DK$3=2,DG8=1),"16",IF(AND(DK$3=2,DG8=2),"13",IF(AND(DK$3=2,DG8=3),"11",IF(AND(DK$3=2,DG8=4),"10",IF(AND(DK$3=2,DG8=5),"9",IF(AND(DK$3=2,DG8=6),"8",IF(AND(DK$3=2,DG8=7),"7",IF(AND(DK$3=2,DG8=8),"6",IF(AND(DK$3=2,DG8=9),"5",IF(AND(DK$3=2,DG8=10),"4",IF(AND(DK$3=2,DG8=11),"3",IF(AND(DK$3=2,DG8=12),"2",IF(AND(DK$3=2,DG8=13),"1",IF(AND(DK$3=3,DG8=1),"10",IF(AND(DK$3=3,DG8=2),"9",IF(AND(DK$3=3,DG8=3),"8",IF(AND(DK$3=3,DG8=4),"7",IF(AND(DK$3=3,DG8=5),"6",IF(AND(DK$3=3,DG8=6),"5",IF(AND(DK$3=3,DG8=7),"4",IF(AND(DK$3=3,DG8=8),"3",IF(AND(DK$3=3,DG8=9),"2",IF(AND(DK$3=3,DG8=10),"1"))))))))))))))))))))))))))))))))))))))+0</f>
        <v>0</v>
      </c>
      <c r="DI8" s="29">
        <f t="shared" si="76"/>
        <v>3</v>
      </c>
      <c r="DJ8" s="30">
        <f>SUM(LARGE(($DH8,$DA8,$CT8,$CM8,$CF8,$BY8,$BR8,$BK8,$BD8,$AW8,$AP8,$AI8,$AB8,$U8,$N8,$G8),{1;2;3;4;5}))</f>
        <v>3</v>
      </c>
      <c r="DK8" s="27">
        <f t="shared" si="47"/>
        <v>11</v>
      </c>
      <c r="DL8" s="20">
        <f t="shared" si="48"/>
        <v>1</v>
      </c>
      <c r="DM8" s="27"/>
      <c r="DN8" s="26"/>
      <c r="DO8" s="28">
        <f t="shared" ref="DO8:DO66" si="97">IF(AND(DR$3=1,DN8=1),"25",IF(AND(DR$3=1,DN8=2),"20",IF(AND(DR$3=1,DN8=3),"16",IF(AND(DR$3=1,DN8=4),"13",IF(AND(DR$3=1,DN8=5),"11",IF(AND(DR$3=1,DN8=6),"10",IF(AND(DR$3=1,DN8=7),"9",IF(AND(DR$3=1,DN8=8),"8",IF(AND(DR$3=1,DN8=9),"7",IF(AND(DR$3=1,DN8=10),"6",IF(AND(DR$3=1,DN8=11),"5",IF(AND(DR$3=1,DN8=12),"4",IF(AND(DR$3=1,DN8=13),"3",IF(AND(DR$3=1,DN8=14),"2",IF(AND(DR$3=1,DN8=15),"1",IF(AND(DR$3=2,DN8=1),"16",IF(AND(DR$3=2,DN8=2),"13",IF(AND(DR$3=2,DN8=3),"11",IF(AND(DR$3=2,DN8=4),"10",IF(AND(DR$3=2,DN8=5),"9",IF(AND(DR$3=2,DN8=6),"8",IF(AND(DR$3=2,DN8=7),"7",IF(AND(DR$3=2,DN8=8),"6",IF(AND(DR$3=2,DN8=9),"5",IF(AND(DR$3=2,DN8=10),"4",IF(AND(DR$3=2,DN8=11),"3",IF(AND(DR$3=2,DN8=12),"2",IF(AND(DR$3=2,DN8=13),"1",IF(AND(DR$3=3,DN8=1),"10",IF(AND(DR$3=3,DN8=2),"9",IF(AND(DR$3=3,DN8=3),"8",IF(AND(DR$3=3,DN8=4),"7",IF(AND(DR$3=3,DN8=5),"6",IF(AND(DR$3=3,DN8=6),"5",IF(AND(DR$3=3,DN8=7),"4",IF(AND(DR$3=3,DN8=8),"3",IF(AND(DR$3=3,DN8=9),"2",IF(AND(DR$3=3,DN8=10),"1"))))))))))))))))))))))))))))))))))))))+0</f>
        <v>0</v>
      </c>
      <c r="DP8" s="29">
        <f t="shared" si="77"/>
        <v>3</v>
      </c>
      <c r="DQ8" s="30">
        <f>SUM(LARGE(($DO8,$DH8,$DA8,$CT8,$CM8,$CF8,$BY8,$BR8,$BK8,$BD8,$AW8,$AP8,$AI8,$AB8,$U8,$N8,$G8),{1;2;3;4;5}))</f>
        <v>3</v>
      </c>
      <c r="DR8" s="27">
        <f t="shared" si="50"/>
        <v>11</v>
      </c>
      <c r="DS8" s="20">
        <f t="shared" si="51"/>
        <v>1</v>
      </c>
      <c r="DT8" s="27"/>
      <c r="DU8" s="26"/>
      <c r="DV8" s="28">
        <f t="shared" ref="DV8:DV66" si="98">IF(AND(DY$3=1,DU8=1),"25",IF(AND(DY$3=1,DU8=2),"20",IF(AND(DY$3=1,DU8=3),"16",IF(AND(DY$3=1,DU8=4),"13",IF(AND(DY$3=1,DU8=5),"11",IF(AND(DY$3=1,DU8=6),"10",IF(AND(DY$3=1,DU8=7),"9",IF(AND(DY$3=1,DU8=8),"8",IF(AND(DY$3=1,DU8=9),"7",IF(AND(DY$3=1,DU8=10),"6",IF(AND(DY$3=1,DU8=11),"5",IF(AND(DY$3=1,DU8=12),"4",IF(AND(DY$3=1,DU8=13),"3",IF(AND(DY$3=1,DU8=14),"2",IF(AND(DY$3=1,DU8=15),"1",IF(AND(DY$3=2,DU8=1),"16",IF(AND(DY$3=2,DU8=2),"13",IF(AND(DY$3=2,DU8=3),"11",IF(AND(DY$3=2,DU8=4),"10",IF(AND(DY$3=2,DU8=5),"9",IF(AND(DY$3=2,DU8=6),"8",IF(AND(DY$3=2,DU8=7),"7",IF(AND(DY$3=2,DU8=8),"6",IF(AND(DY$3=2,DU8=9),"5",IF(AND(DY$3=2,DU8=10),"4",IF(AND(DY$3=2,DU8=11),"3",IF(AND(DY$3=2,DU8=12),"2",IF(AND(DY$3=2,DU8=13),"1",IF(AND(DY$3=3,DU8=1),"10",IF(AND(DY$3=3,DU8=2),"9",IF(AND(DY$3=3,DU8=3),"8",IF(AND(DY$3=3,DU8=4),"7",IF(AND(DY$3=3,DU8=5),"6",IF(AND(DY$3=3,DU8=6),"5",IF(AND(DY$3=3,DU8=7),"4",IF(AND(DY$3=3,DU8=8),"3",IF(AND(DY$3=3,DU8=9),"2",IF(AND(DY$3=3,DU8=10),"1"))))))))))))))))))))))))))))))))))))))+0</f>
        <v>0</v>
      </c>
      <c r="DW8" s="29">
        <f t="shared" si="78"/>
        <v>3</v>
      </c>
      <c r="DX8" s="30">
        <f>SUM(LARGE(($DV8,$DO8,$DH8,$DA8,$CT8,$CM8,$CF8,$BY8,$BR8,$BK8,$BD8,$AW8,$AP8,$AI8,$AB8,$U8,$N8,$G8),{1;2;3;4;5}))</f>
        <v>3</v>
      </c>
      <c r="DY8" s="27">
        <f t="shared" si="53"/>
        <v>11</v>
      </c>
      <c r="DZ8" s="20">
        <f t="shared" si="54"/>
        <v>3</v>
      </c>
      <c r="EA8" s="27"/>
      <c r="EB8" s="26"/>
      <c r="EC8" s="28">
        <f t="shared" ref="EC8:EC66" si="99">IF(AND(EF$3=1,EB8=1),"25",IF(AND(EF$3=1,EB8=2),"20",IF(AND(EF$3=1,EB8=3),"16",IF(AND(EF$3=1,EB8=4),"13",IF(AND(EF$3=1,EB8=5),"11",IF(AND(EF$3=1,EB8=6),"10",IF(AND(EF$3=1,EB8=7),"9",IF(AND(EF$3=1,EB8=8),"8",IF(AND(EF$3=1,EB8=9),"7",IF(AND(EF$3=1,EB8=10),"6",IF(AND(EF$3=1,EB8=11),"5",IF(AND(EF$3=1,EB8=12),"4",IF(AND(EF$3=1,EB8=13),"3",IF(AND(EF$3=1,EB8=14),"2",IF(AND(EF$3=1,EB8=15),"1",IF(AND(EF$3=2,EB8=1),"16",IF(AND(EF$3=2,EB8=2),"13",IF(AND(EF$3=2,EB8=3),"11",IF(AND(EF$3=2,EB8=4),"10",IF(AND(EF$3=2,EB8=5),"9",IF(AND(EF$3=2,EB8=6),"8",IF(AND(EF$3=2,EB8=7),"7",IF(AND(EF$3=2,EB8=8),"6",IF(AND(EF$3=2,EB8=9),"5",IF(AND(EF$3=2,EB8=10),"4",IF(AND(EF$3=2,EB8=11),"3",IF(AND(EF$3=2,EB8=12),"2",IF(AND(EF$3=2,EB8=13),"1",IF(AND(EF$3=3,EB8=1),"10",IF(AND(EF$3=3,EB8=2),"9",IF(AND(EF$3=3,EB8=3),"8",IF(AND(EF$3=3,EB8=4),"7",IF(AND(EF$3=3,EB8=5),"6",IF(AND(EF$3=3,EB8=6),"5",IF(AND(EF$3=3,EB8=7),"4",IF(AND(EF$3=3,EB8=8),"3",IF(AND(EF$3=3,EB8=9),"2",IF(AND(EF$3=3,EB8=10),"1"))))))))))))))))))))))))))))))))))))))+0</f>
        <v>0</v>
      </c>
      <c r="ED8" s="29">
        <f t="shared" si="79"/>
        <v>3</v>
      </c>
      <c r="EE8" s="30">
        <f>SUM(LARGE(($EC8,$DV8,$DO8,$DH8,$DA8,$CT8,$CM8,$CF8,$BY8,$BR8,$BK8,$BD8,$AW8,$AP8,$AI8,$AB8,$U8,$N8,$G8),{1;2;3;4;5}))</f>
        <v>3</v>
      </c>
      <c r="EF8" s="27">
        <f t="shared" si="56"/>
        <v>11</v>
      </c>
      <c r="EG8" s="20">
        <f t="shared" si="57"/>
        <v>1</v>
      </c>
      <c r="EH8" s="27"/>
      <c r="EI8" s="26"/>
      <c r="EJ8" s="28">
        <f t="shared" ref="EJ8:EJ66" si="100">IF(AND(EM$3=1,EI8=1),"25",IF(AND(EM$3=1,EI8=2),"20",IF(AND(EM$3=1,EI8=3),"16",IF(AND(EM$3=1,EI8=4),"13",IF(AND(EM$3=1,EI8=5),"11",IF(AND(EM$3=1,EI8=6),"10",IF(AND(EM$3=1,EI8=7),"9",IF(AND(EM$3=1,EI8=8),"8",IF(AND(EM$3=1,EI8=9),"7",IF(AND(EM$3=1,EI8=10),"6",IF(AND(EM$3=1,EI8=11),"5",IF(AND(EM$3=1,EI8=12),"4",IF(AND(EM$3=1,EI8=13),"3",IF(AND(EM$3=1,EI8=14),"2",IF(AND(EM$3=1,EI8=15),"1",IF(AND(EM$3=2,EI8=1),"16",IF(AND(EM$3=2,EI8=2),"13",IF(AND(EM$3=2,EI8=3),"11",IF(AND(EM$3=2,EI8=4),"10",IF(AND(EM$3=2,EI8=5),"9",IF(AND(EM$3=2,EI8=6),"8",IF(AND(EM$3=2,EI8=7),"7",IF(AND(EM$3=2,EI8=8),"6",IF(AND(EM$3=2,EI8=9),"5",IF(AND(EM$3=2,EI8=10),"4",IF(AND(EM$3=2,EI8=11),"3",IF(AND(EM$3=2,EI8=12),"2",IF(AND(EM$3=2,EI8=13),"1",IF(AND(EM$3=3,EI8=1),"10",IF(AND(EM$3=3,EI8=2),"9",IF(AND(EM$3=3,EI8=3),"8",IF(AND(EM$3=3,EI8=4),"7",IF(AND(EM$3=3,EI8=5),"6",IF(AND(EM$3=3,EI8=6),"5",IF(AND(EM$3=3,EI8=7),"4",IF(AND(EM$3=3,EI8=8),"3",IF(AND(EM$3=3,EI8=9),"2",IF(AND(EM$3=3,EI8=10),"1"))))))))))))))))))))))))))))))))))))))+0</f>
        <v>0</v>
      </c>
      <c r="EK8" s="29">
        <f t="shared" si="80"/>
        <v>3</v>
      </c>
      <c r="EL8" s="30">
        <f>SUM(LARGE(($EJ8,$EC8,$DV8,$DO8,$DH8,$DA8,$CT8,$CM8,$CF8,$BY8,$BR8,$BK8,$BD8,$AW8,$AP8,$AI8,$AB8,$U8,$N8,$G8),{1;2;3;4;5}))</f>
        <v>3</v>
      </c>
      <c r="EM8" s="27">
        <f t="shared" si="59"/>
        <v>11</v>
      </c>
    </row>
    <row r="9" spans="1:143" x14ac:dyDescent="0.2">
      <c r="A9" s="41" t="s">
        <v>346</v>
      </c>
      <c r="B9" s="65">
        <f t="shared" ref="B9" si="101">COUNTA(E9,L9,S9,Z9,AG9,AN9,AU9,BB9,BI9,BP9,BW9,CD9,CK9,CR9,CY9,DF9,DM9,DT9,EA9,EH9)</f>
        <v>1</v>
      </c>
      <c r="C9" s="113" t="s">
        <v>213</v>
      </c>
      <c r="D9" s="20">
        <f t="shared" ref="D9" si="102">J$3</f>
        <v>2</v>
      </c>
      <c r="E9" s="27">
        <f>34+31</f>
        <v>65</v>
      </c>
      <c r="F9" s="26">
        <v>7</v>
      </c>
      <c r="G9" s="28">
        <f t="shared" ref="G9" si="103">IF(AND(J$3=1,F9=1),"25",IF(AND(J$3=1,F9=2),"20",IF(AND(J$3=1,F9=3),"16",IF(AND(J$3=1,F9=4),"13",IF(AND(J$3=1,F9=5),"11",IF(AND(J$3=1,F9=6),"10",IF(AND(J$3=1,F9=7),"9",IF(AND(J$3=1,F9=8),"8",IF(AND(J$3=1,F9=9),"7",IF(AND(J$3=1,F9=10),"6",IF(AND(J$3=1,F9=11),"5",IF(AND(J$3=1,F9=12),"4",IF(AND(J$3=1,F9=13),"3",IF(AND(J$3=1,F9=14),"2",IF(AND(J$3=1,F9=15),"1",IF(AND(J$3=2,F9=1),"16",IF(AND(J$3=2,F9=2),"13",IF(AND(J$3=2,F9=3),"11",IF(AND(J$3=2,F9=4),"10",IF(AND(J$3=2,F9=5),"9",IF(AND(J$3=2,F9=6),"8",IF(AND(J$3=2,F9=7),"7",IF(AND(J$3=2,F9=8),"6",IF(AND(J$3=2,F9=9),"5",IF(AND(J$3=2,F9=10),"4",IF(AND(J$3=2,F9=11),"3",IF(AND(J$3=2,F9=12),"2",IF(AND(J$3=2,F9=13),"1",IF(AND(J$3=3,F9=1),"10",IF(AND(J$3=3,F9=2),"9",IF(AND(J$3=3,F9=3),"8",IF(AND(J$3=3,F9=4),"7",IF(AND(J$3=3,F9=5),"6",IF(AND(J$3=3,F9=6),"5",IF(AND(J$3=3,F9=7),"4",IF(AND(J$3=3,F9=8),"3",IF(AND(J$3=3,F9=9),"2",IF(AND(J$3=3,F9=10),"1"))))))))))))))))))))))))))))))))))))))+0</f>
        <v>7</v>
      </c>
      <c r="H9" s="29">
        <f t="shared" ref="H9" si="104">+SUM(G9)</f>
        <v>7</v>
      </c>
      <c r="I9" s="30">
        <f>SUM(LARGE(($G9),{1}))</f>
        <v>7</v>
      </c>
      <c r="J9" s="27">
        <f t="shared" si="2"/>
        <v>7</v>
      </c>
      <c r="K9" s="20">
        <f t="shared" si="3"/>
        <v>1</v>
      </c>
      <c r="L9" s="27"/>
      <c r="M9" s="26"/>
      <c r="N9" s="28">
        <f t="shared" ref="N9" si="105">IF(AND(Q$3=1,M9=1),"25",IF(AND(Q$3=1,M9=2),"20",IF(AND(Q$3=1,M9=3),"16",IF(AND(Q$3=1,M9=4),"13",IF(AND(Q$3=1,M9=5),"11",IF(AND(Q$3=1,M9=6),"10",IF(AND(Q$3=1,M9=7),"9",IF(AND(Q$3=1,M9=8),"8",IF(AND(Q$3=1,M9=9),"7",IF(AND(Q$3=1,M9=10),"6",IF(AND(Q$3=1,M9=11),"5",IF(AND(Q$3=1,M9=12),"4",IF(AND(Q$3=1,M9=13),"3",IF(AND(Q$3=1,M9=14),"2",IF(AND(Q$3=1,M9=15),"1",IF(AND(Q$3=2,M9=1),"16",IF(AND(Q$3=2,M9=2),"13",IF(AND(Q$3=2,M9=3),"11",IF(AND(Q$3=2,M9=4),"10",IF(AND(Q$3=2,M9=5),"9",IF(AND(Q$3=2,M9=6),"8",IF(AND(Q$3=2,M9=7),"7",IF(AND(Q$3=2,M9=8),"6",IF(AND(Q$3=2,M9=9),"5",IF(AND(Q$3=2,M9=10),"4",IF(AND(Q$3=2,M9=11),"3",IF(AND(Q$3=2,M9=12),"2",IF(AND(Q$3=2,M9=13),"1",IF(AND(Q$3=3,M9=1),"10",IF(AND(Q$3=3,M9=2),"9",IF(AND(Q$3=3,M9=3),"8",IF(AND(Q$3=3,M9=4),"7",IF(AND(Q$3=3,M9=5),"6",IF(AND(Q$3=3,M9=6),"5",IF(AND(Q$3=3,M9=7),"4",IF(AND(Q$3=3,M9=8),"3",IF(AND(Q$3=3,M9=9),"2",IF(AND(Q$3=3,M9=10),"1"))))))))))))))))))))))))))))))))))))))+0</f>
        <v>0</v>
      </c>
      <c r="O9" s="29">
        <f t="shared" ref="O9" si="106">+SUM(N9+H9)</f>
        <v>7</v>
      </c>
      <c r="P9" s="30">
        <f>SUM(LARGE(($N9,$G9),{1;2}))</f>
        <v>7</v>
      </c>
      <c r="Q9" s="27">
        <f t="shared" si="5"/>
        <v>7</v>
      </c>
      <c r="R9" s="20">
        <f t="shared" si="6"/>
        <v>1</v>
      </c>
      <c r="S9" s="27"/>
      <c r="T9" s="26"/>
      <c r="U9" s="28">
        <f t="shared" ref="U9" si="107">IF(AND(X$3=1,T9=1),"25",IF(AND(X$3=1,T9=2),"20",IF(AND(X$3=1,T9=3),"16",IF(AND(X$3=1,T9=4),"13",IF(AND(X$3=1,T9=5),"11",IF(AND(X$3=1,T9=6),"10",IF(AND(X$3=1,T9=7),"9",IF(AND(X$3=1,T9=8),"8",IF(AND(X$3=1,T9=9),"7",IF(AND(X$3=1,T9=10),"6",IF(AND(X$3=1,T9=11),"5",IF(AND(X$3=1,T9=12),"4",IF(AND(X$3=1,T9=13),"3",IF(AND(X$3=1,T9=14),"2",IF(AND(X$3=1,T9=15),"1",IF(AND(X$3=2,T9=1),"16",IF(AND(X$3=2,T9=2),"13",IF(AND(X$3=2,T9=3),"11",IF(AND(X$3=2,T9=4),"10",IF(AND(X$3=2,T9=5),"9",IF(AND(X$3=2,T9=6),"8",IF(AND(X$3=2,T9=7),"7",IF(AND(X$3=2,T9=8),"6",IF(AND(X$3=2,T9=9),"5",IF(AND(X$3=2,T9=10),"4",IF(AND(X$3=2,T9=11),"3",IF(AND(X$3=2,T9=12),"2",IF(AND(X$3=2,T9=13),"1",IF(AND(X$3=3,T9=1),"10",IF(AND(X$3=3,T9=2),"9",IF(AND(X$3=3,T9=3),"8",IF(AND(X$3=3,T9=4),"7",IF(AND(X$3=3,T9=5),"6",IF(AND(X$3=3,T9=6),"5",IF(AND(X$3=3,T9=7),"4",IF(AND(X$3=3,T9=8),"3",IF(AND(X$3=3,T9=9),"2",IF(AND(X$3=3,T9=10),"1"))))))))))))))))))))))))))))))))))))))+0</f>
        <v>0</v>
      </c>
      <c r="V9" s="29">
        <f t="shared" ref="V9" si="108">+SUM(U9+O9)</f>
        <v>7</v>
      </c>
      <c r="W9" s="30">
        <f>SUM(LARGE(($U9,$N9,$G9),{1;2;3}))</f>
        <v>7</v>
      </c>
      <c r="X9" s="27">
        <f t="shared" si="8"/>
        <v>7</v>
      </c>
      <c r="Y9" s="20">
        <f t="shared" si="9"/>
        <v>2</v>
      </c>
      <c r="Z9" s="27"/>
      <c r="AA9" s="26"/>
      <c r="AB9" s="28">
        <f t="shared" ref="AB9" si="109">IF(AND(AE$3=1,AA9=1),"25",IF(AND(AE$3=1,AA9=2),"20",IF(AND(AE$3=1,AA9=3),"16",IF(AND(AE$3=1,AA9=4),"13",IF(AND(AE$3=1,AA9=5),"11",IF(AND(AE$3=1,AA9=6),"10",IF(AND(AE$3=1,AA9=7),"9",IF(AND(AE$3=1,AA9=8),"8",IF(AND(AE$3=1,AA9=9),"7",IF(AND(AE$3=1,AA9=10),"6",IF(AND(AE$3=1,AA9=11),"5",IF(AND(AE$3=1,AA9=12),"4",IF(AND(AE$3=1,AA9=13),"3",IF(AND(AE$3=1,AA9=14),"2",IF(AND(AE$3=1,AA9=15),"1",IF(AND(AE$3=2,AA9=1),"16",IF(AND(AE$3=2,AA9=2),"13",IF(AND(AE$3=2,AA9=3),"11",IF(AND(AE$3=2,AA9=4),"10",IF(AND(AE$3=2,AA9=5),"9",IF(AND(AE$3=2,AA9=6),"8",IF(AND(AE$3=2,AA9=7),"7",IF(AND(AE$3=2,AA9=8),"6",IF(AND(AE$3=2,AA9=9),"5",IF(AND(AE$3=2,AA9=10),"4",IF(AND(AE$3=2,AA9=11),"3",IF(AND(AE$3=2,AA9=12),"2",IF(AND(AE$3=2,AA9=13),"1",IF(AND(AE$3=3,AA9=1),"10",IF(AND(AE$3=3,AA9=2),"9",IF(AND(AE$3=3,AA9=3),"8",IF(AND(AE$3=3,AA9=4),"7",IF(AND(AE$3=3,AA9=5),"6",IF(AND(AE$3=3,AA9=6),"5",IF(AND(AE$3=3,AA9=7),"4",IF(AND(AE$3=3,AA9=8),"3",IF(AND(AE$3=3,AA9=9),"2",IF(AND(AE$3=3,AA9=10),"1"))))))))))))))))))))))))))))))))))))))+0</f>
        <v>0</v>
      </c>
      <c r="AC9" s="29">
        <f t="shared" ref="AC9" si="110">+SUM(AB9+V9)</f>
        <v>7</v>
      </c>
      <c r="AD9" s="30">
        <f>SUM(LARGE(($AB9,$U9,$N9,$G9),{1;2;3;4}))</f>
        <v>7</v>
      </c>
      <c r="AE9" s="27">
        <f t="shared" si="11"/>
        <v>7</v>
      </c>
      <c r="AF9" s="20">
        <f t="shared" si="12"/>
        <v>2</v>
      </c>
      <c r="AG9" s="27"/>
      <c r="AH9" s="26"/>
      <c r="AI9" s="28">
        <f t="shared" ref="AI9" si="111">IF(AND(AL$3=1,AH9=1),"25",IF(AND(AL$3=1,AH9=2),"20",IF(AND(AL$3=1,AH9=3),"16",IF(AND(AL$3=1,AH9=4),"13",IF(AND(AL$3=1,AH9=5),"11",IF(AND(AL$3=1,AH9=6),"10",IF(AND(AL$3=1,AH9=7),"9",IF(AND(AL$3=1,AH9=8),"8",IF(AND(AL$3=1,AH9=9),"7",IF(AND(AL$3=1,AH9=10),"6",IF(AND(AL$3=1,AH9=11),"5",IF(AND(AL$3=1,AH9=12),"4",IF(AND(AL$3=1,AH9=13),"3",IF(AND(AL$3=1,AH9=14),"2",IF(AND(AL$3=1,AH9=15),"1",IF(AND(AL$3=2,AH9=1),"16",IF(AND(AL$3=2,AH9=2),"13",IF(AND(AL$3=2,AH9=3),"11",IF(AND(AL$3=2,AH9=4),"10",IF(AND(AL$3=2,AH9=5),"9",IF(AND(AL$3=2,AH9=6),"8",IF(AND(AL$3=2,AH9=7),"7",IF(AND(AL$3=2,AH9=8),"6",IF(AND(AL$3=2,AH9=9),"5",IF(AND(AL$3=2,AH9=10),"4",IF(AND(AL$3=2,AH9=11),"3",IF(AND(AL$3=2,AH9=12),"2",IF(AND(AL$3=2,AH9=13),"1",IF(AND(AL$3=3,AH9=1),"10",IF(AND(AL$3=3,AH9=2),"9",IF(AND(AL$3=3,AH9=3),"8",IF(AND(AL$3=3,AH9=4),"7",IF(AND(AL$3=3,AH9=5),"6",IF(AND(AL$3=3,AH9=6),"5",IF(AND(AL$3=3,AH9=7),"4",IF(AND(AL$3=3,AH9=8),"3",IF(AND(AL$3=3,AH9=9),"2",IF(AND(AL$3=3,AH9=10),"1"))))))))))))))))))))))))))))))))))))))+0</f>
        <v>0</v>
      </c>
      <c r="AJ9" s="29">
        <f t="shared" ref="AJ9" si="112">+SUM(AI9+AC9)</f>
        <v>7</v>
      </c>
      <c r="AK9" s="30">
        <f>SUM(LARGE(($AI9,$AB9,$U9,$N9,$G9),{1;2;3;4;5}))</f>
        <v>7</v>
      </c>
      <c r="AL9" s="27">
        <f t="shared" si="14"/>
        <v>7</v>
      </c>
      <c r="AM9" s="20">
        <f t="shared" si="15"/>
        <v>2</v>
      </c>
      <c r="AN9" s="27"/>
      <c r="AO9" s="26"/>
      <c r="AP9" s="28">
        <f t="shared" ref="AP9" si="113">IF(AND(AS$3=1,AO9=1),"25",IF(AND(AS$3=1,AO9=2),"20",IF(AND(AS$3=1,AO9=3),"16",IF(AND(AS$3=1,AO9=4),"13",IF(AND(AS$3=1,AO9=5),"11",IF(AND(AS$3=1,AO9=6),"10",IF(AND(AS$3=1,AO9=7),"9",IF(AND(AS$3=1,AO9=8),"8",IF(AND(AS$3=1,AO9=9),"7",IF(AND(AS$3=1,AO9=10),"6",IF(AND(AS$3=1,AO9=11),"5",IF(AND(AS$3=1,AO9=12),"4",IF(AND(AS$3=1,AO9=13),"3",IF(AND(AS$3=1,AO9=14),"2",IF(AND(AS$3=1,AO9=15),"1",IF(AND(AS$3=2,AO9=1),"16",IF(AND(AS$3=2,AO9=2),"13",IF(AND(AS$3=2,AO9=3),"11",IF(AND(AS$3=2,AO9=4),"10",IF(AND(AS$3=2,AO9=5),"9",IF(AND(AS$3=2,AO9=6),"8",IF(AND(AS$3=2,AO9=7),"7",IF(AND(AS$3=2,AO9=8),"6",IF(AND(AS$3=2,AO9=9),"5",IF(AND(AS$3=2,AO9=10),"4",IF(AND(AS$3=2,AO9=11),"3",IF(AND(AS$3=2,AO9=12),"2",IF(AND(AS$3=2,AO9=13),"1",IF(AND(AS$3=3,AO9=1),"10",IF(AND(AS$3=3,AO9=2),"9",IF(AND(AS$3=3,AO9=3),"8",IF(AND(AS$3=3,AO9=4),"7",IF(AND(AS$3=3,AO9=5),"6",IF(AND(AS$3=3,AO9=6),"5",IF(AND(AS$3=3,AO9=7),"4",IF(AND(AS$3=3,AO9=8),"3",IF(AND(AS$3=3,AO9=9),"2",IF(AND(AS$3=3,AO9=10),"1"))))))))))))))))))))))))))))))))))))))+0</f>
        <v>0</v>
      </c>
      <c r="AQ9" s="29">
        <f t="shared" ref="AQ9" si="114">+SUM(AP9+AJ9)</f>
        <v>7</v>
      </c>
      <c r="AR9" s="30">
        <f>SUM(LARGE(($AP9,$AI9,$AB9,$U9,$N9,$G9),{1;2;3;4;5}))</f>
        <v>7</v>
      </c>
      <c r="AS9" s="27">
        <f t="shared" si="17"/>
        <v>7</v>
      </c>
      <c r="AT9" s="20">
        <f t="shared" si="18"/>
        <v>2</v>
      </c>
      <c r="AU9" s="27"/>
      <c r="AV9" s="26"/>
      <c r="AW9" s="28">
        <f t="shared" ref="AW9" si="115">IF(AND(AZ$3=1,AV9=1),"25",IF(AND(AZ$3=1,AV9=2),"20",IF(AND(AZ$3=1,AV9=3),"16",IF(AND(AZ$3=1,AV9=4),"13",IF(AND(AZ$3=1,AV9=5),"11",IF(AND(AZ$3=1,AV9=6),"10",IF(AND(AZ$3=1,AV9=7),"9",IF(AND(AZ$3=1,AV9=8),"8",IF(AND(AZ$3=1,AV9=9),"7",IF(AND(AZ$3=1,AV9=10),"6",IF(AND(AZ$3=1,AV9=11),"5",IF(AND(AZ$3=1,AV9=12),"4",IF(AND(AZ$3=1,AV9=13),"3",IF(AND(AZ$3=1,AV9=14),"2",IF(AND(AZ$3=1,AV9=15),"1",IF(AND(AZ$3=2,AV9=1),"16",IF(AND(AZ$3=2,AV9=2),"13",IF(AND(AZ$3=2,AV9=3),"11",IF(AND(AZ$3=2,AV9=4),"10",IF(AND(AZ$3=2,AV9=5),"9",IF(AND(AZ$3=2,AV9=6),"8",IF(AND(AZ$3=2,AV9=7),"7",IF(AND(AZ$3=2,AV9=8),"6",IF(AND(AZ$3=2,AV9=9),"5",IF(AND(AZ$3=2,AV9=10),"4",IF(AND(AZ$3=2,AV9=11),"3",IF(AND(AZ$3=2,AV9=12),"2",IF(AND(AZ$3=2,AV9=13),"1",IF(AND(AZ$3=3,AV9=1),"10",IF(AND(AZ$3=3,AV9=2),"9",IF(AND(AZ$3=3,AV9=3),"8",IF(AND(AZ$3=3,AV9=4),"7",IF(AND(AZ$3=3,AV9=5),"6",IF(AND(AZ$3=3,AV9=6),"5",IF(AND(AZ$3=3,AV9=7),"4",IF(AND(AZ$3=3,AV9=8),"3",IF(AND(AZ$3=3,AV9=9),"2",IF(AND(AZ$3=3,AV9=10),"1"))))))))))))))))))))))))))))))))))))))+0</f>
        <v>0</v>
      </c>
      <c r="AX9" s="29">
        <f t="shared" ref="AX9" si="116">+SUM(AW9+AQ9)</f>
        <v>7</v>
      </c>
      <c r="AY9" s="30">
        <f>SUM(LARGE(($AW9,$AP9,$AI9,$AB9,$U9,$N9,$G9),{1;2;3;4;5}))</f>
        <v>7</v>
      </c>
      <c r="AZ9" s="27">
        <f t="shared" si="20"/>
        <v>7</v>
      </c>
      <c r="BA9" s="20">
        <f t="shared" si="21"/>
        <v>2</v>
      </c>
      <c r="BB9" s="27"/>
      <c r="BC9" s="26"/>
      <c r="BD9" s="28">
        <f t="shared" ref="BD9" si="117">IF(AND(BG$3=1,BC9=1),"25",IF(AND(BG$3=1,BC9=2),"20",IF(AND(BG$3=1,BC9=3),"16",IF(AND(BG$3=1,BC9=4),"13",IF(AND(BG$3=1,BC9=5),"11",IF(AND(BG$3=1,BC9=6),"10",IF(AND(BG$3=1,BC9=7),"9",IF(AND(BG$3=1,BC9=8),"8",IF(AND(BG$3=1,BC9=9),"7",IF(AND(BG$3=1,BC9=10),"6",IF(AND(BG$3=1,BC9=11),"5",IF(AND(BG$3=1,BC9=12),"4",IF(AND(BG$3=1,BC9=13),"3",IF(AND(BG$3=1,BC9=14),"2",IF(AND(BG$3=1,BC9=15),"1",IF(AND(BG$3=2,BC9=1),"16",IF(AND(BG$3=2,BC9=2),"13",IF(AND(BG$3=2,BC9=3),"11",IF(AND(BG$3=2,BC9=4),"10",IF(AND(BG$3=2,BC9=5),"9",IF(AND(BG$3=2,BC9=6),"8",IF(AND(BG$3=2,BC9=7),"7",IF(AND(BG$3=2,BC9=8),"6",IF(AND(BG$3=2,BC9=9),"5",IF(AND(BG$3=2,BC9=10),"4",IF(AND(BG$3=2,BC9=11),"3",IF(AND(BG$3=2,BC9=12),"2",IF(AND(BG$3=2,BC9=13),"1",IF(AND(BG$3=3,BC9=1),"10",IF(AND(BG$3=3,BC9=2),"9",IF(AND(BG$3=3,BC9=3),"8",IF(AND(BG$3=3,BC9=4),"7",IF(AND(BG$3=3,BC9=5),"6",IF(AND(BG$3=3,BC9=6),"5",IF(AND(BG$3=3,BC9=7),"4",IF(AND(BG$3=3,BC9=8),"3",IF(AND(BG$3=3,BC9=9),"2",IF(AND(BG$3=3,BC9=10),"1"))))))))))))))))))))))))))))))))))))))+0</f>
        <v>0</v>
      </c>
      <c r="BE9" s="29">
        <f t="shared" ref="BE9" si="118">+SUM(BD9+AX9)</f>
        <v>7</v>
      </c>
      <c r="BF9" s="30">
        <f>SUM(LARGE(($BD9,$AW9,$AP9,$AI9,$AB9,$U9,$N9,$G9),{1;2;3;4;5}))</f>
        <v>7</v>
      </c>
      <c r="BG9" s="27">
        <f t="shared" si="23"/>
        <v>7</v>
      </c>
      <c r="BH9" s="20">
        <f t="shared" si="24"/>
        <v>2</v>
      </c>
      <c r="BI9" s="27"/>
      <c r="BJ9" s="26"/>
      <c r="BK9" s="28">
        <f t="shared" ref="BK9" si="119">IF(AND(BN$3=1,BJ9=1),"25",IF(AND(BN$3=1,BJ9=2),"20",IF(AND(BN$3=1,BJ9=3),"16",IF(AND(BN$3=1,BJ9=4),"13",IF(AND(BN$3=1,BJ9=5),"11",IF(AND(BN$3=1,BJ9=6),"10",IF(AND(BN$3=1,BJ9=7),"9",IF(AND(BN$3=1,BJ9=8),"8",IF(AND(BN$3=1,BJ9=9),"7",IF(AND(BN$3=1,BJ9=10),"6",IF(AND(BN$3=1,BJ9=11),"5",IF(AND(BN$3=1,BJ9=12),"4",IF(AND(BN$3=1,BJ9=13),"3",IF(AND(BN$3=1,BJ9=14),"2",IF(AND(BN$3=1,BJ9=15),"1",IF(AND(BN$3=2,BJ9=1),"16",IF(AND(BN$3=2,BJ9=2),"13",IF(AND(BN$3=2,BJ9=3),"11",IF(AND(BN$3=2,BJ9=4),"10",IF(AND(BN$3=2,BJ9=5),"9",IF(AND(BN$3=2,BJ9=6),"8",IF(AND(BN$3=2,BJ9=7),"7",IF(AND(BN$3=2,BJ9=8),"6",IF(AND(BN$3=2,BJ9=9),"5",IF(AND(BN$3=2,BJ9=10),"4",IF(AND(BN$3=2,BJ9=11),"3",IF(AND(BN$3=2,BJ9=12),"2",IF(AND(BN$3=2,BJ9=13),"1",IF(AND(BN$3=3,BJ9=1),"10",IF(AND(BN$3=3,BJ9=2),"9",IF(AND(BN$3=3,BJ9=3),"8",IF(AND(BN$3=3,BJ9=4),"7",IF(AND(BN$3=3,BJ9=5),"6",IF(AND(BN$3=3,BJ9=6),"5",IF(AND(BN$3=3,BJ9=7),"4",IF(AND(BN$3=3,BJ9=8),"3",IF(AND(BN$3=3,BJ9=9),"2",IF(AND(BN$3=3,BJ9=10),"1"))))))))))))))))))))))))))))))))))))))+0</f>
        <v>0</v>
      </c>
      <c r="BL9" s="29">
        <f t="shared" ref="BL9" si="120">+SUM(BK9+BE9)</f>
        <v>7</v>
      </c>
      <c r="BM9" s="30">
        <f>SUM(LARGE(($BK9,$BD9,$AW9,$AP9,$AI9,$AB9,$U9,$N9,$G9),{1;2;3;4;5}))</f>
        <v>7</v>
      </c>
      <c r="BN9" s="27">
        <f t="shared" si="26"/>
        <v>7</v>
      </c>
      <c r="BO9" s="20">
        <f t="shared" si="27"/>
        <v>2</v>
      </c>
      <c r="BP9" s="27"/>
      <c r="BQ9" s="26"/>
      <c r="BR9" s="28">
        <f t="shared" ref="BR9" si="121">IF(AND(BU$3=1,BQ9=1),"25",IF(AND(BU$3=1,BQ9=2),"20",IF(AND(BU$3=1,BQ9=3),"16",IF(AND(BU$3=1,BQ9=4),"13",IF(AND(BU$3=1,BQ9=5),"11",IF(AND(BU$3=1,BQ9=6),"10",IF(AND(BU$3=1,BQ9=7),"9",IF(AND(BU$3=1,BQ9=8),"8",IF(AND(BU$3=1,BQ9=9),"7",IF(AND(BU$3=1,BQ9=10),"6",IF(AND(BU$3=1,BQ9=11),"5",IF(AND(BU$3=1,BQ9=12),"4",IF(AND(BU$3=1,BQ9=13),"3",IF(AND(BU$3=1,BQ9=14),"2",IF(AND(BU$3=1,BQ9=15),"1",IF(AND(BU$3=2,BQ9=1),"16",IF(AND(BU$3=2,BQ9=2),"13",IF(AND(BU$3=2,BQ9=3),"11",IF(AND(BU$3=2,BQ9=4),"10",IF(AND(BU$3=2,BQ9=5),"9",IF(AND(BU$3=2,BQ9=6),"8",IF(AND(BU$3=2,BQ9=7),"7",IF(AND(BU$3=2,BQ9=8),"6",IF(AND(BU$3=2,BQ9=9),"5",IF(AND(BU$3=2,BQ9=10),"4",IF(AND(BU$3=2,BQ9=11),"3",IF(AND(BU$3=2,BQ9=12),"2",IF(AND(BU$3=2,BQ9=13),"1",IF(AND(BU$3=3,BQ9=1),"10",IF(AND(BU$3=3,BQ9=2),"9",IF(AND(BU$3=3,BQ9=3),"8",IF(AND(BU$3=3,BQ9=4),"7",IF(AND(BU$3=3,BQ9=5),"6",IF(AND(BU$3=3,BQ9=6),"5",IF(AND(BU$3=3,BQ9=7),"4",IF(AND(BU$3=3,BQ9=8),"3",IF(AND(BU$3=3,BQ9=9),"2",IF(AND(BU$3=3,BQ9=10),"1"))))))))))))))))))))))))))))))))))))))+0</f>
        <v>0</v>
      </c>
      <c r="BS9" s="29">
        <f t="shared" ref="BS9" si="122">+SUM(BR9+BL9)</f>
        <v>7</v>
      </c>
      <c r="BT9" s="30">
        <f>SUM(LARGE(($BR9,$BK9,$BD9,$AW9,$AP9,$AI9,$AB9,$U9,$N9,$G9),{1;2;3;4;5}))</f>
        <v>7</v>
      </c>
      <c r="BU9" s="27">
        <f t="shared" si="29"/>
        <v>7</v>
      </c>
      <c r="BV9" s="20">
        <f t="shared" si="30"/>
        <v>2</v>
      </c>
      <c r="BW9" s="27"/>
      <c r="BX9" s="26"/>
      <c r="BY9" s="28">
        <f t="shared" ref="BY9" si="123">IF(AND(CB$3=1,BX9=1),"25",IF(AND(CB$3=1,BX9=2),"20",IF(AND(CB$3=1,BX9=3),"16",IF(AND(CB$3=1,BX9=4),"13",IF(AND(CB$3=1,BX9=5),"11",IF(AND(CB$3=1,BX9=6),"10",IF(AND(CB$3=1,BX9=7),"9",IF(AND(CB$3=1,BX9=8),"8",IF(AND(CB$3=1,BX9=9),"7",IF(AND(CB$3=1,BX9=10),"6",IF(AND(CB$3=1,BX9=11),"5",IF(AND(CB$3=1,BX9=12),"4",IF(AND(CB$3=1,BX9=13),"3",IF(AND(CB$3=1,BX9=14),"2",IF(AND(CB$3=1,BX9=15),"1",IF(AND(CB$3=2,BX9=1),"16",IF(AND(CB$3=2,BX9=2),"13",IF(AND(CB$3=2,BX9=3),"11",IF(AND(CB$3=2,BX9=4),"10",IF(AND(CB$3=2,BX9=5),"9",IF(AND(CB$3=2,BX9=6),"8",IF(AND(CB$3=2,BX9=7),"7",IF(AND(CB$3=2,BX9=8),"6",IF(AND(CB$3=2,BX9=9),"5",IF(AND(CB$3=2,BX9=10),"4",IF(AND(CB$3=2,BX9=11),"3",IF(AND(CB$3=2,BX9=12),"2",IF(AND(CB$3=2,BX9=13),"1",IF(AND(CB$3=3,BX9=1),"10",IF(AND(CB$3=3,BX9=2),"9",IF(AND(CB$3=3,BX9=3),"8",IF(AND(CB$3=3,BX9=4),"7",IF(AND(CB$3=3,BX9=5),"6",IF(AND(CB$3=3,BX9=6),"5",IF(AND(CB$3=3,BX9=7),"4",IF(AND(CB$3=3,BX9=8),"3",IF(AND(CB$3=3,BX9=9),"2",IF(AND(CB$3=3,BX9=10),"1"))))))))))))))))))))))))))))))))))))))+0</f>
        <v>0</v>
      </c>
      <c r="BZ9" s="29">
        <f t="shared" ref="BZ9" si="124">+SUM(BY9+BS9)</f>
        <v>7</v>
      </c>
      <c r="CA9" s="30">
        <f>SUM(LARGE(($BY9,$BR9,$BK9,$BD9,$AW9,$AP9,$AI9,$AB9,$U9,$N9,$G9),{1;2;3;4;5}))</f>
        <v>7</v>
      </c>
      <c r="CB9" s="27">
        <f t="shared" si="32"/>
        <v>7</v>
      </c>
      <c r="CC9" s="20">
        <f t="shared" si="33"/>
        <v>2</v>
      </c>
      <c r="CD9" s="27"/>
      <c r="CE9" s="26"/>
      <c r="CF9" s="28">
        <f t="shared" ref="CF9" si="125">IF(AND(CI$3=1,CE9=1),"25",IF(AND(CI$3=1,CE9=2),"20",IF(AND(CI$3=1,CE9=3),"16",IF(AND(CI$3=1,CE9=4),"13",IF(AND(CI$3=1,CE9=5),"11",IF(AND(CI$3=1,CE9=6),"10",IF(AND(CI$3=1,CE9=7),"9",IF(AND(CI$3=1,CE9=8),"8",IF(AND(CI$3=1,CE9=9),"7",IF(AND(CI$3=1,CE9=10),"6",IF(AND(CI$3=1,CE9=11),"5",IF(AND(CI$3=1,CE9=12),"4",IF(AND(CI$3=1,CE9=13),"3",IF(AND(CI$3=1,CE9=14),"2",IF(AND(CI$3=1,CE9=15),"1",IF(AND(CI$3=2,CE9=1),"16",IF(AND(CI$3=2,CE9=2),"13",IF(AND(CI$3=2,CE9=3),"11",IF(AND(CI$3=2,CE9=4),"10",IF(AND(CI$3=2,CE9=5),"9",IF(AND(CI$3=2,CE9=6),"8",IF(AND(CI$3=2,CE9=7),"7",IF(AND(CI$3=2,CE9=8),"6",IF(AND(CI$3=2,CE9=9),"5",IF(AND(CI$3=2,CE9=10),"4",IF(AND(CI$3=2,CE9=11),"3",IF(AND(CI$3=2,CE9=12),"2",IF(AND(CI$3=2,CE9=13),"1",IF(AND(CI$3=3,CE9=1),"10",IF(AND(CI$3=3,CE9=2),"9",IF(AND(CI$3=3,CE9=3),"8",IF(AND(CI$3=3,CE9=4),"7",IF(AND(CI$3=3,CE9=5),"6",IF(AND(CI$3=3,CE9=6),"5",IF(AND(CI$3=3,CE9=7),"4",IF(AND(CI$3=3,CE9=8),"3",IF(AND(CI$3=3,CE9=9),"2",IF(AND(CI$3=3,CE9=10),"1"))))))))))))))))))))))))))))))))))))))+0</f>
        <v>0</v>
      </c>
      <c r="CG9" s="29">
        <f t="shared" ref="CG9" si="126">+SUM(CF9+BZ9)</f>
        <v>7</v>
      </c>
      <c r="CH9" s="30">
        <f>SUM(LARGE(($CF9,$BY9,$BR9,$BK9,$BD9,$AW9,$AP9,$AI9,$AB9,$U9,$N9,$G9),{1;2;3;4;5}))</f>
        <v>7</v>
      </c>
      <c r="CI9" s="27">
        <f t="shared" si="35"/>
        <v>7</v>
      </c>
      <c r="CJ9" s="20">
        <f t="shared" si="36"/>
        <v>1</v>
      </c>
      <c r="CK9" s="27"/>
      <c r="CL9" s="26"/>
      <c r="CM9" s="28">
        <f t="shared" ref="CM9" si="127">IF(AND(CP$3=1,CL9=1),"25",IF(AND(CP$3=1,CL9=2),"20",IF(AND(CP$3=1,CL9=3),"16",IF(AND(CP$3=1,CL9=4),"13",IF(AND(CP$3=1,CL9=5),"11",IF(AND(CP$3=1,CL9=6),"10",IF(AND(CP$3=1,CL9=7),"9",IF(AND(CP$3=1,CL9=8),"8",IF(AND(CP$3=1,CL9=9),"7",IF(AND(CP$3=1,CL9=10),"6",IF(AND(CP$3=1,CL9=11),"5",IF(AND(CP$3=1,CL9=12),"4",IF(AND(CP$3=1,CL9=13),"3",IF(AND(CP$3=1,CL9=14),"2",IF(AND(CP$3=1,CL9=15),"1",IF(AND(CP$3=2,CL9=1),"16",IF(AND(CP$3=2,CL9=2),"13",IF(AND(CP$3=2,CL9=3),"11",IF(AND(CP$3=2,CL9=4),"10",IF(AND(CP$3=2,CL9=5),"9",IF(AND(CP$3=2,CL9=6),"8",IF(AND(CP$3=2,CL9=7),"7",IF(AND(CP$3=2,CL9=8),"6",IF(AND(CP$3=2,CL9=9),"5",IF(AND(CP$3=2,CL9=10),"4",IF(AND(CP$3=2,CL9=11),"3",IF(AND(CP$3=2,CL9=12),"2",IF(AND(CP$3=2,CL9=13),"1",IF(AND(CP$3=3,CL9=1),"10",IF(AND(CP$3=3,CL9=2),"9",IF(AND(CP$3=3,CL9=3),"8",IF(AND(CP$3=3,CL9=4),"7",IF(AND(CP$3=3,CL9=5),"6",IF(AND(CP$3=3,CL9=6),"5",IF(AND(CP$3=3,CL9=7),"4",IF(AND(CP$3=3,CL9=8),"3",IF(AND(CP$3=3,CL9=9),"2",IF(AND(CP$3=3,CL9=10),"1"))))))))))))))))))))))))))))))))))))))+0</f>
        <v>0</v>
      </c>
      <c r="CN9" s="29">
        <f t="shared" ref="CN9" si="128">+SUM(CM9+CG9)</f>
        <v>7</v>
      </c>
      <c r="CO9" s="30">
        <f>SUM(LARGE(($CM9,$CF9,$BY9,$BR9,$BK9,$BD9,$AW9,$AP9,$AI9,$AB9,$U9,$N9,$G9),{1;2;3;4;5}))</f>
        <v>7</v>
      </c>
      <c r="CP9" s="27">
        <f t="shared" si="38"/>
        <v>7</v>
      </c>
      <c r="CQ9" s="20">
        <f t="shared" ref="CQ9" si="129">CW$3</f>
        <v>1</v>
      </c>
      <c r="CR9" s="27"/>
      <c r="CS9" s="26"/>
      <c r="CT9" s="28">
        <f t="shared" ref="CT9" si="130">IF(AND(CW$3=1,CS9=1),"25",IF(AND(CW$3=1,CS9=2),"20",IF(AND(CW$3=1,CS9=3),"16",IF(AND(CW$3=1,CS9=4),"13",IF(AND(CW$3=1,CS9=5),"11",IF(AND(CW$3=1,CS9=6),"10",IF(AND(CW$3=1,CS9=7),"9",IF(AND(CW$3=1,CS9=8),"8",IF(AND(CW$3=1,CS9=9),"7",IF(AND(CW$3=1,CS9=10),"6",IF(AND(CW$3=1,CS9=11),"5",IF(AND(CW$3=1,CS9=12),"4",IF(AND(CW$3=1,CS9=13),"3",IF(AND(CW$3=1,CS9=14),"2",IF(AND(CW$3=1,CS9=15),"1",IF(AND(CW$3=2,CS9=1),"16",IF(AND(CW$3=2,CS9=2),"13",IF(AND(CW$3=2,CS9=3),"11",IF(AND(CW$3=2,CS9=4),"10",IF(AND(CW$3=2,CS9=5),"9",IF(AND(CW$3=2,CS9=6),"8",IF(AND(CW$3=2,CS9=7),"7",IF(AND(CW$3=2,CS9=8),"6",IF(AND(CW$3=2,CS9=9),"5",IF(AND(CW$3=2,CS9=10),"4",IF(AND(CW$3=2,CS9=11),"3",IF(AND(CW$3=2,CS9=12),"2",IF(AND(CW$3=2,CS9=13),"1",IF(AND(CW$3=3,CS9=1),"10",IF(AND(CW$3=3,CS9=2),"9",IF(AND(CW$3=3,CS9=3),"8",IF(AND(CW$3=3,CS9=4),"7",IF(AND(CW$3=3,CS9=5),"6",IF(AND(CW$3=3,CS9=6),"5",IF(AND(CW$3=3,CS9=7),"4",IF(AND(CW$3=3,CS9=8),"3",IF(AND(CW$3=3,CS9=9),"2",IF(AND(CW$3=3,CS9=10),"1"))))))))))))))))))))))))))))))))))))))+0</f>
        <v>0</v>
      </c>
      <c r="CU9" s="29">
        <f t="shared" ref="CU9" si="131">+SUM(CT9+CN9)</f>
        <v>7</v>
      </c>
      <c r="CV9" s="30">
        <f>SUM(LARGE(($CT9,$CM9,$CF9,$BY9,$BR9,$BK9,$BD9,$AW9,$AP9,$AI9,$AB9,$U9,$N9,$G9),{1;2;3;4;5}))</f>
        <v>7</v>
      </c>
      <c r="CW9" s="27">
        <f t="shared" si="41"/>
        <v>7</v>
      </c>
      <c r="CX9" s="20">
        <f t="shared" ref="CX9" si="132">DD$3</f>
        <v>1</v>
      </c>
      <c r="CY9" s="27"/>
      <c r="CZ9" s="26"/>
      <c r="DA9" s="28">
        <f t="shared" ref="DA9" si="133">IF(AND(DD$3=1,CZ9=1),"25",IF(AND(DD$3=1,CZ9=2),"20",IF(AND(DD$3=1,CZ9=3),"16",IF(AND(DD$3=1,CZ9=4),"13",IF(AND(DD$3=1,CZ9=5),"11",IF(AND(DD$3=1,CZ9=6),"10",IF(AND(DD$3=1,CZ9=7),"9",IF(AND(DD$3=1,CZ9=8),"8",IF(AND(DD$3=1,CZ9=9),"7",IF(AND(DD$3=1,CZ9=10),"6",IF(AND(DD$3=1,CZ9=11),"5",IF(AND(DD$3=1,CZ9=12),"4",IF(AND(DD$3=1,CZ9=13),"3",IF(AND(DD$3=1,CZ9=14),"2",IF(AND(DD$3=1,CZ9=15),"1",IF(AND(DD$3=2,CZ9=1),"16",IF(AND(DD$3=2,CZ9=2),"13",IF(AND(DD$3=2,CZ9=3),"11",IF(AND(DD$3=2,CZ9=4),"10",IF(AND(DD$3=2,CZ9=5),"9",IF(AND(DD$3=2,CZ9=6),"8",IF(AND(DD$3=2,CZ9=7),"7",IF(AND(DD$3=2,CZ9=8),"6",IF(AND(DD$3=2,CZ9=9),"5",IF(AND(DD$3=2,CZ9=10),"4",IF(AND(DD$3=2,CZ9=11),"3",IF(AND(DD$3=2,CZ9=12),"2",IF(AND(DD$3=2,CZ9=13),"1",IF(AND(DD$3=3,CZ9=1),"10",IF(AND(DD$3=3,CZ9=2),"9",IF(AND(DD$3=3,CZ9=3),"8",IF(AND(DD$3=3,CZ9=4),"7",IF(AND(DD$3=3,CZ9=5),"6",IF(AND(DD$3=3,CZ9=6),"5",IF(AND(DD$3=3,CZ9=7),"4",IF(AND(DD$3=3,CZ9=8),"3",IF(AND(DD$3=3,CZ9=9),"2",IF(AND(DD$3=3,CZ9=10),"1"))))))))))))))))))))))))))))))))))))))+0</f>
        <v>0</v>
      </c>
      <c r="DB9" s="29">
        <f t="shared" ref="DB9" si="134">+SUM(DA9+CU9)</f>
        <v>7</v>
      </c>
      <c r="DC9" s="30">
        <f>SUM(LARGE(($DA9,$CT9,$CM9,$CF9,$BY9,$BR9,$BK9,$BD9,$AW9,$AP9,$AI9,$AB9,$U9,$N9,$G9),{1;2;3;4;5}))</f>
        <v>7</v>
      </c>
      <c r="DD9" s="27">
        <f t="shared" si="44"/>
        <v>7</v>
      </c>
      <c r="DE9" s="20">
        <f t="shared" ref="DE9" si="135">DK$3</f>
        <v>1</v>
      </c>
      <c r="DF9" s="27"/>
      <c r="DG9" s="26"/>
      <c r="DH9" s="28">
        <f t="shared" ref="DH9" si="136">IF(AND(DK$3=1,DG9=1),"25",IF(AND(DK$3=1,DG9=2),"20",IF(AND(DK$3=1,DG9=3),"16",IF(AND(DK$3=1,DG9=4),"13",IF(AND(DK$3=1,DG9=5),"11",IF(AND(DK$3=1,DG9=6),"10",IF(AND(DK$3=1,DG9=7),"9",IF(AND(DK$3=1,DG9=8),"8",IF(AND(DK$3=1,DG9=9),"7",IF(AND(DK$3=1,DG9=10),"6",IF(AND(DK$3=1,DG9=11),"5",IF(AND(DK$3=1,DG9=12),"4",IF(AND(DK$3=1,DG9=13),"3",IF(AND(DK$3=1,DG9=14),"2",IF(AND(DK$3=1,DG9=15),"1",IF(AND(DK$3=2,DG9=1),"16",IF(AND(DK$3=2,DG9=2),"13",IF(AND(DK$3=2,DG9=3),"11",IF(AND(DK$3=2,DG9=4),"10",IF(AND(DK$3=2,DG9=5),"9",IF(AND(DK$3=2,DG9=6),"8",IF(AND(DK$3=2,DG9=7),"7",IF(AND(DK$3=2,DG9=8),"6",IF(AND(DK$3=2,DG9=9),"5",IF(AND(DK$3=2,DG9=10),"4",IF(AND(DK$3=2,DG9=11),"3",IF(AND(DK$3=2,DG9=12),"2",IF(AND(DK$3=2,DG9=13),"1",IF(AND(DK$3=3,DG9=1),"10",IF(AND(DK$3=3,DG9=2),"9",IF(AND(DK$3=3,DG9=3),"8",IF(AND(DK$3=3,DG9=4),"7",IF(AND(DK$3=3,DG9=5),"6",IF(AND(DK$3=3,DG9=6),"5",IF(AND(DK$3=3,DG9=7),"4",IF(AND(DK$3=3,DG9=8),"3",IF(AND(DK$3=3,DG9=9),"2",IF(AND(DK$3=3,DG9=10),"1"))))))))))))))))))))))))))))))))))))))+0</f>
        <v>0</v>
      </c>
      <c r="DI9" s="29">
        <f t="shared" ref="DI9" si="137">+SUM(DH9+DB9)</f>
        <v>7</v>
      </c>
      <c r="DJ9" s="30">
        <f>SUM(LARGE(($DH9,$DA9,$CT9,$CM9,$CF9,$BY9,$BR9,$BK9,$BD9,$AW9,$AP9,$AI9,$AB9,$U9,$N9,$G9),{1;2;3;4;5}))</f>
        <v>7</v>
      </c>
      <c r="DK9" s="27">
        <f t="shared" si="47"/>
        <v>7</v>
      </c>
      <c r="DL9" s="20">
        <f t="shared" ref="DL9" si="138">DR$3</f>
        <v>1</v>
      </c>
      <c r="DM9" s="27"/>
      <c r="DN9" s="26"/>
      <c r="DO9" s="28">
        <f t="shared" ref="DO9" si="139">IF(AND(DR$3=1,DN9=1),"25",IF(AND(DR$3=1,DN9=2),"20",IF(AND(DR$3=1,DN9=3),"16",IF(AND(DR$3=1,DN9=4),"13",IF(AND(DR$3=1,DN9=5),"11",IF(AND(DR$3=1,DN9=6),"10",IF(AND(DR$3=1,DN9=7),"9",IF(AND(DR$3=1,DN9=8),"8",IF(AND(DR$3=1,DN9=9),"7",IF(AND(DR$3=1,DN9=10),"6",IF(AND(DR$3=1,DN9=11),"5",IF(AND(DR$3=1,DN9=12),"4",IF(AND(DR$3=1,DN9=13),"3",IF(AND(DR$3=1,DN9=14),"2",IF(AND(DR$3=1,DN9=15),"1",IF(AND(DR$3=2,DN9=1),"16",IF(AND(DR$3=2,DN9=2),"13",IF(AND(DR$3=2,DN9=3),"11",IF(AND(DR$3=2,DN9=4),"10",IF(AND(DR$3=2,DN9=5),"9",IF(AND(DR$3=2,DN9=6),"8",IF(AND(DR$3=2,DN9=7),"7",IF(AND(DR$3=2,DN9=8),"6",IF(AND(DR$3=2,DN9=9),"5",IF(AND(DR$3=2,DN9=10),"4",IF(AND(DR$3=2,DN9=11),"3",IF(AND(DR$3=2,DN9=12),"2",IF(AND(DR$3=2,DN9=13),"1",IF(AND(DR$3=3,DN9=1),"10",IF(AND(DR$3=3,DN9=2),"9",IF(AND(DR$3=3,DN9=3),"8",IF(AND(DR$3=3,DN9=4),"7",IF(AND(DR$3=3,DN9=5),"6",IF(AND(DR$3=3,DN9=6),"5",IF(AND(DR$3=3,DN9=7),"4",IF(AND(DR$3=3,DN9=8),"3",IF(AND(DR$3=3,DN9=9),"2",IF(AND(DR$3=3,DN9=10),"1"))))))))))))))))))))))))))))))))))))))+0</f>
        <v>0</v>
      </c>
      <c r="DP9" s="29">
        <f t="shared" ref="DP9" si="140">+SUM(DO9+DI9)</f>
        <v>7</v>
      </c>
      <c r="DQ9" s="30">
        <f>SUM(LARGE(($DO9,$DH9,$DA9,$CT9,$CM9,$CF9,$BY9,$BR9,$BK9,$BD9,$AW9,$AP9,$AI9,$AB9,$U9,$N9,$G9),{1;2;3;4;5}))</f>
        <v>7</v>
      </c>
      <c r="DR9" s="27">
        <f t="shared" si="50"/>
        <v>7</v>
      </c>
      <c r="DS9" s="20">
        <f t="shared" ref="DS9" si="141">DY$3</f>
        <v>1</v>
      </c>
      <c r="DT9" s="27"/>
      <c r="DU9" s="26"/>
      <c r="DV9" s="28">
        <f t="shared" ref="DV9" si="142">IF(AND(DY$3=1,DU9=1),"25",IF(AND(DY$3=1,DU9=2),"20",IF(AND(DY$3=1,DU9=3),"16",IF(AND(DY$3=1,DU9=4),"13",IF(AND(DY$3=1,DU9=5),"11",IF(AND(DY$3=1,DU9=6),"10",IF(AND(DY$3=1,DU9=7),"9",IF(AND(DY$3=1,DU9=8),"8",IF(AND(DY$3=1,DU9=9),"7",IF(AND(DY$3=1,DU9=10),"6",IF(AND(DY$3=1,DU9=11),"5",IF(AND(DY$3=1,DU9=12),"4",IF(AND(DY$3=1,DU9=13),"3",IF(AND(DY$3=1,DU9=14),"2",IF(AND(DY$3=1,DU9=15),"1",IF(AND(DY$3=2,DU9=1),"16",IF(AND(DY$3=2,DU9=2),"13",IF(AND(DY$3=2,DU9=3),"11",IF(AND(DY$3=2,DU9=4),"10",IF(AND(DY$3=2,DU9=5),"9",IF(AND(DY$3=2,DU9=6),"8",IF(AND(DY$3=2,DU9=7),"7",IF(AND(DY$3=2,DU9=8),"6",IF(AND(DY$3=2,DU9=9),"5",IF(AND(DY$3=2,DU9=10),"4",IF(AND(DY$3=2,DU9=11),"3",IF(AND(DY$3=2,DU9=12),"2",IF(AND(DY$3=2,DU9=13),"1",IF(AND(DY$3=3,DU9=1),"10",IF(AND(DY$3=3,DU9=2),"9",IF(AND(DY$3=3,DU9=3),"8",IF(AND(DY$3=3,DU9=4),"7",IF(AND(DY$3=3,DU9=5),"6",IF(AND(DY$3=3,DU9=6),"5",IF(AND(DY$3=3,DU9=7),"4",IF(AND(DY$3=3,DU9=8),"3",IF(AND(DY$3=3,DU9=9),"2",IF(AND(DY$3=3,DU9=10),"1"))))))))))))))))))))))))))))))))))))))+0</f>
        <v>0</v>
      </c>
      <c r="DW9" s="29">
        <f t="shared" ref="DW9" si="143">+SUM(DV9+DP9)</f>
        <v>7</v>
      </c>
      <c r="DX9" s="30">
        <f>SUM(LARGE(($DV9,$DO9,$DH9,$DA9,$CT9,$CM9,$CF9,$BY9,$BR9,$BK9,$BD9,$AW9,$AP9,$AI9,$AB9,$U9,$N9,$G9),{1;2;3;4;5}))</f>
        <v>7</v>
      </c>
      <c r="DY9" s="27">
        <f t="shared" si="53"/>
        <v>7</v>
      </c>
      <c r="DZ9" s="20">
        <f t="shared" ref="DZ9" si="144">EF$3</f>
        <v>3</v>
      </c>
      <c r="EA9" s="27"/>
      <c r="EB9" s="26"/>
      <c r="EC9" s="28">
        <f t="shared" ref="EC9" si="145">IF(AND(EF$3=1,EB9=1),"25",IF(AND(EF$3=1,EB9=2),"20",IF(AND(EF$3=1,EB9=3),"16",IF(AND(EF$3=1,EB9=4),"13",IF(AND(EF$3=1,EB9=5),"11",IF(AND(EF$3=1,EB9=6),"10",IF(AND(EF$3=1,EB9=7),"9",IF(AND(EF$3=1,EB9=8),"8",IF(AND(EF$3=1,EB9=9),"7",IF(AND(EF$3=1,EB9=10),"6",IF(AND(EF$3=1,EB9=11),"5",IF(AND(EF$3=1,EB9=12),"4",IF(AND(EF$3=1,EB9=13),"3",IF(AND(EF$3=1,EB9=14),"2",IF(AND(EF$3=1,EB9=15),"1",IF(AND(EF$3=2,EB9=1),"16",IF(AND(EF$3=2,EB9=2),"13",IF(AND(EF$3=2,EB9=3),"11",IF(AND(EF$3=2,EB9=4),"10",IF(AND(EF$3=2,EB9=5),"9",IF(AND(EF$3=2,EB9=6),"8",IF(AND(EF$3=2,EB9=7),"7",IF(AND(EF$3=2,EB9=8),"6",IF(AND(EF$3=2,EB9=9),"5",IF(AND(EF$3=2,EB9=10),"4",IF(AND(EF$3=2,EB9=11),"3",IF(AND(EF$3=2,EB9=12),"2",IF(AND(EF$3=2,EB9=13),"1",IF(AND(EF$3=3,EB9=1),"10",IF(AND(EF$3=3,EB9=2),"9",IF(AND(EF$3=3,EB9=3),"8",IF(AND(EF$3=3,EB9=4),"7",IF(AND(EF$3=3,EB9=5),"6",IF(AND(EF$3=3,EB9=6),"5",IF(AND(EF$3=3,EB9=7),"4",IF(AND(EF$3=3,EB9=8),"3",IF(AND(EF$3=3,EB9=9),"2",IF(AND(EF$3=3,EB9=10),"1"))))))))))))))))))))))))))))))))))))))+0</f>
        <v>0</v>
      </c>
      <c r="ED9" s="29">
        <f t="shared" ref="ED9" si="146">+SUM(EC9+DW9)</f>
        <v>7</v>
      </c>
      <c r="EE9" s="30">
        <f>SUM(LARGE(($EC9,$DV9,$DO9,$DH9,$DA9,$CT9,$CM9,$CF9,$BY9,$BR9,$BK9,$BD9,$AW9,$AP9,$AI9,$AB9,$U9,$N9,$G9),{1;2;3;4;5}))</f>
        <v>7</v>
      </c>
      <c r="EF9" s="27">
        <f t="shared" si="56"/>
        <v>7</v>
      </c>
      <c r="EG9" s="20">
        <f t="shared" ref="EG9" si="147">EM$3</f>
        <v>1</v>
      </c>
      <c r="EH9" s="27"/>
      <c r="EI9" s="26"/>
      <c r="EJ9" s="28">
        <f t="shared" ref="EJ9" si="148">IF(AND(EM$3=1,EI9=1),"25",IF(AND(EM$3=1,EI9=2),"20",IF(AND(EM$3=1,EI9=3),"16",IF(AND(EM$3=1,EI9=4),"13",IF(AND(EM$3=1,EI9=5),"11",IF(AND(EM$3=1,EI9=6),"10",IF(AND(EM$3=1,EI9=7),"9",IF(AND(EM$3=1,EI9=8),"8",IF(AND(EM$3=1,EI9=9),"7",IF(AND(EM$3=1,EI9=10),"6",IF(AND(EM$3=1,EI9=11),"5",IF(AND(EM$3=1,EI9=12),"4",IF(AND(EM$3=1,EI9=13),"3",IF(AND(EM$3=1,EI9=14),"2",IF(AND(EM$3=1,EI9=15),"1",IF(AND(EM$3=2,EI9=1),"16",IF(AND(EM$3=2,EI9=2),"13",IF(AND(EM$3=2,EI9=3),"11",IF(AND(EM$3=2,EI9=4),"10",IF(AND(EM$3=2,EI9=5),"9",IF(AND(EM$3=2,EI9=6),"8",IF(AND(EM$3=2,EI9=7),"7",IF(AND(EM$3=2,EI9=8),"6",IF(AND(EM$3=2,EI9=9),"5",IF(AND(EM$3=2,EI9=10),"4",IF(AND(EM$3=2,EI9=11),"3",IF(AND(EM$3=2,EI9=12),"2",IF(AND(EM$3=2,EI9=13),"1",IF(AND(EM$3=3,EI9=1),"10",IF(AND(EM$3=3,EI9=2),"9",IF(AND(EM$3=3,EI9=3),"8",IF(AND(EM$3=3,EI9=4),"7",IF(AND(EM$3=3,EI9=5),"6",IF(AND(EM$3=3,EI9=6),"5",IF(AND(EM$3=3,EI9=7),"4",IF(AND(EM$3=3,EI9=8),"3",IF(AND(EM$3=3,EI9=9),"2",IF(AND(EM$3=3,EI9=10),"1"))))))))))))))))))))))))))))))))))))))+0</f>
        <v>0</v>
      </c>
      <c r="EK9" s="29">
        <f t="shared" ref="EK9" si="149">+SUM(EJ9+ED9)</f>
        <v>7</v>
      </c>
      <c r="EL9" s="30">
        <f>SUM(LARGE(($EJ9,$EC9,$DV9,$DO9,$DH9,$DA9,$CT9,$CM9,$CF9,$BY9,$BR9,$BK9,$BD9,$AW9,$AP9,$AI9,$AB9,$U9,$N9,$G9),{1;2;3;4;5}))</f>
        <v>7</v>
      </c>
      <c r="EM9" s="27">
        <f t="shared" si="59"/>
        <v>7</v>
      </c>
    </row>
    <row r="10" spans="1:143" x14ac:dyDescent="0.2">
      <c r="A10" s="41" t="s">
        <v>206</v>
      </c>
      <c r="B10" s="65">
        <f t="shared" si="60"/>
        <v>0</v>
      </c>
      <c r="C10" s="113"/>
      <c r="D10" s="20">
        <f t="shared" si="0"/>
        <v>2</v>
      </c>
      <c r="E10" s="27"/>
      <c r="F10" s="26"/>
      <c r="G10" s="28">
        <f t="shared" si="81"/>
        <v>0</v>
      </c>
      <c r="H10" s="29">
        <f t="shared" si="61"/>
        <v>0</v>
      </c>
      <c r="I10" s="30">
        <f>SUM(LARGE(($G10),{1}))</f>
        <v>0</v>
      </c>
      <c r="J10" s="27">
        <f t="shared" si="2"/>
        <v>14</v>
      </c>
      <c r="K10" s="20">
        <f t="shared" si="3"/>
        <v>1</v>
      </c>
      <c r="L10" s="27"/>
      <c r="M10" s="26"/>
      <c r="N10" s="28">
        <f t="shared" si="82"/>
        <v>0</v>
      </c>
      <c r="O10" s="29">
        <f t="shared" si="62"/>
        <v>0</v>
      </c>
      <c r="P10" s="30">
        <f>SUM(LARGE(($N10,$G10),{1;2}))</f>
        <v>0</v>
      </c>
      <c r="Q10" s="27">
        <f t="shared" si="5"/>
        <v>14</v>
      </c>
      <c r="R10" s="20">
        <f t="shared" si="6"/>
        <v>1</v>
      </c>
      <c r="S10" s="27"/>
      <c r="T10" s="26"/>
      <c r="U10" s="28">
        <f t="shared" si="83"/>
        <v>0</v>
      </c>
      <c r="V10" s="29">
        <f t="shared" si="63"/>
        <v>0</v>
      </c>
      <c r="W10" s="30">
        <f>SUM(LARGE(($U10,$N10,$G10),{1;2;3}))</f>
        <v>0</v>
      </c>
      <c r="X10" s="27">
        <f t="shared" si="8"/>
        <v>14</v>
      </c>
      <c r="Y10" s="20">
        <f t="shared" si="9"/>
        <v>2</v>
      </c>
      <c r="Z10" s="27"/>
      <c r="AA10" s="26"/>
      <c r="AB10" s="28">
        <f t="shared" si="84"/>
        <v>0</v>
      </c>
      <c r="AC10" s="29">
        <f t="shared" si="64"/>
        <v>0</v>
      </c>
      <c r="AD10" s="30">
        <f>SUM(LARGE(($AB10,$U10,$N10,$G10),{1;2;3;4}))</f>
        <v>0</v>
      </c>
      <c r="AE10" s="27">
        <f t="shared" si="11"/>
        <v>14</v>
      </c>
      <c r="AF10" s="20">
        <f t="shared" si="12"/>
        <v>2</v>
      </c>
      <c r="AG10" s="27"/>
      <c r="AH10" s="26"/>
      <c r="AI10" s="28">
        <f t="shared" si="85"/>
        <v>0</v>
      </c>
      <c r="AJ10" s="29">
        <f t="shared" si="65"/>
        <v>0</v>
      </c>
      <c r="AK10" s="30">
        <f>SUM(LARGE(($AI10,$AB10,$U10,$N10,$G10),{1;2;3;4;5}))</f>
        <v>0</v>
      </c>
      <c r="AL10" s="27">
        <f t="shared" si="14"/>
        <v>14</v>
      </c>
      <c r="AM10" s="20">
        <f t="shared" si="15"/>
        <v>2</v>
      </c>
      <c r="AN10" s="27"/>
      <c r="AO10" s="26"/>
      <c r="AP10" s="28">
        <f t="shared" si="86"/>
        <v>0</v>
      </c>
      <c r="AQ10" s="29">
        <f t="shared" si="66"/>
        <v>0</v>
      </c>
      <c r="AR10" s="30">
        <f>SUM(LARGE(($AP10,$AI10,$AB10,$U10,$N10,$G10),{1;2;3;4;5}))</f>
        <v>0</v>
      </c>
      <c r="AS10" s="27">
        <f t="shared" si="17"/>
        <v>14</v>
      </c>
      <c r="AT10" s="20">
        <f t="shared" si="18"/>
        <v>2</v>
      </c>
      <c r="AU10" s="27"/>
      <c r="AV10" s="26"/>
      <c r="AW10" s="28">
        <f t="shared" si="87"/>
        <v>0</v>
      </c>
      <c r="AX10" s="29">
        <f t="shared" si="67"/>
        <v>0</v>
      </c>
      <c r="AY10" s="30">
        <f>SUM(LARGE(($AW10,$AP10,$AI10,$AB10,$U10,$N10,$G10),{1;2;3;4;5}))</f>
        <v>0</v>
      </c>
      <c r="AZ10" s="27">
        <f t="shared" si="20"/>
        <v>14</v>
      </c>
      <c r="BA10" s="20">
        <f t="shared" si="21"/>
        <v>2</v>
      </c>
      <c r="BB10" s="27"/>
      <c r="BC10" s="26"/>
      <c r="BD10" s="28">
        <f t="shared" si="88"/>
        <v>0</v>
      </c>
      <c r="BE10" s="29">
        <f t="shared" si="68"/>
        <v>0</v>
      </c>
      <c r="BF10" s="30">
        <f>SUM(LARGE(($BD10,$AW10,$AP10,$AI10,$AB10,$U10,$N10,$G10),{1;2;3;4;5}))</f>
        <v>0</v>
      </c>
      <c r="BG10" s="27">
        <f t="shared" si="23"/>
        <v>14</v>
      </c>
      <c r="BH10" s="20">
        <f t="shared" si="24"/>
        <v>2</v>
      </c>
      <c r="BI10" s="27"/>
      <c r="BJ10" s="26"/>
      <c r="BK10" s="28">
        <f t="shared" si="89"/>
        <v>0</v>
      </c>
      <c r="BL10" s="29">
        <f t="shared" si="69"/>
        <v>0</v>
      </c>
      <c r="BM10" s="30">
        <f>SUM(LARGE(($BK10,$BD10,$AW10,$AP10,$AI10,$AB10,$U10,$N10,$G10),{1;2;3;4;5}))</f>
        <v>0</v>
      </c>
      <c r="BN10" s="27">
        <f t="shared" si="26"/>
        <v>14</v>
      </c>
      <c r="BO10" s="20">
        <f t="shared" si="27"/>
        <v>2</v>
      </c>
      <c r="BP10" s="27"/>
      <c r="BQ10" s="26"/>
      <c r="BR10" s="28">
        <f t="shared" si="90"/>
        <v>0</v>
      </c>
      <c r="BS10" s="29">
        <f t="shared" si="70"/>
        <v>0</v>
      </c>
      <c r="BT10" s="30">
        <f>SUM(LARGE(($BR10,$BK10,$BD10,$AW10,$AP10,$AI10,$AB10,$U10,$N10,$G10),{1;2;3;4;5}))</f>
        <v>0</v>
      </c>
      <c r="BU10" s="27">
        <f t="shared" si="29"/>
        <v>14</v>
      </c>
      <c r="BV10" s="20">
        <f t="shared" si="30"/>
        <v>2</v>
      </c>
      <c r="BW10" s="27"/>
      <c r="BX10" s="26"/>
      <c r="BY10" s="28">
        <f t="shared" si="91"/>
        <v>0</v>
      </c>
      <c r="BZ10" s="29">
        <f t="shared" si="71"/>
        <v>0</v>
      </c>
      <c r="CA10" s="30">
        <f>SUM(LARGE(($BY10,$BR10,$BK10,$BD10,$AW10,$AP10,$AI10,$AB10,$U10,$N10,$G10),{1;2;3;4;5}))</f>
        <v>0</v>
      </c>
      <c r="CB10" s="27">
        <f t="shared" si="32"/>
        <v>14</v>
      </c>
      <c r="CC10" s="20">
        <f t="shared" si="33"/>
        <v>2</v>
      </c>
      <c r="CD10" s="27"/>
      <c r="CE10" s="26"/>
      <c r="CF10" s="28">
        <f t="shared" si="92"/>
        <v>0</v>
      </c>
      <c r="CG10" s="29">
        <f t="shared" si="72"/>
        <v>0</v>
      </c>
      <c r="CH10" s="30">
        <f>SUM(LARGE(($CF10,$BY10,$BR10,$BK10,$BD10,$AW10,$AP10,$AI10,$AB10,$U10,$N10,$G10),{1;2;3;4;5}))</f>
        <v>0</v>
      </c>
      <c r="CI10" s="27">
        <f t="shared" si="35"/>
        <v>14</v>
      </c>
      <c r="CJ10" s="20">
        <f t="shared" si="36"/>
        <v>1</v>
      </c>
      <c r="CK10" s="27"/>
      <c r="CL10" s="26"/>
      <c r="CM10" s="28">
        <f t="shared" si="93"/>
        <v>0</v>
      </c>
      <c r="CN10" s="29">
        <f t="shared" si="73"/>
        <v>0</v>
      </c>
      <c r="CO10" s="30">
        <f>SUM(LARGE(($CM10,$CF10,$BY10,$BR10,$BK10,$BD10,$AW10,$AP10,$AI10,$AB10,$U10,$N10,$G10),{1;2;3;4;5}))</f>
        <v>0</v>
      </c>
      <c r="CP10" s="27">
        <f t="shared" si="38"/>
        <v>14</v>
      </c>
      <c r="CQ10" s="20">
        <f t="shared" si="39"/>
        <v>1</v>
      </c>
      <c r="CR10" s="27"/>
      <c r="CS10" s="26"/>
      <c r="CT10" s="28">
        <f t="shared" si="94"/>
        <v>0</v>
      </c>
      <c r="CU10" s="29">
        <f t="shared" si="74"/>
        <v>0</v>
      </c>
      <c r="CV10" s="30">
        <f>SUM(LARGE(($CT10,$CM10,$CF10,$BY10,$BR10,$BK10,$BD10,$AW10,$AP10,$AI10,$AB10,$U10,$N10,$G10),{1;2;3;4;5}))</f>
        <v>0</v>
      </c>
      <c r="CW10" s="27">
        <f t="shared" si="41"/>
        <v>14</v>
      </c>
      <c r="CX10" s="20">
        <f t="shared" si="42"/>
        <v>1</v>
      </c>
      <c r="CY10" s="27"/>
      <c r="CZ10" s="26"/>
      <c r="DA10" s="28">
        <f t="shared" si="95"/>
        <v>0</v>
      </c>
      <c r="DB10" s="29">
        <f t="shared" si="75"/>
        <v>0</v>
      </c>
      <c r="DC10" s="30">
        <f>SUM(LARGE(($DA10,$CT10,$CM10,$CF10,$BY10,$BR10,$BK10,$BD10,$AW10,$AP10,$AI10,$AB10,$U10,$N10,$G10),{1;2;3;4;5}))</f>
        <v>0</v>
      </c>
      <c r="DD10" s="27">
        <f t="shared" si="44"/>
        <v>14</v>
      </c>
      <c r="DE10" s="20">
        <f t="shared" si="45"/>
        <v>1</v>
      </c>
      <c r="DF10" s="27"/>
      <c r="DG10" s="26"/>
      <c r="DH10" s="28">
        <f t="shared" si="96"/>
        <v>0</v>
      </c>
      <c r="DI10" s="29">
        <f t="shared" si="76"/>
        <v>0</v>
      </c>
      <c r="DJ10" s="30">
        <f>SUM(LARGE(($DH10,$DA10,$CT10,$CM10,$CF10,$BY10,$BR10,$BK10,$BD10,$AW10,$AP10,$AI10,$AB10,$U10,$N10,$G10),{1;2;3;4;5}))</f>
        <v>0</v>
      </c>
      <c r="DK10" s="27">
        <f t="shared" si="47"/>
        <v>14</v>
      </c>
      <c r="DL10" s="20">
        <f t="shared" si="48"/>
        <v>1</v>
      </c>
      <c r="DM10" s="27"/>
      <c r="DN10" s="26"/>
      <c r="DO10" s="28">
        <f t="shared" si="97"/>
        <v>0</v>
      </c>
      <c r="DP10" s="29">
        <f t="shared" si="77"/>
        <v>0</v>
      </c>
      <c r="DQ10" s="30">
        <f>SUM(LARGE(($DO10,$DH10,$DA10,$CT10,$CM10,$CF10,$BY10,$BR10,$BK10,$BD10,$AW10,$AP10,$AI10,$AB10,$U10,$N10,$G10),{1;2;3;4;5}))</f>
        <v>0</v>
      </c>
      <c r="DR10" s="27">
        <f t="shared" si="50"/>
        <v>14</v>
      </c>
      <c r="DS10" s="20">
        <f t="shared" si="51"/>
        <v>1</v>
      </c>
      <c r="DT10" s="27"/>
      <c r="DU10" s="26"/>
      <c r="DV10" s="28">
        <f t="shared" si="98"/>
        <v>0</v>
      </c>
      <c r="DW10" s="29">
        <f t="shared" si="78"/>
        <v>0</v>
      </c>
      <c r="DX10" s="30">
        <f>SUM(LARGE(($DV10,$DO10,$DH10,$DA10,$CT10,$CM10,$CF10,$BY10,$BR10,$BK10,$BD10,$AW10,$AP10,$AI10,$AB10,$U10,$N10,$G10),{1;2;3;4;5}))</f>
        <v>0</v>
      </c>
      <c r="DY10" s="27">
        <f t="shared" si="53"/>
        <v>14</v>
      </c>
      <c r="DZ10" s="20">
        <f t="shared" si="54"/>
        <v>3</v>
      </c>
      <c r="EA10" s="27"/>
      <c r="EB10" s="26"/>
      <c r="EC10" s="28">
        <f t="shared" si="99"/>
        <v>0</v>
      </c>
      <c r="ED10" s="29">
        <f t="shared" si="79"/>
        <v>0</v>
      </c>
      <c r="EE10" s="30">
        <f>SUM(LARGE(($EC10,$DV10,$DO10,$DH10,$DA10,$CT10,$CM10,$CF10,$BY10,$BR10,$BK10,$BD10,$AW10,$AP10,$AI10,$AB10,$U10,$N10,$G10),{1;2;3;4;5}))</f>
        <v>0</v>
      </c>
      <c r="EF10" s="27">
        <f t="shared" si="56"/>
        <v>14</v>
      </c>
      <c r="EG10" s="20">
        <f t="shared" si="57"/>
        <v>1</v>
      </c>
      <c r="EH10" s="27"/>
      <c r="EI10" s="26"/>
      <c r="EJ10" s="28">
        <f t="shared" si="100"/>
        <v>0</v>
      </c>
      <c r="EK10" s="29">
        <f t="shared" si="80"/>
        <v>0</v>
      </c>
      <c r="EL10" s="30">
        <f>SUM(LARGE(($EJ10,$EC10,$DV10,$DO10,$DH10,$DA10,$CT10,$CM10,$CF10,$BY10,$BR10,$BK10,$BD10,$AW10,$AP10,$AI10,$AB10,$U10,$N10,$G10),{1;2;3;4;5}))</f>
        <v>0</v>
      </c>
      <c r="EM10" s="27">
        <f t="shared" si="59"/>
        <v>14</v>
      </c>
    </row>
    <row r="11" spans="1:143" x14ac:dyDescent="0.2">
      <c r="A11" s="41" t="s">
        <v>100</v>
      </c>
      <c r="B11" s="65">
        <f t="shared" si="60"/>
        <v>0</v>
      </c>
      <c r="C11" s="113"/>
      <c r="D11" s="20">
        <f t="shared" si="0"/>
        <v>2</v>
      </c>
      <c r="E11" s="27"/>
      <c r="F11" s="26"/>
      <c r="G11" s="28">
        <f t="shared" si="81"/>
        <v>0</v>
      </c>
      <c r="H11" s="29">
        <f t="shared" si="61"/>
        <v>0</v>
      </c>
      <c r="I11" s="30">
        <f>SUM(LARGE(($G11),{1}))</f>
        <v>0</v>
      </c>
      <c r="J11" s="27">
        <f t="shared" si="2"/>
        <v>14</v>
      </c>
      <c r="K11" s="20">
        <f t="shared" si="3"/>
        <v>1</v>
      </c>
      <c r="L11" s="27"/>
      <c r="M11" s="26"/>
      <c r="N11" s="28">
        <f t="shared" si="82"/>
        <v>0</v>
      </c>
      <c r="O11" s="29">
        <f t="shared" si="62"/>
        <v>0</v>
      </c>
      <c r="P11" s="30">
        <f>SUM(LARGE(($N11,$G11),{1;2}))</f>
        <v>0</v>
      </c>
      <c r="Q11" s="27">
        <f t="shared" si="5"/>
        <v>14</v>
      </c>
      <c r="R11" s="20">
        <f t="shared" si="6"/>
        <v>1</v>
      </c>
      <c r="S11" s="27"/>
      <c r="T11" s="26"/>
      <c r="U11" s="28">
        <f t="shared" si="83"/>
        <v>0</v>
      </c>
      <c r="V11" s="29">
        <f t="shared" si="63"/>
        <v>0</v>
      </c>
      <c r="W11" s="30">
        <f>SUM(LARGE(($U11,$N11,$G11),{1;2;3}))</f>
        <v>0</v>
      </c>
      <c r="X11" s="27">
        <f t="shared" si="8"/>
        <v>14</v>
      </c>
      <c r="Y11" s="20">
        <f t="shared" si="9"/>
        <v>2</v>
      </c>
      <c r="Z11" s="27"/>
      <c r="AA11" s="26"/>
      <c r="AB11" s="28">
        <f t="shared" si="84"/>
        <v>0</v>
      </c>
      <c r="AC11" s="29">
        <f t="shared" si="64"/>
        <v>0</v>
      </c>
      <c r="AD11" s="30">
        <f>SUM(LARGE(($AB11,$U11,$N11,$G11),{1;2;3;4}))</f>
        <v>0</v>
      </c>
      <c r="AE11" s="27">
        <f t="shared" si="11"/>
        <v>14</v>
      </c>
      <c r="AF11" s="20">
        <f t="shared" si="12"/>
        <v>2</v>
      </c>
      <c r="AG11" s="27"/>
      <c r="AH11" s="26"/>
      <c r="AI11" s="28">
        <f t="shared" si="85"/>
        <v>0</v>
      </c>
      <c r="AJ11" s="29">
        <f t="shared" si="65"/>
        <v>0</v>
      </c>
      <c r="AK11" s="30">
        <f>SUM(LARGE(($AI11,$AB11,$U11,$N11,$G11),{1;2;3;4;5}))</f>
        <v>0</v>
      </c>
      <c r="AL11" s="27">
        <f t="shared" si="14"/>
        <v>14</v>
      </c>
      <c r="AM11" s="20">
        <f t="shared" si="15"/>
        <v>2</v>
      </c>
      <c r="AN11" s="27"/>
      <c r="AO11" s="26"/>
      <c r="AP11" s="28">
        <f t="shared" si="86"/>
        <v>0</v>
      </c>
      <c r="AQ11" s="29">
        <f t="shared" si="66"/>
        <v>0</v>
      </c>
      <c r="AR11" s="30">
        <f>SUM(LARGE(($AP11,$AI11,$AB11,$U11,$N11,$G11),{1;2;3;4;5}))</f>
        <v>0</v>
      </c>
      <c r="AS11" s="27">
        <f t="shared" si="17"/>
        <v>14</v>
      </c>
      <c r="AT11" s="20">
        <f t="shared" si="18"/>
        <v>2</v>
      </c>
      <c r="AU11" s="27"/>
      <c r="AV11" s="26"/>
      <c r="AW11" s="28">
        <f t="shared" si="87"/>
        <v>0</v>
      </c>
      <c r="AX11" s="29">
        <f t="shared" si="67"/>
        <v>0</v>
      </c>
      <c r="AY11" s="30">
        <f>SUM(LARGE(($AW11,$AP11,$AI11,$AB11,$U11,$N11,$G11),{1;2;3;4;5}))</f>
        <v>0</v>
      </c>
      <c r="AZ11" s="27">
        <f t="shared" si="20"/>
        <v>14</v>
      </c>
      <c r="BA11" s="20">
        <f t="shared" si="21"/>
        <v>2</v>
      </c>
      <c r="BB11" s="27"/>
      <c r="BC11" s="26"/>
      <c r="BD11" s="28">
        <f t="shared" si="88"/>
        <v>0</v>
      </c>
      <c r="BE11" s="29">
        <f t="shared" si="68"/>
        <v>0</v>
      </c>
      <c r="BF11" s="30">
        <f>SUM(LARGE(($BD11,$AW11,$AP11,$AI11,$AB11,$U11,$N11,$G11),{1;2;3;4;5}))</f>
        <v>0</v>
      </c>
      <c r="BG11" s="27">
        <f t="shared" si="23"/>
        <v>14</v>
      </c>
      <c r="BH11" s="20">
        <f t="shared" si="24"/>
        <v>2</v>
      </c>
      <c r="BI11" s="27"/>
      <c r="BJ11" s="26"/>
      <c r="BK11" s="28">
        <f t="shared" si="89"/>
        <v>0</v>
      </c>
      <c r="BL11" s="29">
        <f t="shared" si="69"/>
        <v>0</v>
      </c>
      <c r="BM11" s="30">
        <f>SUM(LARGE(($BK11,$BD11,$AW11,$AP11,$AI11,$AB11,$U11,$N11,$G11),{1;2;3;4;5}))</f>
        <v>0</v>
      </c>
      <c r="BN11" s="27">
        <f t="shared" si="26"/>
        <v>14</v>
      </c>
      <c r="BO11" s="20">
        <f t="shared" si="27"/>
        <v>2</v>
      </c>
      <c r="BP11" s="27"/>
      <c r="BQ11" s="26"/>
      <c r="BR11" s="28">
        <f t="shared" si="90"/>
        <v>0</v>
      </c>
      <c r="BS11" s="29">
        <f t="shared" si="70"/>
        <v>0</v>
      </c>
      <c r="BT11" s="30">
        <f>SUM(LARGE(($BR11,$BK11,$BD11,$AW11,$AP11,$AI11,$AB11,$U11,$N11,$G11),{1;2;3;4;5}))</f>
        <v>0</v>
      </c>
      <c r="BU11" s="27">
        <f t="shared" si="29"/>
        <v>14</v>
      </c>
      <c r="BV11" s="20">
        <f t="shared" si="30"/>
        <v>2</v>
      </c>
      <c r="BW11" s="27"/>
      <c r="BX11" s="26"/>
      <c r="BY11" s="28">
        <f t="shared" si="91"/>
        <v>0</v>
      </c>
      <c r="BZ11" s="29">
        <f t="shared" si="71"/>
        <v>0</v>
      </c>
      <c r="CA11" s="30">
        <f>SUM(LARGE(($BY11,$BR11,$BK11,$BD11,$AW11,$AP11,$AI11,$AB11,$U11,$N11,$G11),{1;2;3;4;5}))</f>
        <v>0</v>
      </c>
      <c r="CB11" s="27">
        <f t="shared" si="32"/>
        <v>14</v>
      </c>
      <c r="CC11" s="20">
        <f t="shared" si="33"/>
        <v>2</v>
      </c>
      <c r="CD11" s="27"/>
      <c r="CE11" s="26"/>
      <c r="CF11" s="28">
        <f t="shared" si="92"/>
        <v>0</v>
      </c>
      <c r="CG11" s="29">
        <f t="shared" si="72"/>
        <v>0</v>
      </c>
      <c r="CH11" s="30">
        <f>SUM(LARGE(($CF11,$BY11,$BR11,$BK11,$BD11,$AW11,$AP11,$AI11,$AB11,$U11,$N11,$G11),{1;2;3;4;5}))</f>
        <v>0</v>
      </c>
      <c r="CI11" s="27">
        <f t="shared" si="35"/>
        <v>14</v>
      </c>
      <c r="CJ11" s="20">
        <f t="shared" si="36"/>
        <v>1</v>
      </c>
      <c r="CK11" s="27"/>
      <c r="CL11" s="26"/>
      <c r="CM11" s="28">
        <f t="shared" si="93"/>
        <v>0</v>
      </c>
      <c r="CN11" s="29">
        <f t="shared" si="73"/>
        <v>0</v>
      </c>
      <c r="CO11" s="30">
        <f>SUM(LARGE(($CM11,$CF11,$BY11,$BR11,$BK11,$BD11,$AW11,$AP11,$AI11,$AB11,$U11,$N11,$G11),{1;2;3;4;5}))</f>
        <v>0</v>
      </c>
      <c r="CP11" s="27">
        <f t="shared" si="38"/>
        <v>14</v>
      </c>
      <c r="CQ11" s="20">
        <f t="shared" si="39"/>
        <v>1</v>
      </c>
      <c r="CR11" s="27"/>
      <c r="CS11" s="26"/>
      <c r="CT11" s="28">
        <f t="shared" si="94"/>
        <v>0</v>
      </c>
      <c r="CU11" s="29">
        <f t="shared" si="74"/>
        <v>0</v>
      </c>
      <c r="CV11" s="30">
        <f>SUM(LARGE(($CT11,$CM11,$CF11,$BY11,$BR11,$BK11,$BD11,$AW11,$AP11,$AI11,$AB11,$U11,$N11,$G11),{1;2;3;4;5}))</f>
        <v>0</v>
      </c>
      <c r="CW11" s="27">
        <f t="shared" si="41"/>
        <v>14</v>
      </c>
      <c r="CX11" s="20">
        <f t="shared" si="42"/>
        <v>1</v>
      </c>
      <c r="CY11" s="27"/>
      <c r="CZ11" s="26"/>
      <c r="DA11" s="28">
        <f t="shared" si="95"/>
        <v>0</v>
      </c>
      <c r="DB11" s="29">
        <f t="shared" si="75"/>
        <v>0</v>
      </c>
      <c r="DC11" s="30">
        <f>SUM(LARGE(($DA11,$CT11,$CM11,$CF11,$BY11,$BR11,$BK11,$BD11,$AW11,$AP11,$AI11,$AB11,$U11,$N11,$G11),{1;2;3;4;5}))</f>
        <v>0</v>
      </c>
      <c r="DD11" s="27">
        <f t="shared" si="44"/>
        <v>14</v>
      </c>
      <c r="DE11" s="20">
        <f t="shared" si="45"/>
        <v>1</v>
      </c>
      <c r="DF11" s="27"/>
      <c r="DG11" s="26"/>
      <c r="DH11" s="28">
        <f t="shared" si="96"/>
        <v>0</v>
      </c>
      <c r="DI11" s="29">
        <f t="shared" si="76"/>
        <v>0</v>
      </c>
      <c r="DJ11" s="30">
        <f>SUM(LARGE(($DH11,$DA11,$CT11,$CM11,$CF11,$BY11,$BR11,$BK11,$BD11,$AW11,$AP11,$AI11,$AB11,$U11,$N11,$G11),{1;2;3;4;5}))</f>
        <v>0</v>
      </c>
      <c r="DK11" s="27">
        <f t="shared" si="47"/>
        <v>14</v>
      </c>
      <c r="DL11" s="20">
        <f t="shared" si="48"/>
        <v>1</v>
      </c>
      <c r="DM11" s="27"/>
      <c r="DN11" s="26"/>
      <c r="DO11" s="28">
        <f t="shared" si="97"/>
        <v>0</v>
      </c>
      <c r="DP11" s="29">
        <f t="shared" si="77"/>
        <v>0</v>
      </c>
      <c r="DQ11" s="30">
        <f>SUM(LARGE(($DO11,$DH11,$DA11,$CT11,$CM11,$CF11,$BY11,$BR11,$BK11,$BD11,$AW11,$AP11,$AI11,$AB11,$U11,$N11,$G11),{1;2;3;4;5}))</f>
        <v>0</v>
      </c>
      <c r="DR11" s="27">
        <f t="shared" si="50"/>
        <v>14</v>
      </c>
      <c r="DS11" s="20">
        <f t="shared" si="51"/>
        <v>1</v>
      </c>
      <c r="DT11" s="27"/>
      <c r="DU11" s="26"/>
      <c r="DV11" s="28">
        <f t="shared" si="98"/>
        <v>0</v>
      </c>
      <c r="DW11" s="29">
        <f t="shared" si="78"/>
        <v>0</v>
      </c>
      <c r="DX11" s="30">
        <f>SUM(LARGE(($DV11,$DO11,$DH11,$DA11,$CT11,$CM11,$CF11,$BY11,$BR11,$BK11,$BD11,$AW11,$AP11,$AI11,$AB11,$U11,$N11,$G11),{1;2;3;4;5}))</f>
        <v>0</v>
      </c>
      <c r="DY11" s="27">
        <f t="shared" si="53"/>
        <v>14</v>
      </c>
      <c r="DZ11" s="20">
        <f t="shared" si="54"/>
        <v>3</v>
      </c>
      <c r="EA11" s="27"/>
      <c r="EB11" s="26"/>
      <c r="EC11" s="28">
        <f t="shared" si="99"/>
        <v>0</v>
      </c>
      <c r="ED11" s="29">
        <f t="shared" si="79"/>
        <v>0</v>
      </c>
      <c r="EE11" s="30">
        <f>SUM(LARGE(($EC11,$DV11,$DO11,$DH11,$DA11,$CT11,$CM11,$CF11,$BY11,$BR11,$BK11,$BD11,$AW11,$AP11,$AI11,$AB11,$U11,$N11,$G11),{1;2;3;4;5}))</f>
        <v>0</v>
      </c>
      <c r="EF11" s="27">
        <f t="shared" si="56"/>
        <v>14</v>
      </c>
      <c r="EG11" s="20">
        <f t="shared" si="57"/>
        <v>1</v>
      </c>
      <c r="EH11" s="27"/>
      <c r="EI11" s="26"/>
      <c r="EJ11" s="28">
        <f t="shared" si="100"/>
        <v>0</v>
      </c>
      <c r="EK11" s="29">
        <f t="shared" si="80"/>
        <v>0</v>
      </c>
      <c r="EL11" s="30">
        <f>SUM(LARGE(($EJ11,$EC11,$DV11,$DO11,$DH11,$DA11,$CT11,$CM11,$CF11,$BY11,$BR11,$BK11,$BD11,$AW11,$AP11,$AI11,$AB11,$U11,$N11,$G11),{1;2;3;4;5}))</f>
        <v>0</v>
      </c>
      <c r="EM11" s="27">
        <f t="shared" si="59"/>
        <v>14</v>
      </c>
    </row>
    <row r="12" spans="1:143" x14ac:dyDescent="0.2">
      <c r="A12" s="41" t="s">
        <v>90</v>
      </c>
      <c r="B12" s="65">
        <f t="shared" si="60"/>
        <v>0</v>
      </c>
      <c r="C12" s="113"/>
      <c r="D12" s="20">
        <f t="shared" si="0"/>
        <v>2</v>
      </c>
      <c r="E12" s="27"/>
      <c r="F12" s="26"/>
      <c r="G12" s="28">
        <f t="shared" si="81"/>
        <v>0</v>
      </c>
      <c r="H12" s="29">
        <f t="shared" si="61"/>
        <v>0</v>
      </c>
      <c r="I12" s="30">
        <f>SUM(LARGE(($G12),{1}))</f>
        <v>0</v>
      </c>
      <c r="J12" s="27">
        <f t="shared" si="2"/>
        <v>14</v>
      </c>
      <c r="K12" s="20">
        <f t="shared" si="3"/>
        <v>1</v>
      </c>
      <c r="L12" s="27"/>
      <c r="M12" s="26"/>
      <c r="N12" s="28">
        <f t="shared" si="82"/>
        <v>0</v>
      </c>
      <c r="O12" s="29">
        <f t="shared" si="62"/>
        <v>0</v>
      </c>
      <c r="P12" s="30">
        <f>SUM(LARGE(($N12,$G12),{1;2}))</f>
        <v>0</v>
      </c>
      <c r="Q12" s="27">
        <f t="shared" si="5"/>
        <v>14</v>
      </c>
      <c r="R12" s="20">
        <f t="shared" si="6"/>
        <v>1</v>
      </c>
      <c r="S12" s="27"/>
      <c r="T12" s="26"/>
      <c r="U12" s="28">
        <f t="shared" si="83"/>
        <v>0</v>
      </c>
      <c r="V12" s="29">
        <f t="shared" si="63"/>
        <v>0</v>
      </c>
      <c r="W12" s="30">
        <f>SUM(LARGE(($U12,$N12,$G12),{1;2;3}))</f>
        <v>0</v>
      </c>
      <c r="X12" s="27">
        <f t="shared" si="8"/>
        <v>14</v>
      </c>
      <c r="Y12" s="20">
        <f t="shared" si="9"/>
        <v>2</v>
      </c>
      <c r="Z12" s="27"/>
      <c r="AA12" s="26"/>
      <c r="AB12" s="28">
        <f t="shared" si="84"/>
        <v>0</v>
      </c>
      <c r="AC12" s="29">
        <f t="shared" si="64"/>
        <v>0</v>
      </c>
      <c r="AD12" s="30">
        <f>SUM(LARGE(($AB12,$U12,$N12,$G12),{1;2;3;4}))</f>
        <v>0</v>
      </c>
      <c r="AE12" s="27">
        <f t="shared" si="11"/>
        <v>14</v>
      </c>
      <c r="AF12" s="20">
        <f t="shared" si="12"/>
        <v>2</v>
      </c>
      <c r="AG12" s="27"/>
      <c r="AH12" s="26"/>
      <c r="AI12" s="28">
        <f t="shared" si="85"/>
        <v>0</v>
      </c>
      <c r="AJ12" s="29">
        <f t="shared" si="65"/>
        <v>0</v>
      </c>
      <c r="AK12" s="30">
        <f>SUM(LARGE(($AI12,$AB12,$U12,$N12,$G12),{1;2;3;4;5}))</f>
        <v>0</v>
      </c>
      <c r="AL12" s="27">
        <f t="shared" si="14"/>
        <v>14</v>
      </c>
      <c r="AM12" s="20">
        <f t="shared" si="15"/>
        <v>2</v>
      </c>
      <c r="AN12" s="27"/>
      <c r="AO12" s="26"/>
      <c r="AP12" s="28">
        <f t="shared" si="86"/>
        <v>0</v>
      </c>
      <c r="AQ12" s="29">
        <f t="shared" si="66"/>
        <v>0</v>
      </c>
      <c r="AR12" s="30">
        <f>SUM(LARGE(($AP12,$AI12,$AB12,$U12,$N12,$G12),{1;2;3;4;5}))</f>
        <v>0</v>
      </c>
      <c r="AS12" s="27">
        <f t="shared" si="17"/>
        <v>14</v>
      </c>
      <c r="AT12" s="20">
        <f t="shared" si="18"/>
        <v>2</v>
      </c>
      <c r="AU12" s="27"/>
      <c r="AV12" s="26"/>
      <c r="AW12" s="28">
        <f t="shared" si="87"/>
        <v>0</v>
      </c>
      <c r="AX12" s="29">
        <f t="shared" si="67"/>
        <v>0</v>
      </c>
      <c r="AY12" s="30">
        <f>SUM(LARGE(($AW12,$AP12,$AI12,$AB12,$U12,$N12,$G12),{1;2;3;4;5}))</f>
        <v>0</v>
      </c>
      <c r="AZ12" s="27">
        <f t="shared" si="20"/>
        <v>14</v>
      </c>
      <c r="BA12" s="20">
        <f t="shared" si="21"/>
        <v>2</v>
      </c>
      <c r="BB12" s="27"/>
      <c r="BC12" s="26"/>
      <c r="BD12" s="28">
        <f t="shared" si="88"/>
        <v>0</v>
      </c>
      <c r="BE12" s="29">
        <f t="shared" si="68"/>
        <v>0</v>
      </c>
      <c r="BF12" s="30">
        <f>SUM(LARGE(($BD12,$AW12,$AP12,$AI12,$AB12,$U12,$N12,$G12),{1;2;3;4;5}))</f>
        <v>0</v>
      </c>
      <c r="BG12" s="27">
        <f t="shared" si="23"/>
        <v>14</v>
      </c>
      <c r="BH12" s="20">
        <f t="shared" si="24"/>
        <v>2</v>
      </c>
      <c r="BI12" s="27"/>
      <c r="BJ12" s="26"/>
      <c r="BK12" s="28">
        <f t="shared" si="89"/>
        <v>0</v>
      </c>
      <c r="BL12" s="29">
        <f t="shared" si="69"/>
        <v>0</v>
      </c>
      <c r="BM12" s="30">
        <f>SUM(LARGE(($BK12,$BD12,$AW12,$AP12,$AI12,$AB12,$U12,$N12,$G12),{1;2;3;4;5}))</f>
        <v>0</v>
      </c>
      <c r="BN12" s="27">
        <f t="shared" si="26"/>
        <v>14</v>
      </c>
      <c r="BO12" s="20">
        <f t="shared" si="27"/>
        <v>2</v>
      </c>
      <c r="BP12" s="27"/>
      <c r="BQ12" s="26"/>
      <c r="BR12" s="28">
        <f t="shared" si="90"/>
        <v>0</v>
      </c>
      <c r="BS12" s="29">
        <f t="shared" si="70"/>
        <v>0</v>
      </c>
      <c r="BT12" s="30">
        <f>SUM(LARGE(($BR12,$BK12,$BD12,$AW12,$AP12,$AI12,$AB12,$U12,$N12,$G12),{1;2;3;4;5}))</f>
        <v>0</v>
      </c>
      <c r="BU12" s="27">
        <f t="shared" si="29"/>
        <v>14</v>
      </c>
      <c r="BV12" s="20">
        <f t="shared" si="30"/>
        <v>2</v>
      </c>
      <c r="BW12" s="27"/>
      <c r="BX12" s="26"/>
      <c r="BY12" s="28">
        <f t="shared" si="91"/>
        <v>0</v>
      </c>
      <c r="BZ12" s="29">
        <f t="shared" si="71"/>
        <v>0</v>
      </c>
      <c r="CA12" s="30">
        <f>SUM(LARGE(($BY12,$BR12,$BK12,$BD12,$AW12,$AP12,$AI12,$AB12,$U12,$N12,$G12),{1;2;3;4;5}))</f>
        <v>0</v>
      </c>
      <c r="CB12" s="27">
        <f t="shared" si="32"/>
        <v>14</v>
      </c>
      <c r="CC12" s="20">
        <f t="shared" si="33"/>
        <v>2</v>
      </c>
      <c r="CD12" s="27"/>
      <c r="CE12" s="26"/>
      <c r="CF12" s="28">
        <f t="shared" si="92"/>
        <v>0</v>
      </c>
      <c r="CG12" s="29">
        <f t="shared" si="72"/>
        <v>0</v>
      </c>
      <c r="CH12" s="30">
        <f>SUM(LARGE(($CF12,$BY12,$BR12,$BK12,$BD12,$AW12,$AP12,$AI12,$AB12,$U12,$N12,$G12),{1;2;3;4;5}))</f>
        <v>0</v>
      </c>
      <c r="CI12" s="27">
        <f t="shared" si="35"/>
        <v>14</v>
      </c>
      <c r="CJ12" s="20">
        <f t="shared" si="36"/>
        <v>1</v>
      </c>
      <c r="CK12" s="27"/>
      <c r="CL12" s="26"/>
      <c r="CM12" s="28">
        <f t="shared" si="93"/>
        <v>0</v>
      </c>
      <c r="CN12" s="29">
        <f t="shared" si="73"/>
        <v>0</v>
      </c>
      <c r="CO12" s="30">
        <f>SUM(LARGE(($CM12,$CF12,$BY12,$BR12,$BK12,$BD12,$AW12,$AP12,$AI12,$AB12,$U12,$N12,$G12),{1;2;3;4;5}))</f>
        <v>0</v>
      </c>
      <c r="CP12" s="27">
        <f t="shared" si="38"/>
        <v>14</v>
      </c>
      <c r="CQ12" s="20">
        <f t="shared" si="39"/>
        <v>1</v>
      </c>
      <c r="CR12" s="27"/>
      <c r="CS12" s="26"/>
      <c r="CT12" s="28">
        <f t="shared" si="94"/>
        <v>0</v>
      </c>
      <c r="CU12" s="29">
        <f t="shared" si="74"/>
        <v>0</v>
      </c>
      <c r="CV12" s="30">
        <f>SUM(LARGE(($CT12,$CM12,$CF12,$BY12,$BR12,$BK12,$BD12,$AW12,$AP12,$AI12,$AB12,$U12,$N12,$G12),{1;2;3;4;5}))</f>
        <v>0</v>
      </c>
      <c r="CW12" s="27">
        <f t="shared" si="41"/>
        <v>14</v>
      </c>
      <c r="CX12" s="20">
        <f t="shared" si="42"/>
        <v>1</v>
      </c>
      <c r="CY12" s="27"/>
      <c r="CZ12" s="26"/>
      <c r="DA12" s="28">
        <f t="shared" si="95"/>
        <v>0</v>
      </c>
      <c r="DB12" s="29">
        <f t="shared" si="75"/>
        <v>0</v>
      </c>
      <c r="DC12" s="30">
        <f>SUM(LARGE(($DA12,$CT12,$CM12,$CF12,$BY12,$BR12,$BK12,$BD12,$AW12,$AP12,$AI12,$AB12,$U12,$N12,$G12),{1;2;3;4;5}))</f>
        <v>0</v>
      </c>
      <c r="DD12" s="27">
        <f t="shared" si="44"/>
        <v>14</v>
      </c>
      <c r="DE12" s="20">
        <f t="shared" si="45"/>
        <v>1</v>
      </c>
      <c r="DF12" s="27"/>
      <c r="DG12" s="26"/>
      <c r="DH12" s="28">
        <f t="shared" si="96"/>
        <v>0</v>
      </c>
      <c r="DI12" s="29">
        <f t="shared" si="76"/>
        <v>0</v>
      </c>
      <c r="DJ12" s="30">
        <f>SUM(LARGE(($DH12,$DA12,$CT12,$CM12,$CF12,$BY12,$BR12,$BK12,$BD12,$AW12,$AP12,$AI12,$AB12,$U12,$N12,$G12),{1;2;3;4;5}))</f>
        <v>0</v>
      </c>
      <c r="DK12" s="27">
        <f t="shared" si="47"/>
        <v>14</v>
      </c>
      <c r="DL12" s="20">
        <f t="shared" si="48"/>
        <v>1</v>
      </c>
      <c r="DM12" s="27"/>
      <c r="DN12" s="26"/>
      <c r="DO12" s="28">
        <f t="shared" si="97"/>
        <v>0</v>
      </c>
      <c r="DP12" s="29">
        <f t="shared" si="77"/>
        <v>0</v>
      </c>
      <c r="DQ12" s="30">
        <f>SUM(LARGE(($DO12,$DH12,$DA12,$CT12,$CM12,$CF12,$BY12,$BR12,$BK12,$BD12,$AW12,$AP12,$AI12,$AB12,$U12,$N12,$G12),{1;2;3;4;5}))</f>
        <v>0</v>
      </c>
      <c r="DR12" s="27">
        <f t="shared" si="50"/>
        <v>14</v>
      </c>
      <c r="DS12" s="20">
        <f t="shared" si="51"/>
        <v>1</v>
      </c>
      <c r="DT12" s="27"/>
      <c r="DU12" s="26"/>
      <c r="DV12" s="28">
        <f t="shared" si="98"/>
        <v>0</v>
      </c>
      <c r="DW12" s="29">
        <f t="shared" si="78"/>
        <v>0</v>
      </c>
      <c r="DX12" s="30">
        <f>SUM(LARGE(($DV12,$DO12,$DH12,$DA12,$CT12,$CM12,$CF12,$BY12,$BR12,$BK12,$BD12,$AW12,$AP12,$AI12,$AB12,$U12,$N12,$G12),{1;2;3;4;5}))</f>
        <v>0</v>
      </c>
      <c r="DY12" s="27">
        <f t="shared" si="53"/>
        <v>14</v>
      </c>
      <c r="DZ12" s="20">
        <f t="shared" si="54"/>
        <v>3</v>
      </c>
      <c r="EA12" s="27"/>
      <c r="EB12" s="26"/>
      <c r="EC12" s="28">
        <f t="shared" si="99"/>
        <v>0</v>
      </c>
      <c r="ED12" s="29">
        <f t="shared" si="79"/>
        <v>0</v>
      </c>
      <c r="EE12" s="30">
        <f>SUM(LARGE(($EC12,$DV12,$DO12,$DH12,$DA12,$CT12,$CM12,$CF12,$BY12,$BR12,$BK12,$BD12,$AW12,$AP12,$AI12,$AB12,$U12,$N12,$G12),{1;2;3;4;5}))</f>
        <v>0</v>
      </c>
      <c r="EF12" s="27">
        <f t="shared" si="56"/>
        <v>14</v>
      </c>
      <c r="EG12" s="20">
        <f t="shared" si="57"/>
        <v>1</v>
      </c>
      <c r="EH12" s="27"/>
      <c r="EI12" s="26"/>
      <c r="EJ12" s="28">
        <f t="shared" si="100"/>
        <v>0</v>
      </c>
      <c r="EK12" s="29">
        <f t="shared" si="80"/>
        <v>0</v>
      </c>
      <c r="EL12" s="30">
        <f>SUM(LARGE(($EJ12,$EC12,$DV12,$DO12,$DH12,$DA12,$CT12,$CM12,$CF12,$BY12,$BR12,$BK12,$BD12,$AW12,$AP12,$AI12,$AB12,$U12,$N12,$G12),{1;2;3;4;5}))</f>
        <v>0</v>
      </c>
      <c r="EM12" s="27">
        <f t="shared" si="59"/>
        <v>14</v>
      </c>
    </row>
    <row r="13" spans="1:143" x14ac:dyDescent="0.2">
      <c r="A13" s="41" t="s">
        <v>181</v>
      </c>
      <c r="B13" s="65">
        <f t="shared" si="60"/>
        <v>0</v>
      </c>
      <c r="C13" s="113"/>
      <c r="D13" s="20">
        <f t="shared" si="0"/>
        <v>2</v>
      </c>
      <c r="E13" s="27"/>
      <c r="F13" s="26"/>
      <c r="G13" s="28">
        <f t="shared" si="81"/>
        <v>0</v>
      </c>
      <c r="H13" s="29">
        <f t="shared" si="61"/>
        <v>0</v>
      </c>
      <c r="I13" s="30">
        <f>SUM(LARGE(($G13),{1}))</f>
        <v>0</v>
      </c>
      <c r="J13" s="27">
        <f t="shared" si="2"/>
        <v>14</v>
      </c>
      <c r="K13" s="20">
        <f t="shared" si="3"/>
        <v>1</v>
      </c>
      <c r="L13" s="27"/>
      <c r="M13" s="26"/>
      <c r="N13" s="28">
        <f t="shared" si="82"/>
        <v>0</v>
      </c>
      <c r="O13" s="29">
        <f t="shared" si="62"/>
        <v>0</v>
      </c>
      <c r="P13" s="30">
        <f>SUM(LARGE(($N13,$G13),{1;2}))</f>
        <v>0</v>
      </c>
      <c r="Q13" s="27">
        <f t="shared" si="5"/>
        <v>14</v>
      </c>
      <c r="R13" s="20">
        <f t="shared" si="6"/>
        <v>1</v>
      </c>
      <c r="S13" s="27"/>
      <c r="T13" s="26"/>
      <c r="U13" s="28">
        <f t="shared" si="83"/>
        <v>0</v>
      </c>
      <c r="V13" s="29">
        <f t="shared" si="63"/>
        <v>0</v>
      </c>
      <c r="W13" s="30">
        <f>SUM(LARGE(($U13,$N13,$G13),{1;2;3}))</f>
        <v>0</v>
      </c>
      <c r="X13" s="27">
        <f t="shared" si="8"/>
        <v>14</v>
      </c>
      <c r="Y13" s="20">
        <f t="shared" si="9"/>
        <v>2</v>
      </c>
      <c r="Z13" s="27"/>
      <c r="AA13" s="26"/>
      <c r="AB13" s="28">
        <f t="shared" si="84"/>
        <v>0</v>
      </c>
      <c r="AC13" s="29">
        <f t="shared" si="64"/>
        <v>0</v>
      </c>
      <c r="AD13" s="30">
        <f>SUM(LARGE(($AB13,$U13,$N13,$G13),{1;2;3;4}))</f>
        <v>0</v>
      </c>
      <c r="AE13" s="27">
        <f t="shared" si="11"/>
        <v>14</v>
      </c>
      <c r="AF13" s="20">
        <f t="shared" si="12"/>
        <v>2</v>
      </c>
      <c r="AG13" s="27"/>
      <c r="AH13" s="26"/>
      <c r="AI13" s="28">
        <f t="shared" si="85"/>
        <v>0</v>
      </c>
      <c r="AJ13" s="29">
        <f t="shared" si="65"/>
        <v>0</v>
      </c>
      <c r="AK13" s="30">
        <f>SUM(LARGE(($AI13,$AB13,$U13,$N13,$G13),{1;2;3;4;5}))</f>
        <v>0</v>
      </c>
      <c r="AL13" s="27">
        <f t="shared" si="14"/>
        <v>14</v>
      </c>
      <c r="AM13" s="20">
        <f t="shared" si="15"/>
        <v>2</v>
      </c>
      <c r="AN13" s="27"/>
      <c r="AO13" s="26"/>
      <c r="AP13" s="28">
        <f t="shared" si="86"/>
        <v>0</v>
      </c>
      <c r="AQ13" s="29">
        <f t="shared" si="66"/>
        <v>0</v>
      </c>
      <c r="AR13" s="30">
        <f>SUM(LARGE(($AP13,$AI13,$AB13,$U13,$N13,$G13),{1;2;3;4;5}))</f>
        <v>0</v>
      </c>
      <c r="AS13" s="27">
        <f t="shared" si="17"/>
        <v>14</v>
      </c>
      <c r="AT13" s="20">
        <f t="shared" si="18"/>
        <v>2</v>
      </c>
      <c r="AU13" s="27"/>
      <c r="AV13" s="26"/>
      <c r="AW13" s="28">
        <f t="shared" si="87"/>
        <v>0</v>
      </c>
      <c r="AX13" s="29">
        <f t="shared" si="67"/>
        <v>0</v>
      </c>
      <c r="AY13" s="30">
        <f>SUM(LARGE(($AW13,$AP13,$AI13,$AB13,$U13,$N13,$G13),{1;2;3;4;5}))</f>
        <v>0</v>
      </c>
      <c r="AZ13" s="27">
        <f t="shared" si="20"/>
        <v>14</v>
      </c>
      <c r="BA13" s="20">
        <f t="shared" si="21"/>
        <v>2</v>
      </c>
      <c r="BB13" s="27"/>
      <c r="BC13" s="26"/>
      <c r="BD13" s="28">
        <f t="shared" si="88"/>
        <v>0</v>
      </c>
      <c r="BE13" s="29">
        <f t="shared" si="68"/>
        <v>0</v>
      </c>
      <c r="BF13" s="30">
        <f>SUM(LARGE(($BD13,$AW13,$AP13,$AI13,$AB13,$U13,$N13,$G13),{1;2;3;4;5}))</f>
        <v>0</v>
      </c>
      <c r="BG13" s="27">
        <f t="shared" si="23"/>
        <v>14</v>
      </c>
      <c r="BH13" s="20">
        <f t="shared" si="24"/>
        <v>2</v>
      </c>
      <c r="BI13" s="27"/>
      <c r="BJ13" s="26"/>
      <c r="BK13" s="28">
        <f t="shared" si="89"/>
        <v>0</v>
      </c>
      <c r="BL13" s="29">
        <f t="shared" si="69"/>
        <v>0</v>
      </c>
      <c r="BM13" s="30">
        <f>SUM(LARGE(($BK13,$BD13,$AW13,$AP13,$AI13,$AB13,$U13,$N13,$G13),{1;2;3;4;5}))</f>
        <v>0</v>
      </c>
      <c r="BN13" s="27">
        <f t="shared" si="26"/>
        <v>14</v>
      </c>
      <c r="BO13" s="20">
        <f t="shared" si="27"/>
        <v>2</v>
      </c>
      <c r="BP13" s="27"/>
      <c r="BQ13" s="26"/>
      <c r="BR13" s="28">
        <f t="shared" si="90"/>
        <v>0</v>
      </c>
      <c r="BS13" s="29">
        <f t="shared" si="70"/>
        <v>0</v>
      </c>
      <c r="BT13" s="30">
        <f>SUM(LARGE(($BR13,$BK13,$BD13,$AW13,$AP13,$AI13,$AB13,$U13,$N13,$G13),{1;2;3;4;5}))</f>
        <v>0</v>
      </c>
      <c r="BU13" s="27">
        <f t="shared" si="29"/>
        <v>14</v>
      </c>
      <c r="BV13" s="20">
        <f t="shared" si="30"/>
        <v>2</v>
      </c>
      <c r="BW13" s="27"/>
      <c r="BX13" s="26"/>
      <c r="BY13" s="28">
        <f t="shared" si="91"/>
        <v>0</v>
      </c>
      <c r="BZ13" s="29">
        <f t="shared" si="71"/>
        <v>0</v>
      </c>
      <c r="CA13" s="30">
        <f>SUM(LARGE(($BY13,$BR13,$BK13,$BD13,$AW13,$AP13,$AI13,$AB13,$U13,$N13,$G13),{1;2;3;4;5}))</f>
        <v>0</v>
      </c>
      <c r="CB13" s="27">
        <f t="shared" si="32"/>
        <v>14</v>
      </c>
      <c r="CC13" s="20">
        <f t="shared" si="33"/>
        <v>2</v>
      </c>
      <c r="CD13" s="27"/>
      <c r="CE13" s="26"/>
      <c r="CF13" s="28">
        <f t="shared" si="92"/>
        <v>0</v>
      </c>
      <c r="CG13" s="29">
        <f t="shared" si="72"/>
        <v>0</v>
      </c>
      <c r="CH13" s="30">
        <f>SUM(LARGE(($CF13,$BY13,$BR13,$BK13,$BD13,$AW13,$AP13,$AI13,$AB13,$U13,$N13,$G13),{1;2;3;4;5}))</f>
        <v>0</v>
      </c>
      <c r="CI13" s="27">
        <f t="shared" si="35"/>
        <v>14</v>
      </c>
      <c r="CJ13" s="20">
        <f t="shared" si="36"/>
        <v>1</v>
      </c>
      <c r="CK13" s="27"/>
      <c r="CL13" s="26"/>
      <c r="CM13" s="28">
        <f t="shared" si="93"/>
        <v>0</v>
      </c>
      <c r="CN13" s="29">
        <f t="shared" si="73"/>
        <v>0</v>
      </c>
      <c r="CO13" s="30">
        <f>SUM(LARGE(($CM13,$CF13,$BY13,$BR13,$BK13,$BD13,$AW13,$AP13,$AI13,$AB13,$U13,$N13,$G13),{1;2;3;4;5}))</f>
        <v>0</v>
      </c>
      <c r="CP13" s="27">
        <f t="shared" si="38"/>
        <v>14</v>
      </c>
      <c r="CQ13" s="20">
        <f t="shared" si="39"/>
        <v>1</v>
      </c>
      <c r="CR13" s="27"/>
      <c r="CS13" s="26"/>
      <c r="CT13" s="28">
        <f t="shared" si="94"/>
        <v>0</v>
      </c>
      <c r="CU13" s="29">
        <f t="shared" si="74"/>
        <v>0</v>
      </c>
      <c r="CV13" s="30">
        <f>SUM(LARGE(($CT13,$CM13,$CF13,$BY13,$BR13,$BK13,$BD13,$AW13,$AP13,$AI13,$AB13,$U13,$N13,$G13),{1;2;3;4;5}))</f>
        <v>0</v>
      </c>
      <c r="CW13" s="27">
        <f t="shared" si="41"/>
        <v>14</v>
      </c>
      <c r="CX13" s="20">
        <f t="shared" si="42"/>
        <v>1</v>
      </c>
      <c r="CY13" s="27"/>
      <c r="CZ13" s="26"/>
      <c r="DA13" s="28">
        <f t="shared" si="95"/>
        <v>0</v>
      </c>
      <c r="DB13" s="29">
        <f t="shared" si="75"/>
        <v>0</v>
      </c>
      <c r="DC13" s="30">
        <f>SUM(LARGE(($DA13,$CT13,$CM13,$CF13,$BY13,$BR13,$BK13,$BD13,$AW13,$AP13,$AI13,$AB13,$U13,$N13,$G13),{1;2;3;4;5}))</f>
        <v>0</v>
      </c>
      <c r="DD13" s="27">
        <f t="shared" si="44"/>
        <v>14</v>
      </c>
      <c r="DE13" s="20">
        <f t="shared" si="45"/>
        <v>1</v>
      </c>
      <c r="DF13" s="27"/>
      <c r="DG13" s="26"/>
      <c r="DH13" s="28">
        <f t="shared" si="96"/>
        <v>0</v>
      </c>
      <c r="DI13" s="29">
        <f t="shared" si="76"/>
        <v>0</v>
      </c>
      <c r="DJ13" s="30">
        <f>SUM(LARGE(($DH13,$DA13,$CT13,$CM13,$CF13,$BY13,$BR13,$BK13,$BD13,$AW13,$AP13,$AI13,$AB13,$U13,$N13,$G13),{1;2;3;4;5}))</f>
        <v>0</v>
      </c>
      <c r="DK13" s="27">
        <f t="shared" si="47"/>
        <v>14</v>
      </c>
      <c r="DL13" s="20">
        <f t="shared" si="48"/>
        <v>1</v>
      </c>
      <c r="DM13" s="27"/>
      <c r="DN13" s="26"/>
      <c r="DO13" s="28">
        <f t="shared" si="97"/>
        <v>0</v>
      </c>
      <c r="DP13" s="29">
        <f t="shared" si="77"/>
        <v>0</v>
      </c>
      <c r="DQ13" s="30">
        <f>SUM(LARGE(($DO13,$DH13,$DA13,$CT13,$CM13,$CF13,$BY13,$BR13,$BK13,$BD13,$AW13,$AP13,$AI13,$AB13,$U13,$N13,$G13),{1;2;3;4;5}))</f>
        <v>0</v>
      </c>
      <c r="DR13" s="27">
        <f t="shared" si="50"/>
        <v>14</v>
      </c>
      <c r="DS13" s="20">
        <f t="shared" si="51"/>
        <v>1</v>
      </c>
      <c r="DT13" s="27"/>
      <c r="DU13" s="26"/>
      <c r="DV13" s="28">
        <f t="shared" si="98"/>
        <v>0</v>
      </c>
      <c r="DW13" s="29">
        <f t="shared" si="78"/>
        <v>0</v>
      </c>
      <c r="DX13" s="30">
        <f>SUM(LARGE(($DV13,$DO13,$DH13,$DA13,$CT13,$CM13,$CF13,$BY13,$BR13,$BK13,$BD13,$AW13,$AP13,$AI13,$AB13,$U13,$N13,$G13),{1;2;3;4;5}))</f>
        <v>0</v>
      </c>
      <c r="DY13" s="27">
        <f t="shared" si="53"/>
        <v>14</v>
      </c>
      <c r="DZ13" s="20">
        <f t="shared" si="54"/>
        <v>3</v>
      </c>
      <c r="EA13" s="27"/>
      <c r="EB13" s="26"/>
      <c r="EC13" s="28">
        <f t="shared" si="99"/>
        <v>0</v>
      </c>
      <c r="ED13" s="29">
        <f t="shared" si="79"/>
        <v>0</v>
      </c>
      <c r="EE13" s="30">
        <f>SUM(LARGE(($EC13,$DV13,$DO13,$DH13,$DA13,$CT13,$CM13,$CF13,$BY13,$BR13,$BK13,$BD13,$AW13,$AP13,$AI13,$AB13,$U13,$N13,$G13),{1;2;3;4;5}))</f>
        <v>0</v>
      </c>
      <c r="EF13" s="27">
        <f t="shared" si="56"/>
        <v>14</v>
      </c>
      <c r="EG13" s="20">
        <f t="shared" si="57"/>
        <v>1</v>
      </c>
      <c r="EH13" s="27"/>
      <c r="EI13" s="26"/>
      <c r="EJ13" s="28">
        <f t="shared" si="100"/>
        <v>0</v>
      </c>
      <c r="EK13" s="29">
        <f t="shared" si="80"/>
        <v>0</v>
      </c>
      <c r="EL13" s="30">
        <f>SUM(LARGE(($EJ13,$EC13,$DV13,$DO13,$DH13,$DA13,$CT13,$CM13,$CF13,$BY13,$BR13,$BK13,$BD13,$AW13,$AP13,$AI13,$AB13,$U13,$N13,$G13),{1;2;3;4;5}))</f>
        <v>0</v>
      </c>
      <c r="EM13" s="27">
        <f t="shared" si="59"/>
        <v>14</v>
      </c>
    </row>
    <row r="14" spans="1:143" x14ac:dyDescent="0.2">
      <c r="A14" s="41" t="s">
        <v>218</v>
      </c>
      <c r="B14" s="65">
        <f t="shared" si="60"/>
        <v>0</v>
      </c>
      <c r="C14" s="113"/>
      <c r="D14" s="20">
        <f t="shared" si="0"/>
        <v>2</v>
      </c>
      <c r="E14" s="27"/>
      <c r="F14" s="26"/>
      <c r="G14" s="28">
        <f t="shared" si="81"/>
        <v>0</v>
      </c>
      <c r="H14" s="29">
        <f t="shared" si="61"/>
        <v>0</v>
      </c>
      <c r="I14" s="30">
        <f>SUM(LARGE(($G14),{1}))</f>
        <v>0</v>
      </c>
      <c r="J14" s="27">
        <f t="shared" si="2"/>
        <v>14</v>
      </c>
      <c r="K14" s="20">
        <f t="shared" si="3"/>
        <v>1</v>
      </c>
      <c r="L14" s="27"/>
      <c r="M14" s="26"/>
      <c r="N14" s="28">
        <f t="shared" si="82"/>
        <v>0</v>
      </c>
      <c r="O14" s="29">
        <f t="shared" si="62"/>
        <v>0</v>
      </c>
      <c r="P14" s="30">
        <f>SUM(LARGE(($N14,$G14),{1;2}))</f>
        <v>0</v>
      </c>
      <c r="Q14" s="27">
        <f t="shared" si="5"/>
        <v>14</v>
      </c>
      <c r="R14" s="20">
        <f t="shared" si="6"/>
        <v>1</v>
      </c>
      <c r="S14" s="27"/>
      <c r="T14" s="26"/>
      <c r="U14" s="28">
        <f t="shared" si="83"/>
        <v>0</v>
      </c>
      <c r="V14" s="29">
        <f t="shared" si="63"/>
        <v>0</v>
      </c>
      <c r="W14" s="30">
        <f>SUM(LARGE(($U14,$N14,$G14),{1;2;3}))</f>
        <v>0</v>
      </c>
      <c r="X14" s="27">
        <f t="shared" si="8"/>
        <v>14</v>
      </c>
      <c r="Y14" s="20">
        <f t="shared" si="9"/>
        <v>2</v>
      </c>
      <c r="Z14" s="27"/>
      <c r="AA14" s="26"/>
      <c r="AB14" s="28">
        <f t="shared" si="84"/>
        <v>0</v>
      </c>
      <c r="AC14" s="29">
        <f t="shared" si="64"/>
        <v>0</v>
      </c>
      <c r="AD14" s="30">
        <f>SUM(LARGE(($AB14,$U14,$N14,$G14),{1;2;3;4}))</f>
        <v>0</v>
      </c>
      <c r="AE14" s="27">
        <f t="shared" si="11"/>
        <v>14</v>
      </c>
      <c r="AF14" s="20">
        <f t="shared" si="12"/>
        <v>2</v>
      </c>
      <c r="AG14" s="27"/>
      <c r="AH14" s="26"/>
      <c r="AI14" s="28">
        <f t="shared" si="85"/>
        <v>0</v>
      </c>
      <c r="AJ14" s="29">
        <f t="shared" si="65"/>
        <v>0</v>
      </c>
      <c r="AK14" s="30">
        <f>SUM(LARGE(($AI14,$AB14,$U14,$N14,$G14),{1;2;3;4;5}))</f>
        <v>0</v>
      </c>
      <c r="AL14" s="27">
        <f t="shared" si="14"/>
        <v>14</v>
      </c>
      <c r="AM14" s="20">
        <f t="shared" si="15"/>
        <v>2</v>
      </c>
      <c r="AN14" s="27"/>
      <c r="AO14" s="26"/>
      <c r="AP14" s="28">
        <f t="shared" si="86"/>
        <v>0</v>
      </c>
      <c r="AQ14" s="29">
        <f t="shared" si="66"/>
        <v>0</v>
      </c>
      <c r="AR14" s="30">
        <f>SUM(LARGE(($AP14,$AI14,$AB14,$U14,$N14,$G14),{1;2;3;4;5}))</f>
        <v>0</v>
      </c>
      <c r="AS14" s="27">
        <f t="shared" si="17"/>
        <v>14</v>
      </c>
      <c r="AT14" s="20">
        <f t="shared" si="18"/>
        <v>2</v>
      </c>
      <c r="AU14" s="27"/>
      <c r="AV14" s="26"/>
      <c r="AW14" s="28">
        <f t="shared" si="87"/>
        <v>0</v>
      </c>
      <c r="AX14" s="29">
        <f t="shared" si="67"/>
        <v>0</v>
      </c>
      <c r="AY14" s="30">
        <f>SUM(LARGE(($AW14,$AP14,$AI14,$AB14,$U14,$N14,$G14),{1;2;3;4;5}))</f>
        <v>0</v>
      </c>
      <c r="AZ14" s="27">
        <f t="shared" si="20"/>
        <v>14</v>
      </c>
      <c r="BA14" s="20">
        <f t="shared" si="21"/>
        <v>2</v>
      </c>
      <c r="BB14" s="27"/>
      <c r="BC14" s="26"/>
      <c r="BD14" s="28">
        <f t="shared" si="88"/>
        <v>0</v>
      </c>
      <c r="BE14" s="29">
        <f t="shared" si="68"/>
        <v>0</v>
      </c>
      <c r="BF14" s="30">
        <f>SUM(LARGE(($BD14,$AW14,$AP14,$AI14,$AB14,$U14,$N14,$G14),{1;2;3;4;5}))</f>
        <v>0</v>
      </c>
      <c r="BG14" s="27">
        <f t="shared" si="23"/>
        <v>14</v>
      </c>
      <c r="BH14" s="20">
        <f t="shared" si="24"/>
        <v>2</v>
      </c>
      <c r="BI14" s="27"/>
      <c r="BJ14" s="26"/>
      <c r="BK14" s="28">
        <f t="shared" si="89"/>
        <v>0</v>
      </c>
      <c r="BL14" s="29">
        <f t="shared" si="69"/>
        <v>0</v>
      </c>
      <c r="BM14" s="30">
        <f>SUM(LARGE(($BK14,$BD14,$AW14,$AP14,$AI14,$AB14,$U14,$N14,$G14),{1;2;3;4;5}))</f>
        <v>0</v>
      </c>
      <c r="BN14" s="27">
        <f t="shared" si="26"/>
        <v>14</v>
      </c>
      <c r="BO14" s="20">
        <f t="shared" si="27"/>
        <v>2</v>
      </c>
      <c r="BP14" s="27"/>
      <c r="BQ14" s="26"/>
      <c r="BR14" s="28">
        <f t="shared" si="90"/>
        <v>0</v>
      </c>
      <c r="BS14" s="29">
        <f t="shared" si="70"/>
        <v>0</v>
      </c>
      <c r="BT14" s="30">
        <f>SUM(LARGE(($BR14,$BK14,$BD14,$AW14,$AP14,$AI14,$AB14,$U14,$N14,$G14),{1;2;3;4;5}))</f>
        <v>0</v>
      </c>
      <c r="BU14" s="27">
        <f t="shared" si="29"/>
        <v>14</v>
      </c>
      <c r="BV14" s="20">
        <f t="shared" si="30"/>
        <v>2</v>
      </c>
      <c r="BW14" s="27"/>
      <c r="BX14" s="26"/>
      <c r="BY14" s="28">
        <f t="shared" si="91"/>
        <v>0</v>
      </c>
      <c r="BZ14" s="29">
        <f t="shared" si="71"/>
        <v>0</v>
      </c>
      <c r="CA14" s="30">
        <f>SUM(LARGE(($BY14,$BR14,$BK14,$BD14,$AW14,$AP14,$AI14,$AB14,$U14,$N14,$G14),{1;2;3;4;5}))</f>
        <v>0</v>
      </c>
      <c r="CB14" s="27">
        <f t="shared" si="32"/>
        <v>14</v>
      </c>
      <c r="CC14" s="20">
        <f t="shared" si="33"/>
        <v>2</v>
      </c>
      <c r="CD14" s="27"/>
      <c r="CE14" s="26"/>
      <c r="CF14" s="28">
        <f t="shared" si="92"/>
        <v>0</v>
      </c>
      <c r="CG14" s="29">
        <f t="shared" si="72"/>
        <v>0</v>
      </c>
      <c r="CH14" s="30">
        <f>SUM(LARGE(($CF14,$BY14,$BR14,$BK14,$BD14,$AW14,$AP14,$AI14,$AB14,$U14,$N14,$G14),{1;2;3;4;5}))</f>
        <v>0</v>
      </c>
      <c r="CI14" s="27">
        <f t="shared" si="35"/>
        <v>14</v>
      </c>
      <c r="CJ14" s="20">
        <f t="shared" si="36"/>
        <v>1</v>
      </c>
      <c r="CK14" s="27"/>
      <c r="CL14" s="26"/>
      <c r="CM14" s="28">
        <f t="shared" si="93"/>
        <v>0</v>
      </c>
      <c r="CN14" s="29">
        <f t="shared" si="73"/>
        <v>0</v>
      </c>
      <c r="CO14" s="30">
        <f>SUM(LARGE(($CM14,$CF14,$BY14,$BR14,$BK14,$BD14,$AW14,$AP14,$AI14,$AB14,$U14,$N14,$G14),{1;2;3;4;5}))</f>
        <v>0</v>
      </c>
      <c r="CP14" s="27">
        <f t="shared" si="38"/>
        <v>14</v>
      </c>
      <c r="CQ14" s="20">
        <f t="shared" si="39"/>
        <v>1</v>
      </c>
      <c r="CR14" s="27"/>
      <c r="CS14" s="26"/>
      <c r="CT14" s="28">
        <f t="shared" si="94"/>
        <v>0</v>
      </c>
      <c r="CU14" s="29">
        <f t="shared" si="74"/>
        <v>0</v>
      </c>
      <c r="CV14" s="30">
        <f>SUM(LARGE(($CT14,$CM14,$CF14,$BY14,$BR14,$BK14,$BD14,$AW14,$AP14,$AI14,$AB14,$U14,$N14,$G14),{1;2;3;4;5}))</f>
        <v>0</v>
      </c>
      <c r="CW14" s="27">
        <f t="shared" si="41"/>
        <v>14</v>
      </c>
      <c r="CX14" s="20">
        <f t="shared" si="42"/>
        <v>1</v>
      </c>
      <c r="CY14" s="27"/>
      <c r="CZ14" s="26"/>
      <c r="DA14" s="28">
        <f t="shared" si="95"/>
        <v>0</v>
      </c>
      <c r="DB14" s="29">
        <f t="shared" si="75"/>
        <v>0</v>
      </c>
      <c r="DC14" s="30">
        <f>SUM(LARGE(($DA14,$CT14,$CM14,$CF14,$BY14,$BR14,$BK14,$BD14,$AW14,$AP14,$AI14,$AB14,$U14,$N14,$G14),{1;2;3;4;5}))</f>
        <v>0</v>
      </c>
      <c r="DD14" s="27">
        <f t="shared" si="44"/>
        <v>14</v>
      </c>
      <c r="DE14" s="20">
        <f t="shared" si="45"/>
        <v>1</v>
      </c>
      <c r="DF14" s="27"/>
      <c r="DG14" s="26"/>
      <c r="DH14" s="28">
        <f t="shared" si="96"/>
        <v>0</v>
      </c>
      <c r="DI14" s="29">
        <f t="shared" si="76"/>
        <v>0</v>
      </c>
      <c r="DJ14" s="30">
        <f>SUM(LARGE(($DH14,$DA14,$CT14,$CM14,$CF14,$BY14,$BR14,$BK14,$BD14,$AW14,$AP14,$AI14,$AB14,$U14,$N14,$G14),{1;2;3;4;5}))</f>
        <v>0</v>
      </c>
      <c r="DK14" s="27">
        <f t="shared" si="47"/>
        <v>14</v>
      </c>
      <c r="DL14" s="20">
        <f t="shared" si="48"/>
        <v>1</v>
      </c>
      <c r="DM14" s="27"/>
      <c r="DN14" s="26"/>
      <c r="DO14" s="28">
        <f t="shared" si="97"/>
        <v>0</v>
      </c>
      <c r="DP14" s="29">
        <f t="shared" si="77"/>
        <v>0</v>
      </c>
      <c r="DQ14" s="30">
        <f>SUM(LARGE(($DO14,$DH14,$DA14,$CT14,$CM14,$CF14,$BY14,$BR14,$BK14,$BD14,$AW14,$AP14,$AI14,$AB14,$U14,$N14,$G14),{1;2;3;4;5}))</f>
        <v>0</v>
      </c>
      <c r="DR14" s="27">
        <f t="shared" si="50"/>
        <v>14</v>
      </c>
      <c r="DS14" s="20">
        <f t="shared" si="51"/>
        <v>1</v>
      </c>
      <c r="DT14" s="27"/>
      <c r="DU14" s="26"/>
      <c r="DV14" s="28">
        <f t="shared" si="98"/>
        <v>0</v>
      </c>
      <c r="DW14" s="29">
        <f t="shared" si="78"/>
        <v>0</v>
      </c>
      <c r="DX14" s="30">
        <f>SUM(LARGE(($DV14,$DO14,$DH14,$DA14,$CT14,$CM14,$CF14,$BY14,$BR14,$BK14,$BD14,$AW14,$AP14,$AI14,$AB14,$U14,$N14,$G14),{1;2;3;4;5}))</f>
        <v>0</v>
      </c>
      <c r="DY14" s="27">
        <f t="shared" si="53"/>
        <v>14</v>
      </c>
      <c r="DZ14" s="20">
        <f t="shared" si="54"/>
        <v>3</v>
      </c>
      <c r="EA14" s="27"/>
      <c r="EB14" s="26"/>
      <c r="EC14" s="28">
        <f t="shared" si="99"/>
        <v>0</v>
      </c>
      <c r="ED14" s="29">
        <f t="shared" si="79"/>
        <v>0</v>
      </c>
      <c r="EE14" s="30">
        <f>SUM(LARGE(($EC14,$DV14,$DO14,$DH14,$DA14,$CT14,$CM14,$CF14,$BY14,$BR14,$BK14,$BD14,$AW14,$AP14,$AI14,$AB14,$U14,$N14,$G14),{1;2;3;4;5}))</f>
        <v>0</v>
      </c>
      <c r="EF14" s="27">
        <f t="shared" si="56"/>
        <v>14</v>
      </c>
      <c r="EG14" s="20">
        <f t="shared" si="57"/>
        <v>1</v>
      </c>
      <c r="EH14" s="27"/>
      <c r="EI14" s="26"/>
      <c r="EJ14" s="28">
        <f t="shared" si="100"/>
        <v>0</v>
      </c>
      <c r="EK14" s="29">
        <f t="shared" si="80"/>
        <v>0</v>
      </c>
      <c r="EL14" s="30">
        <f>SUM(LARGE(($EJ14,$EC14,$DV14,$DO14,$DH14,$DA14,$CT14,$CM14,$CF14,$BY14,$BR14,$BK14,$BD14,$AW14,$AP14,$AI14,$AB14,$U14,$N14,$G14),{1;2;3;4;5}))</f>
        <v>0</v>
      </c>
      <c r="EM14" s="27">
        <f t="shared" si="59"/>
        <v>14</v>
      </c>
    </row>
    <row r="15" spans="1:143" x14ac:dyDescent="0.2">
      <c r="A15" s="41" t="s">
        <v>349</v>
      </c>
      <c r="B15" s="65">
        <f t="shared" ref="B15" si="150">COUNTA(E15,L15,S15,Z15,AG15,AN15,AU15,BB15,BI15,BP15,BW15,CD15,CK15,CR15,CY15,DF15,DM15,DT15,EA15,EH15)</f>
        <v>1</v>
      </c>
      <c r="C15" s="113" t="s">
        <v>84</v>
      </c>
      <c r="D15" s="20">
        <f t="shared" ref="D15" si="151">J$3</f>
        <v>2</v>
      </c>
      <c r="E15" s="27">
        <f>20+23</f>
        <v>43</v>
      </c>
      <c r="F15" s="26">
        <v>17</v>
      </c>
      <c r="G15" s="28">
        <f t="shared" ref="G15" si="152">IF(AND(J$3=1,F15=1),"25",IF(AND(J$3=1,F15=2),"20",IF(AND(J$3=1,F15=3),"16",IF(AND(J$3=1,F15=4),"13",IF(AND(J$3=1,F15=5),"11",IF(AND(J$3=1,F15=6),"10",IF(AND(J$3=1,F15=7),"9",IF(AND(J$3=1,F15=8),"8",IF(AND(J$3=1,F15=9),"7",IF(AND(J$3=1,F15=10),"6",IF(AND(J$3=1,F15=11),"5",IF(AND(J$3=1,F15=12),"4",IF(AND(J$3=1,F15=13),"3",IF(AND(J$3=1,F15=14),"2",IF(AND(J$3=1,F15=15),"1",IF(AND(J$3=2,F15=1),"16",IF(AND(J$3=2,F15=2),"13",IF(AND(J$3=2,F15=3),"11",IF(AND(J$3=2,F15=4),"10",IF(AND(J$3=2,F15=5),"9",IF(AND(J$3=2,F15=6),"8",IF(AND(J$3=2,F15=7),"7",IF(AND(J$3=2,F15=8),"6",IF(AND(J$3=2,F15=9),"5",IF(AND(J$3=2,F15=10),"4",IF(AND(J$3=2,F15=11),"3",IF(AND(J$3=2,F15=12),"2",IF(AND(J$3=2,F15=13),"1",IF(AND(J$3=3,F15=1),"10",IF(AND(J$3=3,F15=2),"9",IF(AND(J$3=3,F15=3),"8",IF(AND(J$3=3,F15=4),"7",IF(AND(J$3=3,F15=5),"6",IF(AND(J$3=3,F15=6),"5",IF(AND(J$3=3,F15=7),"4",IF(AND(J$3=3,F15=8),"3",IF(AND(J$3=3,F15=9),"2",IF(AND(J$3=3,F15=10),"1"))))))))))))))))))))))))))))))))))))))+0</f>
        <v>0</v>
      </c>
      <c r="H15" s="29">
        <f t="shared" ref="H15" si="153">+SUM(G15)</f>
        <v>0</v>
      </c>
      <c r="I15" s="30">
        <f>SUM(LARGE(($G15),{1}))</f>
        <v>0</v>
      </c>
      <c r="J15" s="27">
        <f t="shared" si="2"/>
        <v>14</v>
      </c>
      <c r="K15" s="20">
        <f t="shared" si="3"/>
        <v>1</v>
      </c>
      <c r="L15" s="27"/>
      <c r="M15" s="26"/>
      <c r="N15" s="28">
        <f t="shared" ref="N15" si="154">IF(AND(Q$3=1,M15=1),"25",IF(AND(Q$3=1,M15=2),"20",IF(AND(Q$3=1,M15=3),"16",IF(AND(Q$3=1,M15=4),"13",IF(AND(Q$3=1,M15=5),"11",IF(AND(Q$3=1,M15=6),"10",IF(AND(Q$3=1,M15=7),"9",IF(AND(Q$3=1,M15=8),"8",IF(AND(Q$3=1,M15=9),"7",IF(AND(Q$3=1,M15=10),"6",IF(AND(Q$3=1,M15=11),"5",IF(AND(Q$3=1,M15=12),"4",IF(AND(Q$3=1,M15=13),"3",IF(AND(Q$3=1,M15=14),"2",IF(AND(Q$3=1,M15=15),"1",IF(AND(Q$3=2,M15=1),"16",IF(AND(Q$3=2,M15=2),"13",IF(AND(Q$3=2,M15=3),"11",IF(AND(Q$3=2,M15=4),"10",IF(AND(Q$3=2,M15=5),"9",IF(AND(Q$3=2,M15=6),"8",IF(AND(Q$3=2,M15=7),"7",IF(AND(Q$3=2,M15=8),"6",IF(AND(Q$3=2,M15=9),"5",IF(AND(Q$3=2,M15=10),"4",IF(AND(Q$3=2,M15=11),"3",IF(AND(Q$3=2,M15=12),"2",IF(AND(Q$3=2,M15=13),"1",IF(AND(Q$3=3,M15=1),"10",IF(AND(Q$3=3,M15=2),"9",IF(AND(Q$3=3,M15=3),"8",IF(AND(Q$3=3,M15=4),"7",IF(AND(Q$3=3,M15=5),"6",IF(AND(Q$3=3,M15=6),"5",IF(AND(Q$3=3,M15=7),"4",IF(AND(Q$3=3,M15=8),"3",IF(AND(Q$3=3,M15=9),"2",IF(AND(Q$3=3,M15=10),"1"))))))))))))))))))))))))))))))))))))))+0</f>
        <v>0</v>
      </c>
      <c r="O15" s="29">
        <f t="shared" ref="O15" si="155">+SUM(N15+H15)</f>
        <v>0</v>
      </c>
      <c r="P15" s="30">
        <f>SUM(LARGE(($N15,$G15),{1;2}))</f>
        <v>0</v>
      </c>
      <c r="Q15" s="27">
        <f t="shared" si="5"/>
        <v>14</v>
      </c>
      <c r="R15" s="20">
        <f t="shared" si="6"/>
        <v>1</v>
      </c>
      <c r="S15" s="27"/>
      <c r="T15" s="26"/>
      <c r="U15" s="28">
        <f t="shared" ref="U15" si="156">IF(AND(X$3=1,T15=1),"25",IF(AND(X$3=1,T15=2),"20",IF(AND(X$3=1,T15=3),"16",IF(AND(X$3=1,T15=4),"13",IF(AND(X$3=1,T15=5),"11",IF(AND(X$3=1,T15=6),"10",IF(AND(X$3=1,T15=7),"9",IF(AND(X$3=1,T15=8),"8",IF(AND(X$3=1,T15=9),"7",IF(AND(X$3=1,T15=10),"6",IF(AND(X$3=1,T15=11),"5",IF(AND(X$3=1,T15=12),"4",IF(AND(X$3=1,T15=13),"3",IF(AND(X$3=1,T15=14),"2",IF(AND(X$3=1,T15=15),"1",IF(AND(X$3=2,T15=1),"16",IF(AND(X$3=2,T15=2),"13",IF(AND(X$3=2,T15=3),"11",IF(AND(X$3=2,T15=4),"10",IF(AND(X$3=2,T15=5),"9",IF(AND(X$3=2,T15=6),"8",IF(AND(X$3=2,T15=7),"7",IF(AND(X$3=2,T15=8),"6",IF(AND(X$3=2,T15=9),"5",IF(AND(X$3=2,T15=10),"4",IF(AND(X$3=2,T15=11),"3",IF(AND(X$3=2,T15=12),"2",IF(AND(X$3=2,T15=13),"1",IF(AND(X$3=3,T15=1),"10",IF(AND(X$3=3,T15=2),"9",IF(AND(X$3=3,T15=3),"8",IF(AND(X$3=3,T15=4),"7",IF(AND(X$3=3,T15=5),"6",IF(AND(X$3=3,T15=6),"5",IF(AND(X$3=3,T15=7),"4",IF(AND(X$3=3,T15=8),"3",IF(AND(X$3=3,T15=9),"2",IF(AND(X$3=3,T15=10),"1"))))))))))))))))))))))))))))))))))))))+0</f>
        <v>0</v>
      </c>
      <c r="V15" s="29">
        <f t="shared" ref="V15" si="157">+SUM(U15+O15)</f>
        <v>0</v>
      </c>
      <c r="W15" s="30">
        <f>SUM(LARGE(($U15,$N15,$G15),{1;2;3}))</f>
        <v>0</v>
      </c>
      <c r="X15" s="27">
        <f t="shared" si="8"/>
        <v>14</v>
      </c>
      <c r="Y15" s="20">
        <f t="shared" si="9"/>
        <v>2</v>
      </c>
      <c r="Z15" s="27"/>
      <c r="AA15" s="26"/>
      <c r="AB15" s="28">
        <f t="shared" ref="AB15" si="158">IF(AND(AE$3=1,AA15=1),"25",IF(AND(AE$3=1,AA15=2),"20",IF(AND(AE$3=1,AA15=3),"16",IF(AND(AE$3=1,AA15=4),"13",IF(AND(AE$3=1,AA15=5),"11",IF(AND(AE$3=1,AA15=6),"10",IF(AND(AE$3=1,AA15=7),"9",IF(AND(AE$3=1,AA15=8),"8",IF(AND(AE$3=1,AA15=9),"7",IF(AND(AE$3=1,AA15=10),"6",IF(AND(AE$3=1,AA15=11),"5",IF(AND(AE$3=1,AA15=12),"4",IF(AND(AE$3=1,AA15=13),"3",IF(AND(AE$3=1,AA15=14),"2",IF(AND(AE$3=1,AA15=15),"1",IF(AND(AE$3=2,AA15=1),"16",IF(AND(AE$3=2,AA15=2),"13",IF(AND(AE$3=2,AA15=3),"11",IF(AND(AE$3=2,AA15=4),"10",IF(AND(AE$3=2,AA15=5),"9",IF(AND(AE$3=2,AA15=6),"8",IF(AND(AE$3=2,AA15=7),"7",IF(AND(AE$3=2,AA15=8),"6",IF(AND(AE$3=2,AA15=9),"5",IF(AND(AE$3=2,AA15=10),"4",IF(AND(AE$3=2,AA15=11),"3",IF(AND(AE$3=2,AA15=12),"2",IF(AND(AE$3=2,AA15=13),"1",IF(AND(AE$3=3,AA15=1),"10",IF(AND(AE$3=3,AA15=2),"9",IF(AND(AE$3=3,AA15=3),"8",IF(AND(AE$3=3,AA15=4),"7",IF(AND(AE$3=3,AA15=5),"6",IF(AND(AE$3=3,AA15=6),"5",IF(AND(AE$3=3,AA15=7),"4",IF(AND(AE$3=3,AA15=8),"3",IF(AND(AE$3=3,AA15=9),"2",IF(AND(AE$3=3,AA15=10),"1"))))))))))))))))))))))))))))))))))))))+0</f>
        <v>0</v>
      </c>
      <c r="AC15" s="29">
        <f t="shared" ref="AC15" si="159">+SUM(AB15+V15)</f>
        <v>0</v>
      </c>
      <c r="AD15" s="30">
        <f>SUM(LARGE(($AB15,$U15,$N15,$G15),{1;2;3;4}))</f>
        <v>0</v>
      </c>
      <c r="AE15" s="27">
        <f t="shared" si="11"/>
        <v>14</v>
      </c>
      <c r="AF15" s="20">
        <f t="shared" si="12"/>
        <v>2</v>
      </c>
      <c r="AG15" s="27"/>
      <c r="AH15" s="26"/>
      <c r="AI15" s="28">
        <f t="shared" ref="AI15" si="160">IF(AND(AL$3=1,AH15=1),"25",IF(AND(AL$3=1,AH15=2),"20",IF(AND(AL$3=1,AH15=3),"16",IF(AND(AL$3=1,AH15=4),"13",IF(AND(AL$3=1,AH15=5),"11",IF(AND(AL$3=1,AH15=6),"10",IF(AND(AL$3=1,AH15=7),"9",IF(AND(AL$3=1,AH15=8),"8",IF(AND(AL$3=1,AH15=9),"7",IF(AND(AL$3=1,AH15=10),"6",IF(AND(AL$3=1,AH15=11),"5",IF(AND(AL$3=1,AH15=12),"4",IF(AND(AL$3=1,AH15=13),"3",IF(AND(AL$3=1,AH15=14),"2",IF(AND(AL$3=1,AH15=15),"1",IF(AND(AL$3=2,AH15=1),"16",IF(AND(AL$3=2,AH15=2),"13",IF(AND(AL$3=2,AH15=3),"11",IF(AND(AL$3=2,AH15=4),"10",IF(AND(AL$3=2,AH15=5),"9",IF(AND(AL$3=2,AH15=6),"8",IF(AND(AL$3=2,AH15=7),"7",IF(AND(AL$3=2,AH15=8),"6",IF(AND(AL$3=2,AH15=9),"5",IF(AND(AL$3=2,AH15=10),"4",IF(AND(AL$3=2,AH15=11),"3",IF(AND(AL$3=2,AH15=12),"2",IF(AND(AL$3=2,AH15=13),"1",IF(AND(AL$3=3,AH15=1),"10",IF(AND(AL$3=3,AH15=2),"9",IF(AND(AL$3=3,AH15=3),"8",IF(AND(AL$3=3,AH15=4),"7",IF(AND(AL$3=3,AH15=5),"6",IF(AND(AL$3=3,AH15=6),"5",IF(AND(AL$3=3,AH15=7),"4",IF(AND(AL$3=3,AH15=8),"3",IF(AND(AL$3=3,AH15=9),"2",IF(AND(AL$3=3,AH15=10),"1"))))))))))))))))))))))))))))))))))))))+0</f>
        <v>0</v>
      </c>
      <c r="AJ15" s="29">
        <f t="shared" ref="AJ15" si="161">+SUM(AI15+AC15)</f>
        <v>0</v>
      </c>
      <c r="AK15" s="30">
        <f>SUM(LARGE(($AI15,$AB15,$U15,$N15,$G15),{1;2;3;4;5}))</f>
        <v>0</v>
      </c>
      <c r="AL15" s="27">
        <f t="shared" si="14"/>
        <v>14</v>
      </c>
      <c r="AM15" s="20">
        <f t="shared" si="15"/>
        <v>2</v>
      </c>
      <c r="AN15" s="27"/>
      <c r="AO15" s="26"/>
      <c r="AP15" s="28">
        <f t="shared" ref="AP15" si="162">IF(AND(AS$3=1,AO15=1),"25",IF(AND(AS$3=1,AO15=2),"20",IF(AND(AS$3=1,AO15=3),"16",IF(AND(AS$3=1,AO15=4),"13",IF(AND(AS$3=1,AO15=5),"11",IF(AND(AS$3=1,AO15=6),"10",IF(AND(AS$3=1,AO15=7),"9",IF(AND(AS$3=1,AO15=8),"8",IF(AND(AS$3=1,AO15=9),"7",IF(AND(AS$3=1,AO15=10),"6",IF(AND(AS$3=1,AO15=11),"5",IF(AND(AS$3=1,AO15=12),"4",IF(AND(AS$3=1,AO15=13),"3",IF(AND(AS$3=1,AO15=14),"2",IF(AND(AS$3=1,AO15=15),"1",IF(AND(AS$3=2,AO15=1),"16",IF(AND(AS$3=2,AO15=2),"13",IF(AND(AS$3=2,AO15=3),"11",IF(AND(AS$3=2,AO15=4),"10",IF(AND(AS$3=2,AO15=5),"9",IF(AND(AS$3=2,AO15=6),"8",IF(AND(AS$3=2,AO15=7),"7",IF(AND(AS$3=2,AO15=8),"6",IF(AND(AS$3=2,AO15=9),"5",IF(AND(AS$3=2,AO15=10),"4",IF(AND(AS$3=2,AO15=11),"3",IF(AND(AS$3=2,AO15=12),"2",IF(AND(AS$3=2,AO15=13),"1",IF(AND(AS$3=3,AO15=1),"10",IF(AND(AS$3=3,AO15=2),"9",IF(AND(AS$3=3,AO15=3),"8",IF(AND(AS$3=3,AO15=4),"7",IF(AND(AS$3=3,AO15=5),"6",IF(AND(AS$3=3,AO15=6),"5",IF(AND(AS$3=3,AO15=7),"4",IF(AND(AS$3=3,AO15=8),"3",IF(AND(AS$3=3,AO15=9),"2",IF(AND(AS$3=3,AO15=10),"1"))))))))))))))))))))))))))))))))))))))+0</f>
        <v>0</v>
      </c>
      <c r="AQ15" s="29">
        <f t="shared" ref="AQ15" si="163">+SUM(AP15+AJ15)</f>
        <v>0</v>
      </c>
      <c r="AR15" s="30">
        <f>SUM(LARGE(($AP15,$AI15,$AB15,$U15,$N15,$G15),{1;2;3;4;5}))</f>
        <v>0</v>
      </c>
      <c r="AS15" s="27">
        <f t="shared" si="17"/>
        <v>14</v>
      </c>
      <c r="AT15" s="20">
        <f t="shared" si="18"/>
        <v>2</v>
      </c>
      <c r="AU15" s="27"/>
      <c r="AV15" s="26"/>
      <c r="AW15" s="28">
        <f t="shared" ref="AW15" si="164">IF(AND(AZ$3=1,AV15=1),"25",IF(AND(AZ$3=1,AV15=2),"20",IF(AND(AZ$3=1,AV15=3),"16",IF(AND(AZ$3=1,AV15=4),"13",IF(AND(AZ$3=1,AV15=5),"11",IF(AND(AZ$3=1,AV15=6),"10",IF(AND(AZ$3=1,AV15=7),"9",IF(AND(AZ$3=1,AV15=8),"8",IF(AND(AZ$3=1,AV15=9),"7",IF(AND(AZ$3=1,AV15=10),"6",IF(AND(AZ$3=1,AV15=11),"5",IF(AND(AZ$3=1,AV15=12),"4",IF(AND(AZ$3=1,AV15=13),"3",IF(AND(AZ$3=1,AV15=14),"2",IF(AND(AZ$3=1,AV15=15),"1",IF(AND(AZ$3=2,AV15=1),"16",IF(AND(AZ$3=2,AV15=2),"13",IF(AND(AZ$3=2,AV15=3),"11",IF(AND(AZ$3=2,AV15=4),"10",IF(AND(AZ$3=2,AV15=5),"9",IF(AND(AZ$3=2,AV15=6),"8",IF(AND(AZ$3=2,AV15=7),"7",IF(AND(AZ$3=2,AV15=8),"6",IF(AND(AZ$3=2,AV15=9),"5",IF(AND(AZ$3=2,AV15=10),"4",IF(AND(AZ$3=2,AV15=11),"3",IF(AND(AZ$3=2,AV15=12),"2",IF(AND(AZ$3=2,AV15=13),"1",IF(AND(AZ$3=3,AV15=1),"10",IF(AND(AZ$3=3,AV15=2),"9",IF(AND(AZ$3=3,AV15=3),"8",IF(AND(AZ$3=3,AV15=4),"7",IF(AND(AZ$3=3,AV15=5),"6",IF(AND(AZ$3=3,AV15=6),"5",IF(AND(AZ$3=3,AV15=7),"4",IF(AND(AZ$3=3,AV15=8),"3",IF(AND(AZ$3=3,AV15=9),"2",IF(AND(AZ$3=3,AV15=10),"1"))))))))))))))))))))))))))))))))))))))+0</f>
        <v>0</v>
      </c>
      <c r="AX15" s="29">
        <f t="shared" ref="AX15" si="165">+SUM(AW15+AQ15)</f>
        <v>0</v>
      </c>
      <c r="AY15" s="30">
        <f>SUM(LARGE(($AW15,$AP15,$AI15,$AB15,$U15,$N15,$G15),{1;2;3;4;5}))</f>
        <v>0</v>
      </c>
      <c r="AZ15" s="27">
        <f t="shared" si="20"/>
        <v>14</v>
      </c>
      <c r="BA15" s="20">
        <f t="shared" si="21"/>
        <v>2</v>
      </c>
      <c r="BB15" s="27"/>
      <c r="BC15" s="26"/>
      <c r="BD15" s="28">
        <f t="shared" ref="BD15" si="166">IF(AND(BG$3=1,BC15=1),"25",IF(AND(BG$3=1,BC15=2),"20",IF(AND(BG$3=1,BC15=3),"16",IF(AND(BG$3=1,BC15=4),"13",IF(AND(BG$3=1,BC15=5),"11",IF(AND(BG$3=1,BC15=6),"10",IF(AND(BG$3=1,BC15=7),"9",IF(AND(BG$3=1,BC15=8),"8",IF(AND(BG$3=1,BC15=9),"7",IF(AND(BG$3=1,BC15=10),"6",IF(AND(BG$3=1,BC15=11),"5",IF(AND(BG$3=1,BC15=12),"4",IF(AND(BG$3=1,BC15=13),"3",IF(AND(BG$3=1,BC15=14),"2",IF(AND(BG$3=1,BC15=15),"1",IF(AND(BG$3=2,BC15=1),"16",IF(AND(BG$3=2,BC15=2),"13",IF(AND(BG$3=2,BC15=3),"11",IF(AND(BG$3=2,BC15=4),"10",IF(AND(BG$3=2,BC15=5),"9",IF(AND(BG$3=2,BC15=6),"8",IF(AND(BG$3=2,BC15=7),"7",IF(AND(BG$3=2,BC15=8),"6",IF(AND(BG$3=2,BC15=9),"5",IF(AND(BG$3=2,BC15=10),"4",IF(AND(BG$3=2,BC15=11),"3",IF(AND(BG$3=2,BC15=12),"2",IF(AND(BG$3=2,BC15=13),"1",IF(AND(BG$3=3,BC15=1),"10",IF(AND(BG$3=3,BC15=2),"9",IF(AND(BG$3=3,BC15=3),"8",IF(AND(BG$3=3,BC15=4),"7",IF(AND(BG$3=3,BC15=5),"6",IF(AND(BG$3=3,BC15=6),"5",IF(AND(BG$3=3,BC15=7),"4",IF(AND(BG$3=3,BC15=8),"3",IF(AND(BG$3=3,BC15=9),"2",IF(AND(BG$3=3,BC15=10),"1"))))))))))))))))))))))))))))))))))))))+0</f>
        <v>0</v>
      </c>
      <c r="BE15" s="29">
        <f t="shared" ref="BE15" si="167">+SUM(BD15+AX15)</f>
        <v>0</v>
      </c>
      <c r="BF15" s="30">
        <f>SUM(LARGE(($BD15,$AW15,$AP15,$AI15,$AB15,$U15,$N15,$G15),{1;2;3;4;5}))</f>
        <v>0</v>
      </c>
      <c r="BG15" s="27">
        <f t="shared" si="23"/>
        <v>14</v>
      </c>
      <c r="BH15" s="20">
        <f t="shared" si="24"/>
        <v>2</v>
      </c>
      <c r="BI15" s="27"/>
      <c r="BJ15" s="26"/>
      <c r="BK15" s="28">
        <f t="shared" ref="BK15" si="168">IF(AND(BN$3=1,BJ15=1),"25",IF(AND(BN$3=1,BJ15=2),"20",IF(AND(BN$3=1,BJ15=3),"16",IF(AND(BN$3=1,BJ15=4),"13",IF(AND(BN$3=1,BJ15=5),"11",IF(AND(BN$3=1,BJ15=6),"10",IF(AND(BN$3=1,BJ15=7),"9",IF(AND(BN$3=1,BJ15=8),"8",IF(AND(BN$3=1,BJ15=9),"7",IF(AND(BN$3=1,BJ15=10),"6",IF(AND(BN$3=1,BJ15=11),"5",IF(AND(BN$3=1,BJ15=12),"4",IF(AND(BN$3=1,BJ15=13),"3",IF(AND(BN$3=1,BJ15=14),"2",IF(AND(BN$3=1,BJ15=15),"1",IF(AND(BN$3=2,BJ15=1),"16",IF(AND(BN$3=2,BJ15=2),"13",IF(AND(BN$3=2,BJ15=3),"11",IF(AND(BN$3=2,BJ15=4),"10",IF(AND(BN$3=2,BJ15=5),"9",IF(AND(BN$3=2,BJ15=6),"8",IF(AND(BN$3=2,BJ15=7),"7",IF(AND(BN$3=2,BJ15=8),"6",IF(AND(BN$3=2,BJ15=9),"5",IF(AND(BN$3=2,BJ15=10),"4",IF(AND(BN$3=2,BJ15=11),"3",IF(AND(BN$3=2,BJ15=12),"2",IF(AND(BN$3=2,BJ15=13),"1",IF(AND(BN$3=3,BJ15=1),"10",IF(AND(BN$3=3,BJ15=2),"9",IF(AND(BN$3=3,BJ15=3),"8",IF(AND(BN$3=3,BJ15=4),"7",IF(AND(BN$3=3,BJ15=5),"6",IF(AND(BN$3=3,BJ15=6),"5",IF(AND(BN$3=3,BJ15=7),"4",IF(AND(BN$3=3,BJ15=8),"3",IF(AND(BN$3=3,BJ15=9),"2",IF(AND(BN$3=3,BJ15=10),"1"))))))))))))))))))))))))))))))))))))))+0</f>
        <v>0</v>
      </c>
      <c r="BL15" s="29">
        <f t="shared" ref="BL15" si="169">+SUM(BK15+BE15)</f>
        <v>0</v>
      </c>
      <c r="BM15" s="30">
        <f>SUM(LARGE(($BK15,$BD15,$AW15,$AP15,$AI15,$AB15,$U15,$N15,$G15),{1;2;3;4;5}))</f>
        <v>0</v>
      </c>
      <c r="BN15" s="27">
        <f t="shared" si="26"/>
        <v>14</v>
      </c>
      <c r="BO15" s="20">
        <f t="shared" si="27"/>
        <v>2</v>
      </c>
      <c r="BP15" s="27"/>
      <c r="BQ15" s="26"/>
      <c r="BR15" s="28">
        <f t="shared" ref="BR15" si="170">IF(AND(BU$3=1,BQ15=1),"25",IF(AND(BU$3=1,BQ15=2),"20",IF(AND(BU$3=1,BQ15=3),"16",IF(AND(BU$3=1,BQ15=4),"13",IF(AND(BU$3=1,BQ15=5),"11",IF(AND(BU$3=1,BQ15=6),"10",IF(AND(BU$3=1,BQ15=7),"9",IF(AND(BU$3=1,BQ15=8),"8",IF(AND(BU$3=1,BQ15=9),"7",IF(AND(BU$3=1,BQ15=10),"6",IF(AND(BU$3=1,BQ15=11),"5",IF(AND(BU$3=1,BQ15=12),"4",IF(AND(BU$3=1,BQ15=13),"3",IF(AND(BU$3=1,BQ15=14),"2",IF(AND(BU$3=1,BQ15=15),"1",IF(AND(BU$3=2,BQ15=1),"16",IF(AND(BU$3=2,BQ15=2),"13",IF(AND(BU$3=2,BQ15=3),"11",IF(AND(BU$3=2,BQ15=4),"10",IF(AND(BU$3=2,BQ15=5),"9",IF(AND(BU$3=2,BQ15=6),"8",IF(AND(BU$3=2,BQ15=7),"7",IF(AND(BU$3=2,BQ15=8),"6",IF(AND(BU$3=2,BQ15=9),"5",IF(AND(BU$3=2,BQ15=10),"4",IF(AND(BU$3=2,BQ15=11),"3",IF(AND(BU$3=2,BQ15=12),"2",IF(AND(BU$3=2,BQ15=13),"1",IF(AND(BU$3=3,BQ15=1),"10",IF(AND(BU$3=3,BQ15=2),"9",IF(AND(BU$3=3,BQ15=3),"8",IF(AND(BU$3=3,BQ15=4),"7",IF(AND(BU$3=3,BQ15=5),"6",IF(AND(BU$3=3,BQ15=6),"5",IF(AND(BU$3=3,BQ15=7),"4",IF(AND(BU$3=3,BQ15=8),"3",IF(AND(BU$3=3,BQ15=9),"2",IF(AND(BU$3=3,BQ15=10),"1"))))))))))))))))))))))))))))))))))))))+0</f>
        <v>0</v>
      </c>
      <c r="BS15" s="29">
        <f t="shared" ref="BS15" si="171">+SUM(BR15+BL15)</f>
        <v>0</v>
      </c>
      <c r="BT15" s="30">
        <f>SUM(LARGE(($BR15,$BK15,$BD15,$AW15,$AP15,$AI15,$AB15,$U15,$N15,$G15),{1;2;3;4;5}))</f>
        <v>0</v>
      </c>
      <c r="BU15" s="27">
        <f t="shared" si="29"/>
        <v>14</v>
      </c>
      <c r="BV15" s="20">
        <f t="shared" si="30"/>
        <v>2</v>
      </c>
      <c r="BW15" s="27"/>
      <c r="BX15" s="26"/>
      <c r="BY15" s="28">
        <f t="shared" ref="BY15" si="172">IF(AND(CB$3=1,BX15=1),"25",IF(AND(CB$3=1,BX15=2),"20",IF(AND(CB$3=1,BX15=3),"16",IF(AND(CB$3=1,BX15=4),"13",IF(AND(CB$3=1,BX15=5),"11",IF(AND(CB$3=1,BX15=6),"10",IF(AND(CB$3=1,BX15=7),"9",IF(AND(CB$3=1,BX15=8),"8",IF(AND(CB$3=1,BX15=9),"7",IF(AND(CB$3=1,BX15=10),"6",IF(AND(CB$3=1,BX15=11),"5",IF(AND(CB$3=1,BX15=12),"4",IF(AND(CB$3=1,BX15=13),"3",IF(AND(CB$3=1,BX15=14),"2",IF(AND(CB$3=1,BX15=15),"1",IF(AND(CB$3=2,BX15=1),"16",IF(AND(CB$3=2,BX15=2),"13",IF(AND(CB$3=2,BX15=3),"11",IF(AND(CB$3=2,BX15=4),"10",IF(AND(CB$3=2,BX15=5),"9",IF(AND(CB$3=2,BX15=6),"8",IF(AND(CB$3=2,BX15=7),"7",IF(AND(CB$3=2,BX15=8),"6",IF(AND(CB$3=2,BX15=9),"5",IF(AND(CB$3=2,BX15=10),"4",IF(AND(CB$3=2,BX15=11),"3",IF(AND(CB$3=2,BX15=12),"2",IF(AND(CB$3=2,BX15=13),"1",IF(AND(CB$3=3,BX15=1),"10",IF(AND(CB$3=3,BX15=2),"9",IF(AND(CB$3=3,BX15=3),"8",IF(AND(CB$3=3,BX15=4),"7",IF(AND(CB$3=3,BX15=5),"6",IF(AND(CB$3=3,BX15=6),"5",IF(AND(CB$3=3,BX15=7),"4",IF(AND(CB$3=3,BX15=8),"3",IF(AND(CB$3=3,BX15=9),"2",IF(AND(CB$3=3,BX15=10),"1"))))))))))))))))))))))))))))))))))))))+0</f>
        <v>0</v>
      </c>
      <c r="BZ15" s="29">
        <f t="shared" ref="BZ15" si="173">+SUM(BY15+BS15)</f>
        <v>0</v>
      </c>
      <c r="CA15" s="30">
        <f>SUM(LARGE(($BY15,$BR15,$BK15,$BD15,$AW15,$AP15,$AI15,$AB15,$U15,$N15,$G15),{1;2;3;4;5}))</f>
        <v>0</v>
      </c>
      <c r="CB15" s="27">
        <f t="shared" si="32"/>
        <v>14</v>
      </c>
      <c r="CC15" s="20">
        <f t="shared" si="33"/>
        <v>2</v>
      </c>
      <c r="CD15" s="27"/>
      <c r="CE15" s="26"/>
      <c r="CF15" s="28">
        <f t="shared" ref="CF15" si="174">IF(AND(CI$3=1,CE15=1),"25",IF(AND(CI$3=1,CE15=2),"20",IF(AND(CI$3=1,CE15=3),"16",IF(AND(CI$3=1,CE15=4),"13",IF(AND(CI$3=1,CE15=5),"11",IF(AND(CI$3=1,CE15=6),"10",IF(AND(CI$3=1,CE15=7),"9",IF(AND(CI$3=1,CE15=8),"8",IF(AND(CI$3=1,CE15=9),"7",IF(AND(CI$3=1,CE15=10),"6",IF(AND(CI$3=1,CE15=11),"5",IF(AND(CI$3=1,CE15=12),"4",IF(AND(CI$3=1,CE15=13),"3",IF(AND(CI$3=1,CE15=14),"2",IF(AND(CI$3=1,CE15=15),"1",IF(AND(CI$3=2,CE15=1),"16",IF(AND(CI$3=2,CE15=2),"13",IF(AND(CI$3=2,CE15=3),"11",IF(AND(CI$3=2,CE15=4),"10",IF(AND(CI$3=2,CE15=5),"9",IF(AND(CI$3=2,CE15=6),"8",IF(AND(CI$3=2,CE15=7),"7",IF(AND(CI$3=2,CE15=8),"6",IF(AND(CI$3=2,CE15=9),"5",IF(AND(CI$3=2,CE15=10),"4",IF(AND(CI$3=2,CE15=11),"3",IF(AND(CI$3=2,CE15=12),"2",IF(AND(CI$3=2,CE15=13),"1",IF(AND(CI$3=3,CE15=1),"10",IF(AND(CI$3=3,CE15=2),"9",IF(AND(CI$3=3,CE15=3),"8",IF(AND(CI$3=3,CE15=4),"7",IF(AND(CI$3=3,CE15=5),"6",IF(AND(CI$3=3,CE15=6),"5",IF(AND(CI$3=3,CE15=7),"4",IF(AND(CI$3=3,CE15=8),"3",IF(AND(CI$3=3,CE15=9),"2",IF(AND(CI$3=3,CE15=10),"1"))))))))))))))))))))))))))))))))))))))+0</f>
        <v>0</v>
      </c>
      <c r="CG15" s="29">
        <f t="shared" ref="CG15" si="175">+SUM(CF15+BZ15)</f>
        <v>0</v>
      </c>
      <c r="CH15" s="30">
        <f>SUM(LARGE(($CF15,$BY15,$BR15,$BK15,$BD15,$AW15,$AP15,$AI15,$AB15,$U15,$N15,$G15),{1;2;3;4;5}))</f>
        <v>0</v>
      </c>
      <c r="CI15" s="27">
        <f t="shared" si="35"/>
        <v>14</v>
      </c>
      <c r="CJ15" s="20">
        <f t="shared" si="36"/>
        <v>1</v>
      </c>
      <c r="CK15" s="27"/>
      <c r="CL15" s="26"/>
      <c r="CM15" s="28">
        <f t="shared" ref="CM15" si="176">IF(AND(CP$3=1,CL15=1),"25",IF(AND(CP$3=1,CL15=2),"20",IF(AND(CP$3=1,CL15=3),"16",IF(AND(CP$3=1,CL15=4),"13",IF(AND(CP$3=1,CL15=5),"11",IF(AND(CP$3=1,CL15=6),"10",IF(AND(CP$3=1,CL15=7),"9",IF(AND(CP$3=1,CL15=8),"8",IF(AND(CP$3=1,CL15=9),"7",IF(AND(CP$3=1,CL15=10),"6",IF(AND(CP$3=1,CL15=11),"5",IF(AND(CP$3=1,CL15=12),"4",IF(AND(CP$3=1,CL15=13),"3",IF(AND(CP$3=1,CL15=14),"2",IF(AND(CP$3=1,CL15=15),"1",IF(AND(CP$3=2,CL15=1),"16",IF(AND(CP$3=2,CL15=2),"13",IF(AND(CP$3=2,CL15=3),"11",IF(AND(CP$3=2,CL15=4),"10",IF(AND(CP$3=2,CL15=5),"9",IF(AND(CP$3=2,CL15=6),"8",IF(AND(CP$3=2,CL15=7),"7",IF(AND(CP$3=2,CL15=8),"6",IF(AND(CP$3=2,CL15=9),"5",IF(AND(CP$3=2,CL15=10),"4",IF(AND(CP$3=2,CL15=11),"3",IF(AND(CP$3=2,CL15=12),"2",IF(AND(CP$3=2,CL15=13),"1",IF(AND(CP$3=3,CL15=1),"10",IF(AND(CP$3=3,CL15=2),"9",IF(AND(CP$3=3,CL15=3),"8",IF(AND(CP$3=3,CL15=4),"7",IF(AND(CP$3=3,CL15=5),"6",IF(AND(CP$3=3,CL15=6),"5",IF(AND(CP$3=3,CL15=7),"4",IF(AND(CP$3=3,CL15=8),"3",IF(AND(CP$3=3,CL15=9),"2",IF(AND(CP$3=3,CL15=10),"1"))))))))))))))))))))))))))))))))))))))+0</f>
        <v>0</v>
      </c>
      <c r="CN15" s="29">
        <f t="shared" ref="CN15" si="177">+SUM(CM15+CG15)</f>
        <v>0</v>
      </c>
      <c r="CO15" s="30">
        <f>SUM(LARGE(($CM15,$CF15,$BY15,$BR15,$BK15,$BD15,$AW15,$AP15,$AI15,$AB15,$U15,$N15,$G15),{1;2;3;4;5}))</f>
        <v>0</v>
      </c>
      <c r="CP15" s="27">
        <f t="shared" si="38"/>
        <v>14</v>
      </c>
      <c r="CQ15" s="20">
        <f t="shared" ref="CQ15" si="178">CW$3</f>
        <v>1</v>
      </c>
      <c r="CR15" s="27"/>
      <c r="CS15" s="26"/>
      <c r="CT15" s="28">
        <f t="shared" ref="CT15" si="179">IF(AND(CW$3=1,CS15=1),"25",IF(AND(CW$3=1,CS15=2),"20",IF(AND(CW$3=1,CS15=3),"16",IF(AND(CW$3=1,CS15=4),"13",IF(AND(CW$3=1,CS15=5),"11",IF(AND(CW$3=1,CS15=6),"10",IF(AND(CW$3=1,CS15=7),"9",IF(AND(CW$3=1,CS15=8),"8",IF(AND(CW$3=1,CS15=9),"7",IF(AND(CW$3=1,CS15=10),"6",IF(AND(CW$3=1,CS15=11),"5",IF(AND(CW$3=1,CS15=12),"4",IF(AND(CW$3=1,CS15=13),"3",IF(AND(CW$3=1,CS15=14),"2",IF(AND(CW$3=1,CS15=15),"1",IF(AND(CW$3=2,CS15=1),"16",IF(AND(CW$3=2,CS15=2),"13",IF(AND(CW$3=2,CS15=3),"11",IF(AND(CW$3=2,CS15=4),"10",IF(AND(CW$3=2,CS15=5),"9",IF(AND(CW$3=2,CS15=6),"8",IF(AND(CW$3=2,CS15=7),"7",IF(AND(CW$3=2,CS15=8),"6",IF(AND(CW$3=2,CS15=9),"5",IF(AND(CW$3=2,CS15=10),"4",IF(AND(CW$3=2,CS15=11),"3",IF(AND(CW$3=2,CS15=12),"2",IF(AND(CW$3=2,CS15=13),"1",IF(AND(CW$3=3,CS15=1),"10",IF(AND(CW$3=3,CS15=2),"9",IF(AND(CW$3=3,CS15=3),"8",IF(AND(CW$3=3,CS15=4),"7",IF(AND(CW$3=3,CS15=5),"6",IF(AND(CW$3=3,CS15=6),"5",IF(AND(CW$3=3,CS15=7),"4",IF(AND(CW$3=3,CS15=8),"3",IF(AND(CW$3=3,CS15=9),"2",IF(AND(CW$3=3,CS15=10),"1"))))))))))))))))))))))))))))))))))))))+0</f>
        <v>0</v>
      </c>
      <c r="CU15" s="29">
        <f t="shared" ref="CU15" si="180">+SUM(CT15+CN15)</f>
        <v>0</v>
      </c>
      <c r="CV15" s="30">
        <f>SUM(LARGE(($CT15,$CM15,$CF15,$BY15,$BR15,$BK15,$BD15,$AW15,$AP15,$AI15,$AB15,$U15,$N15,$G15),{1;2;3;4;5}))</f>
        <v>0</v>
      </c>
      <c r="CW15" s="27">
        <f t="shared" si="41"/>
        <v>14</v>
      </c>
      <c r="CX15" s="20">
        <f t="shared" ref="CX15" si="181">DD$3</f>
        <v>1</v>
      </c>
      <c r="CY15" s="27"/>
      <c r="CZ15" s="26"/>
      <c r="DA15" s="28">
        <f t="shared" ref="DA15" si="182">IF(AND(DD$3=1,CZ15=1),"25",IF(AND(DD$3=1,CZ15=2),"20",IF(AND(DD$3=1,CZ15=3),"16",IF(AND(DD$3=1,CZ15=4),"13",IF(AND(DD$3=1,CZ15=5),"11",IF(AND(DD$3=1,CZ15=6),"10",IF(AND(DD$3=1,CZ15=7),"9",IF(AND(DD$3=1,CZ15=8),"8",IF(AND(DD$3=1,CZ15=9),"7",IF(AND(DD$3=1,CZ15=10),"6",IF(AND(DD$3=1,CZ15=11),"5",IF(AND(DD$3=1,CZ15=12),"4",IF(AND(DD$3=1,CZ15=13),"3",IF(AND(DD$3=1,CZ15=14),"2",IF(AND(DD$3=1,CZ15=15),"1",IF(AND(DD$3=2,CZ15=1),"16",IF(AND(DD$3=2,CZ15=2),"13",IF(AND(DD$3=2,CZ15=3),"11",IF(AND(DD$3=2,CZ15=4),"10",IF(AND(DD$3=2,CZ15=5),"9",IF(AND(DD$3=2,CZ15=6),"8",IF(AND(DD$3=2,CZ15=7),"7",IF(AND(DD$3=2,CZ15=8),"6",IF(AND(DD$3=2,CZ15=9),"5",IF(AND(DD$3=2,CZ15=10),"4",IF(AND(DD$3=2,CZ15=11),"3",IF(AND(DD$3=2,CZ15=12),"2",IF(AND(DD$3=2,CZ15=13),"1",IF(AND(DD$3=3,CZ15=1),"10",IF(AND(DD$3=3,CZ15=2),"9",IF(AND(DD$3=3,CZ15=3),"8",IF(AND(DD$3=3,CZ15=4),"7",IF(AND(DD$3=3,CZ15=5),"6",IF(AND(DD$3=3,CZ15=6),"5",IF(AND(DD$3=3,CZ15=7),"4",IF(AND(DD$3=3,CZ15=8),"3",IF(AND(DD$3=3,CZ15=9),"2",IF(AND(DD$3=3,CZ15=10),"1"))))))))))))))))))))))))))))))))))))))+0</f>
        <v>0</v>
      </c>
      <c r="DB15" s="29">
        <f t="shared" ref="DB15" si="183">+SUM(DA15+CU15)</f>
        <v>0</v>
      </c>
      <c r="DC15" s="30">
        <f>SUM(LARGE(($DA15,$CT15,$CM15,$CF15,$BY15,$BR15,$BK15,$BD15,$AW15,$AP15,$AI15,$AB15,$U15,$N15,$G15),{1;2;3;4;5}))</f>
        <v>0</v>
      </c>
      <c r="DD15" s="27">
        <f t="shared" si="44"/>
        <v>14</v>
      </c>
      <c r="DE15" s="20">
        <f t="shared" ref="DE15" si="184">DK$3</f>
        <v>1</v>
      </c>
      <c r="DF15" s="27"/>
      <c r="DG15" s="26"/>
      <c r="DH15" s="28">
        <f t="shared" ref="DH15" si="185">IF(AND(DK$3=1,DG15=1),"25",IF(AND(DK$3=1,DG15=2),"20",IF(AND(DK$3=1,DG15=3),"16",IF(AND(DK$3=1,DG15=4),"13",IF(AND(DK$3=1,DG15=5),"11",IF(AND(DK$3=1,DG15=6),"10",IF(AND(DK$3=1,DG15=7),"9",IF(AND(DK$3=1,DG15=8),"8",IF(AND(DK$3=1,DG15=9),"7",IF(AND(DK$3=1,DG15=10),"6",IF(AND(DK$3=1,DG15=11),"5",IF(AND(DK$3=1,DG15=12),"4",IF(AND(DK$3=1,DG15=13),"3",IF(AND(DK$3=1,DG15=14),"2",IF(AND(DK$3=1,DG15=15),"1",IF(AND(DK$3=2,DG15=1),"16",IF(AND(DK$3=2,DG15=2),"13",IF(AND(DK$3=2,DG15=3),"11",IF(AND(DK$3=2,DG15=4),"10",IF(AND(DK$3=2,DG15=5),"9",IF(AND(DK$3=2,DG15=6),"8",IF(AND(DK$3=2,DG15=7),"7",IF(AND(DK$3=2,DG15=8),"6",IF(AND(DK$3=2,DG15=9),"5",IF(AND(DK$3=2,DG15=10),"4",IF(AND(DK$3=2,DG15=11),"3",IF(AND(DK$3=2,DG15=12),"2",IF(AND(DK$3=2,DG15=13),"1",IF(AND(DK$3=3,DG15=1),"10",IF(AND(DK$3=3,DG15=2),"9",IF(AND(DK$3=3,DG15=3),"8",IF(AND(DK$3=3,DG15=4),"7",IF(AND(DK$3=3,DG15=5),"6",IF(AND(DK$3=3,DG15=6),"5",IF(AND(DK$3=3,DG15=7),"4",IF(AND(DK$3=3,DG15=8),"3",IF(AND(DK$3=3,DG15=9),"2",IF(AND(DK$3=3,DG15=10),"1"))))))))))))))))))))))))))))))))))))))+0</f>
        <v>0</v>
      </c>
      <c r="DI15" s="29">
        <f t="shared" ref="DI15" si="186">+SUM(DH15+DB15)</f>
        <v>0</v>
      </c>
      <c r="DJ15" s="30">
        <f>SUM(LARGE(($DH15,$DA15,$CT15,$CM15,$CF15,$BY15,$BR15,$BK15,$BD15,$AW15,$AP15,$AI15,$AB15,$U15,$N15,$G15),{1;2;3;4;5}))</f>
        <v>0</v>
      </c>
      <c r="DK15" s="27">
        <f t="shared" si="47"/>
        <v>14</v>
      </c>
      <c r="DL15" s="20">
        <f t="shared" ref="DL15" si="187">DR$3</f>
        <v>1</v>
      </c>
      <c r="DM15" s="27"/>
      <c r="DN15" s="26"/>
      <c r="DO15" s="28">
        <f t="shared" ref="DO15" si="188">IF(AND(DR$3=1,DN15=1),"25",IF(AND(DR$3=1,DN15=2),"20",IF(AND(DR$3=1,DN15=3),"16",IF(AND(DR$3=1,DN15=4),"13",IF(AND(DR$3=1,DN15=5),"11",IF(AND(DR$3=1,DN15=6),"10",IF(AND(DR$3=1,DN15=7),"9",IF(AND(DR$3=1,DN15=8),"8",IF(AND(DR$3=1,DN15=9),"7",IF(AND(DR$3=1,DN15=10),"6",IF(AND(DR$3=1,DN15=11),"5",IF(AND(DR$3=1,DN15=12),"4",IF(AND(DR$3=1,DN15=13),"3",IF(AND(DR$3=1,DN15=14),"2",IF(AND(DR$3=1,DN15=15),"1",IF(AND(DR$3=2,DN15=1),"16",IF(AND(DR$3=2,DN15=2),"13",IF(AND(DR$3=2,DN15=3),"11",IF(AND(DR$3=2,DN15=4),"10",IF(AND(DR$3=2,DN15=5),"9",IF(AND(DR$3=2,DN15=6),"8",IF(AND(DR$3=2,DN15=7),"7",IF(AND(DR$3=2,DN15=8),"6",IF(AND(DR$3=2,DN15=9),"5",IF(AND(DR$3=2,DN15=10),"4",IF(AND(DR$3=2,DN15=11),"3",IF(AND(DR$3=2,DN15=12),"2",IF(AND(DR$3=2,DN15=13),"1",IF(AND(DR$3=3,DN15=1),"10",IF(AND(DR$3=3,DN15=2),"9",IF(AND(DR$3=3,DN15=3),"8",IF(AND(DR$3=3,DN15=4),"7",IF(AND(DR$3=3,DN15=5),"6",IF(AND(DR$3=3,DN15=6),"5",IF(AND(DR$3=3,DN15=7),"4",IF(AND(DR$3=3,DN15=8),"3",IF(AND(DR$3=3,DN15=9),"2",IF(AND(DR$3=3,DN15=10),"1"))))))))))))))))))))))))))))))))))))))+0</f>
        <v>0</v>
      </c>
      <c r="DP15" s="29">
        <f t="shared" ref="DP15" si="189">+SUM(DO15+DI15)</f>
        <v>0</v>
      </c>
      <c r="DQ15" s="30">
        <f>SUM(LARGE(($DO15,$DH15,$DA15,$CT15,$CM15,$CF15,$BY15,$BR15,$BK15,$BD15,$AW15,$AP15,$AI15,$AB15,$U15,$N15,$G15),{1;2;3;4;5}))</f>
        <v>0</v>
      </c>
      <c r="DR15" s="27">
        <f t="shared" si="50"/>
        <v>14</v>
      </c>
      <c r="DS15" s="20">
        <f t="shared" ref="DS15" si="190">DY$3</f>
        <v>1</v>
      </c>
      <c r="DT15" s="27"/>
      <c r="DU15" s="26"/>
      <c r="DV15" s="28">
        <f t="shared" ref="DV15" si="191">IF(AND(DY$3=1,DU15=1),"25",IF(AND(DY$3=1,DU15=2),"20",IF(AND(DY$3=1,DU15=3),"16",IF(AND(DY$3=1,DU15=4),"13",IF(AND(DY$3=1,DU15=5),"11",IF(AND(DY$3=1,DU15=6),"10",IF(AND(DY$3=1,DU15=7),"9",IF(AND(DY$3=1,DU15=8),"8",IF(AND(DY$3=1,DU15=9),"7",IF(AND(DY$3=1,DU15=10),"6",IF(AND(DY$3=1,DU15=11),"5",IF(AND(DY$3=1,DU15=12),"4",IF(AND(DY$3=1,DU15=13),"3",IF(AND(DY$3=1,DU15=14),"2",IF(AND(DY$3=1,DU15=15),"1",IF(AND(DY$3=2,DU15=1),"16",IF(AND(DY$3=2,DU15=2),"13",IF(AND(DY$3=2,DU15=3),"11",IF(AND(DY$3=2,DU15=4),"10",IF(AND(DY$3=2,DU15=5),"9",IF(AND(DY$3=2,DU15=6),"8",IF(AND(DY$3=2,DU15=7),"7",IF(AND(DY$3=2,DU15=8),"6",IF(AND(DY$3=2,DU15=9),"5",IF(AND(DY$3=2,DU15=10),"4",IF(AND(DY$3=2,DU15=11),"3",IF(AND(DY$3=2,DU15=12),"2",IF(AND(DY$3=2,DU15=13),"1",IF(AND(DY$3=3,DU15=1),"10",IF(AND(DY$3=3,DU15=2),"9",IF(AND(DY$3=3,DU15=3),"8",IF(AND(DY$3=3,DU15=4),"7",IF(AND(DY$3=3,DU15=5),"6",IF(AND(DY$3=3,DU15=6),"5",IF(AND(DY$3=3,DU15=7),"4",IF(AND(DY$3=3,DU15=8),"3",IF(AND(DY$3=3,DU15=9),"2",IF(AND(DY$3=3,DU15=10),"1"))))))))))))))))))))))))))))))))))))))+0</f>
        <v>0</v>
      </c>
      <c r="DW15" s="29">
        <f t="shared" ref="DW15" si="192">+SUM(DV15+DP15)</f>
        <v>0</v>
      </c>
      <c r="DX15" s="30">
        <f>SUM(LARGE(($DV15,$DO15,$DH15,$DA15,$CT15,$CM15,$CF15,$BY15,$BR15,$BK15,$BD15,$AW15,$AP15,$AI15,$AB15,$U15,$N15,$G15),{1;2;3;4;5}))</f>
        <v>0</v>
      </c>
      <c r="DY15" s="27">
        <f t="shared" si="53"/>
        <v>14</v>
      </c>
      <c r="DZ15" s="20">
        <f t="shared" ref="DZ15" si="193">EF$3</f>
        <v>3</v>
      </c>
      <c r="EA15" s="27"/>
      <c r="EB15" s="26"/>
      <c r="EC15" s="28">
        <f t="shared" ref="EC15" si="194">IF(AND(EF$3=1,EB15=1),"25",IF(AND(EF$3=1,EB15=2),"20",IF(AND(EF$3=1,EB15=3),"16",IF(AND(EF$3=1,EB15=4),"13",IF(AND(EF$3=1,EB15=5),"11",IF(AND(EF$3=1,EB15=6),"10",IF(AND(EF$3=1,EB15=7),"9",IF(AND(EF$3=1,EB15=8),"8",IF(AND(EF$3=1,EB15=9),"7",IF(AND(EF$3=1,EB15=10),"6",IF(AND(EF$3=1,EB15=11),"5",IF(AND(EF$3=1,EB15=12),"4",IF(AND(EF$3=1,EB15=13),"3",IF(AND(EF$3=1,EB15=14),"2",IF(AND(EF$3=1,EB15=15),"1",IF(AND(EF$3=2,EB15=1),"16",IF(AND(EF$3=2,EB15=2),"13",IF(AND(EF$3=2,EB15=3),"11",IF(AND(EF$3=2,EB15=4),"10",IF(AND(EF$3=2,EB15=5),"9",IF(AND(EF$3=2,EB15=6),"8",IF(AND(EF$3=2,EB15=7),"7",IF(AND(EF$3=2,EB15=8),"6",IF(AND(EF$3=2,EB15=9),"5",IF(AND(EF$3=2,EB15=10),"4",IF(AND(EF$3=2,EB15=11),"3",IF(AND(EF$3=2,EB15=12),"2",IF(AND(EF$3=2,EB15=13),"1",IF(AND(EF$3=3,EB15=1),"10",IF(AND(EF$3=3,EB15=2),"9",IF(AND(EF$3=3,EB15=3),"8",IF(AND(EF$3=3,EB15=4),"7",IF(AND(EF$3=3,EB15=5),"6",IF(AND(EF$3=3,EB15=6),"5",IF(AND(EF$3=3,EB15=7),"4",IF(AND(EF$3=3,EB15=8),"3",IF(AND(EF$3=3,EB15=9),"2",IF(AND(EF$3=3,EB15=10),"1"))))))))))))))))))))))))))))))))))))))+0</f>
        <v>0</v>
      </c>
      <c r="ED15" s="29">
        <f t="shared" ref="ED15" si="195">+SUM(EC15+DW15)</f>
        <v>0</v>
      </c>
      <c r="EE15" s="30">
        <f>SUM(LARGE(($EC15,$DV15,$DO15,$DH15,$DA15,$CT15,$CM15,$CF15,$BY15,$BR15,$BK15,$BD15,$AW15,$AP15,$AI15,$AB15,$U15,$N15,$G15),{1;2;3;4;5}))</f>
        <v>0</v>
      </c>
      <c r="EF15" s="27">
        <f t="shared" si="56"/>
        <v>14</v>
      </c>
      <c r="EG15" s="20">
        <f t="shared" ref="EG15" si="196">EM$3</f>
        <v>1</v>
      </c>
      <c r="EH15" s="27"/>
      <c r="EI15" s="26"/>
      <c r="EJ15" s="28">
        <f t="shared" ref="EJ15" si="197">IF(AND(EM$3=1,EI15=1),"25",IF(AND(EM$3=1,EI15=2),"20",IF(AND(EM$3=1,EI15=3),"16",IF(AND(EM$3=1,EI15=4),"13",IF(AND(EM$3=1,EI15=5),"11",IF(AND(EM$3=1,EI15=6),"10",IF(AND(EM$3=1,EI15=7),"9",IF(AND(EM$3=1,EI15=8),"8",IF(AND(EM$3=1,EI15=9),"7",IF(AND(EM$3=1,EI15=10),"6",IF(AND(EM$3=1,EI15=11),"5",IF(AND(EM$3=1,EI15=12),"4",IF(AND(EM$3=1,EI15=13),"3",IF(AND(EM$3=1,EI15=14),"2",IF(AND(EM$3=1,EI15=15),"1",IF(AND(EM$3=2,EI15=1),"16",IF(AND(EM$3=2,EI15=2),"13",IF(AND(EM$3=2,EI15=3),"11",IF(AND(EM$3=2,EI15=4),"10",IF(AND(EM$3=2,EI15=5),"9",IF(AND(EM$3=2,EI15=6),"8",IF(AND(EM$3=2,EI15=7),"7",IF(AND(EM$3=2,EI15=8),"6",IF(AND(EM$3=2,EI15=9),"5",IF(AND(EM$3=2,EI15=10),"4",IF(AND(EM$3=2,EI15=11),"3",IF(AND(EM$3=2,EI15=12),"2",IF(AND(EM$3=2,EI15=13),"1",IF(AND(EM$3=3,EI15=1),"10",IF(AND(EM$3=3,EI15=2),"9",IF(AND(EM$3=3,EI15=3),"8",IF(AND(EM$3=3,EI15=4),"7",IF(AND(EM$3=3,EI15=5),"6",IF(AND(EM$3=3,EI15=6),"5",IF(AND(EM$3=3,EI15=7),"4",IF(AND(EM$3=3,EI15=8),"3",IF(AND(EM$3=3,EI15=9),"2",IF(AND(EM$3=3,EI15=10),"1"))))))))))))))))))))))))))))))))))))))+0</f>
        <v>0</v>
      </c>
      <c r="EK15" s="29">
        <f t="shared" ref="EK15" si="198">+SUM(EJ15+ED15)</f>
        <v>0</v>
      </c>
      <c r="EL15" s="30">
        <f>SUM(LARGE(($EJ15,$EC15,$DV15,$DO15,$DH15,$DA15,$CT15,$CM15,$CF15,$BY15,$BR15,$BK15,$BD15,$AW15,$AP15,$AI15,$AB15,$U15,$N15,$G15),{1;2;3;4;5}))</f>
        <v>0</v>
      </c>
      <c r="EM15" s="27">
        <f t="shared" si="59"/>
        <v>14</v>
      </c>
    </row>
    <row r="16" spans="1:143" x14ac:dyDescent="0.2">
      <c r="A16" s="41" t="s">
        <v>214</v>
      </c>
      <c r="B16" s="65">
        <f t="shared" si="60"/>
        <v>0</v>
      </c>
      <c r="C16" s="113"/>
      <c r="D16" s="20">
        <f t="shared" si="0"/>
        <v>2</v>
      </c>
      <c r="E16" s="27"/>
      <c r="F16" s="26"/>
      <c r="G16" s="28">
        <f t="shared" si="81"/>
        <v>0</v>
      </c>
      <c r="H16" s="29">
        <f t="shared" si="61"/>
        <v>0</v>
      </c>
      <c r="I16" s="30">
        <f>SUM(LARGE(($G16),{1}))</f>
        <v>0</v>
      </c>
      <c r="J16" s="27">
        <f t="shared" si="2"/>
        <v>14</v>
      </c>
      <c r="K16" s="20">
        <f t="shared" si="3"/>
        <v>1</v>
      </c>
      <c r="L16" s="27"/>
      <c r="M16" s="26"/>
      <c r="N16" s="28">
        <f t="shared" si="82"/>
        <v>0</v>
      </c>
      <c r="O16" s="29">
        <f t="shared" si="62"/>
        <v>0</v>
      </c>
      <c r="P16" s="30">
        <f>SUM(LARGE(($N16,$G16),{1;2}))</f>
        <v>0</v>
      </c>
      <c r="Q16" s="27">
        <f t="shared" si="5"/>
        <v>14</v>
      </c>
      <c r="R16" s="20">
        <f t="shared" si="6"/>
        <v>1</v>
      </c>
      <c r="S16" s="27"/>
      <c r="T16" s="26"/>
      <c r="U16" s="28">
        <f t="shared" si="83"/>
        <v>0</v>
      </c>
      <c r="V16" s="29">
        <f t="shared" si="63"/>
        <v>0</v>
      </c>
      <c r="W16" s="30">
        <f>SUM(LARGE(($U16,$N16,$G16),{1;2;3}))</f>
        <v>0</v>
      </c>
      <c r="X16" s="27">
        <f t="shared" si="8"/>
        <v>14</v>
      </c>
      <c r="Y16" s="20">
        <f t="shared" si="9"/>
        <v>2</v>
      </c>
      <c r="Z16" s="27"/>
      <c r="AA16" s="26"/>
      <c r="AB16" s="28">
        <f t="shared" si="84"/>
        <v>0</v>
      </c>
      <c r="AC16" s="29">
        <f t="shared" si="64"/>
        <v>0</v>
      </c>
      <c r="AD16" s="30">
        <f>SUM(LARGE(($AB16,$U16,$N16,$G16),{1;2;3;4}))</f>
        <v>0</v>
      </c>
      <c r="AE16" s="27">
        <f t="shared" si="11"/>
        <v>14</v>
      </c>
      <c r="AF16" s="20">
        <f t="shared" si="12"/>
        <v>2</v>
      </c>
      <c r="AG16" s="27"/>
      <c r="AH16" s="26"/>
      <c r="AI16" s="28">
        <f t="shared" si="85"/>
        <v>0</v>
      </c>
      <c r="AJ16" s="29">
        <f t="shared" si="65"/>
        <v>0</v>
      </c>
      <c r="AK16" s="30">
        <f>SUM(LARGE(($AI16,$AB16,$U16,$N16,$G16),{1;2;3;4;5}))</f>
        <v>0</v>
      </c>
      <c r="AL16" s="27">
        <f t="shared" si="14"/>
        <v>14</v>
      </c>
      <c r="AM16" s="20">
        <f t="shared" si="15"/>
        <v>2</v>
      </c>
      <c r="AN16" s="27"/>
      <c r="AO16" s="26"/>
      <c r="AP16" s="28">
        <f t="shared" si="86"/>
        <v>0</v>
      </c>
      <c r="AQ16" s="29">
        <f t="shared" si="66"/>
        <v>0</v>
      </c>
      <c r="AR16" s="30">
        <f>SUM(LARGE(($AP16,$AI16,$AB16,$U16,$N16,$G16),{1;2;3;4;5}))</f>
        <v>0</v>
      </c>
      <c r="AS16" s="27">
        <f t="shared" si="17"/>
        <v>14</v>
      </c>
      <c r="AT16" s="20">
        <f t="shared" si="18"/>
        <v>2</v>
      </c>
      <c r="AU16" s="27"/>
      <c r="AV16" s="26"/>
      <c r="AW16" s="28">
        <f t="shared" si="87"/>
        <v>0</v>
      </c>
      <c r="AX16" s="29">
        <f t="shared" si="67"/>
        <v>0</v>
      </c>
      <c r="AY16" s="30">
        <f>SUM(LARGE(($AW16,$AP16,$AI16,$AB16,$U16,$N16,$G16),{1;2;3;4;5}))</f>
        <v>0</v>
      </c>
      <c r="AZ16" s="27">
        <f t="shared" si="20"/>
        <v>14</v>
      </c>
      <c r="BA16" s="20">
        <f t="shared" si="21"/>
        <v>2</v>
      </c>
      <c r="BB16" s="27"/>
      <c r="BC16" s="26"/>
      <c r="BD16" s="28">
        <f t="shared" si="88"/>
        <v>0</v>
      </c>
      <c r="BE16" s="29">
        <f t="shared" si="68"/>
        <v>0</v>
      </c>
      <c r="BF16" s="30">
        <f>SUM(LARGE(($BD16,$AW16,$AP16,$AI16,$AB16,$U16,$N16,$G16),{1;2;3;4;5}))</f>
        <v>0</v>
      </c>
      <c r="BG16" s="27">
        <f t="shared" si="23"/>
        <v>14</v>
      </c>
      <c r="BH16" s="20">
        <f t="shared" si="24"/>
        <v>2</v>
      </c>
      <c r="BI16" s="27"/>
      <c r="BJ16" s="26"/>
      <c r="BK16" s="28">
        <f t="shared" si="89"/>
        <v>0</v>
      </c>
      <c r="BL16" s="29">
        <f t="shared" si="69"/>
        <v>0</v>
      </c>
      <c r="BM16" s="30">
        <f>SUM(LARGE(($BK16,$BD16,$AW16,$AP16,$AI16,$AB16,$U16,$N16,$G16),{1;2;3;4;5}))</f>
        <v>0</v>
      </c>
      <c r="BN16" s="27">
        <f t="shared" si="26"/>
        <v>14</v>
      </c>
      <c r="BO16" s="20">
        <f t="shared" si="27"/>
        <v>2</v>
      </c>
      <c r="BP16" s="27"/>
      <c r="BQ16" s="26"/>
      <c r="BR16" s="28">
        <f t="shared" si="90"/>
        <v>0</v>
      </c>
      <c r="BS16" s="29">
        <f t="shared" si="70"/>
        <v>0</v>
      </c>
      <c r="BT16" s="30">
        <f>SUM(LARGE(($BR16,$BK16,$BD16,$AW16,$AP16,$AI16,$AB16,$U16,$N16,$G16),{1;2;3;4;5}))</f>
        <v>0</v>
      </c>
      <c r="BU16" s="27">
        <f t="shared" si="29"/>
        <v>14</v>
      </c>
      <c r="BV16" s="20">
        <f t="shared" si="30"/>
        <v>2</v>
      </c>
      <c r="BW16" s="27"/>
      <c r="BX16" s="26"/>
      <c r="BY16" s="28">
        <f t="shared" si="91"/>
        <v>0</v>
      </c>
      <c r="BZ16" s="29">
        <f t="shared" si="71"/>
        <v>0</v>
      </c>
      <c r="CA16" s="30">
        <f>SUM(LARGE(($BY16,$BR16,$BK16,$BD16,$AW16,$AP16,$AI16,$AB16,$U16,$N16,$G16),{1;2;3;4;5}))</f>
        <v>0</v>
      </c>
      <c r="CB16" s="27">
        <f t="shared" si="32"/>
        <v>14</v>
      </c>
      <c r="CC16" s="20">
        <f t="shared" si="33"/>
        <v>2</v>
      </c>
      <c r="CD16" s="27"/>
      <c r="CE16" s="26"/>
      <c r="CF16" s="28">
        <f t="shared" si="92"/>
        <v>0</v>
      </c>
      <c r="CG16" s="29">
        <f t="shared" si="72"/>
        <v>0</v>
      </c>
      <c r="CH16" s="30">
        <f>SUM(LARGE(($CF16,$BY16,$BR16,$BK16,$BD16,$AW16,$AP16,$AI16,$AB16,$U16,$N16,$G16),{1;2;3;4;5}))</f>
        <v>0</v>
      </c>
      <c r="CI16" s="27">
        <f t="shared" si="35"/>
        <v>14</v>
      </c>
      <c r="CJ16" s="20">
        <f t="shared" si="36"/>
        <v>1</v>
      </c>
      <c r="CK16" s="27"/>
      <c r="CL16" s="26"/>
      <c r="CM16" s="28">
        <f t="shared" si="93"/>
        <v>0</v>
      </c>
      <c r="CN16" s="29">
        <f t="shared" si="73"/>
        <v>0</v>
      </c>
      <c r="CO16" s="30">
        <f>SUM(LARGE(($CM16,$CF16,$BY16,$BR16,$BK16,$BD16,$AW16,$AP16,$AI16,$AB16,$U16,$N16,$G16),{1;2;3;4;5}))</f>
        <v>0</v>
      </c>
      <c r="CP16" s="27">
        <f t="shared" si="38"/>
        <v>14</v>
      </c>
      <c r="CQ16" s="20">
        <f t="shared" si="39"/>
        <v>1</v>
      </c>
      <c r="CR16" s="27"/>
      <c r="CS16" s="26"/>
      <c r="CT16" s="28">
        <f t="shared" si="94"/>
        <v>0</v>
      </c>
      <c r="CU16" s="29">
        <f t="shared" si="74"/>
        <v>0</v>
      </c>
      <c r="CV16" s="30">
        <f>SUM(LARGE(($CT16,$CM16,$CF16,$BY16,$BR16,$BK16,$BD16,$AW16,$AP16,$AI16,$AB16,$U16,$N16,$G16),{1;2;3;4;5}))</f>
        <v>0</v>
      </c>
      <c r="CW16" s="27">
        <f t="shared" si="41"/>
        <v>14</v>
      </c>
      <c r="CX16" s="20">
        <f t="shared" si="42"/>
        <v>1</v>
      </c>
      <c r="CY16" s="27"/>
      <c r="CZ16" s="26"/>
      <c r="DA16" s="28">
        <f t="shared" si="95"/>
        <v>0</v>
      </c>
      <c r="DB16" s="29">
        <f t="shared" si="75"/>
        <v>0</v>
      </c>
      <c r="DC16" s="30">
        <f>SUM(LARGE(($DA16,$CT16,$CM16,$CF16,$BY16,$BR16,$BK16,$BD16,$AW16,$AP16,$AI16,$AB16,$U16,$N16,$G16),{1;2;3;4;5}))</f>
        <v>0</v>
      </c>
      <c r="DD16" s="27">
        <f t="shared" si="44"/>
        <v>14</v>
      </c>
      <c r="DE16" s="20">
        <f t="shared" si="45"/>
        <v>1</v>
      </c>
      <c r="DF16" s="27"/>
      <c r="DG16" s="26"/>
      <c r="DH16" s="28">
        <f t="shared" si="96"/>
        <v>0</v>
      </c>
      <c r="DI16" s="29">
        <f t="shared" si="76"/>
        <v>0</v>
      </c>
      <c r="DJ16" s="30">
        <f>SUM(LARGE(($DH16,$DA16,$CT16,$CM16,$CF16,$BY16,$BR16,$BK16,$BD16,$AW16,$AP16,$AI16,$AB16,$U16,$N16,$G16),{1;2;3;4;5}))</f>
        <v>0</v>
      </c>
      <c r="DK16" s="27">
        <f t="shared" si="47"/>
        <v>14</v>
      </c>
      <c r="DL16" s="20">
        <f t="shared" si="48"/>
        <v>1</v>
      </c>
      <c r="DM16" s="27"/>
      <c r="DN16" s="26"/>
      <c r="DO16" s="28">
        <f t="shared" si="97"/>
        <v>0</v>
      </c>
      <c r="DP16" s="29">
        <f t="shared" si="77"/>
        <v>0</v>
      </c>
      <c r="DQ16" s="30">
        <f>SUM(LARGE(($DO16,$DH16,$DA16,$CT16,$CM16,$CF16,$BY16,$BR16,$BK16,$BD16,$AW16,$AP16,$AI16,$AB16,$U16,$N16,$G16),{1;2;3;4;5}))</f>
        <v>0</v>
      </c>
      <c r="DR16" s="27">
        <f t="shared" si="50"/>
        <v>14</v>
      </c>
      <c r="DS16" s="20">
        <f t="shared" si="51"/>
        <v>1</v>
      </c>
      <c r="DT16" s="27"/>
      <c r="DU16" s="26"/>
      <c r="DV16" s="28">
        <f t="shared" si="98"/>
        <v>0</v>
      </c>
      <c r="DW16" s="29">
        <f t="shared" si="78"/>
        <v>0</v>
      </c>
      <c r="DX16" s="30">
        <f>SUM(LARGE(($DV16,$DO16,$DH16,$DA16,$CT16,$CM16,$CF16,$BY16,$BR16,$BK16,$BD16,$AW16,$AP16,$AI16,$AB16,$U16,$N16,$G16),{1;2;3;4;5}))</f>
        <v>0</v>
      </c>
      <c r="DY16" s="27">
        <f t="shared" si="53"/>
        <v>14</v>
      </c>
      <c r="DZ16" s="20">
        <f t="shared" si="54"/>
        <v>3</v>
      </c>
      <c r="EA16" s="27"/>
      <c r="EB16" s="26"/>
      <c r="EC16" s="28">
        <f t="shared" si="99"/>
        <v>0</v>
      </c>
      <c r="ED16" s="29">
        <f t="shared" si="79"/>
        <v>0</v>
      </c>
      <c r="EE16" s="30">
        <f>SUM(LARGE(($EC16,$DV16,$DO16,$DH16,$DA16,$CT16,$CM16,$CF16,$BY16,$BR16,$BK16,$BD16,$AW16,$AP16,$AI16,$AB16,$U16,$N16,$G16),{1;2;3;4;5}))</f>
        <v>0</v>
      </c>
      <c r="EF16" s="27">
        <f t="shared" si="56"/>
        <v>14</v>
      </c>
      <c r="EG16" s="20">
        <f t="shared" si="57"/>
        <v>1</v>
      </c>
      <c r="EH16" s="27"/>
      <c r="EI16" s="26"/>
      <c r="EJ16" s="28">
        <f t="shared" si="100"/>
        <v>0</v>
      </c>
      <c r="EK16" s="29">
        <f t="shared" si="80"/>
        <v>0</v>
      </c>
      <c r="EL16" s="30">
        <f>SUM(LARGE(($EJ16,$EC16,$DV16,$DO16,$DH16,$DA16,$CT16,$CM16,$CF16,$BY16,$BR16,$BK16,$BD16,$AW16,$AP16,$AI16,$AB16,$U16,$N16,$G16),{1;2;3;4;5}))</f>
        <v>0</v>
      </c>
      <c r="EM16" s="27">
        <f t="shared" si="59"/>
        <v>14</v>
      </c>
    </row>
    <row r="17" spans="1:143" x14ac:dyDescent="0.2">
      <c r="A17" s="41" t="s">
        <v>118</v>
      </c>
      <c r="B17" s="65">
        <f t="shared" ref="B17" si="199">COUNTA(E17,L17,S17,Z17,AG17,AN17,AU17,BB17,BI17,BP17,BW17,CD17,CK17,CR17,CY17,DF17,DM17,DT17,EA17,EH17)</f>
        <v>1</v>
      </c>
      <c r="C17" s="113" t="s">
        <v>119</v>
      </c>
      <c r="D17" s="20">
        <f t="shared" ref="D17" si="200">J$3</f>
        <v>2</v>
      </c>
      <c r="E17" s="27">
        <f>26+28</f>
        <v>54</v>
      </c>
      <c r="F17" s="26">
        <v>14</v>
      </c>
      <c r="G17" s="28">
        <f t="shared" ref="G17" si="201">IF(AND(J$3=1,F17=1),"25",IF(AND(J$3=1,F17=2),"20",IF(AND(J$3=1,F17=3),"16",IF(AND(J$3=1,F17=4),"13",IF(AND(J$3=1,F17=5),"11",IF(AND(J$3=1,F17=6),"10",IF(AND(J$3=1,F17=7),"9",IF(AND(J$3=1,F17=8),"8",IF(AND(J$3=1,F17=9),"7",IF(AND(J$3=1,F17=10),"6",IF(AND(J$3=1,F17=11),"5",IF(AND(J$3=1,F17=12),"4",IF(AND(J$3=1,F17=13),"3",IF(AND(J$3=1,F17=14),"2",IF(AND(J$3=1,F17=15),"1",IF(AND(J$3=2,F17=1),"16",IF(AND(J$3=2,F17=2),"13",IF(AND(J$3=2,F17=3),"11",IF(AND(J$3=2,F17=4),"10",IF(AND(J$3=2,F17=5),"9",IF(AND(J$3=2,F17=6),"8",IF(AND(J$3=2,F17=7),"7",IF(AND(J$3=2,F17=8),"6",IF(AND(J$3=2,F17=9),"5",IF(AND(J$3=2,F17=10),"4",IF(AND(J$3=2,F17=11),"3",IF(AND(J$3=2,F17=12),"2",IF(AND(J$3=2,F17=13),"1",IF(AND(J$3=3,F17=1),"10",IF(AND(J$3=3,F17=2),"9",IF(AND(J$3=3,F17=3),"8",IF(AND(J$3=3,F17=4),"7",IF(AND(J$3=3,F17=5),"6",IF(AND(J$3=3,F17=6),"5",IF(AND(J$3=3,F17=7),"4",IF(AND(J$3=3,F17=8),"3",IF(AND(J$3=3,F17=9),"2",IF(AND(J$3=3,F17=10),"1"))))))))))))))))))))))))))))))))))))))+0</f>
        <v>0</v>
      </c>
      <c r="H17" s="29">
        <f t="shared" ref="H17" si="202">+SUM(G17)</f>
        <v>0</v>
      </c>
      <c r="I17" s="30">
        <f>SUM(LARGE(($G17),{1}))</f>
        <v>0</v>
      </c>
      <c r="J17" s="27">
        <f t="shared" si="2"/>
        <v>14</v>
      </c>
      <c r="K17" s="20">
        <f t="shared" si="3"/>
        <v>1</v>
      </c>
      <c r="L17" s="27"/>
      <c r="M17" s="26"/>
      <c r="N17" s="28">
        <f t="shared" ref="N17" si="203">IF(AND(Q$3=1,M17=1),"25",IF(AND(Q$3=1,M17=2),"20",IF(AND(Q$3=1,M17=3),"16",IF(AND(Q$3=1,M17=4),"13",IF(AND(Q$3=1,M17=5),"11",IF(AND(Q$3=1,M17=6),"10",IF(AND(Q$3=1,M17=7),"9",IF(AND(Q$3=1,M17=8),"8",IF(AND(Q$3=1,M17=9),"7",IF(AND(Q$3=1,M17=10),"6",IF(AND(Q$3=1,M17=11),"5",IF(AND(Q$3=1,M17=12),"4",IF(AND(Q$3=1,M17=13),"3",IF(AND(Q$3=1,M17=14),"2",IF(AND(Q$3=1,M17=15),"1",IF(AND(Q$3=2,M17=1),"16",IF(AND(Q$3=2,M17=2),"13",IF(AND(Q$3=2,M17=3),"11",IF(AND(Q$3=2,M17=4),"10",IF(AND(Q$3=2,M17=5),"9",IF(AND(Q$3=2,M17=6),"8",IF(AND(Q$3=2,M17=7),"7",IF(AND(Q$3=2,M17=8),"6",IF(AND(Q$3=2,M17=9),"5",IF(AND(Q$3=2,M17=10),"4",IF(AND(Q$3=2,M17=11),"3",IF(AND(Q$3=2,M17=12),"2",IF(AND(Q$3=2,M17=13),"1",IF(AND(Q$3=3,M17=1),"10",IF(AND(Q$3=3,M17=2),"9",IF(AND(Q$3=3,M17=3),"8",IF(AND(Q$3=3,M17=4),"7",IF(AND(Q$3=3,M17=5),"6",IF(AND(Q$3=3,M17=6),"5",IF(AND(Q$3=3,M17=7),"4",IF(AND(Q$3=3,M17=8),"3",IF(AND(Q$3=3,M17=9),"2",IF(AND(Q$3=3,M17=10),"1"))))))))))))))))))))))))))))))))))))))+0</f>
        <v>0</v>
      </c>
      <c r="O17" s="29">
        <f t="shared" ref="O17" si="204">+SUM(N17+H17)</f>
        <v>0</v>
      </c>
      <c r="P17" s="30">
        <f>SUM(LARGE(($N17,$G17),{1;2}))</f>
        <v>0</v>
      </c>
      <c r="Q17" s="27">
        <f t="shared" si="5"/>
        <v>14</v>
      </c>
      <c r="R17" s="20">
        <f t="shared" si="6"/>
        <v>1</v>
      </c>
      <c r="S17" s="27"/>
      <c r="T17" s="26"/>
      <c r="U17" s="28">
        <f t="shared" ref="U17" si="205">IF(AND(X$3=1,T17=1),"25",IF(AND(X$3=1,T17=2),"20",IF(AND(X$3=1,T17=3),"16",IF(AND(X$3=1,T17=4),"13",IF(AND(X$3=1,T17=5),"11",IF(AND(X$3=1,T17=6),"10",IF(AND(X$3=1,T17=7),"9",IF(AND(X$3=1,T17=8),"8",IF(AND(X$3=1,T17=9),"7",IF(AND(X$3=1,T17=10),"6",IF(AND(X$3=1,T17=11),"5",IF(AND(X$3=1,T17=12),"4",IF(AND(X$3=1,T17=13),"3",IF(AND(X$3=1,T17=14),"2",IF(AND(X$3=1,T17=15),"1",IF(AND(X$3=2,T17=1),"16",IF(AND(X$3=2,T17=2),"13",IF(AND(X$3=2,T17=3),"11",IF(AND(X$3=2,T17=4),"10",IF(AND(X$3=2,T17=5),"9",IF(AND(X$3=2,T17=6),"8",IF(AND(X$3=2,T17=7),"7",IF(AND(X$3=2,T17=8),"6",IF(AND(X$3=2,T17=9),"5",IF(AND(X$3=2,T17=10),"4",IF(AND(X$3=2,T17=11),"3",IF(AND(X$3=2,T17=12),"2",IF(AND(X$3=2,T17=13),"1",IF(AND(X$3=3,T17=1),"10",IF(AND(X$3=3,T17=2),"9",IF(AND(X$3=3,T17=3),"8",IF(AND(X$3=3,T17=4),"7",IF(AND(X$3=3,T17=5),"6",IF(AND(X$3=3,T17=6),"5",IF(AND(X$3=3,T17=7),"4",IF(AND(X$3=3,T17=8),"3",IF(AND(X$3=3,T17=9),"2",IF(AND(X$3=3,T17=10),"1"))))))))))))))))))))))))))))))))))))))+0</f>
        <v>0</v>
      </c>
      <c r="V17" s="29">
        <f t="shared" ref="V17" si="206">+SUM(U17+O17)</f>
        <v>0</v>
      </c>
      <c r="W17" s="30">
        <f>SUM(LARGE(($U17,$N17,$G17),{1;2;3}))</f>
        <v>0</v>
      </c>
      <c r="X17" s="27">
        <f t="shared" si="8"/>
        <v>14</v>
      </c>
      <c r="Y17" s="20">
        <f t="shared" si="9"/>
        <v>2</v>
      </c>
      <c r="Z17" s="27"/>
      <c r="AA17" s="26"/>
      <c r="AB17" s="28">
        <f t="shared" ref="AB17" si="207">IF(AND(AE$3=1,AA17=1),"25",IF(AND(AE$3=1,AA17=2),"20",IF(AND(AE$3=1,AA17=3),"16",IF(AND(AE$3=1,AA17=4),"13",IF(AND(AE$3=1,AA17=5),"11",IF(AND(AE$3=1,AA17=6),"10",IF(AND(AE$3=1,AA17=7),"9",IF(AND(AE$3=1,AA17=8),"8",IF(AND(AE$3=1,AA17=9),"7",IF(AND(AE$3=1,AA17=10),"6",IF(AND(AE$3=1,AA17=11),"5",IF(AND(AE$3=1,AA17=12),"4",IF(AND(AE$3=1,AA17=13),"3",IF(AND(AE$3=1,AA17=14),"2",IF(AND(AE$3=1,AA17=15),"1",IF(AND(AE$3=2,AA17=1),"16",IF(AND(AE$3=2,AA17=2),"13",IF(AND(AE$3=2,AA17=3),"11",IF(AND(AE$3=2,AA17=4),"10",IF(AND(AE$3=2,AA17=5),"9",IF(AND(AE$3=2,AA17=6),"8",IF(AND(AE$3=2,AA17=7),"7",IF(AND(AE$3=2,AA17=8),"6",IF(AND(AE$3=2,AA17=9),"5",IF(AND(AE$3=2,AA17=10),"4",IF(AND(AE$3=2,AA17=11),"3",IF(AND(AE$3=2,AA17=12),"2",IF(AND(AE$3=2,AA17=13),"1",IF(AND(AE$3=3,AA17=1),"10",IF(AND(AE$3=3,AA17=2),"9",IF(AND(AE$3=3,AA17=3),"8",IF(AND(AE$3=3,AA17=4),"7",IF(AND(AE$3=3,AA17=5),"6",IF(AND(AE$3=3,AA17=6),"5",IF(AND(AE$3=3,AA17=7),"4",IF(AND(AE$3=3,AA17=8),"3",IF(AND(AE$3=3,AA17=9),"2",IF(AND(AE$3=3,AA17=10),"1"))))))))))))))))))))))))))))))))))))))+0</f>
        <v>0</v>
      </c>
      <c r="AC17" s="29">
        <f t="shared" ref="AC17" si="208">+SUM(AB17+V17)</f>
        <v>0</v>
      </c>
      <c r="AD17" s="30">
        <f>SUM(LARGE(($AB17,$U17,$N17,$G17),{1;2;3;4}))</f>
        <v>0</v>
      </c>
      <c r="AE17" s="27">
        <f t="shared" si="11"/>
        <v>14</v>
      </c>
      <c r="AF17" s="20">
        <f t="shared" si="12"/>
        <v>2</v>
      </c>
      <c r="AG17" s="27"/>
      <c r="AH17" s="26"/>
      <c r="AI17" s="28">
        <f t="shared" ref="AI17" si="209">IF(AND(AL$3=1,AH17=1),"25",IF(AND(AL$3=1,AH17=2),"20",IF(AND(AL$3=1,AH17=3),"16",IF(AND(AL$3=1,AH17=4),"13",IF(AND(AL$3=1,AH17=5),"11",IF(AND(AL$3=1,AH17=6),"10",IF(AND(AL$3=1,AH17=7),"9",IF(AND(AL$3=1,AH17=8),"8",IF(AND(AL$3=1,AH17=9),"7",IF(AND(AL$3=1,AH17=10),"6",IF(AND(AL$3=1,AH17=11),"5",IF(AND(AL$3=1,AH17=12),"4",IF(AND(AL$3=1,AH17=13),"3",IF(AND(AL$3=1,AH17=14),"2",IF(AND(AL$3=1,AH17=15),"1",IF(AND(AL$3=2,AH17=1),"16",IF(AND(AL$3=2,AH17=2),"13",IF(AND(AL$3=2,AH17=3),"11",IF(AND(AL$3=2,AH17=4),"10",IF(AND(AL$3=2,AH17=5),"9",IF(AND(AL$3=2,AH17=6),"8",IF(AND(AL$3=2,AH17=7),"7",IF(AND(AL$3=2,AH17=8),"6",IF(AND(AL$3=2,AH17=9),"5",IF(AND(AL$3=2,AH17=10),"4",IF(AND(AL$3=2,AH17=11),"3",IF(AND(AL$3=2,AH17=12),"2",IF(AND(AL$3=2,AH17=13),"1",IF(AND(AL$3=3,AH17=1),"10",IF(AND(AL$3=3,AH17=2),"9",IF(AND(AL$3=3,AH17=3),"8",IF(AND(AL$3=3,AH17=4),"7",IF(AND(AL$3=3,AH17=5),"6",IF(AND(AL$3=3,AH17=6),"5",IF(AND(AL$3=3,AH17=7),"4",IF(AND(AL$3=3,AH17=8),"3",IF(AND(AL$3=3,AH17=9),"2",IF(AND(AL$3=3,AH17=10),"1"))))))))))))))))))))))))))))))))))))))+0</f>
        <v>0</v>
      </c>
      <c r="AJ17" s="29">
        <f t="shared" ref="AJ17" si="210">+SUM(AI17+AC17)</f>
        <v>0</v>
      </c>
      <c r="AK17" s="30">
        <f>SUM(LARGE(($AI17,$AB17,$U17,$N17,$G17),{1;2;3;4;5}))</f>
        <v>0</v>
      </c>
      <c r="AL17" s="27">
        <f t="shared" si="14"/>
        <v>14</v>
      </c>
      <c r="AM17" s="20">
        <f t="shared" si="15"/>
        <v>2</v>
      </c>
      <c r="AN17" s="27"/>
      <c r="AO17" s="26"/>
      <c r="AP17" s="28">
        <f t="shared" ref="AP17" si="211">IF(AND(AS$3=1,AO17=1),"25",IF(AND(AS$3=1,AO17=2),"20",IF(AND(AS$3=1,AO17=3),"16",IF(AND(AS$3=1,AO17=4),"13",IF(AND(AS$3=1,AO17=5),"11",IF(AND(AS$3=1,AO17=6),"10",IF(AND(AS$3=1,AO17=7),"9",IF(AND(AS$3=1,AO17=8),"8",IF(AND(AS$3=1,AO17=9),"7",IF(AND(AS$3=1,AO17=10),"6",IF(AND(AS$3=1,AO17=11),"5",IF(AND(AS$3=1,AO17=12),"4",IF(AND(AS$3=1,AO17=13),"3",IF(AND(AS$3=1,AO17=14),"2",IF(AND(AS$3=1,AO17=15),"1",IF(AND(AS$3=2,AO17=1),"16",IF(AND(AS$3=2,AO17=2),"13",IF(AND(AS$3=2,AO17=3),"11",IF(AND(AS$3=2,AO17=4),"10",IF(AND(AS$3=2,AO17=5),"9",IF(AND(AS$3=2,AO17=6),"8",IF(AND(AS$3=2,AO17=7),"7",IF(AND(AS$3=2,AO17=8),"6",IF(AND(AS$3=2,AO17=9),"5",IF(AND(AS$3=2,AO17=10),"4",IF(AND(AS$3=2,AO17=11),"3",IF(AND(AS$3=2,AO17=12),"2",IF(AND(AS$3=2,AO17=13),"1",IF(AND(AS$3=3,AO17=1),"10",IF(AND(AS$3=3,AO17=2),"9",IF(AND(AS$3=3,AO17=3),"8",IF(AND(AS$3=3,AO17=4),"7",IF(AND(AS$3=3,AO17=5),"6",IF(AND(AS$3=3,AO17=6),"5",IF(AND(AS$3=3,AO17=7),"4",IF(AND(AS$3=3,AO17=8),"3",IF(AND(AS$3=3,AO17=9),"2",IF(AND(AS$3=3,AO17=10),"1"))))))))))))))))))))))))))))))))))))))+0</f>
        <v>0</v>
      </c>
      <c r="AQ17" s="29">
        <f t="shared" ref="AQ17" si="212">+SUM(AP17+AJ17)</f>
        <v>0</v>
      </c>
      <c r="AR17" s="30">
        <f>SUM(LARGE(($AP17,$AI17,$AB17,$U17,$N17,$G17),{1;2;3;4;5}))</f>
        <v>0</v>
      </c>
      <c r="AS17" s="27">
        <f t="shared" si="17"/>
        <v>14</v>
      </c>
      <c r="AT17" s="20">
        <f t="shared" si="18"/>
        <v>2</v>
      </c>
      <c r="AU17" s="27"/>
      <c r="AV17" s="26"/>
      <c r="AW17" s="28">
        <f t="shared" ref="AW17" si="213">IF(AND(AZ$3=1,AV17=1),"25",IF(AND(AZ$3=1,AV17=2),"20",IF(AND(AZ$3=1,AV17=3),"16",IF(AND(AZ$3=1,AV17=4),"13",IF(AND(AZ$3=1,AV17=5),"11",IF(AND(AZ$3=1,AV17=6),"10",IF(AND(AZ$3=1,AV17=7),"9",IF(AND(AZ$3=1,AV17=8),"8",IF(AND(AZ$3=1,AV17=9),"7",IF(AND(AZ$3=1,AV17=10),"6",IF(AND(AZ$3=1,AV17=11),"5",IF(AND(AZ$3=1,AV17=12),"4",IF(AND(AZ$3=1,AV17=13),"3",IF(AND(AZ$3=1,AV17=14),"2",IF(AND(AZ$3=1,AV17=15),"1",IF(AND(AZ$3=2,AV17=1),"16",IF(AND(AZ$3=2,AV17=2),"13",IF(AND(AZ$3=2,AV17=3),"11",IF(AND(AZ$3=2,AV17=4),"10",IF(AND(AZ$3=2,AV17=5),"9",IF(AND(AZ$3=2,AV17=6),"8",IF(AND(AZ$3=2,AV17=7),"7",IF(AND(AZ$3=2,AV17=8),"6",IF(AND(AZ$3=2,AV17=9),"5",IF(AND(AZ$3=2,AV17=10),"4",IF(AND(AZ$3=2,AV17=11),"3",IF(AND(AZ$3=2,AV17=12),"2",IF(AND(AZ$3=2,AV17=13),"1",IF(AND(AZ$3=3,AV17=1),"10",IF(AND(AZ$3=3,AV17=2),"9",IF(AND(AZ$3=3,AV17=3),"8",IF(AND(AZ$3=3,AV17=4),"7",IF(AND(AZ$3=3,AV17=5),"6",IF(AND(AZ$3=3,AV17=6),"5",IF(AND(AZ$3=3,AV17=7),"4",IF(AND(AZ$3=3,AV17=8),"3",IF(AND(AZ$3=3,AV17=9),"2",IF(AND(AZ$3=3,AV17=10),"1"))))))))))))))))))))))))))))))))))))))+0</f>
        <v>0</v>
      </c>
      <c r="AX17" s="29">
        <f t="shared" ref="AX17" si="214">+SUM(AW17+AQ17)</f>
        <v>0</v>
      </c>
      <c r="AY17" s="30">
        <f>SUM(LARGE(($AW17,$AP17,$AI17,$AB17,$U17,$N17,$G17),{1;2;3;4;5}))</f>
        <v>0</v>
      </c>
      <c r="AZ17" s="27">
        <f t="shared" si="20"/>
        <v>14</v>
      </c>
      <c r="BA17" s="20">
        <f t="shared" si="21"/>
        <v>2</v>
      </c>
      <c r="BB17" s="27"/>
      <c r="BC17" s="26"/>
      <c r="BD17" s="28">
        <f t="shared" ref="BD17" si="215">IF(AND(BG$3=1,BC17=1),"25",IF(AND(BG$3=1,BC17=2),"20",IF(AND(BG$3=1,BC17=3),"16",IF(AND(BG$3=1,BC17=4),"13",IF(AND(BG$3=1,BC17=5),"11",IF(AND(BG$3=1,BC17=6),"10",IF(AND(BG$3=1,BC17=7),"9",IF(AND(BG$3=1,BC17=8),"8",IF(AND(BG$3=1,BC17=9),"7",IF(AND(BG$3=1,BC17=10),"6",IF(AND(BG$3=1,BC17=11),"5",IF(AND(BG$3=1,BC17=12),"4",IF(AND(BG$3=1,BC17=13),"3",IF(AND(BG$3=1,BC17=14),"2",IF(AND(BG$3=1,BC17=15),"1",IF(AND(BG$3=2,BC17=1),"16",IF(AND(BG$3=2,BC17=2),"13",IF(AND(BG$3=2,BC17=3),"11",IF(AND(BG$3=2,BC17=4),"10",IF(AND(BG$3=2,BC17=5),"9",IF(AND(BG$3=2,BC17=6),"8",IF(AND(BG$3=2,BC17=7),"7",IF(AND(BG$3=2,BC17=8),"6",IF(AND(BG$3=2,BC17=9),"5",IF(AND(BG$3=2,BC17=10),"4",IF(AND(BG$3=2,BC17=11),"3",IF(AND(BG$3=2,BC17=12),"2",IF(AND(BG$3=2,BC17=13),"1",IF(AND(BG$3=3,BC17=1),"10",IF(AND(BG$3=3,BC17=2),"9",IF(AND(BG$3=3,BC17=3),"8",IF(AND(BG$3=3,BC17=4),"7",IF(AND(BG$3=3,BC17=5),"6",IF(AND(BG$3=3,BC17=6),"5",IF(AND(BG$3=3,BC17=7),"4",IF(AND(BG$3=3,BC17=8),"3",IF(AND(BG$3=3,BC17=9),"2",IF(AND(BG$3=3,BC17=10),"1"))))))))))))))))))))))))))))))))))))))+0</f>
        <v>0</v>
      </c>
      <c r="BE17" s="29">
        <f t="shared" ref="BE17" si="216">+SUM(BD17+AX17)</f>
        <v>0</v>
      </c>
      <c r="BF17" s="30">
        <f>SUM(LARGE(($BD17,$AW17,$AP17,$AI17,$AB17,$U17,$N17,$G17),{1;2;3;4;5}))</f>
        <v>0</v>
      </c>
      <c r="BG17" s="27">
        <f t="shared" si="23"/>
        <v>14</v>
      </c>
      <c r="BH17" s="20">
        <f t="shared" si="24"/>
        <v>2</v>
      </c>
      <c r="BI17" s="27"/>
      <c r="BJ17" s="26"/>
      <c r="BK17" s="28">
        <f t="shared" ref="BK17" si="217">IF(AND(BN$3=1,BJ17=1),"25",IF(AND(BN$3=1,BJ17=2),"20",IF(AND(BN$3=1,BJ17=3),"16",IF(AND(BN$3=1,BJ17=4),"13",IF(AND(BN$3=1,BJ17=5),"11",IF(AND(BN$3=1,BJ17=6),"10",IF(AND(BN$3=1,BJ17=7),"9",IF(AND(BN$3=1,BJ17=8),"8",IF(AND(BN$3=1,BJ17=9),"7",IF(AND(BN$3=1,BJ17=10),"6",IF(AND(BN$3=1,BJ17=11),"5",IF(AND(BN$3=1,BJ17=12),"4",IF(AND(BN$3=1,BJ17=13),"3",IF(AND(BN$3=1,BJ17=14),"2",IF(AND(BN$3=1,BJ17=15),"1",IF(AND(BN$3=2,BJ17=1),"16",IF(AND(BN$3=2,BJ17=2),"13",IF(AND(BN$3=2,BJ17=3),"11",IF(AND(BN$3=2,BJ17=4),"10",IF(AND(BN$3=2,BJ17=5),"9",IF(AND(BN$3=2,BJ17=6),"8",IF(AND(BN$3=2,BJ17=7),"7",IF(AND(BN$3=2,BJ17=8),"6",IF(AND(BN$3=2,BJ17=9),"5",IF(AND(BN$3=2,BJ17=10),"4",IF(AND(BN$3=2,BJ17=11),"3",IF(AND(BN$3=2,BJ17=12),"2",IF(AND(BN$3=2,BJ17=13),"1",IF(AND(BN$3=3,BJ17=1),"10",IF(AND(BN$3=3,BJ17=2),"9",IF(AND(BN$3=3,BJ17=3),"8",IF(AND(BN$3=3,BJ17=4),"7",IF(AND(BN$3=3,BJ17=5),"6",IF(AND(BN$3=3,BJ17=6),"5",IF(AND(BN$3=3,BJ17=7),"4",IF(AND(BN$3=3,BJ17=8),"3",IF(AND(BN$3=3,BJ17=9),"2",IF(AND(BN$3=3,BJ17=10),"1"))))))))))))))))))))))))))))))))))))))+0</f>
        <v>0</v>
      </c>
      <c r="BL17" s="29">
        <f t="shared" ref="BL17" si="218">+SUM(BK17+BE17)</f>
        <v>0</v>
      </c>
      <c r="BM17" s="30">
        <f>SUM(LARGE(($BK17,$BD17,$AW17,$AP17,$AI17,$AB17,$U17,$N17,$G17),{1;2;3;4;5}))</f>
        <v>0</v>
      </c>
      <c r="BN17" s="27">
        <f t="shared" si="26"/>
        <v>14</v>
      </c>
      <c r="BO17" s="20">
        <f t="shared" si="27"/>
        <v>2</v>
      </c>
      <c r="BP17" s="27"/>
      <c r="BQ17" s="26"/>
      <c r="BR17" s="28">
        <f t="shared" ref="BR17" si="219">IF(AND(BU$3=1,BQ17=1),"25",IF(AND(BU$3=1,BQ17=2),"20",IF(AND(BU$3=1,BQ17=3),"16",IF(AND(BU$3=1,BQ17=4),"13",IF(AND(BU$3=1,BQ17=5),"11",IF(AND(BU$3=1,BQ17=6),"10",IF(AND(BU$3=1,BQ17=7),"9",IF(AND(BU$3=1,BQ17=8),"8",IF(AND(BU$3=1,BQ17=9),"7",IF(AND(BU$3=1,BQ17=10),"6",IF(AND(BU$3=1,BQ17=11),"5",IF(AND(BU$3=1,BQ17=12),"4",IF(AND(BU$3=1,BQ17=13),"3",IF(AND(BU$3=1,BQ17=14),"2",IF(AND(BU$3=1,BQ17=15),"1",IF(AND(BU$3=2,BQ17=1),"16",IF(AND(BU$3=2,BQ17=2),"13",IF(AND(BU$3=2,BQ17=3),"11",IF(AND(BU$3=2,BQ17=4),"10",IF(AND(BU$3=2,BQ17=5),"9",IF(AND(BU$3=2,BQ17=6),"8",IF(AND(BU$3=2,BQ17=7),"7",IF(AND(BU$3=2,BQ17=8),"6",IF(AND(BU$3=2,BQ17=9),"5",IF(AND(BU$3=2,BQ17=10),"4",IF(AND(BU$3=2,BQ17=11),"3",IF(AND(BU$3=2,BQ17=12),"2",IF(AND(BU$3=2,BQ17=13),"1",IF(AND(BU$3=3,BQ17=1),"10",IF(AND(BU$3=3,BQ17=2),"9",IF(AND(BU$3=3,BQ17=3),"8",IF(AND(BU$3=3,BQ17=4),"7",IF(AND(BU$3=3,BQ17=5),"6",IF(AND(BU$3=3,BQ17=6),"5",IF(AND(BU$3=3,BQ17=7),"4",IF(AND(BU$3=3,BQ17=8),"3",IF(AND(BU$3=3,BQ17=9),"2",IF(AND(BU$3=3,BQ17=10),"1"))))))))))))))))))))))))))))))))))))))+0</f>
        <v>0</v>
      </c>
      <c r="BS17" s="29">
        <f t="shared" ref="BS17" si="220">+SUM(BR17+BL17)</f>
        <v>0</v>
      </c>
      <c r="BT17" s="30">
        <f>SUM(LARGE(($BR17,$BK17,$BD17,$AW17,$AP17,$AI17,$AB17,$U17,$N17,$G17),{1;2;3;4;5}))</f>
        <v>0</v>
      </c>
      <c r="BU17" s="27">
        <f t="shared" si="29"/>
        <v>14</v>
      </c>
      <c r="BV17" s="20">
        <f t="shared" si="30"/>
        <v>2</v>
      </c>
      <c r="BW17" s="27"/>
      <c r="BX17" s="26"/>
      <c r="BY17" s="28">
        <f t="shared" ref="BY17" si="221">IF(AND(CB$3=1,BX17=1),"25",IF(AND(CB$3=1,BX17=2),"20",IF(AND(CB$3=1,BX17=3),"16",IF(AND(CB$3=1,BX17=4),"13",IF(AND(CB$3=1,BX17=5),"11",IF(AND(CB$3=1,BX17=6),"10",IF(AND(CB$3=1,BX17=7),"9",IF(AND(CB$3=1,BX17=8),"8",IF(AND(CB$3=1,BX17=9),"7",IF(AND(CB$3=1,BX17=10),"6",IF(AND(CB$3=1,BX17=11),"5",IF(AND(CB$3=1,BX17=12),"4",IF(AND(CB$3=1,BX17=13),"3",IF(AND(CB$3=1,BX17=14),"2",IF(AND(CB$3=1,BX17=15),"1",IF(AND(CB$3=2,BX17=1),"16",IF(AND(CB$3=2,BX17=2),"13",IF(AND(CB$3=2,BX17=3),"11",IF(AND(CB$3=2,BX17=4),"10",IF(AND(CB$3=2,BX17=5),"9",IF(AND(CB$3=2,BX17=6),"8",IF(AND(CB$3=2,BX17=7),"7",IF(AND(CB$3=2,BX17=8),"6",IF(AND(CB$3=2,BX17=9),"5",IF(AND(CB$3=2,BX17=10),"4",IF(AND(CB$3=2,BX17=11),"3",IF(AND(CB$3=2,BX17=12),"2",IF(AND(CB$3=2,BX17=13),"1",IF(AND(CB$3=3,BX17=1),"10",IF(AND(CB$3=3,BX17=2),"9",IF(AND(CB$3=3,BX17=3),"8",IF(AND(CB$3=3,BX17=4),"7",IF(AND(CB$3=3,BX17=5),"6",IF(AND(CB$3=3,BX17=6),"5",IF(AND(CB$3=3,BX17=7),"4",IF(AND(CB$3=3,BX17=8),"3",IF(AND(CB$3=3,BX17=9),"2",IF(AND(CB$3=3,BX17=10),"1"))))))))))))))))))))))))))))))))))))))+0</f>
        <v>0</v>
      </c>
      <c r="BZ17" s="29">
        <f t="shared" ref="BZ17" si="222">+SUM(BY17+BS17)</f>
        <v>0</v>
      </c>
      <c r="CA17" s="30">
        <f>SUM(LARGE(($BY17,$BR17,$BK17,$BD17,$AW17,$AP17,$AI17,$AB17,$U17,$N17,$G17),{1;2;3;4;5}))</f>
        <v>0</v>
      </c>
      <c r="CB17" s="27">
        <f t="shared" si="32"/>
        <v>14</v>
      </c>
      <c r="CC17" s="20">
        <f t="shared" si="33"/>
        <v>2</v>
      </c>
      <c r="CD17" s="27"/>
      <c r="CE17" s="26"/>
      <c r="CF17" s="28">
        <f t="shared" ref="CF17" si="223">IF(AND(CI$3=1,CE17=1),"25",IF(AND(CI$3=1,CE17=2),"20",IF(AND(CI$3=1,CE17=3),"16",IF(AND(CI$3=1,CE17=4),"13",IF(AND(CI$3=1,CE17=5),"11",IF(AND(CI$3=1,CE17=6),"10",IF(AND(CI$3=1,CE17=7),"9",IF(AND(CI$3=1,CE17=8),"8",IF(AND(CI$3=1,CE17=9),"7",IF(AND(CI$3=1,CE17=10),"6",IF(AND(CI$3=1,CE17=11),"5",IF(AND(CI$3=1,CE17=12),"4",IF(AND(CI$3=1,CE17=13),"3",IF(AND(CI$3=1,CE17=14),"2",IF(AND(CI$3=1,CE17=15),"1",IF(AND(CI$3=2,CE17=1),"16",IF(AND(CI$3=2,CE17=2),"13",IF(AND(CI$3=2,CE17=3),"11",IF(AND(CI$3=2,CE17=4),"10",IF(AND(CI$3=2,CE17=5),"9",IF(AND(CI$3=2,CE17=6),"8",IF(AND(CI$3=2,CE17=7),"7",IF(AND(CI$3=2,CE17=8),"6",IF(AND(CI$3=2,CE17=9),"5",IF(AND(CI$3=2,CE17=10),"4",IF(AND(CI$3=2,CE17=11),"3",IF(AND(CI$3=2,CE17=12),"2",IF(AND(CI$3=2,CE17=13),"1",IF(AND(CI$3=3,CE17=1),"10",IF(AND(CI$3=3,CE17=2),"9",IF(AND(CI$3=3,CE17=3),"8",IF(AND(CI$3=3,CE17=4),"7",IF(AND(CI$3=3,CE17=5),"6",IF(AND(CI$3=3,CE17=6),"5",IF(AND(CI$3=3,CE17=7),"4",IF(AND(CI$3=3,CE17=8),"3",IF(AND(CI$3=3,CE17=9),"2",IF(AND(CI$3=3,CE17=10),"1"))))))))))))))))))))))))))))))))))))))+0</f>
        <v>0</v>
      </c>
      <c r="CG17" s="29">
        <f t="shared" ref="CG17" si="224">+SUM(CF17+BZ17)</f>
        <v>0</v>
      </c>
      <c r="CH17" s="30">
        <f>SUM(LARGE(($CF17,$BY17,$BR17,$BK17,$BD17,$AW17,$AP17,$AI17,$AB17,$U17,$N17,$G17),{1;2;3;4;5}))</f>
        <v>0</v>
      </c>
      <c r="CI17" s="27">
        <f t="shared" si="35"/>
        <v>14</v>
      </c>
      <c r="CJ17" s="20">
        <f t="shared" si="36"/>
        <v>1</v>
      </c>
      <c r="CK17" s="27"/>
      <c r="CL17" s="26"/>
      <c r="CM17" s="28">
        <f t="shared" ref="CM17" si="225">IF(AND(CP$3=1,CL17=1),"25",IF(AND(CP$3=1,CL17=2),"20",IF(AND(CP$3=1,CL17=3),"16",IF(AND(CP$3=1,CL17=4),"13",IF(AND(CP$3=1,CL17=5),"11",IF(AND(CP$3=1,CL17=6),"10",IF(AND(CP$3=1,CL17=7),"9",IF(AND(CP$3=1,CL17=8),"8",IF(AND(CP$3=1,CL17=9),"7",IF(AND(CP$3=1,CL17=10),"6",IF(AND(CP$3=1,CL17=11),"5",IF(AND(CP$3=1,CL17=12),"4",IF(AND(CP$3=1,CL17=13),"3",IF(AND(CP$3=1,CL17=14),"2",IF(AND(CP$3=1,CL17=15),"1",IF(AND(CP$3=2,CL17=1),"16",IF(AND(CP$3=2,CL17=2),"13",IF(AND(CP$3=2,CL17=3),"11",IF(AND(CP$3=2,CL17=4),"10",IF(AND(CP$3=2,CL17=5),"9",IF(AND(CP$3=2,CL17=6),"8",IF(AND(CP$3=2,CL17=7),"7",IF(AND(CP$3=2,CL17=8),"6",IF(AND(CP$3=2,CL17=9),"5",IF(AND(CP$3=2,CL17=10),"4",IF(AND(CP$3=2,CL17=11),"3",IF(AND(CP$3=2,CL17=12),"2",IF(AND(CP$3=2,CL17=13),"1",IF(AND(CP$3=3,CL17=1),"10",IF(AND(CP$3=3,CL17=2),"9",IF(AND(CP$3=3,CL17=3),"8",IF(AND(CP$3=3,CL17=4),"7",IF(AND(CP$3=3,CL17=5),"6",IF(AND(CP$3=3,CL17=6),"5",IF(AND(CP$3=3,CL17=7),"4",IF(AND(CP$3=3,CL17=8),"3",IF(AND(CP$3=3,CL17=9),"2",IF(AND(CP$3=3,CL17=10),"1"))))))))))))))))))))))))))))))))))))))+0</f>
        <v>0</v>
      </c>
      <c r="CN17" s="29">
        <f t="shared" ref="CN17" si="226">+SUM(CM17+CG17)</f>
        <v>0</v>
      </c>
      <c r="CO17" s="30">
        <f>SUM(LARGE(($CM17,$CF17,$BY17,$BR17,$BK17,$BD17,$AW17,$AP17,$AI17,$AB17,$U17,$N17,$G17),{1;2;3;4;5}))</f>
        <v>0</v>
      </c>
      <c r="CP17" s="27">
        <f t="shared" si="38"/>
        <v>14</v>
      </c>
      <c r="CQ17" s="20">
        <f t="shared" ref="CQ17" si="227">CW$3</f>
        <v>1</v>
      </c>
      <c r="CR17" s="27"/>
      <c r="CS17" s="26"/>
      <c r="CT17" s="28">
        <f t="shared" ref="CT17" si="228">IF(AND(CW$3=1,CS17=1),"25",IF(AND(CW$3=1,CS17=2),"20",IF(AND(CW$3=1,CS17=3),"16",IF(AND(CW$3=1,CS17=4),"13",IF(AND(CW$3=1,CS17=5),"11",IF(AND(CW$3=1,CS17=6),"10",IF(AND(CW$3=1,CS17=7),"9",IF(AND(CW$3=1,CS17=8),"8",IF(AND(CW$3=1,CS17=9),"7",IF(AND(CW$3=1,CS17=10),"6",IF(AND(CW$3=1,CS17=11),"5",IF(AND(CW$3=1,CS17=12),"4",IF(AND(CW$3=1,CS17=13),"3",IF(AND(CW$3=1,CS17=14),"2",IF(AND(CW$3=1,CS17=15),"1",IF(AND(CW$3=2,CS17=1),"16",IF(AND(CW$3=2,CS17=2),"13",IF(AND(CW$3=2,CS17=3),"11",IF(AND(CW$3=2,CS17=4),"10",IF(AND(CW$3=2,CS17=5),"9",IF(AND(CW$3=2,CS17=6),"8",IF(AND(CW$3=2,CS17=7),"7",IF(AND(CW$3=2,CS17=8),"6",IF(AND(CW$3=2,CS17=9),"5",IF(AND(CW$3=2,CS17=10),"4",IF(AND(CW$3=2,CS17=11),"3",IF(AND(CW$3=2,CS17=12),"2",IF(AND(CW$3=2,CS17=13),"1",IF(AND(CW$3=3,CS17=1),"10",IF(AND(CW$3=3,CS17=2),"9",IF(AND(CW$3=3,CS17=3),"8",IF(AND(CW$3=3,CS17=4),"7",IF(AND(CW$3=3,CS17=5),"6",IF(AND(CW$3=3,CS17=6),"5",IF(AND(CW$3=3,CS17=7),"4",IF(AND(CW$3=3,CS17=8),"3",IF(AND(CW$3=3,CS17=9),"2",IF(AND(CW$3=3,CS17=10),"1"))))))))))))))))))))))))))))))))))))))+0</f>
        <v>0</v>
      </c>
      <c r="CU17" s="29">
        <f t="shared" ref="CU17" si="229">+SUM(CT17+CN17)</f>
        <v>0</v>
      </c>
      <c r="CV17" s="30">
        <f>SUM(LARGE(($CT17,$CM17,$CF17,$BY17,$BR17,$BK17,$BD17,$AW17,$AP17,$AI17,$AB17,$U17,$N17,$G17),{1;2;3;4;5}))</f>
        <v>0</v>
      </c>
      <c r="CW17" s="27">
        <f t="shared" si="41"/>
        <v>14</v>
      </c>
      <c r="CX17" s="20">
        <f t="shared" ref="CX17" si="230">DD$3</f>
        <v>1</v>
      </c>
      <c r="CY17" s="27"/>
      <c r="CZ17" s="26"/>
      <c r="DA17" s="28">
        <f t="shared" ref="DA17" si="231">IF(AND(DD$3=1,CZ17=1),"25",IF(AND(DD$3=1,CZ17=2),"20",IF(AND(DD$3=1,CZ17=3),"16",IF(AND(DD$3=1,CZ17=4),"13",IF(AND(DD$3=1,CZ17=5),"11",IF(AND(DD$3=1,CZ17=6),"10",IF(AND(DD$3=1,CZ17=7),"9",IF(AND(DD$3=1,CZ17=8),"8",IF(AND(DD$3=1,CZ17=9),"7",IF(AND(DD$3=1,CZ17=10),"6",IF(AND(DD$3=1,CZ17=11),"5",IF(AND(DD$3=1,CZ17=12),"4",IF(AND(DD$3=1,CZ17=13),"3",IF(AND(DD$3=1,CZ17=14),"2",IF(AND(DD$3=1,CZ17=15),"1",IF(AND(DD$3=2,CZ17=1),"16",IF(AND(DD$3=2,CZ17=2),"13",IF(AND(DD$3=2,CZ17=3),"11",IF(AND(DD$3=2,CZ17=4),"10",IF(AND(DD$3=2,CZ17=5),"9",IF(AND(DD$3=2,CZ17=6),"8",IF(AND(DD$3=2,CZ17=7),"7",IF(AND(DD$3=2,CZ17=8),"6",IF(AND(DD$3=2,CZ17=9),"5",IF(AND(DD$3=2,CZ17=10),"4",IF(AND(DD$3=2,CZ17=11),"3",IF(AND(DD$3=2,CZ17=12),"2",IF(AND(DD$3=2,CZ17=13),"1",IF(AND(DD$3=3,CZ17=1),"10",IF(AND(DD$3=3,CZ17=2),"9",IF(AND(DD$3=3,CZ17=3),"8",IF(AND(DD$3=3,CZ17=4),"7",IF(AND(DD$3=3,CZ17=5),"6",IF(AND(DD$3=3,CZ17=6),"5",IF(AND(DD$3=3,CZ17=7),"4",IF(AND(DD$3=3,CZ17=8),"3",IF(AND(DD$3=3,CZ17=9),"2",IF(AND(DD$3=3,CZ17=10),"1"))))))))))))))))))))))))))))))))))))))+0</f>
        <v>0</v>
      </c>
      <c r="DB17" s="29">
        <f t="shared" ref="DB17" si="232">+SUM(DA17+CU17)</f>
        <v>0</v>
      </c>
      <c r="DC17" s="30">
        <f>SUM(LARGE(($DA17,$CT17,$CM17,$CF17,$BY17,$BR17,$BK17,$BD17,$AW17,$AP17,$AI17,$AB17,$U17,$N17,$G17),{1;2;3;4;5}))</f>
        <v>0</v>
      </c>
      <c r="DD17" s="27">
        <f t="shared" si="44"/>
        <v>14</v>
      </c>
      <c r="DE17" s="20">
        <f t="shared" ref="DE17" si="233">DK$3</f>
        <v>1</v>
      </c>
      <c r="DF17" s="27"/>
      <c r="DG17" s="26"/>
      <c r="DH17" s="28">
        <f t="shared" ref="DH17" si="234">IF(AND(DK$3=1,DG17=1),"25",IF(AND(DK$3=1,DG17=2),"20",IF(AND(DK$3=1,DG17=3),"16",IF(AND(DK$3=1,DG17=4),"13",IF(AND(DK$3=1,DG17=5),"11",IF(AND(DK$3=1,DG17=6),"10",IF(AND(DK$3=1,DG17=7),"9",IF(AND(DK$3=1,DG17=8),"8",IF(AND(DK$3=1,DG17=9),"7",IF(AND(DK$3=1,DG17=10),"6",IF(AND(DK$3=1,DG17=11),"5",IF(AND(DK$3=1,DG17=12),"4",IF(AND(DK$3=1,DG17=13),"3",IF(AND(DK$3=1,DG17=14),"2",IF(AND(DK$3=1,DG17=15),"1",IF(AND(DK$3=2,DG17=1),"16",IF(AND(DK$3=2,DG17=2),"13",IF(AND(DK$3=2,DG17=3),"11",IF(AND(DK$3=2,DG17=4),"10",IF(AND(DK$3=2,DG17=5),"9",IF(AND(DK$3=2,DG17=6),"8",IF(AND(DK$3=2,DG17=7),"7",IF(AND(DK$3=2,DG17=8),"6",IF(AND(DK$3=2,DG17=9),"5",IF(AND(DK$3=2,DG17=10),"4",IF(AND(DK$3=2,DG17=11),"3",IF(AND(DK$3=2,DG17=12),"2",IF(AND(DK$3=2,DG17=13),"1",IF(AND(DK$3=3,DG17=1),"10",IF(AND(DK$3=3,DG17=2),"9",IF(AND(DK$3=3,DG17=3),"8",IF(AND(DK$3=3,DG17=4),"7",IF(AND(DK$3=3,DG17=5),"6",IF(AND(DK$3=3,DG17=6),"5",IF(AND(DK$3=3,DG17=7),"4",IF(AND(DK$3=3,DG17=8),"3",IF(AND(DK$3=3,DG17=9),"2",IF(AND(DK$3=3,DG17=10),"1"))))))))))))))))))))))))))))))))))))))+0</f>
        <v>0</v>
      </c>
      <c r="DI17" s="29">
        <f t="shared" ref="DI17" si="235">+SUM(DH17+DB17)</f>
        <v>0</v>
      </c>
      <c r="DJ17" s="30">
        <f>SUM(LARGE(($DH17,$DA17,$CT17,$CM17,$CF17,$BY17,$BR17,$BK17,$BD17,$AW17,$AP17,$AI17,$AB17,$U17,$N17,$G17),{1;2;3;4;5}))</f>
        <v>0</v>
      </c>
      <c r="DK17" s="27">
        <f t="shared" si="47"/>
        <v>14</v>
      </c>
      <c r="DL17" s="20">
        <f t="shared" ref="DL17" si="236">DR$3</f>
        <v>1</v>
      </c>
      <c r="DM17" s="27"/>
      <c r="DN17" s="26"/>
      <c r="DO17" s="28">
        <f t="shared" ref="DO17" si="237">IF(AND(DR$3=1,DN17=1),"25",IF(AND(DR$3=1,DN17=2),"20",IF(AND(DR$3=1,DN17=3),"16",IF(AND(DR$3=1,DN17=4),"13",IF(AND(DR$3=1,DN17=5),"11",IF(AND(DR$3=1,DN17=6),"10",IF(AND(DR$3=1,DN17=7),"9",IF(AND(DR$3=1,DN17=8),"8",IF(AND(DR$3=1,DN17=9),"7",IF(AND(DR$3=1,DN17=10),"6",IF(AND(DR$3=1,DN17=11),"5",IF(AND(DR$3=1,DN17=12),"4",IF(AND(DR$3=1,DN17=13),"3",IF(AND(DR$3=1,DN17=14),"2",IF(AND(DR$3=1,DN17=15),"1",IF(AND(DR$3=2,DN17=1),"16",IF(AND(DR$3=2,DN17=2),"13",IF(AND(DR$3=2,DN17=3),"11",IF(AND(DR$3=2,DN17=4),"10",IF(AND(DR$3=2,DN17=5),"9",IF(AND(DR$3=2,DN17=6),"8",IF(AND(DR$3=2,DN17=7),"7",IF(AND(DR$3=2,DN17=8),"6",IF(AND(DR$3=2,DN17=9),"5",IF(AND(DR$3=2,DN17=10),"4",IF(AND(DR$3=2,DN17=11),"3",IF(AND(DR$3=2,DN17=12),"2",IF(AND(DR$3=2,DN17=13),"1",IF(AND(DR$3=3,DN17=1),"10",IF(AND(DR$3=3,DN17=2),"9",IF(AND(DR$3=3,DN17=3),"8",IF(AND(DR$3=3,DN17=4),"7",IF(AND(DR$3=3,DN17=5),"6",IF(AND(DR$3=3,DN17=6),"5",IF(AND(DR$3=3,DN17=7),"4",IF(AND(DR$3=3,DN17=8),"3",IF(AND(DR$3=3,DN17=9),"2",IF(AND(DR$3=3,DN17=10),"1"))))))))))))))))))))))))))))))))))))))+0</f>
        <v>0</v>
      </c>
      <c r="DP17" s="29">
        <f t="shared" ref="DP17" si="238">+SUM(DO17+DI17)</f>
        <v>0</v>
      </c>
      <c r="DQ17" s="30">
        <f>SUM(LARGE(($DO17,$DH17,$DA17,$CT17,$CM17,$CF17,$BY17,$BR17,$BK17,$BD17,$AW17,$AP17,$AI17,$AB17,$U17,$N17,$G17),{1;2;3;4;5}))</f>
        <v>0</v>
      </c>
      <c r="DR17" s="27">
        <f t="shared" si="50"/>
        <v>14</v>
      </c>
      <c r="DS17" s="20">
        <f t="shared" ref="DS17" si="239">DY$3</f>
        <v>1</v>
      </c>
      <c r="DT17" s="27"/>
      <c r="DU17" s="26"/>
      <c r="DV17" s="28">
        <f t="shared" ref="DV17" si="240">IF(AND(DY$3=1,DU17=1),"25",IF(AND(DY$3=1,DU17=2),"20",IF(AND(DY$3=1,DU17=3),"16",IF(AND(DY$3=1,DU17=4),"13",IF(AND(DY$3=1,DU17=5),"11",IF(AND(DY$3=1,DU17=6),"10",IF(AND(DY$3=1,DU17=7),"9",IF(AND(DY$3=1,DU17=8),"8",IF(AND(DY$3=1,DU17=9),"7",IF(AND(DY$3=1,DU17=10),"6",IF(AND(DY$3=1,DU17=11),"5",IF(AND(DY$3=1,DU17=12),"4",IF(AND(DY$3=1,DU17=13),"3",IF(AND(DY$3=1,DU17=14),"2",IF(AND(DY$3=1,DU17=15),"1",IF(AND(DY$3=2,DU17=1),"16",IF(AND(DY$3=2,DU17=2),"13",IF(AND(DY$3=2,DU17=3),"11",IF(AND(DY$3=2,DU17=4),"10",IF(AND(DY$3=2,DU17=5),"9",IF(AND(DY$3=2,DU17=6),"8",IF(AND(DY$3=2,DU17=7),"7",IF(AND(DY$3=2,DU17=8),"6",IF(AND(DY$3=2,DU17=9),"5",IF(AND(DY$3=2,DU17=10),"4",IF(AND(DY$3=2,DU17=11),"3",IF(AND(DY$3=2,DU17=12),"2",IF(AND(DY$3=2,DU17=13),"1",IF(AND(DY$3=3,DU17=1),"10",IF(AND(DY$3=3,DU17=2),"9",IF(AND(DY$3=3,DU17=3),"8",IF(AND(DY$3=3,DU17=4),"7",IF(AND(DY$3=3,DU17=5),"6",IF(AND(DY$3=3,DU17=6),"5",IF(AND(DY$3=3,DU17=7),"4",IF(AND(DY$3=3,DU17=8),"3",IF(AND(DY$3=3,DU17=9),"2",IF(AND(DY$3=3,DU17=10),"1"))))))))))))))))))))))))))))))))))))))+0</f>
        <v>0</v>
      </c>
      <c r="DW17" s="29">
        <f t="shared" ref="DW17" si="241">+SUM(DV17+DP17)</f>
        <v>0</v>
      </c>
      <c r="DX17" s="30">
        <f>SUM(LARGE(($DV17,$DO17,$DH17,$DA17,$CT17,$CM17,$CF17,$BY17,$BR17,$BK17,$BD17,$AW17,$AP17,$AI17,$AB17,$U17,$N17,$G17),{1;2;3;4;5}))</f>
        <v>0</v>
      </c>
      <c r="DY17" s="27">
        <f t="shared" si="53"/>
        <v>14</v>
      </c>
      <c r="DZ17" s="20">
        <f t="shared" ref="DZ17" si="242">EF$3</f>
        <v>3</v>
      </c>
      <c r="EA17" s="27"/>
      <c r="EB17" s="26"/>
      <c r="EC17" s="28">
        <f t="shared" ref="EC17" si="243">IF(AND(EF$3=1,EB17=1),"25",IF(AND(EF$3=1,EB17=2),"20",IF(AND(EF$3=1,EB17=3),"16",IF(AND(EF$3=1,EB17=4),"13",IF(AND(EF$3=1,EB17=5),"11",IF(AND(EF$3=1,EB17=6),"10",IF(AND(EF$3=1,EB17=7),"9",IF(AND(EF$3=1,EB17=8),"8",IF(AND(EF$3=1,EB17=9),"7",IF(AND(EF$3=1,EB17=10),"6",IF(AND(EF$3=1,EB17=11),"5",IF(AND(EF$3=1,EB17=12),"4",IF(AND(EF$3=1,EB17=13),"3",IF(AND(EF$3=1,EB17=14),"2",IF(AND(EF$3=1,EB17=15),"1",IF(AND(EF$3=2,EB17=1),"16",IF(AND(EF$3=2,EB17=2),"13",IF(AND(EF$3=2,EB17=3),"11",IF(AND(EF$3=2,EB17=4),"10",IF(AND(EF$3=2,EB17=5),"9",IF(AND(EF$3=2,EB17=6),"8",IF(AND(EF$3=2,EB17=7),"7",IF(AND(EF$3=2,EB17=8),"6",IF(AND(EF$3=2,EB17=9),"5",IF(AND(EF$3=2,EB17=10),"4",IF(AND(EF$3=2,EB17=11),"3",IF(AND(EF$3=2,EB17=12),"2",IF(AND(EF$3=2,EB17=13),"1",IF(AND(EF$3=3,EB17=1),"10",IF(AND(EF$3=3,EB17=2),"9",IF(AND(EF$3=3,EB17=3),"8",IF(AND(EF$3=3,EB17=4),"7",IF(AND(EF$3=3,EB17=5),"6",IF(AND(EF$3=3,EB17=6),"5",IF(AND(EF$3=3,EB17=7),"4",IF(AND(EF$3=3,EB17=8),"3",IF(AND(EF$3=3,EB17=9),"2",IF(AND(EF$3=3,EB17=10),"1"))))))))))))))))))))))))))))))))))))))+0</f>
        <v>0</v>
      </c>
      <c r="ED17" s="29">
        <f t="shared" ref="ED17" si="244">+SUM(EC17+DW17)</f>
        <v>0</v>
      </c>
      <c r="EE17" s="30">
        <f>SUM(LARGE(($EC17,$DV17,$DO17,$DH17,$DA17,$CT17,$CM17,$CF17,$BY17,$BR17,$BK17,$BD17,$AW17,$AP17,$AI17,$AB17,$U17,$N17,$G17),{1;2;3;4;5}))</f>
        <v>0</v>
      </c>
      <c r="EF17" s="27">
        <f t="shared" si="56"/>
        <v>14</v>
      </c>
      <c r="EG17" s="20">
        <f t="shared" ref="EG17" si="245">EM$3</f>
        <v>1</v>
      </c>
      <c r="EH17" s="27"/>
      <c r="EI17" s="26"/>
      <c r="EJ17" s="28">
        <f t="shared" ref="EJ17" si="246">IF(AND(EM$3=1,EI17=1),"25",IF(AND(EM$3=1,EI17=2),"20",IF(AND(EM$3=1,EI17=3),"16",IF(AND(EM$3=1,EI17=4),"13",IF(AND(EM$3=1,EI17=5),"11",IF(AND(EM$3=1,EI17=6),"10",IF(AND(EM$3=1,EI17=7),"9",IF(AND(EM$3=1,EI17=8),"8",IF(AND(EM$3=1,EI17=9),"7",IF(AND(EM$3=1,EI17=10),"6",IF(AND(EM$3=1,EI17=11),"5",IF(AND(EM$3=1,EI17=12),"4",IF(AND(EM$3=1,EI17=13),"3",IF(AND(EM$3=1,EI17=14),"2",IF(AND(EM$3=1,EI17=15),"1",IF(AND(EM$3=2,EI17=1),"16",IF(AND(EM$3=2,EI17=2),"13",IF(AND(EM$3=2,EI17=3),"11",IF(AND(EM$3=2,EI17=4),"10",IF(AND(EM$3=2,EI17=5),"9",IF(AND(EM$3=2,EI17=6),"8",IF(AND(EM$3=2,EI17=7),"7",IF(AND(EM$3=2,EI17=8),"6",IF(AND(EM$3=2,EI17=9),"5",IF(AND(EM$3=2,EI17=10),"4",IF(AND(EM$3=2,EI17=11),"3",IF(AND(EM$3=2,EI17=12),"2",IF(AND(EM$3=2,EI17=13),"1",IF(AND(EM$3=3,EI17=1),"10",IF(AND(EM$3=3,EI17=2),"9",IF(AND(EM$3=3,EI17=3),"8",IF(AND(EM$3=3,EI17=4),"7",IF(AND(EM$3=3,EI17=5),"6",IF(AND(EM$3=3,EI17=6),"5",IF(AND(EM$3=3,EI17=7),"4",IF(AND(EM$3=3,EI17=8),"3",IF(AND(EM$3=3,EI17=9),"2",IF(AND(EM$3=3,EI17=10),"1"))))))))))))))))))))))))))))))))))))))+0</f>
        <v>0</v>
      </c>
      <c r="EK17" s="29">
        <f t="shared" ref="EK17" si="247">+SUM(EJ17+ED17)</f>
        <v>0</v>
      </c>
      <c r="EL17" s="30">
        <f>SUM(LARGE(($EJ17,$EC17,$DV17,$DO17,$DH17,$DA17,$CT17,$CM17,$CF17,$BY17,$BR17,$BK17,$BD17,$AW17,$AP17,$AI17,$AB17,$U17,$N17,$G17),{1;2;3;4;5}))</f>
        <v>0</v>
      </c>
      <c r="EM17" s="27">
        <f t="shared" si="59"/>
        <v>14</v>
      </c>
    </row>
    <row r="18" spans="1:143" x14ac:dyDescent="0.2">
      <c r="A18" s="41" t="s">
        <v>92</v>
      </c>
      <c r="B18" s="65">
        <f t="shared" si="60"/>
        <v>1</v>
      </c>
      <c r="C18" s="113" t="s">
        <v>345</v>
      </c>
      <c r="D18" s="20">
        <f t="shared" si="0"/>
        <v>2</v>
      </c>
      <c r="E18" s="27">
        <f>27+38</f>
        <v>65</v>
      </c>
      <c r="F18" s="26">
        <v>6</v>
      </c>
      <c r="G18" s="28">
        <f t="shared" si="81"/>
        <v>8</v>
      </c>
      <c r="H18" s="29">
        <f t="shared" si="61"/>
        <v>8</v>
      </c>
      <c r="I18" s="30">
        <f>SUM(LARGE(($G18),{1}))</f>
        <v>8</v>
      </c>
      <c r="J18" s="27">
        <f t="shared" si="2"/>
        <v>6</v>
      </c>
      <c r="K18" s="20">
        <f t="shared" si="3"/>
        <v>1</v>
      </c>
      <c r="L18" s="27"/>
      <c r="M18" s="26"/>
      <c r="N18" s="28">
        <f t="shared" si="82"/>
        <v>0</v>
      </c>
      <c r="O18" s="29">
        <f t="shared" si="62"/>
        <v>8</v>
      </c>
      <c r="P18" s="30">
        <f>SUM(LARGE(($N18,$G18),{1;2}))</f>
        <v>8</v>
      </c>
      <c r="Q18" s="27">
        <f t="shared" si="5"/>
        <v>6</v>
      </c>
      <c r="R18" s="20">
        <f t="shared" si="6"/>
        <v>1</v>
      </c>
      <c r="S18" s="27"/>
      <c r="T18" s="26"/>
      <c r="U18" s="28">
        <f t="shared" si="83"/>
        <v>0</v>
      </c>
      <c r="V18" s="29">
        <f t="shared" si="63"/>
        <v>8</v>
      </c>
      <c r="W18" s="30">
        <f>SUM(LARGE(($U18,$N18,$G18),{1;2;3}))</f>
        <v>8</v>
      </c>
      <c r="X18" s="27">
        <f t="shared" si="8"/>
        <v>6</v>
      </c>
      <c r="Y18" s="20">
        <f t="shared" si="9"/>
        <v>2</v>
      </c>
      <c r="Z18" s="27"/>
      <c r="AA18" s="26"/>
      <c r="AB18" s="28">
        <f t="shared" si="84"/>
        <v>0</v>
      </c>
      <c r="AC18" s="29">
        <f t="shared" si="64"/>
        <v>8</v>
      </c>
      <c r="AD18" s="30">
        <f>SUM(LARGE(($AB18,$U18,$N18,$G18),{1;2;3;4}))</f>
        <v>8</v>
      </c>
      <c r="AE18" s="27">
        <f t="shared" si="11"/>
        <v>6</v>
      </c>
      <c r="AF18" s="20">
        <f t="shared" si="12"/>
        <v>2</v>
      </c>
      <c r="AG18" s="27"/>
      <c r="AH18" s="26"/>
      <c r="AI18" s="28">
        <f t="shared" si="85"/>
        <v>0</v>
      </c>
      <c r="AJ18" s="29">
        <f t="shared" si="65"/>
        <v>8</v>
      </c>
      <c r="AK18" s="30">
        <f>SUM(LARGE(($AI18,$AB18,$U18,$N18,$G18),{1;2;3;4;5}))</f>
        <v>8</v>
      </c>
      <c r="AL18" s="27">
        <f t="shared" si="14"/>
        <v>6</v>
      </c>
      <c r="AM18" s="20">
        <f t="shared" si="15"/>
        <v>2</v>
      </c>
      <c r="AN18" s="27"/>
      <c r="AO18" s="26"/>
      <c r="AP18" s="28">
        <f t="shared" si="86"/>
        <v>0</v>
      </c>
      <c r="AQ18" s="29">
        <f t="shared" si="66"/>
        <v>8</v>
      </c>
      <c r="AR18" s="30">
        <f>SUM(LARGE(($AP18,$AI18,$AB18,$U18,$N18,$G18),{1;2;3;4;5}))</f>
        <v>8</v>
      </c>
      <c r="AS18" s="27">
        <f t="shared" si="17"/>
        <v>6</v>
      </c>
      <c r="AT18" s="20">
        <f t="shared" si="18"/>
        <v>2</v>
      </c>
      <c r="AU18" s="27"/>
      <c r="AV18" s="26"/>
      <c r="AW18" s="28">
        <f t="shared" si="87"/>
        <v>0</v>
      </c>
      <c r="AX18" s="29">
        <f t="shared" si="67"/>
        <v>8</v>
      </c>
      <c r="AY18" s="30">
        <f>SUM(LARGE(($AW18,$AP18,$AI18,$AB18,$U18,$N18,$G18),{1;2;3;4;5}))</f>
        <v>8</v>
      </c>
      <c r="AZ18" s="27">
        <f t="shared" si="20"/>
        <v>6</v>
      </c>
      <c r="BA18" s="20">
        <f t="shared" si="21"/>
        <v>2</v>
      </c>
      <c r="BB18" s="27"/>
      <c r="BC18" s="26"/>
      <c r="BD18" s="28">
        <f t="shared" si="88"/>
        <v>0</v>
      </c>
      <c r="BE18" s="29">
        <f t="shared" si="68"/>
        <v>8</v>
      </c>
      <c r="BF18" s="30">
        <f>SUM(LARGE(($BD18,$AW18,$AP18,$AI18,$AB18,$U18,$N18,$G18),{1;2;3;4;5}))</f>
        <v>8</v>
      </c>
      <c r="BG18" s="27">
        <f t="shared" si="23"/>
        <v>6</v>
      </c>
      <c r="BH18" s="20">
        <f t="shared" si="24"/>
        <v>2</v>
      </c>
      <c r="BI18" s="27"/>
      <c r="BJ18" s="26"/>
      <c r="BK18" s="28">
        <f t="shared" si="89"/>
        <v>0</v>
      </c>
      <c r="BL18" s="29">
        <f t="shared" si="69"/>
        <v>8</v>
      </c>
      <c r="BM18" s="30">
        <f>SUM(LARGE(($BK18,$BD18,$AW18,$AP18,$AI18,$AB18,$U18,$N18,$G18),{1;2;3;4;5}))</f>
        <v>8</v>
      </c>
      <c r="BN18" s="27">
        <f t="shared" si="26"/>
        <v>6</v>
      </c>
      <c r="BO18" s="20">
        <f t="shared" si="27"/>
        <v>2</v>
      </c>
      <c r="BP18" s="27"/>
      <c r="BQ18" s="26"/>
      <c r="BR18" s="28">
        <f t="shared" si="90"/>
        <v>0</v>
      </c>
      <c r="BS18" s="29">
        <f t="shared" si="70"/>
        <v>8</v>
      </c>
      <c r="BT18" s="30">
        <f>SUM(LARGE(($BR18,$BK18,$BD18,$AW18,$AP18,$AI18,$AB18,$U18,$N18,$G18),{1;2;3;4;5}))</f>
        <v>8</v>
      </c>
      <c r="BU18" s="27">
        <f t="shared" si="29"/>
        <v>6</v>
      </c>
      <c r="BV18" s="20">
        <f t="shared" si="30"/>
        <v>2</v>
      </c>
      <c r="BW18" s="27"/>
      <c r="BX18" s="26"/>
      <c r="BY18" s="28">
        <f t="shared" si="91"/>
        <v>0</v>
      </c>
      <c r="BZ18" s="29">
        <f t="shared" si="71"/>
        <v>8</v>
      </c>
      <c r="CA18" s="30">
        <f>SUM(LARGE(($BY18,$BR18,$BK18,$BD18,$AW18,$AP18,$AI18,$AB18,$U18,$N18,$G18),{1;2;3;4;5}))</f>
        <v>8</v>
      </c>
      <c r="CB18" s="27">
        <f t="shared" si="32"/>
        <v>6</v>
      </c>
      <c r="CC18" s="20">
        <f t="shared" si="33"/>
        <v>2</v>
      </c>
      <c r="CD18" s="27"/>
      <c r="CE18" s="26"/>
      <c r="CF18" s="28">
        <f t="shared" si="92"/>
        <v>0</v>
      </c>
      <c r="CG18" s="29">
        <f t="shared" si="72"/>
        <v>8</v>
      </c>
      <c r="CH18" s="30">
        <f>SUM(LARGE(($CF18,$BY18,$BR18,$BK18,$BD18,$AW18,$AP18,$AI18,$AB18,$U18,$N18,$G18),{1;2;3;4;5}))</f>
        <v>8</v>
      </c>
      <c r="CI18" s="27">
        <f t="shared" si="35"/>
        <v>6</v>
      </c>
      <c r="CJ18" s="20">
        <f t="shared" si="36"/>
        <v>1</v>
      </c>
      <c r="CK18" s="27"/>
      <c r="CL18" s="26"/>
      <c r="CM18" s="28">
        <f t="shared" si="93"/>
        <v>0</v>
      </c>
      <c r="CN18" s="29">
        <f t="shared" si="73"/>
        <v>8</v>
      </c>
      <c r="CO18" s="30">
        <f>SUM(LARGE(($CM18,$CF18,$BY18,$BR18,$BK18,$BD18,$AW18,$AP18,$AI18,$AB18,$U18,$N18,$G18),{1;2;3;4;5}))</f>
        <v>8</v>
      </c>
      <c r="CP18" s="27">
        <f t="shared" si="38"/>
        <v>6</v>
      </c>
      <c r="CQ18" s="20">
        <f t="shared" si="39"/>
        <v>1</v>
      </c>
      <c r="CR18" s="27"/>
      <c r="CS18" s="26"/>
      <c r="CT18" s="28">
        <f t="shared" si="94"/>
        <v>0</v>
      </c>
      <c r="CU18" s="29">
        <f t="shared" si="74"/>
        <v>8</v>
      </c>
      <c r="CV18" s="30">
        <f>SUM(LARGE(($CT18,$CM18,$CF18,$BY18,$BR18,$BK18,$BD18,$AW18,$AP18,$AI18,$AB18,$U18,$N18,$G18),{1;2;3;4;5}))</f>
        <v>8</v>
      </c>
      <c r="CW18" s="27">
        <f t="shared" si="41"/>
        <v>6</v>
      </c>
      <c r="CX18" s="20">
        <f t="shared" si="42"/>
        <v>1</v>
      </c>
      <c r="CY18" s="27"/>
      <c r="CZ18" s="26"/>
      <c r="DA18" s="28">
        <f t="shared" si="95"/>
        <v>0</v>
      </c>
      <c r="DB18" s="29">
        <f t="shared" si="75"/>
        <v>8</v>
      </c>
      <c r="DC18" s="30">
        <f>SUM(LARGE(($DA18,$CT18,$CM18,$CF18,$BY18,$BR18,$BK18,$BD18,$AW18,$AP18,$AI18,$AB18,$U18,$N18,$G18),{1;2;3;4;5}))</f>
        <v>8</v>
      </c>
      <c r="DD18" s="27">
        <f t="shared" si="44"/>
        <v>6</v>
      </c>
      <c r="DE18" s="20">
        <f t="shared" si="45"/>
        <v>1</v>
      </c>
      <c r="DF18" s="27"/>
      <c r="DG18" s="26"/>
      <c r="DH18" s="28">
        <f t="shared" si="96"/>
        <v>0</v>
      </c>
      <c r="DI18" s="29">
        <f t="shared" si="76"/>
        <v>8</v>
      </c>
      <c r="DJ18" s="30">
        <f>SUM(LARGE(($DH18,$DA18,$CT18,$CM18,$CF18,$BY18,$BR18,$BK18,$BD18,$AW18,$AP18,$AI18,$AB18,$U18,$N18,$G18),{1;2;3;4;5}))</f>
        <v>8</v>
      </c>
      <c r="DK18" s="27">
        <f t="shared" si="47"/>
        <v>6</v>
      </c>
      <c r="DL18" s="20">
        <f t="shared" si="48"/>
        <v>1</v>
      </c>
      <c r="DM18" s="27"/>
      <c r="DN18" s="26"/>
      <c r="DO18" s="28">
        <f t="shared" si="97"/>
        <v>0</v>
      </c>
      <c r="DP18" s="29">
        <f t="shared" si="77"/>
        <v>8</v>
      </c>
      <c r="DQ18" s="30">
        <f>SUM(LARGE(($DO18,$DH18,$DA18,$CT18,$CM18,$CF18,$BY18,$BR18,$BK18,$BD18,$AW18,$AP18,$AI18,$AB18,$U18,$N18,$G18),{1;2;3;4;5}))</f>
        <v>8</v>
      </c>
      <c r="DR18" s="27">
        <f t="shared" si="50"/>
        <v>6</v>
      </c>
      <c r="DS18" s="20">
        <f t="shared" si="51"/>
        <v>1</v>
      </c>
      <c r="DT18" s="27"/>
      <c r="DU18" s="26"/>
      <c r="DV18" s="28">
        <f t="shared" si="98"/>
        <v>0</v>
      </c>
      <c r="DW18" s="29">
        <f t="shared" si="78"/>
        <v>8</v>
      </c>
      <c r="DX18" s="30">
        <f>SUM(LARGE(($DV18,$DO18,$DH18,$DA18,$CT18,$CM18,$CF18,$BY18,$BR18,$BK18,$BD18,$AW18,$AP18,$AI18,$AB18,$U18,$N18,$G18),{1;2;3;4;5}))</f>
        <v>8</v>
      </c>
      <c r="DY18" s="27">
        <f t="shared" si="53"/>
        <v>6</v>
      </c>
      <c r="DZ18" s="20">
        <f t="shared" si="54"/>
        <v>3</v>
      </c>
      <c r="EA18" s="27"/>
      <c r="EB18" s="26"/>
      <c r="EC18" s="28">
        <f t="shared" si="99"/>
        <v>0</v>
      </c>
      <c r="ED18" s="29">
        <f t="shared" si="79"/>
        <v>8</v>
      </c>
      <c r="EE18" s="30">
        <f>SUM(LARGE(($EC18,$DV18,$DO18,$DH18,$DA18,$CT18,$CM18,$CF18,$BY18,$BR18,$BK18,$BD18,$AW18,$AP18,$AI18,$AB18,$U18,$N18,$G18),{1;2;3;4;5}))</f>
        <v>8</v>
      </c>
      <c r="EF18" s="27">
        <f t="shared" si="56"/>
        <v>6</v>
      </c>
      <c r="EG18" s="20">
        <f t="shared" si="57"/>
        <v>1</v>
      </c>
      <c r="EH18" s="27"/>
      <c r="EI18" s="26"/>
      <c r="EJ18" s="28">
        <f t="shared" si="100"/>
        <v>0</v>
      </c>
      <c r="EK18" s="29">
        <f t="shared" si="80"/>
        <v>8</v>
      </c>
      <c r="EL18" s="30">
        <f>SUM(LARGE(($EJ18,$EC18,$DV18,$DO18,$DH18,$DA18,$CT18,$CM18,$CF18,$BY18,$BR18,$BK18,$BD18,$AW18,$AP18,$AI18,$AB18,$U18,$N18,$G18),{1;2;3;4;5}))</f>
        <v>8</v>
      </c>
      <c r="EM18" s="27">
        <f t="shared" si="59"/>
        <v>6</v>
      </c>
    </row>
    <row r="19" spans="1:143" x14ac:dyDescent="0.2">
      <c r="A19" s="41" t="s">
        <v>103</v>
      </c>
      <c r="B19" s="65">
        <f t="shared" si="60"/>
        <v>0</v>
      </c>
      <c r="C19" s="113"/>
      <c r="D19" s="20">
        <f t="shared" si="0"/>
        <v>2</v>
      </c>
      <c r="E19" s="27"/>
      <c r="F19" s="26"/>
      <c r="G19" s="28">
        <f t="shared" si="81"/>
        <v>0</v>
      </c>
      <c r="H19" s="29">
        <f t="shared" si="61"/>
        <v>0</v>
      </c>
      <c r="I19" s="30">
        <f>SUM(LARGE(($G19),{1}))</f>
        <v>0</v>
      </c>
      <c r="J19" s="27">
        <f t="shared" si="2"/>
        <v>14</v>
      </c>
      <c r="K19" s="20">
        <f t="shared" si="3"/>
        <v>1</v>
      </c>
      <c r="L19" s="27"/>
      <c r="M19" s="26"/>
      <c r="N19" s="28">
        <f t="shared" si="82"/>
        <v>0</v>
      </c>
      <c r="O19" s="29">
        <f t="shared" si="62"/>
        <v>0</v>
      </c>
      <c r="P19" s="30">
        <f>SUM(LARGE(($N19,$G19),{1;2}))</f>
        <v>0</v>
      </c>
      <c r="Q19" s="27">
        <f t="shared" si="5"/>
        <v>14</v>
      </c>
      <c r="R19" s="20">
        <f t="shared" si="6"/>
        <v>1</v>
      </c>
      <c r="S19" s="27"/>
      <c r="T19" s="26"/>
      <c r="U19" s="28">
        <f t="shared" si="83"/>
        <v>0</v>
      </c>
      <c r="V19" s="29">
        <f t="shared" si="63"/>
        <v>0</v>
      </c>
      <c r="W19" s="30">
        <f>SUM(LARGE(($U19,$N19,$G19),{1;2;3}))</f>
        <v>0</v>
      </c>
      <c r="X19" s="27">
        <f t="shared" si="8"/>
        <v>14</v>
      </c>
      <c r="Y19" s="20">
        <f t="shared" si="9"/>
        <v>2</v>
      </c>
      <c r="Z19" s="27"/>
      <c r="AA19" s="26"/>
      <c r="AB19" s="28">
        <f t="shared" si="84"/>
        <v>0</v>
      </c>
      <c r="AC19" s="29">
        <f t="shared" si="64"/>
        <v>0</v>
      </c>
      <c r="AD19" s="30">
        <f>SUM(LARGE(($AB19,$U19,$N19,$G19),{1;2;3;4}))</f>
        <v>0</v>
      </c>
      <c r="AE19" s="27">
        <f t="shared" si="11"/>
        <v>14</v>
      </c>
      <c r="AF19" s="20">
        <f t="shared" si="12"/>
        <v>2</v>
      </c>
      <c r="AG19" s="27"/>
      <c r="AH19" s="26"/>
      <c r="AI19" s="28">
        <f t="shared" si="85"/>
        <v>0</v>
      </c>
      <c r="AJ19" s="29">
        <f t="shared" si="65"/>
        <v>0</v>
      </c>
      <c r="AK19" s="30">
        <f>SUM(LARGE(($AI19,$AB19,$U19,$N19,$G19),{1;2;3;4;5}))</f>
        <v>0</v>
      </c>
      <c r="AL19" s="27">
        <f t="shared" si="14"/>
        <v>14</v>
      </c>
      <c r="AM19" s="20">
        <f t="shared" si="15"/>
        <v>2</v>
      </c>
      <c r="AN19" s="27"/>
      <c r="AO19" s="26"/>
      <c r="AP19" s="28">
        <f t="shared" si="86"/>
        <v>0</v>
      </c>
      <c r="AQ19" s="29">
        <f t="shared" si="66"/>
        <v>0</v>
      </c>
      <c r="AR19" s="30">
        <f>SUM(LARGE(($AP19,$AI19,$AB19,$U19,$N19,$G19),{1;2;3;4;5}))</f>
        <v>0</v>
      </c>
      <c r="AS19" s="27">
        <f t="shared" si="17"/>
        <v>14</v>
      </c>
      <c r="AT19" s="20">
        <f t="shared" si="18"/>
        <v>2</v>
      </c>
      <c r="AU19" s="27"/>
      <c r="AV19" s="26"/>
      <c r="AW19" s="28">
        <f t="shared" si="87"/>
        <v>0</v>
      </c>
      <c r="AX19" s="29">
        <f t="shared" si="67"/>
        <v>0</v>
      </c>
      <c r="AY19" s="30">
        <f>SUM(LARGE(($AW19,$AP19,$AI19,$AB19,$U19,$N19,$G19),{1;2;3;4;5}))</f>
        <v>0</v>
      </c>
      <c r="AZ19" s="27">
        <f t="shared" si="20"/>
        <v>14</v>
      </c>
      <c r="BA19" s="20">
        <f t="shared" si="21"/>
        <v>2</v>
      </c>
      <c r="BB19" s="27"/>
      <c r="BC19" s="26"/>
      <c r="BD19" s="28">
        <f t="shared" si="88"/>
        <v>0</v>
      </c>
      <c r="BE19" s="29">
        <f t="shared" si="68"/>
        <v>0</v>
      </c>
      <c r="BF19" s="30">
        <f>SUM(LARGE(($BD19,$AW19,$AP19,$AI19,$AB19,$U19,$N19,$G19),{1;2;3;4;5}))</f>
        <v>0</v>
      </c>
      <c r="BG19" s="27">
        <f t="shared" si="23"/>
        <v>14</v>
      </c>
      <c r="BH19" s="20">
        <f t="shared" si="24"/>
        <v>2</v>
      </c>
      <c r="BI19" s="27"/>
      <c r="BJ19" s="26"/>
      <c r="BK19" s="28">
        <f t="shared" si="89"/>
        <v>0</v>
      </c>
      <c r="BL19" s="29">
        <f t="shared" si="69"/>
        <v>0</v>
      </c>
      <c r="BM19" s="30">
        <f>SUM(LARGE(($BK19,$BD19,$AW19,$AP19,$AI19,$AB19,$U19,$N19,$G19),{1;2;3;4;5}))</f>
        <v>0</v>
      </c>
      <c r="BN19" s="27">
        <f t="shared" si="26"/>
        <v>14</v>
      </c>
      <c r="BO19" s="20">
        <f t="shared" si="27"/>
        <v>2</v>
      </c>
      <c r="BP19" s="27"/>
      <c r="BQ19" s="26"/>
      <c r="BR19" s="28">
        <f t="shared" si="90"/>
        <v>0</v>
      </c>
      <c r="BS19" s="29">
        <f t="shared" si="70"/>
        <v>0</v>
      </c>
      <c r="BT19" s="30">
        <f>SUM(LARGE(($BR19,$BK19,$BD19,$AW19,$AP19,$AI19,$AB19,$U19,$N19,$G19),{1;2;3;4;5}))</f>
        <v>0</v>
      </c>
      <c r="BU19" s="27">
        <f t="shared" si="29"/>
        <v>14</v>
      </c>
      <c r="BV19" s="20">
        <f t="shared" si="30"/>
        <v>2</v>
      </c>
      <c r="BW19" s="27"/>
      <c r="BX19" s="26"/>
      <c r="BY19" s="28">
        <f t="shared" si="91"/>
        <v>0</v>
      </c>
      <c r="BZ19" s="29">
        <f t="shared" si="71"/>
        <v>0</v>
      </c>
      <c r="CA19" s="30">
        <f>SUM(LARGE(($BY19,$BR19,$BK19,$BD19,$AW19,$AP19,$AI19,$AB19,$U19,$N19,$G19),{1;2;3;4;5}))</f>
        <v>0</v>
      </c>
      <c r="CB19" s="27">
        <f t="shared" si="32"/>
        <v>14</v>
      </c>
      <c r="CC19" s="20">
        <f t="shared" si="33"/>
        <v>2</v>
      </c>
      <c r="CD19" s="27"/>
      <c r="CE19" s="26"/>
      <c r="CF19" s="28">
        <f t="shared" si="92"/>
        <v>0</v>
      </c>
      <c r="CG19" s="29">
        <f t="shared" si="72"/>
        <v>0</v>
      </c>
      <c r="CH19" s="30">
        <f>SUM(LARGE(($CF19,$BY19,$BR19,$BK19,$BD19,$AW19,$AP19,$AI19,$AB19,$U19,$N19,$G19),{1;2;3;4;5}))</f>
        <v>0</v>
      </c>
      <c r="CI19" s="27">
        <f t="shared" si="35"/>
        <v>14</v>
      </c>
      <c r="CJ19" s="20">
        <f t="shared" si="36"/>
        <v>1</v>
      </c>
      <c r="CK19" s="27"/>
      <c r="CL19" s="26"/>
      <c r="CM19" s="28">
        <f t="shared" si="93"/>
        <v>0</v>
      </c>
      <c r="CN19" s="29">
        <f t="shared" si="73"/>
        <v>0</v>
      </c>
      <c r="CO19" s="30">
        <f>SUM(LARGE(($CM19,$CF19,$BY19,$BR19,$BK19,$BD19,$AW19,$AP19,$AI19,$AB19,$U19,$N19,$G19),{1;2;3;4;5}))</f>
        <v>0</v>
      </c>
      <c r="CP19" s="27">
        <f t="shared" si="38"/>
        <v>14</v>
      </c>
      <c r="CQ19" s="20">
        <f t="shared" si="39"/>
        <v>1</v>
      </c>
      <c r="CR19" s="27"/>
      <c r="CS19" s="26"/>
      <c r="CT19" s="28">
        <f t="shared" si="94"/>
        <v>0</v>
      </c>
      <c r="CU19" s="29">
        <f t="shared" si="74"/>
        <v>0</v>
      </c>
      <c r="CV19" s="30">
        <f>SUM(LARGE(($CT19,$CM19,$CF19,$BY19,$BR19,$BK19,$BD19,$AW19,$AP19,$AI19,$AB19,$U19,$N19,$G19),{1;2;3;4;5}))</f>
        <v>0</v>
      </c>
      <c r="CW19" s="27">
        <f t="shared" si="41"/>
        <v>14</v>
      </c>
      <c r="CX19" s="20">
        <f t="shared" si="42"/>
        <v>1</v>
      </c>
      <c r="CY19" s="27"/>
      <c r="CZ19" s="26"/>
      <c r="DA19" s="28">
        <f t="shared" si="95"/>
        <v>0</v>
      </c>
      <c r="DB19" s="29">
        <f t="shared" si="75"/>
        <v>0</v>
      </c>
      <c r="DC19" s="30">
        <f>SUM(LARGE(($DA19,$CT19,$CM19,$CF19,$BY19,$BR19,$BK19,$BD19,$AW19,$AP19,$AI19,$AB19,$U19,$N19,$G19),{1;2;3;4;5}))</f>
        <v>0</v>
      </c>
      <c r="DD19" s="27">
        <f t="shared" si="44"/>
        <v>14</v>
      </c>
      <c r="DE19" s="20">
        <f t="shared" si="45"/>
        <v>1</v>
      </c>
      <c r="DF19" s="27"/>
      <c r="DG19" s="26"/>
      <c r="DH19" s="28">
        <f t="shared" si="96"/>
        <v>0</v>
      </c>
      <c r="DI19" s="29">
        <f t="shared" si="76"/>
        <v>0</v>
      </c>
      <c r="DJ19" s="30">
        <f>SUM(LARGE(($DH19,$DA19,$CT19,$CM19,$CF19,$BY19,$BR19,$BK19,$BD19,$AW19,$AP19,$AI19,$AB19,$U19,$N19,$G19),{1;2;3;4;5}))</f>
        <v>0</v>
      </c>
      <c r="DK19" s="27">
        <f t="shared" si="47"/>
        <v>14</v>
      </c>
      <c r="DL19" s="20">
        <f t="shared" si="48"/>
        <v>1</v>
      </c>
      <c r="DM19" s="27"/>
      <c r="DN19" s="26"/>
      <c r="DO19" s="28">
        <f t="shared" si="97"/>
        <v>0</v>
      </c>
      <c r="DP19" s="29">
        <f t="shared" si="77"/>
        <v>0</v>
      </c>
      <c r="DQ19" s="30">
        <f>SUM(LARGE(($DO19,$DH19,$DA19,$CT19,$CM19,$CF19,$BY19,$BR19,$BK19,$BD19,$AW19,$AP19,$AI19,$AB19,$U19,$N19,$G19),{1;2;3;4;5}))</f>
        <v>0</v>
      </c>
      <c r="DR19" s="27">
        <f t="shared" si="50"/>
        <v>14</v>
      </c>
      <c r="DS19" s="20">
        <f t="shared" si="51"/>
        <v>1</v>
      </c>
      <c r="DT19" s="27"/>
      <c r="DU19" s="26"/>
      <c r="DV19" s="28">
        <f t="shared" si="98"/>
        <v>0</v>
      </c>
      <c r="DW19" s="29">
        <f t="shared" si="78"/>
        <v>0</v>
      </c>
      <c r="DX19" s="30">
        <f>SUM(LARGE(($DV19,$DO19,$DH19,$DA19,$CT19,$CM19,$CF19,$BY19,$BR19,$BK19,$BD19,$AW19,$AP19,$AI19,$AB19,$U19,$N19,$G19),{1;2;3;4;5}))</f>
        <v>0</v>
      </c>
      <c r="DY19" s="27">
        <f t="shared" si="53"/>
        <v>14</v>
      </c>
      <c r="DZ19" s="20">
        <f t="shared" si="54"/>
        <v>3</v>
      </c>
      <c r="EA19" s="27"/>
      <c r="EB19" s="26"/>
      <c r="EC19" s="28">
        <f t="shared" si="99"/>
        <v>0</v>
      </c>
      <c r="ED19" s="29">
        <f t="shared" si="79"/>
        <v>0</v>
      </c>
      <c r="EE19" s="30">
        <f>SUM(LARGE(($EC19,$DV19,$DO19,$DH19,$DA19,$CT19,$CM19,$CF19,$BY19,$BR19,$BK19,$BD19,$AW19,$AP19,$AI19,$AB19,$U19,$N19,$G19),{1;2;3;4;5}))</f>
        <v>0</v>
      </c>
      <c r="EF19" s="27">
        <f t="shared" si="56"/>
        <v>14</v>
      </c>
      <c r="EG19" s="20">
        <f t="shared" si="57"/>
        <v>1</v>
      </c>
      <c r="EH19" s="27"/>
      <c r="EI19" s="26"/>
      <c r="EJ19" s="28">
        <f t="shared" si="100"/>
        <v>0</v>
      </c>
      <c r="EK19" s="29">
        <f t="shared" si="80"/>
        <v>0</v>
      </c>
      <c r="EL19" s="30">
        <f>SUM(LARGE(($EJ19,$EC19,$DV19,$DO19,$DH19,$DA19,$CT19,$CM19,$CF19,$BY19,$BR19,$BK19,$BD19,$AW19,$AP19,$AI19,$AB19,$U19,$N19,$G19),{1;2;3;4;5}))</f>
        <v>0</v>
      </c>
      <c r="EM19" s="27">
        <f t="shared" si="59"/>
        <v>14</v>
      </c>
    </row>
    <row r="20" spans="1:143" x14ac:dyDescent="0.2">
      <c r="A20" s="41" t="s">
        <v>109</v>
      </c>
      <c r="B20" s="65">
        <f t="shared" si="60"/>
        <v>0</v>
      </c>
      <c r="C20" s="113"/>
      <c r="D20" s="20">
        <f t="shared" si="0"/>
        <v>2</v>
      </c>
      <c r="E20" s="27"/>
      <c r="F20" s="26"/>
      <c r="G20" s="28">
        <f t="shared" si="81"/>
        <v>0</v>
      </c>
      <c r="H20" s="29">
        <f t="shared" si="61"/>
        <v>0</v>
      </c>
      <c r="I20" s="30">
        <f>SUM(LARGE(($G20),{1}))</f>
        <v>0</v>
      </c>
      <c r="J20" s="27">
        <f t="shared" si="2"/>
        <v>14</v>
      </c>
      <c r="K20" s="20">
        <f t="shared" si="3"/>
        <v>1</v>
      </c>
      <c r="L20" s="27"/>
      <c r="M20" s="26"/>
      <c r="N20" s="28">
        <f t="shared" si="82"/>
        <v>0</v>
      </c>
      <c r="O20" s="29">
        <f t="shared" si="62"/>
        <v>0</v>
      </c>
      <c r="P20" s="30">
        <f>SUM(LARGE(($N20,$G20),{1;2}))</f>
        <v>0</v>
      </c>
      <c r="Q20" s="27">
        <f t="shared" si="5"/>
        <v>14</v>
      </c>
      <c r="R20" s="20">
        <f t="shared" si="6"/>
        <v>1</v>
      </c>
      <c r="S20" s="27"/>
      <c r="T20" s="26"/>
      <c r="U20" s="28">
        <f t="shared" si="83"/>
        <v>0</v>
      </c>
      <c r="V20" s="29">
        <f t="shared" si="63"/>
        <v>0</v>
      </c>
      <c r="W20" s="30">
        <f>SUM(LARGE(($U20,$N20,$G20),{1;2;3}))</f>
        <v>0</v>
      </c>
      <c r="X20" s="27">
        <f t="shared" si="8"/>
        <v>14</v>
      </c>
      <c r="Y20" s="20">
        <f t="shared" si="9"/>
        <v>2</v>
      </c>
      <c r="Z20" s="27"/>
      <c r="AA20" s="26"/>
      <c r="AB20" s="28">
        <f t="shared" si="84"/>
        <v>0</v>
      </c>
      <c r="AC20" s="29">
        <f t="shared" si="64"/>
        <v>0</v>
      </c>
      <c r="AD20" s="30">
        <f>SUM(LARGE(($AB20,$U20,$N20,$G20),{1;2;3;4}))</f>
        <v>0</v>
      </c>
      <c r="AE20" s="27">
        <f t="shared" si="11"/>
        <v>14</v>
      </c>
      <c r="AF20" s="20">
        <f t="shared" si="12"/>
        <v>2</v>
      </c>
      <c r="AG20" s="27"/>
      <c r="AH20" s="26"/>
      <c r="AI20" s="28">
        <f t="shared" si="85"/>
        <v>0</v>
      </c>
      <c r="AJ20" s="29">
        <f t="shared" si="65"/>
        <v>0</v>
      </c>
      <c r="AK20" s="30">
        <f>SUM(LARGE(($AI20,$AB20,$U20,$N20,$G20),{1;2;3;4;5}))</f>
        <v>0</v>
      </c>
      <c r="AL20" s="27">
        <f t="shared" si="14"/>
        <v>14</v>
      </c>
      <c r="AM20" s="20">
        <f t="shared" si="15"/>
        <v>2</v>
      </c>
      <c r="AN20" s="27"/>
      <c r="AO20" s="26"/>
      <c r="AP20" s="28">
        <f t="shared" si="86"/>
        <v>0</v>
      </c>
      <c r="AQ20" s="29">
        <f t="shared" si="66"/>
        <v>0</v>
      </c>
      <c r="AR20" s="30">
        <f>SUM(LARGE(($AP20,$AI20,$AB20,$U20,$N20,$G20),{1;2;3;4;5}))</f>
        <v>0</v>
      </c>
      <c r="AS20" s="27">
        <f t="shared" si="17"/>
        <v>14</v>
      </c>
      <c r="AT20" s="20">
        <f t="shared" si="18"/>
        <v>2</v>
      </c>
      <c r="AU20" s="27"/>
      <c r="AV20" s="26"/>
      <c r="AW20" s="28">
        <f t="shared" si="87"/>
        <v>0</v>
      </c>
      <c r="AX20" s="29">
        <f t="shared" si="67"/>
        <v>0</v>
      </c>
      <c r="AY20" s="30">
        <f>SUM(LARGE(($AW20,$AP20,$AI20,$AB20,$U20,$N20,$G20),{1;2;3;4;5}))</f>
        <v>0</v>
      </c>
      <c r="AZ20" s="27">
        <f t="shared" si="20"/>
        <v>14</v>
      </c>
      <c r="BA20" s="20">
        <f t="shared" si="21"/>
        <v>2</v>
      </c>
      <c r="BB20" s="27"/>
      <c r="BC20" s="26"/>
      <c r="BD20" s="28">
        <f t="shared" si="88"/>
        <v>0</v>
      </c>
      <c r="BE20" s="29">
        <f t="shared" si="68"/>
        <v>0</v>
      </c>
      <c r="BF20" s="30">
        <f>SUM(LARGE(($BD20,$AW20,$AP20,$AI20,$AB20,$U20,$N20,$G20),{1;2;3;4;5}))</f>
        <v>0</v>
      </c>
      <c r="BG20" s="27">
        <f t="shared" si="23"/>
        <v>14</v>
      </c>
      <c r="BH20" s="20">
        <f t="shared" si="24"/>
        <v>2</v>
      </c>
      <c r="BI20" s="27"/>
      <c r="BJ20" s="26"/>
      <c r="BK20" s="28">
        <f t="shared" si="89"/>
        <v>0</v>
      </c>
      <c r="BL20" s="29">
        <f t="shared" si="69"/>
        <v>0</v>
      </c>
      <c r="BM20" s="30">
        <f>SUM(LARGE(($BK20,$BD20,$AW20,$AP20,$AI20,$AB20,$U20,$N20,$G20),{1;2;3;4;5}))</f>
        <v>0</v>
      </c>
      <c r="BN20" s="27">
        <f t="shared" si="26"/>
        <v>14</v>
      </c>
      <c r="BO20" s="20">
        <f t="shared" si="27"/>
        <v>2</v>
      </c>
      <c r="BP20" s="27"/>
      <c r="BQ20" s="26"/>
      <c r="BR20" s="28">
        <f t="shared" si="90"/>
        <v>0</v>
      </c>
      <c r="BS20" s="29">
        <f t="shared" si="70"/>
        <v>0</v>
      </c>
      <c r="BT20" s="30">
        <f>SUM(LARGE(($BR20,$BK20,$BD20,$AW20,$AP20,$AI20,$AB20,$U20,$N20,$G20),{1;2;3;4;5}))</f>
        <v>0</v>
      </c>
      <c r="BU20" s="27">
        <f t="shared" si="29"/>
        <v>14</v>
      </c>
      <c r="BV20" s="20">
        <f t="shared" si="30"/>
        <v>2</v>
      </c>
      <c r="BW20" s="27"/>
      <c r="BX20" s="26"/>
      <c r="BY20" s="28">
        <f t="shared" si="91"/>
        <v>0</v>
      </c>
      <c r="BZ20" s="29">
        <f t="shared" si="71"/>
        <v>0</v>
      </c>
      <c r="CA20" s="30">
        <f>SUM(LARGE(($BY20,$BR20,$BK20,$BD20,$AW20,$AP20,$AI20,$AB20,$U20,$N20,$G20),{1;2;3;4;5}))</f>
        <v>0</v>
      </c>
      <c r="CB20" s="27">
        <f t="shared" si="32"/>
        <v>14</v>
      </c>
      <c r="CC20" s="20">
        <f t="shared" si="33"/>
        <v>2</v>
      </c>
      <c r="CD20" s="27"/>
      <c r="CE20" s="26"/>
      <c r="CF20" s="28">
        <f t="shared" si="92"/>
        <v>0</v>
      </c>
      <c r="CG20" s="29">
        <f t="shared" si="72"/>
        <v>0</v>
      </c>
      <c r="CH20" s="30">
        <f>SUM(LARGE(($CF20,$BY20,$BR20,$BK20,$BD20,$AW20,$AP20,$AI20,$AB20,$U20,$N20,$G20),{1;2;3;4;5}))</f>
        <v>0</v>
      </c>
      <c r="CI20" s="27">
        <f t="shared" si="35"/>
        <v>14</v>
      </c>
      <c r="CJ20" s="20">
        <f t="shared" si="36"/>
        <v>1</v>
      </c>
      <c r="CK20" s="27"/>
      <c r="CL20" s="26"/>
      <c r="CM20" s="28">
        <f t="shared" si="93"/>
        <v>0</v>
      </c>
      <c r="CN20" s="29">
        <f t="shared" si="73"/>
        <v>0</v>
      </c>
      <c r="CO20" s="30">
        <f>SUM(LARGE(($CM20,$CF20,$BY20,$BR20,$BK20,$BD20,$AW20,$AP20,$AI20,$AB20,$U20,$N20,$G20),{1;2;3;4;5}))</f>
        <v>0</v>
      </c>
      <c r="CP20" s="27">
        <f t="shared" si="38"/>
        <v>14</v>
      </c>
      <c r="CQ20" s="20">
        <f t="shared" si="39"/>
        <v>1</v>
      </c>
      <c r="CR20" s="27"/>
      <c r="CS20" s="26"/>
      <c r="CT20" s="28">
        <f t="shared" si="94"/>
        <v>0</v>
      </c>
      <c r="CU20" s="29">
        <f t="shared" si="74"/>
        <v>0</v>
      </c>
      <c r="CV20" s="30">
        <f>SUM(LARGE(($CT20,$CM20,$CF20,$BY20,$BR20,$BK20,$BD20,$AW20,$AP20,$AI20,$AB20,$U20,$N20,$G20),{1;2;3;4;5}))</f>
        <v>0</v>
      </c>
      <c r="CW20" s="27">
        <f t="shared" si="41"/>
        <v>14</v>
      </c>
      <c r="CX20" s="20">
        <f t="shared" si="42"/>
        <v>1</v>
      </c>
      <c r="CY20" s="27"/>
      <c r="CZ20" s="26"/>
      <c r="DA20" s="28">
        <f t="shared" si="95"/>
        <v>0</v>
      </c>
      <c r="DB20" s="29">
        <f t="shared" si="75"/>
        <v>0</v>
      </c>
      <c r="DC20" s="30">
        <f>SUM(LARGE(($DA20,$CT20,$CM20,$CF20,$BY20,$BR20,$BK20,$BD20,$AW20,$AP20,$AI20,$AB20,$U20,$N20,$G20),{1;2;3;4;5}))</f>
        <v>0</v>
      </c>
      <c r="DD20" s="27">
        <f t="shared" si="44"/>
        <v>14</v>
      </c>
      <c r="DE20" s="20">
        <f t="shared" si="45"/>
        <v>1</v>
      </c>
      <c r="DF20" s="27"/>
      <c r="DG20" s="26"/>
      <c r="DH20" s="28">
        <f t="shared" si="96"/>
        <v>0</v>
      </c>
      <c r="DI20" s="29">
        <f t="shared" si="76"/>
        <v>0</v>
      </c>
      <c r="DJ20" s="30">
        <f>SUM(LARGE(($DH20,$DA20,$CT20,$CM20,$CF20,$BY20,$BR20,$BK20,$BD20,$AW20,$AP20,$AI20,$AB20,$U20,$N20,$G20),{1;2;3;4;5}))</f>
        <v>0</v>
      </c>
      <c r="DK20" s="27">
        <f t="shared" si="47"/>
        <v>14</v>
      </c>
      <c r="DL20" s="20">
        <f t="shared" si="48"/>
        <v>1</v>
      </c>
      <c r="DM20" s="27"/>
      <c r="DN20" s="26"/>
      <c r="DO20" s="28">
        <f t="shared" si="97"/>
        <v>0</v>
      </c>
      <c r="DP20" s="29">
        <f t="shared" si="77"/>
        <v>0</v>
      </c>
      <c r="DQ20" s="30">
        <f>SUM(LARGE(($DO20,$DH20,$DA20,$CT20,$CM20,$CF20,$BY20,$BR20,$BK20,$BD20,$AW20,$AP20,$AI20,$AB20,$U20,$N20,$G20),{1;2;3;4;5}))</f>
        <v>0</v>
      </c>
      <c r="DR20" s="27">
        <f t="shared" si="50"/>
        <v>14</v>
      </c>
      <c r="DS20" s="20">
        <f t="shared" si="51"/>
        <v>1</v>
      </c>
      <c r="DT20" s="27"/>
      <c r="DU20" s="26"/>
      <c r="DV20" s="28">
        <f t="shared" si="98"/>
        <v>0</v>
      </c>
      <c r="DW20" s="29">
        <f t="shared" si="78"/>
        <v>0</v>
      </c>
      <c r="DX20" s="30">
        <f>SUM(LARGE(($DV20,$DO20,$DH20,$DA20,$CT20,$CM20,$CF20,$BY20,$BR20,$BK20,$BD20,$AW20,$AP20,$AI20,$AB20,$U20,$N20,$G20),{1;2;3;4;5}))</f>
        <v>0</v>
      </c>
      <c r="DY20" s="27">
        <f t="shared" si="53"/>
        <v>14</v>
      </c>
      <c r="DZ20" s="20">
        <f t="shared" si="54"/>
        <v>3</v>
      </c>
      <c r="EA20" s="27"/>
      <c r="EB20" s="26"/>
      <c r="EC20" s="28">
        <f t="shared" si="99"/>
        <v>0</v>
      </c>
      <c r="ED20" s="29">
        <f t="shared" si="79"/>
        <v>0</v>
      </c>
      <c r="EE20" s="30">
        <f>SUM(LARGE(($EC20,$DV20,$DO20,$DH20,$DA20,$CT20,$CM20,$CF20,$BY20,$BR20,$BK20,$BD20,$AW20,$AP20,$AI20,$AB20,$U20,$N20,$G20),{1;2;3;4;5}))</f>
        <v>0</v>
      </c>
      <c r="EF20" s="27">
        <f t="shared" si="56"/>
        <v>14</v>
      </c>
      <c r="EG20" s="20">
        <f t="shared" si="57"/>
        <v>1</v>
      </c>
      <c r="EH20" s="27"/>
      <c r="EI20" s="26"/>
      <c r="EJ20" s="28">
        <f t="shared" si="100"/>
        <v>0</v>
      </c>
      <c r="EK20" s="29">
        <f t="shared" si="80"/>
        <v>0</v>
      </c>
      <c r="EL20" s="30">
        <f>SUM(LARGE(($EJ20,$EC20,$DV20,$DO20,$DH20,$DA20,$CT20,$CM20,$CF20,$BY20,$BR20,$BK20,$BD20,$AW20,$AP20,$AI20,$AB20,$U20,$N20,$G20),{1;2;3;4;5}))</f>
        <v>0</v>
      </c>
      <c r="EM20" s="27">
        <f t="shared" si="59"/>
        <v>14</v>
      </c>
    </row>
    <row r="21" spans="1:143" x14ac:dyDescent="0.2">
      <c r="A21" s="41" t="s">
        <v>86</v>
      </c>
      <c r="B21" s="65">
        <f t="shared" si="60"/>
        <v>0</v>
      </c>
      <c r="C21" s="113"/>
      <c r="D21" s="20">
        <f t="shared" si="0"/>
        <v>2</v>
      </c>
      <c r="E21" s="27"/>
      <c r="F21" s="26"/>
      <c r="G21" s="28">
        <f t="shared" si="81"/>
        <v>0</v>
      </c>
      <c r="H21" s="29">
        <f t="shared" si="61"/>
        <v>0</v>
      </c>
      <c r="I21" s="30">
        <f>SUM(LARGE(($G21),{1}))</f>
        <v>0</v>
      </c>
      <c r="J21" s="27">
        <f t="shared" si="2"/>
        <v>14</v>
      </c>
      <c r="K21" s="20">
        <f t="shared" si="3"/>
        <v>1</v>
      </c>
      <c r="L21" s="27"/>
      <c r="M21" s="26"/>
      <c r="N21" s="28">
        <f t="shared" si="82"/>
        <v>0</v>
      </c>
      <c r="O21" s="29">
        <f t="shared" si="62"/>
        <v>0</v>
      </c>
      <c r="P21" s="30">
        <f>SUM(LARGE(($N21,$G21),{1;2}))</f>
        <v>0</v>
      </c>
      <c r="Q21" s="27">
        <f t="shared" si="5"/>
        <v>14</v>
      </c>
      <c r="R21" s="20">
        <f t="shared" si="6"/>
        <v>1</v>
      </c>
      <c r="S21" s="27"/>
      <c r="T21" s="26"/>
      <c r="U21" s="28">
        <f t="shared" si="83"/>
        <v>0</v>
      </c>
      <c r="V21" s="29">
        <f t="shared" si="63"/>
        <v>0</v>
      </c>
      <c r="W21" s="30">
        <f>SUM(LARGE(($U21,$N21,$G21),{1;2;3}))</f>
        <v>0</v>
      </c>
      <c r="X21" s="27">
        <f t="shared" si="8"/>
        <v>14</v>
      </c>
      <c r="Y21" s="20">
        <f t="shared" si="9"/>
        <v>2</v>
      </c>
      <c r="Z21" s="27"/>
      <c r="AA21" s="26"/>
      <c r="AB21" s="28">
        <f t="shared" si="84"/>
        <v>0</v>
      </c>
      <c r="AC21" s="29">
        <f t="shared" si="64"/>
        <v>0</v>
      </c>
      <c r="AD21" s="30">
        <f>SUM(LARGE(($AB21,$U21,$N21,$G21),{1;2;3;4}))</f>
        <v>0</v>
      </c>
      <c r="AE21" s="27">
        <f t="shared" si="11"/>
        <v>14</v>
      </c>
      <c r="AF21" s="20">
        <f t="shared" si="12"/>
        <v>2</v>
      </c>
      <c r="AG21" s="27"/>
      <c r="AH21" s="26"/>
      <c r="AI21" s="28">
        <f t="shared" si="85"/>
        <v>0</v>
      </c>
      <c r="AJ21" s="29">
        <f t="shared" si="65"/>
        <v>0</v>
      </c>
      <c r="AK21" s="30">
        <f>SUM(LARGE(($AI21,$AB21,$U21,$N21,$G21),{1;2;3;4;5}))</f>
        <v>0</v>
      </c>
      <c r="AL21" s="27">
        <f t="shared" si="14"/>
        <v>14</v>
      </c>
      <c r="AM21" s="20">
        <f t="shared" si="15"/>
        <v>2</v>
      </c>
      <c r="AN21" s="27"/>
      <c r="AO21" s="26"/>
      <c r="AP21" s="28">
        <f t="shared" si="86"/>
        <v>0</v>
      </c>
      <c r="AQ21" s="29">
        <f t="shared" si="66"/>
        <v>0</v>
      </c>
      <c r="AR21" s="30">
        <f>SUM(LARGE(($AP21,$AI21,$AB21,$U21,$N21,$G21),{1;2;3;4;5}))</f>
        <v>0</v>
      </c>
      <c r="AS21" s="27">
        <f t="shared" si="17"/>
        <v>14</v>
      </c>
      <c r="AT21" s="20">
        <f t="shared" si="18"/>
        <v>2</v>
      </c>
      <c r="AU21" s="27"/>
      <c r="AV21" s="26"/>
      <c r="AW21" s="28">
        <f t="shared" si="87"/>
        <v>0</v>
      </c>
      <c r="AX21" s="29">
        <f t="shared" si="67"/>
        <v>0</v>
      </c>
      <c r="AY21" s="30">
        <f>SUM(LARGE(($AW21,$AP21,$AI21,$AB21,$U21,$N21,$G21),{1;2;3;4;5}))</f>
        <v>0</v>
      </c>
      <c r="AZ21" s="27">
        <f t="shared" si="20"/>
        <v>14</v>
      </c>
      <c r="BA21" s="20">
        <f t="shared" si="21"/>
        <v>2</v>
      </c>
      <c r="BB21" s="27"/>
      <c r="BC21" s="26"/>
      <c r="BD21" s="28">
        <f t="shared" si="88"/>
        <v>0</v>
      </c>
      <c r="BE21" s="29">
        <f t="shared" si="68"/>
        <v>0</v>
      </c>
      <c r="BF21" s="30">
        <f>SUM(LARGE(($BD21,$AW21,$AP21,$AI21,$AB21,$U21,$N21,$G21),{1;2;3;4;5}))</f>
        <v>0</v>
      </c>
      <c r="BG21" s="27">
        <f t="shared" si="23"/>
        <v>14</v>
      </c>
      <c r="BH21" s="20">
        <f t="shared" si="24"/>
        <v>2</v>
      </c>
      <c r="BI21" s="27"/>
      <c r="BJ21" s="26"/>
      <c r="BK21" s="28">
        <f t="shared" si="89"/>
        <v>0</v>
      </c>
      <c r="BL21" s="29">
        <f t="shared" si="69"/>
        <v>0</v>
      </c>
      <c r="BM21" s="30">
        <f>SUM(LARGE(($BK21,$BD21,$AW21,$AP21,$AI21,$AB21,$U21,$N21,$G21),{1;2;3;4;5}))</f>
        <v>0</v>
      </c>
      <c r="BN21" s="27">
        <f t="shared" si="26"/>
        <v>14</v>
      </c>
      <c r="BO21" s="20">
        <f t="shared" si="27"/>
        <v>2</v>
      </c>
      <c r="BP21" s="27"/>
      <c r="BQ21" s="26"/>
      <c r="BR21" s="28">
        <f t="shared" si="90"/>
        <v>0</v>
      </c>
      <c r="BS21" s="29">
        <f t="shared" si="70"/>
        <v>0</v>
      </c>
      <c r="BT21" s="30">
        <f>SUM(LARGE(($BR21,$BK21,$BD21,$AW21,$AP21,$AI21,$AB21,$U21,$N21,$G21),{1;2;3;4;5}))</f>
        <v>0</v>
      </c>
      <c r="BU21" s="27">
        <f t="shared" si="29"/>
        <v>14</v>
      </c>
      <c r="BV21" s="20">
        <f t="shared" si="30"/>
        <v>2</v>
      </c>
      <c r="BW21" s="27"/>
      <c r="BX21" s="26"/>
      <c r="BY21" s="28">
        <f t="shared" si="91"/>
        <v>0</v>
      </c>
      <c r="BZ21" s="29">
        <f t="shared" si="71"/>
        <v>0</v>
      </c>
      <c r="CA21" s="30">
        <f>SUM(LARGE(($BY21,$BR21,$BK21,$BD21,$AW21,$AP21,$AI21,$AB21,$U21,$N21,$G21),{1;2;3;4;5}))</f>
        <v>0</v>
      </c>
      <c r="CB21" s="27">
        <f t="shared" si="32"/>
        <v>14</v>
      </c>
      <c r="CC21" s="20">
        <f t="shared" si="33"/>
        <v>2</v>
      </c>
      <c r="CD21" s="27"/>
      <c r="CE21" s="26"/>
      <c r="CF21" s="28">
        <f t="shared" si="92"/>
        <v>0</v>
      </c>
      <c r="CG21" s="29">
        <f t="shared" si="72"/>
        <v>0</v>
      </c>
      <c r="CH21" s="30">
        <f>SUM(LARGE(($CF21,$BY21,$BR21,$BK21,$BD21,$AW21,$AP21,$AI21,$AB21,$U21,$N21,$G21),{1;2;3;4;5}))</f>
        <v>0</v>
      </c>
      <c r="CI21" s="27">
        <f t="shared" si="35"/>
        <v>14</v>
      </c>
      <c r="CJ21" s="20">
        <f t="shared" si="36"/>
        <v>1</v>
      </c>
      <c r="CK21" s="27"/>
      <c r="CL21" s="26"/>
      <c r="CM21" s="28">
        <f t="shared" si="93"/>
        <v>0</v>
      </c>
      <c r="CN21" s="29">
        <f t="shared" si="73"/>
        <v>0</v>
      </c>
      <c r="CO21" s="30">
        <f>SUM(LARGE(($CM21,$CF21,$BY21,$BR21,$BK21,$BD21,$AW21,$AP21,$AI21,$AB21,$U21,$N21,$G21),{1;2;3;4;5}))</f>
        <v>0</v>
      </c>
      <c r="CP21" s="27">
        <f t="shared" si="38"/>
        <v>14</v>
      </c>
      <c r="CQ21" s="20">
        <f t="shared" si="39"/>
        <v>1</v>
      </c>
      <c r="CR21" s="27"/>
      <c r="CS21" s="26"/>
      <c r="CT21" s="28">
        <f t="shared" si="94"/>
        <v>0</v>
      </c>
      <c r="CU21" s="29">
        <f t="shared" si="74"/>
        <v>0</v>
      </c>
      <c r="CV21" s="30">
        <f>SUM(LARGE(($CT21,$CM21,$CF21,$BY21,$BR21,$BK21,$BD21,$AW21,$AP21,$AI21,$AB21,$U21,$N21,$G21),{1;2;3;4;5}))</f>
        <v>0</v>
      </c>
      <c r="CW21" s="27">
        <f t="shared" si="41"/>
        <v>14</v>
      </c>
      <c r="CX21" s="20">
        <f t="shared" si="42"/>
        <v>1</v>
      </c>
      <c r="CY21" s="27"/>
      <c r="CZ21" s="26"/>
      <c r="DA21" s="28">
        <f t="shared" si="95"/>
        <v>0</v>
      </c>
      <c r="DB21" s="29">
        <f t="shared" si="75"/>
        <v>0</v>
      </c>
      <c r="DC21" s="30">
        <f>SUM(LARGE(($DA21,$CT21,$CM21,$CF21,$BY21,$BR21,$BK21,$BD21,$AW21,$AP21,$AI21,$AB21,$U21,$N21,$G21),{1;2;3;4;5}))</f>
        <v>0</v>
      </c>
      <c r="DD21" s="27">
        <f t="shared" si="44"/>
        <v>14</v>
      </c>
      <c r="DE21" s="20">
        <f t="shared" si="45"/>
        <v>1</v>
      </c>
      <c r="DF21" s="27"/>
      <c r="DG21" s="26"/>
      <c r="DH21" s="28">
        <f t="shared" si="96"/>
        <v>0</v>
      </c>
      <c r="DI21" s="29">
        <f t="shared" si="76"/>
        <v>0</v>
      </c>
      <c r="DJ21" s="30">
        <f>SUM(LARGE(($DH21,$DA21,$CT21,$CM21,$CF21,$BY21,$BR21,$BK21,$BD21,$AW21,$AP21,$AI21,$AB21,$U21,$N21,$G21),{1;2;3;4;5}))</f>
        <v>0</v>
      </c>
      <c r="DK21" s="27">
        <f t="shared" si="47"/>
        <v>14</v>
      </c>
      <c r="DL21" s="20">
        <f t="shared" si="48"/>
        <v>1</v>
      </c>
      <c r="DM21" s="27"/>
      <c r="DN21" s="26"/>
      <c r="DO21" s="28">
        <f t="shared" si="97"/>
        <v>0</v>
      </c>
      <c r="DP21" s="29">
        <f t="shared" si="77"/>
        <v>0</v>
      </c>
      <c r="DQ21" s="30">
        <f>SUM(LARGE(($DO21,$DH21,$DA21,$CT21,$CM21,$CF21,$BY21,$BR21,$BK21,$BD21,$AW21,$AP21,$AI21,$AB21,$U21,$N21,$G21),{1;2;3;4;5}))</f>
        <v>0</v>
      </c>
      <c r="DR21" s="27">
        <f t="shared" si="50"/>
        <v>14</v>
      </c>
      <c r="DS21" s="20">
        <f t="shared" si="51"/>
        <v>1</v>
      </c>
      <c r="DT21" s="27"/>
      <c r="DU21" s="26"/>
      <c r="DV21" s="28">
        <f t="shared" si="98"/>
        <v>0</v>
      </c>
      <c r="DW21" s="29">
        <f t="shared" si="78"/>
        <v>0</v>
      </c>
      <c r="DX21" s="30">
        <f>SUM(LARGE(($DV21,$DO21,$DH21,$DA21,$CT21,$CM21,$CF21,$BY21,$BR21,$BK21,$BD21,$AW21,$AP21,$AI21,$AB21,$U21,$N21,$G21),{1;2;3;4;5}))</f>
        <v>0</v>
      </c>
      <c r="DY21" s="27">
        <f t="shared" si="53"/>
        <v>14</v>
      </c>
      <c r="DZ21" s="20">
        <f t="shared" si="54"/>
        <v>3</v>
      </c>
      <c r="EA21" s="27"/>
      <c r="EB21" s="26"/>
      <c r="EC21" s="28">
        <f t="shared" si="99"/>
        <v>0</v>
      </c>
      <c r="ED21" s="29">
        <f t="shared" si="79"/>
        <v>0</v>
      </c>
      <c r="EE21" s="30">
        <f>SUM(LARGE(($EC21,$DV21,$DO21,$DH21,$DA21,$CT21,$CM21,$CF21,$BY21,$BR21,$BK21,$BD21,$AW21,$AP21,$AI21,$AB21,$U21,$N21,$G21),{1;2;3;4;5}))</f>
        <v>0</v>
      </c>
      <c r="EF21" s="27">
        <f t="shared" si="56"/>
        <v>14</v>
      </c>
      <c r="EG21" s="20">
        <f t="shared" si="57"/>
        <v>1</v>
      </c>
      <c r="EH21" s="27"/>
      <c r="EI21" s="26"/>
      <c r="EJ21" s="28">
        <f t="shared" si="100"/>
        <v>0</v>
      </c>
      <c r="EK21" s="29">
        <f t="shared" si="80"/>
        <v>0</v>
      </c>
      <c r="EL21" s="30">
        <f>SUM(LARGE(($EJ21,$EC21,$DV21,$DO21,$DH21,$DA21,$CT21,$CM21,$CF21,$BY21,$BR21,$BK21,$BD21,$AW21,$AP21,$AI21,$AB21,$U21,$N21,$G21),{1;2;3;4;5}))</f>
        <v>0</v>
      </c>
      <c r="EM21" s="27">
        <f t="shared" si="59"/>
        <v>14</v>
      </c>
    </row>
    <row r="22" spans="1:143" x14ac:dyDescent="0.2">
      <c r="A22" s="41" t="s">
        <v>106</v>
      </c>
      <c r="B22" s="65">
        <f t="shared" si="60"/>
        <v>0</v>
      </c>
      <c r="C22" s="113"/>
      <c r="D22" s="20">
        <f t="shared" si="0"/>
        <v>2</v>
      </c>
      <c r="E22" s="27"/>
      <c r="F22" s="26"/>
      <c r="G22" s="28">
        <f t="shared" si="81"/>
        <v>0</v>
      </c>
      <c r="H22" s="29">
        <f t="shared" si="61"/>
        <v>0</v>
      </c>
      <c r="I22" s="30">
        <f>SUM(LARGE(($G22),{1}))</f>
        <v>0</v>
      </c>
      <c r="J22" s="27">
        <f t="shared" si="2"/>
        <v>14</v>
      </c>
      <c r="K22" s="20">
        <f t="shared" si="3"/>
        <v>1</v>
      </c>
      <c r="L22" s="27"/>
      <c r="M22" s="26"/>
      <c r="N22" s="28">
        <f t="shared" si="82"/>
        <v>0</v>
      </c>
      <c r="O22" s="29">
        <f t="shared" si="62"/>
        <v>0</v>
      </c>
      <c r="P22" s="30">
        <f>SUM(LARGE(($N22,$G22),{1;2}))</f>
        <v>0</v>
      </c>
      <c r="Q22" s="27">
        <f t="shared" si="5"/>
        <v>14</v>
      </c>
      <c r="R22" s="20">
        <f t="shared" si="6"/>
        <v>1</v>
      </c>
      <c r="S22" s="27"/>
      <c r="T22" s="26"/>
      <c r="U22" s="28">
        <f t="shared" si="83"/>
        <v>0</v>
      </c>
      <c r="V22" s="29">
        <f t="shared" si="63"/>
        <v>0</v>
      </c>
      <c r="W22" s="30">
        <f>SUM(LARGE(($U22,$N22,$G22),{1;2;3}))</f>
        <v>0</v>
      </c>
      <c r="X22" s="27">
        <f t="shared" si="8"/>
        <v>14</v>
      </c>
      <c r="Y22" s="20">
        <f t="shared" si="9"/>
        <v>2</v>
      </c>
      <c r="Z22" s="27"/>
      <c r="AA22" s="26"/>
      <c r="AB22" s="28">
        <f t="shared" si="84"/>
        <v>0</v>
      </c>
      <c r="AC22" s="29">
        <f t="shared" si="64"/>
        <v>0</v>
      </c>
      <c r="AD22" s="30">
        <f>SUM(LARGE(($AB22,$U22,$N22,$G22),{1;2;3;4}))</f>
        <v>0</v>
      </c>
      <c r="AE22" s="27">
        <f t="shared" si="11"/>
        <v>14</v>
      </c>
      <c r="AF22" s="20">
        <f t="shared" si="12"/>
        <v>2</v>
      </c>
      <c r="AG22" s="27"/>
      <c r="AH22" s="26"/>
      <c r="AI22" s="28">
        <f t="shared" si="85"/>
        <v>0</v>
      </c>
      <c r="AJ22" s="29">
        <f t="shared" si="65"/>
        <v>0</v>
      </c>
      <c r="AK22" s="30">
        <f>SUM(LARGE(($AI22,$AB22,$U22,$N22,$G22),{1;2;3;4;5}))</f>
        <v>0</v>
      </c>
      <c r="AL22" s="27">
        <f t="shared" si="14"/>
        <v>14</v>
      </c>
      <c r="AM22" s="20">
        <f t="shared" si="15"/>
        <v>2</v>
      </c>
      <c r="AN22" s="27"/>
      <c r="AO22" s="26"/>
      <c r="AP22" s="28">
        <f t="shared" si="86"/>
        <v>0</v>
      </c>
      <c r="AQ22" s="29">
        <f t="shared" si="66"/>
        <v>0</v>
      </c>
      <c r="AR22" s="30">
        <f>SUM(LARGE(($AP22,$AI22,$AB22,$U22,$N22,$G22),{1;2;3;4;5}))</f>
        <v>0</v>
      </c>
      <c r="AS22" s="27">
        <f t="shared" si="17"/>
        <v>14</v>
      </c>
      <c r="AT22" s="20">
        <f t="shared" si="18"/>
        <v>2</v>
      </c>
      <c r="AU22" s="27"/>
      <c r="AV22" s="26"/>
      <c r="AW22" s="28">
        <f t="shared" si="87"/>
        <v>0</v>
      </c>
      <c r="AX22" s="29">
        <f t="shared" si="67"/>
        <v>0</v>
      </c>
      <c r="AY22" s="30">
        <f>SUM(LARGE(($AW22,$AP22,$AI22,$AB22,$U22,$N22,$G22),{1;2;3;4;5}))</f>
        <v>0</v>
      </c>
      <c r="AZ22" s="27">
        <f t="shared" si="20"/>
        <v>14</v>
      </c>
      <c r="BA22" s="20">
        <f t="shared" si="21"/>
        <v>2</v>
      </c>
      <c r="BB22" s="27"/>
      <c r="BC22" s="26"/>
      <c r="BD22" s="28">
        <f t="shared" si="88"/>
        <v>0</v>
      </c>
      <c r="BE22" s="29">
        <f t="shared" si="68"/>
        <v>0</v>
      </c>
      <c r="BF22" s="30">
        <f>SUM(LARGE(($BD22,$AW22,$AP22,$AI22,$AB22,$U22,$N22,$G22),{1;2;3;4;5}))</f>
        <v>0</v>
      </c>
      <c r="BG22" s="27">
        <f t="shared" si="23"/>
        <v>14</v>
      </c>
      <c r="BH22" s="20">
        <f t="shared" si="24"/>
        <v>2</v>
      </c>
      <c r="BI22" s="27"/>
      <c r="BJ22" s="26"/>
      <c r="BK22" s="28">
        <f t="shared" si="89"/>
        <v>0</v>
      </c>
      <c r="BL22" s="29">
        <f t="shared" si="69"/>
        <v>0</v>
      </c>
      <c r="BM22" s="30">
        <f>SUM(LARGE(($BK22,$BD22,$AW22,$AP22,$AI22,$AB22,$U22,$N22,$G22),{1;2;3;4;5}))</f>
        <v>0</v>
      </c>
      <c r="BN22" s="27">
        <f t="shared" si="26"/>
        <v>14</v>
      </c>
      <c r="BO22" s="20">
        <f t="shared" si="27"/>
        <v>2</v>
      </c>
      <c r="BP22" s="27"/>
      <c r="BQ22" s="26"/>
      <c r="BR22" s="28">
        <f t="shared" si="90"/>
        <v>0</v>
      </c>
      <c r="BS22" s="29">
        <f t="shared" si="70"/>
        <v>0</v>
      </c>
      <c r="BT22" s="30">
        <f>SUM(LARGE(($BR22,$BK22,$BD22,$AW22,$AP22,$AI22,$AB22,$U22,$N22,$G22),{1;2;3;4;5}))</f>
        <v>0</v>
      </c>
      <c r="BU22" s="27">
        <f t="shared" si="29"/>
        <v>14</v>
      </c>
      <c r="BV22" s="20">
        <f t="shared" si="30"/>
        <v>2</v>
      </c>
      <c r="BW22" s="27"/>
      <c r="BX22" s="26"/>
      <c r="BY22" s="28">
        <f t="shared" si="91"/>
        <v>0</v>
      </c>
      <c r="BZ22" s="29">
        <f t="shared" si="71"/>
        <v>0</v>
      </c>
      <c r="CA22" s="30">
        <f>SUM(LARGE(($BY22,$BR22,$BK22,$BD22,$AW22,$AP22,$AI22,$AB22,$U22,$N22,$G22),{1;2;3;4;5}))</f>
        <v>0</v>
      </c>
      <c r="CB22" s="27">
        <f t="shared" si="32"/>
        <v>14</v>
      </c>
      <c r="CC22" s="20">
        <f t="shared" si="33"/>
        <v>2</v>
      </c>
      <c r="CD22" s="27"/>
      <c r="CE22" s="26"/>
      <c r="CF22" s="28">
        <f t="shared" si="92"/>
        <v>0</v>
      </c>
      <c r="CG22" s="29">
        <f t="shared" si="72"/>
        <v>0</v>
      </c>
      <c r="CH22" s="30">
        <f>SUM(LARGE(($CF22,$BY22,$BR22,$BK22,$BD22,$AW22,$AP22,$AI22,$AB22,$U22,$N22,$G22),{1;2;3;4;5}))</f>
        <v>0</v>
      </c>
      <c r="CI22" s="27">
        <f t="shared" si="35"/>
        <v>14</v>
      </c>
      <c r="CJ22" s="20">
        <f t="shared" si="36"/>
        <v>1</v>
      </c>
      <c r="CK22" s="27"/>
      <c r="CL22" s="26"/>
      <c r="CM22" s="28">
        <f t="shared" si="93"/>
        <v>0</v>
      </c>
      <c r="CN22" s="29">
        <f t="shared" si="73"/>
        <v>0</v>
      </c>
      <c r="CO22" s="30">
        <f>SUM(LARGE(($CM22,$CF22,$BY22,$BR22,$BK22,$BD22,$AW22,$AP22,$AI22,$AB22,$U22,$N22,$G22),{1;2;3;4;5}))</f>
        <v>0</v>
      </c>
      <c r="CP22" s="27">
        <f t="shared" si="38"/>
        <v>14</v>
      </c>
      <c r="CQ22" s="20">
        <f t="shared" si="39"/>
        <v>1</v>
      </c>
      <c r="CR22" s="27"/>
      <c r="CS22" s="26"/>
      <c r="CT22" s="28">
        <f t="shared" si="94"/>
        <v>0</v>
      </c>
      <c r="CU22" s="29">
        <f t="shared" si="74"/>
        <v>0</v>
      </c>
      <c r="CV22" s="30">
        <f>SUM(LARGE(($CT22,$CM22,$CF22,$BY22,$BR22,$BK22,$BD22,$AW22,$AP22,$AI22,$AB22,$U22,$N22,$G22),{1;2;3;4;5}))</f>
        <v>0</v>
      </c>
      <c r="CW22" s="27">
        <f t="shared" si="41"/>
        <v>14</v>
      </c>
      <c r="CX22" s="20">
        <f t="shared" si="42"/>
        <v>1</v>
      </c>
      <c r="CY22" s="27"/>
      <c r="CZ22" s="26"/>
      <c r="DA22" s="28">
        <f t="shared" si="95"/>
        <v>0</v>
      </c>
      <c r="DB22" s="29">
        <f t="shared" si="75"/>
        <v>0</v>
      </c>
      <c r="DC22" s="30">
        <f>SUM(LARGE(($DA22,$CT22,$CM22,$CF22,$BY22,$BR22,$BK22,$BD22,$AW22,$AP22,$AI22,$AB22,$U22,$N22,$G22),{1;2;3;4;5}))</f>
        <v>0</v>
      </c>
      <c r="DD22" s="27">
        <f t="shared" si="44"/>
        <v>14</v>
      </c>
      <c r="DE22" s="20">
        <f t="shared" si="45"/>
        <v>1</v>
      </c>
      <c r="DF22" s="27"/>
      <c r="DG22" s="26"/>
      <c r="DH22" s="28">
        <f t="shared" si="96"/>
        <v>0</v>
      </c>
      <c r="DI22" s="29">
        <f t="shared" si="76"/>
        <v>0</v>
      </c>
      <c r="DJ22" s="30">
        <f>SUM(LARGE(($DH22,$DA22,$CT22,$CM22,$CF22,$BY22,$BR22,$BK22,$BD22,$AW22,$AP22,$AI22,$AB22,$U22,$N22,$G22),{1;2;3;4;5}))</f>
        <v>0</v>
      </c>
      <c r="DK22" s="27">
        <f t="shared" si="47"/>
        <v>14</v>
      </c>
      <c r="DL22" s="20">
        <f t="shared" si="48"/>
        <v>1</v>
      </c>
      <c r="DM22" s="27"/>
      <c r="DN22" s="26"/>
      <c r="DO22" s="28">
        <f t="shared" si="97"/>
        <v>0</v>
      </c>
      <c r="DP22" s="29">
        <f t="shared" si="77"/>
        <v>0</v>
      </c>
      <c r="DQ22" s="30">
        <f>SUM(LARGE(($DO22,$DH22,$DA22,$CT22,$CM22,$CF22,$BY22,$BR22,$BK22,$BD22,$AW22,$AP22,$AI22,$AB22,$U22,$N22,$G22),{1;2;3;4;5}))</f>
        <v>0</v>
      </c>
      <c r="DR22" s="27">
        <f t="shared" si="50"/>
        <v>14</v>
      </c>
      <c r="DS22" s="20">
        <f t="shared" si="51"/>
        <v>1</v>
      </c>
      <c r="DT22" s="27"/>
      <c r="DU22" s="26"/>
      <c r="DV22" s="28">
        <f t="shared" si="98"/>
        <v>0</v>
      </c>
      <c r="DW22" s="29">
        <f t="shared" si="78"/>
        <v>0</v>
      </c>
      <c r="DX22" s="30">
        <f>SUM(LARGE(($DV22,$DO22,$DH22,$DA22,$CT22,$CM22,$CF22,$BY22,$BR22,$BK22,$BD22,$AW22,$AP22,$AI22,$AB22,$U22,$N22,$G22),{1;2;3;4;5}))</f>
        <v>0</v>
      </c>
      <c r="DY22" s="27">
        <f t="shared" si="53"/>
        <v>14</v>
      </c>
      <c r="DZ22" s="20">
        <f t="shared" si="54"/>
        <v>3</v>
      </c>
      <c r="EA22" s="27"/>
      <c r="EB22" s="26"/>
      <c r="EC22" s="28">
        <f t="shared" si="99"/>
        <v>0</v>
      </c>
      <c r="ED22" s="29">
        <f t="shared" si="79"/>
        <v>0</v>
      </c>
      <c r="EE22" s="30">
        <f>SUM(LARGE(($EC22,$DV22,$DO22,$DH22,$DA22,$CT22,$CM22,$CF22,$BY22,$BR22,$BK22,$BD22,$AW22,$AP22,$AI22,$AB22,$U22,$N22,$G22),{1;2;3;4;5}))</f>
        <v>0</v>
      </c>
      <c r="EF22" s="27">
        <f t="shared" si="56"/>
        <v>14</v>
      </c>
      <c r="EG22" s="20">
        <f t="shared" si="57"/>
        <v>1</v>
      </c>
      <c r="EH22" s="27"/>
      <c r="EI22" s="26"/>
      <c r="EJ22" s="28">
        <f t="shared" si="100"/>
        <v>0</v>
      </c>
      <c r="EK22" s="29">
        <f t="shared" si="80"/>
        <v>0</v>
      </c>
      <c r="EL22" s="30">
        <f>SUM(LARGE(($EJ22,$EC22,$DV22,$DO22,$DH22,$DA22,$CT22,$CM22,$CF22,$BY22,$BR22,$BK22,$BD22,$AW22,$AP22,$AI22,$AB22,$U22,$N22,$G22),{1;2;3;4;5}))</f>
        <v>0</v>
      </c>
      <c r="EM22" s="27">
        <f t="shared" si="59"/>
        <v>14</v>
      </c>
    </row>
    <row r="23" spans="1:143" x14ac:dyDescent="0.2">
      <c r="A23" s="41" t="s">
        <v>207</v>
      </c>
      <c r="B23" s="65">
        <f t="shared" si="60"/>
        <v>0</v>
      </c>
      <c r="C23" s="113"/>
      <c r="D23" s="20">
        <f t="shared" si="0"/>
        <v>2</v>
      </c>
      <c r="E23" s="27"/>
      <c r="F23" s="26"/>
      <c r="G23" s="28">
        <f t="shared" si="81"/>
        <v>0</v>
      </c>
      <c r="H23" s="29">
        <f t="shared" si="61"/>
        <v>0</v>
      </c>
      <c r="I23" s="30">
        <f>SUM(LARGE(($G23),{1}))</f>
        <v>0</v>
      </c>
      <c r="J23" s="27">
        <f t="shared" si="2"/>
        <v>14</v>
      </c>
      <c r="K23" s="20">
        <f t="shared" si="3"/>
        <v>1</v>
      </c>
      <c r="L23" s="27"/>
      <c r="M23" s="26"/>
      <c r="N23" s="28">
        <f t="shared" si="82"/>
        <v>0</v>
      </c>
      <c r="O23" s="29">
        <f t="shared" si="62"/>
        <v>0</v>
      </c>
      <c r="P23" s="30">
        <f>SUM(LARGE(($N23,$G23),{1;2}))</f>
        <v>0</v>
      </c>
      <c r="Q23" s="27">
        <f t="shared" si="5"/>
        <v>14</v>
      </c>
      <c r="R23" s="20">
        <f t="shared" si="6"/>
        <v>1</v>
      </c>
      <c r="S23" s="27"/>
      <c r="T23" s="26"/>
      <c r="U23" s="28">
        <f t="shared" si="83"/>
        <v>0</v>
      </c>
      <c r="V23" s="29">
        <f t="shared" si="63"/>
        <v>0</v>
      </c>
      <c r="W23" s="30">
        <f>SUM(LARGE(($U23,$N23,$G23),{1;2;3}))</f>
        <v>0</v>
      </c>
      <c r="X23" s="27">
        <f t="shared" si="8"/>
        <v>14</v>
      </c>
      <c r="Y23" s="20">
        <f t="shared" si="9"/>
        <v>2</v>
      </c>
      <c r="Z23" s="27"/>
      <c r="AA23" s="26"/>
      <c r="AB23" s="28">
        <f t="shared" si="84"/>
        <v>0</v>
      </c>
      <c r="AC23" s="29">
        <f t="shared" si="64"/>
        <v>0</v>
      </c>
      <c r="AD23" s="30">
        <f>SUM(LARGE(($AB23,$U23,$N23,$G23),{1;2;3;4}))</f>
        <v>0</v>
      </c>
      <c r="AE23" s="27">
        <f t="shared" si="11"/>
        <v>14</v>
      </c>
      <c r="AF23" s="20">
        <f t="shared" si="12"/>
        <v>2</v>
      </c>
      <c r="AG23" s="27"/>
      <c r="AH23" s="26"/>
      <c r="AI23" s="28">
        <f t="shared" si="85"/>
        <v>0</v>
      </c>
      <c r="AJ23" s="29">
        <f t="shared" si="65"/>
        <v>0</v>
      </c>
      <c r="AK23" s="30">
        <f>SUM(LARGE(($AI23,$AB23,$U23,$N23,$G23),{1;2;3;4;5}))</f>
        <v>0</v>
      </c>
      <c r="AL23" s="27">
        <f t="shared" si="14"/>
        <v>14</v>
      </c>
      <c r="AM23" s="20">
        <f t="shared" si="15"/>
        <v>2</v>
      </c>
      <c r="AN23" s="27"/>
      <c r="AO23" s="26"/>
      <c r="AP23" s="28">
        <f t="shared" si="86"/>
        <v>0</v>
      </c>
      <c r="AQ23" s="29">
        <f t="shared" si="66"/>
        <v>0</v>
      </c>
      <c r="AR23" s="30">
        <f>SUM(LARGE(($AP23,$AI23,$AB23,$U23,$N23,$G23),{1;2;3;4;5}))</f>
        <v>0</v>
      </c>
      <c r="AS23" s="27">
        <f t="shared" si="17"/>
        <v>14</v>
      </c>
      <c r="AT23" s="20">
        <f t="shared" si="18"/>
        <v>2</v>
      </c>
      <c r="AU23" s="27"/>
      <c r="AV23" s="26"/>
      <c r="AW23" s="28">
        <f t="shared" si="87"/>
        <v>0</v>
      </c>
      <c r="AX23" s="29">
        <f t="shared" si="67"/>
        <v>0</v>
      </c>
      <c r="AY23" s="30">
        <f>SUM(LARGE(($AW23,$AP23,$AI23,$AB23,$U23,$N23,$G23),{1;2;3;4;5}))</f>
        <v>0</v>
      </c>
      <c r="AZ23" s="27">
        <f t="shared" si="20"/>
        <v>14</v>
      </c>
      <c r="BA23" s="20">
        <f t="shared" si="21"/>
        <v>2</v>
      </c>
      <c r="BB23" s="27"/>
      <c r="BC23" s="26"/>
      <c r="BD23" s="28">
        <f t="shared" si="88"/>
        <v>0</v>
      </c>
      <c r="BE23" s="29">
        <f t="shared" si="68"/>
        <v>0</v>
      </c>
      <c r="BF23" s="30">
        <f>SUM(LARGE(($BD23,$AW23,$AP23,$AI23,$AB23,$U23,$N23,$G23),{1;2;3;4;5}))</f>
        <v>0</v>
      </c>
      <c r="BG23" s="27">
        <f t="shared" si="23"/>
        <v>14</v>
      </c>
      <c r="BH23" s="20">
        <f t="shared" si="24"/>
        <v>2</v>
      </c>
      <c r="BI23" s="27"/>
      <c r="BJ23" s="26"/>
      <c r="BK23" s="28">
        <f t="shared" si="89"/>
        <v>0</v>
      </c>
      <c r="BL23" s="29">
        <f t="shared" si="69"/>
        <v>0</v>
      </c>
      <c r="BM23" s="30">
        <f>SUM(LARGE(($BK23,$BD23,$AW23,$AP23,$AI23,$AB23,$U23,$N23,$G23),{1;2;3;4;5}))</f>
        <v>0</v>
      </c>
      <c r="BN23" s="27">
        <f t="shared" si="26"/>
        <v>14</v>
      </c>
      <c r="BO23" s="20">
        <f t="shared" si="27"/>
        <v>2</v>
      </c>
      <c r="BP23" s="27"/>
      <c r="BQ23" s="26"/>
      <c r="BR23" s="28">
        <f t="shared" si="90"/>
        <v>0</v>
      </c>
      <c r="BS23" s="29">
        <f t="shared" si="70"/>
        <v>0</v>
      </c>
      <c r="BT23" s="30">
        <f>SUM(LARGE(($BR23,$BK23,$BD23,$AW23,$AP23,$AI23,$AB23,$U23,$N23,$G23),{1;2;3;4;5}))</f>
        <v>0</v>
      </c>
      <c r="BU23" s="27">
        <f t="shared" si="29"/>
        <v>14</v>
      </c>
      <c r="BV23" s="20">
        <f t="shared" si="30"/>
        <v>2</v>
      </c>
      <c r="BW23" s="27"/>
      <c r="BX23" s="26"/>
      <c r="BY23" s="28">
        <f t="shared" si="91"/>
        <v>0</v>
      </c>
      <c r="BZ23" s="29">
        <f t="shared" si="71"/>
        <v>0</v>
      </c>
      <c r="CA23" s="30">
        <f>SUM(LARGE(($BY23,$BR23,$BK23,$BD23,$AW23,$AP23,$AI23,$AB23,$U23,$N23,$G23),{1;2;3;4;5}))</f>
        <v>0</v>
      </c>
      <c r="CB23" s="27">
        <f t="shared" si="32"/>
        <v>14</v>
      </c>
      <c r="CC23" s="20">
        <f t="shared" si="33"/>
        <v>2</v>
      </c>
      <c r="CD23" s="27"/>
      <c r="CE23" s="26"/>
      <c r="CF23" s="28">
        <f t="shared" si="92"/>
        <v>0</v>
      </c>
      <c r="CG23" s="29">
        <f t="shared" si="72"/>
        <v>0</v>
      </c>
      <c r="CH23" s="30">
        <f>SUM(LARGE(($CF23,$BY23,$BR23,$BK23,$BD23,$AW23,$AP23,$AI23,$AB23,$U23,$N23,$G23),{1;2;3;4;5}))</f>
        <v>0</v>
      </c>
      <c r="CI23" s="27">
        <f t="shared" si="35"/>
        <v>14</v>
      </c>
      <c r="CJ23" s="20">
        <f t="shared" si="36"/>
        <v>1</v>
      </c>
      <c r="CK23" s="27"/>
      <c r="CL23" s="26"/>
      <c r="CM23" s="28">
        <f t="shared" si="93"/>
        <v>0</v>
      </c>
      <c r="CN23" s="29">
        <f t="shared" si="73"/>
        <v>0</v>
      </c>
      <c r="CO23" s="30">
        <f>SUM(LARGE(($CM23,$CF23,$BY23,$BR23,$BK23,$BD23,$AW23,$AP23,$AI23,$AB23,$U23,$N23,$G23),{1;2;3;4;5}))</f>
        <v>0</v>
      </c>
      <c r="CP23" s="27">
        <f t="shared" si="38"/>
        <v>14</v>
      </c>
      <c r="CQ23" s="20">
        <f t="shared" si="39"/>
        <v>1</v>
      </c>
      <c r="CR23" s="27"/>
      <c r="CS23" s="26"/>
      <c r="CT23" s="28">
        <f t="shared" si="94"/>
        <v>0</v>
      </c>
      <c r="CU23" s="29">
        <f t="shared" si="74"/>
        <v>0</v>
      </c>
      <c r="CV23" s="30">
        <f>SUM(LARGE(($CT23,$CM23,$CF23,$BY23,$BR23,$BK23,$BD23,$AW23,$AP23,$AI23,$AB23,$U23,$N23,$G23),{1;2;3;4;5}))</f>
        <v>0</v>
      </c>
      <c r="CW23" s="27">
        <f t="shared" si="41"/>
        <v>14</v>
      </c>
      <c r="CX23" s="20">
        <f t="shared" si="42"/>
        <v>1</v>
      </c>
      <c r="CY23" s="27"/>
      <c r="CZ23" s="26"/>
      <c r="DA23" s="28">
        <f t="shared" si="95"/>
        <v>0</v>
      </c>
      <c r="DB23" s="29">
        <f t="shared" si="75"/>
        <v>0</v>
      </c>
      <c r="DC23" s="30">
        <f>SUM(LARGE(($DA23,$CT23,$CM23,$CF23,$BY23,$BR23,$BK23,$BD23,$AW23,$AP23,$AI23,$AB23,$U23,$N23,$G23),{1;2;3;4;5}))</f>
        <v>0</v>
      </c>
      <c r="DD23" s="27">
        <f t="shared" si="44"/>
        <v>14</v>
      </c>
      <c r="DE23" s="20">
        <f t="shared" si="45"/>
        <v>1</v>
      </c>
      <c r="DF23" s="27"/>
      <c r="DG23" s="26"/>
      <c r="DH23" s="28">
        <f t="shared" si="96"/>
        <v>0</v>
      </c>
      <c r="DI23" s="29">
        <f t="shared" si="76"/>
        <v>0</v>
      </c>
      <c r="DJ23" s="30">
        <f>SUM(LARGE(($DH23,$DA23,$CT23,$CM23,$CF23,$BY23,$BR23,$BK23,$BD23,$AW23,$AP23,$AI23,$AB23,$U23,$N23,$G23),{1;2;3;4;5}))</f>
        <v>0</v>
      </c>
      <c r="DK23" s="27">
        <f t="shared" si="47"/>
        <v>14</v>
      </c>
      <c r="DL23" s="20">
        <f t="shared" si="48"/>
        <v>1</v>
      </c>
      <c r="DM23" s="27"/>
      <c r="DN23" s="26"/>
      <c r="DO23" s="28">
        <f t="shared" si="97"/>
        <v>0</v>
      </c>
      <c r="DP23" s="29">
        <f t="shared" si="77"/>
        <v>0</v>
      </c>
      <c r="DQ23" s="30">
        <f>SUM(LARGE(($DO23,$DH23,$DA23,$CT23,$CM23,$CF23,$BY23,$BR23,$BK23,$BD23,$AW23,$AP23,$AI23,$AB23,$U23,$N23,$G23),{1;2;3;4;5}))</f>
        <v>0</v>
      </c>
      <c r="DR23" s="27">
        <f t="shared" si="50"/>
        <v>14</v>
      </c>
      <c r="DS23" s="20">
        <f t="shared" si="51"/>
        <v>1</v>
      </c>
      <c r="DT23" s="27"/>
      <c r="DU23" s="26"/>
      <c r="DV23" s="28">
        <f t="shared" si="98"/>
        <v>0</v>
      </c>
      <c r="DW23" s="29">
        <f t="shared" si="78"/>
        <v>0</v>
      </c>
      <c r="DX23" s="30">
        <f>SUM(LARGE(($DV23,$DO23,$DH23,$DA23,$CT23,$CM23,$CF23,$BY23,$BR23,$BK23,$BD23,$AW23,$AP23,$AI23,$AB23,$U23,$N23,$G23),{1;2;3;4;5}))</f>
        <v>0</v>
      </c>
      <c r="DY23" s="27">
        <f t="shared" si="53"/>
        <v>14</v>
      </c>
      <c r="DZ23" s="20">
        <f t="shared" si="54"/>
        <v>3</v>
      </c>
      <c r="EA23" s="27"/>
      <c r="EB23" s="26"/>
      <c r="EC23" s="28">
        <f t="shared" si="99"/>
        <v>0</v>
      </c>
      <c r="ED23" s="29">
        <f t="shared" si="79"/>
        <v>0</v>
      </c>
      <c r="EE23" s="30">
        <f>SUM(LARGE(($EC23,$DV23,$DO23,$DH23,$DA23,$CT23,$CM23,$CF23,$BY23,$BR23,$BK23,$BD23,$AW23,$AP23,$AI23,$AB23,$U23,$N23,$G23),{1;2;3;4;5}))</f>
        <v>0</v>
      </c>
      <c r="EF23" s="27">
        <f t="shared" si="56"/>
        <v>14</v>
      </c>
      <c r="EG23" s="20">
        <f t="shared" si="57"/>
        <v>1</v>
      </c>
      <c r="EH23" s="27"/>
      <c r="EI23" s="26"/>
      <c r="EJ23" s="28">
        <f t="shared" si="100"/>
        <v>0</v>
      </c>
      <c r="EK23" s="29">
        <f t="shared" si="80"/>
        <v>0</v>
      </c>
      <c r="EL23" s="30">
        <f>SUM(LARGE(($EJ23,$EC23,$DV23,$DO23,$DH23,$DA23,$CT23,$CM23,$CF23,$BY23,$BR23,$BK23,$BD23,$AW23,$AP23,$AI23,$AB23,$U23,$N23,$G23),{1;2;3;4;5}))</f>
        <v>0</v>
      </c>
      <c r="EM23" s="27">
        <f t="shared" si="59"/>
        <v>14</v>
      </c>
    </row>
    <row r="24" spans="1:143" x14ac:dyDescent="0.2">
      <c r="A24" s="41" t="s">
        <v>215</v>
      </c>
      <c r="B24" s="65">
        <f t="shared" si="60"/>
        <v>0</v>
      </c>
      <c r="C24" s="113"/>
      <c r="D24" s="20">
        <f t="shared" si="0"/>
        <v>2</v>
      </c>
      <c r="E24" s="27"/>
      <c r="F24" s="26"/>
      <c r="G24" s="28">
        <f t="shared" si="81"/>
        <v>0</v>
      </c>
      <c r="H24" s="29">
        <f t="shared" si="61"/>
        <v>0</v>
      </c>
      <c r="I24" s="30">
        <f>SUM(LARGE(($G24),{1}))</f>
        <v>0</v>
      </c>
      <c r="J24" s="27">
        <f t="shared" si="2"/>
        <v>14</v>
      </c>
      <c r="K24" s="20">
        <f t="shared" si="3"/>
        <v>1</v>
      </c>
      <c r="L24" s="27"/>
      <c r="M24" s="26"/>
      <c r="N24" s="28">
        <f t="shared" si="82"/>
        <v>0</v>
      </c>
      <c r="O24" s="29">
        <f t="shared" si="62"/>
        <v>0</v>
      </c>
      <c r="P24" s="30">
        <f>SUM(LARGE(($N24,$G24),{1;2}))</f>
        <v>0</v>
      </c>
      <c r="Q24" s="27">
        <f t="shared" si="5"/>
        <v>14</v>
      </c>
      <c r="R24" s="20">
        <f t="shared" si="6"/>
        <v>1</v>
      </c>
      <c r="S24" s="27"/>
      <c r="T24" s="26"/>
      <c r="U24" s="28">
        <f t="shared" si="83"/>
        <v>0</v>
      </c>
      <c r="V24" s="29">
        <f t="shared" si="63"/>
        <v>0</v>
      </c>
      <c r="W24" s="30">
        <f>SUM(LARGE(($U24,$N24,$G24),{1;2;3}))</f>
        <v>0</v>
      </c>
      <c r="X24" s="27">
        <f t="shared" si="8"/>
        <v>14</v>
      </c>
      <c r="Y24" s="20">
        <f t="shared" si="9"/>
        <v>2</v>
      </c>
      <c r="Z24" s="27"/>
      <c r="AA24" s="26"/>
      <c r="AB24" s="28">
        <f t="shared" si="84"/>
        <v>0</v>
      </c>
      <c r="AC24" s="29">
        <f t="shared" si="64"/>
        <v>0</v>
      </c>
      <c r="AD24" s="30">
        <f>SUM(LARGE(($AB24,$U24,$N24,$G24),{1;2;3;4}))</f>
        <v>0</v>
      </c>
      <c r="AE24" s="27">
        <f t="shared" si="11"/>
        <v>14</v>
      </c>
      <c r="AF24" s="20">
        <f t="shared" si="12"/>
        <v>2</v>
      </c>
      <c r="AG24" s="27"/>
      <c r="AH24" s="26"/>
      <c r="AI24" s="28">
        <f t="shared" si="85"/>
        <v>0</v>
      </c>
      <c r="AJ24" s="29">
        <f t="shared" si="65"/>
        <v>0</v>
      </c>
      <c r="AK24" s="30">
        <f>SUM(LARGE(($AI24,$AB24,$U24,$N24,$G24),{1;2;3;4;5}))</f>
        <v>0</v>
      </c>
      <c r="AL24" s="27">
        <f t="shared" si="14"/>
        <v>14</v>
      </c>
      <c r="AM24" s="20">
        <f t="shared" si="15"/>
        <v>2</v>
      </c>
      <c r="AN24" s="27"/>
      <c r="AO24" s="26"/>
      <c r="AP24" s="28">
        <f t="shared" si="86"/>
        <v>0</v>
      </c>
      <c r="AQ24" s="29">
        <f t="shared" si="66"/>
        <v>0</v>
      </c>
      <c r="AR24" s="30">
        <f>SUM(LARGE(($AP24,$AI24,$AB24,$U24,$N24,$G24),{1;2;3;4;5}))</f>
        <v>0</v>
      </c>
      <c r="AS24" s="27">
        <f t="shared" si="17"/>
        <v>14</v>
      </c>
      <c r="AT24" s="20">
        <f t="shared" si="18"/>
        <v>2</v>
      </c>
      <c r="AU24" s="27"/>
      <c r="AV24" s="26"/>
      <c r="AW24" s="28">
        <f t="shared" si="87"/>
        <v>0</v>
      </c>
      <c r="AX24" s="29">
        <f t="shared" si="67"/>
        <v>0</v>
      </c>
      <c r="AY24" s="30">
        <f>SUM(LARGE(($AW24,$AP24,$AI24,$AB24,$U24,$N24,$G24),{1;2;3;4;5}))</f>
        <v>0</v>
      </c>
      <c r="AZ24" s="27">
        <f t="shared" si="20"/>
        <v>14</v>
      </c>
      <c r="BA24" s="20">
        <f t="shared" si="21"/>
        <v>2</v>
      </c>
      <c r="BB24" s="27"/>
      <c r="BC24" s="26"/>
      <c r="BD24" s="28">
        <f t="shared" si="88"/>
        <v>0</v>
      </c>
      <c r="BE24" s="29">
        <f t="shared" si="68"/>
        <v>0</v>
      </c>
      <c r="BF24" s="30">
        <f>SUM(LARGE(($BD24,$AW24,$AP24,$AI24,$AB24,$U24,$N24,$G24),{1;2;3;4;5}))</f>
        <v>0</v>
      </c>
      <c r="BG24" s="27">
        <f t="shared" si="23"/>
        <v>14</v>
      </c>
      <c r="BH24" s="20">
        <f t="shared" si="24"/>
        <v>2</v>
      </c>
      <c r="BI24" s="27"/>
      <c r="BJ24" s="26"/>
      <c r="BK24" s="28">
        <f t="shared" si="89"/>
        <v>0</v>
      </c>
      <c r="BL24" s="29">
        <f t="shared" si="69"/>
        <v>0</v>
      </c>
      <c r="BM24" s="30">
        <f>SUM(LARGE(($BK24,$BD24,$AW24,$AP24,$AI24,$AB24,$U24,$N24,$G24),{1;2;3;4;5}))</f>
        <v>0</v>
      </c>
      <c r="BN24" s="27">
        <f t="shared" si="26"/>
        <v>14</v>
      </c>
      <c r="BO24" s="20">
        <f t="shared" si="27"/>
        <v>2</v>
      </c>
      <c r="BP24" s="27"/>
      <c r="BQ24" s="26"/>
      <c r="BR24" s="28">
        <f t="shared" si="90"/>
        <v>0</v>
      </c>
      <c r="BS24" s="29">
        <f t="shared" si="70"/>
        <v>0</v>
      </c>
      <c r="BT24" s="30">
        <f>SUM(LARGE(($BR24,$BK24,$BD24,$AW24,$AP24,$AI24,$AB24,$U24,$N24,$G24),{1;2;3;4;5}))</f>
        <v>0</v>
      </c>
      <c r="BU24" s="27">
        <f t="shared" si="29"/>
        <v>14</v>
      </c>
      <c r="BV24" s="20">
        <f t="shared" si="30"/>
        <v>2</v>
      </c>
      <c r="BW24" s="27"/>
      <c r="BX24" s="26"/>
      <c r="BY24" s="28">
        <f t="shared" si="91"/>
        <v>0</v>
      </c>
      <c r="BZ24" s="29">
        <f t="shared" si="71"/>
        <v>0</v>
      </c>
      <c r="CA24" s="30">
        <f>SUM(LARGE(($BY24,$BR24,$BK24,$BD24,$AW24,$AP24,$AI24,$AB24,$U24,$N24,$G24),{1;2;3;4;5}))</f>
        <v>0</v>
      </c>
      <c r="CB24" s="27">
        <f t="shared" si="32"/>
        <v>14</v>
      </c>
      <c r="CC24" s="20">
        <f t="shared" si="33"/>
        <v>2</v>
      </c>
      <c r="CD24" s="27"/>
      <c r="CE24" s="26"/>
      <c r="CF24" s="28">
        <f t="shared" si="92"/>
        <v>0</v>
      </c>
      <c r="CG24" s="29">
        <f t="shared" si="72"/>
        <v>0</v>
      </c>
      <c r="CH24" s="30">
        <f>SUM(LARGE(($CF24,$BY24,$BR24,$BK24,$BD24,$AW24,$AP24,$AI24,$AB24,$U24,$N24,$G24),{1;2;3;4;5}))</f>
        <v>0</v>
      </c>
      <c r="CI24" s="27">
        <f t="shared" si="35"/>
        <v>14</v>
      </c>
      <c r="CJ24" s="20">
        <f t="shared" si="36"/>
        <v>1</v>
      </c>
      <c r="CK24" s="27"/>
      <c r="CL24" s="26"/>
      <c r="CM24" s="28">
        <f t="shared" si="93"/>
        <v>0</v>
      </c>
      <c r="CN24" s="29">
        <f t="shared" si="73"/>
        <v>0</v>
      </c>
      <c r="CO24" s="30">
        <f>SUM(LARGE(($CM24,$CF24,$BY24,$BR24,$BK24,$BD24,$AW24,$AP24,$AI24,$AB24,$U24,$N24,$G24),{1;2;3;4;5}))</f>
        <v>0</v>
      </c>
      <c r="CP24" s="27">
        <f t="shared" si="38"/>
        <v>14</v>
      </c>
      <c r="CQ24" s="20">
        <f t="shared" si="39"/>
        <v>1</v>
      </c>
      <c r="CR24" s="27"/>
      <c r="CS24" s="26"/>
      <c r="CT24" s="28">
        <f t="shared" si="94"/>
        <v>0</v>
      </c>
      <c r="CU24" s="29">
        <f t="shared" si="74"/>
        <v>0</v>
      </c>
      <c r="CV24" s="30">
        <f>SUM(LARGE(($CT24,$CM24,$CF24,$BY24,$BR24,$BK24,$BD24,$AW24,$AP24,$AI24,$AB24,$U24,$N24,$G24),{1;2;3;4;5}))</f>
        <v>0</v>
      </c>
      <c r="CW24" s="27">
        <f t="shared" si="41"/>
        <v>14</v>
      </c>
      <c r="CX24" s="20">
        <f t="shared" si="42"/>
        <v>1</v>
      </c>
      <c r="CY24" s="27"/>
      <c r="CZ24" s="26"/>
      <c r="DA24" s="28">
        <f t="shared" si="95"/>
        <v>0</v>
      </c>
      <c r="DB24" s="29">
        <f t="shared" si="75"/>
        <v>0</v>
      </c>
      <c r="DC24" s="30">
        <f>SUM(LARGE(($DA24,$CT24,$CM24,$CF24,$BY24,$BR24,$BK24,$BD24,$AW24,$AP24,$AI24,$AB24,$U24,$N24,$G24),{1;2;3;4;5}))</f>
        <v>0</v>
      </c>
      <c r="DD24" s="27">
        <f t="shared" si="44"/>
        <v>14</v>
      </c>
      <c r="DE24" s="20">
        <f t="shared" si="45"/>
        <v>1</v>
      </c>
      <c r="DF24" s="27"/>
      <c r="DG24" s="26"/>
      <c r="DH24" s="28">
        <f t="shared" si="96"/>
        <v>0</v>
      </c>
      <c r="DI24" s="29">
        <f t="shared" si="76"/>
        <v>0</v>
      </c>
      <c r="DJ24" s="30">
        <f>SUM(LARGE(($DH24,$DA24,$CT24,$CM24,$CF24,$BY24,$BR24,$BK24,$BD24,$AW24,$AP24,$AI24,$AB24,$U24,$N24,$G24),{1;2;3;4;5}))</f>
        <v>0</v>
      </c>
      <c r="DK24" s="27">
        <f t="shared" si="47"/>
        <v>14</v>
      </c>
      <c r="DL24" s="20">
        <f t="shared" si="48"/>
        <v>1</v>
      </c>
      <c r="DM24" s="27"/>
      <c r="DN24" s="26"/>
      <c r="DO24" s="28">
        <f t="shared" si="97"/>
        <v>0</v>
      </c>
      <c r="DP24" s="29">
        <f t="shared" si="77"/>
        <v>0</v>
      </c>
      <c r="DQ24" s="30">
        <f>SUM(LARGE(($DO24,$DH24,$DA24,$CT24,$CM24,$CF24,$BY24,$BR24,$BK24,$BD24,$AW24,$AP24,$AI24,$AB24,$U24,$N24,$G24),{1;2;3;4;5}))</f>
        <v>0</v>
      </c>
      <c r="DR24" s="27">
        <f t="shared" si="50"/>
        <v>14</v>
      </c>
      <c r="DS24" s="20">
        <f t="shared" si="51"/>
        <v>1</v>
      </c>
      <c r="DT24" s="27"/>
      <c r="DU24" s="26"/>
      <c r="DV24" s="28">
        <f t="shared" si="98"/>
        <v>0</v>
      </c>
      <c r="DW24" s="29">
        <f t="shared" si="78"/>
        <v>0</v>
      </c>
      <c r="DX24" s="30">
        <f>SUM(LARGE(($DV24,$DO24,$DH24,$DA24,$CT24,$CM24,$CF24,$BY24,$BR24,$BK24,$BD24,$AW24,$AP24,$AI24,$AB24,$U24,$N24,$G24),{1;2;3;4;5}))</f>
        <v>0</v>
      </c>
      <c r="DY24" s="27">
        <f t="shared" si="53"/>
        <v>14</v>
      </c>
      <c r="DZ24" s="20">
        <f t="shared" si="54"/>
        <v>3</v>
      </c>
      <c r="EA24" s="27"/>
      <c r="EB24" s="26"/>
      <c r="EC24" s="28">
        <f t="shared" si="99"/>
        <v>0</v>
      </c>
      <c r="ED24" s="29">
        <f t="shared" si="79"/>
        <v>0</v>
      </c>
      <c r="EE24" s="30">
        <f>SUM(LARGE(($EC24,$DV24,$DO24,$DH24,$DA24,$CT24,$CM24,$CF24,$BY24,$BR24,$BK24,$BD24,$AW24,$AP24,$AI24,$AB24,$U24,$N24,$G24),{1;2;3;4;5}))</f>
        <v>0</v>
      </c>
      <c r="EF24" s="27">
        <f t="shared" si="56"/>
        <v>14</v>
      </c>
      <c r="EG24" s="20">
        <f t="shared" si="57"/>
        <v>1</v>
      </c>
      <c r="EH24" s="27"/>
      <c r="EI24" s="26"/>
      <c r="EJ24" s="28">
        <f t="shared" si="100"/>
        <v>0</v>
      </c>
      <c r="EK24" s="29">
        <f t="shared" si="80"/>
        <v>0</v>
      </c>
      <c r="EL24" s="30">
        <f>SUM(LARGE(($EJ24,$EC24,$DV24,$DO24,$DH24,$DA24,$CT24,$CM24,$CF24,$BY24,$BR24,$BK24,$BD24,$AW24,$AP24,$AI24,$AB24,$U24,$N24,$G24),{1;2;3;4;5}))</f>
        <v>0</v>
      </c>
      <c r="EM24" s="27">
        <f t="shared" si="59"/>
        <v>14</v>
      </c>
    </row>
    <row r="25" spans="1:143" x14ac:dyDescent="0.2">
      <c r="A25" s="41" t="s">
        <v>104</v>
      </c>
      <c r="B25" s="65">
        <f t="shared" si="60"/>
        <v>0</v>
      </c>
      <c r="C25" s="113"/>
      <c r="D25" s="20">
        <f t="shared" si="0"/>
        <v>2</v>
      </c>
      <c r="E25" s="27"/>
      <c r="F25" s="26"/>
      <c r="G25" s="28">
        <f t="shared" si="81"/>
        <v>0</v>
      </c>
      <c r="H25" s="29">
        <f t="shared" si="61"/>
        <v>0</v>
      </c>
      <c r="I25" s="30">
        <f>SUM(LARGE(($G25),{1}))</f>
        <v>0</v>
      </c>
      <c r="J25" s="27">
        <f t="shared" si="2"/>
        <v>14</v>
      </c>
      <c r="K25" s="20">
        <f t="shared" si="3"/>
        <v>1</v>
      </c>
      <c r="L25" s="27"/>
      <c r="M25" s="26"/>
      <c r="N25" s="28">
        <f t="shared" si="82"/>
        <v>0</v>
      </c>
      <c r="O25" s="29">
        <f t="shared" si="62"/>
        <v>0</v>
      </c>
      <c r="P25" s="30">
        <f>SUM(LARGE(($N25,$G25),{1;2}))</f>
        <v>0</v>
      </c>
      <c r="Q25" s="27">
        <f t="shared" si="5"/>
        <v>14</v>
      </c>
      <c r="R25" s="20">
        <f t="shared" si="6"/>
        <v>1</v>
      </c>
      <c r="S25" s="27"/>
      <c r="T25" s="26"/>
      <c r="U25" s="28">
        <f t="shared" si="83"/>
        <v>0</v>
      </c>
      <c r="V25" s="29">
        <f t="shared" si="63"/>
        <v>0</v>
      </c>
      <c r="W25" s="30">
        <f>SUM(LARGE(($U25,$N25,$G25),{1;2;3}))</f>
        <v>0</v>
      </c>
      <c r="X25" s="27">
        <f t="shared" si="8"/>
        <v>14</v>
      </c>
      <c r="Y25" s="20">
        <f t="shared" si="9"/>
        <v>2</v>
      </c>
      <c r="Z25" s="27"/>
      <c r="AA25" s="26"/>
      <c r="AB25" s="28">
        <f t="shared" si="84"/>
        <v>0</v>
      </c>
      <c r="AC25" s="29">
        <f t="shared" si="64"/>
        <v>0</v>
      </c>
      <c r="AD25" s="30">
        <f>SUM(LARGE(($AB25,$U25,$N25,$G25),{1;2;3;4}))</f>
        <v>0</v>
      </c>
      <c r="AE25" s="27">
        <f t="shared" si="11"/>
        <v>14</v>
      </c>
      <c r="AF25" s="20">
        <f t="shared" si="12"/>
        <v>2</v>
      </c>
      <c r="AG25" s="27"/>
      <c r="AH25" s="26"/>
      <c r="AI25" s="28">
        <f t="shared" si="85"/>
        <v>0</v>
      </c>
      <c r="AJ25" s="29">
        <f t="shared" si="65"/>
        <v>0</v>
      </c>
      <c r="AK25" s="30">
        <f>SUM(LARGE(($AI25,$AB25,$U25,$N25,$G25),{1;2;3;4;5}))</f>
        <v>0</v>
      </c>
      <c r="AL25" s="27">
        <f t="shared" si="14"/>
        <v>14</v>
      </c>
      <c r="AM25" s="20">
        <f t="shared" si="15"/>
        <v>2</v>
      </c>
      <c r="AN25" s="27"/>
      <c r="AO25" s="26"/>
      <c r="AP25" s="28">
        <f t="shared" si="86"/>
        <v>0</v>
      </c>
      <c r="AQ25" s="29">
        <f t="shared" si="66"/>
        <v>0</v>
      </c>
      <c r="AR25" s="30">
        <f>SUM(LARGE(($AP25,$AI25,$AB25,$U25,$N25,$G25),{1;2;3;4;5}))</f>
        <v>0</v>
      </c>
      <c r="AS25" s="27">
        <f t="shared" si="17"/>
        <v>14</v>
      </c>
      <c r="AT25" s="20">
        <f t="shared" si="18"/>
        <v>2</v>
      </c>
      <c r="AU25" s="27"/>
      <c r="AV25" s="26"/>
      <c r="AW25" s="28">
        <f t="shared" si="87"/>
        <v>0</v>
      </c>
      <c r="AX25" s="29">
        <f t="shared" si="67"/>
        <v>0</v>
      </c>
      <c r="AY25" s="30">
        <f>SUM(LARGE(($AW25,$AP25,$AI25,$AB25,$U25,$N25,$G25),{1;2;3;4;5}))</f>
        <v>0</v>
      </c>
      <c r="AZ25" s="27">
        <f t="shared" si="20"/>
        <v>14</v>
      </c>
      <c r="BA25" s="20">
        <f t="shared" si="21"/>
        <v>2</v>
      </c>
      <c r="BB25" s="27"/>
      <c r="BC25" s="26"/>
      <c r="BD25" s="28">
        <f t="shared" si="88"/>
        <v>0</v>
      </c>
      <c r="BE25" s="29">
        <f t="shared" si="68"/>
        <v>0</v>
      </c>
      <c r="BF25" s="30">
        <f>SUM(LARGE(($BD25,$AW25,$AP25,$AI25,$AB25,$U25,$N25,$G25),{1;2;3;4;5}))</f>
        <v>0</v>
      </c>
      <c r="BG25" s="27">
        <f t="shared" si="23"/>
        <v>14</v>
      </c>
      <c r="BH25" s="20">
        <f t="shared" si="24"/>
        <v>2</v>
      </c>
      <c r="BI25" s="27"/>
      <c r="BJ25" s="26"/>
      <c r="BK25" s="28">
        <f t="shared" si="89"/>
        <v>0</v>
      </c>
      <c r="BL25" s="29">
        <f t="shared" si="69"/>
        <v>0</v>
      </c>
      <c r="BM25" s="30">
        <f>SUM(LARGE(($BK25,$BD25,$AW25,$AP25,$AI25,$AB25,$U25,$N25,$G25),{1;2;3;4;5}))</f>
        <v>0</v>
      </c>
      <c r="BN25" s="27">
        <f t="shared" si="26"/>
        <v>14</v>
      </c>
      <c r="BO25" s="20">
        <f t="shared" si="27"/>
        <v>2</v>
      </c>
      <c r="BP25" s="27"/>
      <c r="BQ25" s="26"/>
      <c r="BR25" s="28">
        <f t="shared" si="90"/>
        <v>0</v>
      </c>
      <c r="BS25" s="29">
        <f t="shared" si="70"/>
        <v>0</v>
      </c>
      <c r="BT25" s="30">
        <f>SUM(LARGE(($BR25,$BK25,$BD25,$AW25,$AP25,$AI25,$AB25,$U25,$N25,$G25),{1;2;3;4;5}))</f>
        <v>0</v>
      </c>
      <c r="BU25" s="27">
        <f t="shared" si="29"/>
        <v>14</v>
      </c>
      <c r="BV25" s="20">
        <f t="shared" si="30"/>
        <v>2</v>
      </c>
      <c r="BW25" s="27"/>
      <c r="BX25" s="26"/>
      <c r="BY25" s="28">
        <f t="shared" si="91"/>
        <v>0</v>
      </c>
      <c r="BZ25" s="29">
        <f t="shared" si="71"/>
        <v>0</v>
      </c>
      <c r="CA25" s="30">
        <f>SUM(LARGE(($BY25,$BR25,$BK25,$BD25,$AW25,$AP25,$AI25,$AB25,$U25,$N25,$G25),{1;2;3;4;5}))</f>
        <v>0</v>
      </c>
      <c r="CB25" s="27">
        <f t="shared" si="32"/>
        <v>14</v>
      </c>
      <c r="CC25" s="20">
        <f t="shared" si="33"/>
        <v>2</v>
      </c>
      <c r="CD25" s="27"/>
      <c r="CE25" s="26"/>
      <c r="CF25" s="28">
        <f t="shared" si="92"/>
        <v>0</v>
      </c>
      <c r="CG25" s="29">
        <f t="shared" si="72"/>
        <v>0</v>
      </c>
      <c r="CH25" s="30">
        <f>SUM(LARGE(($CF25,$BY25,$BR25,$BK25,$BD25,$AW25,$AP25,$AI25,$AB25,$U25,$N25,$G25),{1;2;3;4;5}))</f>
        <v>0</v>
      </c>
      <c r="CI25" s="27">
        <f t="shared" si="35"/>
        <v>14</v>
      </c>
      <c r="CJ25" s="20">
        <f t="shared" si="36"/>
        <v>1</v>
      </c>
      <c r="CK25" s="27"/>
      <c r="CL25" s="26"/>
      <c r="CM25" s="28">
        <f t="shared" si="93"/>
        <v>0</v>
      </c>
      <c r="CN25" s="29">
        <f t="shared" si="73"/>
        <v>0</v>
      </c>
      <c r="CO25" s="30">
        <f>SUM(LARGE(($CM25,$CF25,$BY25,$BR25,$BK25,$BD25,$AW25,$AP25,$AI25,$AB25,$U25,$N25,$G25),{1;2;3;4;5}))</f>
        <v>0</v>
      </c>
      <c r="CP25" s="27">
        <f t="shared" si="38"/>
        <v>14</v>
      </c>
      <c r="CQ25" s="20">
        <f t="shared" si="39"/>
        <v>1</v>
      </c>
      <c r="CR25" s="27"/>
      <c r="CS25" s="26"/>
      <c r="CT25" s="28">
        <f t="shared" si="94"/>
        <v>0</v>
      </c>
      <c r="CU25" s="29">
        <f t="shared" si="74"/>
        <v>0</v>
      </c>
      <c r="CV25" s="30">
        <f>SUM(LARGE(($CT25,$CM25,$CF25,$BY25,$BR25,$BK25,$BD25,$AW25,$AP25,$AI25,$AB25,$U25,$N25,$G25),{1;2;3;4;5}))</f>
        <v>0</v>
      </c>
      <c r="CW25" s="27">
        <f t="shared" si="41"/>
        <v>14</v>
      </c>
      <c r="CX25" s="20">
        <f t="shared" si="42"/>
        <v>1</v>
      </c>
      <c r="CY25" s="27"/>
      <c r="CZ25" s="26"/>
      <c r="DA25" s="28">
        <f t="shared" si="95"/>
        <v>0</v>
      </c>
      <c r="DB25" s="29">
        <f t="shared" si="75"/>
        <v>0</v>
      </c>
      <c r="DC25" s="30">
        <f>SUM(LARGE(($DA25,$CT25,$CM25,$CF25,$BY25,$BR25,$BK25,$BD25,$AW25,$AP25,$AI25,$AB25,$U25,$N25,$G25),{1;2;3;4;5}))</f>
        <v>0</v>
      </c>
      <c r="DD25" s="27">
        <f t="shared" si="44"/>
        <v>14</v>
      </c>
      <c r="DE25" s="20">
        <f t="shared" si="45"/>
        <v>1</v>
      </c>
      <c r="DF25" s="27"/>
      <c r="DG25" s="26"/>
      <c r="DH25" s="28">
        <f t="shared" si="96"/>
        <v>0</v>
      </c>
      <c r="DI25" s="29">
        <f t="shared" si="76"/>
        <v>0</v>
      </c>
      <c r="DJ25" s="30">
        <f>SUM(LARGE(($DH25,$DA25,$CT25,$CM25,$CF25,$BY25,$BR25,$BK25,$BD25,$AW25,$AP25,$AI25,$AB25,$U25,$N25,$G25),{1;2;3;4;5}))</f>
        <v>0</v>
      </c>
      <c r="DK25" s="27">
        <f t="shared" si="47"/>
        <v>14</v>
      </c>
      <c r="DL25" s="20">
        <f t="shared" si="48"/>
        <v>1</v>
      </c>
      <c r="DM25" s="27"/>
      <c r="DN25" s="26"/>
      <c r="DO25" s="28">
        <f t="shared" si="97"/>
        <v>0</v>
      </c>
      <c r="DP25" s="29">
        <f t="shared" si="77"/>
        <v>0</v>
      </c>
      <c r="DQ25" s="30">
        <f>SUM(LARGE(($DO25,$DH25,$DA25,$CT25,$CM25,$CF25,$BY25,$BR25,$BK25,$BD25,$AW25,$AP25,$AI25,$AB25,$U25,$N25,$G25),{1;2;3;4;5}))</f>
        <v>0</v>
      </c>
      <c r="DR25" s="27">
        <f t="shared" si="50"/>
        <v>14</v>
      </c>
      <c r="DS25" s="20">
        <f t="shared" si="51"/>
        <v>1</v>
      </c>
      <c r="DT25" s="27"/>
      <c r="DU25" s="26"/>
      <c r="DV25" s="28">
        <f t="shared" si="98"/>
        <v>0</v>
      </c>
      <c r="DW25" s="29">
        <f t="shared" si="78"/>
        <v>0</v>
      </c>
      <c r="DX25" s="30">
        <f>SUM(LARGE(($DV25,$DO25,$DH25,$DA25,$CT25,$CM25,$CF25,$BY25,$BR25,$BK25,$BD25,$AW25,$AP25,$AI25,$AB25,$U25,$N25,$G25),{1;2;3;4;5}))</f>
        <v>0</v>
      </c>
      <c r="DY25" s="27">
        <f t="shared" si="53"/>
        <v>14</v>
      </c>
      <c r="DZ25" s="20">
        <f t="shared" si="54"/>
        <v>3</v>
      </c>
      <c r="EA25" s="27"/>
      <c r="EB25" s="26"/>
      <c r="EC25" s="28">
        <f t="shared" si="99"/>
        <v>0</v>
      </c>
      <c r="ED25" s="29">
        <f t="shared" si="79"/>
        <v>0</v>
      </c>
      <c r="EE25" s="30">
        <f>SUM(LARGE(($EC25,$DV25,$DO25,$DH25,$DA25,$CT25,$CM25,$CF25,$BY25,$BR25,$BK25,$BD25,$AW25,$AP25,$AI25,$AB25,$U25,$N25,$G25),{1;2;3;4;5}))</f>
        <v>0</v>
      </c>
      <c r="EF25" s="27">
        <f t="shared" si="56"/>
        <v>14</v>
      </c>
      <c r="EG25" s="20">
        <f t="shared" si="57"/>
        <v>1</v>
      </c>
      <c r="EH25" s="27"/>
      <c r="EI25" s="26"/>
      <c r="EJ25" s="28">
        <f t="shared" si="100"/>
        <v>0</v>
      </c>
      <c r="EK25" s="29">
        <f t="shared" si="80"/>
        <v>0</v>
      </c>
      <c r="EL25" s="30">
        <f>SUM(LARGE(($EJ25,$EC25,$DV25,$DO25,$DH25,$DA25,$CT25,$CM25,$CF25,$BY25,$BR25,$BK25,$BD25,$AW25,$AP25,$AI25,$AB25,$U25,$N25,$G25),{1;2;3;4;5}))</f>
        <v>0</v>
      </c>
      <c r="EM25" s="27">
        <f t="shared" si="59"/>
        <v>14</v>
      </c>
    </row>
    <row r="26" spans="1:143" x14ac:dyDescent="0.2">
      <c r="A26" s="41" t="s">
        <v>179</v>
      </c>
      <c r="B26" s="65">
        <f t="shared" si="60"/>
        <v>0</v>
      </c>
      <c r="C26" s="113"/>
      <c r="D26" s="20">
        <f t="shared" si="0"/>
        <v>2</v>
      </c>
      <c r="E26" s="27"/>
      <c r="F26" s="26"/>
      <c r="G26" s="28">
        <f t="shared" si="81"/>
        <v>0</v>
      </c>
      <c r="H26" s="29">
        <f t="shared" si="61"/>
        <v>0</v>
      </c>
      <c r="I26" s="30">
        <f>SUM(LARGE(($G26),{1}))</f>
        <v>0</v>
      </c>
      <c r="J26" s="27">
        <f t="shared" si="2"/>
        <v>14</v>
      </c>
      <c r="K26" s="20">
        <f t="shared" si="3"/>
        <v>1</v>
      </c>
      <c r="L26" s="27"/>
      <c r="M26" s="26"/>
      <c r="N26" s="28">
        <f t="shared" si="82"/>
        <v>0</v>
      </c>
      <c r="O26" s="29">
        <f t="shared" si="62"/>
        <v>0</v>
      </c>
      <c r="P26" s="30">
        <f>SUM(LARGE(($N26,$G26),{1;2}))</f>
        <v>0</v>
      </c>
      <c r="Q26" s="27">
        <f t="shared" si="5"/>
        <v>14</v>
      </c>
      <c r="R26" s="20">
        <f t="shared" si="6"/>
        <v>1</v>
      </c>
      <c r="S26" s="27"/>
      <c r="T26" s="26"/>
      <c r="U26" s="28">
        <f t="shared" si="83"/>
        <v>0</v>
      </c>
      <c r="V26" s="29">
        <f t="shared" si="63"/>
        <v>0</v>
      </c>
      <c r="W26" s="30">
        <f>SUM(LARGE(($U26,$N26,$G26),{1;2;3}))</f>
        <v>0</v>
      </c>
      <c r="X26" s="27">
        <f t="shared" si="8"/>
        <v>14</v>
      </c>
      <c r="Y26" s="20">
        <f t="shared" si="9"/>
        <v>2</v>
      </c>
      <c r="Z26" s="27"/>
      <c r="AA26" s="26"/>
      <c r="AB26" s="28">
        <f t="shared" si="84"/>
        <v>0</v>
      </c>
      <c r="AC26" s="29">
        <f t="shared" si="64"/>
        <v>0</v>
      </c>
      <c r="AD26" s="30">
        <f>SUM(LARGE(($AB26,$U26,$N26,$G26),{1;2;3;4}))</f>
        <v>0</v>
      </c>
      <c r="AE26" s="27">
        <f t="shared" si="11"/>
        <v>14</v>
      </c>
      <c r="AF26" s="20">
        <f t="shared" si="12"/>
        <v>2</v>
      </c>
      <c r="AG26" s="27"/>
      <c r="AH26" s="26"/>
      <c r="AI26" s="28">
        <f t="shared" si="85"/>
        <v>0</v>
      </c>
      <c r="AJ26" s="29">
        <f t="shared" si="65"/>
        <v>0</v>
      </c>
      <c r="AK26" s="30">
        <f>SUM(LARGE(($AI26,$AB26,$U26,$N26,$G26),{1;2;3;4;5}))</f>
        <v>0</v>
      </c>
      <c r="AL26" s="27">
        <f t="shared" si="14"/>
        <v>14</v>
      </c>
      <c r="AM26" s="20">
        <f t="shared" si="15"/>
        <v>2</v>
      </c>
      <c r="AN26" s="27"/>
      <c r="AO26" s="26"/>
      <c r="AP26" s="28">
        <f t="shared" si="86"/>
        <v>0</v>
      </c>
      <c r="AQ26" s="29">
        <f t="shared" si="66"/>
        <v>0</v>
      </c>
      <c r="AR26" s="30">
        <f>SUM(LARGE(($AP26,$AI26,$AB26,$U26,$N26,$G26),{1;2;3;4;5}))</f>
        <v>0</v>
      </c>
      <c r="AS26" s="27">
        <f t="shared" si="17"/>
        <v>14</v>
      </c>
      <c r="AT26" s="20">
        <f t="shared" si="18"/>
        <v>2</v>
      </c>
      <c r="AU26" s="27"/>
      <c r="AV26" s="26"/>
      <c r="AW26" s="28">
        <f t="shared" si="87"/>
        <v>0</v>
      </c>
      <c r="AX26" s="29">
        <f t="shared" si="67"/>
        <v>0</v>
      </c>
      <c r="AY26" s="30">
        <f>SUM(LARGE(($AW26,$AP26,$AI26,$AB26,$U26,$N26,$G26),{1;2;3;4;5}))</f>
        <v>0</v>
      </c>
      <c r="AZ26" s="27">
        <f t="shared" si="20"/>
        <v>14</v>
      </c>
      <c r="BA26" s="20">
        <f t="shared" si="21"/>
        <v>2</v>
      </c>
      <c r="BB26" s="27"/>
      <c r="BC26" s="26"/>
      <c r="BD26" s="28">
        <f t="shared" si="88"/>
        <v>0</v>
      </c>
      <c r="BE26" s="29">
        <f t="shared" si="68"/>
        <v>0</v>
      </c>
      <c r="BF26" s="30">
        <f>SUM(LARGE(($BD26,$AW26,$AP26,$AI26,$AB26,$U26,$N26,$G26),{1;2;3;4;5}))</f>
        <v>0</v>
      </c>
      <c r="BG26" s="27">
        <f t="shared" si="23"/>
        <v>14</v>
      </c>
      <c r="BH26" s="20">
        <f t="shared" si="24"/>
        <v>2</v>
      </c>
      <c r="BI26" s="27"/>
      <c r="BJ26" s="26"/>
      <c r="BK26" s="28">
        <f t="shared" si="89"/>
        <v>0</v>
      </c>
      <c r="BL26" s="29">
        <f t="shared" si="69"/>
        <v>0</v>
      </c>
      <c r="BM26" s="30">
        <f>SUM(LARGE(($BK26,$BD26,$AW26,$AP26,$AI26,$AB26,$U26,$N26,$G26),{1;2;3;4;5}))</f>
        <v>0</v>
      </c>
      <c r="BN26" s="27">
        <f t="shared" si="26"/>
        <v>14</v>
      </c>
      <c r="BO26" s="20">
        <f t="shared" si="27"/>
        <v>2</v>
      </c>
      <c r="BP26" s="27"/>
      <c r="BQ26" s="26"/>
      <c r="BR26" s="28">
        <f t="shared" si="90"/>
        <v>0</v>
      </c>
      <c r="BS26" s="29">
        <f t="shared" si="70"/>
        <v>0</v>
      </c>
      <c r="BT26" s="30">
        <f>SUM(LARGE(($BR26,$BK26,$BD26,$AW26,$AP26,$AI26,$AB26,$U26,$N26,$G26),{1;2;3;4;5}))</f>
        <v>0</v>
      </c>
      <c r="BU26" s="27">
        <f t="shared" si="29"/>
        <v>14</v>
      </c>
      <c r="BV26" s="20">
        <f t="shared" si="30"/>
        <v>2</v>
      </c>
      <c r="BW26" s="27"/>
      <c r="BX26" s="26"/>
      <c r="BY26" s="28">
        <f t="shared" si="91"/>
        <v>0</v>
      </c>
      <c r="BZ26" s="29">
        <f t="shared" si="71"/>
        <v>0</v>
      </c>
      <c r="CA26" s="30">
        <f>SUM(LARGE(($BY26,$BR26,$BK26,$BD26,$AW26,$AP26,$AI26,$AB26,$U26,$N26,$G26),{1;2;3;4;5}))</f>
        <v>0</v>
      </c>
      <c r="CB26" s="27">
        <f t="shared" si="32"/>
        <v>14</v>
      </c>
      <c r="CC26" s="20">
        <f t="shared" si="33"/>
        <v>2</v>
      </c>
      <c r="CD26" s="27"/>
      <c r="CE26" s="26"/>
      <c r="CF26" s="28">
        <f t="shared" si="92"/>
        <v>0</v>
      </c>
      <c r="CG26" s="29">
        <f t="shared" si="72"/>
        <v>0</v>
      </c>
      <c r="CH26" s="30">
        <f>SUM(LARGE(($CF26,$BY26,$BR26,$BK26,$BD26,$AW26,$AP26,$AI26,$AB26,$U26,$N26,$G26),{1;2;3;4;5}))</f>
        <v>0</v>
      </c>
      <c r="CI26" s="27">
        <f t="shared" si="35"/>
        <v>14</v>
      </c>
      <c r="CJ26" s="20">
        <f t="shared" si="36"/>
        <v>1</v>
      </c>
      <c r="CK26" s="27"/>
      <c r="CL26" s="26"/>
      <c r="CM26" s="28">
        <f t="shared" si="93"/>
        <v>0</v>
      </c>
      <c r="CN26" s="29">
        <f t="shared" si="73"/>
        <v>0</v>
      </c>
      <c r="CO26" s="30">
        <f>SUM(LARGE(($CM26,$CF26,$BY26,$BR26,$BK26,$BD26,$AW26,$AP26,$AI26,$AB26,$U26,$N26,$G26),{1;2;3;4;5}))</f>
        <v>0</v>
      </c>
      <c r="CP26" s="27">
        <f t="shared" si="38"/>
        <v>14</v>
      </c>
      <c r="CQ26" s="20">
        <f t="shared" si="39"/>
        <v>1</v>
      </c>
      <c r="CR26" s="27"/>
      <c r="CS26" s="26"/>
      <c r="CT26" s="28">
        <f t="shared" si="94"/>
        <v>0</v>
      </c>
      <c r="CU26" s="29">
        <f t="shared" si="74"/>
        <v>0</v>
      </c>
      <c r="CV26" s="30">
        <f>SUM(LARGE(($CT26,$CM26,$CF26,$BY26,$BR26,$BK26,$BD26,$AW26,$AP26,$AI26,$AB26,$U26,$N26,$G26),{1;2;3;4;5}))</f>
        <v>0</v>
      </c>
      <c r="CW26" s="27">
        <f t="shared" si="41"/>
        <v>14</v>
      </c>
      <c r="CX26" s="20">
        <f t="shared" si="42"/>
        <v>1</v>
      </c>
      <c r="CY26" s="27"/>
      <c r="CZ26" s="26"/>
      <c r="DA26" s="28">
        <f t="shared" si="95"/>
        <v>0</v>
      </c>
      <c r="DB26" s="29">
        <f t="shared" si="75"/>
        <v>0</v>
      </c>
      <c r="DC26" s="30">
        <f>SUM(LARGE(($DA26,$CT26,$CM26,$CF26,$BY26,$BR26,$BK26,$BD26,$AW26,$AP26,$AI26,$AB26,$U26,$N26,$G26),{1;2;3;4;5}))</f>
        <v>0</v>
      </c>
      <c r="DD26" s="27">
        <f t="shared" si="44"/>
        <v>14</v>
      </c>
      <c r="DE26" s="20">
        <f t="shared" si="45"/>
        <v>1</v>
      </c>
      <c r="DF26" s="27"/>
      <c r="DG26" s="26"/>
      <c r="DH26" s="28">
        <f t="shared" si="96"/>
        <v>0</v>
      </c>
      <c r="DI26" s="29">
        <f t="shared" si="76"/>
        <v>0</v>
      </c>
      <c r="DJ26" s="30">
        <f>SUM(LARGE(($DH26,$DA26,$CT26,$CM26,$CF26,$BY26,$BR26,$BK26,$BD26,$AW26,$AP26,$AI26,$AB26,$U26,$N26,$G26),{1;2;3;4;5}))</f>
        <v>0</v>
      </c>
      <c r="DK26" s="27">
        <f t="shared" si="47"/>
        <v>14</v>
      </c>
      <c r="DL26" s="20">
        <f t="shared" si="48"/>
        <v>1</v>
      </c>
      <c r="DM26" s="27"/>
      <c r="DN26" s="26"/>
      <c r="DO26" s="28">
        <f t="shared" si="97"/>
        <v>0</v>
      </c>
      <c r="DP26" s="29">
        <f t="shared" si="77"/>
        <v>0</v>
      </c>
      <c r="DQ26" s="30">
        <f>SUM(LARGE(($DO26,$DH26,$DA26,$CT26,$CM26,$CF26,$BY26,$BR26,$BK26,$BD26,$AW26,$AP26,$AI26,$AB26,$U26,$N26,$G26),{1;2;3;4;5}))</f>
        <v>0</v>
      </c>
      <c r="DR26" s="27">
        <f t="shared" si="50"/>
        <v>14</v>
      </c>
      <c r="DS26" s="20">
        <f t="shared" si="51"/>
        <v>1</v>
      </c>
      <c r="DT26" s="27"/>
      <c r="DU26" s="26"/>
      <c r="DV26" s="28">
        <f t="shared" si="98"/>
        <v>0</v>
      </c>
      <c r="DW26" s="29">
        <f t="shared" si="78"/>
        <v>0</v>
      </c>
      <c r="DX26" s="30">
        <f>SUM(LARGE(($DV26,$DO26,$DH26,$DA26,$CT26,$CM26,$CF26,$BY26,$BR26,$BK26,$BD26,$AW26,$AP26,$AI26,$AB26,$U26,$N26,$G26),{1;2;3;4;5}))</f>
        <v>0</v>
      </c>
      <c r="DY26" s="27">
        <f t="shared" si="53"/>
        <v>14</v>
      </c>
      <c r="DZ26" s="20">
        <f t="shared" si="54"/>
        <v>3</v>
      </c>
      <c r="EA26" s="27"/>
      <c r="EB26" s="26"/>
      <c r="EC26" s="28">
        <f t="shared" si="99"/>
        <v>0</v>
      </c>
      <c r="ED26" s="29">
        <f t="shared" si="79"/>
        <v>0</v>
      </c>
      <c r="EE26" s="30">
        <f>SUM(LARGE(($EC26,$DV26,$DO26,$DH26,$DA26,$CT26,$CM26,$CF26,$BY26,$BR26,$BK26,$BD26,$AW26,$AP26,$AI26,$AB26,$U26,$N26,$G26),{1;2;3;4;5}))</f>
        <v>0</v>
      </c>
      <c r="EF26" s="27">
        <f t="shared" si="56"/>
        <v>14</v>
      </c>
      <c r="EG26" s="20">
        <f t="shared" si="57"/>
        <v>1</v>
      </c>
      <c r="EH26" s="27"/>
      <c r="EI26" s="26"/>
      <c r="EJ26" s="28">
        <f t="shared" si="100"/>
        <v>0</v>
      </c>
      <c r="EK26" s="29">
        <f t="shared" si="80"/>
        <v>0</v>
      </c>
      <c r="EL26" s="30">
        <f>SUM(LARGE(($EJ26,$EC26,$DV26,$DO26,$DH26,$DA26,$CT26,$CM26,$CF26,$BY26,$BR26,$BK26,$BD26,$AW26,$AP26,$AI26,$AB26,$U26,$N26,$G26),{1;2;3;4;5}))</f>
        <v>0</v>
      </c>
      <c r="EM26" s="27">
        <f t="shared" si="59"/>
        <v>14</v>
      </c>
    </row>
    <row r="27" spans="1:143" x14ac:dyDescent="0.2">
      <c r="A27" s="41" t="s">
        <v>209</v>
      </c>
      <c r="B27" s="65">
        <f t="shared" si="60"/>
        <v>0</v>
      </c>
      <c r="C27" s="113"/>
      <c r="D27" s="20">
        <f t="shared" si="0"/>
        <v>2</v>
      </c>
      <c r="E27" s="27"/>
      <c r="F27" s="26"/>
      <c r="G27" s="28">
        <f t="shared" si="81"/>
        <v>0</v>
      </c>
      <c r="H27" s="29">
        <f t="shared" si="61"/>
        <v>0</v>
      </c>
      <c r="I27" s="30">
        <f>SUM(LARGE(($G27),{1}))</f>
        <v>0</v>
      </c>
      <c r="J27" s="27">
        <f t="shared" si="2"/>
        <v>14</v>
      </c>
      <c r="K27" s="20">
        <f t="shared" si="3"/>
        <v>1</v>
      </c>
      <c r="L27" s="27"/>
      <c r="M27" s="26"/>
      <c r="N27" s="28">
        <f t="shared" si="82"/>
        <v>0</v>
      </c>
      <c r="O27" s="29">
        <f t="shared" si="62"/>
        <v>0</v>
      </c>
      <c r="P27" s="30">
        <f>SUM(LARGE(($N27,$G27),{1;2}))</f>
        <v>0</v>
      </c>
      <c r="Q27" s="27">
        <f t="shared" si="5"/>
        <v>14</v>
      </c>
      <c r="R27" s="20">
        <f t="shared" si="6"/>
        <v>1</v>
      </c>
      <c r="S27" s="27"/>
      <c r="T27" s="26"/>
      <c r="U27" s="28">
        <f t="shared" si="83"/>
        <v>0</v>
      </c>
      <c r="V27" s="29">
        <f t="shared" si="63"/>
        <v>0</v>
      </c>
      <c r="W27" s="30">
        <f>SUM(LARGE(($U27,$N27,$G27),{1;2;3}))</f>
        <v>0</v>
      </c>
      <c r="X27" s="27">
        <f t="shared" si="8"/>
        <v>14</v>
      </c>
      <c r="Y27" s="20">
        <f t="shared" si="9"/>
        <v>2</v>
      </c>
      <c r="Z27" s="27"/>
      <c r="AA27" s="26"/>
      <c r="AB27" s="28">
        <f t="shared" si="84"/>
        <v>0</v>
      </c>
      <c r="AC27" s="29">
        <f t="shared" si="64"/>
        <v>0</v>
      </c>
      <c r="AD27" s="30">
        <f>SUM(LARGE(($AB27,$U27,$N27,$G27),{1;2;3;4}))</f>
        <v>0</v>
      </c>
      <c r="AE27" s="27">
        <f t="shared" si="11"/>
        <v>14</v>
      </c>
      <c r="AF27" s="20">
        <f t="shared" si="12"/>
        <v>2</v>
      </c>
      <c r="AG27" s="27"/>
      <c r="AH27" s="26"/>
      <c r="AI27" s="28">
        <f t="shared" si="85"/>
        <v>0</v>
      </c>
      <c r="AJ27" s="29">
        <f t="shared" si="65"/>
        <v>0</v>
      </c>
      <c r="AK27" s="30">
        <f>SUM(LARGE(($AI27,$AB27,$U27,$N27,$G27),{1;2;3;4;5}))</f>
        <v>0</v>
      </c>
      <c r="AL27" s="27">
        <f t="shared" si="14"/>
        <v>14</v>
      </c>
      <c r="AM27" s="20">
        <f t="shared" si="15"/>
        <v>2</v>
      </c>
      <c r="AN27" s="27"/>
      <c r="AO27" s="26"/>
      <c r="AP27" s="28">
        <f t="shared" si="86"/>
        <v>0</v>
      </c>
      <c r="AQ27" s="29">
        <f t="shared" si="66"/>
        <v>0</v>
      </c>
      <c r="AR27" s="30">
        <f>SUM(LARGE(($AP27,$AI27,$AB27,$U27,$N27,$G27),{1;2;3;4;5}))</f>
        <v>0</v>
      </c>
      <c r="AS27" s="27">
        <f t="shared" si="17"/>
        <v>14</v>
      </c>
      <c r="AT27" s="20">
        <f t="shared" si="18"/>
        <v>2</v>
      </c>
      <c r="AU27" s="27"/>
      <c r="AV27" s="26"/>
      <c r="AW27" s="28">
        <f t="shared" si="87"/>
        <v>0</v>
      </c>
      <c r="AX27" s="29">
        <f t="shared" si="67"/>
        <v>0</v>
      </c>
      <c r="AY27" s="30">
        <f>SUM(LARGE(($AW27,$AP27,$AI27,$AB27,$U27,$N27,$G27),{1;2;3;4;5}))</f>
        <v>0</v>
      </c>
      <c r="AZ27" s="27">
        <f t="shared" si="20"/>
        <v>14</v>
      </c>
      <c r="BA27" s="20">
        <f t="shared" si="21"/>
        <v>2</v>
      </c>
      <c r="BB27" s="27"/>
      <c r="BC27" s="26"/>
      <c r="BD27" s="28">
        <f t="shared" si="88"/>
        <v>0</v>
      </c>
      <c r="BE27" s="29">
        <f t="shared" si="68"/>
        <v>0</v>
      </c>
      <c r="BF27" s="30">
        <f>SUM(LARGE(($BD27,$AW27,$AP27,$AI27,$AB27,$U27,$N27,$G27),{1;2;3;4;5}))</f>
        <v>0</v>
      </c>
      <c r="BG27" s="27">
        <f t="shared" si="23"/>
        <v>14</v>
      </c>
      <c r="BH27" s="20">
        <f t="shared" si="24"/>
        <v>2</v>
      </c>
      <c r="BI27" s="27"/>
      <c r="BJ27" s="26"/>
      <c r="BK27" s="28">
        <f t="shared" si="89"/>
        <v>0</v>
      </c>
      <c r="BL27" s="29">
        <f t="shared" si="69"/>
        <v>0</v>
      </c>
      <c r="BM27" s="30">
        <f>SUM(LARGE(($BK27,$BD27,$AW27,$AP27,$AI27,$AB27,$U27,$N27,$G27),{1;2;3;4;5}))</f>
        <v>0</v>
      </c>
      <c r="BN27" s="27">
        <f t="shared" si="26"/>
        <v>14</v>
      </c>
      <c r="BO27" s="20">
        <f t="shared" si="27"/>
        <v>2</v>
      </c>
      <c r="BP27" s="27"/>
      <c r="BQ27" s="26"/>
      <c r="BR27" s="28">
        <f t="shared" si="90"/>
        <v>0</v>
      </c>
      <c r="BS27" s="29">
        <f t="shared" si="70"/>
        <v>0</v>
      </c>
      <c r="BT27" s="30">
        <f>SUM(LARGE(($BR27,$BK27,$BD27,$AW27,$AP27,$AI27,$AB27,$U27,$N27,$G27),{1;2;3;4;5}))</f>
        <v>0</v>
      </c>
      <c r="BU27" s="27">
        <f t="shared" si="29"/>
        <v>14</v>
      </c>
      <c r="BV27" s="20">
        <f t="shared" si="30"/>
        <v>2</v>
      </c>
      <c r="BW27" s="27"/>
      <c r="BX27" s="26"/>
      <c r="BY27" s="28">
        <f t="shared" si="91"/>
        <v>0</v>
      </c>
      <c r="BZ27" s="29">
        <f t="shared" si="71"/>
        <v>0</v>
      </c>
      <c r="CA27" s="30">
        <f>SUM(LARGE(($BY27,$BR27,$BK27,$BD27,$AW27,$AP27,$AI27,$AB27,$U27,$N27,$G27),{1;2;3;4;5}))</f>
        <v>0</v>
      </c>
      <c r="CB27" s="27">
        <f t="shared" si="32"/>
        <v>14</v>
      </c>
      <c r="CC27" s="20">
        <f t="shared" si="33"/>
        <v>2</v>
      </c>
      <c r="CD27" s="27"/>
      <c r="CE27" s="26"/>
      <c r="CF27" s="28">
        <f t="shared" si="92"/>
        <v>0</v>
      </c>
      <c r="CG27" s="29">
        <f t="shared" si="72"/>
        <v>0</v>
      </c>
      <c r="CH27" s="30">
        <f>SUM(LARGE(($CF27,$BY27,$BR27,$BK27,$BD27,$AW27,$AP27,$AI27,$AB27,$U27,$N27,$G27),{1;2;3;4;5}))</f>
        <v>0</v>
      </c>
      <c r="CI27" s="27">
        <f t="shared" si="35"/>
        <v>14</v>
      </c>
      <c r="CJ27" s="20">
        <f t="shared" si="36"/>
        <v>1</v>
      </c>
      <c r="CK27" s="27"/>
      <c r="CL27" s="26"/>
      <c r="CM27" s="28">
        <f t="shared" si="93"/>
        <v>0</v>
      </c>
      <c r="CN27" s="29">
        <f t="shared" si="73"/>
        <v>0</v>
      </c>
      <c r="CO27" s="30">
        <f>SUM(LARGE(($CM27,$CF27,$BY27,$BR27,$BK27,$BD27,$AW27,$AP27,$AI27,$AB27,$U27,$N27,$G27),{1;2;3;4;5}))</f>
        <v>0</v>
      </c>
      <c r="CP27" s="27">
        <f t="shared" si="38"/>
        <v>14</v>
      </c>
      <c r="CQ27" s="20">
        <f t="shared" si="39"/>
        <v>1</v>
      </c>
      <c r="CR27" s="27"/>
      <c r="CS27" s="26"/>
      <c r="CT27" s="28">
        <f t="shared" si="94"/>
        <v>0</v>
      </c>
      <c r="CU27" s="29">
        <f t="shared" si="74"/>
        <v>0</v>
      </c>
      <c r="CV27" s="30">
        <f>SUM(LARGE(($CT27,$CM27,$CF27,$BY27,$BR27,$BK27,$BD27,$AW27,$AP27,$AI27,$AB27,$U27,$N27,$G27),{1;2;3;4;5}))</f>
        <v>0</v>
      </c>
      <c r="CW27" s="27">
        <f t="shared" si="41"/>
        <v>14</v>
      </c>
      <c r="CX27" s="20">
        <f t="shared" si="42"/>
        <v>1</v>
      </c>
      <c r="CY27" s="27"/>
      <c r="CZ27" s="26"/>
      <c r="DA27" s="28">
        <f t="shared" si="95"/>
        <v>0</v>
      </c>
      <c r="DB27" s="29">
        <f t="shared" si="75"/>
        <v>0</v>
      </c>
      <c r="DC27" s="30">
        <f>SUM(LARGE(($DA27,$CT27,$CM27,$CF27,$BY27,$BR27,$BK27,$BD27,$AW27,$AP27,$AI27,$AB27,$U27,$N27,$G27),{1;2;3;4;5}))</f>
        <v>0</v>
      </c>
      <c r="DD27" s="27">
        <f t="shared" si="44"/>
        <v>14</v>
      </c>
      <c r="DE27" s="20">
        <f t="shared" si="45"/>
        <v>1</v>
      </c>
      <c r="DF27" s="27"/>
      <c r="DG27" s="26"/>
      <c r="DH27" s="28">
        <f t="shared" si="96"/>
        <v>0</v>
      </c>
      <c r="DI27" s="29">
        <f t="shared" si="76"/>
        <v>0</v>
      </c>
      <c r="DJ27" s="30">
        <f>SUM(LARGE(($DH27,$DA27,$CT27,$CM27,$CF27,$BY27,$BR27,$BK27,$BD27,$AW27,$AP27,$AI27,$AB27,$U27,$N27,$G27),{1;2;3;4;5}))</f>
        <v>0</v>
      </c>
      <c r="DK27" s="27">
        <f t="shared" si="47"/>
        <v>14</v>
      </c>
      <c r="DL27" s="20">
        <f t="shared" si="48"/>
        <v>1</v>
      </c>
      <c r="DM27" s="27"/>
      <c r="DN27" s="26"/>
      <c r="DO27" s="28">
        <f t="shared" si="97"/>
        <v>0</v>
      </c>
      <c r="DP27" s="29">
        <f t="shared" si="77"/>
        <v>0</v>
      </c>
      <c r="DQ27" s="30">
        <f>SUM(LARGE(($DO27,$DH27,$DA27,$CT27,$CM27,$CF27,$BY27,$BR27,$BK27,$BD27,$AW27,$AP27,$AI27,$AB27,$U27,$N27,$G27),{1;2;3;4;5}))</f>
        <v>0</v>
      </c>
      <c r="DR27" s="27">
        <f t="shared" si="50"/>
        <v>14</v>
      </c>
      <c r="DS27" s="20">
        <f t="shared" si="51"/>
        <v>1</v>
      </c>
      <c r="DT27" s="27"/>
      <c r="DU27" s="26"/>
      <c r="DV27" s="28">
        <f t="shared" si="98"/>
        <v>0</v>
      </c>
      <c r="DW27" s="29">
        <f t="shared" si="78"/>
        <v>0</v>
      </c>
      <c r="DX27" s="30">
        <f>SUM(LARGE(($DV27,$DO27,$DH27,$DA27,$CT27,$CM27,$CF27,$BY27,$BR27,$BK27,$BD27,$AW27,$AP27,$AI27,$AB27,$U27,$N27,$G27),{1;2;3;4;5}))</f>
        <v>0</v>
      </c>
      <c r="DY27" s="27">
        <f t="shared" si="53"/>
        <v>14</v>
      </c>
      <c r="DZ27" s="20">
        <f t="shared" si="54"/>
        <v>3</v>
      </c>
      <c r="EA27" s="27"/>
      <c r="EB27" s="26"/>
      <c r="EC27" s="28">
        <f t="shared" si="99"/>
        <v>0</v>
      </c>
      <c r="ED27" s="29">
        <f t="shared" si="79"/>
        <v>0</v>
      </c>
      <c r="EE27" s="30">
        <f>SUM(LARGE(($EC27,$DV27,$DO27,$DH27,$DA27,$CT27,$CM27,$CF27,$BY27,$BR27,$BK27,$BD27,$AW27,$AP27,$AI27,$AB27,$U27,$N27,$G27),{1;2;3;4;5}))</f>
        <v>0</v>
      </c>
      <c r="EF27" s="27">
        <f t="shared" si="56"/>
        <v>14</v>
      </c>
      <c r="EG27" s="20">
        <f t="shared" si="57"/>
        <v>1</v>
      </c>
      <c r="EH27" s="27"/>
      <c r="EI27" s="26"/>
      <c r="EJ27" s="28">
        <f t="shared" si="100"/>
        <v>0</v>
      </c>
      <c r="EK27" s="29">
        <f t="shared" si="80"/>
        <v>0</v>
      </c>
      <c r="EL27" s="30">
        <f>SUM(LARGE(($EJ27,$EC27,$DV27,$DO27,$DH27,$DA27,$CT27,$CM27,$CF27,$BY27,$BR27,$BK27,$BD27,$AW27,$AP27,$AI27,$AB27,$U27,$N27,$G27),{1;2;3;4;5}))</f>
        <v>0</v>
      </c>
      <c r="EM27" s="27">
        <f t="shared" si="59"/>
        <v>14</v>
      </c>
    </row>
    <row r="28" spans="1:143" x14ac:dyDescent="0.2">
      <c r="A28" s="41" t="s">
        <v>184</v>
      </c>
      <c r="B28" s="65">
        <f t="shared" si="60"/>
        <v>0</v>
      </c>
      <c r="C28" s="113"/>
      <c r="D28" s="20">
        <f t="shared" si="0"/>
        <v>2</v>
      </c>
      <c r="E28" s="27"/>
      <c r="F28" s="26"/>
      <c r="G28" s="28">
        <f t="shared" si="81"/>
        <v>0</v>
      </c>
      <c r="H28" s="29">
        <f t="shared" si="61"/>
        <v>0</v>
      </c>
      <c r="I28" s="30">
        <f>SUM(LARGE(($G28),{1}))</f>
        <v>0</v>
      </c>
      <c r="J28" s="27">
        <f t="shared" si="2"/>
        <v>14</v>
      </c>
      <c r="K28" s="20">
        <f t="shared" si="3"/>
        <v>1</v>
      </c>
      <c r="L28" s="27"/>
      <c r="M28" s="26"/>
      <c r="N28" s="28">
        <f t="shared" si="82"/>
        <v>0</v>
      </c>
      <c r="O28" s="29">
        <f t="shared" si="62"/>
        <v>0</v>
      </c>
      <c r="P28" s="30">
        <f>SUM(LARGE(($N28,$G28),{1;2}))</f>
        <v>0</v>
      </c>
      <c r="Q28" s="27">
        <f t="shared" si="5"/>
        <v>14</v>
      </c>
      <c r="R28" s="20">
        <f t="shared" si="6"/>
        <v>1</v>
      </c>
      <c r="S28" s="27"/>
      <c r="T28" s="26"/>
      <c r="U28" s="28">
        <f t="shared" si="83"/>
        <v>0</v>
      </c>
      <c r="V28" s="29">
        <f t="shared" si="63"/>
        <v>0</v>
      </c>
      <c r="W28" s="30">
        <f>SUM(LARGE(($U28,$N28,$G28),{1;2;3}))</f>
        <v>0</v>
      </c>
      <c r="X28" s="27">
        <f t="shared" si="8"/>
        <v>14</v>
      </c>
      <c r="Y28" s="20">
        <f t="shared" si="9"/>
        <v>2</v>
      </c>
      <c r="Z28" s="27"/>
      <c r="AA28" s="26"/>
      <c r="AB28" s="28">
        <f t="shared" si="84"/>
        <v>0</v>
      </c>
      <c r="AC28" s="29">
        <f t="shared" si="64"/>
        <v>0</v>
      </c>
      <c r="AD28" s="30">
        <f>SUM(LARGE(($AB28,$U28,$N28,$G28),{1;2;3;4}))</f>
        <v>0</v>
      </c>
      <c r="AE28" s="27">
        <f t="shared" si="11"/>
        <v>14</v>
      </c>
      <c r="AF28" s="20">
        <f t="shared" si="12"/>
        <v>2</v>
      </c>
      <c r="AG28" s="27"/>
      <c r="AH28" s="26"/>
      <c r="AI28" s="28">
        <f t="shared" si="85"/>
        <v>0</v>
      </c>
      <c r="AJ28" s="29">
        <f t="shared" si="65"/>
        <v>0</v>
      </c>
      <c r="AK28" s="30">
        <f>SUM(LARGE(($AI28,$AB28,$U28,$N28,$G28),{1;2;3;4;5}))</f>
        <v>0</v>
      </c>
      <c r="AL28" s="27">
        <f t="shared" si="14"/>
        <v>14</v>
      </c>
      <c r="AM28" s="20">
        <f t="shared" si="15"/>
        <v>2</v>
      </c>
      <c r="AN28" s="27"/>
      <c r="AO28" s="26"/>
      <c r="AP28" s="28">
        <f t="shared" si="86"/>
        <v>0</v>
      </c>
      <c r="AQ28" s="29">
        <f t="shared" si="66"/>
        <v>0</v>
      </c>
      <c r="AR28" s="30">
        <f>SUM(LARGE(($AP28,$AI28,$AB28,$U28,$N28,$G28),{1;2;3;4;5}))</f>
        <v>0</v>
      </c>
      <c r="AS28" s="27">
        <f t="shared" si="17"/>
        <v>14</v>
      </c>
      <c r="AT28" s="20">
        <f t="shared" si="18"/>
        <v>2</v>
      </c>
      <c r="AU28" s="27"/>
      <c r="AV28" s="26"/>
      <c r="AW28" s="28">
        <f t="shared" si="87"/>
        <v>0</v>
      </c>
      <c r="AX28" s="29">
        <f t="shared" si="67"/>
        <v>0</v>
      </c>
      <c r="AY28" s="30">
        <f>SUM(LARGE(($AW28,$AP28,$AI28,$AB28,$U28,$N28,$G28),{1;2;3;4;5}))</f>
        <v>0</v>
      </c>
      <c r="AZ28" s="27">
        <f t="shared" si="20"/>
        <v>14</v>
      </c>
      <c r="BA28" s="20">
        <f t="shared" si="21"/>
        <v>2</v>
      </c>
      <c r="BB28" s="27"/>
      <c r="BC28" s="26"/>
      <c r="BD28" s="28">
        <f t="shared" si="88"/>
        <v>0</v>
      </c>
      <c r="BE28" s="29">
        <f t="shared" si="68"/>
        <v>0</v>
      </c>
      <c r="BF28" s="30">
        <f>SUM(LARGE(($BD28,$AW28,$AP28,$AI28,$AB28,$U28,$N28,$G28),{1;2;3;4;5}))</f>
        <v>0</v>
      </c>
      <c r="BG28" s="27">
        <f t="shared" si="23"/>
        <v>14</v>
      </c>
      <c r="BH28" s="20">
        <f t="shared" si="24"/>
        <v>2</v>
      </c>
      <c r="BI28" s="27"/>
      <c r="BJ28" s="26"/>
      <c r="BK28" s="28">
        <f t="shared" si="89"/>
        <v>0</v>
      </c>
      <c r="BL28" s="29">
        <f t="shared" si="69"/>
        <v>0</v>
      </c>
      <c r="BM28" s="30">
        <f>SUM(LARGE(($BK28,$BD28,$AW28,$AP28,$AI28,$AB28,$U28,$N28,$G28),{1;2;3;4;5}))</f>
        <v>0</v>
      </c>
      <c r="BN28" s="27">
        <f t="shared" si="26"/>
        <v>14</v>
      </c>
      <c r="BO28" s="20">
        <f t="shared" si="27"/>
        <v>2</v>
      </c>
      <c r="BP28" s="27"/>
      <c r="BQ28" s="26"/>
      <c r="BR28" s="28">
        <f t="shared" si="90"/>
        <v>0</v>
      </c>
      <c r="BS28" s="29">
        <f t="shared" si="70"/>
        <v>0</v>
      </c>
      <c r="BT28" s="30">
        <f>SUM(LARGE(($BR28,$BK28,$BD28,$AW28,$AP28,$AI28,$AB28,$U28,$N28,$G28),{1;2;3;4;5}))</f>
        <v>0</v>
      </c>
      <c r="BU28" s="27">
        <f t="shared" si="29"/>
        <v>14</v>
      </c>
      <c r="BV28" s="20">
        <f t="shared" si="30"/>
        <v>2</v>
      </c>
      <c r="BW28" s="27"/>
      <c r="BX28" s="26"/>
      <c r="BY28" s="28">
        <f t="shared" si="91"/>
        <v>0</v>
      </c>
      <c r="BZ28" s="29">
        <f t="shared" si="71"/>
        <v>0</v>
      </c>
      <c r="CA28" s="30">
        <f>SUM(LARGE(($BY28,$BR28,$BK28,$BD28,$AW28,$AP28,$AI28,$AB28,$U28,$N28,$G28),{1;2;3;4;5}))</f>
        <v>0</v>
      </c>
      <c r="CB28" s="27">
        <f t="shared" si="32"/>
        <v>14</v>
      </c>
      <c r="CC28" s="20">
        <f t="shared" si="33"/>
        <v>2</v>
      </c>
      <c r="CD28" s="27"/>
      <c r="CE28" s="26"/>
      <c r="CF28" s="28">
        <f t="shared" si="92"/>
        <v>0</v>
      </c>
      <c r="CG28" s="29">
        <f t="shared" si="72"/>
        <v>0</v>
      </c>
      <c r="CH28" s="30">
        <f>SUM(LARGE(($CF28,$BY28,$BR28,$BK28,$BD28,$AW28,$AP28,$AI28,$AB28,$U28,$N28,$G28),{1;2;3;4;5}))</f>
        <v>0</v>
      </c>
      <c r="CI28" s="27">
        <f t="shared" si="35"/>
        <v>14</v>
      </c>
      <c r="CJ28" s="20">
        <f t="shared" si="36"/>
        <v>1</v>
      </c>
      <c r="CK28" s="27"/>
      <c r="CL28" s="26"/>
      <c r="CM28" s="28">
        <f t="shared" si="93"/>
        <v>0</v>
      </c>
      <c r="CN28" s="29">
        <f t="shared" si="73"/>
        <v>0</v>
      </c>
      <c r="CO28" s="30">
        <f>SUM(LARGE(($CM28,$CF28,$BY28,$BR28,$BK28,$BD28,$AW28,$AP28,$AI28,$AB28,$U28,$N28,$G28),{1;2;3;4;5}))</f>
        <v>0</v>
      </c>
      <c r="CP28" s="27">
        <f t="shared" si="38"/>
        <v>14</v>
      </c>
      <c r="CQ28" s="20">
        <f t="shared" si="39"/>
        <v>1</v>
      </c>
      <c r="CR28" s="27"/>
      <c r="CS28" s="26"/>
      <c r="CT28" s="28">
        <f t="shared" si="94"/>
        <v>0</v>
      </c>
      <c r="CU28" s="29">
        <f t="shared" si="74"/>
        <v>0</v>
      </c>
      <c r="CV28" s="30">
        <f>SUM(LARGE(($CT28,$CM28,$CF28,$BY28,$BR28,$BK28,$BD28,$AW28,$AP28,$AI28,$AB28,$U28,$N28,$G28),{1;2;3;4;5}))</f>
        <v>0</v>
      </c>
      <c r="CW28" s="27">
        <f t="shared" si="41"/>
        <v>14</v>
      </c>
      <c r="CX28" s="20">
        <f t="shared" si="42"/>
        <v>1</v>
      </c>
      <c r="CY28" s="27"/>
      <c r="CZ28" s="26"/>
      <c r="DA28" s="28">
        <f t="shared" si="95"/>
        <v>0</v>
      </c>
      <c r="DB28" s="29">
        <f t="shared" si="75"/>
        <v>0</v>
      </c>
      <c r="DC28" s="30">
        <f>SUM(LARGE(($DA28,$CT28,$CM28,$CF28,$BY28,$BR28,$BK28,$BD28,$AW28,$AP28,$AI28,$AB28,$U28,$N28,$G28),{1;2;3;4;5}))</f>
        <v>0</v>
      </c>
      <c r="DD28" s="27">
        <f t="shared" si="44"/>
        <v>14</v>
      </c>
      <c r="DE28" s="20">
        <f t="shared" si="45"/>
        <v>1</v>
      </c>
      <c r="DF28" s="27"/>
      <c r="DG28" s="26"/>
      <c r="DH28" s="28">
        <f t="shared" si="96"/>
        <v>0</v>
      </c>
      <c r="DI28" s="29">
        <f t="shared" si="76"/>
        <v>0</v>
      </c>
      <c r="DJ28" s="30">
        <f>SUM(LARGE(($DH28,$DA28,$CT28,$CM28,$CF28,$BY28,$BR28,$BK28,$BD28,$AW28,$AP28,$AI28,$AB28,$U28,$N28,$G28),{1;2;3;4;5}))</f>
        <v>0</v>
      </c>
      <c r="DK28" s="27">
        <f t="shared" si="47"/>
        <v>14</v>
      </c>
      <c r="DL28" s="20">
        <f t="shared" si="48"/>
        <v>1</v>
      </c>
      <c r="DM28" s="27"/>
      <c r="DN28" s="26"/>
      <c r="DO28" s="28">
        <f t="shared" si="97"/>
        <v>0</v>
      </c>
      <c r="DP28" s="29">
        <f t="shared" si="77"/>
        <v>0</v>
      </c>
      <c r="DQ28" s="30">
        <f>SUM(LARGE(($DO28,$DH28,$DA28,$CT28,$CM28,$CF28,$BY28,$BR28,$BK28,$BD28,$AW28,$AP28,$AI28,$AB28,$U28,$N28,$G28),{1;2;3;4;5}))</f>
        <v>0</v>
      </c>
      <c r="DR28" s="27">
        <f t="shared" si="50"/>
        <v>14</v>
      </c>
      <c r="DS28" s="20">
        <f t="shared" si="51"/>
        <v>1</v>
      </c>
      <c r="DT28" s="27"/>
      <c r="DU28" s="26"/>
      <c r="DV28" s="28">
        <f t="shared" si="98"/>
        <v>0</v>
      </c>
      <c r="DW28" s="29">
        <f t="shared" si="78"/>
        <v>0</v>
      </c>
      <c r="DX28" s="30">
        <f>SUM(LARGE(($DV28,$DO28,$DH28,$DA28,$CT28,$CM28,$CF28,$BY28,$BR28,$BK28,$BD28,$AW28,$AP28,$AI28,$AB28,$U28,$N28,$G28),{1;2;3;4;5}))</f>
        <v>0</v>
      </c>
      <c r="DY28" s="27">
        <f t="shared" si="53"/>
        <v>14</v>
      </c>
      <c r="DZ28" s="20">
        <f t="shared" si="54"/>
        <v>3</v>
      </c>
      <c r="EA28" s="27"/>
      <c r="EB28" s="26"/>
      <c r="EC28" s="28">
        <f t="shared" si="99"/>
        <v>0</v>
      </c>
      <c r="ED28" s="29">
        <f t="shared" si="79"/>
        <v>0</v>
      </c>
      <c r="EE28" s="30">
        <f>SUM(LARGE(($EC28,$DV28,$DO28,$DH28,$DA28,$CT28,$CM28,$CF28,$BY28,$BR28,$BK28,$BD28,$AW28,$AP28,$AI28,$AB28,$U28,$N28,$G28),{1;2;3;4;5}))</f>
        <v>0</v>
      </c>
      <c r="EF28" s="27">
        <f t="shared" si="56"/>
        <v>14</v>
      </c>
      <c r="EG28" s="20">
        <f t="shared" si="57"/>
        <v>1</v>
      </c>
      <c r="EH28" s="27"/>
      <c r="EI28" s="26"/>
      <c r="EJ28" s="28">
        <f t="shared" si="100"/>
        <v>0</v>
      </c>
      <c r="EK28" s="29">
        <f t="shared" si="80"/>
        <v>0</v>
      </c>
      <c r="EL28" s="30">
        <f>SUM(LARGE(($EJ28,$EC28,$DV28,$DO28,$DH28,$DA28,$CT28,$CM28,$CF28,$BY28,$BR28,$BK28,$BD28,$AW28,$AP28,$AI28,$AB28,$U28,$N28,$G28),{1;2;3;4;5}))</f>
        <v>0</v>
      </c>
      <c r="EM28" s="27">
        <f t="shared" si="59"/>
        <v>14</v>
      </c>
    </row>
    <row r="29" spans="1:143" x14ac:dyDescent="0.2">
      <c r="A29" s="41" t="s">
        <v>178</v>
      </c>
      <c r="B29" s="65">
        <f t="shared" si="60"/>
        <v>0</v>
      </c>
      <c r="C29" s="113"/>
      <c r="D29" s="20">
        <f t="shared" si="0"/>
        <v>2</v>
      </c>
      <c r="E29" s="27"/>
      <c r="F29" s="26"/>
      <c r="G29" s="28">
        <f t="shared" si="81"/>
        <v>0</v>
      </c>
      <c r="H29" s="29">
        <f t="shared" si="61"/>
        <v>0</v>
      </c>
      <c r="I29" s="30">
        <f>SUM(LARGE(($G29),{1}))</f>
        <v>0</v>
      </c>
      <c r="J29" s="27">
        <f t="shared" si="2"/>
        <v>14</v>
      </c>
      <c r="K29" s="20">
        <f t="shared" si="3"/>
        <v>1</v>
      </c>
      <c r="L29" s="27"/>
      <c r="M29" s="26"/>
      <c r="N29" s="28">
        <f t="shared" si="82"/>
        <v>0</v>
      </c>
      <c r="O29" s="29">
        <f t="shared" si="62"/>
        <v>0</v>
      </c>
      <c r="P29" s="30">
        <f>SUM(LARGE(($N29,$G29),{1;2}))</f>
        <v>0</v>
      </c>
      <c r="Q29" s="27">
        <f t="shared" si="5"/>
        <v>14</v>
      </c>
      <c r="R29" s="20">
        <f t="shared" si="6"/>
        <v>1</v>
      </c>
      <c r="S29" s="27"/>
      <c r="T29" s="26"/>
      <c r="U29" s="28">
        <f t="shared" si="83"/>
        <v>0</v>
      </c>
      <c r="V29" s="29">
        <f t="shared" si="63"/>
        <v>0</v>
      </c>
      <c r="W29" s="30">
        <f>SUM(LARGE(($U29,$N29,$G29),{1;2;3}))</f>
        <v>0</v>
      </c>
      <c r="X29" s="27">
        <f t="shared" si="8"/>
        <v>14</v>
      </c>
      <c r="Y29" s="20">
        <f t="shared" si="9"/>
        <v>2</v>
      </c>
      <c r="Z29" s="27"/>
      <c r="AA29" s="26"/>
      <c r="AB29" s="28">
        <f t="shared" si="84"/>
        <v>0</v>
      </c>
      <c r="AC29" s="29">
        <f t="shared" si="64"/>
        <v>0</v>
      </c>
      <c r="AD29" s="30">
        <f>SUM(LARGE(($AB29,$U29,$N29,$G29),{1;2;3;4}))</f>
        <v>0</v>
      </c>
      <c r="AE29" s="27">
        <f t="shared" si="11"/>
        <v>14</v>
      </c>
      <c r="AF29" s="20">
        <f t="shared" si="12"/>
        <v>2</v>
      </c>
      <c r="AG29" s="27"/>
      <c r="AH29" s="26"/>
      <c r="AI29" s="28">
        <f t="shared" si="85"/>
        <v>0</v>
      </c>
      <c r="AJ29" s="29">
        <f t="shared" si="65"/>
        <v>0</v>
      </c>
      <c r="AK29" s="30">
        <f>SUM(LARGE(($AI29,$AB29,$U29,$N29,$G29),{1;2;3;4;5}))</f>
        <v>0</v>
      </c>
      <c r="AL29" s="27">
        <f t="shared" si="14"/>
        <v>14</v>
      </c>
      <c r="AM29" s="20">
        <f t="shared" si="15"/>
        <v>2</v>
      </c>
      <c r="AN29" s="27"/>
      <c r="AO29" s="26"/>
      <c r="AP29" s="28">
        <f t="shared" si="86"/>
        <v>0</v>
      </c>
      <c r="AQ29" s="29">
        <f t="shared" si="66"/>
        <v>0</v>
      </c>
      <c r="AR29" s="30">
        <f>SUM(LARGE(($AP29,$AI29,$AB29,$U29,$N29,$G29),{1;2;3;4;5}))</f>
        <v>0</v>
      </c>
      <c r="AS29" s="27">
        <f t="shared" si="17"/>
        <v>14</v>
      </c>
      <c r="AT29" s="20">
        <f t="shared" si="18"/>
        <v>2</v>
      </c>
      <c r="AU29" s="27"/>
      <c r="AV29" s="26"/>
      <c r="AW29" s="28">
        <f t="shared" si="87"/>
        <v>0</v>
      </c>
      <c r="AX29" s="29">
        <f t="shared" si="67"/>
        <v>0</v>
      </c>
      <c r="AY29" s="30">
        <f>SUM(LARGE(($AW29,$AP29,$AI29,$AB29,$U29,$N29,$G29),{1;2;3;4;5}))</f>
        <v>0</v>
      </c>
      <c r="AZ29" s="27">
        <f t="shared" si="20"/>
        <v>14</v>
      </c>
      <c r="BA29" s="20">
        <f t="shared" si="21"/>
        <v>2</v>
      </c>
      <c r="BB29" s="27"/>
      <c r="BC29" s="26"/>
      <c r="BD29" s="28">
        <f t="shared" si="88"/>
        <v>0</v>
      </c>
      <c r="BE29" s="29">
        <f t="shared" si="68"/>
        <v>0</v>
      </c>
      <c r="BF29" s="30">
        <f>SUM(LARGE(($BD29,$AW29,$AP29,$AI29,$AB29,$U29,$N29,$G29),{1;2;3;4;5}))</f>
        <v>0</v>
      </c>
      <c r="BG29" s="27">
        <f t="shared" si="23"/>
        <v>14</v>
      </c>
      <c r="BH29" s="20">
        <f t="shared" si="24"/>
        <v>2</v>
      </c>
      <c r="BI29" s="27"/>
      <c r="BJ29" s="26"/>
      <c r="BK29" s="28">
        <f t="shared" si="89"/>
        <v>0</v>
      </c>
      <c r="BL29" s="29">
        <f t="shared" si="69"/>
        <v>0</v>
      </c>
      <c r="BM29" s="30">
        <f>SUM(LARGE(($BK29,$BD29,$AW29,$AP29,$AI29,$AB29,$U29,$N29,$G29),{1;2;3;4;5}))</f>
        <v>0</v>
      </c>
      <c r="BN29" s="27">
        <f t="shared" si="26"/>
        <v>14</v>
      </c>
      <c r="BO29" s="20">
        <f t="shared" si="27"/>
        <v>2</v>
      </c>
      <c r="BP29" s="27"/>
      <c r="BQ29" s="26"/>
      <c r="BR29" s="28">
        <f t="shared" si="90"/>
        <v>0</v>
      </c>
      <c r="BS29" s="29">
        <f t="shared" si="70"/>
        <v>0</v>
      </c>
      <c r="BT29" s="30">
        <f>SUM(LARGE(($BR29,$BK29,$BD29,$AW29,$AP29,$AI29,$AB29,$U29,$N29,$G29),{1;2;3;4;5}))</f>
        <v>0</v>
      </c>
      <c r="BU29" s="27">
        <f t="shared" si="29"/>
        <v>14</v>
      </c>
      <c r="BV29" s="20">
        <f t="shared" si="30"/>
        <v>2</v>
      </c>
      <c r="BW29" s="27"/>
      <c r="BX29" s="26"/>
      <c r="BY29" s="28">
        <f t="shared" si="91"/>
        <v>0</v>
      </c>
      <c r="BZ29" s="29">
        <f t="shared" si="71"/>
        <v>0</v>
      </c>
      <c r="CA29" s="30">
        <f>SUM(LARGE(($BY29,$BR29,$BK29,$BD29,$AW29,$AP29,$AI29,$AB29,$U29,$N29,$G29),{1;2;3;4;5}))</f>
        <v>0</v>
      </c>
      <c r="CB29" s="27">
        <f t="shared" si="32"/>
        <v>14</v>
      </c>
      <c r="CC29" s="20">
        <f t="shared" si="33"/>
        <v>2</v>
      </c>
      <c r="CD29" s="27"/>
      <c r="CE29" s="26"/>
      <c r="CF29" s="28">
        <f t="shared" si="92"/>
        <v>0</v>
      </c>
      <c r="CG29" s="29">
        <f t="shared" si="72"/>
        <v>0</v>
      </c>
      <c r="CH29" s="30">
        <f>SUM(LARGE(($CF29,$BY29,$BR29,$BK29,$BD29,$AW29,$AP29,$AI29,$AB29,$U29,$N29,$G29),{1;2;3;4;5}))</f>
        <v>0</v>
      </c>
      <c r="CI29" s="27">
        <f t="shared" si="35"/>
        <v>14</v>
      </c>
      <c r="CJ29" s="20">
        <f t="shared" si="36"/>
        <v>1</v>
      </c>
      <c r="CK29" s="27"/>
      <c r="CL29" s="26"/>
      <c r="CM29" s="28">
        <f t="shared" si="93"/>
        <v>0</v>
      </c>
      <c r="CN29" s="29">
        <f t="shared" si="73"/>
        <v>0</v>
      </c>
      <c r="CO29" s="30">
        <f>SUM(LARGE(($CM29,$CF29,$BY29,$BR29,$BK29,$BD29,$AW29,$AP29,$AI29,$AB29,$U29,$N29,$G29),{1;2;3;4;5}))</f>
        <v>0</v>
      </c>
      <c r="CP29" s="27">
        <f t="shared" si="38"/>
        <v>14</v>
      </c>
      <c r="CQ29" s="20">
        <f t="shared" si="39"/>
        <v>1</v>
      </c>
      <c r="CR29" s="27"/>
      <c r="CS29" s="26"/>
      <c r="CT29" s="28">
        <f t="shared" si="94"/>
        <v>0</v>
      </c>
      <c r="CU29" s="29">
        <f t="shared" si="74"/>
        <v>0</v>
      </c>
      <c r="CV29" s="30">
        <f>SUM(LARGE(($CT29,$CM29,$CF29,$BY29,$BR29,$BK29,$BD29,$AW29,$AP29,$AI29,$AB29,$U29,$N29,$G29),{1;2;3;4;5}))</f>
        <v>0</v>
      </c>
      <c r="CW29" s="27">
        <f t="shared" si="41"/>
        <v>14</v>
      </c>
      <c r="CX29" s="20">
        <f t="shared" si="42"/>
        <v>1</v>
      </c>
      <c r="CY29" s="27"/>
      <c r="CZ29" s="26"/>
      <c r="DA29" s="28">
        <f t="shared" si="95"/>
        <v>0</v>
      </c>
      <c r="DB29" s="29">
        <f t="shared" si="75"/>
        <v>0</v>
      </c>
      <c r="DC29" s="30">
        <f>SUM(LARGE(($DA29,$CT29,$CM29,$CF29,$BY29,$BR29,$BK29,$BD29,$AW29,$AP29,$AI29,$AB29,$U29,$N29,$G29),{1;2;3;4;5}))</f>
        <v>0</v>
      </c>
      <c r="DD29" s="27">
        <f t="shared" si="44"/>
        <v>14</v>
      </c>
      <c r="DE29" s="20">
        <f t="shared" si="45"/>
        <v>1</v>
      </c>
      <c r="DF29" s="27"/>
      <c r="DG29" s="26"/>
      <c r="DH29" s="28">
        <f t="shared" si="96"/>
        <v>0</v>
      </c>
      <c r="DI29" s="29">
        <f t="shared" si="76"/>
        <v>0</v>
      </c>
      <c r="DJ29" s="30">
        <f>SUM(LARGE(($DH29,$DA29,$CT29,$CM29,$CF29,$BY29,$BR29,$BK29,$BD29,$AW29,$AP29,$AI29,$AB29,$U29,$N29,$G29),{1;2;3;4;5}))</f>
        <v>0</v>
      </c>
      <c r="DK29" s="27">
        <f t="shared" si="47"/>
        <v>14</v>
      </c>
      <c r="DL29" s="20">
        <f t="shared" si="48"/>
        <v>1</v>
      </c>
      <c r="DM29" s="27"/>
      <c r="DN29" s="26"/>
      <c r="DO29" s="28">
        <f t="shared" si="97"/>
        <v>0</v>
      </c>
      <c r="DP29" s="29">
        <f t="shared" si="77"/>
        <v>0</v>
      </c>
      <c r="DQ29" s="30">
        <f>SUM(LARGE(($DO29,$DH29,$DA29,$CT29,$CM29,$CF29,$BY29,$BR29,$BK29,$BD29,$AW29,$AP29,$AI29,$AB29,$U29,$N29,$G29),{1;2;3;4;5}))</f>
        <v>0</v>
      </c>
      <c r="DR29" s="27">
        <f t="shared" si="50"/>
        <v>14</v>
      </c>
      <c r="DS29" s="20">
        <f t="shared" si="51"/>
        <v>1</v>
      </c>
      <c r="DT29" s="27"/>
      <c r="DU29" s="26"/>
      <c r="DV29" s="28">
        <f t="shared" si="98"/>
        <v>0</v>
      </c>
      <c r="DW29" s="29">
        <f t="shared" si="78"/>
        <v>0</v>
      </c>
      <c r="DX29" s="30">
        <f>SUM(LARGE(($DV29,$DO29,$DH29,$DA29,$CT29,$CM29,$CF29,$BY29,$BR29,$BK29,$BD29,$AW29,$AP29,$AI29,$AB29,$U29,$N29,$G29),{1;2;3;4;5}))</f>
        <v>0</v>
      </c>
      <c r="DY29" s="27">
        <f t="shared" si="53"/>
        <v>14</v>
      </c>
      <c r="DZ29" s="20">
        <f t="shared" si="54"/>
        <v>3</v>
      </c>
      <c r="EA29" s="27"/>
      <c r="EB29" s="26"/>
      <c r="EC29" s="28">
        <f t="shared" si="99"/>
        <v>0</v>
      </c>
      <c r="ED29" s="29">
        <f t="shared" si="79"/>
        <v>0</v>
      </c>
      <c r="EE29" s="30">
        <f>SUM(LARGE(($EC29,$DV29,$DO29,$DH29,$DA29,$CT29,$CM29,$CF29,$BY29,$BR29,$BK29,$BD29,$AW29,$AP29,$AI29,$AB29,$U29,$N29,$G29),{1;2;3;4;5}))</f>
        <v>0</v>
      </c>
      <c r="EF29" s="27">
        <f t="shared" si="56"/>
        <v>14</v>
      </c>
      <c r="EG29" s="20">
        <f t="shared" si="57"/>
        <v>1</v>
      </c>
      <c r="EH29" s="27"/>
      <c r="EI29" s="26"/>
      <c r="EJ29" s="28">
        <f t="shared" si="100"/>
        <v>0</v>
      </c>
      <c r="EK29" s="29">
        <f t="shared" si="80"/>
        <v>0</v>
      </c>
      <c r="EL29" s="30">
        <f>SUM(LARGE(($EJ29,$EC29,$DV29,$DO29,$DH29,$DA29,$CT29,$CM29,$CF29,$BY29,$BR29,$BK29,$BD29,$AW29,$AP29,$AI29,$AB29,$U29,$N29,$G29),{1;2;3;4;5}))</f>
        <v>0</v>
      </c>
      <c r="EM29" s="27">
        <f t="shared" si="59"/>
        <v>14</v>
      </c>
    </row>
    <row r="30" spans="1:143" x14ac:dyDescent="0.2">
      <c r="A30" s="41" t="s">
        <v>83</v>
      </c>
      <c r="B30" s="65">
        <f t="shared" si="60"/>
        <v>0</v>
      </c>
      <c r="C30" s="113"/>
      <c r="D30" s="20">
        <f t="shared" si="0"/>
        <v>2</v>
      </c>
      <c r="E30" s="27"/>
      <c r="F30" s="26"/>
      <c r="G30" s="28">
        <f t="shared" si="81"/>
        <v>0</v>
      </c>
      <c r="H30" s="29">
        <f t="shared" si="61"/>
        <v>0</v>
      </c>
      <c r="I30" s="30">
        <f>SUM(LARGE(($G30),{1}))</f>
        <v>0</v>
      </c>
      <c r="J30" s="27">
        <f t="shared" si="2"/>
        <v>14</v>
      </c>
      <c r="K30" s="20">
        <f t="shared" si="3"/>
        <v>1</v>
      </c>
      <c r="L30" s="27"/>
      <c r="M30" s="26"/>
      <c r="N30" s="28">
        <f t="shared" si="82"/>
        <v>0</v>
      </c>
      <c r="O30" s="29">
        <f t="shared" si="62"/>
        <v>0</v>
      </c>
      <c r="P30" s="30">
        <f>SUM(LARGE(($N30,$G30),{1;2}))</f>
        <v>0</v>
      </c>
      <c r="Q30" s="27">
        <f t="shared" si="5"/>
        <v>14</v>
      </c>
      <c r="R30" s="20">
        <f t="shared" si="6"/>
        <v>1</v>
      </c>
      <c r="S30" s="27"/>
      <c r="T30" s="26"/>
      <c r="U30" s="28">
        <f t="shared" si="83"/>
        <v>0</v>
      </c>
      <c r="V30" s="29">
        <f t="shared" si="63"/>
        <v>0</v>
      </c>
      <c r="W30" s="30">
        <f>SUM(LARGE(($U30,$N30,$G30),{1;2;3}))</f>
        <v>0</v>
      </c>
      <c r="X30" s="27">
        <f t="shared" si="8"/>
        <v>14</v>
      </c>
      <c r="Y30" s="20">
        <f t="shared" si="9"/>
        <v>2</v>
      </c>
      <c r="Z30" s="27"/>
      <c r="AA30" s="26"/>
      <c r="AB30" s="28">
        <f t="shared" si="84"/>
        <v>0</v>
      </c>
      <c r="AC30" s="29">
        <f t="shared" si="64"/>
        <v>0</v>
      </c>
      <c r="AD30" s="30">
        <f>SUM(LARGE(($AB30,$U30,$N30,$G30),{1;2;3;4}))</f>
        <v>0</v>
      </c>
      <c r="AE30" s="27">
        <f t="shared" si="11"/>
        <v>14</v>
      </c>
      <c r="AF30" s="20">
        <f t="shared" si="12"/>
        <v>2</v>
      </c>
      <c r="AG30" s="27"/>
      <c r="AH30" s="26"/>
      <c r="AI30" s="28">
        <f t="shared" si="85"/>
        <v>0</v>
      </c>
      <c r="AJ30" s="29">
        <f t="shared" si="65"/>
        <v>0</v>
      </c>
      <c r="AK30" s="30">
        <f>SUM(LARGE(($AI30,$AB30,$U30,$N30,$G30),{1;2;3;4;5}))</f>
        <v>0</v>
      </c>
      <c r="AL30" s="27">
        <f t="shared" si="14"/>
        <v>14</v>
      </c>
      <c r="AM30" s="20">
        <f t="shared" si="15"/>
        <v>2</v>
      </c>
      <c r="AN30" s="27"/>
      <c r="AO30" s="26"/>
      <c r="AP30" s="28">
        <f t="shared" si="86"/>
        <v>0</v>
      </c>
      <c r="AQ30" s="29">
        <f t="shared" si="66"/>
        <v>0</v>
      </c>
      <c r="AR30" s="30">
        <f>SUM(LARGE(($AP30,$AI30,$AB30,$U30,$N30,$G30),{1;2;3;4;5}))</f>
        <v>0</v>
      </c>
      <c r="AS30" s="27">
        <f t="shared" si="17"/>
        <v>14</v>
      </c>
      <c r="AT30" s="20">
        <f t="shared" si="18"/>
        <v>2</v>
      </c>
      <c r="AU30" s="27"/>
      <c r="AV30" s="26"/>
      <c r="AW30" s="28">
        <f t="shared" si="87"/>
        <v>0</v>
      </c>
      <c r="AX30" s="29">
        <f t="shared" si="67"/>
        <v>0</v>
      </c>
      <c r="AY30" s="30">
        <f>SUM(LARGE(($AW30,$AP30,$AI30,$AB30,$U30,$N30,$G30),{1;2;3;4;5}))</f>
        <v>0</v>
      </c>
      <c r="AZ30" s="27">
        <f t="shared" si="20"/>
        <v>14</v>
      </c>
      <c r="BA30" s="20">
        <f t="shared" si="21"/>
        <v>2</v>
      </c>
      <c r="BB30" s="27"/>
      <c r="BC30" s="26"/>
      <c r="BD30" s="28">
        <f t="shared" si="88"/>
        <v>0</v>
      </c>
      <c r="BE30" s="29">
        <f t="shared" si="68"/>
        <v>0</v>
      </c>
      <c r="BF30" s="30">
        <f>SUM(LARGE(($BD30,$AW30,$AP30,$AI30,$AB30,$U30,$N30,$G30),{1;2;3;4;5}))</f>
        <v>0</v>
      </c>
      <c r="BG30" s="27">
        <f t="shared" si="23"/>
        <v>14</v>
      </c>
      <c r="BH30" s="20">
        <f t="shared" si="24"/>
        <v>2</v>
      </c>
      <c r="BI30" s="27"/>
      <c r="BJ30" s="26"/>
      <c r="BK30" s="28">
        <f t="shared" si="89"/>
        <v>0</v>
      </c>
      <c r="BL30" s="29">
        <f t="shared" si="69"/>
        <v>0</v>
      </c>
      <c r="BM30" s="30">
        <f>SUM(LARGE(($BK30,$BD30,$AW30,$AP30,$AI30,$AB30,$U30,$N30,$G30),{1;2;3;4;5}))</f>
        <v>0</v>
      </c>
      <c r="BN30" s="27">
        <f t="shared" si="26"/>
        <v>14</v>
      </c>
      <c r="BO30" s="20">
        <f t="shared" si="27"/>
        <v>2</v>
      </c>
      <c r="BP30" s="27"/>
      <c r="BQ30" s="26"/>
      <c r="BR30" s="28">
        <f t="shared" si="90"/>
        <v>0</v>
      </c>
      <c r="BS30" s="29">
        <f t="shared" si="70"/>
        <v>0</v>
      </c>
      <c r="BT30" s="30">
        <f>SUM(LARGE(($BR30,$BK30,$BD30,$AW30,$AP30,$AI30,$AB30,$U30,$N30,$G30),{1;2;3;4;5}))</f>
        <v>0</v>
      </c>
      <c r="BU30" s="27">
        <f t="shared" si="29"/>
        <v>14</v>
      </c>
      <c r="BV30" s="20">
        <f t="shared" si="30"/>
        <v>2</v>
      </c>
      <c r="BW30" s="27"/>
      <c r="BX30" s="26"/>
      <c r="BY30" s="28">
        <f t="shared" si="91"/>
        <v>0</v>
      </c>
      <c r="BZ30" s="29">
        <f t="shared" si="71"/>
        <v>0</v>
      </c>
      <c r="CA30" s="30">
        <f>SUM(LARGE(($BY30,$BR30,$BK30,$BD30,$AW30,$AP30,$AI30,$AB30,$U30,$N30,$G30),{1;2;3;4;5}))</f>
        <v>0</v>
      </c>
      <c r="CB30" s="27">
        <f t="shared" si="32"/>
        <v>14</v>
      </c>
      <c r="CC30" s="20">
        <f t="shared" si="33"/>
        <v>2</v>
      </c>
      <c r="CD30" s="27"/>
      <c r="CE30" s="26"/>
      <c r="CF30" s="28">
        <f t="shared" si="92"/>
        <v>0</v>
      </c>
      <c r="CG30" s="29">
        <f t="shared" si="72"/>
        <v>0</v>
      </c>
      <c r="CH30" s="30">
        <f>SUM(LARGE(($CF30,$BY30,$BR30,$BK30,$BD30,$AW30,$AP30,$AI30,$AB30,$U30,$N30,$G30),{1;2;3;4;5}))</f>
        <v>0</v>
      </c>
      <c r="CI30" s="27">
        <f t="shared" si="35"/>
        <v>14</v>
      </c>
      <c r="CJ30" s="20">
        <f t="shared" si="36"/>
        <v>1</v>
      </c>
      <c r="CK30" s="27"/>
      <c r="CL30" s="26"/>
      <c r="CM30" s="28">
        <f t="shared" si="93"/>
        <v>0</v>
      </c>
      <c r="CN30" s="29">
        <f t="shared" si="73"/>
        <v>0</v>
      </c>
      <c r="CO30" s="30">
        <f>SUM(LARGE(($CM30,$CF30,$BY30,$BR30,$BK30,$BD30,$AW30,$AP30,$AI30,$AB30,$U30,$N30,$G30),{1;2;3;4;5}))</f>
        <v>0</v>
      </c>
      <c r="CP30" s="27">
        <f t="shared" si="38"/>
        <v>14</v>
      </c>
      <c r="CQ30" s="20">
        <f t="shared" si="39"/>
        <v>1</v>
      </c>
      <c r="CR30" s="27"/>
      <c r="CS30" s="26"/>
      <c r="CT30" s="28">
        <f t="shared" si="94"/>
        <v>0</v>
      </c>
      <c r="CU30" s="29">
        <f t="shared" si="74"/>
        <v>0</v>
      </c>
      <c r="CV30" s="30">
        <f>SUM(LARGE(($CT30,$CM30,$CF30,$BY30,$BR30,$BK30,$BD30,$AW30,$AP30,$AI30,$AB30,$U30,$N30,$G30),{1;2;3;4;5}))</f>
        <v>0</v>
      </c>
      <c r="CW30" s="27">
        <f t="shared" si="41"/>
        <v>14</v>
      </c>
      <c r="CX30" s="20">
        <f t="shared" si="42"/>
        <v>1</v>
      </c>
      <c r="CY30" s="27"/>
      <c r="CZ30" s="26"/>
      <c r="DA30" s="28">
        <f t="shared" si="95"/>
        <v>0</v>
      </c>
      <c r="DB30" s="29">
        <f t="shared" si="75"/>
        <v>0</v>
      </c>
      <c r="DC30" s="30">
        <f>SUM(LARGE(($DA30,$CT30,$CM30,$CF30,$BY30,$BR30,$BK30,$BD30,$AW30,$AP30,$AI30,$AB30,$U30,$N30,$G30),{1;2;3;4;5}))</f>
        <v>0</v>
      </c>
      <c r="DD30" s="27">
        <f t="shared" si="44"/>
        <v>14</v>
      </c>
      <c r="DE30" s="20">
        <f t="shared" si="45"/>
        <v>1</v>
      </c>
      <c r="DF30" s="27"/>
      <c r="DG30" s="26"/>
      <c r="DH30" s="28">
        <f t="shared" si="96"/>
        <v>0</v>
      </c>
      <c r="DI30" s="29">
        <f t="shared" si="76"/>
        <v>0</v>
      </c>
      <c r="DJ30" s="30">
        <f>SUM(LARGE(($DH30,$DA30,$CT30,$CM30,$CF30,$BY30,$BR30,$BK30,$BD30,$AW30,$AP30,$AI30,$AB30,$U30,$N30,$G30),{1;2;3;4;5}))</f>
        <v>0</v>
      </c>
      <c r="DK30" s="27">
        <f t="shared" si="47"/>
        <v>14</v>
      </c>
      <c r="DL30" s="20">
        <f t="shared" si="48"/>
        <v>1</v>
      </c>
      <c r="DM30" s="27"/>
      <c r="DN30" s="26"/>
      <c r="DO30" s="28">
        <f t="shared" si="97"/>
        <v>0</v>
      </c>
      <c r="DP30" s="29">
        <f t="shared" si="77"/>
        <v>0</v>
      </c>
      <c r="DQ30" s="30">
        <f>SUM(LARGE(($DO30,$DH30,$DA30,$CT30,$CM30,$CF30,$BY30,$BR30,$BK30,$BD30,$AW30,$AP30,$AI30,$AB30,$U30,$N30,$G30),{1;2;3;4;5}))</f>
        <v>0</v>
      </c>
      <c r="DR30" s="27">
        <f t="shared" si="50"/>
        <v>14</v>
      </c>
      <c r="DS30" s="20">
        <f t="shared" si="51"/>
        <v>1</v>
      </c>
      <c r="DT30" s="27"/>
      <c r="DU30" s="26"/>
      <c r="DV30" s="28">
        <f t="shared" si="98"/>
        <v>0</v>
      </c>
      <c r="DW30" s="29">
        <f t="shared" si="78"/>
        <v>0</v>
      </c>
      <c r="DX30" s="30">
        <f>SUM(LARGE(($DV30,$DO30,$DH30,$DA30,$CT30,$CM30,$CF30,$BY30,$BR30,$BK30,$BD30,$AW30,$AP30,$AI30,$AB30,$U30,$N30,$G30),{1;2;3;4;5}))</f>
        <v>0</v>
      </c>
      <c r="DY30" s="27">
        <f t="shared" si="53"/>
        <v>14</v>
      </c>
      <c r="DZ30" s="20">
        <f t="shared" si="54"/>
        <v>3</v>
      </c>
      <c r="EA30" s="27"/>
      <c r="EB30" s="26"/>
      <c r="EC30" s="28">
        <f t="shared" si="99"/>
        <v>0</v>
      </c>
      <c r="ED30" s="29">
        <f t="shared" si="79"/>
        <v>0</v>
      </c>
      <c r="EE30" s="30">
        <f>SUM(LARGE(($EC30,$DV30,$DO30,$DH30,$DA30,$CT30,$CM30,$CF30,$BY30,$BR30,$BK30,$BD30,$AW30,$AP30,$AI30,$AB30,$U30,$N30,$G30),{1;2;3;4;5}))</f>
        <v>0</v>
      </c>
      <c r="EF30" s="27">
        <f t="shared" si="56"/>
        <v>14</v>
      </c>
      <c r="EG30" s="20">
        <f t="shared" si="57"/>
        <v>1</v>
      </c>
      <c r="EH30" s="27"/>
      <c r="EI30" s="26"/>
      <c r="EJ30" s="28">
        <f t="shared" si="100"/>
        <v>0</v>
      </c>
      <c r="EK30" s="29">
        <f t="shared" si="80"/>
        <v>0</v>
      </c>
      <c r="EL30" s="30">
        <f>SUM(LARGE(($EJ30,$EC30,$DV30,$DO30,$DH30,$DA30,$CT30,$CM30,$CF30,$BY30,$BR30,$BK30,$BD30,$AW30,$AP30,$AI30,$AB30,$U30,$N30,$G30),{1;2;3;4;5}))</f>
        <v>0</v>
      </c>
      <c r="EM30" s="27">
        <f t="shared" si="59"/>
        <v>14</v>
      </c>
    </row>
    <row r="31" spans="1:143" x14ac:dyDescent="0.2">
      <c r="A31" s="41" t="s">
        <v>85</v>
      </c>
      <c r="B31" s="65">
        <f t="shared" si="60"/>
        <v>0</v>
      </c>
      <c r="C31" s="113"/>
      <c r="D31" s="20">
        <f t="shared" si="0"/>
        <v>2</v>
      </c>
      <c r="E31" s="27"/>
      <c r="F31" s="26"/>
      <c r="G31" s="28">
        <f t="shared" si="81"/>
        <v>0</v>
      </c>
      <c r="H31" s="29">
        <f t="shared" si="61"/>
        <v>0</v>
      </c>
      <c r="I31" s="30">
        <f>SUM(LARGE(($G31),{1}))</f>
        <v>0</v>
      </c>
      <c r="J31" s="27">
        <f t="shared" si="2"/>
        <v>14</v>
      </c>
      <c r="K31" s="20">
        <f t="shared" si="3"/>
        <v>1</v>
      </c>
      <c r="L31" s="27"/>
      <c r="M31" s="26"/>
      <c r="N31" s="28">
        <f t="shared" si="82"/>
        <v>0</v>
      </c>
      <c r="O31" s="29">
        <f t="shared" si="62"/>
        <v>0</v>
      </c>
      <c r="P31" s="30">
        <f>SUM(LARGE(($N31,$G31),{1;2}))</f>
        <v>0</v>
      </c>
      <c r="Q31" s="27">
        <f t="shared" si="5"/>
        <v>14</v>
      </c>
      <c r="R31" s="20">
        <f t="shared" si="6"/>
        <v>1</v>
      </c>
      <c r="S31" s="27"/>
      <c r="T31" s="26"/>
      <c r="U31" s="28">
        <f t="shared" si="83"/>
        <v>0</v>
      </c>
      <c r="V31" s="29">
        <f t="shared" si="63"/>
        <v>0</v>
      </c>
      <c r="W31" s="30">
        <f>SUM(LARGE(($U31,$N31,$G31),{1;2;3}))</f>
        <v>0</v>
      </c>
      <c r="X31" s="27">
        <f t="shared" si="8"/>
        <v>14</v>
      </c>
      <c r="Y31" s="20">
        <f t="shared" si="9"/>
        <v>2</v>
      </c>
      <c r="Z31" s="27"/>
      <c r="AA31" s="26"/>
      <c r="AB31" s="28">
        <f t="shared" si="84"/>
        <v>0</v>
      </c>
      <c r="AC31" s="29">
        <f t="shared" si="64"/>
        <v>0</v>
      </c>
      <c r="AD31" s="30">
        <f>SUM(LARGE(($AB31,$U31,$N31,$G31),{1;2;3;4}))</f>
        <v>0</v>
      </c>
      <c r="AE31" s="27">
        <f t="shared" si="11"/>
        <v>14</v>
      </c>
      <c r="AF31" s="20">
        <f t="shared" si="12"/>
        <v>2</v>
      </c>
      <c r="AG31" s="27"/>
      <c r="AH31" s="26"/>
      <c r="AI31" s="28">
        <f t="shared" si="85"/>
        <v>0</v>
      </c>
      <c r="AJ31" s="29">
        <f t="shared" si="65"/>
        <v>0</v>
      </c>
      <c r="AK31" s="30">
        <f>SUM(LARGE(($AI31,$AB31,$U31,$N31,$G31),{1;2;3;4;5}))</f>
        <v>0</v>
      </c>
      <c r="AL31" s="27">
        <f t="shared" si="14"/>
        <v>14</v>
      </c>
      <c r="AM31" s="20">
        <f t="shared" si="15"/>
        <v>2</v>
      </c>
      <c r="AN31" s="27"/>
      <c r="AO31" s="26"/>
      <c r="AP31" s="28">
        <f t="shared" si="86"/>
        <v>0</v>
      </c>
      <c r="AQ31" s="29">
        <f t="shared" si="66"/>
        <v>0</v>
      </c>
      <c r="AR31" s="30">
        <f>SUM(LARGE(($AP31,$AI31,$AB31,$U31,$N31,$G31),{1;2;3;4;5}))</f>
        <v>0</v>
      </c>
      <c r="AS31" s="27">
        <f t="shared" si="17"/>
        <v>14</v>
      </c>
      <c r="AT31" s="20">
        <f t="shared" si="18"/>
        <v>2</v>
      </c>
      <c r="AU31" s="27"/>
      <c r="AV31" s="26"/>
      <c r="AW31" s="28">
        <f t="shared" si="87"/>
        <v>0</v>
      </c>
      <c r="AX31" s="29">
        <f t="shared" si="67"/>
        <v>0</v>
      </c>
      <c r="AY31" s="30">
        <f>SUM(LARGE(($AW31,$AP31,$AI31,$AB31,$U31,$N31,$G31),{1;2;3;4;5}))</f>
        <v>0</v>
      </c>
      <c r="AZ31" s="27">
        <f t="shared" si="20"/>
        <v>14</v>
      </c>
      <c r="BA31" s="20">
        <f t="shared" si="21"/>
        <v>2</v>
      </c>
      <c r="BB31" s="27"/>
      <c r="BC31" s="26"/>
      <c r="BD31" s="28">
        <f t="shared" si="88"/>
        <v>0</v>
      </c>
      <c r="BE31" s="29">
        <f t="shared" si="68"/>
        <v>0</v>
      </c>
      <c r="BF31" s="30">
        <f>SUM(LARGE(($BD31,$AW31,$AP31,$AI31,$AB31,$U31,$N31,$G31),{1;2;3;4;5}))</f>
        <v>0</v>
      </c>
      <c r="BG31" s="27">
        <f t="shared" si="23"/>
        <v>14</v>
      </c>
      <c r="BH31" s="20">
        <f t="shared" si="24"/>
        <v>2</v>
      </c>
      <c r="BI31" s="27"/>
      <c r="BJ31" s="26"/>
      <c r="BK31" s="28">
        <f t="shared" si="89"/>
        <v>0</v>
      </c>
      <c r="BL31" s="29">
        <f t="shared" si="69"/>
        <v>0</v>
      </c>
      <c r="BM31" s="30">
        <f>SUM(LARGE(($BK31,$BD31,$AW31,$AP31,$AI31,$AB31,$U31,$N31,$G31),{1;2;3;4;5}))</f>
        <v>0</v>
      </c>
      <c r="BN31" s="27">
        <f t="shared" si="26"/>
        <v>14</v>
      </c>
      <c r="BO31" s="20">
        <f t="shared" si="27"/>
        <v>2</v>
      </c>
      <c r="BP31" s="27"/>
      <c r="BQ31" s="26"/>
      <c r="BR31" s="28">
        <f t="shared" si="90"/>
        <v>0</v>
      </c>
      <c r="BS31" s="29">
        <f t="shared" si="70"/>
        <v>0</v>
      </c>
      <c r="BT31" s="30">
        <f>SUM(LARGE(($BR31,$BK31,$BD31,$AW31,$AP31,$AI31,$AB31,$U31,$N31,$G31),{1;2;3;4;5}))</f>
        <v>0</v>
      </c>
      <c r="BU31" s="27">
        <f t="shared" si="29"/>
        <v>14</v>
      </c>
      <c r="BV31" s="20">
        <f t="shared" si="30"/>
        <v>2</v>
      </c>
      <c r="BW31" s="27"/>
      <c r="BX31" s="26"/>
      <c r="BY31" s="28">
        <f t="shared" si="91"/>
        <v>0</v>
      </c>
      <c r="BZ31" s="29">
        <f t="shared" si="71"/>
        <v>0</v>
      </c>
      <c r="CA31" s="30">
        <f>SUM(LARGE(($BY31,$BR31,$BK31,$BD31,$AW31,$AP31,$AI31,$AB31,$U31,$N31,$G31),{1;2;3;4;5}))</f>
        <v>0</v>
      </c>
      <c r="CB31" s="27">
        <f t="shared" si="32"/>
        <v>14</v>
      </c>
      <c r="CC31" s="20">
        <f t="shared" si="33"/>
        <v>2</v>
      </c>
      <c r="CD31" s="27"/>
      <c r="CE31" s="26"/>
      <c r="CF31" s="28">
        <f t="shared" si="92"/>
        <v>0</v>
      </c>
      <c r="CG31" s="29">
        <f t="shared" si="72"/>
        <v>0</v>
      </c>
      <c r="CH31" s="30">
        <f>SUM(LARGE(($CF31,$BY31,$BR31,$BK31,$BD31,$AW31,$AP31,$AI31,$AB31,$U31,$N31,$G31),{1;2;3;4;5}))</f>
        <v>0</v>
      </c>
      <c r="CI31" s="27">
        <f t="shared" si="35"/>
        <v>14</v>
      </c>
      <c r="CJ31" s="20">
        <f t="shared" si="36"/>
        <v>1</v>
      </c>
      <c r="CK31" s="27"/>
      <c r="CL31" s="26"/>
      <c r="CM31" s="28">
        <f t="shared" si="93"/>
        <v>0</v>
      </c>
      <c r="CN31" s="29">
        <f t="shared" si="73"/>
        <v>0</v>
      </c>
      <c r="CO31" s="30">
        <f>SUM(LARGE(($CM31,$CF31,$BY31,$BR31,$BK31,$BD31,$AW31,$AP31,$AI31,$AB31,$U31,$N31,$G31),{1;2;3;4;5}))</f>
        <v>0</v>
      </c>
      <c r="CP31" s="27">
        <f t="shared" si="38"/>
        <v>14</v>
      </c>
      <c r="CQ31" s="20">
        <f t="shared" si="39"/>
        <v>1</v>
      </c>
      <c r="CR31" s="27"/>
      <c r="CS31" s="26"/>
      <c r="CT31" s="28">
        <f t="shared" si="94"/>
        <v>0</v>
      </c>
      <c r="CU31" s="29">
        <f t="shared" si="74"/>
        <v>0</v>
      </c>
      <c r="CV31" s="30">
        <f>SUM(LARGE(($CT31,$CM31,$CF31,$BY31,$BR31,$BK31,$BD31,$AW31,$AP31,$AI31,$AB31,$U31,$N31,$G31),{1;2;3;4;5}))</f>
        <v>0</v>
      </c>
      <c r="CW31" s="27">
        <f t="shared" si="41"/>
        <v>14</v>
      </c>
      <c r="CX31" s="20">
        <f t="shared" si="42"/>
        <v>1</v>
      </c>
      <c r="CY31" s="27"/>
      <c r="CZ31" s="26"/>
      <c r="DA31" s="28">
        <f t="shared" si="95"/>
        <v>0</v>
      </c>
      <c r="DB31" s="29">
        <f t="shared" si="75"/>
        <v>0</v>
      </c>
      <c r="DC31" s="30">
        <f>SUM(LARGE(($DA31,$CT31,$CM31,$CF31,$BY31,$BR31,$BK31,$BD31,$AW31,$AP31,$AI31,$AB31,$U31,$N31,$G31),{1;2;3;4;5}))</f>
        <v>0</v>
      </c>
      <c r="DD31" s="27">
        <f t="shared" si="44"/>
        <v>14</v>
      </c>
      <c r="DE31" s="20">
        <f t="shared" si="45"/>
        <v>1</v>
      </c>
      <c r="DF31" s="27"/>
      <c r="DG31" s="26"/>
      <c r="DH31" s="28">
        <f t="shared" si="96"/>
        <v>0</v>
      </c>
      <c r="DI31" s="29">
        <f t="shared" si="76"/>
        <v>0</v>
      </c>
      <c r="DJ31" s="30">
        <f>SUM(LARGE(($DH31,$DA31,$CT31,$CM31,$CF31,$BY31,$BR31,$BK31,$BD31,$AW31,$AP31,$AI31,$AB31,$U31,$N31,$G31),{1;2;3;4;5}))</f>
        <v>0</v>
      </c>
      <c r="DK31" s="27">
        <f t="shared" si="47"/>
        <v>14</v>
      </c>
      <c r="DL31" s="20">
        <f t="shared" si="48"/>
        <v>1</v>
      </c>
      <c r="DM31" s="27"/>
      <c r="DN31" s="26"/>
      <c r="DO31" s="28">
        <f t="shared" si="97"/>
        <v>0</v>
      </c>
      <c r="DP31" s="29">
        <f t="shared" si="77"/>
        <v>0</v>
      </c>
      <c r="DQ31" s="30">
        <f>SUM(LARGE(($DO31,$DH31,$DA31,$CT31,$CM31,$CF31,$BY31,$BR31,$BK31,$BD31,$AW31,$AP31,$AI31,$AB31,$U31,$N31,$G31),{1;2;3;4;5}))</f>
        <v>0</v>
      </c>
      <c r="DR31" s="27">
        <f t="shared" si="50"/>
        <v>14</v>
      </c>
      <c r="DS31" s="20">
        <f t="shared" si="51"/>
        <v>1</v>
      </c>
      <c r="DT31" s="27"/>
      <c r="DU31" s="26"/>
      <c r="DV31" s="28">
        <f t="shared" si="98"/>
        <v>0</v>
      </c>
      <c r="DW31" s="29">
        <f t="shared" si="78"/>
        <v>0</v>
      </c>
      <c r="DX31" s="30">
        <f>SUM(LARGE(($DV31,$DO31,$DH31,$DA31,$CT31,$CM31,$CF31,$BY31,$BR31,$BK31,$BD31,$AW31,$AP31,$AI31,$AB31,$U31,$N31,$G31),{1;2;3;4;5}))</f>
        <v>0</v>
      </c>
      <c r="DY31" s="27">
        <f t="shared" si="53"/>
        <v>14</v>
      </c>
      <c r="DZ31" s="20">
        <f t="shared" si="54"/>
        <v>3</v>
      </c>
      <c r="EA31" s="27"/>
      <c r="EB31" s="26"/>
      <c r="EC31" s="28">
        <f t="shared" si="99"/>
        <v>0</v>
      </c>
      <c r="ED31" s="29">
        <f t="shared" si="79"/>
        <v>0</v>
      </c>
      <c r="EE31" s="30">
        <f>SUM(LARGE(($EC31,$DV31,$DO31,$DH31,$DA31,$CT31,$CM31,$CF31,$BY31,$BR31,$BK31,$BD31,$AW31,$AP31,$AI31,$AB31,$U31,$N31,$G31),{1;2;3;4;5}))</f>
        <v>0</v>
      </c>
      <c r="EF31" s="27">
        <f t="shared" si="56"/>
        <v>14</v>
      </c>
      <c r="EG31" s="20">
        <f t="shared" si="57"/>
        <v>1</v>
      </c>
      <c r="EH31" s="27"/>
      <c r="EI31" s="26"/>
      <c r="EJ31" s="28">
        <f t="shared" si="100"/>
        <v>0</v>
      </c>
      <c r="EK31" s="29">
        <f t="shared" si="80"/>
        <v>0</v>
      </c>
      <c r="EL31" s="30">
        <f>SUM(LARGE(($EJ31,$EC31,$DV31,$DO31,$DH31,$DA31,$CT31,$CM31,$CF31,$BY31,$BR31,$BK31,$BD31,$AW31,$AP31,$AI31,$AB31,$U31,$N31,$G31),{1;2;3;4;5}))</f>
        <v>0</v>
      </c>
      <c r="EM31" s="27">
        <f t="shared" si="59"/>
        <v>14</v>
      </c>
    </row>
    <row r="32" spans="1:143" x14ac:dyDescent="0.2">
      <c r="A32" s="41" t="s">
        <v>122</v>
      </c>
      <c r="B32" s="65">
        <f t="shared" ref="B32" si="248">COUNTA(E32,L32,S32,Z32,AG32,AN32,AU32,BB32,BI32,BP32,BW32,CD32,CK32,CR32,CY32,DF32,DM32,DT32,EA32,EH32)</f>
        <v>1</v>
      </c>
      <c r="C32" s="113" t="s">
        <v>198</v>
      </c>
      <c r="D32" s="20">
        <f t="shared" ref="D32" si="249">J$3</f>
        <v>2</v>
      </c>
      <c r="E32" s="27">
        <f>29+19</f>
        <v>48</v>
      </c>
      <c r="F32" s="26">
        <v>16</v>
      </c>
      <c r="G32" s="28">
        <f t="shared" ref="G32" si="250">IF(AND(J$3=1,F32=1),"25",IF(AND(J$3=1,F32=2),"20",IF(AND(J$3=1,F32=3),"16",IF(AND(J$3=1,F32=4),"13",IF(AND(J$3=1,F32=5),"11",IF(AND(J$3=1,F32=6),"10",IF(AND(J$3=1,F32=7),"9",IF(AND(J$3=1,F32=8),"8",IF(AND(J$3=1,F32=9),"7",IF(AND(J$3=1,F32=10),"6",IF(AND(J$3=1,F32=11),"5",IF(AND(J$3=1,F32=12),"4",IF(AND(J$3=1,F32=13),"3",IF(AND(J$3=1,F32=14),"2",IF(AND(J$3=1,F32=15),"1",IF(AND(J$3=2,F32=1),"16",IF(AND(J$3=2,F32=2),"13",IF(AND(J$3=2,F32=3),"11",IF(AND(J$3=2,F32=4),"10",IF(AND(J$3=2,F32=5),"9",IF(AND(J$3=2,F32=6),"8",IF(AND(J$3=2,F32=7),"7",IF(AND(J$3=2,F32=8),"6",IF(AND(J$3=2,F32=9),"5",IF(AND(J$3=2,F32=10),"4",IF(AND(J$3=2,F32=11),"3",IF(AND(J$3=2,F32=12),"2",IF(AND(J$3=2,F32=13),"1",IF(AND(J$3=3,F32=1),"10",IF(AND(J$3=3,F32=2),"9",IF(AND(J$3=3,F32=3),"8",IF(AND(J$3=3,F32=4),"7",IF(AND(J$3=3,F32=5),"6",IF(AND(J$3=3,F32=6),"5",IF(AND(J$3=3,F32=7),"4",IF(AND(J$3=3,F32=8),"3",IF(AND(J$3=3,F32=9),"2",IF(AND(J$3=3,F32=10),"1"))))))))))))))))))))))))))))))))))))))+0</f>
        <v>0</v>
      </c>
      <c r="H32" s="29">
        <f t="shared" ref="H32" si="251">+SUM(G32)</f>
        <v>0</v>
      </c>
      <c r="I32" s="30">
        <f>SUM(LARGE(($G32),{1}))</f>
        <v>0</v>
      </c>
      <c r="J32" s="27">
        <f t="shared" si="2"/>
        <v>14</v>
      </c>
      <c r="K32" s="20">
        <f t="shared" si="3"/>
        <v>1</v>
      </c>
      <c r="L32" s="27"/>
      <c r="M32" s="26"/>
      <c r="N32" s="28">
        <f t="shared" ref="N32" si="252">IF(AND(Q$3=1,M32=1),"25",IF(AND(Q$3=1,M32=2),"20",IF(AND(Q$3=1,M32=3),"16",IF(AND(Q$3=1,M32=4),"13",IF(AND(Q$3=1,M32=5),"11",IF(AND(Q$3=1,M32=6),"10",IF(AND(Q$3=1,M32=7),"9",IF(AND(Q$3=1,M32=8),"8",IF(AND(Q$3=1,M32=9),"7",IF(AND(Q$3=1,M32=10),"6",IF(AND(Q$3=1,M32=11),"5",IF(AND(Q$3=1,M32=12),"4",IF(AND(Q$3=1,M32=13),"3",IF(AND(Q$3=1,M32=14),"2",IF(AND(Q$3=1,M32=15),"1",IF(AND(Q$3=2,M32=1),"16",IF(AND(Q$3=2,M32=2),"13",IF(AND(Q$3=2,M32=3),"11",IF(AND(Q$3=2,M32=4),"10",IF(AND(Q$3=2,M32=5),"9",IF(AND(Q$3=2,M32=6),"8",IF(AND(Q$3=2,M32=7),"7",IF(AND(Q$3=2,M32=8),"6",IF(AND(Q$3=2,M32=9),"5",IF(AND(Q$3=2,M32=10),"4",IF(AND(Q$3=2,M32=11),"3",IF(AND(Q$3=2,M32=12),"2",IF(AND(Q$3=2,M32=13),"1",IF(AND(Q$3=3,M32=1),"10",IF(AND(Q$3=3,M32=2),"9",IF(AND(Q$3=3,M32=3),"8",IF(AND(Q$3=3,M32=4),"7",IF(AND(Q$3=3,M32=5),"6",IF(AND(Q$3=3,M32=6),"5",IF(AND(Q$3=3,M32=7),"4",IF(AND(Q$3=3,M32=8),"3",IF(AND(Q$3=3,M32=9),"2",IF(AND(Q$3=3,M32=10),"1"))))))))))))))))))))))))))))))))))))))+0</f>
        <v>0</v>
      </c>
      <c r="O32" s="29">
        <f t="shared" ref="O32" si="253">+SUM(N32+H32)</f>
        <v>0</v>
      </c>
      <c r="P32" s="30">
        <f>SUM(LARGE(($N32,$G32),{1;2}))</f>
        <v>0</v>
      </c>
      <c r="Q32" s="27">
        <f t="shared" si="5"/>
        <v>14</v>
      </c>
      <c r="R32" s="20">
        <f t="shared" si="6"/>
        <v>1</v>
      </c>
      <c r="S32" s="27"/>
      <c r="T32" s="26"/>
      <c r="U32" s="28">
        <f t="shared" ref="U32" si="254">IF(AND(X$3=1,T32=1),"25",IF(AND(X$3=1,T32=2),"20",IF(AND(X$3=1,T32=3),"16",IF(AND(X$3=1,T32=4),"13",IF(AND(X$3=1,T32=5),"11",IF(AND(X$3=1,T32=6),"10",IF(AND(X$3=1,T32=7),"9",IF(AND(X$3=1,T32=8),"8",IF(AND(X$3=1,T32=9),"7",IF(AND(X$3=1,T32=10),"6",IF(AND(X$3=1,T32=11),"5",IF(AND(X$3=1,T32=12),"4",IF(AND(X$3=1,T32=13),"3",IF(AND(X$3=1,T32=14),"2",IF(AND(X$3=1,T32=15),"1",IF(AND(X$3=2,T32=1),"16",IF(AND(X$3=2,T32=2),"13",IF(AND(X$3=2,T32=3),"11",IF(AND(X$3=2,T32=4),"10",IF(AND(X$3=2,T32=5),"9",IF(AND(X$3=2,T32=6),"8",IF(AND(X$3=2,T32=7),"7",IF(AND(X$3=2,T32=8),"6",IF(AND(X$3=2,T32=9),"5",IF(AND(X$3=2,T32=10),"4",IF(AND(X$3=2,T32=11),"3",IF(AND(X$3=2,T32=12),"2",IF(AND(X$3=2,T32=13),"1",IF(AND(X$3=3,T32=1),"10",IF(AND(X$3=3,T32=2),"9",IF(AND(X$3=3,T32=3),"8",IF(AND(X$3=3,T32=4),"7",IF(AND(X$3=3,T32=5),"6",IF(AND(X$3=3,T32=6),"5",IF(AND(X$3=3,T32=7),"4",IF(AND(X$3=3,T32=8),"3",IF(AND(X$3=3,T32=9),"2",IF(AND(X$3=3,T32=10),"1"))))))))))))))))))))))))))))))))))))))+0</f>
        <v>0</v>
      </c>
      <c r="V32" s="29">
        <f t="shared" ref="V32" si="255">+SUM(U32+O32)</f>
        <v>0</v>
      </c>
      <c r="W32" s="30">
        <f>SUM(LARGE(($U32,$N32,$G32),{1;2;3}))</f>
        <v>0</v>
      </c>
      <c r="X32" s="27">
        <f t="shared" si="8"/>
        <v>14</v>
      </c>
      <c r="Y32" s="20">
        <f t="shared" si="9"/>
        <v>2</v>
      </c>
      <c r="Z32" s="27"/>
      <c r="AA32" s="26"/>
      <c r="AB32" s="28">
        <f t="shared" ref="AB32" si="256">IF(AND(AE$3=1,AA32=1),"25",IF(AND(AE$3=1,AA32=2),"20",IF(AND(AE$3=1,AA32=3),"16",IF(AND(AE$3=1,AA32=4),"13",IF(AND(AE$3=1,AA32=5),"11",IF(AND(AE$3=1,AA32=6),"10",IF(AND(AE$3=1,AA32=7),"9",IF(AND(AE$3=1,AA32=8),"8",IF(AND(AE$3=1,AA32=9),"7",IF(AND(AE$3=1,AA32=10),"6",IF(AND(AE$3=1,AA32=11),"5",IF(AND(AE$3=1,AA32=12),"4",IF(AND(AE$3=1,AA32=13),"3",IF(AND(AE$3=1,AA32=14),"2",IF(AND(AE$3=1,AA32=15),"1",IF(AND(AE$3=2,AA32=1),"16",IF(AND(AE$3=2,AA32=2),"13",IF(AND(AE$3=2,AA32=3),"11",IF(AND(AE$3=2,AA32=4),"10",IF(AND(AE$3=2,AA32=5),"9",IF(AND(AE$3=2,AA32=6),"8",IF(AND(AE$3=2,AA32=7),"7",IF(AND(AE$3=2,AA32=8),"6",IF(AND(AE$3=2,AA32=9),"5",IF(AND(AE$3=2,AA32=10),"4",IF(AND(AE$3=2,AA32=11),"3",IF(AND(AE$3=2,AA32=12),"2",IF(AND(AE$3=2,AA32=13),"1",IF(AND(AE$3=3,AA32=1),"10",IF(AND(AE$3=3,AA32=2),"9",IF(AND(AE$3=3,AA32=3),"8",IF(AND(AE$3=3,AA32=4),"7",IF(AND(AE$3=3,AA32=5),"6",IF(AND(AE$3=3,AA32=6),"5",IF(AND(AE$3=3,AA32=7),"4",IF(AND(AE$3=3,AA32=8),"3",IF(AND(AE$3=3,AA32=9),"2",IF(AND(AE$3=3,AA32=10),"1"))))))))))))))))))))))))))))))))))))))+0</f>
        <v>0</v>
      </c>
      <c r="AC32" s="29">
        <f t="shared" ref="AC32" si="257">+SUM(AB32+V32)</f>
        <v>0</v>
      </c>
      <c r="AD32" s="30">
        <f>SUM(LARGE(($AB32,$U32,$N32,$G32),{1;2;3;4}))</f>
        <v>0</v>
      </c>
      <c r="AE32" s="27">
        <f t="shared" si="11"/>
        <v>14</v>
      </c>
      <c r="AF32" s="20">
        <f t="shared" si="12"/>
        <v>2</v>
      </c>
      <c r="AG32" s="27"/>
      <c r="AH32" s="26"/>
      <c r="AI32" s="28">
        <f t="shared" ref="AI32" si="258">IF(AND(AL$3=1,AH32=1),"25",IF(AND(AL$3=1,AH32=2),"20",IF(AND(AL$3=1,AH32=3),"16",IF(AND(AL$3=1,AH32=4),"13",IF(AND(AL$3=1,AH32=5),"11",IF(AND(AL$3=1,AH32=6),"10",IF(AND(AL$3=1,AH32=7),"9",IF(AND(AL$3=1,AH32=8),"8",IF(AND(AL$3=1,AH32=9),"7",IF(AND(AL$3=1,AH32=10),"6",IF(AND(AL$3=1,AH32=11),"5",IF(AND(AL$3=1,AH32=12),"4",IF(AND(AL$3=1,AH32=13),"3",IF(AND(AL$3=1,AH32=14),"2",IF(AND(AL$3=1,AH32=15),"1",IF(AND(AL$3=2,AH32=1),"16",IF(AND(AL$3=2,AH32=2),"13",IF(AND(AL$3=2,AH32=3),"11",IF(AND(AL$3=2,AH32=4),"10",IF(AND(AL$3=2,AH32=5),"9",IF(AND(AL$3=2,AH32=6),"8",IF(AND(AL$3=2,AH32=7),"7",IF(AND(AL$3=2,AH32=8),"6",IF(AND(AL$3=2,AH32=9),"5",IF(AND(AL$3=2,AH32=10),"4",IF(AND(AL$3=2,AH32=11),"3",IF(AND(AL$3=2,AH32=12),"2",IF(AND(AL$3=2,AH32=13),"1",IF(AND(AL$3=3,AH32=1),"10",IF(AND(AL$3=3,AH32=2),"9",IF(AND(AL$3=3,AH32=3),"8",IF(AND(AL$3=3,AH32=4),"7",IF(AND(AL$3=3,AH32=5),"6",IF(AND(AL$3=3,AH32=6),"5",IF(AND(AL$3=3,AH32=7),"4",IF(AND(AL$3=3,AH32=8),"3",IF(AND(AL$3=3,AH32=9),"2",IF(AND(AL$3=3,AH32=10),"1"))))))))))))))))))))))))))))))))))))))+0</f>
        <v>0</v>
      </c>
      <c r="AJ32" s="29">
        <f t="shared" ref="AJ32" si="259">+SUM(AI32+AC32)</f>
        <v>0</v>
      </c>
      <c r="AK32" s="30">
        <f>SUM(LARGE(($AI32,$AB32,$U32,$N32,$G32),{1;2;3;4;5}))</f>
        <v>0</v>
      </c>
      <c r="AL32" s="27">
        <f t="shared" si="14"/>
        <v>14</v>
      </c>
      <c r="AM32" s="20">
        <f t="shared" si="15"/>
        <v>2</v>
      </c>
      <c r="AN32" s="27"/>
      <c r="AO32" s="26"/>
      <c r="AP32" s="28">
        <f t="shared" ref="AP32" si="260">IF(AND(AS$3=1,AO32=1),"25",IF(AND(AS$3=1,AO32=2),"20",IF(AND(AS$3=1,AO32=3),"16",IF(AND(AS$3=1,AO32=4),"13",IF(AND(AS$3=1,AO32=5),"11",IF(AND(AS$3=1,AO32=6),"10",IF(AND(AS$3=1,AO32=7),"9",IF(AND(AS$3=1,AO32=8),"8",IF(AND(AS$3=1,AO32=9),"7",IF(AND(AS$3=1,AO32=10),"6",IF(AND(AS$3=1,AO32=11),"5",IF(AND(AS$3=1,AO32=12),"4",IF(AND(AS$3=1,AO32=13),"3",IF(AND(AS$3=1,AO32=14),"2",IF(AND(AS$3=1,AO32=15),"1",IF(AND(AS$3=2,AO32=1),"16",IF(AND(AS$3=2,AO32=2),"13",IF(AND(AS$3=2,AO32=3),"11",IF(AND(AS$3=2,AO32=4),"10",IF(AND(AS$3=2,AO32=5),"9",IF(AND(AS$3=2,AO32=6),"8",IF(AND(AS$3=2,AO32=7),"7",IF(AND(AS$3=2,AO32=8),"6",IF(AND(AS$3=2,AO32=9),"5",IF(AND(AS$3=2,AO32=10),"4",IF(AND(AS$3=2,AO32=11),"3",IF(AND(AS$3=2,AO32=12),"2",IF(AND(AS$3=2,AO32=13),"1",IF(AND(AS$3=3,AO32=1),"10",IF(AND(AS$3=3,AO32=2),"9",IF(AND(AS$3=3,AO32=3),"8",IF(AND(AS$3=3,AO32=4),"7",IF(AND(AS$3=3,AO32=5),"6",IF(AND(AS$3=3,AO32=6),"5",IF(AND(AS$3=3,AO32=7),"4",IF(AND(AS$3=3,AO32=8),"3",IF(AND(AS$3=3,AO32=9),"2",IF(AND(AS$3=3,AO32=10),"1"))))))))))))))))))))))))))))))))))))))+0</f>
        <v>0</v>
      </c>
      <c r="AQ32" s="29">
        <f t="shared" ref="AQ32" si="261">+SUM(AP32+AJ32)</f>
        <v>0</v>
      </c>
      <c r="AR32" s="30">
        <f>SUM(LARGE(($AP32,$AI32,$AB32,$U32,$N32,$G32),{1;2;3;4;5}))</f>
        <v>0</v>
      </c>
      <c r="AS32" s="27">
        <f t="shared" si="17"/>
        <v>14</v>
      </c>
      <c r="AT32" s="20">
        <f t="shared" si="18"/>
        <v>2</v>
      </c>
      <c r="AU32" s="27"/>
      <c r="AV32" s="26"/>
      <c r="AW32" s="28">
        <f t="shared" ref="AW32" si="262">IF(AND(AZ$3=1,AV32=1),"25",IF(AND(AZ$3=1,AV32=2),"20",IF(AND(AZ$3=1,AV32=3),"16",IF(AND(AZ$3=1,AV32=4),"13",IF(AND(AZ$3=1,AV32=5),"11",IF(AND(AZ$3=1,AV32=6),"10",IF(AND(AZ$3=1,AV32=7),"9",IF(AND(AZ$3=1,AV32=8),"8",IF(AND(AZ$3=1,AV32=9),"7",IF(AND(AZ$3=1,AV32=10),"6",IF(AND(AZ$3=1,AV32=11),"5",IF(AND(AZ$3=1,AV32=12),"4",IF(AND(AZ$3=1,AV32=13),"3",IF(AND(AZ$3=1,AV32=14),"2",IF(AND(AZ$3=1,AV32=15),"1",IF(AND(AZ$3=2,AV32=1),"16",IF(AND(AZ$3=2,AV32=2),"13",IF(AND(AZ$3=2,AV32=3),"11",IF(AND(AZ$3=2,AV32=4),"10",IF(AND(AZ$3=2,AV32=5),"9",IF(AND(AZ$3=2,AV32=6),"8",IF(AND(AZ$3=2,AV32=7),"7",IF(AND(AZ$3=2,AV32=8),"6",IF(AND(AZ$3=2,AV32=9),"5",IF(AND(AZ$3=2,AV32=10),"4",IF(AND(AZ$3=2,AV32=11),"3",IF(AND(AZ$3=2,AV32=12),"2",IF(AND(AZ$3=2,AV32=13),"1",IF(AND(AZ$3=3,AV32=1),"10",IF(AND(AZ$3=3,AV32=2),"9",IF(AND(AZ$3=3,AV32=3),"8",IF(AND(AZ$3=3,AV32=4),"7",IF(AND(AZ$3=3,AV32=5),"6",IF(AND(AZ$3=3,AV32=6),"5",IF(AND(AZ$3=3,AV32=7),"4",IF(AND(AZ$3=3,AV32=8),"3",IF(AND(AZ$3=3,AV32=9),"2",IF(AND(AZ$3=3,AV32=10),"1"))))))))))))))))))))))))))))))))))))))+0</f>
        <v>0</v>
      </c>
      <c r="AX32" s="29">
        <f t="shared" ref="AX32" si="263">+SUM(AW32+AQ32)</f>
        <v>0</v>
      </c>
      <c r="AY32" s="30">
        <f>SUM(LARGE(($AW32,$AP32,$AI32,$AB32,$U32,$N32,$G32),{1;2;3;4;5}))</f>
        <v>0</v>
      </c>
      <c r="AZ32" s="27">
        <f t="shared" si="20"/>
        <v>14</v>
      </c>
      <c r="BA32" s="20">
        <f t="shared" si="21"/>
        <v>2</v>
      </c>
      <c r="BB32" s="27"/>
      <c r="BC32" s="26"/>
      <c r="BD32" s="28">
        <f t="shared" ref="BD32" si="264">IF(AND(BG$3=1,BC32=1),"25",IF(AND(BG$3=1,BC32=2),"20",IF(AND(BG$3=1,BC32=3),"16",IF(AND(BG$3=1,BC32=4),"13",IF(AND(BG$3=1,BC32=5),"11",IF(AND(BG$3=1,BC32=6),"10",IF(AND(BG$3=1,BC32=7),"9",IF(AND(BG$3=1,BC32=8),"8",IF(AND(BG$3=1,BC32=9),"7",IF(AND(BG$3=1,BC32=10),"6",IF(AND(BG$3=1,BC32=11),"5",IF(AND(BG$3=1,BC32=12),"4",IF(AND(BG$3=1,BC32=13),"3",IF(AND(BG$3=1,BC32=14),"2",IF(AND(BG$3=1,BC32=15),"1",IF(AND(BG$3=2,BC32=1),"16",IF(AND(BG$3=2,BC32=2),"13",IF(AND(BG$3=2,BC32=3),"11",IF(AND(BG$3=2,BC32=4),"10",IF(AND(BG$3=2,BC32=5),"9",IF(AND(BG$3=2,BC32=6),"8",IF(AND(BG$3=2,BC32=7),"7",IF(AND(BG$3=2,BC32=8),"6",IF(AND(BG$3=2,BC32=9),"5",IF(AND(BG$3=2,BC32=10),"4",IF(AND(BG$3=2,BC32=11),"3",IF(AND(BG$3=2,BC32=12),"2",IF(AND(BG$3=2,BC32=13),"1",IF(AND(BG$3=3,BC32=1),"10",IF(AND(BG$3=3,BC32=2),"9",IF(AND(BG$3=3,BC32=3),"8",IF(AND(BG$3=3,BC32=4),"7",IF(AND(BG$3=3,BC32=5),"6",IF(AND(BG$3=3,BC32=6),"5",IF(AND(BG$3=3,BC32=7),"4",IF(AND(BG$3=3,BC32=8),"3",IF(AND(BG$3=3,BC32=9),"2",IF(AND(BG$3=3,BC32=10),"1"))))))))))))))))))))))))))))))))))))))+0</f>
        <v>0</v>
      </c>
      <c r="BE32" s="29">
        <f t="shared" ref="BE32" si="265">+SUM(BD32+AX32)</f>
        <v>0</v>
      </c>
      <c r="BF32" s="30">
        <f>SUM(LARGE(($BD32,$AW32,$AP32,$AI32,$AB32,$U32,$N32,$G32),{1;2;3;4;5}))</f>
        <v>0</v>
      </c>
      <c r="BG32" s="27">
        <f t="shared" si="23"/>
        <v>14</v>
      </c>
      <c r="BH32" s="20">
        <f t="shared" si="24"/>
        <v>2</v>
      </c>
      <c r="BI32" s="27"/>
      <c r="BJ32" s="26"/>
      <c r="BK32" s="28">
        <f t="shared" ref="BK32" si="266">IF(AND(BN$3=1,BJ32=1),"25",IF(AND(BN$3=1,BJ32=2),"20",IF(AND(BN$3=1,BJ32=3),"16",IF(AND(BN$3=1,BJ32=4),"13",IF(AND(BN$3=1,BJ32=5),"11",IF(AND(BN$3=1,BJ32=6),"10",IF(AND(BN$3=1,BJ32=7),"9",IF(AND(BN$3=1,BJ32=8),"8",IF(AND(BN$3=1,BJ32=9),"7",IF(AND(BN$3=1,BJ32=10),"6",IF(AND(BN$3=1,BJ32=11),"5",IF(AND(BN$3=1,BJ32=12),"4",IF(AND(BN$3=1,BJ32=13),"3",IF(AND(BN$3=1,BJ32=14),"2",IF(AND(BN$3=1,BJ32=15),"1",IF(AND(BN$3=2,BJ32=1),"16",IF(AND(BN$3=2,BJ32=2),"13",IF(AND(BN$3=2,BJ32=3),"11",IF(AND(BN$3=2,BJ32=4),"10",IF(AND(BN$3=2,BJ32=5),"9",IF(AND(BN$3=2,BJ32=6),"8",IF(AND(BN$3=2,BJ32=7),"7",IF(AND(BN$3=2,BJ32=8),"6",IF(AND(BN$3=2,BJ32=9),"5",IF(AND(BN$3=2,BJ32=10),"4",IF(AND(BN$3=2,BJ32=11),"3",IF(AND(BN$3=2,BJ32=12),"2",IF(AND(BN$3=2,BJ32=13),"1",IF(AND(BN$3=3,BJ32=1),"10",IF(AND(BN$3=3,BJ32=2),"9",IF(AND(BN$3=3,BJ32=3),"8",IF(AND(BN$3=3,BJ32=4),"7",IF(AND(BN$3=3,BJ32=5),"6",IF(AND(BN$3=3,BJ32=6),"5",IF(AND(BN$3=3,BJ32=7),"4",IF(AND(BN$3=3,BJ32=8),"3",IF(AND(BN$3=3,BJ32=9),"2",IF(AND(BN$3=3,BJ32=10),"1"))))))))))))))))))))))))))))))))))))))+0</f>
        <v>0</v>
      </c>
      <c r="BL32" s="29">
        <f t="shared" ref="BL32" si="267">+SUM(BK32+BE32)</f>
        <v>0</v>
      </c>
      <c r="BM32" s="30">
        <f>SUM(LARGE(($BK32,$BD32,$AW32,$AP32,$AI32,$AB32,$U32,$N32,$G32),{1;2;3;4;5}))</f>
        <v>0</v>
      </c>
      <c r="BN32" s="27">
        <f t="shared" si="26"/>
        <v>14</v>
      </c>
      <c r="BO32" s="20">
        <f t="shared" si="27"/>
        <v>2</v>
      </c>
      <c r="BP32" s="27"/>
      <c r="BQ32" s="26"/>
      <c r="BR32" s="28">
        <f t="shared" ref="BR32" si="268">IF(AND(BU$3=1,BQ32=1),"25",IF(AND(BU$3=1,BQ32=2),"20",IF(AND(BU$3=1,BQ32=3),"16",IF(AND(BU$3=1,BQ32=4),"13",IF(AND(BU$3=1,BQ32=5),"11",IF(AND(BU$3=1,BQ32=6),"10",IF(AND(BU$3=1,BQ32=7),"9",IF(AND(BU$3=1,BQ32=8),"8",IF(AND(BU$3=1,BQ32=9),"7",IF(AND(BU$3=1,BQ32=10),"6",IF(AND(BU$3=1,BQ32=11),"5",IF(AND(BU$3=1,BQ32=12),"4",IF(AND(BU$3=1,BQ32=13),"3",IF(AND(BU$3=1,BQ32=14),"2",IF(AND(BU$3=1,BQ32=15),"1",IF(AND(BU$3=2,BQ32=1),"16",IF(AND(BU$3=2,BQ32=2),"13",IF(AND(BU$3=2,BQ32=3),"11",IF(AND(BU$3=2,BQ32=4),"10",IF(AND(BU$3=2,BQ32=5),"9",IF(AND(BU$3=2,BQ32=6),"8",IF(AND(BU$3=2,BQ32=7),"7",IF(AND(BU$3=2,BQ32=8),"6",IF(AND(BU$3=2,BQ32=9),"5",IF(AND(BU$3=2,BQ32=10),"4",IF(AND(BU$3=2,BQ32=11),"3",IF(AND(BU$3=2,BQ32=12),"2",IF(AND(BU$3=2,BQ32=13),"1",IF(AND(BU$3=3,BQ32=1),"10",IF(AND(BU$3=3,BQ32=2),"9",IF(AND(BU$3=3,BQ32=3),"8",IF(AND(BU$3=3,BQ32=4),"7",IF(AND(BU$3=3,BQ32=5),"6",IF(AND(BU$3=3,BQ32=6),"5",IF(AND(BU$3=3,BQ32=7),"4",IF(AND(BU$3=3,BQ32=8),"3",IF(AND(BU$3=3,BQ32=9),"2",IF(AND(BU$3=3,BQ32=10),"1"))))))))))))))))))))))))))))))))))))))+0</f>
        <v>0</v>
      </c>
      <c r="BS32" s="29">
        <f t="shared" ref="BS32" si="269">+SUM(BR32+BL32)</f>
        <v>0</v>
      </c>
      <c r="BT32" s="30">
        <f>SUM(LARGE(($BR32,$BK32,$BD32,$AW32,$AP32,$AI32,$AB32,$U32,$N32,$G32),{1;2;3;4;5}))</f>
        <v>0</v>
      </c>
      <c r="BU32" s="27">
        <f t="shared" si="29"/>
        <v>14</v>
      </c>
      <c r="BV32" s="20">
        <f t="shared" si="30"/>
        <v>2</v>
      </c>
      <c r="BW32" s="27"/>
      <c r="BX32" s="26"/>
      <c r="BY32" s="28">
        <f t="shared" ref="BY32" si="270">IF(AND(CB$3=1,BX32=1),"25",IF(AND(CB$3=1,BX32=2),"20",IF(AND(CB$3=1,BX32=3),"16",IF(AND(CB$3=1,BX32=4),"13",IF(AND(CB$3=1,BX32=5),"11",IF(AND(CB$3=1,BX32=6),"10",IF(AND(CB$3=1,BX32=7),"9",IF(AND(CB$3=1,BX32=8),"8",IF(AND(CB$3=1,BX32=9),"7",IF(AND(CB$3=1,BX32=10),"6",IF(AND(CB$3=1,BX32=11),"5",IF(AND(CB$3=1,BX32=12),"4",IF(AND(CB$3=1,BX32=13),"3",IF(AND(CB$3=1,BX32=14),"2",IF(AND(CB$3=1,BX32=15),"1",IF(AND(CB$3=2,BX32=1),"16",IF(AND(CB$3=2,BX32=2),"13",IF(AND(CB$3=2,BX32=3),"11",IF(AND(CB$3=2,BX32=4),"10",IF(AND(CB$3=2,BX32=5),"9",IF(AND(CB$3=2,BX32=6),"8",IF(AND(CB$3=2,BX32=7),"7",IF(AND(CB$3=2,BX32=8),"6",IF(AND(CB$3=2,BX32=9),"5",IF(AND(CB$3=2,BX32=10),"4",IF(AND(CB$3=2,BX32=11),"3",IF(AND(CB$3=2,BX32=12),"2",IF(AND(CB$3=2,BX32=13),"1",IF(AND(CB$3=3,BX32=1),"10",IF(AND(CB$3=3,BX32=2),"9",IF(AND(CB$3=3,BX32=3),"8",IF(AND(CB$3=3,BX32=4),"7",IF(AND(CB$3=3,BX32=5),"6",IF(AND(CB$3=3,BX32=6),"5",IF(AND(CB$3=3,BX32=7),"4",IF(AND(CB$3=3,BX32=8),"3",IF(AND(CB$3=3,BX32=9),"2",IF(AND(CB$3=3,BX32=10),"1"))))))))))))))))))))))))))))))))))))))+0</f>
        <v>0</v>
      </c>
      <c r="BZ32" s="29">
        <f t="shared" ref="BZ32" si="271">+SUM(BY32+BS32)</f>
        <v>0</v>
      </c>
      <c r="CA32" s="30">
        <f>SUM(LARGE(($BY32,$BR32,$BK32,$BD32,$AW32,$AP32,$AI32,$AB32,$U32,$N32,$G32),{1;2;3;4;5}))</f>
        <v>0</v>
      </c>
      <c r="CB32" s="27">
        <f t="shared" si="32"/>
        <v>14</v>
      </c>
      <c r="CC32" s="20">
        <f t="shared" si="33"/>
        <v>2</v>
      </c>
      <c r="CD32" s="27"/>
      <c r="CE32" s="26"/>
      <c r="CF32" s="28">
        <f t="shared" ref="CF32" si="272">IF(AND(CI$3=1,CE32=1),"25",IF(AND(CI$3=1,CE32=2),"20",IF(AND(CI$3=1,CE32=3),"16",IF(AND(CI$3=1,CE32=4),"13",IF(AND(CI$3=1,CE32=5),"11",IF(AND(CI$3=1,CE32=6),"10",IF(AND(CI$3=1,CE32=7),"9",IF(AND(CI$3=1,CE32=8),"8",IF(AND(CI$3=1,CE32=9),"7",IF(AND(CI$3=1,CE32=10),"6",IF(AND(CI$3=1,CE32=11),"5",IF(AND(CI$3=1,CE32=12),"4",IF(AND(CI$3=1,CE32=13),"3",IF(AND(CI$3=1,CE32=14),"2",IF(AND(CI$3=1,CE32=15),"1",IF(AND(CI$3=2,CE32=1),"16",IF(AND(CI$3=2,CE32=2),"13",IF(AND(CI$3=2,CE32=3),"11",IF(AND(CI$3=2,CE32=4),"10",IF(AND(CI$3=2,CE32=5),"9",IF(AND(CI$3=2,CE32=6),"8",IF(AND(CI$3=2,CE32=7),"7",IF(AND(CI$3=2,CE32=8),"6",IF(AND(CI$3=2,CE32=9),"5",IF(AND(CI$3=2,CE32=10),"4",IF(AND(CI$3=2,CE32=11),"3",IF(AND(CI$3=2,CE32=12),"2",IF(AND(CI$3=2,CE32=13),"1",IF(AND(CI$3=3,CE32=1),"10",IF(AND(CI$3=3,CE32=2),"9",IF(AND(CI$3=3,CE32=3),"8",IF(AND(CI$3=3,CE32=4),"7",IF(AND(CI$3=3,CE32=5),"6",IF(AND(CI$3=3,CE32=6),"5",IF(AND(CI$3=3,CE32=7),"4",IF(AND(CI$3=3,CE32=8),"3",IF(AND(CI$3=3,CE32=9),"2",IF(AND(CI$3=3,CE32=10),"1"))))))))))))))))))))))))))))))))))))))+0</f>
        <v>0</v>
      </c>
      <c r="CG32" s="29">
        <f t="shared" ref="CG32" si="273">+SUM(CF32+BZ32)</f>
        <v>0</v>
      </c>
      <c r="CH32" s="30">
        <f>SUM(LARGE(($CF32,$BY32,$BR32,$BK32,$BD32,$AW32,$AP32,$AI32,$AB32,$U32,$N32,$G32),{1;2;3;4;5}))</f>
        <v>0</v>
      </c>
      <c r="CI32" s="27">
        <f t="shared" si="35"/>
        <v>14</v>
      </c>
      <c r="CJ32" s="20">
        <f t="shared" si="36"/>
        <v>1</v>
      </c>
      <c r="CK32" s="27"/>
      <c r="CL32" s="26"/>
      <c r="CM32" s="28">
        <f t="shared" ref="CM32" si="274">IF(AND(CP$3=1,CL32=1),"25",IF(AND(CP$3=1,CL32=2),"20",IF(AND(CP$3=1,CL32=3),"16",IF(AND(CP$3=1,CL32=4),"13",IF(AND(CP$3=1,CL32=5),"11",IF(AND(CP$3=1,CL32=6),"10",IF(AND(CP$3=1,CL32=7),"9",IF(AND(CP$3=1,CL32=8),"8",IF(AND(CP$3=1,CL32=9),"7",IF(AND(CP$3=1,CL32=10),"6",IF(AND(CP$3=1,CL32=11),"5",IF(AND(CP$3=1,CL32=12),"4",IF(AND(CP$3=1,CL32=13),"3",IF(AND(CP$3=1,CL32=14),"2",IF(AND(CP$3=1,CL32=15),"1",IF(AND(CP$3=2,CL32=1),"16",IF(AND(CP$3=2,CL32=2),"13",IF(AND(CP$3=2,CL32=3),"11",IF(AND(CP$3=2,CL32=4),"10",IF(AND(CP$3=2,CL32=5),"9",IF(AND(CP$3=2,CL32=6),"8",IF(AND(CP$3=2,CL32=7),"7",IF(AND(CP$3=2,CL32=8),"6",IF(AND(CP$3=2,CL32=9),"5",IF(AND(CP$3=2,CL32=10),"4",IF(AND(CP$3=2,CL32=11),"3",IF(AND(CP$3=2,CL32=12),"2",IF(AND(CP$3=2,CL32=13),"1",IF(AND(CP$3=3,CL32=1),"10",IF(AND(CP$3=3,CL32=2),"9",IF(AND(CP$3=3,CL32=3),"8",IF(AND(CP$3=3,CL32=4),"7",IF(AND(CP$3=3,CL32=5),"6",IF(AND(CP$3=3,CL32=6),"5",IF(AND(CP$3=3,CL32=7),"4",IF(AND(CP$3=3,CL32=8),"3",IF(AND(CP$3=3,CL32=9),"2",IF(AND(CP$3=3,CL32=10),"1"))))))))))))))))))))))))))))))))))))))+0</f>
        <v>0</v>
      </c>
      <c r="CN32" s="29">
        <f t="shared" ref="CN32" si="275">+SUM(CM32+CG32)</f>
        <v>0</v>
      </c>
      <c r="CO32" s="30">
        <f>SUM(LARGE(($CM32,$CF32,$BY32,$BR32,$BK32,$BD32,$AW32,$AP32,$AI32,$AB32,$U32,$N32,$G32),{1;2;3;4;5}))</f>
        <v>0</v>
      </c>
      <c r="CP32" s="27">
        <f t="shared" si="38"/>
        <v>14</v>
      </c>
      <c r="CQ32" s="20">
        <f t="shared" ref="CQ32" si="276">CW$3</f>
        <v>1</v>
      </c>
      <c r="CR32" s="27"/>
      <c r="CS32" s="26"/>
      <c r="CT32" s="28">
        <f t="shared" ref="CT32" si="277">IF(AND(CW$3=1,CS32=1),"25",IF(AND(CW$3=1,CS32=2),"20",IF(AND(CW$3=1,CS32=3),"16",IF(AND(CW$3=1,CS32=4),"13",IF(AND(CW$3=1,CS32=5),"11",IF(AND(CW$3=1,CS32=6),"10",IF(AND(CW$3=1,CS32=7),"9",IF(AND(CW$3=1,CS32=8),"8",IF(AND(CW$3=1,CS32=9),"7",IF(AND(CW$3=1,CS32=10),"6",IF(AND(CW$3=1,CS32=11),"5",IF(AND(CW$3=1,CS32=12),"4",IF(AND(CW$3=1,CS32=13),"3",IF(AND(CW$3=1,CS32=14),"2",IF(AND(CW$3=1,CS32=15),"1",IF(AND(CW$3=2,CS32=1),"16",IF(AND(CW$3=2,CS32=2),"13",IF(AND(CW$3=2,CS32=3),"11",IF(AND(CW$3=2,CS32=4),"10",IF(AND(CW$3=2,CS32=5),"9",IF(AND(CW$3=2,CS32=6),"8",IF(AND(CW$3=2,CS32=7),"7",IF(AND(CW$3=2,CS32=8),"6",IF(AND(CW$3=2,CS32=9),"5",IF(AND(CW$3=2,CS32=10),"4",IF(AND(CW$3=2,CS32=11),"3",IF(AND(CW$3=2,CS32=12),"2",IF(AND(CW$3=2,CS32=13),"1",IF(AND(CW$3=3,CS32=1),"10",IF(AND(CW$3=3,CS32=2),"9",IF(AND(CW$3=3,CS32=3),"8",IF(AND(CW$3=3,CS32=4),"7",IF(AND(CW$3=3,CS32=5),"6",IF(AND(CW$3=3,CS32=6),"5",IF(AND(CW$3=3,CS32=7),"4",IF(AND(CW$3=3,CS32=8),"3",IF(AND(CW$3=3,CS32=9),"2",IF(AND(CW$3=3,CS32=10),"1"))))))))))))))))))))))))))))))))))))))+0</f>
        <v>0</v>
      </c>
      <c r="CU32" s="29">
        <f t="shared" ref="CU32" si="278">+SUM(CT32+CN32)</f>
        <v>0</v>
      </c>
      <c r="CV32" s="30">
        <f>SUM(LARGE(($CT32,$CM32,$CF32,$BY32,$BR32,$BK32,$BD32,$AW32,$AP32,$AI32,$AB32,$U32,$N32,$G32),{1;2;3;4;5}))</f>
        <v>0</v>
      </c>
      <c r="CW32" s="27">
        <f t="shared" si="41"/>
        <v>14</v>
      </c>
      <c r="CX32" s="20">
        <f t="shared" ref="CX32" si="279">DD$3</f>
        <v>1</v>
      </c>
      <c r="CY32" s="27"/>
      <c r="CZ32" s="26"/>
      <c r="DA32" s="28">
        <f t="shared" ref="DA32" si="280">IF(AND(DD$3=1,CZ32=1),"25",IF(AND(DD$3=1,CZ32=2),"20",IF(AND(DD$3=1,CZ32=3),"16",IF(AND(DD$3=1,CZ32=4),"13",IF(AND(DD$3=1,CZ32=5),"11",IF(AND(DD$3=1,CZ32=6),"10",IF(AND(DD$3=1,CZ32=7),"9",IF(AND(DD$3=1,CZ32=8),"8",IF(AND(DD$3=1,CZ32=9),"7",IF(AND(DD$3=1,CZ32=10),"6",IF(AND(DD$3=1,CZ32=11),"5",IF(AND(DD$3=1,CZ32=12),"4",IF(AND(DD$3=1,CZ32=13),"3",IF(AND(DD$3=1,CZ32=14),"2",IF(AND(DD$3=1,CZ32=15),"1",IF(AND(DD$3=2,CZ32=1),"16",IF(AND(DD$3=2,CZ32=2),"13",IF(AND(DD$3=2,CZ32=3),"11",IF(AND(DD$3=2,CZ32=4),"10",IF(AND(DD$3=2,CZ32=5),"9",IF(AND(DD$3=2,CZ32=6),"8",IF(AND(DD$3=2,CZ32=7),"7",IF(AND(DD$3=2,CZ32=8),"6",IF(AND(DD$3=2,CZ32=9),"5",IF(AND(DD$3=2,CZ32=10),"4",IF(AND(DD$3=2,CZ32=11),"3",IF(AND(DD$3=2,CZ32=12),"2",IF(AND(DD$3=2,CZ32=13),"1",IF(AND(DD$3=3,CZ32=1),"10",IF(AND(DD$3=3,CZ32=2),"9",IF(AND(DD$3=3,CZ32=3),"8",IF(AND(DD$3=3,CZ32=4),"7",IF(AND(DD$3=3,CZ32=5),"6",IF(AND(DD$3=3,CZ32=6),"5",IF(AND(DD$3=3,CZ32=7),"4",IF(AND(DD$3=3,CZ32=8),"3",IF(AND(DD$3=3,CZ32=9),"2",IF(AND(DD$3=3,CZ32=10),"1"))))))))))))))))))))))))))))))))))))))+0</f>
        <v>0</v>
      </c>
      <c r="DB32" s="29">
        <f t="shared" ref="DB32" si="281">+SUM(DA32+CU32)</f>
        <v>0</v>
      </c>
      <c r="DC32" s="30">
        <f>SUM(LARGE(($DA32,$CT32,$CM32,$CF32,$BY32,$BR32,$BK32,$BD32,$AW32,$AP32,$AI32,$AB32,$U32,$N32,$G32),{1;2;3;4;5}))</f>
        <v>0</v>
      </c>
      <c r="DD32" s="27">
        <f t="shared" si="44"/>
        <v>14</v>
      </c>
      <c r="DE32" s="20">
        <f t="shared" ref="DE32" si="282">DK$3</f>
        <v>1</v>
      </c>
      <c r="DF32" s="27"/>
      <c r="DG32" s="26"/>
      <c r="DH32" s="28">
        <f t="shared" ref="DH32" si="283">IF(AND(DK$3=1,DG32=1),"25",IF(AND(DK$3=1,DG32=2),"20",IF(AND(DK$3=1,DG32=3),"16",IF(AND(DK$3=1,DG32=4),"13",IF(AND(DK$3=1,DG32=5),"11",IF(AND(DK$3=1,DG32=6),"10",IF(AND(DK$3=1,DG32=7),"9",IF(AND(DK$3=1,DG32=8),"8",IF(AND(DK$3=1,DG32=9),"7",IF(AND(DK$3=1,DG32=10),"6",IF(AND(DK$3=1,DG32=11),"5",IF(AND(DK$3=1,DG32=12),"4",IF(AND(DK$3=1,DG32=13),"3",IF(AND(DK$3=1,DG32=14),"2",IF(AND(DK$3=1,DG32=15),"1",IF(AND(DK$3=2,DG32=1),"16",IF(AND(DK$3=2,DG32=2),"13",IF(AND(DK$3=2,DG32=3),"11",IF(AND(DK$3=2,DG32=4),"10",IF(AND(DK$3=2,DG32=5),"9",IF(AND(DK$3=2,DG32=6),"8",IF(AND(DK$3=2,DG32=7),"7",IF(AND(DK$3=2,DG32=8),"6",IF(AND(DK$3=2,DG32=9),"5",IF(AND(DK$3=2,DG32=10),"4",IF(AND(DK$3=2,DG32=11),"3",IF(AND(DK$3=2,DG32=12),"2",IF(AND(DK$3=2,DG32=13),"1",IF(AND(DK$3=3,DG32=1),"10",IF(AND(DK$3=3,DG32=2),"9",IF(AND(DK$3=3,DG32=3),"8",IF(AND(DK$3=3,DG32=4),"7",IF(AND(DK$3=3,DG32=5),"6",IF(AND(DK$3=3,DG32=6),"5",IF(AND(DK$3=3,DG32=7),"4",IF(AND(DK$3=3,DG32=8),"3",IF(AND(DK$3=3,DG32=9),"2",IF(AND(DK$3=3,DG32=10),"1"))))))))))))))))))))))))))))))))))))))+0</f>
        <v>0</v>
      </c>
      <c r="DI32" s="29">
        <f t="shared" ref="DI32" si="284">+SUM(DH32+DB32)</f>
        <v>0</v>
      </c>
      <c r="DJ32" s="30">
        <f>SUM(LARGE(($DH32,$DA32,$CT32,$CM32,$CF32,$BY32,$BR32,$BK32,$BD32,$AW32,$AP32,$AI32,$AB32,$U32,$N32,$G32),{1;2;3;4;5}))</f>
        <v>0</v>
      </c>
      <c r="DK32" s="27">
        <f t="shared" si="47"/>
        <v>14</v>
      </c>
      <c r="DL32" s="20">
        <f t="shared" ref="DL32" si="285">DR$3</f>
        <v>1</v>
      </c>
      <c r="DM32" s="27"/>
      <c r="DN32" s="26"/>
      <c r="DO32" s="28">
        <f t="shared" ref="DO32" si="286">IF(AND(DR$3=1,DN32=1),"25",IF(AND(DR$3=1,DN32=2),"20",IF(AND(DR$3=1,DN32=3),"16",IF(AND(DR$3=1,DN32=4),"13",IF(AND(DR$3=1,DN32=5),"11",IF(AND(DR$3=1,DN32=6),"10",IF(AND(DR$3=1,DN32=7),"9",IF(AND(DR$3=1,DN32=8),"8",IF(AND(DR$3=1,DN32=9),"7",IF(AND(DR$3=1,DN32=10),"6",IF(AND(DR$3=1,DN32=11),"5",IF(AND(DR$3=1,DN32=12),"4",IF(AND(DR$3=1,DN32=13),"3",IF(AND(DR$3=1,DN32=14),"2",IF(AND(DR$3=1,DN32=15),"1",IF(AND(DR$3=2,DN32=1),"16",IF(AND(DR$3=2,DN32=2),"13",IF(AND(DR$3=2,DN32=3),"11",IF(AND(DR$3=2,DN32=4),"10",IF(AND(DR$3=2,DN32=5),"9",IF(AND(DR$3=2,DN32=6),"8",IF(AND(DR$3=2,DN32=7),"7",IF(AND(DR$3=2,DN32=8),"6",IF(AND(DR$3=2,DN32=9),"5",IF(AND(DR$3=2,DN32=10),"4",IF(AND(DR$3=2,DN32=11),"3",IF(AND(DR$3=2,DN32=12),"2",IF(AND(DR$3=2,DN32=13),"1",IF(AND(DR$3=3,DN32=1),"10",IF(AND(DR$3=3,DN32=2),"9",IF(AND(DR$3=3,DN32=3),"8",IF(AND(DR$3=3,DN32=4),"7",IF(AND(DR$3=3,DN32=5),"6",IF(AND(DR$3=3,DN32=6),"5",IF(AND(DR$3=3,DN32=7),"4",IF(AND(DR$3=3,DN32=8),"3",IF(AND(DR$3=3,DN32=9),"2",IF(AND(DR$3=3,DN32=10),"1"))))))))))))))))))))))))))))))))))))))+0</f>
        <v>0</v>
      </c>
      <c r="DP32" s="29">
        <f t="shared" ref="DP32" si="287">+SUM(DO32+DI32)</f>
        <v>0</v>
      </c>
      <c r="DQ32" s="30">
        <f>SUM(LARGE(($DO32,$DH32,$DA32,$CT32,$CM32,$CF32,$BY32,$BR32,$BK32,$BD32,$AW32,$AP32,$AI32,$AB32,$U32,$N32,$G32),{1;2;3;4;5}))</f>
        <v>0</v>
      </c>
      <c r="DR32" s="27">
        <f t="shared" si="50"/>
        <v>14</v>
      </c>
      <c r="DS32" s="20">
        <f t="shared" ref="DS32" si="288">DY$3</f>
        <v>1</v>
      </c>
      <c r="DT32" s="27"/>
      <c r="DU32" s="26"/>
      <c r="DV32" s="28">
        <f t="shared" ref="DV32" si="289">IF(AND(DY$3=1,DU32=1),"25",IF(AND(DY$3=1,DU32=2),"20",IF(AND(DY$3=1,DU32=3),"16",IF(AND(DY$3=1,DU32=4),"13",IF(AND(DY$3=1,DU32=5),"11",IF(AND(DY$3=1,DU32=6),"10",IF(AND(DY$3=1,DU32=7),"9",IF(AND(DY$3=1,DU32=8),"8",IF(AND(DY$3=1,DU32=9),"7",IF(AND(DY$3=1,DU32=10),"6",IF(AND(DY$3=1,DU32=11),"5",IF(AND(DY$3=1,DU32=12),"4",IF(AND(DY$3=1,DU32=13),"3",IF(AND(DY$3=1,DU32=14),"2",IF(AND(DY$3=1,DU32=15),"1",IF(AND(DY$3=2,DU32=1),"16",IF(AND(DY$3=2,DU32=2),"13",IF(AND(DY$3=2,DU32=3),"11",IF(AND(DY$3=2,DU32=4),"10",IF(AND(DY$3=2,DU32=5),"9",IF(AND(DY$3=2,DU32=6),"8",IF(AND(DY$3=2,DU32=7),"7",IF(AND(DY$3=2,DU32=8),"6",IF(AND(DY$3=2,DU32=9),"5",IF(AND(DY$3=2,DU32=10),"4",IF(AND(DY$3=2,DU32=11),"3",IF(AND(DY$3=2,DU32=12),"2",IF(AND(DY$3=2,DU32=13),"1",IF(AND(DY$3=3,DU32=1),"10",IF(AND(DY$3=3,DU32=2),"9",IF(AND(DY$3=3,DU32=3),"8",IF(AND(DY$3=3,DU32=4),"7",IF(AND(DY$3=3,DU32=5),"6",IF(AND(DY$3=3,DU32=6),"5",IF(AND(DY$3=3,DU32=7),"4",IF(AND(DY$3=3,DU32=8),"3",IF(AND(DY$3=3,DU32=9),"2",IF(AND(DY$3=3,DU32=10),"1"))))))))))))))))))))))))))))))))))))))+0</f>
        <v>0</v>
      </c>
      <c r="DW32" s="29">
        <f t="shared" ref="DW32" si="290">+SUM(DV32+DP32)</f>
        <v>0</v>
      </c>
      <c r="DX32" s="30">
        <f>SUM(LARGE(($DV32,$DO32,$DH32,$DA32,$CT32,$CM32,$CF32,$BY32,$BR32,$BK32,$BD32,$AW32,$AP32,$AI32,$AB32,$U32,$N32,$G32),{1;2;3;4;5}))</f>
        <v>0</v>
      </c>
      <c r="DY32" s="27">
        <f t="shared" si="53"/>
        <v>14</v>
      </c>
      <c r="DZ32" s="20">
        <f t="shared" ref="DZ32" si="291">EF$3</f>
        <v>3</v>
      </c>
      <c r="EA32" s="27"/>
      <c r="EB32" s="26"/>
      <c r="EC32" s="28">
        <f t="shared" ref="EC32" si="292">IF(AND(EF$3=1,EB32=1),"25",IF(AND(EF$3=1,EB32=2),"20",IF(AND(EF$3=1,EB32=3),"16",IF(AND(EF$3=1,EB32=4),"13",IF(AND(EF$3=1,EB32=5),"11",IF(AND(EF$3=1,EB32=6),"10",IF(AND(EF$3=1,EB32=7),"9",IF(AND(EF$3=1,EB32=8),"8",IF(AND(EF$3=1,EB32=9),"7",IF(AND(EF$3=1,EB32=10),"6",IF(AND(EF$3=1,EB32=11),"5",IF(AND(EF$3=1,EB32=12),"4",IF(AND(EF$3=1,EB32=13),"3",IF(AND(EF$3=1,EB32=14),"2",IF(AND(EF$3=1,EB32=15),"1",IF(AND(EF$3=2,EB32=1),"16",IF(AND(EF$3=2,EB32=2),"13",IF(AND(EF$3=2,EB32=3),"11",IF(AND(EF$3=2,EB32=4),"10",IF(AND(EF$3=2,EB32=5),"9",IF(AND(EF$3=2,EB32=6),"8",IF(AND(EF$3=2,EB32=7),"7",IF(AND(EF$3=2,EB32=8),"6",IF(AND(EF$3=2,EB32=9),"5",IF(AND(EF$3=2,EB32=10),"4",IF(AND(EF$3=2,EB32=11),"3",IF(AND(EF$3=2,EB32=12),"2",IF(AND(EF$3=2,EB32=13),"1",IF(AND(EF$3=3,EB32=1),"10",IF(AND(EF$3=3,EB32=2),"9",IF(AND(EF$3=3,EB32=3),"8",IF(AND(EF$3=3,EB32=4),"7",IF(AND(EF$3=3,EB32=5),"6",IF(AND(EF$3=3,EB32=6),"5",IF(AND(EF$3=3,EB32=7),"4",IF(AND(EF$3=3,EB32=8),"3",IF(AND(EF$3=3,EB32=9),"2",IF(AND(EF$3=3,EB32=10),"1"))))))))))))))))))))))))))))))))))))))+0</f>
        <v>0</v>
      </c>
      <c r="ED32" s="29">
        <f t="shared" ref="ED32" si="293">+SUM(EC32+DW32)</f>
        <v>0</v>
      </c>
      <c r="EE32" s="30">
        <f>SUM(LARGE(($EC32,$DV32,$DO32,$DH32,$DA32,$CT32,$CM32,$CF32,$BY32,$BR32,$BK32,$BD32,$AW32,$AP32,$AI32,$AB32,$U32,$N32,$G32),{1;2;3;4;5}))</f>
        <v>0</v>
      </c>
      <c r="EF32" s="27">
        <f t="shared" si="56"/>
        <v>14</v>
      </c>
      <c r="EG32" s="20">
        <f t="shared" ref="EG32" si="294">EM$3</f>
        <v>1</v>
      </c>
      <c r="EH32" s="27"/>
      <c r="EI32" s="26"/>
      <c r="EJ32" s="28">
        <f t="shared" ref="EJ32" si="295">IF(AND(EM$3=1,EI32=1),"25",IF(AND(EM$3=1,EI32=2),"20",IF(AND(EM$3=1,EI32=3),"16",IF(AND(EM$3=1,EI32=4),"13",IF(AND(EM$3=1,EI32=5),"11",IF(AND(EM$3=1,EI32=6),"10",IF(AND(EM$3=1,EI32=7),"9",IF(AND(EM$3=1,EI32=8),"8",IF(AND(EM$3=1,EI32=9),"7",IF(AND(EM$3=1,EI32=10),"6",IF(AND(EM$3=1,EI32=11),"5",IF(AND(EM$3=1,EI32=12),"4",IF(AND(EM$3=1,EI32=13),"3",IF(AND(EM$3=1,EI32=14),"2",IF(AND(EM$3=1,EI32=15),"1",IF(AND(EM$3=2,EI32=1),"16",IF(AND(EM$3=2,EI32=2),"13",IF(AND(EM$3=2,EI32=3),"11",IF(AND(EM$3=2,EI32=4),"10",IF(AND(EM$3=2,EI32=5),"9",IF(AND(EM$3=2,EI32=6),"8",IF(AND(EM$3=2,EI32=7),"7",IF(AND(EM$3=2,EI32=8),"6",IF(AND(EM$3=2,EI32=9),"5",IF(AND(EM$3=2,EI32=10),"4",IF(AND(EM$3=2,EI32=11),"3",IF(AND(EM$3=2,EI32=12),"2",IF(AND(EM$3=2,EI32=13),"1",IF(AND(EM$3=3,EI32=1),"10",IF(AND(EM$3=3,EI32=2),"9",IF(AND(EM$3=3,EI32=3),"8",IF(AND(EM$3=3,EI32=4),"7",IF(AND(EM$3=3,EI32=5),"6",IF(AND(EM$3=3,EI32=6),"5",IF(AND(EM$3=3,EI32=7),"4",IF(AND(EM$3=3,EI32=8),"3",IF(AND(EM$3=3,EI32=9),"2",IF(AND(EM$3=3,EI32=10),"1"))))))))))))))))))))))))))))))))))))))+0</f>
        <v>0</v>
      </c>
      <c r="EK32" s="29">
        <f t="shared" ref="EK32" si="296">+SUM(EJ32+ED32)</f>
        <v>0</v>
      </c>
      <c r="EL32" s="30">
        <f>SUM(LARGE(($EJ32,$EC32,$DV32,$DO32,$DH32,$DA32,$CT32,$CM32,$CF32,$BY32,$BR32,$BK32,$BD32,$AW32,$AP32,$AI32,$AB32,$U32,$N32,$G32),{1;2;3;4;5}))</f>
        <v>0</v>
      </c>
      <c r="EM32" s="27">
        <f t="shared" si="59"/>
        <v>14</v>
      </c>
    </row>
    <row r="33" spans="1:143" x14ac:dyDescent="0.2">
      <c r="A33" s="41" t="s">
        <v>110</v>
      </c>
      <c r="B33" s="65">
        <f t="shared" si="60"/>
        <v>1</v>
      </c>
      <c r="C33" s="113" t="s">
        <v>111</v>
      </c>
      <c r="D33" s="20">
        <f t="shared" si="0"/>
        <v>2</v>
      </c>
      <c r="E33" s="27">
        <f>32+34</f>
        <v>66</v>
      </c>
      <c r="F33" s="26">
        <v>3</v>
      </c>
      <c r="G33" s="28">
        <f t="shared" si="81"/>
        <v>11</v>
      </c>
      <c r="H33" s="29">
        <f t="shared" si="61"/>
        <v>11</v>
      </c>
      <c r="I33" s="30">
        <f>SUM(LARGE(($G33),{1}))</f>
        <v>11</v>
      </c>
      <c r="J33" s="27">
        <f t="shared" si="2"/>
        <v>3</v>
      </c>
      <c r="K33" s="20">
        <f t="shared" si="3"/>
        <v>1</v>
      </c>
      <c r="L33" s="27"/>
      <c r="M33" s="26"/>
      <c r="N33" s="28">
        <f t="shared" si="82"/>
        <v>0</v>
      </c>
      <c r="O33" s="29">
        <f t="shared" si="62"/>
        <v>11</v>
      </c>
      <c r="P33" s="30">
        <f>SUM(LARGE(($N33,$G33),{1;2}))</f>
        <v>11</v>
      </c>
      <c r="Q33" s="27">
        <f t="shared" si="5"/>
        <v>3</v>
      </c>
      <c r="R33" s="20">
        <f t="shared" si="6"/>
        <v>1</v>
      </c>
      <c r="S33" s="27"/>
      <c r="T33" s="26"/>
      <c r="U33" s="28">
        <f t="shared" si="83"/>
        <v>0</v>
      </c>
      <c r="V33" s="29">
        <f t="shared" si="63"/>
        <v>11</v>
      </c>
      <c r="W33" s="30">
        <f>SUM(LARGE(($U33,$N33,$G33),{1;2;3}))</f>
        <v>11</v>
      </c>
      <c r="X33" s="27">
        <f t="shared" si="8"/>
        <v>3</v>
      </c>
      <c r="Y33" s="20">
        <f t="shared" si="9"/>
        <v>2</v>
      </c>
      <c r="Z33" s="27"/>
      <c r="AA33" s="26"/>
      <c r="AB33" s="28">
        <f t="shared" si="84"/>
        <v>0</v>
      </c>
      <c r="AC33" s="29">
        <f t="shared" si="64"/>
        <v>11</v>
      </c>
      <c r="AD33" s="30">
        <f>SUM(LARGE(($AB33,$U33,$N33,$G33),{1;2;3;4}))</f>
        <v>11</v>
      </c>
      <c r="AE33" s="27">
        <f t="shared" si="11"/>
        <v>3</v>
      </c>
      <c r="AF33" s="20">
        <f t="shared" si="12"/>
        <v>2</v>
      </c>
      <c r="AG33" s="27"/>
      <c r="AH33" s="26"/>
      <c r="AI33" s="28">
        <f t="shared" si="85"/>
        <v>0</v>
      </c>
      <c r="AJ33" s="29">
        <f t="shared" si="65"/>
        <v>11</v>
      </c>
      <c r="AK33" s="30">
        <f>SUM(LARGE(($AI33,$AB33,$U33,$N33,$G33),{1;2;3;4;5}))</f>
        <v>11</v>
      </c>
      <c r="AL33" s="27">
        <f t="shared" si="14"/>
        <v>3</v>
      </c>
      <c r="AM33" s="20">
        <f t="shared" si="15"/>
        <v>2</v>
      </c>
      <c r="AN33" s="27"/>
      <c r="AO33" s="26"/>
      <c r="AP33" s="28">
        <f t="shared" si="86"/>
        <v>0</v>
      </c>
      <c r="AQ33" s="29">
        <f t="shared" si="66"/>
        <v>11</v>
      </c>
      <c r="AR33" s="30">
        <f>SUM(LARGE(($AP33,$AI33,$AB33,$U33,$N33,$G33),{1;2;3;4;5}))</f>
        <v>11</v>
      </c>
      <c r="AS33" s="27">
        <f t="shared" si="17"/>
        <v>3</v>
      </c>
      <c r="AT33" s="20">
        <f t="shared" si="18"/>
        <v>2</v>
      </c>
      <c r="AU33" s="27"/>
      <c r="AV33" s="26"/>
      <c r="AW33" s="28">
        <f t="shared" si="87"/>
        <v>0</v>
      </c>
      <c r="AX33" s="29">
        <f t="shared" si="67"/>
        <v>11</v>
      </c>
      <c r="AY33" s="30">
        <f>SUM(LARGE(($AW33,$AP33,$AI33,$AB33,$U33,$N33,$G33),{1;2;3;4;5}))</f>
        <v>11</v>
      </c>
      <c r="AZ33" s="27">
        <f t="shared" si="20"/>
        <v>3</v>
      </c>
      <c r="BA33" s="20">
        <f t="shared" si="21"/>
        <v>2</v>
      </c>
      <c r="BB33" s="27"/>
      <c r="BC33" s="26"/>
      <c r="BD33" s="28">
        <f t="shared" si="88"/>
        <v>0</v>
      </c>
      <c r="BE33" s="29">
        <f t="shared" si="68"/>
        <v>11</v>
      </c>
      <c r="BF33" s="30">
        <f>SUM(LARGE(($BD33,$AW33,$AP33,$AI33,$AB33,$U33,$N33,$G33),{1;2;3;4;5}))</f>
        <v>11</v>
      </c>
      <c r="BG33" s="27">
        <f t="shared" si="23"/>
        <v>3</v>
      </c>
      <c r="BH33" s="20">
        <f t="shared" si="24"/>
        <v>2</v>
      </c>
      <c r="BI33" s="27"/>
      <c r="BJ33" s="26"/>
      <c r="BK33" s="28">
        <f t="shared" si="89"/>
        <v>0</v>
      </c>
      <c r="BL33" s="29">
        <f t="shared" si="69"/>
        <v>11</v>
      </c>
      <c r="BM33" s="30">
        <f>SUM(LARGE(($BK33,$BD33,$AW33,$AP33,$AI33,$AB33,$U33,$N33,$G33),{1;2;3;4;5}))</f>
        <v>11</v>
      </c>
      <c r="BN33" s="27">
        <f t="shared" si="26"/>
        <v>3</v>
      </c>
      <c r="BO33" s="20">
        <f t="shared" si="27"/>
        <v>2</v>
      </c>
      <c r="BP33" s="27"/>
      <c r="BQ33" s="26"/>
      <c r="BR33" s="28">
        <f t="shared" si="90"/>
        <v>0</v>
      </c>
      <c r="BS33" s="29">
        <f t="shared" si="70"/>
        <v>11</v>
      </c>
      <c r="BT33" s="30">
        <f>SUM(LARGE(($BR33,$BK33,$BD33,$AW33,$AP33,$AI33,$AB33,$U33,$N33,$G33),{1;2;3;4;5}))</f>
        <v>11</v>
      </c>
      <c r="BU33" s="27">
        <f t="shared" si="29"/>
        <v>3</v>
      </c>
      <c r="BV33" s="20">
        <f t="shared" si="30"/>
        <v>2</v>
      </c>
      <c r="BW33" s="27"/>
      <c r="BX33" s="26"/>
      <c r="BY33" s="28">
        <f t="shared" si="91"/>
        <v>0</v>
      </c>
      <c r="BZ33" s="29">
        <f t="shared" si="71"/>
        <v>11</v>
      </c>
      <c r="CA33" s="30">
        <f>SUM(LARGE(($BY33,$BR33,$BK33,$BD33,$AW33,$AP33,$AI33,$AB33,$U33,$N33,$G33),{1;2;3;4;5}))</f>
        <v>11</v>
      </c>
      <c r="CB33" s="27">
        <f t="shared" si="32"/>
        <v>3</v>
      </c>
      <c r="CC33" s="20">
        <f t="shared" si="33"/>
        <v>2</v>
      </c>
      <c r="CD33" s="27"/>
      <c r="CE33" s="26"/>
      <c r="CF33" s="28">
        <f t="shared" si="92"/>
        <v>0</v>
      </c>
      <c r="CG33" s="29">
        <f t="shared" si="72"/>
        <v>11</v>
      </c>
      <c r="CH33" s="30">
        <f>SUM(LARGE(($CF33,$BY33,$BR33,$BK33,$BD33,$AW33,$AP33,$AI33,$AB33,$U33,$N33,$G33),{1;2;3;4;5}))</f>
        <v>11</v>
      </c>
      <c r="CI33" s="27">
        <f t="shared" si="35"/>
        <v>3</v>
      </c>
      <c r="CJ33" s="20">
        <f t="shared" si="36"/>
        <v>1</v>
      </c>
      <c r="CK33" s="27"/>
      <c r="CL33" s="26"/>
      <c r="CM33" s="28">
        <f t="shared" si="93"/>
        <v>0</v>
      </c>
      <c r="CN33" s="29">
        <f t="shared" si="73"/>
        <v>11</v>
      </c>
      <c r="CO33" s="30">
        <f>SUM(LARGE(($CM33,$CF33,$BY33,$BR33,$BK33,$BD33,$AW33,$AP33,$AI33,$AB33,$U33,$N33,$G33),{1;2;3;4;5}))</f>
        <v>11</v>
      </c>
      <c r="CP33" s="27">
        <f t="shared" si="38"/>
        <v>3</v>
      </c>
      <c r="CQ33" s="20">
        <f t="shared" si="39"/>
        <v>1</v>
      </c>
      <c r="CR33" s="27"/>
      <c r="CS33" s="26"/>
      <c r="CT33" s="28">
        <f t="shared" si="94"/>
        <v>0</v>
      </c>
      <c r="CU33" s="29">
        <f t="shared" si="74"/>
        <v>11</v>
      </c>
      <c r="CV33" s="30">
        <f>SUM(LARGE(($CT33,$CM33,$CF33,$BY33,$BR33,$BK33,$BD33,$AW33,$AP33,$AI33,$AB33,$U33,$N33,$G33),{1;2;3;4;5}))</f>
        <v>11</v>
      </c>
      <c r="CW33" s="27">
        <f t="shared" si="41"/>
        <v>3</v>
      </c>
      <c r="CX33" s="20">
        <f t="shared" si="42"/>
        <v>1</v>
      </c>
      <c r="CY33" s="27"/>
      <c r="CZ33" s="26"/>
      <c r="DA33" s="28">
        <f t="shared" si="95"/>
        <v>0</v>
      </c>
      <c r="DB33" s="29">
        <f t="shared" si="75"/>
        <v>11</v>
      </c>
      <c r="DC33" s="30">
        <f>SUM(LARGE(($DA33,$CT33,$CM33,$CF33,$BY33,$BR33,$BK33,$BD33,$AW33,$AP33,$AI33,$AB33,$U33,$N33,$G33),{1;2;3;4;5}))</f>
        <v>11</v>
      </c>
      <c r="DD33" s="27">
        <f t="shared" si="44"/>
        <v>3</v>
      </c>
      <c r="DE33" s="20">
        <f t="shared" si="45"/>
        <v>1</v>
      </c>
      <c r="DF33" s="27"/>
      <c r="DG33" s="26"/>
      <c r="DH33" s="28">
        <f t="shared" si="96"/>
        <v>0</v>
      </c>
      <c r="DI33" s="29">
        <f t="shared" si="76"/>
        <v>11</v>
      </c>
      <c r="DJ33" s="30">
        <f>SUM(LARGE(($DH33,$DA33,$CT33,$CM33,$CF33,$BY33,$BR33,$BK33,$BD33,$AW33,$AP33,$AI33,$AB33,$U33,$N33,$G33),{1;2;3;4;5}))</f>
        <v>11</v>
      </c>
      <c r="DK33" s="27">
        <f t="shared" si="47"/>
        <v>3</v>
      </c>
      <c r="DL33" s="20">
        <f t="shared" si="48"/>
        <v>1</v>
      </c>
      <c r="DM33" s="27"/>
      <c r="DN33" s="26"/>
      <c r="DO33" s="28">
        <f t="shared" si="97"/>
        <v>0</v>
      </c>
      <c r="DP33" s="29">
        <f t="shared" si="77"/>
        <v>11</v>
      </c>
      <c r="DQ33" s="30">
        <f>SUM(LARGE(($DO33,$DH33,$DA33,$CT33,$CM33,$CF33,$BY33,$BR33,$BK33,$BD33,$AW33,$AP33,$AI33,$AB33,$U33,$N33,$G33),{1;2;3;4;5}))</f>
        <v>11</v>
      </c>
      <c r="DR33" s="27">
        <f t="shared" si="50"/>
        <v>3</v>
      </c>
      <c r="DS33" s="20">
        <f t="shared" si="51"/>
        <v>1</v>
      </c>
      <c r="DT33" s="27"/>
      <c r="DU33" s="26"/>
      <c r="DV33" s="28">
        <f t="shared" si="98"/>
        <v>0</v>
      </c>
      <c r="DW33" s="29">
        <f t="shared" si="78"/>
        <v>11</v>
      </c>
      <c r="DX33" s="30">
        <f>SUM(LARGE(($DV33,$DO33,$DH33,$DA33,$CT33,$CM33,$CF33,$BY33,$BR33,$BK33,$BD33,$AW33,$AP33,$AI33,$AB33,$U33,$N33,$G33),{1;2;3;4;5}))</f>
        <v>11</v>
      </c>
      <c r="DY33" s="27">
        <f t="shared" si="53"/>
        <v>3</v>
      </c>
      <c r="DZ33" s="20">
        <f t="shared" si="54"/>
        <v>3</v>
      </c>
      <c r="EA33" s="27"/>
      <c r="EB33" s="26"/>
      <c r="EC33" s="28">
        <f t="shared" si="99"/>
        <v>0</v>
      </c>
      <c r="ED33" s="29">
        <f t="shared" si="79"/>
        <v>11</v>
      </c>
      <c r="EE33" s="30">
        <f>SUM(LARGE(($EC33,$DV33,$DO33,$DH33,$DA33,$CT33,$CM33,$CF33,$BY33,$BR33,$BK33,$BD33,$AW33,$AP33,$AI33,$AB33,$U33,$N33,$G33),{1;2;3;4;5}))</f>
        <v>11</v>
      </c>
      <c r="EF33" s="27">
        <f t="shared" si="56"/>
        <v>3</v>
      </c>
      <c r="EG33" s="20">
        <f t="shared" si="57"/>
        <v>1</v>
      </c>
      <c r="EH33" s="27"/>
      <c r="EI33" s="26"/>
      <c r="EJ33" s="28">
        <f t="shared" si="100"/>
        <v>0</v>
      </c>
      <c r="EK33" s="29">
        <f t="shared" si="80"/>
        <v>11</v>
      </c>
      <c r="EL33" s="30">
        <f>SUM(LARGE(($EJ33,$EC33,$DV33,$DO33,$DH33,$DA33,$CT33,$CM33,$CF33,$BY33,$BR33,$BK33,$BD33,$AW33,$AP33,$AI33,$AB33,$U33,$N33,$G33),{1;2;3;4;5}))</f>
        <v>11</v>
      </c>
      <c r="EM33" s="27">
        <f t="shared" si="59"/>
        <v>3</v>
      </c>
    </row>
    <row r="34" spans="1:143" x14ac:dyDescent="0.2">
      <c r="A34" s="41" t="s">
        <v>186</v>
      </c>
      <c r="B34" s="65">
        <f t="shared" si="60"/>
        <v>1</v>
      </c>
      <c r="C34" s="113" t="s">
        <v>128</v>
      </c>
      <c r="D34" s="20">
        <f t="shared" si="0"/>
        <v>2</v>
      </c>
      <c r="E34" s="27">
        <f>23+28</f>
        <v>51</v>
      </c>
      <c r="F34" s="26">
        <v>15</v>
      </c>
      <c r="G34" s="28">
        <f t="shared" ref="G34" si="297">IF(AND(J$3=1,F34=1),"25",IF(AND(J$3=1,F34=2),"20",IF(AND(J$3=1,F34=3),"16",IF(AND(J$3=1,F34=4),"13",IF(AND(J$3=1,F34=5),"11",IF(AND(J$3=1,F34=6),"10",IF(AND(J$3=1,F34=7),"9",IF(AND(J$3=1,F34=8),"8",IF(AND(J$3=1,F34=9),"7",IF(AND(J$3=1,F34=10),"6",IF(AND(J$3=1,F34=11),"5",IF(AND(J$3=1,F34=12),"4",IF(AND(J$3=1,F34=13),"3",IF(AND(J$3=1,F34=14),"2",IF(AND(J$3=1,F34=15),"1",IF(AND(J$3=2,F34=1),"16",IF(AND(J$3=2,F34=2),"13",IF(AND(J$3=2,F34=3),"11",IF(AND(J$3=2,F34=4),"10",IF(AND(J$3=2,F34=5),"9",IF(AND(J$3=2,F34=6),"8",IF(AND(J$3=2,F34=7),"7",IF(AND(J$3=2,F34=8),"6",IF(AND(J$3=2,F34=9),"5",IF(AND(J$3=2,F34=10),"4",IF(AND(J$3=2,F34=11),"3",IF(AND(J$3=2,F34=12),"2",IF(AND(J$3=2,F34=13),"1",IF(AND(J$3=3,F34=1),"10",IF(AND(J$3=3,F34=2),"9",IF(AND(J$3=3,F34=3),"8",IF(AND(J$3=3,F34=4),"7",IF(AND(J$3=3,F34=5),"6",IF(AND(J$3=3,F34=6),"5",IF(AND(J$3=3,F34=7),"4",IF(AND(J$3=3,F34=8),"3",IF(AND(J$3=3,F34=9),"2",IF(AND(J$3=3,F34=10),"1"))))))))))))))))))))))))))))))))))))))+0</f>
        <v>0</v>
      </c>
      <c r="H34" s="29">
        <f t="shared" ref="H34" si="298">+SUM(G34)</f>
        <v>0</v>
      </c>
      <c r="I34" s="30">
        <f>SUM(LARGE(($G34),{1}))</f>
        <v>0</v>
      </c>
      <c r="J34" s="27">
        <f t="shared" si="2"/>
        <v>14</v>
      </c>
      <c r="K34" s="20">
        <f t="shared" si="3"/>
        <v>1</v>
      </c>
      <c r="L34" s="27"/>
      <c r="M34" s="26"/>
      <c r="N34" s="28">
        <f t="shared" ref="N34" si="299">IF(AND(Q$3=1,M34=1),"25",IF(AND(Q$3=1,M34=2),"20",IF(AND(Q$3=1,M34=3),"16",IF(AND(Q$3=1,M34=4),"13",IF(AND(Q$3=1,M34=5),"11",IF(AND(Q$3=1,M34=6),"10",IF(AND(Q$3=1,M34=7),"9",IF(AND(Q$3=1,M34=8),"8",IF(AND(Q$3=1,M34=9),"7",IF(AND(Q$3=1,M34=10),"6",IF(AND(Q$3=1,M34=11),"5",IF(AND(Q$3=1,M34=12),"4",IF(AND(Q$3=1,M34=13),"3",IF(AND(Q$3=1,M34=14),"2",IF(AND(Q$3=1,M34=15),"1",IF(AND(Q$3=2,M34=1),"16",IF(AND(Q$3=2,M34=2),"13",IF(AND(Q$3=2,M34=3),"11",IF(AND(Q$3=2,M34=4),"10",IF(AND(Q$3=2,M34=5),"9",IF(AND(Q$3=2,M34=6),"8",IF(AND(Q$3=2,M34=7),"7",IF(AND(Q$3=2,M34=8),"6",IF(AND(Q$3=2,M34=9),"5",IF(AND(Q$3=2,M34=10),"4",IF(AND(Q$3=2,M34=11),"3",IF(AND(Q$3=2,M34=12),"2",IF(AND(Q$3=2,M34=13),"1",IF(AND(Q$3=3,M34=1),"10",IF(AND(Q$3=3,M34=2),"9",IF(AND(Q$3=3,M34=3),"8",IF(AND(Q$3=3,M34=4),"7",IF(AND(Q$3=3,M34=5),"6",IF(AND(Q$3=3,M34=6),"5",IF(AND(Q$3=3,M34=7),"4",IF(AND(Q$3=3,M34=8),"3",IF(AND(Q$3=3,M34=9),"2",IF(AND(Q$3=3,M34=10),"1"))))))))))))))))))))))))))))))))))))))+0</f>
        <v>0</v>
      </c>
      <c r="O34" s="29">
        <f t="shared" ref="O34" si="300">+SUM(N34+H34)</f>
        <v>0</v>
      </c>
      <c r="P34" s="30">
        <f>SUM(LARGE(($N34,$G34),{1;2}))</f>
        <v>0</v>
      </c>
      <c r="Q34" s="27">
        <f t="shared" si="5"/>
        <v>14</v>
      </c>
      <c r="R34" s="20">
        <f t="shared" si="6"/>
        <v>1</v>
      </c>
      <c r="S34" s="27"/>
      <c r="T34" s="26"/>
      <c r="U34" s="28">
        <f t="shared" ref="U34" si="301">IF(AND(X$3=1,T34=1),"25",IF(AND(X$3=1,T34=2),"20",IF(AND(X$3=1,T34=3),"16",IF(AND(X$3=1,T34=4),"13",IF(AND(X$3=1,T34=5),"11",IF(AND(X$3=1,T34=6),"10",IF(AND(X$3=1,T34=7),"9",IF(AND(X$3=1,T34=8),"8",IF(AND(X$3=1,T34=9),"7",IF(AND(X$3=1,T34=10),"6",IF(AND(X$3=1,T34=11),"5",IF(AND(X$3=1,T34=12),"4",IF(AND(X$3=1,T34=13),"3",IF(AND(X$3=1,T34=14),"2",IF(AND(X$3=1,T34=15),"1",IF(AND(X$3=2,T34=1),"16",IF(AND(X$3=2,T34=2),"13",IF(AND(X$3=2,T34=3),"11",IF(AND(X$3=2,T34=4),"10",IF(AND(X$3=2,T34=5),"9",IF(AND(X$3=2,T34=6),"8",IF(AND(X$3=2,T34=7),"7",IF(AND(X$3=2,T34=8),"6",IF(AND(X$3=2,T34=9),"5",IF(AND(X$3=2,T34=10),"4",IF(AND(X$3=2,T34=11),"3",IF(AND(X$3=2,T34=12),"2",IF(AND(X$3=2,T34=13),"1",IF(AND(X$3=3,T34=1),"10",IF(AND(X$3=3,T34=2),"9",IF(AND(X$3=3,T34=3),"8",IF(AND(X$3=3,T34=4),"7",IF(AND(X$3=3,T34=5),"6",IF(AND(X$3=3,T34=6),"5",IF(AND(X$3=3,T34=7),"4",IF(AND(X$3=3,T34=8),"3",IF(AND(X$3=3,T34=9),"2",IF(AND(X$3=3,T34=10),"1"))))))))))))))))))))))))))))))))))))))+0</f>
        <v>0</v>
      </c>
      <c r="V34" s="29">
        <f t="shared" ref="V34" si="302">+SUM(U34+O34)</f>
        <v>0</v>
      </c>
      <c r="W34" s="30">
        <f>SUM(LARGE(($U34,$N34,$G34),{1;2;3}))</f>
        <v>0</v>
      </c>
      <c r="X34" s="27">
        <f t="shared" si="8"/>
        <v>14</v>
      </c>
      <c r="Y34" s="20">
        <f t="shared" si="9"/>
        <v>2</v>
      </c>
      <c r="Z34" s="27"/>
      <c r="AA34" s="26"/>
      <c r="AB34" s="28">
        <f t="shared" ref="AB34" si="303">IF(AND(AE$3=1,AA34=1),"25",IF(AND(AE$3=1,AA34=2),"20",IF(AND(AE$3=1,AA34=3),"16",IF(AND(AE$3=1,AA34=4),"13",IF(AND(AE$3=1,AA34=5),"11",IF(AND(AE$3=1,AA34=6),"10",IF(AND(AE$3=1,AA34=7),"9",IF(AND(AE$3=1,AA34=8),"8",IF(AND(AE$3=1,AA34=9),"7",IF(AND(AE$3=1,AA34=10),"6",IF(AND(AE$3=1,AA34=11),"5",IF(AND(AE$3=1,AA34=12),"4",IF(AND(AE$3=1,AA34=13),"3",IF(AND(AE$3=1,AA34=14),"2",IF(AND(AE$3=1,AA34=15),"1",IF(AND(AE$3=2,AA34=1),"16",IF(AND(AE$3=2,AA34=2),"13",IF(AND(AE$3=2,AA34=3),"11",IF(AND(AE$3=2,AA34=4),"10",IF(AND(AE$3=2,AA34=5),"9",IF(AND(AE$3=2,AA34=6),"8",IF(AND(AE$3=2,AA34=7),"7",IF(AND(AE$3=2,AA34=8),"6",IF(AND(AE$3=2,AA34=9),"5",IF(AND(AE$3=2,AA34=10),"4",IF(AND(AE$3=2,AA34=11),"3",IF(AND(AE$3=2,AA34=12),"2",IF(AND(AE$3=2,AA34=13),"1",IF(AND(AE$3=3,AA34=1),"10",IF(AND(AE$3=3,AA34=2),"9",IF(AND(AE$3=3,AA34=3),"8",IF(AND(AE$3=3,AA34=4),"7",IF(AND(AE$3=3,AA34=5),"6",IF(AND(AE$3=3,AA34=6),"5",IF(AND(AE$3=3,AA34=7),"4",IF(AND(AE$3=3,AA34=8),"3",IF(AND(AE$3=3,AA34=9),"2",IF(AND(AE$3=3,AA34=10),"1"))))))))))))))))))))))))))))))))))))))+0</f>
        <v>0</v>
      </c>
      <c r="AC34" s="29">
        <f t="shared" ref="AC34" si="304">+SUM(AB34+V34)</f>
        <v>0</v>
      </c>
      <c r="AD34" s="30">
        <f>SUM(LARGE(($AB34,$U34,$N34,$G34),{1;2;3;4}))</f>
        <v>0</v>
      </c>
      <c r="AE34" s="27">
        <f t="shared" si="11"/>
        <v>14</v>
      </c>
      <c r="AF34" s="20">
        <f t="shared" si="12"/>
        <v>2</v>
      </c>
      <c r="AG34" s="27"/>
      <c r="AH34" s="26"/>
      <c r="AI34" s="28">
        <f t="shared" ref="AI34" si="305">IF(AND(AL$3=1,AH34=1),"25",IF(AND(AL$3=1,AH34=2),"20",IF(AND(AL$3=1,AH34=3),"16",IF(AND(AL$3=1,AH34=4),"13",IF(AND(AL$3=1,AH34=5),"11",IF(AND(AL$3=1,AH34=6),"10",IF(AND(AL$3=1,AH34=7),"9",IF(AND(AL$3=1,AH34=8),"8",IF(AND(AL$3=1,AH34=9),"7",IF(AND(AL$3=1,AH34=10),"6",IF(AND(AL$3=1,AH34=11),"5",IF(AND(AL$3=1,AH34=12),"4",IF(AND(AL$3=1,AH34=13),"3",IF(AND(AL$3=1,AH34=14),"2",IF(AND(AL$3=1,AH34=15),"1",IF(AND(AL$3=2,AH34=1),"16",IF(AND(AL$3=2,AH34=2),"13",IF(AND(AL$3=2,AH34=3),"11",IF(AND(AL$3=2,AH34=4),"10",IF(AND(AL$3=2,AH34=5),"9",IF(AND(AL$3=2,AH34=6),"8",IF(AND(AL$3=2,AH34=7),"7",IF(AND(AL$3=2,AH34=8),"6",IF(AND(AL$3=2,AH34=9),"5",IF(AND(AL$3=2,AH34=10),"4",IF(AND(AL$3=2,AH34=11),"3",IF(AND(AL$3=2,AH34=12),"2",IF(AND(AL$3=2,AH34=13),"1",IF(AND(AL$3=3,AH34=1),"10",IF(AND(AL$3=3,AH34=2),"9",IF(AND(AL$3=3,AH34=3),"8",IF(AND(AL$3=3,AH34=4),"7",IF(AND(AL$3=3,AH34=5),"6",IF(AND(AL$3=3,AH34=6),"5",IF(AND(AL$3=3,AH34=7),"4",IF(AND(AL$3=3,AH34=8),"3",IF(AND(AL$3=3,AH34=9),"2",IF(AND(AL$3=3,AH34=10),"1"))))))))))))))))))))))))))))))))))))))+0</f>
        <v>0</v>
      </c>
      <c r="AJ34" s="29">
        <f t="shared" ref="AJ34" si="306">+SUM(AI34+AC34)</f>
        <v>0</v>
      </c>
      <c r="AK34" s="30">
        <f>SUM(LARGE(($AI34,$AB34,$U34,$N34,$G34),{1;2;3;4;5}))</f>
        <v>0</v>
      </c>
      <c r="AL34" s="27">
        <f t="shared" si="14"/>
        <v>14</v>
      </c>
      <c r="AM34" s="20">
        <f t="shared" si="15"/>
        <v>2</v>
      </c>
      <c r="AN34" s="27"/>
      <c r="AO34" s="26"/>
      <c r="AP34" s="28">
        <f t="shared" ref="AP34" si="307">IF(AND(AS$3=1,AO34=1),"25",IF(AND(AS$3=1,AO34=2),"20",IF(AND(AS$3=1,AO34=3),"16",IF(AND(AS$3=1,AO34=4),"13",IF(AND(AS$3=1,AO34=5),"11",IF(AND(AS$3=1,AO34=6),"10",IF(AND(AS$3=1,AO34=7),"9",IF(AND(AS$3=1,AO34=8),"8",IF(AND(AS$3=1,AO34=9),"7",IF(AND(AS$3=1,AO34=10),"6",IF(AND(AS$3=1,AO34=11),"5",IF(AND(AS$3=1,AO34=12),"4",IF(AND(AS$3=1,AO34=13),"3",IF(AND(AS$3=1,AO34=14),"2",IF(AND(AS$3=1,AO34=15),"1",IF(AND(AS$3=2,AO34=1),"16",IF(AND(AS$3=2,AO34=2),"13",IF(AND(AS$3=2,AO34=3),"11",IF(AND(AS$3=2,AO34=4),"10",IF(AND(AS$3=2,AO34=5),"9",IF(AND(AS$3=2,AO34=6),"8",IF(AND(AS$3=2,AO34=7),"7",IF(AND(AS$3=2,AO34=8),"6",IF(AND(AS$3=2,AO34=9),"5",IF(AND(AS$3=2,AO34=10),"4",IF(AND(AS$3=2,AO34=11),"3",IF(AND(AS$3=2,AO34=12),"2",IF(AND(AS$3=2,AO34=13),"1",IF(AND(AS$3=3,AO34=1),"10",IF(AND(AS$3=3,AO34=2),"9",IF(AND(AS$3=3,AO34=3),"8",IF(AND(AS$3=3,AO34=4),"7",IF(AND(AS$3=3,AO34=5),"6",IF(AND(AS$3=3,AO34=6),"5",IF(AND(AS$3=3,AO34=7),"4",IF(AND(AS$3=3,AO34=8),"3",IF(AND(AS$3=3,AO34=9),"2",IF(AND(AS$3=3,AO34=10),"1"))))))))))))))))))))))))))))))))))))))+0</f>
        <v>0</v>
      </c>
      <c r="AQ34" s="29">
        <f t="shared" ref="AQ34" si="308">+SUM(AP34+AJ34)</f>
        <v>0</v>
      </c>
      <c r="AR34" s="30">
        <f>SUM(LARGE(($AP34,$AI34,$AB34,$U34,$N34,$G34),{1;2;3;4;5}))</f>
        <v>0</v>
      </c>
      <c r="AS34" s="27">
        <f t="shared" si="17"/>
        <v>14</v>
      </c>
      <c r="AT34" s="20">
        <f t="shared" si="18"/>
        <v>2</v>
      </c>
      <c r="AU34" s="27"/>
      <c r="AV34" s="26"/>
      <c r="AW34" s="28">
        <f t="shared" ref="AW34" si="309">IF(AND(AZ$3=1,AV34=1),"25",IF(AND(AZ$3=1,AV34=2),"20",IF(AND(AZ$3=1,AV34=3),"16",IF(AND(AZ$3=1,AV34=4),"13",IF(AND(AZ$3=1,AV34=5),"11",IF(AND(AZ$3=1,AV34=6),"10",IF(AND(AZ$3=1,AV34=7),"9",IF(AND(AZ$3=1,AV34=8),"8",IF(AND(AZ$3=1,AV34=9),"7",IF(AND(AZ$3=1,AV34=10),"6",IF(AND(AZ$3=1,AV34=11),"5",IF(AND(AZ$3=1,AV34=12),"4",IF(AND(AZ$3=1,AV34=13),"3",IF(AND(AZ$3=1,AV34=14),"2",IF(AND(AZ$3=1,AV34=15),"1",IF(AND(AZ$3=2,AV34=1),"16",IF(AND(AZ$3=2,AV34=2),"13",IF(AND(AZ$3=2,AV34=3),"11",IF(AND(AZ$3=2,AV34=4),"10",IF(AND(AZ$3=2,AV34=5),"9",IF(AND(AZ$3=2,AV34=6),"8",IF(AND(AZ$3=2,AV34=7),"7",IF(AND(AZ$3=2,AV34=8),"6",IF(AND(AZ$3=2,AV34=9),"5",IF(AND(AZ$3=2,AV34=10),"4",IF(AND(AZ$3=2,AV34=11),"3",IF(AND(AZ$3=2,AV34=12),"2",IF(AND(AZ$3=2,AV34=13),"1",IF(AND(AZ$3=3,AV34=1),"10",IF(AND(AZ$3=3,AV34=2),"9",IF(AND(AZ$3=3,AV34=3),"8",IF(AND(AZ$3=3,AV34=4),"7",IF(AND(AZ$3=3,AV34=5),"6",IF(AND(AZ$3=3,AV34=6),"5",IF(AND(AZ$3=3,AV34=7),"4",IF(AND(AZ$3=3,AV34=8),"3",IF(AND(AZ$3=3,AV34=9),"2",IF(AND(AZ$3=3,AV34=10),"1"))))))))))))))))))))))))))))))))))))))+0</f>
        <v>0</v>
      </c>
      <c r="AX34" s="29">
        <f t="shared" ref="AX34" si="310">+SUM(AW34+AQ34)</f>
        <v>0</v>
      </c>
      <c r="AY34" s="30">
        <f>SUM(LARGE(($AW34,$AP34,$AI34,$AB34,$U34,$N34,$G34),{1;2;3;4;5}))</f>
        <v>0</v>
      </c>
      <c r="AZ34" s="27">
        <f t="shared" si="20"/>
        <v>14</v>
      </c>
      <c r="BA34" s="20">
        <f t="shared" si="21"/>
        <v>2</v>
      </c>
      <c r="BB34" s="27"/>
      <c r="BC34" s="26"/>
      <c r="BD34" s="28">
        <f t="shared" ref="BD34" si="311">IF(AND(BG$3=1,BC34=1),"25",IF(AND(BG$3=1,BC34=2),"20",IF(AND(BG$3=1,BC34=3),"16",IF(AND(BG$3=1,BC34=4),"13",IF(AND(BG$3=1,BC34=5),"11",IF(AND(BG$3=1,BC34=6),"10",IF(AND(BG$3=1,BC34=7),"9",IF(AND(BG$3=1,BC34=8),"8",IF(AND(BG$3=1,BC34=9),"7",IF(AND(BG$3=1,BC34=10),"6",IF(AND(BG$3=1,BC34=11),"5",IF(AND(BG$3=1,BC34=12),"4",IF(AND(BG$3=1,BC34=13),"3",IF(AND(BG$3=1,BC34=14),"2",IF(AND(BG$3=1,BC34=15),"1",IF(AND(BG$3=2,BC34=1),"16",IF(AND(BG$3=2,BC34=2),"13",IF(AND(BG$3=2,BC34=3),"11",IF(AND(BG$3=2,BC34=4),"10",IF(AND(BG$3=2,BC34=5),"9",IF(AND(BG$3=2,BC34=6),"8",IF(AND(BG$3=2,BC34=7),"7",IF(AND(BG$3=2,BC34=8),"6",IF(AND(BG$3=2,BC34=9),"5",IF(AND(BG$3=2,BC34=10),"4",IF(AND(BG$3=2,BC34=11),"3",IF(AND(BG$3=2,BC34=12),"2",IF(AND(BG$3=2,BC34=13),"1",IF(AND(BG$3=3,BC34=1),"10",IF(AND(BG$3=3,BC34=2),"9",IF(AND(BG$3=3,BC34=3),"8",IF(AND(BG$3=3,BC34=4),"7",IF(AND(BG$3=3,BC34=5),"6",IF(AND(BG$3=3,BC34=6),"5",IF(AND(BG$3=3,BC34=7),"4",IF(AND(BG$3=3,BC34=8),"3",IF(AND(BG$3=3,BC34=9),"2",IF(AND(BG$3=3,BC34=10),"1"))))))))))))))))))))))))))))))))))))))+0</f>
        <v>0</v>
      </c>
      <c r="BE34" s="29">
        <f t="shared" ref="BE34" si="312">+SUM(BD34+AX34)</f>
        <v>0</v>
      </c>
      <c r="BF34" s="30">
        <f>SUM(LARGE(($BD34,$AW34,$AP34,$AI34,$AB34,$U34,$N34,$G34),{1;2;3;4;5}))</f>
        <v>0</v>
      </c>
      <c r="BG34" s="27">
        <f t="shared" si="23"/>
        <v>14</v>
      </c>
      <c r="BH34" s="20">
        <f t="shared" si="24"/>
        <v>2</v>
      </c>
      <c r="BI34" s="27"/>
      <c r="BJ34" s="26"/>
      <c r="BK34" s="28">
        <f t="shared" ref="BK34" si="313">IF(AND(BN$3=1,BJ34=1),"25",IF(AND(BN$3=1,BJ34=2),"20",IF(AND(BN$3=1,BJ34=3),"16",IF(AND(BN$3=1,BJ34=4),"13",IF(AND(BN$3=1,BJ34=5),"11",IF(AND(BN$3=1,BJ34=6),"10",IF(AND(BN$3=1,BJ34=7),"9",IF(AND(BN$3=1,BJ34=8),"8",IF(AND(BN$3=1,BJ34=9),"7",IF(AND(BN$3=1,BJ34=10),"6",IF(AND(BN$3=1,BJ34=11),"5",IF(AND(BN$3=1,BJ34=12),"4",IF(AND(BN$3=1,BJ34=13),"3",IF(AND(BN$3=1,BJ34=14),"2",IF(AND(BN$3=1,BJ34=15),"1",IF(AND(BN$3=2,BJ34=1),"16",IF(AND(BN$3=2,BJ34=2),"13",IF(AND(BN$3=2,BJ34=3),"11",IF(AND(BN$3=2,BJ34=4),"10",IF(AND(BN$3=2,BJ34=5),"9",IF(AND(BN$3=2,BJ34=6),"8",IF(AND(BN$3=2,BJ34=7),"7",IF(AND(BN$3=2,BJ34=8),"6",IF(AND(BN$3=2,BJ34=9),"5",IF(AND(BN$3=2,BJ34=10),"4",IF(AND(BN$3=2,BJ34=11),"3",IF(AND(BN$3=2,BJ34=12),"2",IF(AND(BN$3=2,BJ34=13),"1",IF(AND(BN$3=3,BJ34=1),"10",IF(AND(BN$3=3,BJ34=2),"9",IF(AND(BN$3=3,BJ34=3),"8",IF(AND(BN$3=3,BJ34=4),"7",IF(AND(BN$3=3,BJ34=5),"6",IF(AND(BN$3=3,BJ34=6),"5",IF(AND(BN$3=3,BJ34=7),"4",IF(AND(BN$3=3,BJ34=8),"3",IF(AND(BN$3=3,BJ34=9),"2",IF(AND(BN$3=3,BJ34=10),"1"))))))))))))))))))))))))))))))))))))))+0</f>
        <v>0</v>
      </c>
      <c r="BL34" s="29">
        <f t="shared" ref="BL34" si="314">+SUM(BK34+BE34)</f>
        <v>0</v>
      </c>
      <c r="BM34" s="30">
        <f>SUM(LARGE(($BK34,$BD34,$AW34,$AP34,$AI34,$AB34,$U34,$N34,$G34),{1;2;3;4;5}))</f>
        <v>0</v>
      </c>
      <c r="BN34" s="27">
        <f t="shared" si="26"/>
        <v>14</v>
      </c>
      <c r="BO34" s="20">
        <f t="shared" si="27"/>
        <v>2</v>
      </c>
      <c r="BP34" s="27"/>
      <c r="BQ34" s="26"/>
      <c r="BR34" s="28">
        <f t="shared" ref="BR34" si="315">IF(AND(BU$3=1,BQ34=1),"25",IF(AND(BU$3=1,BQ34=2),"20",IF(AND(BU$3=1,BQ34=3),"16",IF(AND(BU$3=1,BQ34=4),"13",IF(AND(BU$3=1,BQ34=5),"11",IF(AND(BU$3=1,BQ34=6),"10",IF(AND(BU$3=1,BQ34=7),"9",IF(AND(BU$3=1,BQ34=8),"8",IF(AND(BU$3=1,BQ34=9),"7",IF(AND(BU$3=1,BQ34=10),"6",IF(AND(BU$3=1,BQ34=11),"5",IF(AND(BU$3=1,BQ34=12),"4",IF(AND(BU$3=1,BQ34=13),"3",IF(AND(BU$3=1,BQ34=14),"2",IF(AND(BU$3=1,BQ34=15),"1",IF(AND(BU$3=2,BQ34=1),"16",IF(AND(BU$3=2,BQ34=2),"13",IF(AND(BU$3=2,BQ34=3),"11",IF(AND(BU$3=2,BQ34=4),"10",IF(AND(BU$3=2,BQ34=5),"9",IF(AND(BU$3=2,BQ34=6),"8",IF(AND(BU$3=2,BQ34=7),"7",IF(AND(BU$3=2,BQ34=8),"6",IF(AND(BU$3=2,BQ34=9),"5",IF(AND(BU$3=2,BQ34=10),"4",IF(AND(BU$3=2,BQ34=11),"3",IF(AND(BU$3=2,BQ34=12),"2",IF(AND(BU$3=2,BQ34=13),"1",IF(AND(BU$3=3,BQ34=1),"10",IF(AND(BU$3=3,BQ34=2),"9",IF(AND(BU$3=3,BQ34=3),"8",IF(AND(BU$3=3,BQ34=4),"7",IF(AND(BU$3=3,BQ34=5),"6",IF(AND(BU$3=3,BQ34=6),"5",IF(AND(BU$3=3,BQ34=7),"4",IF(AND(BU$3=3,BQ34=8),"3",IF(AND(BU$3=3,BQ34=9),"2",IF(AND(BU$3=3,BQ34=10),"1"))))))))))))))))))))))))))))))))))))))+0</f>
        <v>0</v>
      </c>
      <c r="BS34" s="29">
        <f t="shared" ref="BS34" si="316">+SUM(BR34+BL34)</f>
        <v>0</v>
      </c>
      <c r="BT34" s="30">
        <f>SUM(LARGE(($BR34,$BK34,$BD34,$AW34,$AP34,$AI34,$AB34,$U34,$N34,$G34),{1;2;3;4;5}))</f>
        <v>0</v>
      </c>
      <c r="BU34" s="27">
        <f t="shared" si="29"/>
        <v>14</v>
      </c>
      <c r="BV34" s="20">
        <f t="shared" si="30"/>
        <v>2</v>
      </c>
      <c r="BW34" s="27"/>
      <c r="BX34" s="26"/>
      <c r="BY34" s="28">
        <f t="shared" ref="BY34" si="317">IF(AND(CB$3=1,BX34=1),"25",IF(AND(CB$3=1,BX34=2),"20",IF(AND(CB$3=1,BX34=3),"16",IF(AND(CB$3=1,BX34=4),"13",IF(AND(CB$3=1,BX34=5),"11",IF(AND(CB$3=1,BX34=6),"10",IF(AND(CB$3=1,BX34=7),"9",IF(AND(CB$3=1,BX34=8),"8",IF(AND(CB$3=1,BX34=9),"7",IF(AND(CB$3=1,BX34=10),"6",IF(AND(CB$3=1,BX34=11),"5",IF(AND(CB$3=1,BX34=12),"4",IF(AND(CB$3=1,BX34=13),"3",IF(AND(CB$3=1,BX34=14),"2",IF(AND(CB$3=1,BX34=15),"1",IF(AND(CB$3=2,BX34=1),"16",IF(AND(CB$3=2,BX34=2),"13",IF(AND(CB$3=2,BX34=3),"11",IF(AND(CB$3=2,BX34=4),"10",IF(AND(CB$3=2,BX34=5),"9",IF(AND(CB$3=2,BX34=6),"8",IF(AND(CB$3=2,BX34=7),"7",IF(AND(CB$3=2,BX34=8),"6",IF(AND(CB$3=2,BX34=9),"5",IF(AND(CB$3=2,BX34=10),"4",IF(AND(CB$3=2,BX34=11),"3",IF(AND(CB$3=2,BX34=12),"2",IF(AND(CB$3=2,BX34=13),"1",IF(AND(CB$3=3,BX34=1),"10",IF(AND(CB$3=3,BX34=2),"9",IF(AND(CB$3=3,BX34=3),"8",IF(AND(CB$3=3,BX34=4),"7",IF(AND(CB$3=3,BX34=5),"6",IF(AND(CB$3=3,BX34=6),"5",IF(AND(CB$3=3,BX34=7),"4",IF(AND(CB$3=3,BX34=8),"3",IF(AND(CB$3=3,BX34=9),"2",IF(AND(CB$3=3,BX34=10),"1"))))))))))))))))))))))))))))))))))))))+0</f>
        <v>0</v>
      </c>
      <c r="BZ34" s="29">
        <f t="shared" ref="BZ34" si="318">+SUM(BY34+BS34)</f>
        <v>0</v>
      </c>
      <c r="CA34" s="30">
        <f>SUM(LARGE(($BY34,$BR34,$BK34,$BD34,$AW34,$AP34,$AI34,$AB34,$U34,$N34,$G34),{1;2;3;4;5}))</f>
        <v>0</v>
      </c>
      <c r="CB34" s="27">
        <f t="shared" si="32"/>
        <v>14</v>
      </c>
      <c r="CC34" s="20">
        <f t="shared" si="33"/>
        <v>2</v>
      </c>
      <c r="CD34" s="27"/>
      <c r="CE34" s="26"/>
      <c r="CF34" s="28">
        <f t="shared" ref="CF34" si="319">IF(AND(CI$3=1,CE34=1),"25",IF(AND(CI$3=1,CE34=2),"20",IF(AND(CI$3=1,CE34=3),"16",IF(AND(CI$3=1,CE34=4),"13",IF(AND(CI$3=1,CE34=5),"11",IF(AND(CI$3=1,CE34=6),"10",IF(AND(CI$3=1,CE34=7),"9",IF(AND(CI$3=1,CE34=8),"8",IF(AND(CI$3=1,CE34=9),"7",IF(AND(CI$3=1,CE34=10),"6",IF(AND(CI$3=1,CE34=11),"5",IF(AND(CI$3=1,CE34=12),"4",IF(AND(CI$3=1,CE34=13),"3",IF(AND(CI$3=1,CE34=14),"2",IF(AND(CI$3=1,CE34=15),"1",IF(AND(CI$3=2,CE34=1),"16",IF(AND(CI$3=2,CE34=2),"13",IF(AND(CI$3=2,CE34=3),"11",IF(AND(CI$3=2,CE34=4),"10",IF(AND(CI$3=2,CE34=5),"9",IF(AND(CI$3=2,CE34=6),"8",IF(AND(CI$3=2,CE34=7),"7",IF(AND(CI$3=2,CE34=8),"6",IF(AND(CI$3=2,CE34=9),"5",IF(AND(CI$3=2,CE34=10),"4",IF(AND(CI$3=2,CE34=11),"3",IF(AND(CI$3=2,CE34=12),"2",IF(AND(CI$3=2,CE34=13),"1",IF(AND(CI$3=3,CE34=1),"10",IF(AND(CI$3=3,CE34=2),"9",IF(AND(CI$3=3,CE34=3),"8",IF(AND(CI$3=3,CE34=4),"7",IF(AND(CI$3=3,CE34=5),"6",IF(AND(CI$3=3,CE34=6),"5",IF(AND(CI$3=3,CE34=7),"4",IF(AND(CI$3=3,CE34=8),"3",IF(AND(CI$3=3,CE34=9),"2",IF(AND(CI$3=3,CE34=10),"1"))))))))))))))))))))))))))))))))))))))+0</f>
        <v>0</v>
      </c>
      <c r="CG34" s="29">
        <f t="shared" ref="CG34" si="320">+SUM(CF34+BZ34)</f>
        <v>0</v>
      </c>
      <c r="CH34" s="30">
        <f>SUM(LARGE(($CF34,$BY34,$BR34,$BK34,$BD34,$AW34,$AP34,$AI34,$AB34,$U34,$N34,$G34),{1;2;3;4;5}))</f>
        <v>0</v>
      </c>
      <c r="CI34" s="27">
        <f t="shared" si="35"/>
        <v>14</v>
      </c>
      <c r="CJ34" s="20">
        <f t="shared" si="36"/>
        <v>1</v>
      </c>
      <c r="CK34" s="27"/>
      <c r="CL34" s="26"/>
      <c r="CM34" s="28">
        <f t="shared" ref="CM34" si="321">IF(AND(CP$3=1,CL34=1),"25",IF(AND(CP$3=1,CL34=2),"20",IF(AND(CP$3=1,CL34=3),"16",IF(AND(CP$3=1,CL34=4),"13",IF(AND(CP$3=1,CL34=5),"11",IF(AND(CP$3=1,CL34=6),"10",IF(AND(CP$3=1,CL34=7),"9",IF(AND(CP$3=1,CL34=8),"8",IF(AND(CP$3=1,CL34=9),"7",IF(AND(CP$3=1,CL34=10),"6",IF(AND(CP$3=1,CL34=11),"5",IF(AND(CP$3=1,CL34=12),"4",IF(AND(CP$3=1,CL34=13),"3",IF(AND(CP$3=1,CL34=14),"2",IF(AND(CP$3=1,CL34=15),"1",IF(AND(CP$3=2,CL34=1),"16",IF(AND(CP$3=2,CL34=2),"13",IF(AND(CP$3=2,CL34=3),"11",IF(AND(CP$3=2,CL34=4),"10",IF(AND(CP$3=2,CL34=5),"9",IF(AND(CP$3=2,CL34=6),"8",IF(AND(CP$3=2,CL34=7),"7",IF(AND(CP$3=2,CL34=8),"6",IF(AND(CP$3=2,CL34=9),"5",IF(AND(CP$3=2,CL34=10),"4",IF(AND(CP$3=2,CL34=11),"3",IF(AND(CP$3=2,CL34=12),"2",IF(AND(CP$3=2,CL34=13),"1",IF(AND(CP$3=3,CL34=1),"10",IF(AND(CP$3=3,CL34=2),"9",IF(AND(CP$3=3,CL34=3),"8",IF(AND(CP$3=3,CL34=4),"7",IF(AND(CP$3=3,CL34=5),"6",IF(AND(CP$3=3,CL34=6),"5",IF(AND(CP$3=3,CL34=7),"4",IF(AND(CP$3=3,CL34=8),"3",IF(AND(CP$3=3,CL34=9),"2",IF(AND(CP$3=3,CL34=10),"1"))))))))))))))))))))))))))))))))))))))+0</f>
        <v>0</v>
      </c>
      <c r="CN34" s="29">
        <f t="shared" ref="CN34" si="322">+SUM(CM34+CG34)</f>
        <v>0</v>
      </c>
      <c r="CO34" s="30">
        <f>SUM(LARGE(($CM34,$CF34,$BY34,$BR34,$BK34,$BD34,$AW34,$AP34,$AI34,$AB34,$U34,$N34,$G34),{1;2;3;4;5}))</f>
        <v>0</v>
      </c>
      <c r="CP34" s="27">
        <f t="shared" si="38"/>
        <v>14</v>
      </c>
      <c r="CQ34" s="20">
        <f t="shared" ref="CQ34" si="323">CW$3</f>
        <v>1</v>
      </c>
      <c r="CR34" s="27"/>
      <c r="CS34" s="26"/>
      <c r="CT34" s="28">
        <f t="shared" ref="CT34" si="324">IF(AND(CW$3=1,CS34=1),"25",IF(AND(CW$3=1,CS34=2),"20",IF(AND(CW$3=1,CS34=3),"16",IF(AND(CW$3=1,CS34=4),"13",IF(AND(CW$3=1,CS34=5),"11",IF(AND(CW$3=1,CS34=6),"10",IF(AND(CW$3=1,CS34=7),"9",IF(AND(CW$3=1,CS34=8),"8",IF(AND(CW$3=1,CS34=9),"7",IF(AND(CW$3=1,CS34=10),"6",IF(AND(CW$3=1,CS34=11),"5",IF(AND(CW$3=1,CS34=12),"4",IF(AND(CW$3=1,CS34=13),"3",IF(AND(CW$3=1,CS34=14),"2",IF(AND(CW$3=1,CS34=15),"1",IF(AND(CW$3=2,CS34=1),"16",IF(AND(CW$3=2,CS34=2),"13",IF(AND(CW$3=2,CS34=3),"11",IF(AND(CW$3=2,CS34=4),"10",IF(AND(CW$3=2,CS34=5),"9",IF(AND(CW$3=2,CS34=6),"8",IF(AND(CW$3=2,CS34=7),"7",IF(AND(CW$3=2,CS34=8),"6",IF(AND(CW$3=2,CS34=9),"5",IF(AND(CW$3=2,CS34=10),"4",IF(AND(CW$3=2,CS34=11),"3",IF(AND(CW$3=2,CS34=12),"2",IF(AND(CW$3=2,CS34=13),"1",IF(AND(CW$3=3,CS34=1),"10",IF(AND(CW$3=3,CS34=2),"9",IF(AND(CW$3=3,CS34=3),"8",IF(AND(CW$3=3,CS34=4),"7",IF(AND(CW$3=3,CS34=5),"6",IF(AND(CW$3=3,CS34=6),"5",IF(AND(CW$3=3,CS34=7),"4",IF(AND(CW$3=3,CS34=8),"3",IF(AND(CW$3=3,CS34=9),"2",IF(AND(CW$3=3,CS34=10),"1"))))))))))))))))))))))))))))))))))))))+0</f>
        <v>0</v>
      </c>
      <c r="CU34" s="29">
        <f t="shared" ref="CU34" si="325">+SUM(CT34+CN34)</f>
        <v>0</v>
      </c>
      <c r="CV34" s="30">
        <f>SUM(LARGE(($CT34,$CM34,$CF34,$BY34,$BR34,$BK34,$BD34,$AW34,$AP34,$AI34,$AB34,$U34,$N34,$G34),{1;2;3;4;5}))</f>
        <v>0</v>
      </c>
      <c r="CW34" s="27">
        <f t="shared" si="41"/>
        <v>14</v>
      </c>
      <c r="CX34" s="20">
        <f t="shared" ref="CX34" si="326">DD$3</f>
        <v>1</v>
      </c>
      <c r="CY34" s="27"/>
      <c r="CZ34" s="26"/>
      <c r="DA34" s="28">
        <f t="shared" ref="DA34" si="327">IF(AND(DD$3=1,CZ34=1),"25",IF(AND(DD$3=1,CZ34=2),"20",IF(AND(DD$3=1,CZ34=3),"16",IF(AND(DD$3=1,CZ34=4),"13",IF(AND(DD$3=1,CZ34=5),"11",IF(AND(DD$3=1,CZ34=6),"10",IF(AND(DD$3=1,CZ34=7),"9",IF(AND(DD$3=1,CZ34=8),"8",IF(AND(DD$3=1,CZ34=9),"7",IF(AND(DD$3=1,CZ34=10),"6",IF(AND(DD$3=1,CZ34=11),"5",IF(AND(DD$3=1,CZ34=12),"4",IF(AND(DD$3=1,CZ34=13),"3",IF(AND(DD$3=1,CZ34=14),"2",IF(AND(DD$3=1,CZ34=15),"1",IF(AND(DD$3=2,CZ34=1),"16",IF(AND(DD$3=2,CZ34=2),"13",IF(AND(DD$3=2,CZ34=3),"11",IF(AND(DD$3=2,CZ34=4),"10",IF(AND(DD$3=2,CZ34=5),"9",IF(AND(DD$3=2,CZ34=6),"8",IF(AND(DD$3=2,CZ34=7),"7",IF(AND(DD$3=2,CZ34=8),"6",IF(AND(DD$3=2,CZ34=9),"5",IF(AND(DD$3=2,CZ34=10),"4",IF(AND(DD$3=2,CZ34=11),"3",IF(AND(DD$3=2,CZ34=12),"2",IF(AND(DD$3=2,CZ34=13),"1",IF(AND(DD$3=3,CZ34=1),"10",IF(AND(DD$3=3,CZ34=2),"9",IF(AND(DD$3=3,CZ34=3),"8",IF(AND(DD$3=3,CZ34=4),"7",IF(AND(DD$3=3,CZ34=5),"6",IF(AND(DD$3=3,CZ34=6),"5",IF(AND(DD$3=3,CZ34=7),"4",IF(AND(DD$3=3,CZ34=8),"3",IF(AND(DD$3=3,CZ34=9),"2",IF(AND(DD$3=3,CZ34=10),"1"))))))))))))))))))))))))))))))))))))))+0</f>
        <v>0</v>
      </c>
      <c r="DB34" s="29">
        <f t="shared" ref="DB34" si="328">+SUM(DA34+CU34)</f>
        <v>0</v>
      </c>
      <c r="DC34" s="30">
        <f>SUM(LARGE(($DA34,$CT34,$CM34,$CF34,$BY34,$BR34,$BK34,$BD34,$AW34,$AP34,$AI34,$AB34,$U34,$N34,$G34),{1;2;3;4;5}))</f>
        <v>0</v>
      </c>
      <c r="DD34" s="27">
        <f t="shared" si="44"/>
        <v>14</v>
      </c>
      <c r="DE34" s="20">
        <f t="shared" ref="DE34" si="329">DK$3</f>
        <v>1</v>
      </c>
      <c r="DF34" s="27"/>
      <c r="DG34" s="26"/>
      <c r="DH34" s="28">
        <f t="shared" ref="DH34" si="330">IF(AND(DK$3=1,DG34=1),"25",IF(AND(DK$3=1,DG34=2),"20",IF(AND(DK$3=1,DG34=3),"16",IF(AND(DK$3=1,DG34=4),"13",IF(AND(DK$3=1,DG34=5),"11",IF(AND(DK$3=1,DG34=6),"10",IF(AND(DK$3=1,DG34=7),"9",IF(AND(DK$3=1,DG34=8),"8",IF(AND(DK$3=1,DG34=9),"7",IF(AND(DK$3=1,DG34=10),"6",IF(AND(DK$3=1,DG34=11),"5",IF(AND(DK$3=1,DG34=12),"4",IF(AND(DK$3=1,DG34=13),"3",IF(AND(DK$3=1,DG34=14),"2",IF(AND(DK$3=1,DG34=15),"1",IF(AND(DK$3=2,DG34=1),"16",IF(AND(DK$3=2,DG34=2),"13",IF(AND(DK$3=2,DG34=3),"11",IF(AND(DK$3=2,DG34=4),"10",IF(AND(DK$3=2,DG34=5),"9",IF(AND(DK$3=2,DG34=6),"8",IF(AND(DK$3=2,DG34=7),"7",IF(AND(DK$3=2,DG34=8),"6",IF(AND(DK$3=2,DG34=9),"5",IF(AND(DK$3=2,DG34=10),"4",IF(AND(DK$3=2,DG34=11),"3",IF(AND(DK$3=2,DG34=12),"2",IF(AND(DK$3=2,DG34=13),"1",IF(AND(DK$3=3,DG34=1),"10",IF(AND(DK$3=3,DG34=2),"9",IF(AND(DK$3=3,DG34=3),"8",IF(AND(DK$3=3,DG34=4),"7",IF(AND(DK$3=3,DG34=5),"6",IF(AND(DK$3=3,DG34=6),"5",IF(AND(DK$3=3,DG34=7),"4",IF(AND(DK$3=3,DG34=8),"3",IF(AND(DK$3=3,DG34=9),"2",IF(AND(DK$3=3,DG34=10),"1"))))))))))))))))))))))))))))))))))))))+0</f>
        <v>0</v>
      </c>
      <c r="DI34" s="29">
        <f t="shared" ref="DI34" si="331">+SUM(DH34+DB34)</f>
        <v>0</v>
      </c>
      <c r="DJ34" s="30">
        <f>SUM(LARGE(($DH34,$DA34,$CT34,$CM34,$CF34,$BY34,$BR34,$BK34,$BD34,$AW34,$AP34,$AI34,$AB34,$U34,$N34,$G34),{1;2;3;4;5}))</f>
        <v>0</v>
      </c>
      <c r="DK34" s="27">
        <f t="shared" si="47"/>
        <v>14</v>
      </c>
      <c r="DL34" s="20">
        <f t="shared" ref="DL34" si="332">DR$3</f>
        <v>1</v>
      </c>
      <c r="DM34" s="27"/>
      <c r="DN34" s="26"/>
      <c r="DO34" s="28">
        <f t="shared" ref="DO34" si="333">IF(AND(DR$3=1,DN34=1),"25",IF(AND(DR$3=1,DN34=2),"20",IF(AND(DR$3=1,DN34=3),"16",IF(AND(DR$3=1,DN34=4),"13",IF(AND(DR$3=1,DN34=5),"11",IF(AND(DR$3=1,DN34=6),"10",IF(AND(DR$3=1,DN34=7),"9",IF(AND(DR$3=1,DN34=8),"8",IF(AND(DR$3=1,DN34=9),"7",IF(AND(DR$3=1,DN34=10),"6",IF(AND(DR$3=1,DN34=11),"5",IF(AND(DR$3=1,DN34=12),"4",IF(AND(DR$3=1,DN34=13),"3",IF(AND(DR$3=1,DN34=14),"2",IF(AND(DR$3=1,DN34=15),"1",IF(AND(DR$3=2,DN34=1),"16",IF(AND(DR$3=2,DN34=2),"13",IF(AND(DR$3=2,DN34=3),"11",IF(AND(DR$3=2,DN34=4),"10",IF(AND(DR$3=2,DN34=5),"9",IF(AND(DR$3=2,DN34=6),"8",IF(AND(DR$3=2,DN34=7),"7",IF(AND(DR$3=2,DN34=8),"6",IF(AND(DR$3=2,DN34=9),"5",IF(AND(DR$3=2,DN34=10),"4",IF(AND(DR$3=2,DN34=11),"3",IF(AND(DR$3=2,DN34=12),"2",IF(AND(DR$3=2,DN34=13),"1",IF(AND(DR$3=3,DN34=1),"10",IF(AND(DR$3=3,DN34=2),"9",IF(AND(DR$3=3,DN34=3),"8",IF(AND(DR$3=3,DN34=4),"7",IF(AND(DR$3=3,DN34=5),"6",IF(AND(DR$3=3,DN34=6),"5",IF(AND(DR$3=3,DN34=7),"4",IF(AND(DR$3=3,DN34=8),"3",IF(AND(DR$3=3,DN34=9),"2",IF(AND(DR$3=3,DN34=10),"1"))))))))))))))))))))))))))))))))))))))+0</f>
        <v>0</v>
      </c>
      <c r="DP34" s="29">
        <f t="shared" ref="DP34" si="334">+SUM(DO34+DI34)</f>
        <v>0</v>
      </c>
      <c r="DQ34" s="30">
        <f>SUM(LARGE(($DO34,$DH34,$DA34,$CT34,$CM34,$CF34,$BY34,$BR34,$BK34,$BD34,$AW34,$AP34,$AI34,$AB34,$U34,$N34,$G34),{1;2;3;4;5}))</f>
        <v>0</v>
      </c>
      <c r="DR34" s="27">
        <f t="shared" si="50"/>
        <v>14</v>
      </c>
      <c r="DS34" s="20">
        <f t="shared" ref="DS34" si="335">DY$3</f>
        <v>1</v>
      </c>
      <c r="DT34" s="27"/>
      <c r="DU34" s="26"/>
      <c r="DV34" s="28">
        <f t="shared" ref="DV34" si="336">IF(AND(DY$3=1,DU34=1),"25",IF(AND(DY$3=1,DU34=2),"20",IF(AND(DY$3=1,DU34=3),"16",IF(AND(DY$3=1,DU34=4),"13",IF(AND(DY$3=1,DU34=5),"11",IF(AND(DY$3=1,DU34=6),"10",IF(AND(DY$3=1,DU34=7),"9",IF(AND(DY$3=1,DU34=8),"8",IF(AND(DY$3=1,DU34=9),"7",IF(AND(DY$3=1,DU34=10),"6",IF(AND(DY$3=1,DU34=11),"5",IF(AND(DY$3=1,DU34=12),"4",IF(AND(DY$3=1,DU34=13),"3",IF(AND(DY$3=1,DU34=14),"2",IF(AND(DY$3=1,DU34=15),"1",IF(AND(DY$3=2,DU34=1),"16",IF(AND(DY$3=2,DU34=2),"13",IF(AND(DY$3=2,DU34=3),"11",IF(AND(DY$3=2,DU34=4),"10",IF(AND(DY$3=2,DU34=5),"9",IF(AND(DY$3=2,DU34=6),"8",IF(AND(DY$3=2,DU34=7),"7",IF(AND(DY$3=2,DU34=8),"6",IF(AND(DY$3=2,DU34=9),"5",IF(AND(DY$3=2,DU34=10),"4",IF(AND(DY$3=2,DU34=11),"3",IF(AND(DY$3=2,DU34=12),"2",IF(AND(DY$3=2,DU34=13),"1",IF(AND(DY$3=3,DU34=1),"10",IF(AND(DY$3=3,DU34=2),"9",IF(AND(DY$3=3,DU34=3),"8",IF(AND(DY$3=3,DU34=4),"7",IF(AND(DY$3=3,DU34=5),"6",IF(AND(DY$3=3,DU34=6),"5",IF(AND(DY$3=3,DU34=7),"4",IF(AND(DY$3=3,DU34=8),"3",IF(AND(DY$3=3,DU34=9),"2",IF(AND(DY$3=3,DU34=10),"1"))))))))))))))))))))))))))))))))))))))+0</f>
        <v>0</v>
      </c>
      <c r="DW34" s="29">
        <f t="shared" ref="DW34" si="337">+SUM(DV34+DP34)</f>
        <v>0</v>
      </c>
      <c r="DX34" s="30">
        <f>SUM(LARGE(($DV34,$DO34,$DH34,$DA34,$CT34,$CM34,$CF34,$BY34,$BR34,$BK34,$BD34,$AW34,$AP34,$AI34,$AB34,$U34,$N34,$G34),{1;2;3;4;5}))</f>
        <v>0</v>
      </c>
      <c r="DY34" s="27">
        <f t="shared" si="53"/>
        <v>14</v>
      </c>
      <c r="DZ34" s="20">
        <f t="shared" ref="DZ34" si="338">EF$3</f>
        <v>3</v>
      </c>
      <c r="EA34" s="27"/>
      <c r="EB34" s="26"/>
      <c r="EC34" s="28">
        <f t="shared" ref="EC34" si="339">IF(AND(EF$3=1,EB34=1),"25",IF(AND(EF$3=1,EB34=2),"20",IF(AND(EF$3=1,EB34=3),"16",IF(AND(EF$3=1,EB34=4),"13",IF(AND(EF$3=1,EB34=5),"11",IF(AND(EF$3=1,EB34=6),"10",IF(AND(EF$3=1,EB34=7),"9",IF(AND(EF$3=1,EB34=8),"8",IF(AND(EF$3=1,EB34=9),"7",IF(AND(EF$3=1,EB34=10),"6",IF(AND(EF$3=1,EB34=11),"5",IF(AND(EF$3=1,EB34=12),"4",IF(AND(EF$3=1,EB34=13),"3",IF(AND(EF$3=1,EB34=14),"2",IF(AND(EF$3=1,EB34=15),"1",IF(AND(EF$3=2,EB34=1),"16",IF(AND(EF$3=2,EB34=2),"13",IF(AND(EF$3=2,EB34=3),"11",IF(AND(EF$3=2,EB34=4),"10",IF(AND(EF$3=2,EB34=5),"9",IF(AND(EF$3=2,EB34=6),"8",IF(AND(EF$3=2,EB34=7),"7",IF(AND(EF$3=2,EB34=8),"6",IF(AND(EF$3=2,EB34=9),"5",IF(AND(EF$3=2,EB34=10),"4",IF(AND(EF$3=2,EB34=11),"3",IF(AND(EF$3=2,EB34=12),"2",IF(AND(EF$3=2,EB34=13),"1",IF(AND(EF$3=3,EB34=1),"10",IF(AND(EF$3=3,EB34=2),"9",IF(AND(EF$3=3,EB34=3),"8",IF(AND(EF$3=3,EB34=4),"7",IF(AND(EF$3=3,EB34=5),"6",IF(AND(EF$3=3,EB34=6),"5",IF(AND(EF$3=3,EB34=7),"4",IF(AND(EF$3=3,EB34=8),"3",IF(AND(EF$3=3,EB34=9),"2",IF(AND(EF$3=3,EB34=10),"1"))))))))))))))))))))))))))))))))))))))+0</f>
        <v>0</v>
      </c>
      <c r="ED34" s="29">
        <f t="shared" ref="ED34" si="340">+SUM(EC34+DW34)</f>
        <v>0</v>
      </c>
      <c r="EE34" s="30">
        <f>SUM(LARGE(($EC34,$DV34,$DO34,$DH34,$DA34,$CT34,$CM34,$CF34,$BY34,$BR34,$BK34,$BD34,$AW34,$AP34,$AI34,$AB34,$U34,$N34,$G34),{1;2;3;4;5}))</f>
        <v>0</v>
      </c>
      <c r="EF34" s="27">
        <f t="shared" si="56"/>
        <v>14</v>
      </c>
      <c r="EG34" s="20">
        <f t="shared" ref="EG34" si="341">EM$3</f>
        <v>1</v>
      </c>
      <c r="EH34" s="27"/>
      <c r="EI34" s="26"/>
      <c r="EJ34" s="28">
        <f t="shared" ref="EJ34" si="342">IF(AND(EM$3=1,EI34=1),"25",IF(AND(EM$3=1,EI34=2),"20",IF(AND(EM$3=1,EI34=3),"16",IF(AND(EM$3=1,EI34=4),"13",IF(AND(EM$3=1,EI34=5),"11",IF(AND(EM$3=1,EI34=6),"10",IF(AND(EM$3=1,EI34=7),"9",IF(AND(EM$3=1,EI34=8),"8",IF(AND(EM$3=1,EI34=9),"7",IF(AND(EM$3=1,EI34=10),"6",IF(AND(EM$3=1,EI34=11),"5",IF(AND(EM$3=1,EI34=12),"4",IF(AND(EM$3=1,EI34=13),"3",IF(AND(EM$3=1,EI34=14),"2",IF(AND(EM$3=1,EI34=15),"1",IF(AND(EM$3=2,EI34=1),"16",IF(AND(EM$3=2,EI34=2),"13",IF(AND(EM$3=2,EI34=3),"11",IF(AND(EM$3=2,EI34=4),"10",IF(AND(EM$3=2,EI34=5),"9",IF(AND(EM$3=2,EI34=6),"8",IF(AND(EM$3=2,EI34=7),"7",IF(AND(EM$3=2,EI34=8),"6",IF(AND(EM$3=2,EI34=9),"5",IF(AND(EM$3=2,EI34=10),"4",IF(AND(EM$3=2,EI34=11),"3",IF(AND(EM$3=2,EI34=12),"2",IF(AND(EM$3=2,EI34=13),"1",IF(AND(EM$3=3,EI34=1),"10",IF(AND(EM$3=3,EI34=2),"9",IF(AND(EM$3=3,EI34=3),"8",IF(AND(EM$3=3,EI34=4),"7",IF(AND(EM$3=3,EI34=5),"6",IF(AND(EM$3=3,EI34=6),"5",IF(AND(EM$3=3,EI34=7),"4",IF(AND(EM$3=3,EI34=8),"3",IF(AND(EM$3=3,EI34=9),"2",IF(AND(EM$3=3,EI34=10),"1"))))))))))))))))))))))))))))))))))))))+0</f>
        <v>0</v>
      </c>
      <c r="EK34" s="29">
        <f t="shared" ref="EK34" si="343">+SUM(EJ34+ED34)</f>
        <v>0</v>
      </c>
      <c r="EL34" s="30">
        <f>SUM(LARGE(($EJ34,$EC34,$DV34,$DO34,$DH34,$DA34,$CT34,$CM34,$CF34,$BY34,$BR34,$BK34,$BD34,$AW34,$AP34,$AI34,$AB34,$U34,$N34,$G34),{1;2;3;4;5}))</f>
        <v>0</v>
      </c>
      <c r="EM34" s="27">
        <f t="shared" si="59"/>
        <v>14</v>
      </c>
    </row>
    <row r="35" spans="1:143" x14ac:dyDescent="0.2">
      <c r="A35" s="41" t="s">
        <v>94</v>
      </c>
      <c r="B35" s="65">
        <f t="shared" si="60"/>
        <v>0</v>
      </c>
      <c r="C35" s="113"/>
      <c r="D35" s="20">
        <f t="shared" si="0"/>
        <v>2</v>
      </c>
      <c r="E35" s="27"/>
      <c r="F35" s="26"/>
      <c r="G35" s="28">
        <f t="shared" si="81"/>
        <v>0</v>
      </c>
      <c r="H35" s="29">
        <f t="shared" si="61"/>
        <v>0</v>
      </c>
      <c r="I35" s="30">
        <f>SUM(LARGE(($G35),{1}))</f>
        <v>0</v>
      </c>
      <c r="J35" s="27">
        <f t="shared" si="2"/>
        <v>14</v>
      </c>
      <c r="K35" s="20">
        <f t="shared" si="3"/>
        <v>1</v>
      </c>
      <c r="L35" s="27"/>
      <c r="M35" s="26"/>
      <c r="N35" s="28">
        <f t="shared" si="82"/>
        <v>0</v>
      </c>
      <c r="O35" s="29">
        <f t="shared" si="62"/>
        <v>0</v>
      </c>
      <c r="P35" s="30">
        <f>SUM(LARGE(($N35,$G35),{1;2}))</f>
        <v>0</v>
      </c>
      <c r="Q35" s="27">
        <f t="shared" si="5"/>
        <v>14</v>
      </c>
      <c r="R35" s="20">
        <f t="shared" si="6"/>
        <v>1</v>
      </c>
      <c r="S35" s="27"/>
      <c r="T35" s="26"/>
      <c r="U35" s="28">
        <f t="shared" si="83"/>
        <v>0</v>
      </c>
      <c r="V35" s="29">
        <f t="shared" si="63"/>
        <v>0</v>
      </c>
      <c r="W35" s="30">
        <f>SUM(LARGE(($U35,$N35,$G35),{1;2;3}))</f>
        <v>0</v>
      </c>
      <c r="X35" s="27">
        <f t="shared" si="8"/>
        <v>14</v>
      </c>
      <c r="Y35" s="20">
        <f t="shared" si="9"/>
        <v>2</v>
      </c>
      <c r="Z35" s="27"/>
      <c r="AA35" s="26"/>
      <c r="AB35" s="28">
        <f t="shared" si="84"/>
        <v>0</v>
      </c>
      <c r="AC35" s="29">
        <f t="shared" si="64"/>
        <v>0</v>
      </c>
      <c r="AD35" s="30">
        <f>SUM(LARGE(($AB35,$U35,$N35,$G35),{1;2;3;4}))</f>
        <v>0</v>
      </c>
      <c r="AE35" s="27">
        <f t="shared" si="11"/>
        <v>14</v>
      </c>
      <c r="AF35" s="20">
        <f t="shared" si="12"/>
        <v>2</v>
      </c>
      <c r="AG35" s="27"/>
      <c r="AH35" s="26"/>
      <c r="AI35" s="28">
        <f t="shared" si="85"/>
        <v>0</v>
      </c>
      <c r="AJ35" s="29">
        <f t="shared" si="65"/>
        <v>0</v>
      </c>
      <c r="AK35" s="30">
        <f>SUM(LARGE(($AI35,$AB35,$U35,$N35,$G35),{1;2;3;4;5}))</f>
        <v>0</v>
      </c>
      <c r="AL35" s="27">
        <f t="shared" si="14"/>
        <v>14</v>
      </c>
      <c r="AM35" s="20">
        <f t="shared" si="15"/>
        <v>2</v>
      </c>
      <c r="AN35" s="27"/>
      <c r="AO35" s="26"/>
      <c r="AP35" s="28">
        <f t="shared" si="86"/>
        <v>0</v>
      </c>
      <c r="AQ35" s="29">
        <f t="shared" si="66"/>
        <v>0</v>
      </c>
      <c r="AR35" s="30">
        <f>SUM(LARGE(($AP35,$AI35,$AB35,$U35,$N35,$G35),{1;2;3;4;5}))</f>
        <v>0</v>
      </c>
      <c r="AS35" s="27">
        <f t="shared" si="17"/>
        <v>14</v>
      </c>
      <c r="AT35" s="20">
        <f t="shared" si="18"/>
        <v>2</v>
      </c>
      <c r="AU35" s="27"/>
      <c r="AV35" s="26"/>
      <c r="AW35" s="28">
        <f t="shared" si="87"/>
        <v>0</v>
      </c>
      <c r="AX35" s="29">
        <f t="shared" si="67"/>
        <v>0</v>
      </c>
      <c r="AY35" s="30">
        <f>SUM(LARGE(($AW35,$AP35,$AI35,$AB35,$U35,$N35,$G35),{1;2;3;4;5}))</f>
        <v>0</v>
      </c>
      <c r="AZ35" s="27">
        <f t="shared" si="20"/>
        <v>14</v>
      </c>
      <c r="BA35" s="20">
        <f t="shared" si="21"/>
        <v>2</v>
      </c>
      <c r="BB35" s="27"/>
      <c r="BC35" s="26"/>
      <c r="BD35" s="28">
        <f t="shared" si="88"/>
        <v>0</v>
      </c>
      <c r="BE35" s="29">
        <f t="shared" si="68"/>
        <v>0</v>
      </c>
      <c r="BF35" s="30">
        <f>SUM(LARGE(($BD35,$AW35,$AP35,$AI35,$AB35,$U35,$N35,$G35),{1;2;3;4;5}))</f>
        <v>0</v>
      </c>
      <c r="BG35" s="27">
        <f t="shared" si="23"/>
        <v>14</v>
      </c>
      <c r="BH35" s="20">
        <f t="shared" si="24"/>
        <v>2</v>
      </c>
      <c r="BI35" s="27"/>
      <c r="BJ35" s="26"/>
      <c r="BK35" s="28">
        <f t="shared" si="89"/>
        <v>0</v>
      </c>
      <c r="BL35" s="29">
        <f t="shared" si="69"/>
        <v>0</v>
      </c>
      <c r="BM35" s="30">
        <f>SUM(LARGE(($BK35,$BD35,$AW35,$AP35,$AI35,$AB35,$U35,$N35,$G35),{1;2;3;4;5}))</f>
        <v>0</v>
      </c>
      <c r="BN35" s="27">
        <f t="shared" si="26"/>
        <v>14</v>
      </c>
      <c r="BO35" s="20">
        <f t="shared" si="27"/>
        <v>2</v>
      </c>
      <c r="BP35" s="27"/>
      <c r="BQ35" s="26"/>
      <c r="BR35" s="28">
        <f t="shared" si="90"/>
        <v>0</v>
      </c>
      <c r="BS35" s="29">
        <f t="shared" si="70"/>
        <v>0</v>
      </c>
      <c r="BT35" s="30">
        <f>SUM(LARGE(($BR35,$BK35,$BD35,$AW35,$AP35,$AI35,$AB35,$U35,$N35,$G35),{1;2;3;4;5}))</f>
        <v>0</v>
      </c>
      <c r="BU35" s="27">
        <f t="shared" si="29"/>
        <v>14</v>
      </c>
      <c r="BV35" s="20">
        <f t="shared" si="30"/>
        <v>2</v>
      </c>
      <c r="BW35" s="27"/>
      <c r="BX35" s="26"/>
      <c r="BY35" s="28">
        <f t="shared" si="91"/>
        <v>0</v>
      </c>
      <c r="BZ35" s="29">
        <f t="shared" si="71"/>
        <v>0</v>
      </c>
      <c r="CA35" s="30">
        <f>SUM(LARGE(($BY35,$BR35,$BK35,$BD35,$AW35,$AP35,$AI35,$AB35,$U35,$N35,$G35),{1;2;3;4;5}))</f>
        <v>0</v>
      </c>
      <c r="CB35" s="27">
        <f t="shared" si="32"/>
        <v>14</v>
      </c>
      <c r="CC35" s="20">
        <f t="shared" si="33"/>
        <v>2</v>
      </c>
      <c r="CD35" s="27"/>
      <c r="CE35" s="26"/>
      <c r="CF35" s="28">
        <f t="shared" si="92"/>
        <v>0</v>
      </c>
      <c r="CG35" s="29">
        <f t="shared" si="72"/>
        <v>0</v>
      </c>
      <c r="CH35" s="30">
        <f>SUM(LARGE(($CF35,$BY35,$BR35,$BK35,$BD35,$AW35,$AP35,$AI35,$AB35,$U35,$N35,$G35),{1;2;3;4;5}))</f>
        <v>0</v>
      </c>
      <c r="CI35" s="27">
        <f t="shared" si="35"/>
        <v>14</v>
      </c>
      <c r="CJ35" s="20">
        <f t="shared" si="36"/>
        <v>1</v>
      </c>
      <c r="CK35" s="27"/>
      <c r="CL35" s="26"/>
      <c r="CM35" s="28">
        <f t="shared" si="93"/>
        <v>0</v>
      </c>
      <c r="CN35" s="29">
        <f t="shared" si="73"/>
        <v>0</v>
      </c>
      <c r="CO35" s="30">
        <f>SUM(LARGE(($CM35,$CF35,$BY35,$BR35,$BK35,$BD35,$AW35,$AP35,$AI35,$AB35,$U35,$N35,$G35),{1;2;3;4;5}))</f>
        <v>0</v>
      </c>
      <c r="CP35" s="27">
        <f t="shared" si="38"/>
        <v>14</v>
      </c>
      <c r="CQ35" s="20">
        <f t="shared" si="39"/>
        <v>1</v>
      </c>
      <c r="CR35" s="27"/>
      <c r="CS35" s="26"/>
      <c r="CT35" s="28">
        <f t="shared" si="94"/>
        <v>0</v>
      </c>
      <c r="CU35" s="29">
        <f t="shared" si="74"/>
        <v>0</v>
      </c>
      <c r="CV35" s="30">
        <f>SUM(LARGE(($CT35,$CM35,$CF35,$BY35,$BR35,$BK35,$BD35,$AW35,$AP35,$AI35,$AB35,$U35,$N35,$G35),{1;2;3;4;5}))</f>
        <v>0</v>
      </c>
      <c r="CW35" s="27">
        <f t="shared" si="41"/>
        <v>14</v>
      </c>
      <c r="CX35" s="20">
        <f t="shared" si="42"/>
        <v>1</v>
      </c>
      <c r="CY35" s="27"/>
      <c r="CZ35" s="26"/>
      <c r="DA35" s="28">
        <f t="shared" si="95"/>
        <v>0</v>
      </c>
      <c r="DB35" s="29">
        <f t="shared" si="75"/>
        <v>0</v>
      </c>
      <c r="DC35" s="30">
        <f>SUM(LARGE(($DA35,$CT35,$CM35,$CF35,$BY35,$BR35,$BK35,$BD35,$AW35,$AP35,$AI35,$AB35,$U35,$N35,$G35),{1;2;3;4;5}))</f>
        <v>0</v>
      </c>
      <c r="DD35" s="27">
        <f t="shared" si="44"/>
        <v>14</v>
      </c>
      <c r="DE35" s="20">
        <f t="shared" si="45"/>
        <v>1</v>
      </c>
      <c r="DF35" s="27"/>
      <c r="DG35" s="26"/>
      <c r="DH35" s="28">
        <f t="shared" si="96"/>
        <v>0</v>
      </c>
      <c r="DI35" s="29">
        <f t="shared" si="76"/>
        <v>0</v>
      </c>
      <c r="DJ35" s="30">
        <f>SUM(LARGE(($DH35,$DA35,$CT35,$CM35,$CF35,$BY35,$BR35,$BK35,$BD35,$AW35,$AP35,$AI35,$AB35,$U35,$N35,$G35),{1;2;3;4;5}))</f>
        <v>0</v>
      </c>
      <c r="DK35" s="27">
        <f t="shared" si="47"/>
        <v>14</v>
      </c>
      <c r="DL35" s="20">
        <f t="shared" si="48"/>
        <v>1</v>
      </c>
      <c r="DM35" s="27"/>
      <c r="DN35" s="26"/>
      <c r="DO35" s="28">
        <f t="shared" si="97"/>
        <v>0</v>
      </c>
      <c r="DP35" s="29">
        <f t="shared" si="77"/>
        <v>0</v>
      </c>
      <c r="DQ35" s="30">
        <f>SUM(LARGE(($DO35,$DH35,$DA35,$CT35,$CM35,$CF35,$BY35,$BR35,$BK35,$BD35,$AW35,$AP35,$AI35,$AB35,$U35,$N35,$G35),{1;2;3;4;5}))</f>
        <v>0</v>
      </c>
      <c r="DR35" s="27">
        <f t="shared" si="50"/>
        <v>14</v>
      </c>
      <c r="DS35" s="20">
        <f t="shared" si="51"/>
        <v>1</v>
      </c>
      <c r="DT35" s="27"/>
      <c r="DU35" s="26"/>
      <c r="DV35" s="28">
        <f t="shared" si="98"/>
        <v>0</v>
      </c>
      <c r="DW35" s="29">
        <f t="shared" si="78"/>
        <v>0</v>
      </c>
      <c r="DX35" s="30">
        <f>SUM(LARGE(($DV35,$DO35,$DH35,$DA35,$CT35,$CM35,$CF35,$BY35,$BR35,$BK35,$BD35,$AW35,$AP35,$AI35,$AB35,$U35,$N35,$G35),{1;2;3;4;5}))</f>
        <v>0</v>
      </c>
      <c r="DY35" s="27">
        <f t="shared" si="53"/>
        <v>14</v>
      </c>
      <c r="DZ35" s="20">
        <f t="shared" si="54"/>
        <v>3</v>
      </c>
      <c r="EA35" s="27"/>
      <c r="EB35" s="26"/>
      <c r="EC35" s="28">
        <f t="shared" si="99"/>
        <v>0</v>
      </c>
      <c r="ED35" s="29">
        <f t="shared" si="79"/>
        <v>0</v>
      </c>
      <c r="EE35" s="30">
        <f>SUM(LARGE(($EC35,$DV35,$DO35,$DH35,$DA35,$CT35,$CM35,$CF35,$BY35,$BR35,$BK35,$BD35,$AW35,$AP35,$AI35,$AB35,$U35,$N35,$G35),{1;2;3;4;5}))</f>
        <v>0</v>
      </c>
      <c r="EF35" s="27">
        <f t="shared" si="56"/>
        <v>14</v>
      </c>
      <c r="EG35" s="20">
        <f t="shared" si="57"/>
        <v>1</v>
      </c>
      <c r="EH35" s="27"/>
      <c r="EI35" s="26"/>
      <c r="EJ35" s="28">
        <f t="shared" si="100"/>
        <v>0</v>
      </c>
      <c r="EK35" s="29">
        <f t="shared" si="80"/>
        <v>0</v>
      </c>
      <c r="EL35" s="30">
        <f>SUM(LARGE(($EJ35,$EC35,$DV35,$DO35,$DH35,$DA35,$CT35,$CM35,$CF35,$BY35,$BR35,$BK35,$BD35,$AW35,$AP35,$AI35,$AB35,$U35,$N35,$G35),{1;2;3;4;5}))</f>
        <v>0</v>
      </c>
      <c r="EM35" s="27">
        <f t="shared" si="59"/>
        <v>14</v>
      </c>
    </row>
    <row r="36" spans="1:143" x14ac:dyDescent="0.2">
      <c r="A36" s="41" t="s">
        <v>342</v>
      </c>
      <c r="B36" s="65">
        <f t="shared" ref="B36" si="344">COUNTA(E36,L36,S36,Z36,AG36,AN36,AU36,BB36,BI36,BP36,BW36,CD36,CK36,CR36,CY36,DF36,DM36,DT36,EA36,EH36)</f>
        <v>1</v>
      </c>
      <c r="C36" s="113" t="s">
        <v>343</v>
      </c>
      <c r="D36" s="20">
        <f t="shared" ref="D36" si="345">J$3</f>
        <v>2</v>
      </c>
      <c r="E36" s="27">
        <f>36+39</f>
        <v>75</v>
      </c>
      <c r="F36" s="26">
        <v>1</v>
      </c>
      <c r="G36" s="28">
        <f t="shared" ref="G36" si="346">IF(AND(J$3=1,F36=1),"25",IF(AND(J$3=1,F36=2),"20",IF(AND(J$3=1,F36=3),"16",IF(AND(J$3=1,F36=4),"13",IF(AND(J$3=1,F36=5),"11",IF(AND(J$3=1,F36=6),"10",IF(AND(J$3=1,F36=7),"9",IF(AND(J$3=1,F36=8),"8",IF(AND(J$3=1,F36=9),"7",IF(AND(J$3=1,F36=10),"6",IF(AND(J$3=1,F36=11),"5",IF(AND(J$3=1,F36=12),"4",IF(AND(J$3=1,F36=13),"3",IF(AND(J$3=1,F36=14),"2",IF(AND(J$3=1,F36=15),"1",IF(AND(J$3=2,F36=1),"16",IF(AND(J$3=2,F36=2),"13",IF(AND(J$3=2,F36=3),"11",IF(AND(J$3=2,F36=4),"10",IF(AND(J$3=2,F36=5),"9",IF(AND(J$3=2,F36=6),"8",IF(AND(J$3=2,F36=7),"7",IF(AND(J$3=2,F36=8),"6",IF(AND(J$3=2,F36=9),"5",IF(AND(J$3=2,F36=10),"4",IF(AND(J$3=2,F36=11),"3",IF(AND(J$3=2,F36=12),"2",IF(AND(J$3=2,F36=13),"1",IF(AND(J$3=3,F36=1),"10",IF(AND(J$3=3,F36=2),"9",IF(AND(J$3=3,F36=3),"8",IF(AND(J$3=3,F36=4),"7",IF(AND(J$3=3,F36=5),"6",IF(AND(J$3=3,F36=6),"5",IF(AND(J$3=3,F36=7),"4",IF(AND(J$3=3,F36=8),"3",IF(AND(J$3=3,F36=9),"2",IF(AND(J$3=3,F36=10),"1"))))))))))))))))))))))))))))))))))))))+0</f>
        <v>16</v>
      </c>
      <c r="H36" s="29">
        <f t="shared" ref="H36" si="347">+SUM(G36)</f>
        <v>16</v>
      </c>
      <c r="I36" s="30">
        <f>SUM(LARGE(($G36),{1}))</f>
        <v>16</v>
      </c>
      <c r="J36" s="27">
        <f t="shared" si="2"/>
        <v>1</v>
      </c>
      <c r="K36" s="20">
        <f t="shared" ref="K36" si="348">Q$3</f>
        <v>1</v>
      </c>
      <c r="L36" s="27"/>
      <c r="M36" s="26"/>
      <c r="N36" s="28">
        <f t="shared" ref="N36" si="349">IF(AND(Q$3=1,M36=1),"25",IF(AND(Q$3=1,M36=2),"20",IF(AND(Q$3=1,M36=3),"16",IF(AND(Q$3=1,M36=4),"13",IF(AND(Q$3=1,M36=5),"11",IF(AND(Q$3=1,M36=6),"10",IF(AND(Q$3=1,M36=7),"9",IF(AND(Q$3=1,M36=8),"8",IF(AND(Q$3=1,M36=9),"7",IF(AND(Q$3=1,M36=10),"6",IF(AND(Q$3=1,M36=11),"5",IF(AND(Q$3=1,M36=12),"4",IF(AND(Q$3=1,M36=13),"3",IF(AND(Q$3=1,M36=14),"2",IF(AND(Q$3=1,M36=15),"1",IF(AND(Q$3=2,M36=1),"16",IF(AND(Q$3=2,M36=2),"13",IF(AND(Q$3=2,M36=3),"11",IF(AND(Q$3=2,M36=4),"10",IF(AND(Q$3=2,M36=5),"9",IF(AND(Q$3=2,M36=6),"8",IF(AND(Q$3=2,M36=7),"7",IF(AND(Q$3=2,M36=8),"6",IF(AND(Q$3=2,M36=9),"5",IF(AND(Q$3=2,M36=10),"4",IF(AND(Q$3=2,M36=11),"3",IF(AND(Q$3=2,M36=12),"2",IF(AND(Q$3=2,M36=13),"1",IF(AND(Q$3=3,M36=1),"10",IF(AND(Q$3=3,M36=2),"9",IF(AND(Q$3=3,M36=3),"8",IF(AND(Q$3=3,M36=4),"7",IF(AND(Q$3=3,M36=5),"6",IF(AND(Q$3=3,M36=6),"5",IF(AND(Q$3=3,M36=7),"4",IF(AND(Q$3=3,M36=8),"3",IF(AND(Q$3=3,M36=9),"2",IF(AND(Q$3=3,M36=10),"1"))))))))))))))))))))))))))))))))))))))+0</f>
        <v>0</v>
      </c>
      <c r="O36" s="29">
        <f t="shared" ref="O36" si="350">+SUM(N36+H36)</f>
        <v>16</v>
      </c>
      <c r="P36" s="30">
        <f>SUM(LARGE(($N36,$G36),{1;2}))</f>
        <v>16</v>
      </c>
      <c r="Q36" s="27">
        <f t="shared" si="5"/>
        <v>1</v>
      </c>
      <c r="R36" s="20">
        <f t="shared" ref="R36" si="351">X$3</f>
        <v>1</v>
      </c>
      <c r="S36" s="27"/>
      <c r="T36" s="26"/>
      <c r="U36" s="28">
        <f t="shared" ref="U36" si="352">IF(AND(X$3=1,T36=1),"25",IF(AND(X$3=1,T36=2),"20",IF(AND(X$3=1,T36=3),"16",IF(AND(X$3=1,T36=4),"13",IF(AND(X$3=1,T36=5),"11",IF(AND(X$3=1,T36=6),"10",IF(AND(X$3=1,T36=7),"9",IF(AND(X$3=1,T36=8),"8",IF(AND(X$3=1,T36=9),"7",IF(AND(X$3=1,T36=10),"6",IF(AND(X$3=1,T36=11),"5",IF(AND(X$3=1,T36=12),"4",IF(AND(X$3=1,T36=13),"3",IF(AND(X$3=1,T36=14),"2",IF(AND(X$3=1,T36=15),"1",IF(AND(X$3=2,T36=1),"16",IF(AND(X$3=2,T36=2),"13",IF(AND(X$3=2,T36=3),"11",IF(AND(X$3=2,T36=4),"10",IF(AND(X$3=2,T36=5),"9",IF(AND(X$3=2,T36=6),"8",IF(AND(X$3=2,T36=7),"7",IF(AND(X$3=2,T36=8),"6",IF(AND(X$3=2,T36=9),"5",IF(AND(X$3=2,T36=10),"4",IF(AND(X$3=2,T36=11),"3",IF(AND(X$3=2,T36=12),"2",IF(AND(X$3=2,T36=13),"1",IF(AND(X$3=3,T36=1),"10",IF(AND(X$3=3,T36=2),"9",IF(AND(X$3=3,T36=3),"8",IF(AND(X$3=3,T36=4),"7",IF(AND(X$3=3,T36=5),"6",IF(AND(X$3=3,T36=6),"5",IF(AND(X$3=3,T36=7),"4",IF(AND(X$3=3,T36=8),"3",IF(AND(X$3=3,T36=9),"2",IF(AND(X$3=3,T36=10),"1"))))))))))))))))))))))))))))))))))))))+0</f>
        <v>0</v>
      </c>
      <c r="V36" s="29">
        <f t="shared" ref="V36" si="353">+SUM(U36+O36)</f>
        <v>16</v>
      </c>
      <c r="W36" s="30">
        <f>SUM(LARGE(($U36,$N36,$G36),{1;2;3}))</f>
        <v>16</v>
      </c>
      <c r="X36" s="27">
        <f t="shared" si="8"/>
        <v>1</v>
      </c>
      <c r="Y36" s="20">
        <f t="shared" ref="Y36" si="354">AE$3</f>
        <v>2</v>
      </c>
      <c r="Z36" s="27"/>
      <c r="AA36" s="26"/>
      <c r="AB36" s="28">
        <f t="shared" ref="AB36" si="355">IF(AND(AE$3=1,AA36=1),"25",IF(AND(AE$3=1,AA36=2),"20",IF(AND(AE$3=1,AA36=3),"16",IF(AND(AE$3=1,AA36=4),"13",IF(AND(AE$3=1,AA36=5),"11",IF(AND(AE$3=1,AA36=6),"10",IF(AND(AE$3=1,AA36=7),"9",IF(AND(AE$3=1,AA36=8),"8",IF(AND(AE$3=1,AA36=9),"7",IF(AND(AE$3=1,AA36=10),"6",IF(AND(AE$3=1,AA36=11),"5",IF(AND(AE$3=1,AA36=12),"4",IF(AND(AE$3=1,AA36=13),"3",IF(AND(AE$3=1,AA36=14),"2",IF(AND(AE$3=1,AA36=15),"1",IF(AND(AE$3=2,AA36=1),"16",IF(AND(AE$3=2,AA36=2),"13",IF(AND(AE$3=2,AA36=3),"11",IF(AND(AE$3=2,AA36=4),"10",IF(AND(AE$3=2,AA36=5),"9",IF(AND(AE$3=2,AA36=6),"8",IF(AND(AE$3=2,AA36=7),"7",IF(AND(AE$3=2,AA36=8),"6",IF(AND(AE$3=2,AA36=9),"5",IF(AND(AE$3=2,AA36=10),"4",IF(AND(AE$3=2,AA36=11),"3",IF(AND(AE$3=2,AA36=12),"2",IF(AND(AE$3=2,AA36=13),"1",IF(AND(AE$3=3,AA36=1),"10",IF(AND(AE$3=3,AA36=2),"9",IF(AND(AE$3=3,AA36=3),"8",IF(AND(AE$3=3,AA36=4),"7",IF(AND(AE$3=3,AA36=5),"6",IF(AND(AE$3=3,AA36=6),"5",IF(AND(AE$3=3,AA36=7),"4",IF(AND(AE$3=3,AA36=8),"3",IF(AND(AE$3=3,AA36=9),"2",IF(AND(AE$3=3,AA36=10),"1"))))))))))))))))))))))))))))))))))))))+0</f>
        <v>0</v>
      </c>
      <c r="AC36" s="29">
        <f t="shared" ref="AC36" si="356">+SUM(AB36+V36)</f>
        <v>16</v>
      </c>
      <c r="AD36" s="30">
        <f>SUM(LARGE(($AB36,$U36,$N36,$G36),{1;2;3;4}))</f>
        <v>16</v>
      </c>
      <c r="AE36" s="27">
        <f t="shared" si="11"/>
        <v>1</v>
      </c>
      <c r="AF36" s="20">
        <f t="shared" ref="AF36" si="357">AL$3</f>
        <v>2</v>
      </c>
      <c r="AG36" s="27"/>
      <c r="AH36" s="26"/>
      <c r="AI36" s="28">
        <f t="shared" ref="AI36" si="358">IF(AND(AL$3=1,AH36=1),"25",IF(AND(AL$3=1,AH36=2),"20",IF(AND(AL$3=1,AH36=3),"16",IF(AND(AL$3=1,AH36=4),"13",IF(AND(AL$3=1,AH36=5),"11",IF(AND(AL$3=1,AH36=6),"10",IF(AND(AL$3=1,AH36=7),"9",IF(AND(AL$3=1,AH36=8),"8",IF(AND(AL$3=1,AH36=9),"7",IF(AND(AL$3=1,AH36=10),"6",IF(AND(AL$3=1,AH36=11),"5",IF(AND(AL$3=1,AH36=12),"4",IF(AND(AL$3=1,AH36=13),"3",IF(AND(AL$3=1,AH36=14),"2",IF(AND(AL$3=1,AH36=15),"1",IF(AND(AL$3=2,AH36=1),"16",IF(AND(AL$3=2,AH36=2),"13",IF(AND(AL$3=2,AH36=3),"11",IF(AND(AL$3=2,AH36=4),"10",IF(AND(AL$3=2,AH36=5),"9",IF(AND(AL$3=2,AH36=6),"8",IF(AND(AL$3=2,AH36=7),"7",IF(AND(AL$3=2,AH36=8),"6",IF(AND(AL$3=2,AH36=9),"5",IF(AND(AL$3=2,AH36=10),"4",IF(AND(AL$3=2,AH36=11),"3",IF(AND(AL$3=2,AH36=12),"2",IF(AND(AL$3=2,AH36=13),"1",IF(AND(AL$3=3,AH36=1),"10",IF(AND(AL$3=3,AH36=2),"9",IF(AND(AL$3=3,AH36=3),"8",IF(AND(AL$3=3,AH36=4),"7",IF(AND(AL$3=3,AH36=5),"6",IF(AND(AL$3=3,AH36=6),"5",IF(AND(AL$3=3,AH36=7),"4",IF(AND(AL$3=3,AH36=8),"3",IF(AND(AL$3=3,AH36=9),"2",IF(AND(AL$3=3,AH36=10),"1"))))))))))))))))))))))))))))))))))))))+0</f>
        <v>0</v>
      </c>
      <c r="AJ36" s="29">
        <f t="shared" ref="AJ36" si="359">+SUM(AI36+AC36)</f>
        <v>16</v>
      </c>
      <c r="AK36" s="30">
        <f>SUM(LARGE(($AI36,$AB36,$U36,$N36,$G36),{1;2;3;4;5}))</f>
        <v>16</v>
      </c>
      <c r="AL36" s="27">
        <f t="shared" si="14"/>
        <v>1</v>
      </c>
      <c r="AM36" s="20">
        <f t="shared" ref="AM36" si="360">AS$3</f>
        <v>2</v>
      </c>
      <c r="AN36" s="27"/>
      <c r="AO36" s="26"/>
      <c r="AP36" s="28">
        <f t="shared" ref="AP36" si="361">IF(AND(AS$3=1,AO36=1),"25",IF(AND(AS$3=1,AO36=2),"20",IF(AND(AS$3=1,AO36=3),"16",IF(AND(AS$3=1,AO36=4),"13",IF(AND(AS$3=1,AO36=5),"11",IF(AND(AS$3=1,AO36=6),"10",IF(AND(AS$3=1,AO36=7),"9",IF(AND(AS$3=1,AO36=8),"8",IF(AND(AS$3=1,AO36=9),"7",IF(AND(AS$3=1,AO36=10),"6",IF(AND(AS$3=1,AO36=11),"5",IF(AND(AS$3=1,AO36=12),"4",IF(AND(AS$3=1,AO36=13),"3",IF(AND(AS$3=1,AO36=14),"2",IF(AND(AS$3=1,AO36=15),"1",IF(AND(AS$3=2,AO36=1),"16",IF(AND(AS$3=2,AO36=2),"13",IF(AND(AS$3=2,AO36=3),"11",IF(AND(AS$3=2,AO36=4),"10",IF(AND(AS$3=2,AO36=5),"9",IF(AND(AS$3=2,AO36=6),"8",IF(AND(AS$3=2,AO36=7),"7",IF(AND(AS$3=2,AO36=8),"6",IF(AND(AS$3=2,AO36=9),"5",IF(AND(AS$3=2,AO36=10),"4",IF(AND(AS$3=2,AO36=11),"3",IF(AND(AS$3=2,AO36=12),"2",IF(AND(AS$3=2,AO36=13),"1",IF(AND(AS$3=3,AO36=1),"10",IF(AND(AS$3=3,AO36=2),"9",IF(AND(AS$3=3,AO36=3),"8",IF(AND(AS$3=3,AO36=4),"7",IF(AND(AS$3=3,AO36=5),"6",IF(AND(AS$3=3,AO36=6),"5",IF(AND(AS$3=3,AO36=7),"4",IF(AND(AS$3=3,AO36=8),"3",IF(AND(AS$3=3,AO36=9),"2",IF(AND(AS$3=3,AO36=10),"1"))))))))))))))))))))))))))))))))))))))+0</f>
        <v>0</v>
      </c>
      <c r="AQ36" s="29">
        <f t="shared" ref="AQ36" si="362">+SUM(AP36+AJ36)</f>
        <v>16</v>
      </c>
      <c r="AR36" s="30">
        <f>SUM(LARGE(($AP36,$AI36,$AB36,$U36,$N36,$G36),{1;2;3;4;5}))</f>
        <v>16</v>
      </c>
      <c r="AS36" s="27">
        <f t="shared" si="17"/>
        <v>1</v>
      </c>
      <c r="AT36" s="20">
        <f t="shared" ref="AT36" si="363">AZ$3</f>
        <v>2</v>
      </c>
      <c r="AU36" s="27"/>
      <c r="AV36" s="26"/>
      <c r="AW36" s="28">
        <f t="shared" ref="AW36" si="364">IF(AND(AZ$3=1,AV36=1),"25",IF(AND(AZ$3=1,AV36=2),"20",IF(AND(AZ$3=1,AV36=3),"16",IF(AND(AZ$3=1,AV36=4),"13",IF(AND(AZ$3=1,AV36=5),"11",IF(AND(AZ$3=1,AV36=6),"10",IF(AND(AZ$3=1,AV36=7),"9",IF(AND(AZ$3=1,AV36=8),"8",IF(AND(AZ$3=1,AV36=9),"7",IF(AND(AZ$3=1,AV36=10),"6",IF(AND(AZ$3=1,AV36=11),"5",IF(AND(AZ$3=1,AV36=12),"4",IF(AND(AZ$3=1,AV36=13),"3",IF(AND(AZ$3=1,AV36=14),"2",IF(AND(AZ$3=1,AV36=15),"1",IF(AND(AZ$3=2,AV36=1),"16",IF(AND(AZ$3=2,AV36=2),"13",IF(AND(AZ$3=2,AV36=3),"11",IF(AND(AZ$3=2,AV36=4),"10",IF(AND(AZ$3=2,AV36=5),"9",IF(AND(AZ$3=2,AV36=6),"8",IF(AND(AZ$3=2,AV36=7),"7",IF(AND(AZ$3=2,AV36=8),"6",IF(AND(AZ$3=2,AV36=9),"5",IF(AND(AZ$3=2,AV36=10),"4",IF(AND(AZ$3=2,AV36=11),"3",IF(AND(AZ$3=2,AV36=12),"2",IF(AND(AZ$3=2,AV36=13),"1",IF(AND(AZ$3=3,AV36=1),"10",IF(AND(AZ$3=3,AV36=2),"9",IF(AND(AZ$3=3,AV36=3),"8",IF(AND(AZ$3=3,AV36=4),"7",IF(AND(AZ$3=3,AV36=5),"6",IF(AND(AZ$3=3,AV36=6),"5",IF(AND(AZ$3=3,AV36=7),"4",IF(AND(AZ$3=3,AV36=8),"3",IF(AND(AZ$3=3,AV36=9),"2",IF(AND(AZ$3=3,AV36=10),"1"))))))))))))))))))))))))))))))))))))))+0</f>
        <v>0</v>
      </c>
      <c r="AX36" s="29">
        <f t="shared" ref="AX36" si="365">+SUM(AW36+AQ36)</f>
        <v>16</v>
      </c>
      <c r="AY36" s="30">
        <f>SUM(LARGE(($AW36,$AP36,$AI36,$AB36,$U36,$N36,$G36),{1;2;3;4;5}))</f>
        <v>16</v>
      </c>
      <c r="AZ36" s="27">
        <f t="shared" si="20"/>
        <v>1</v>
      </c>
      <c r="BA36" s="20">
        <f t="shared" ref="BA36" si="366">BG$3</f>
        <v>2</v>
      </c>
      <c r="BB36" s="27"/>
      <c r="BC36" s="26"/>
      <c r="BD36" s="28">
        <f t="shared" ref="BD36" si="367">IF(AND(BG$3=1,BC36=1),"25",IF(AND(BG$3=1,BC36=2),"20",IF(AND(BG$3=1,BC36=3),"16",IF(AND(BG$3=1,BC36=4),"13",IF(AND(BG$3=1,BC36=5),"11",IF(AND(BG$3=1,BC36=6),"10",IF(AND(BG$3=1,BC36=7),"9",IF(AND(BG$3=1,BC36=8),"8",IF(AND(BG$3=1,BC36=9),"7",IF(AND(BG$3=1,BC36=10),"6",IF(AND(BG$3=1,BC36=11),"5",IF(AND(BG$3=1,BC36=12),"4",IF(AND(BG$3=1,BC36=13),"3",IF(AND(BG$3=1,BC36=14),"2",IF(AND(BG$3=1,BC36=15),"1",IF(AND(BG$3=2,BC36=1),"16",IF(AND(BG$3=2,BC36=2),"13",IF(AND(BG$3=2,BC36=3),"11",IF(AND(BG$3=2,BC36=4),"10",IF(AND(BG$3=2,BC36=5),"9",IF(AND(BG$3=2,BC36=6),"8",IF(AND(BG$3=2,BC36=7),"7",IF(AND(BG$3=2,BC36=8),"6",IF(AND(BG$3=2,BC36=9),"5",IF(AND(BG$3=2,BC36=10),"4",IF(AND(BG$3=2,BC36=11),"3",IF(AND(BG$3=2,BC36=12),"2",IF(AND(BG$3=2,BC36=13),"1",IF(AND(BG$3=3,BC36=1),"10",IF(AND(BG$3=3,BC36=2),"9",IF(AND(BG$3=3,BC36=3),"8",IF(AND(BG$3=3,BC36=4),"7",IF(AND(BG$3=3,BC36=5),"6",IF(AND(BG$3=3,BC36=6),"5",IF(AND(BG$3=3,BC36=7),"4",IF(AND(BG$3=3,BC36=8),"3",IF(AND(BG$3=3,BC36=9),"2",IF(AND(BG$3=3,BC36=10),"1"))))))))))))))))))))))))))))))))))))))+0</f>
        <v>0</v>
      </c>
      <c r="BE36" s="29">
        <f t="shared" ref="BE36" si="368">+SUM(BD36+AX36)</f>
        <v>16</v>
      </c>
      <c r="BF36" s="30">
        <f>SUM(LARGE(($BD36,$AW36,$AP36,$AI36,$AB36,$U36,$N36,$G36),{1;2;3;4;5}))</f>
        <v>16</v>
      </c>
      <c r="BG36" s="27">
        <f t="shared" si="23"/>
        <v>1</v>
      </c>
      <c r="BH36" s="20">
        <f t="shared" ref="BH36" si="369">BN$3</f>
        <v>2</v>
      </c>
      <c r="BI36" s="27"/>
      <c r="BJ36" s="26"/>
      <c r="BK36" s="28">
        <f t="shared" ref="BK36" si="370">IF(AND(BN$3=1,BJ36=1),"25",IF(AND(BN$3=1,BJ36=2),"20",IF(AND(BN$3=1,BJ36=3),"16",IF(AND(BN$3=1,BJ36=4),"13",IF(AND(BN$3=1,BJ36=5),"11",IF(AND(BN$3=1,BJ36=6),"10",IF(AND(BN$3=1,BJ36=7),"9",IF(AND(BN$3=1,BJ36=8),"8",IF(AND(BN$3=1,BJ36=9),"7",IF(AND(BN$3=1,BJ36=10),"6",IF(AND(BN$3=1,BJ36=11),"5",IF(AND(BN$3=1,BJ36=12),"4",IF(AND(BN$3=1,BJ36=13),"3",IF(AND(BN$3=1,BJ36=14),"2",IF(AND(BN$3=1,BJ36=15),"1",IF(AND(BN$3=2,BJ36=1),"16",IF(AND(BN$3=2,BJ36=2),"13",IF(AND(BN$3=2,BJ36=3),"11",IF(AND(BN$3=2,BJ36=4),"10",IF(AND(BN$3=2,BJ36=5),"9",IF(AND(BN$3=2,BJ36=6),"8",IF(AND(BN$3=2,BJ36=7),"7",IF(AND(BN$3=2,BJ36=8),"6",IF(AND(BN$3=2,BJ36=9),"5",IF(AND(BN$3=2,BJ36=10),"4",IF(AND(BN$3=2,BJ36=11),"3",IF(AND(BN$3=2,BJ36=12),"2",IF(AND(BN$3=2,BJ36=13),"1",IF(AND(BN$3=3,BJ36=1),"10",IF(AND(BN$3=3,BJ36=2),"9",IF(AND(BN$3=3,BJ36=3),"8",IF(AND(BN$3=3,BJ36=4),"7",IF(AND(BN$3=3,BJ36=5),"6",IF(AND(BN$3=3,BJ36=6),"5",IF(AND(BN$3=3,BJ36=7),"4",IF(AND(BN$3=3,BJ36=8),"3",IF(AND(BN$3=3,BJ36=9),"2",IF(AND(BN$3=3,BJ36=10),"1"))))))))))))))))))))))))))))))))))))))+0</f>
        <v>0</v>
      </c>
      <c r="BL36" s="29">
        <f t="shared" ref="BL36" si="371">+SUM(BK36+BE36)</f>
        <v>16</v>
      </c>
      <c r="BM36" s="30">
        <f>SUM(LARGE(($BK36,$BD36,$AW36,$AP36,$AI36,$AB36,$U36,$N36,$G36),{1;2;3;4;5}))</f>
        <v>16</v>
      </c>
      <c r="BN36" s="27">
        <f t="shared" si="26"/>
        <v>1</v>
      </c>
      <c r="BO36" s="20">
        <f t="shared" ref="BO36" si="372">BU$3</f>
        <v>2</v>
      </c>
      <c r="BP36" s="27"/>
      <c r="BQ36" s="26"/>
      <c r="BR36" s="28">
        <f t="shared" ref="BR36" si="373">IF(AND(BU$3=1,BQ36=1),"25",IF(AND(BU$3=1,BQ36=2),"20",IF(AND(BU$3=1,BQ36=3),"16",IF(AND(BU$3=1,BQ36=4),"13",IF(AND(BU$3=1,BQ36=5),"11",IF(AND(BU$3=1,BQ36=6),"10",IF(AND(BU$3=1,BQ36=7),"9",IF(AND(BU$3=1,BQ36=8),"8",IF(AND(BU$3=1,BQ36=9),"7",IF(AND(BU$3=1,BQ36=10),"6",IF(AND(BU$3=1,BQ36=11),"5",IF(AND(BU$3=1,BQ36=12),"4",IF(AND(BU$3=1,BQ36=13),"3",IF(AND(BU$3=1,BQ36=14),"2",IF(AND(BU$3=1,BQ36=15),"1",IF(AND(BU$3=2,BQ36=1),"16",IF(AND(BU$3=2,BQ36=2),"13",IF(AND(BU$3=2,BQ36=3),"11",IF(AND(BU$3=2,BQ36=4),"10",IF(AND(BU$3=2,BQ36=5),"9",IF(AND(BU$3=2,BQ36=6),"8",IF(AND(BU$3=2,BQ36=7),"7",IF(AND(BU$3=2,BQ36=8),"6",IF(AND(BU$3=2,BQ36=9),"5",IF(AND(BU$3=2,BQ36=10),"4",IF(AND(BU$3=2,BQ36=11),"3",IF(AND(BU$3=2,BQ36=12),"2",IF(AND(BU$3=2,BQ36=13),"1",IF(AND(BU$3=3,BQ36=1),"10",IF(AND(BU$3=3,BQ36=2),"9",IF(AND(BU$3=3,BQ36=3),"8",IF(AND(BU$3=3,BQ36=4),"7",IF(AND(BU$3=3,BQ36=5),"6",IF(AND(BU$3=3,BQ36=6),"5",IF(AND(BU$3=3,BQ36=7),"4",IF(AND(BU$3=3,BQ36=8),"3",IF(AND(BU$3=3,BQ36=9),"2",IF(AND(BU$3=3,BQ36=10),"1"))))))))))))))))))))))))))))))))))))))+0</f>
        <v>0</v>
      </c>
      <c r="BS36" s="29">
        <f t="shared" ref="BS36" si="374">+SUM(BR36+BL36)</f>
        <v>16</v>
      </c>
      <c r="BT36" s="30">
        <f>SUM(LARGE(($BR36,$BK36,$BD36,$AW36,$AP36,$AI36,$AB36,$U36,$N36,$G36),{1;2;3;4;5}))</f>
        <v>16</v>
      </c>
      <c r="BU36" s="27">
        <f t="shared" si="29"/>
        <v>1</v>
      </c>
      <c r="BV36" s="20">
        <f t="shared" ref="BV36" si="375">CB$3</f>
        <v>2</v>
      </c>
      <c r="BW36" s="27"/>
      <c r="BX36" s="26"/>
      <c r="BY36" s="28">
        <f t="shared" ref="BY36" si="376">IF(AND(CB$3=1,BX36=1),"25",IF(AND(CB$3=1,BX36=2),"20",IF(AND(CB$3=1,BX36=3),"16",IF(AND(CB$3=1,BX36=4),"13",IF(AND(CB$3=1,BX36=5),"11",IF(AND(CB$3=1,BX36=6),"10",IF(AND(CB$3=1,BX36=7),"9",IF(AND(CB$3=1,BX36=8),"8",IF(AND(CB$3=1,BX36=9),"7",IF(AND(CB$3=1,BX36=10),"6",IF(AND(CB$3=1,BX36=11),"5",IF(AND(CB$3=1,BX36=12),"4",IF(AND(CB$3=1,BX36=13),"3",IF(AND(CB$3=1,BX36=14),"2",IF(AND(CB$3=1,BX36=15),"1",IF(AND(CB$3=2,BX36=1),"16",IF(AND(CB$3=2,BX36=2),"13",IF(AND(CB$3=2,BX36=3),"11",IF(AND(CB$3=2,BX36=4),"10",IF(AND(CB$3=2,BX36=5),"9",IF(AND(CB$3=2,BX36=6),"8",IF(AND(CB$3=2,BX36=7),"7",IF(AND(CB$3=2,BX36=8),"6",IF(AND(CB$3=2,BX36=9),"5",IF(AND(CB$3=2,BX36=10),"4",IF(AND(CB$3=2,BX36=11),"3",IF(AND(CB$3=2,BX36=12),"2",IF(AND(CB$3=2,BX36=13),"1",IF(AND(CB$3=3,BX36=1),"10",IF(AND(CB$3=3,BX36=2),"9",IF(AND(CB$3=3,BX36=3),"8",IF(AND(CB$3=3,BX36=4),"7",IF(AND(CB$3=3,BX36=5),"6",IF(AND(CB$3=3,BX36=6),"5",IF(AND(CB$3=3,BX36=7),"4",IF(AND(CB$3=3,BX36=8),"3",IF(AND(CB$3=3,BX36=9),"2",IF(AND(CB$3=3,BX36=10),"1"))))))))))))))))))))))))))))))))))))))+0</f>
        <v>0</v>
      </c>
      <c r="BZ36" s="29">
        <f t="shared" ref="BZ36" si="377">+SUM(BY36+BS36)</f>
        <v>16</v>
      </c>
      <c r="CA36" s="30">
        <f>SUM(LARGE(($BY36,$BR36,$BK36,$BD36,$AW36,$AP36,$AI36,$AB36,$U36,$N36,$G36),{1;2;3;4;5}))</f>
        <v>16</v>
      </c>
      <c r="CB36" s="27">
        <f t="shared" si="32"/>
        <v>1</v>
      </c>
      <c r="CC36" s="20">
        <f t="shared" ref="CC36" si="378">CI$3</f>
        <v>2</v>
      </c>
      <c r="CD36" s="27"/>
      <c r="CE36" s="26"/>
      <c r="CF36" s="28">
        <f t="shared" ref="CF36" si="379">IF(AND(CI$3=1,CE36=1),"25",IF(AND(CI$3=1,CE36=2),"20",IF(AND(CI$3=1,CE36=3),"16",IF(AND(CI$3=1,CE36=4),"13",IF(AND(CI$3=1,CE36=5),"11",IF(AND(CI$3=1,CE36=6),"10",IF(AND(CI$3=1,CE36=7),"9",IF(AND(CI$3=1,CE36=8),"8",IF(AND(CI$3=1,CE36=9),"7",IF(AND(CI$3=1,CE36=10),"6",IF(AND(CI$3=1,CE36=11),"5",IF(AND(CI$3=1,CE36=12),"4",IF(AND(CI$3=1,CE36=13),"3",IF(AND(CI$3=1,CE36=14),"2",IF(AND(CI$3=1,CE36=15),"1",IF(AND(CI$3=2,CE36=1),"16",IF(AND(CI$3=2,CE36=2),"13",IF(AND(CI$3=2,CE36=3),"11",IF(AND(CI$3=2,CE36=4),"10",IF(AND(CI$3=2,CE36=5),"9",IF(AND(CI$3=2,CE36=6),"8",IF(AND(CI$3=2,CE36=7),"7",IF(AND(CI$3=2,CE36=8),"6",IF(AND(CI$3=2,CE36=9),"5",IF(AND(CI$3=2,CE36=10),"4",IF(AND(CI$3=2,CE36=11),"3",IF(AND(CI$3=2,CE36=12),"2",IF(AND(CI$3=2,CE36=13),"1",IF(AND(CI$3=3,CE36=1),"10",IF(AND(CI$3=3,CE36=2),"9",IF(AND(CI$3=3,CE36=3),"8",IF(AND(CI$3=3,CE36=4),"7",IF(AND(CI$3=3,CE36=5),"6",IF(AND(CI$3=3,CE36=6),"5",IF(AND(CI$3=3,CE36=7),"4",IF(AND(CI$3=3,CE36=8),"3",IF(AND(CI$3=3,CE36=9),"2",IF(AND(CI$3=3,CE36=10),"1"))))))))))))))))))))))))))))))))))))))+0</f>
        <v>0</v>
      </c>
      <c r="CG36" s="29">
        <f t="shared" ref="CG36" si="380">+SUM(CF36+BZ36)</f>
        <v>16</v>
      </c>
      <c r="CH36" s="30">
        <f>SUM(LARGE(($CF36,$BY36,$BR36,$BK36,$BD36,$AW36,$AP36,$AI36,$AB36,$U36,$N36,$G36),{1;2;3;4;5}))</f>
        <v>16</v>
      </c>
      <c r="CI36" s="27">
        <f t="shared" si="35"/>
        <v>1</v>
      </c>
      <c r="CJ36" s="20">
        <f t="shared" ref="CJ36" si="381">CP$3</f>
        <v>1</v>
      </c>
      <c r="CK36" s="27"/>
      <c r="CL36" s="26"/>
      <c r="CM36" s="28">
        <f t="shared" ref="CM36" si="382">IF(AND(CP$3=1,CL36=1),"25",IF(AND(CP$3=1,CL36=2),"20",IF(AND(CP$3=1,CL36=3),"16",IF(AND(CP$3=1,CL36=4),"13",IF(AND(CP$3=1,CL36=5),"11",IF(AND(CP$3=1,CL36=6),"10",IF(AND(CP$3=1,CL36=7),"9",IF(AND(CP$3=1,CL36=8),"8",IF(AND(CP$3=1,CL36=9),"7",IF(AND(CP$3=1,CL36=10),"6",IF(AND(CP$3=1,CL36=11),"5",IF(AND(CP$3=1,CL36=12),"4",IF(AND(CP$3=1,CL36=13),"3",IF(AND(CP$3=1,CL36=14),"2",IF(AND(CP$3=1,CL36=15),"1",IF(AND(CP$3=2,CL36=1),"16",IF(AND(CP$3=2,CL36=2),"13",IF(AND(CP$3=2,CL36=3),"11",IF(AND(CP$3=2,CL36=4),"10",IF(AND(CP$3=2,CL36=5),"9",IF(AND(CP$3=2,CL36=6),"8",IF(AND(CP$3=2,CL36=7),"7",IF(AND(CP$3=2,CL36=8),"6",IF(AND(CP$3=2,CL36=9),"5",IF(AND(CP$3=2,CL36=10),"4",IF(AND(CP$3=2,CL36=11),"3",IF(AND(CP$3=2,CL36=12),"2",IF(AND(CP$3=2,CL36=13),"1",IF(AND(CP$3=3,CL36=1),"10",IF(AND(CP$3=3,CL36=2),"9",IF(AND(CP$3=3,CL36=3),"8",IF(AND(CP$3=3,CL36=4),"7",IF(AND(CP$3=3,CL36=5),"6",IF(AND(CP$3=3,CL36=6),"5",IF(AND(CP$3=3,CL36=7),"4",IF(AND(CP$3=3,CL36=8),"3",IF(AND(CP$3=3,CL36=9),"2",IF(AND(CP$3=3,CL36=10),"1"))))))))))))))))))))))))))))))))))))))+0</f>
        <v>0</v>
      </c>
      <c r="CN36" s="29">
        <f t="shared" ref="CN36" si="383">+SUM(CM36+CG36)</f>
        <v>16</v>
      </c>
      <c r="CO36" s="30">
        <f>SUM(LARGE(($CM36,$CF36,$BY36,$BR36,$BK36,$BD36,$AW36,$AP36,$AI36,$AB36,$U36,$N36,$G36),{1;2;3;4;5}))</f>
        <v>16</v>
      </c>
      <c r="CP36" s="27">
        <f t="shared" si="38"/>
        <v>1</v>
      </c>
      <c r="CQ36" s="20">
        <f t="shared" ref="CQ36" si="384">CW$3</f>
        <v>1</v>
      </c>
      <c r="CR36" s="27"/>
      <c r="CS36" s="26"/>
      <c r="CT36" s="28">
        <f t="shared" ref="CT36" si="385">IF(AND(CW$3=1,CS36=1),"25",IF(AND(CW$3=1,CS36=2),"20",IF(AND(CW$3=1,CS36=3),"16",IF(AND(CW$3=1,CS36=4),"13",IF(AND(CW$3=1,CS36=5),"11",IF(AND(CW$3=1,CS36=6),"10",IF(AND(CW$3=1,CS36=7),"9",IF(AND(CW$3=1,CS36=8),"8",IF(AND(CW$3=1,CS36=9),"7",IF(AND(CW$3=1,CS36=10),"6",IF(AND(CW$3=1,CS36=11),"5",IF(AND(CW$3=1,CS36=12),"4",IF(AND(CW$3=1,CS36=13),"3",IF(AND(CW$3=1,CS36=14),"2",IF(AND(CW$3=1,CS36=15),"1",IF(AND(CW$3=2,CS36=1),"16",IF(AND(CW$3=2,CS36=2),"13",IF(AND(CW$3=2,CS36=3),"11",IF(AND(CW$3=2,CS36=4),"10",IF(AND(CW$3=2,CS36=5),"9",IF(AND(CW$3=2,CS36=6),"8",IF(AND(CW$3=2,CS36=7),"7",IF(AND(CW$3=2,CS36=8),"6",IF(AND(CW$3=2,CS36=9),"5",IF(AND(CW$3=2,CS36=10),"4",IF(AND(CW$3=2,CS36=11),"3",IF(AND(CW$3=2,CS36=12),"2",IF(AND(CW$3=2,CS36=13),"1",IF(AND(CW$3=3,CS36=1),"10",IF(AND(CW$3=3,CS36=2),"9",IF(AND(CW$3=3,CS36=3),"8",IF(AND(CW$3=3,CS36=4),"7",IF(AND(CW$3=3,CS36=5),"6",IF(AND(CW$3=3,CS36=6),"5",IF(AND(CW$3=3,CS36=7),"4",IF(AND(CW$3=3,CS36=8),"3",IF(AND(CW$3=3,CS36=9),"2",IF(AND(CW$3=3,CS36=10),"1"))))))))))))))))))))))))))))))))))))))+0</f>
        <v>0</v>
      </c>
      <c r="CU36" s="29">
        <f t="shared" ref="CU36" si="386">+SUM(CT36+CN36)</f>
        <v>16</v>
      </c>
      <c r="CV36" s="30">
        <f>SUM(LARGE(($CT36,$CM36,$CF36,$BY36,$BR36,$BK36,$BD36,$AW36,$AP36,$AI36,$AB36,$U36,$N36,$G36),{1;2;3;4;5}))</f>
        <v>16</v>
      </c>
      <c r="CW36" s="27">
        <f t="shared" si="41"/>
        <v>1</v>
      </c>
      <c r="CX36" s="20">
        <f t="shared" ref="CX36" si="387">DD$3</f>
        <v>1</v>
      </c>
      <c r="CY36" s="27"/>
      <c r="CZ36" s="26"/>
      <c r="DA36" s="28">
        <f t="shared" ref="DA36" si="388">IF(AND(DD$3=1,CZ36=1),"25",IF(AND(DD$3=1,CZ36=2),"20",IF(AND(DD$3=1,CZ36=3),"16",IF(AND(DD$3=1,CZ36=4),"13",IF(AND(DD$3=1,CZ36=5),"11",IF(AND(DD$3=1,CZ36=6),"10",IF(AND(DD$3=1,CZ36=7),"9",IF(AND(DD$3=1,CZ36=8),"8",IF(AND(DD$3=1,CZ36=9),"7",IF(AND(DD$3=1,CZ36=10),"6",IF(AND(DD$3=1,CZ36=11),"5",IF(AND(DD$3=1,CZ36=12),"4",IF(AND(DD$3=1,CZ36=13),"3",IF(AND(DD$3=1,CZ36=14),"2",IF(AND(DD$3=1,CZ36=15),"1",IF(AND(DD$3=2,CZ36=1),"16",IF(AND(DD$3=2,CZ36=2),"13",IF(AND(DD$3=2,CZ36=3),"11",IF(AND(DD$3=2,CZ36=4),"10",IF(AND(DD$3=2,CZ36=5),"9",IF(AND(DD$3=2,CZ36=6),"8",IF(AND(DD$3=2,CZ36=7),"7",IF(AND(DD$3=2,CZ36=8),"6",IF(AND(DD$3=2,CZ36=9),"5",IF(AND(DD$3=2,CZ36=10),"4",IF(AND(DD$3=2,CZ36=11),"3",IF(AND(DD$3=2,CZ36=12),"2",IF(AND(DD$3=2,CZ36=13),"1",IF(AND(DD$3=3,CZ36=1),"10",IF(AND(DD$3=3,CZ36=2),"9",IF(AND(DD$3=3,CZ36=3),"8",IF(AND(DD$3=3,CZ36=4),"7",IF(AND(DD$3=3,CZ36=5),"6",IF(AND(DD$3=3,CZ36=6),"5",IF(AND(DD$3=3,CZ36=7),"4",IF(AND(DD$3=3,CZ36=8),"3",IF(AND(DD$3=3,CZ36=9),"2",IF(AND(DD$3=3,CZ36=10),"1"))))))))))))))))))))))))))))))))))))))+0</f>
        <v>0</v>
      </c>
      <c r="DB36" s="29">
        <f t="shared" ref="DB36" si="389">+SUM(DA36+CU36)</f>
        <v>16</v>
      </c>
      <c r="DC36" s="30">
        <f>SUM(LARGE(($DA36,$CT36,$CM36,$CF36,$BY36,$BR36,$BK36,$BD36,$AW36,$AP36,$AI36,$AB36,$U36,$N36,$G36),{1;2;3;4;5}))</f>
        <v>16</v>
      </c>
      <c r="DD36" s="27">
        <f t="shared" si="44"/>
        <v>1</v>
      </c>
      <c r="DE36" s="20">
        <f t="shared" ref="DE36" si="390">DK$3</f>
        <v>1</v>
      </c>
      <c r="DF36" s="27"/>
      <c r="DG36" s="26"/>
      <c r="DH36" s="28">
        <f t="shared" ref="DH36" si="391">IF(AND(DK$3=1,DG36=1),"25",IF(AND(DK$3=1,DG36=2),"20",IF(AND(DK$3=1,DG36=3),"16",IF(AND(DK$3=1,DG36=4),"13",IF(AND(DK$3=1,DG36=5),"11",IF(AND(DK$3=1,DG36=6),"10",IF(AND(DK$3=1,DG36=7),"9",IF(AND(DK$3=1,DG36=8),"8",IF(AND(DK$3=1,DG36=9),"7",IF(AND(DK$3=1,DG36=10),"6",IF(AND(DK$3=1,DG36=11),"5",IF(AND(DK$3=1,DG36=12),"4",IF(AND(DK$3=1,DG36=13),"3",IF(AND(DK$3=1,DG36=14),"2",IF(AND(DK$3=1,DG36=15),"1",IF(AND(DK$3=2,DG36=1),"16",IF(AND(DK$3=2,DG36=2),"13",IF(AND(DK$3=2,DG36=3),"11",IF(AND(DK$3=2,DG36=4),"10",IF(AND(DK$3=2,DG36=5),"9",IF(AND(DK$3=2,DG36=6),"8",IF(AND(DK$3=2,DG36=7),"7",IF(AND(DK$3=2,DG36=8),"6",IF(AND(DK$3=2,DG36=9),"5",IF(AND(DK$3=2,DG36=10),"4",IF(AND(DK$3=2,DG36=11),"3",IF(AND(DK$3=2,DG36=12),"2",IF(AND(DK$3=2,DG36=13),"1",IF(AND(DK$3=3,DG36=1),"10",IF(AND(DK$3=3,DG36=2),"9",IF(AND(DK$3=3,DG36=3),"8",IF(AND(DK$3=3,DG36=4),"7",IF(AND(DK$3=3,DG36=5),"6",IF(AND(DK$3=3,DG36=6),"5",IF(AND(DK$3=3,DG36=7),"4",IF(AND(DK$3=3,DG36=8),"3",IF(AND(DK$3=3,DG36=9),"2",IF(AND(DK$3=3,DG36=10),"1"))))))))))))))))))))))))))))))))))))))+0</f>
        <v>0</v>
      </c>
      <c r="DI36" s="29">
        <f t="shared" ref="DI36" si="392">+SUM(DH36+DB36)</f>
        <v>16</v>
      </c>
      <c r="DJ36" s="30">
        <f>SUM(LARGE(($DH36,$DA36,$CT36,$CM36,$CF36,$BY36,$BR36,$BK36,$BD36,$AW36,$AP36,$AI36,$AB36,$U36,$N36,$G36),{1;2;3;4;5}))</f>
        <v>16</v>
      </c>
      <c r="DK36" s="27">
        <f t="shared" si="47"/>
        <v>1</v>
      </c>
      <c r="DL36" s="20">
        <f t="shared" ref="DL36" si="393">DR$3</f>
        <v>1</v>
      </c>
      <c r="DM36" s="27"/>
      <c r="DN36" s="26"/>
      <c r="DO36" s="28">
        <f t="shared" ref="DO36" si="394">IF(AND(DR$3=1,DN36=1),"25",IF(AND(DR$3=1,DN36=2),"20",IF(AND(DR$3=1,DN36=3),"16",IF(AND(DR$3=1,DN36=4),"13",IF(AND(DR$3=1,DN36=5),"11",IF(AND(DR$3=1,DN36=6),"10",IF(AND(DR$3=1,DN36=7),"9",IF(AND(DR$3=1,DN36=8),"8",IF(AND(DR$3=1,DN36=9),"7",IF(AND(DR$3=1,DN36=10),"6",IF(AND(DR$3=1,DN36=11),"5",IF(AND(DR$3=1,DN36=12),"4",IF(AND(DR$3=1,DN36=13),"3",IF(AND(DR$3=1,DN36=14),"2",IF(AND(DR$3=1,DN36=15),"1",IF(AND(DR$3=2,DN36=1),"16",IF(AND(DR$3=2,DN36=2),"13",IF(AND(DR$3=2,DN36=3),"11",IF(AND(DR$3=2,DN36=4),"10",IF(AND(DR$3=2,DN36=5),"9",IF(AND(DR$3=2,DN36=6),"8",IF(AND(DR$3=2,DN36=7),"7",IF(AND(DR$3=2,DN36=8),"6",IF(AND(DR$3=2,DN36=9),"5",IF(AND(DR$3=2,DN36=10),"4",IF(AND(DR$3=2,DN36=11),"3",IF(AND(DR$3=2,DN36=12),"2",IF(AND(DR$3=2,DN36=13),"1",IF(AND(DR$3=3,DN36=1),"10",IF(AND(DR$3=3,DN36=2),"9",IF(AND(DR$3=3,DN36=3),"8",IF(AND(DR$3=3,DN36=4),"7",IF(AND(DR$3=3,DN36=5),"6",IF(AND(DR$3=3,DN36=6),"5",IF(AND(DR$3=3,DN36=7),"4",IF(AND(DR$3=3,DN36=8),"3",IF(AND(DR$3=3,DN36=9),"2",IF(AND(DR$3=3,DN36=10),"1"))))))))))))))))))))))))))))))))))))))+0</f>
        <v>0</v>
      </c>
      <c r="DP36" s="29">
        <f t="shared" ref="DP36" si="395">+SUM(DO36+DI36)</f>
        <v>16</v>
      </c>
      <c r="DQ36" s="30">
        <f>SUM(LARGE(($DO36,$DH36,$DA36,$CT36,$CM36,$CF36,$BY36,$BR36,$BK36,$BD36,$AW36,$AP36,$AI36,$AB36,$U36,$N36,$G36),{1;2;3;4;5}))</f>
        <v>16</v>
      </c>
      <c r="DR36" s="27">
        <f t="shared" si="50"/>
        <v>1</v>
      </c>
      <c r="DS36" s="20">
        <f t="shared" ref="DS36" si="396">DY$3</f>
        <v>1</v>
      </c>
      <c r="DT36" s="27"/>
      <c r="DU36" s="26"/>
      <c r="DV36" s="28">
        <f t="shared" ref="DV36" si="397">IF(AND(DY$3=1,DU36=1),"25",IF(AND(DY$3=1,DU36=2),"20",IF(AND(DY$3=1,DU36=3),"16",IF(AND(DY$3=1,DU36=4),"13",IF(AND(DY$3=1,DU36=5),"11",IF(AND(DY$3=1,DU36=6),"10",IF(AND(DY$3=1,DU36=7),"9",IF(AND(DY$3=1,DU36=8),"8",IF(AND(DY$3=1,DU36=9),"7",IF(AND(DY$3=1,DU36=10),"6",IF(AND(DY$3=1,DU36=11),"5",IF(AND(DY$3=1,DU36=12),"4",IF(AND(DY$3=1,DU36=13),"3",IF(AND(DY$3=1,DU36=14),"2",IF(AND(DY$3=1,DU36=15),"1",IF(AND(DY$3=2,DU36=1),"16",IF(AND(DY$3=2,DU36=2),"13",IF(AND(DY$3=2,DU36=3),"11",IF(AND(DY$3=2,DU36=4),"10",IF(AND(DY$3=2,DU36=5),"9",IF(AND(DY$3=2,DU36=6),"8",IF(AND(DY$3=2,DU36=7),"7",IF(AND(DY$3=2,DU36=8),"6",IF(AND(DY$3=2,DU36=9),"5",IF(AND(DY$3=2,DU36=10),"4",IF(AND(DY$3=2,DU36=11),"3",IF(AND(DY$3=2,DU36=12),"2",IF(AND(DY$3=2,DU36=13),"1",IF(AND(DY$3=3,DU36=1),"10",IF(AND(DY$3=3,DU36=2),"9",IF(AND(DY$3=3,DU36=3),"8",IF(AND(DY$3=3,DU36=4),"7",IF(AND(DY$3=3,DU36=5),"6",IF(AND(DY$3=3,DU36=6),"5",IF(AND(DY$3=3,DU36=7),"4",IF(AND(DY$3=3,DU36=8),"3",IF(AND(DY$3=3,DU36=9),"2",IF(AND(DY$3=3,DU36=10),"1"))))))))))))))))))))))))))))))))))))))+0</f>
        <v>0</v>
      </c>
      <c r="DW36" s="29">
        <f t="shared" ref="DW36" si="398">+SUM(DV36+DP36)</f>
        <v>16</v>
      </c>
      <c r="DX36" s="30">
        <f>SUM(LARGE(($DV36,$DO36,$DH36,$DA36,$CT36,$CM36,$CF36,$BY36,$BR36,$BK36,$BD36,$AW36,$AP36,$AI36,$AB36,$U36,$N36,$G36),{1;2;3;4;5}))</f>
        <v>16</v>
      </c>
      <c r="DY36" s="27">
        <f t="shared" si="53"/>
        <v>1</v>
      </c>
      <c r="DZ36" s="20">
        <f t="shared" ref="DZ36" si="399">EF$3</f>
        <v>3</v>
      </c>
      <c r="EA36" s="27"/>
      <c r="EB36" s="26"/>
      <c r="EC36" s="28">
        <f t="shared" ref="EC36" si="400">IF(AND(EF$3=1,EB36=1),"25",IF(AND(EF$3=1,EB36=2),"20",IF(AND(EF$3=1,EB36=3),"16",IF(AND(EF$3=1,EB36=4),"13",IF(AND(EF$3=1,EB36=5),"11",IF(AND(EF$3=1,EB36=6),"10",IF(AND(EF$3=1,EB36=7),"9",IF(AND(EF$3=1,EB36=8),"8",IF(AND(EF$3=1,EB36=9),"7",IF(AND(EF$3=1,EB36=10),"6",IF(AND(EF$3=1,EB36=11),"5",IF(AND(EF$3=1,EB36=12),"4",IF(AND(EF$3=1,EB36=13),"3",IF(AND(EF$3=1,EB36=14),"2",IF(AND(EF$3=1,EB36=15),"1",IF(AND(EF$3=2,EB36=1),"16",IF(AND(EF$3=2,EB36=2),"13",IF(AND(EF$3=2,EB36=3),"11",IF(AND(EF$3=2,EB36=4),"10",IF(AND(EF$3=2,EB36=5),"9",IF(AND(EF$3=2,EB36=6),"8",IF(AND(EF$3=2,EB36=7),"7",IF(AND(EF$3=2,EB36=8),"6",IF(AND(EF$3=2,EB36=9),"5",IF(AND(EF$3=2,EB36=10),"4",IF(AND(EF$3=2,EB36=11),"3",IF(AND(EF$3=2,EB36=12),"2",IF(AND(EF$3=2,EB36=13),"1",IF(AND(EF$3=3,EB36=1),"10",IF(AND(EF$3=3,EB36=2),"9",IF(AND(EF$3=3,EB36=3),"8",IF(AND(EF$3=3,EB36=4),"7",IF(AND(EF$3=3,EB36=5),"6",IF(AND(EF$3=3,EB36=6),"5",IF(AND(EF$3=3,EB36=7),"4",IF(AND(EF$3=3,EB36=8),"3",IF(AND(EF$3=3,EB36=9),"2",IF(AND(EF$3=3,EB36=10),"1"))))))))))))))))))))))))))))))))))))))+0</f>
        <v>0</v>
      </c>
      <c r="ED36" s="29">
        <f t="shared" ref="ED36" si="401">+SUM(EC36+DW36)</f>
        <v>16</v>
      </c>
      <c r="EE36" s="30">
        <f>SUM(LARGE(($EC36,$DV36,$DO36,$DH36,$DA36,$CT36,$CM36,$CF36,$BY36,$BR36,$BK36,$BD36,$AW36,$AP36,$AI36,$AB36,$U36,$N36,$G36),{1;2;3;4;5}))</f>
        <v>16</v>
      </c>
      <c r="EF36" s="27">
        <f t="shared" si="56"/>
        <v>1</v>
      </c>
      <c r="EG36" s="20">
        <f t="shared" ref="EG36" si="402">EM$3</f>
        <v>1</v>
      </c>
      <c r="EH36" s="27"/>
      <c r="EI36" s="26"/>
      <c r="EJ36" s="28">
        <f t="shared" ref="EJ36" si="403">IF(AND(EM$3=1,EI36=1),"25",IF(AND(EM$3=1,EI36=2),"20",IF(AND(EM$3=1,EI36=3),"16",IF(AND(EM$3=1,EI36=4),"13",IF(AND(EM$3=1,EI36=5),"11",IF(AND(EM$3=1,EI36=6),"10",IF(AND(EM$3=1,EI36=7),"9",IF(AND(EM$3=1,EI36=8),"8",IF(AND(EM$3=1,EI36=9),"7",IF(AND(EM$3=1,EI36=10),"6",IF(AND(EM$3=1,EI36=11),"5",IF(AND(EM$3=1,EI36=12),"4",IF(AND(EM$3=1,EI36=13),"3",IF(AND(EM$3=1,EI36=14),"2",IF(AND(EM$3=1,EI36=15),"1",IF(AND(EM$3=2,EI36=1),"16",IF(AND(EM$3=2,EI36=2),"13",IF(AND(EM$3=2,EI36=3),"11",IF(AND(EM$3=2,EI36=4),"10",IF(AND(EM$3=2,EI36=5),"9",IF(AND(EM$3=2,EI36=6),"8",IF(AND(EM$3=2,EI36=7),"7",IF(AND(EM$3=2,EI36=8),"6",IF(AND(EM$3=2,EI36=9),"5",IF(AND(EM$3=2,EI36=10),"4",IF(AND(EM$3=2,EI36=11),"3",IF(AND(EM$3=2,EI36=12),"2",IF(AND(EM$3=2,EI36=13),"1",IF(AND(EM$3=3,EI36=1),"10",IF(AND(EM$3=3,EI36=2),"9",IF(AND(EM$3=3,EI36=3),"8",IF(AND(EM$3=3,EI36=4),"7",IF(AND(EM$3=3,EI36=5),"6",IF(AND(EM$3=3,EI36=6),"5",IF(AND(EM$3=3,EI36=7),"4",IF(AND(EM$3=3,EI36=8),"3",IF(AND(EM$3=3,EI36=9),"2",IF(AND(EM$3=3,EI36=10),"1"))))))))))))))))))))))))))))))))))))))+0</f>
        <v>0</v>
      </c>
      <c r="EK36" s="29">
        <f t="shared" ref="EK36" si="404">+SUM(EJ36+ED36)</f>
        <v>16</v>
      </c>
      <c r="EL36" s="30">
        <f>SUM(LARGE(($EJ36,$EC36,$DV36,$DO36,$DH36,$DA36,$CT36,$CM36,$CF36,$BY36,$BR36,$BK36,$BD36,$AW36,$AP36,$AI36,$AB36,$U36,$N36,$G36),{1;2;3;4;5}))</f>
        <v>16</v>
      </c>
      <c r="EM36" s="27">
        <f t="shared" si="59"/>
        <v>1</v>
      </c>
    </row>
    <row r="37" spans="1:143" x14ac:dyDescent="0.2">
      <c r="A37" s="41" t="s">
        <v>87</v>
      </c>
      <c r="B37" s="65">
        <f t="shared" si="60"/>
        <v>0</v>
      </c>
      <c r="C37" s="113"/>
      <c r="D37" s="20">
        <f t="shared" si="0"/>
        <v>2</v>
      </c>
      <c r="E37" s="27"/>
      <c r="F37" s="26"/>
      <c r="G37" s="28">
        <f t="shared" si="81"/>
        <v>0</v>
      </c>
      <c r="H37" s="29">
        <f t="shared" si="61"/>
        <v>0</v>
      </c>
      <c r="I37" s="30">
        <f>SUM(LARGE(($G37),{1}))</f>
        <v>0</v>
      </c>
      <c r="J37" s="27">
        <f t="shared" si="2"/>
        <v>14</v>
      </c>
      <c r="K37" s="20">
        <f t="shared" si="3"/>
        <v>1</v>
      </c>
      <c r="L37" s="27"/>
      <c r="M37" s="26"/>
      <c r="N37" s="28">
        <f t="shared" si="82"/>
        <v>0</v>
      </c>
      <c r="O37" s="29">
        <f t="shared" si="62"/>
        <v>0</v>
      </c>
      <c r="P37" s="30">
        <f>SUM(LARGE(($N37,$G37),{1;2}))</f>
        <v>0</v>
      </c>
      <c r="Q37" s="27">
        <f t="shared" si="5"/>
        <v>14</v>
      </c>
      <c r="R37" s="20">
        <f t="shared" si="6"/>
        <v>1</v>
      </c>
      <c r="S37" s="27"/>
      <c r="T37" s="26"/>
      <c r="U37" s="28">
        <f t="shared" si="83"/>
        <v>0</v>
      </c>
      <c r="V37" s="29">
        <f t="shared" si="63"/>
        <v>0</v>
      </c>
      <c r="W37" s="30">
        <f>SUM(LARGE(($U37,$N37,$G37),{1;2;3}))</f>
        <v>0</v>
      </c>
      <c r="X37" s="27">
        <f t="shared" si="8"/>
        <v>14</v>
      </c>
      <c r="Y37" s="20">
        <f t="shared" si="9"/>
        <v>2</v>
      </c>
      <c r="Z37" s="27"/>
      <c r="AA37" s="26"/>
      <c r="AB37" s="28">
        <f t="shared" si="84"/>
        <v>0</v>
      </c>
      <c r="AC37" s="29">
        <f t="shared" si="64"/>
        <v>0</v>
      </c>
      <c r="AD37" s="30">
        <f>SUM(LARGE(($AB37,$U37,$N37,$G37),{1;2;3;4}))</f>
        <v>0</v>
      </c>
      <c r="AE37" s="27">
        <f t="shared" si="11"/>
        <v>14</v>
      </c>
      <c r="AF37" s="20">
        <f t="shared" si="12"/>
        <v>2</v>
      </c>
      <c r="AG37" s="27"/>
      <c r="AH37" s="26"/>
      <c r="AI37" s="28">
        <f t="shared" si="85"/>
        <v>0</v>
      </c>
      <c r="AJ37" s="29">
        <f t="shared" si="65"/>
        <v>0</v>
      </c>
      <c r="AK37" s="30">
        <f>SUM(LARGE(($AI37,$AB37,$U37,$N37,$G37),{1;2;3;4;5}))</f>
        <v>0</v>
      </c>
      <c r="AL37" s="27">
        <f t="shared" si="14"/>
        <v>14</v>
      </c>
      <c r="AM37" s="20">
        <f t="shared" si="15"/>
        <v>2</v>
      </c>
      <c r="AN37" s="27"/>
      <c r="AO37" s="26"/>
      <c r="AP37" s="28">
        <f t="shared" si="86"/>
        <v>0</v>
      </c>
      <c r="AQ37" s="29">
        <f t="shared" si="66"/>
        <v>0</v>
      </c>
      <c r="AR37" s="30">
        <f>SUM(LARGE(($AP37,$AI37,$AB37,$U37,$N37,$G37),{1;2;3;4;5}))</f>
        <v>0</v>
      </c>
      <c r="AS37" s="27">
        <f t="shared" si="17"/>
        <v>14</v>
      </c>
      <c r="AT37" s="20">
        <f t="shared" si="18"/>
        <v>2</v>
      </c>
      <c r="AU37" s="27"/>
      <c r="AV37" s="26"/>
      <c r="AW37" s="28">
        <f t="shared" si="87"/>
        <v>0</v>
      </c>
      <c r="AX37" s="29">
        <f t="shared" si="67"/>
        <v>0</v>
      </c>
      <c r="AY37" s="30">
        <f>SUM(LARGE(($AW37,$AP37,$AI37,$AB37,$U37,$N37,$G37),{1;2;3;4;5}))</f>
        <v>0</v>
      </c>
      <c r="AZ37" s="27">
        <f t="shared" si="20"/>
        <v>14</v>
      </c>
      <c r="BA37" s="20">
        <f t="shared" si="21"/>
        <v>2</v>
      </c>
      <c r="BB37" s="27"/>
      <c r="BC37" s="26"/>
      <c r="BD37" s="28">
        <f t="shared" si="88"/>
        <v>0</v>
      </c>
      <c r="BE37" s="29">
        <f t="shared" si="68"/>
        <v>0</v>
      </c>
      <c r="BF37" s="30">
        <f>SUM(LARGE(($BD37,$AW37,$AP37,$AI37,$AB37,$U37,$N37,$G37),{1;2;3;4;5}))</f>
        <v>0</v>
      </c>
      <c r="BG37" s="27">
        <f t="shared" si="23"/>
        <v>14</v>
      </c>
      <c r="BH37" s="20">
        <f t="shared" si="24"/>
        <v>2</v>
      </c>
      <c r="BI37" s="27"/>
      <c r="BJ37" s="26"/>
      <c r="BK37" s="28">
        <f t="shared" si="89"/>
        <v>0</v>
      </c>
      <c r="BL37" s="29">
        <f t="shared" si="69"/>
        <v>0</v>
      </c>
      <c r="BM37" s="30">
        <f>SUM(LARGE(($BK37,$BD37,$AW37,$AP37,$AI37,$AB37,$U37,$N37,$G37),{1;2;3;4;5}))</f>
        <v>0</v>
      </c>
      <c r="BN37" s="27">
        <f t="shared" si="26"/>
        <v>14</v>
      </c>
      <c r="BO37" s="20">
        <f t="shared" si="27"/>
        <v>2</v>
      </c>
      <c r="BP37" s="27"/>
      <c r="BQ37" s="26"/>
      <c r="BR37" s="28">
        <f t="shared" si="90"/>
        <v>0</v>
      </c>
      <c r="BS37" s="29">
        <f t="shared" si="70"/>
        <v>0</v>
      </c>
      <c r="BT37" s="30">
        <f>SUM(LARGE(($BR37,$BK37,$BD37,$AW37,$AP37,$AI37,$AB37,$U37,$N37,$G37),{1;2;3;4;5}))</f>
        <v>0</v>
      </c>
      <c r="BU37" s="27">
        <f t="shared" si="29"/>
        <v>14</v>
      </c>
      <c r="BV37" s="20">
        <f t="shared" si="30"/>
        <v>2</v>
      </c>
      <c r="BW37" s="27"/>
      <c r="BX37" s="26"/>
      <c r="BY37" s="28">
        <f t="shared" si="91"/>
        <v>0</v>
      </c>
      <c r="BZ37" s="29">
        <f t="shared" si="71"/>
        <v>0</v>
      </c>
      <c r="CA37" s="30">
        <f>SUM(LARGE(($BY37,$BR37,$BK37,$BD37,$AW37,$AP37,$AI37,$AB37,$U37,$N37,$G37),{1;2;3;4;5}))</f>
        <v>0</v>
      </c>
      <c r="CB37" s="27">
        <f t="shared" si="32"/>
        <v>14</v>
      </c>
      <c r="CC37" s="20">
        <f t="shared" si="33"/>
        <v>2</v>
      </c>
      <c r="CD37" s="27"/>
      <c r="CE37" s="26"/>
      <c r="CF37" s="28">
        <f t="shared" si="92"/>
        <v>0</v>
      </c>
      <c r="CG37" s="29">
        <f t="shared" si="72"/>
        <v>0</v>
      </c>
      <c r="CH37" s="30">
        <f>SUM(LARGE(($CF37,$BY37,$BR37,$BK37,$BD37,$AW37,$AP37,$AI37,$AB37,$U37,$N37,$G37),{1;2;3;4;5}))</f>
        <v>0</v>
      </c>
      <c r="CI37" s="27">
        <f t="shared" si="35"/>
        <v>14</v>
      </c>
      <c r="CJ37" s="20">
        <f t="shared" si="36"/>
        <v>1</v>
      </c>
      <c r="CK37" s="27"/>
      <c r="CL37" s="26"/>
      <c r="CM37" s="28">
        <f t="shared" si="93"/>
        <v>0</v>
      </c>
      <c r="CN37" s="29">
        <f t="shared" si="73"/>
        <v>0</v>
      </c>
      <c r="CO37" s="30">
        <f>SUM(LARGE(($CM37,$CF37,$BY37,$BR37,$BK37,$BD37,$AW37,$AP37,$AI37,$AB37,$U37,$N37,$G37),{1;2;3;4;5}))</f>
        <v>0</v>
      </c>
      <c r="CP37" s="27">
        <f t="shared" si="38"/>
        <v>14</v>
      </c>
      <c r="CQ37" s="20">
        <f t="shared" si="39"/>
        <v>1</v>
      </c>
      <c r="CR37" s="27"/>
      <c r="CS37" s="26"/>
      <c r="CT37" s="28">
        <f t="shared" si="94"/>
        <v>0</v>
      </c>
      <c r="CU37" s="29">
        <f t="shared" si="74"/>
        <v>0</v>
      </c>
      <c r="CV37" s="30">
        <f>SUM(LARGE(($CT37,$CM37,$CF37,$BY37,$BR37,$BK37,$BD37,$AW37,$AP37,$AI37,$AB37,$U37,$N37,$G37),{1;2;3;4;5}))</f>
        <v>0</v>
      </c>
      <c r="CW37" s="27">
        <f t="shared" si="41"/>
        <v>14</v>
      </c>
      <c r="CX37" s="20">
        <f t="shared" si="42"/>
        <v>1</v>
      </c>
      <c r="CY37" s="27"/>
      <c r="CZ37" s="26"/>
      <c r="DA37" s="28">
        <f t="shared" si="95"/>
        <v>0</v>
      </c>
      <c r="DB37" s="29">
        <f t="shared" si="75"/>
        <v>0</v>
      </c>
      <c r="DC37" s="30">
        <f>SUM(LARGE(($DA37,$CT37,$CM37,$CF37,$BY37,$BR37,$BK37,$BD37,$AW37,$AP37,$AI37,$AB37,$U37,$N37,$G37),{1;2;3;4;5}))</f>
        <v>0</v>
      </c>
      <c r="DD37" s="27">
        <f t="shared" si="44"/>
        <v>14</v>
      </c>
      <c r="DE37" s="20">
        <f t="shared" si="45"/>
        <v>1</v>
      </c>
      <c r="DF37" s="27"/>
      <c r="DG37" s="26"/>
      <c r="DH37" s="28">
        <f t="shared" si="96"/>
        <v>0</v>
      </c>
      <c r="DI37" s="29">
        <f t="shared" si="76"/>
        <v>0</v>
      </c>
      <c r="DJ37" s="30">
        <f>SUM(LARGE(($DH37,$DA37,$CT37,$CM37,$CF37,$BY37,$BR37,$BK37,$BD37,$AW37,$AP37,$AI37,$AB37,$U37,$N37,$G37),{1;2;3;4;5}))</f>
        <v>0</v>
      </c>
      <c r="DK37" s="27">
        <f t="shared" si="47"/>
        <v>14</v>
      </c>
      <c r="DL37" s="20">
        <f t="shared" si="48"/>
        <v>1</v>
      </c>
      <c r="DM37" s="27"/>
      <c r="DN37" s="26"/>
      <c r="DO37" s="28">
        <f t="shared" si="97"/>
        <v>0</v>
      </c>
      <c r="DP37" s="29">
        <f t="shared" si="77"/>
        <v>0</v>
      </c>
      <c r="DQ37" s="30">
        <f>SUM(LARGE(($DO37,$DH37,$DA37,$CT37,$CM37,$CF37,$BY37,$BR37,$BK37,$BD37,$AW37,$AP37,$AI37,$AB37,$U37,$N37,$G37),{1;2;3;4;5}))</f>
        <v>0</v>
      </c>
      <c r="DR37" s="27">
        <f t="shared" si="50"/>
        <v>14</v>
      </c>
      <c r="DS37" s="20">
        <f t="shared" si="51"/>
        <v>1</v>
      </c>
      <c r="DT37" s="27"/>
      <c r="DU37" s="26"/>
      <c r="DV37" s="28">
        <f t="shared" si="98"/>
        <v>0</v>
      </c>
      <c r="DW37" s="29">
        <f t="shared" si="78"/>
        <v>0</v>
      </c>
      <c r="DX37" s="30">
        <f>SUM(LARGE(($DV37,$DO37,$DH37,$DA37,$CT37,$CM37,$CF37,$BY37,$BR37,$BK37,$BD37,$AW37,$AP37,$AI37,$AB37,$U37,$N37,$G37),{1;2;3;4;5}))</f>
        <v>0</v>
      </c>
      <c r="DY37" s="27">
        <f t="shared" si="53"/>
        <v>14</v>
      </c>
      <c r="DZ37" s="20">
        <f t="shared" si="54"/>
        <v>3</v>
      </c>
      <c r="EA37" s="27"/>
      <c r="EB37" s="26"/>
      <c r="EC37" s="28">
        <f t="shared" si="99"/>
        <v>0</v>
      </c>
      <c r="ED37" s="29">
        <f t="shared" si="79"/>
        <v>0</v>
      </c>
      <c r="EE37" s="30">
        <f>SUM(LARGE(($EC37,$DV37,$DO37,$DH37,$DA37,$CT37,$CM37,$CF37,$BY37,$BR37,$BK37,$BD37,$AW37,$AP37,$AI37,$AB37,$U37,$N37,$G37),{1;2;3;4;5}))</f>
        <v>0</v>
      </c>
      <c r="EF37" s="27">
        <f t="shared" si="56"/>
        <v>14</v>
      </c>
      <c r="EG37" s="20">
        <f t="shared" si="57"/>
        <v>1</v>
      </c>
      <c r="EH37" s="27"/>
      <c r="EI37" s="26"/>
      <c r="EJ37" s="28">
        <f t="shared" si="100"/>
        <v>0</v>
      </c>
      <c r="EK37" s="29">
        <f t="shared" si="80"/>
        <v>0</v>
      </c>
      <c r="EL37" s="30">
        <f>SUM(LARGE(($EJ37,$EC37,$DV37,$DO37,$DH37,$DA37,$CT37,$CM37,$CF37,$BY37,$BR37,$BK37,$BD37,$AW37,$AP37,$AI37,$AB37,$U37,$N37,$G37),{1;2;3;4;5}))</f>
        <v>0</v>
      </c>
      <c r="EM37" s="27">
        <f t="shared" si="59"/>
        <v>14</v>
      </c>
    </row>
    <row r="38" spans="1:143" x14ac:dyDescent="0.2">
      <c r="A38" s="41" t="s">
        <v>88</v>
      </c>
      <c r="B38" s="65">
        <f t="shared" si="60"/>
        <v>1</v>
      </c>
      <c r="C38" s="113" t="s">
        <v>89</v>
      </c>
      <c r="D38" s="20">
        <f t="shared" si="0"/>
        <v>2</v>
      </c>
      <c r="E38" s="27">
        <f>35+28</f>
        <v>63</v>
      </c>
      <c r="F38" s="26">
        <v>9</v>
      </c>
      <c r="G38" s="28">
        <f t="shared" si="81"/>
        <v>5</v>
      </c>
      <c r="H38" s="29">
        <f t="shared" si="61"/>
        <v>5</v>
      </c>
      <c r="I38" s="30">
        <f>SUM(LARGE(($G38),{1}))</f>
        <v>5</v>
      </c>
      <c r="J38" s="27">
        <f t="shared" ref="J38:J66" si="405">RANK(I38,I$6:I$66)</f>
        <v>9</v>
      </c>
      <c r="K38" s="20">
        <f t="shared" si="3"/>
        <v>1</v>
      </c>
      <c r="L38" s="27"/>
      <c r="M38" s="26"/>
      <c r="N38" s="28">
        <f t="shared" si="82"/>
        <v>0</v>
      </c>
      <c r="O38" s="29">
        <f t="shared" si="62"/>
        <v>5</v>
      </c>
      <c r="P38" s="30">
        <f>SUM(LARGE(($N38,$G38),{1;2}))</f>
        <v>5</v>
      </c>
      <c r="Q38" s="27">
        <f t="shared" ref="Q38:Q66" si="406">RANK(P38,P$6:P$66)</f>
        <v>9</v>
      </c>
      <c r="R38" s="20">
        <f t="shared" si="6"/>
        <v>1</v>
      </c>
      <c r="S38" s="27"/>
      <c r="T38" s="26"/>
      <c r="U38" s="28">
        <f t="shared" si="83"/>
        <v>0</v>
      </c>
      <c r="V38" s="29">
        <f t="shared" si="63"/>
        <v>5</v>
      </c>
      <c r="W38" s="30">
        <f>SUM(LARGE(($U38,$N38,$G38),{1;2;3}))</f>
        <v>5</v>
      </c>
      <c r="X38" s="27">
        <f t="shared" ref="X38:X66" si="407">RANK(W38,W$6:W$66)</f>
        <v>9</v>
      </c>
      <c r="Y38" s="20">
        <f t="shared" si="9"/>
        <v>2</v>
      </c>
      <c r="Z38" s="27"/>
      <c r="AA38" s="26"/>
      <c r="AB38" s="28">
        <f t="shared" si="84"/>
        <v>0</v>
      </c>
      <c r="AC38" s="29">
        <f t="shared" si="64"/>
        <v>5</v>
      </c>
      <c r="AD38" s="30">
        <f>SUM(LARGE(($AB38,$U38,$N38,$G38),{1;2;3;4}))</f>
        <v>5</v>
      </c>
      <c r="AE38" s="27">
        <f t="shared" ref="AE38:AE66" si="408">RANK(AD38,AD$6:AD$66)</f>
        <v>9</v>
      </c>
      <c r="AF38" s="20">
        <f t="shared" si="12"/>
        <v>2</v>
      </c>
      <c r="AG38" s="27"/>
      <c r="AH38" s="26"/>
      <c r="AI38" s="28">
        <f t="shared" si="85"/>
        <v>0</v>
      </c>
      <c r="AJ38" s="29">
        <f t="shared" si="65"/>
        <v>5</v>
      </c>
      <c r="AK38" s="30">
        <f>SUM(LARGE(($AI38,$AB38,$U38,$N38,$G38),{1;2;3;4;5}))</f>
        <v>5</v>
      </c>
      <c r="AL38" s="27">
        <f t="shared" ref="AL38:AL66" si="409">RANK(AK38,AK$6:AK$66)</f>
        <v>9</v>
      </c>
      <c r="AM38" s="20">
        <f t="shared" si="15"/>
        <v>2</v>
      </c>
      <c r="AN38" s="27"/>
      <c r="AO38" s="26"/>
      <c r="AP38" s="28">
        <f t="shared" si="86"/>
        <v>0</v>
      </c>
      <c r="AQ38" s="29">
        <f t="shared" si="66"/>
        <v>5</v>
      </c>
      <c r="AR38" s="30">
        <f>SUM(LARGE(($AP38,$AI38,$AB38,$U38,$N38,$G38),{1;2;3;4;5}))</f>
        <v>5</v>
      </c>
      <c r="AS38" s="27">
        <f t="shared" ref="AS38:AS66" si="410">RANK(AR38,AR$6:AR$66)</f>
        <v>9</v>
      </c>
      <c r="AT38" s="20">
        <f t="shared" si="18"/>
        <v>2</v>
      </c>
      <c r="AU38" s="27"/>
      <c r="AV38" s="26"/>
      <c r="AW38" s="28">
        <f t="shared" si="87"/>
        <v>0</v>
      </c>
      <c r="AX38" s="29">
        <f t="shared" si="67"/>
        <v>5</v>
      </c>
      <c r="AY38" s="30">
        <f>SUM(LARGE(($AW38,$AP38,$AI38,$AB38,$U38,$N38,$G38),{1;2;3;4;5}))</f>
        <v>5</v>
      </c>
      <c r="AZ38" s="27">
        <f t="shared" ref="AZ38:AZ66" si="411">RANK(AY38,AY$6:AY$66)</f>
        <v>9</v>
      </c>
      <c r="BA38" s="20">
        <f t="shared" si="21"/>
        <v>2</v>
      </c>
      <c r="BB38" s="27"/>
      <c r="BC38" s="26"/>
      <c r="BD38" s="28">
        <f t="shared" si="88"/>
        <v>0</v>
      </c>
      <c r="BE38" s="29">
        <f t="shared" si="68"/>
        <v>5</v>
      </c>
      <c r="BF38" s="30">
        <f>SUM(LARGE(($BD38,$AW38,$AP38,$AI38,$AB38,$U38,$N38,$G38),{1;2;3;4;5}))</f>
        <v>5</v>
      </c>
      <c r="BG38" s="27">
        <f t="shared" ref="BG38:BG66" si="412">RANK(BF38,BF$6:BF$66)</f>
        <v>9</v>
      </c>
      <c r="BH38" s="20">
        <f t="shared" si="24"/>
        <v>2</v>
      </c>
      <c r="BI38" s="27"/>
      <c r="BJ38" s="26"/>
      <c r="BK38" s="28">
        <f t="shared" si="89"/>
        <v>0</v>
      </c>
      <c r="BL38" s="29">
        <f t="shared" si="69"/>
        <v>5</v>
      </c>
      <c r="BM38" s="30">
        <f>SUM(LARGE(($BK38,$BD38,$AW38,$AP38,$AI38,$AB38,$U38,$N38,$G38),{1;2;3;4;5}))</f>
        <v>5</v>
      </c>
      <c r="BN38" s="27">
        <f t="shared" ref="BN38:BN66" si="413">RANK(BM38,BM$6:BM$66)</f>
        <v>9</v>
      </c>
      <c r="BO38" s="20">
        <f t="shared" si="27"/>
        <v>2</v>
      </c>
      <c r="BP38" s="27"/>
      <c r="BQ38" s="26"/>
      <c r="BR38" s="28">
        <f t="shared" si="90"/>
        <v>0</v>
      </c>
      <c r="BS38" s="29">
        <f t="shared" si="70"/>
        <v>5</v>
      </c>
      <c r="BT38" s="30">
        <f>SUM(LARGE(($BR38,$BK38,$BD38,$AW38,$AP38,$AI38,$AB38,$U38,$N38,$G38),{1;2;3;4;5}))</f>
        <v>5</v>
      </c>
      <c r="BU38" s="27">
        <f t="shared" ref="BU38:BU66" si="414">RANK(BT38,BT$6:BT$66)</f>
        <v>9</v>
      </c>
      <c r="BV38" s="20">
        <f t="shared" si="30"/>
        <v>2</v>
      </c>
      <c r="BW38" s="27"/>
      <c r="BX38" s="26"/>
      <c r="BY38" s="28">
        <f t="shared" si="91"/>
        <v>0</v>
      </c>
      <c r="BZ38" s="29">
        <f t="shared" si="71"/>
        <v>5</v>
      </c>
      <c r="CA38" s="30">
        <f>SUM(LARGE(($BY38,$BR38,$BK38,$BD38,$AW38,$AP38,$AI38,$AB38,$U38,$N38,$G38),{1;2;3;4;5}))</f>
        <v>5</v>
      </c>
      <c r="CB38" s="27">
        <f t="shared" ref="CB38:CB66" si="415">RANK(CA38,CA$6:CA$66)</f>
        <v>9</v>
      </c>
      <c r="CC38" s="20">
        <f t="shared" si="33"/>
        <v>2</v>
      </c>
      <c r="CD38" s="27"/>
      <c r="CE38" s="26"/>
      <c r="CF38" s="28">
        <f t="shared" si="92"/>
        <v>0</v>
      </c>
      <c r="CG38" s="29">
        <f t="shared" si="72"/>
        <v>5</v>
      </c>
      <c r="CH38" s="30">
        <f>SUM(LARGE(($CF38,$BY38,$BR38,$BK38,$BD38,$AW38,$AP38,$AI38,$AB38,$U38,$N38,$G38),{1;2;3;4;5}))</f>
        <v>5</v>
      </c>
      <c r="CI38" s="27">
        <f t="shared" ref="CI38:CI66" si="416">RANK(CH38,CH$6:CH$66)</f>
        <v>9</v>
      </c>
      <c r="CJ38" s="20">
        <f t="shared" si="36"/>
        <v>1</v>
      </c>
      <c r="CK38" s="27"/>
      <c r="CL38" s="26"/>
      <c r="CM38" s="28">
        <f t="shared" si="93"/>
        <v>0</v>
      </c>
      <c r="CN38" s="29">
        <f t="shared" si="73"/>
        <v>5</v>
      </c>
      <c r="CO38" s="30">
        <f>SUM(LARGE(($CM38,$CF38,$BY38,$BR38,$BK38,$BD38,$AW38,$AP38,$AI38,$AB38,$U38,$N38,$G38),{1;2;3;4;5}))</f>
        <v>5</v>
      </c>
      <c r="CP38" s="27">
        <f t="shared" ref="CP38:CP66" si="417">RANK(CO38,CO$6:CO$66)</f>
        <v>9</v>
      </c>
      <c r="CQ38" s="20">
        <f t="shared" si="39"/>
        <v>1</v>
      </c>
      <c r="CR38" s="27"/>
      <c r="CS38" s="26"/>
      <c r="CT38" s="28">
        <f t="shared" si="94"/>
        <v>0</v>
      </c>
      <c r="CU38" s="29">
        <f t="shared" si="74"/>
        <v>5</v>
      </c>
      <c r="CV38" s="30">
        <f>SUM(LARGE(($CT38,$CM38,$CF38,$BY38,$BR38,$BK38,$BD38,$AW38,$AP38,$AI38,$AB38,$U38,$N38,$G38),{1;2;3;4;5}))</f>
        <v>5</v>
      </c>
      <c r="CW38" s="27">
        <f t="shared" ref="CW38:CW66" si="418">RANK(CV38,CV$6:CV$66)</f>
        <v>9</v>
      </c>
      <c r="CX38" s="20">
        <f t="shared" si="42"/>
        <v>1</v>
      </c>
      <c r="CY38" s="27"/>
      <c r="CZ38" s="26"/>
      <c r="DA38" s="28">
        <f t="shared" si="95"/>
        <v>0</v>
      </c>
      <c r="DB38" s="29">
        <f t="shared" si="75"/>
        <v>5</v>
      </c>
      <c r="DC38" s="30">
        <f>SUM(LARGE(($DA38,$CT38,$CM38,$CF38,$BY38,$BR38,$BK38,$BD38,$AW38,$AP38,$AI38,$AB38,$U38,$N38,$G38),{1;2;3;4;5}))</f>
        <v>5</v>
      </c>
      <c r="DD38" s="27">
        <f t="shared" ref="DD38:DD66" si="419">RANK(DC38,DC$6:DC$66)</f>
        <v>9</v>
      </c>
      <c r="DE38" s="20">
        <f t="shared" si="45"/>
        <v>1</v>
      </c>
      <c r="DF38" s="27"/>
      <c r="DG38" s="26"/>
      <c r="DH38" s="28">
        <f t="shared" si="96"/>
        <v>0</v>
      </c>
      <c r="DI38" s="29">
        <f t="shared" si="76"/>
        <v>5</v>
      </c>
      <c r="DJ38" s="30">
        <f>SUM(LARGE(($DH38,$DA38,$CT38,$CM38,$CF38,$BY38,$BR38,$BK38,$BD38,$AW38,$AP38,$AI38,$AB38,$U38,$N38,$G38),{1;2;3;4;5}))</f>
        <v>5</v>
      </c>
      <c r="DK38" s="27">
        <f t="shared" ref="DK38:DK66" si="420">RANK(DJ38,DJ$6:DJ$66)</f>
        <v>9</v>
      </c>
      <c r="DL38" s="20">
        <f t="shared" si="48"/>
        <v>1</v>
      </c>
      <c r="DM38" s="27"/>
      <c r="DN38" s="26"/>
      <c r="DO38" s="28">
        <f t="shared" si="97"/>
        <v>0</v>
      </c>
      <c r="DP38" s="29">
        <f t="shared" si="77"/>
        <v>5</v>
      </c>
      <c r="DQ38" s="30">
        <f>SUM(LARGE(($DO38,$DH38,$DA38,$CT38,$CM38,$CF38,$BY38,$BR38,$BK38,$BD38,$AW38,$AP38,$AI38,$AB38,$U38,$N38,$G38),{1;2;3;4;5}))</f>
        <v>5</v>
      </c>
      <c r="DR38" s="27">
        <f t="shared" ref="DR38:DR66" si="421">RANK(DQ38,DQ$6:DQ$66)</f>
        <v>9</v>
      </c>
      <c r="DS38" s="20">
        <f t="shared" si="51"/>
        <v>1</v>
      </c>
      <c r="DT38" s="27"/>
      <c r="DU38" s="26"/>
      <c r="DV38" s="28">
        <f t="shared" si="98"/>
        <v>0</v>
      </c>
      <c r="DW38" s="29">
        <f t="shared" si="78"/>
        <v>5</v>
      </c>
      <c r="DX38" s="30">
        <f>SUM(LARGE(($DV38,$DO38,$DH38,$DA38,$CT38,$CM38,$CF38,$BY38,$BR38,$BK38,$BD38,$AW38,$AP38,$AI38,$AB38,$U38,$N38,$G38),{1;2;3;4;5}))</f>
        <v>5</v>
      </c>
      <c r="DY38" s="27">
        <f t="shared" ref="DY38:DY66" si="422">RANK(DX38,DX$6:DX$66)</f>
        <v>9</v>
      </c>
      <c r="DZ38" s="20">
        <f t="shared" si="54"/>
        <v>3</v>
      </c>
      <c r="EA38" s="27"/>
      <c r="EB38" s="26"/>
      <c r="EC38" s="28">
        <f t="shared" si="99"/>
        <v>0</v>
      </c>
      <c r="ED38" s="29">
        <f t="shared" si="79"/>
        <v>5</v>
      </c>
      <c r="EE38" s="30">
        <f>SUM(LARGE(($EC38,$DV38,$DO38,$DH38,$DA38,$CT38,$CM38,$CF38,$BY38,$BR38,$BK38,$BD38,$AW38,$AP38,$AI38,$AB38,$U38,$N38,$G38),{1;2;3;4;5}))</f>
        <v>5</v>
      </c>
      <c r="EF38" s="27">
        <f t="shared" ref="EF38:EF66" si="423">RANK(EE38,EE$6:EE$66)</f>
        <v>9</v>
      </c>
      <c r="EG38" s="20">
        <f t="shared" si="57"/>
        <v>1</v>
      </c>
      <c r="EH38" s="27"/>
      <c r="EI38" s="26"/>
      <c r="EJ38" s="28">
        <f t="shared" si="100"/>
        <v>0</v>
      </c>
      <c r="EK38" s="29">
        <f t="shared" si="80"/>
        <v>5</v>
      </c>
      <c r="EL38" s="30">
        <f>SUM(LARGE(($EJ38,$EC38,$DV38,$DO38,$DH38,$DA38,$CT38,$CM38,$CF38,$BY38,$BR38,$BK38,$BD38,$AW38,$AP38,$AI38,$AB38,$U38,$N38,$G38),{1;2;3;4;5}))</f>
        <v>5</v>
      </c>
      <c r="EM38" s="27">
        <f t="shared" ref="EM38:EM66" si="424">RANK(EL38,EL$6:EL$66)</f>
        <v>9</v>
      </c>
    </row>
    <row r="39" spans="1:143" x14ac:dyDescent="0.2">
      <c r="A39" s="41" t="s">
        <v>135</v>
      </c>
      <c r="B39" s="65">
        <f t="shared" ref="B39" si="425">COUNTA(E39,L39,S39,Z39,AG39,AN39,AU39,BB39,BI39,BP39,BW39,CD39,CK39,CR39,CY39,DF39,DM39,DT39,EA39,EH39)</f>
        <v>1</v>
      </c>
      <c r="C39" s="113" t="s">
        <v>136</v>
      </c>
      <c r="D39" s="20">
        <f t="shared" ref="D39" si="426">J$3</f>
        <v>2</v>
      </c>
      <c r="E39" s="27">
        <f>38+28</f>
        <v>66</v>
      </c>
      <c r="F39" s="26">
        <v>5</v>
      </c>
      <c r="G39" s="28">
        <f t="shared" ref="G39" si="427">IF(AND(J$3=1,F39=1),"25",IF(AND(J$3=1,F39=2),"20",IF(AND(J$3=1,F39=3),"16",IF(AND(J$3=1,F39=4),"13",IF(AND(J$3=1,F39=5),"11",IF(AND(J$3=1,F39=6),"10",IF(AND(J$3=1,F39=7),"9",IF(AND(J$3=1,F39=8),"8",IF(AND(J$3=1,F39=9),"7",IF(AND(J$3=1,F39=10),"6",IF(AND(J$3=1,F39=11),"5",IF(AND(J$3=1,F39=12),"4",IF(AND(J$3=1,F39=13),"3",IF(AND(J$3=1,F39=14),"2",IF(AND(J$3=1,F39=15),"1",IF(AND(J$3=2,F39=1),"16",IF(AND(J$3=2,F39=2),"13",IF(AND(J$3=2,F39=3),"11",IF(AND(J$3=2,F39=4),"10",IF(AND(J$3=2,F39=5),"9",IF(AND(J$3=2,F39=6),"8",IF(AND(J$3=2,F39=7),"7",IF(AND(J$3=2,F39=8),"6",IF(AND(J$3=2,F39=9),"5",IF(AND(J$3=2,F39=10),"4",IF(AND(J$3=2,F39=11),"3",IF(AND(J$3=2,F39=12),"2",IF(AND(J$3=2,F39=13),"1",IF(AND(J$3=3,F39=1),"10",IF(AND(J$3=3,F39=2),"9",IF(AND(J$3=3,F39=3),"8",IF(AND(J$3=3,F39=4),"7",IF(AND(J$3=3,F39=5),"6",IF(AND(J$3=3,F39=6),"5",IF(AND(J$3=3,F39=7),"4",IF(AND(J$3=3,F39=8),"3",IF(AND(J$3=3,F39=9),"2",IF(AND(J$3=3,F39=10),"1"))))))))))))))))))))))))))))))))))))))+0</f>
        <v>9</v>
      </c>
      <c r="H39" s="29">
        <f t="shared" ref="H39" si="428">+SUM(G39)</f>
        <v>9</v>
      </c>
      <c r="I39" s="30">
        <f>SUM(LARGE(($G39),{1}))</f>
        <v>9</v>
      </c>
      <c r="J39" s="27">
        <f t="shared" si="405"/>
        <v>5</v>
      </c>
      <c r="K39" s="20">
        <f t="shared" si="3"/>
        <v>1</v>
      </c>
      <c r="L39" s="27"/>
      <c r="M39" s="26"/>
      <c r="N39" s="28">
        <f t="shared" ref="N39" si="429">IF(AND(Q$3=1,M39=1),"25",IF(AND(Q$3=1,M39=2),"20",IF(AND(Q$3=1,M39=3),"16",IF(AND(Q$3=1,M39=4),"13",IF(AND(Q$3=1,M39=5),"11",IF(AND(Q$3=1,M39=6),"10",IF(AND(Q$3=1,M39=7),"9",IF(AND(Q$3=1,M39=8),"8",IF(AND(Q$3=1,M39=9),"7",IF(AND(Q$3=1,M39=10),"6",IF(AND(Q$3=1,M39=11),"5",IF(AND(Q$3=1,M39=12),"4",IF(AND(Q$3=1,M39=13),"3",IF(AND(Q$3=1,M39=14),"2",IF(AND(Q$3=1,M39=15),"1",IF(AND(Q$3=2,M39=1),"16",IF(AND(Q$3=2,M39=2),"13",IF(AND(Q$3=2,M39=3),"11",IF(AND(Q$3=2,M39=4),"10",IF(AND(Q$3=2,M39=5),"9",IF(AND(Q$3=2,M39=6),"8",IF(AND(Q$3=2,M39=7),"7",IF(AND(Q$3=2,M39=8),"6",IF(AND(Q$3=2,M39=9),"5",IF(AND(Q$3=2,M39=10),"4",IF(AND(Q$3=2,M39=11),"3",IF(AND(Q$3=2,M39=12),"2",IF(AND(Q$3=2,M39=13),"1",IF(AND(Q$3=3,M39=1),"10",IF(AND(Q$3=3,M39=2),"9",IF(AND(Q$3=3,M39=3),"8",IF(AND(Q$3=3,M39=4),"7",IF(AND(Q$3=3,M39=5),"6",IF(AND(Q$3=3,M39=6),"5",IF(AND(Q$3=3,M39=7),"4",IF(AND(Q$3=3,M39=8),"3",IF(AND(Q$3=3,M39=9),"2",IF(AND(Q$3=3,M39=10),"1"))))))))))))))))))))))))))))))))))))))+0</f>
        <v>0</v>
      </c>
      <c r="O39" s="29">
        <f t="shared" ref="O39" si="430">+SUM(N39+H39)</f>
        <v>9</v>
      </c>
      <c r="P39" s="30">
        <f>SUM(LARGE(($N39,$G39),{1;2}))</f>
        <v>9</v>
      </c>
      <c r="Q39" s="27">
        <f t="shared" si="406"/>
        <v>5</v>
      </c>
      <c r="R39" s="20">
        <f t="shared" si="6"/>
        <v>1</v>
      </c>
      <c r="S39" s="27"/>
      <c r="T39" s="26"/>
      <c r="U39" s="28">
        <f t="shared" ref="U39" si="431">IF(AND(X$3=1,T39=1),"25",IF(AND(X$3=1,T39=2),"20",IF(AND(X$3=1,T39=3),"16",IF(AND(X$3=1,T39=4),"13",IF(AND(X$3=1,T39=5),"11",IF(AND(X$3=1,T39=6),"10",IF(AND(X$3=1,T39=7),"9",IF(AND(X$3=1,T39=8),"8",IF(AND(X$3=1,T39=9),"7",IF(AND(X$3=1,T39=10),"6",IF(AND(X$3=1,T39=11),"5",IF(AND(X$3=1,T39=12),"4",IF(AND(X$3=1,T39=13),"3",IF(AND(X$3=1,T39=14),"2",IF(AND(X$3=1,T39=15),"1",IF(AND(X$3=2,T39=1),"16",IF(AND(X$3=2,T39=2),"13",IF(AND(X$3=2,T39=3),"11",IF(AND(X$3=2,T39=4),"10",IF(AND(X$3=2,T39=5),"9",IF(AND(X$3=2,T39=6),"8",IF(AND(X$3=2,T39=7),"7",IF(AND(X$3=2,T39=8),"6",IF(AND(X$3=2,T39=9),"5",IF(AND(X$3=2,T39=10),"4",IF(AND(X$3=2,T39=11),"3",IF(AND(X$3=2,T39=12),"2",IF(AND(X$3=2,T39=13),"1",IF(AND(X$3=3,T39=1),"10",IF(AND(X$3=3,T39=2),"9",IF(AND(X$3=3,T39=3),"8",IF(AND(X$3=3,T39=4),"7",IF(AND(X$3=3,T39=5),"6",IF(AND(X$3=3,T39=6),"5",IF(AND(X$3=3,T39=7),"4",IF(AND(X$3=3,T39=8),"3",IF(AND(X$3=3,T39=9),"2",IF(AND(X$3=3,T39=10),"1"))))))))))))))))))))))))))))))))))))))+0</f>
        <v>0</v>
      </c>
      <c r="V39" s="29">
        <f t="shared" ref="V39" si="432">+SUM(U39+O39)</f>
        <v>9</v>
      </c>
      <c r="W39" s="30">
        <f>SUM(LARGE(($U39,$N39,$G39),{1;2;3}))</f>
        <v>9</v>
      </c>
      <c r="X39" s="27">
        <f t="shared" si="407"/>
        <v>5</v>
      </c>
      <c r="Y39" s="20">
        <f t="shared" si="9"/>
        <v>2</v>
      </c>
      <c r="Z39" s="27"/>
      <c r="AA39" s="26"/>
      <c r="AB39" s="28">
        <f t="shared" ref="AB39" si="433">IF(AND(AE$3=1,AA39=1),"25",IF(AND(AE$3=1,AA39=2),"20",IF(AND(AE$3=1,AA39=3),"16",IF(AND(AE$3=1,AA39=4),"13",IF(AND(AE$3=1,AA39=5),"11",IF(AND(AE$3=1,AA39=6),"10",IF(AND(AE$3=1,AA39=7),"9",IF(AND(AE$3=1,AA39=8),"8",IF(AND(AE$3=1,AA39=9),"7",IF(AND(AE$3=1,AA39=10),"6",IF(AND(AE$3=1,AA39=11),"5",IF(AND(AE$3=1,AA39=12),"4",IF(AND(AE$3=1,AA39=13),"3",IF(AND(AE$3=1,AA39=14),"2",IF(AND(AE$3=1,AA39=15),"1",IF(AND(AE$3=2,AA39=1),"16",IF(AND(AE$3=2,AA39=2),"13",IF(AND(AE$3=2,AA39=3),"11",IF(AND(AE$3=2,AA39=4),"10",IF(AND(AE$3=2,AA39=5),"9",IF(AND(AE$3=2,AA39=6),"8",IF(AND(AE$3=2,AA39=7),"7",IF(AND(AE$3=2,AA39=8),"6",IF(AND(AE$3=2,AA39=9),"5",IF(AND(AE$3=2,AA39=10),"4",IF(AND(AE$3=2,AA39=11),"3",IF(AND(AE$3=2,AA39=12),"2",IF(AND(AE$3=2,AA39=13),"1",IF(AND(AE$3=3,AA39=1),"10",IF(AND(AE$3=3,AA39=2),"9",IF(AND(AE$3=3,AA39=3),"8",IF(AND(AE$3=3,AA39=4),"7",IF(AND(AE$3=3,AA39=5),"6",IF(AND(AE$3=3,AA39=6),"5",IF(AND(AE$3=3,AA39=7),"4",IF(AND(AE$3=3,AA39=8),"3",IF(AND(AE$3=3,AA39=9),"2",IF(AND(AE$3=3,AA39=10),"1"))))))))))))))))))))))))))))))))))))))+0</f>
        <v>0</v>
      </c>
      <c r="AC39" s="29">
        <f t="shared" ref="AC39" si="434">+SUM(AB39+V39)</f>
        <v>9</v>
      </c>
      <c r="AD39" s="30">
        <f>SUM(LARGE(($AB39,$U39,$N39,$G39),{1;2;3;4}))</f>
        <v>9</v>
      </c>
      <c r="AE39" s="27">
        <f t="shared" si="408"/>
        <v>5</v>
      </c>
      <c r="AF39" s="20">
        <f t="shared" si="12"/>
        <v>2</v>
      </c>
      <c r="AG39" s="27"/>
      <c r="AH39" s="26"/>
      <c r="AI39" s="28">
        <f t="shared" ref="AI39" si="435">IF(AND(AL$3=1,AH39=1),"25",IF(AND(AL$3=1,AH39=2),"20",IF(AND(AL$3=1,AH39=3),"16",IF(AND(AL$3=1,AH39=4),"13",IF(AND(AL$3=1,AH39=5),"11",IF(AND(AL$3=1,AH39=6),"10",IF(AND(AL$3=1,AH39=7),"9",IF(AND(AL$3=1,AH39=8),"8",IF(AND(AL$3=1,AH39=9),"7",IF(AND(AL$3=1,AH39=10),"6",IF(AND(AL$3=1,AH39=11),"5",IF(AND(AL$3=1,AH39=12),"4",IF(AND(AL$3=1,AH39=13),"3",IF(AND(AL$3=1,AH39=14),"2",IF(AND(AL$3=1,AH39=15),"1",IF(AND(AL$3=2,AH39=1),"16",IF(AND(AL$3=2,AH39=2),"13",IF(AND(AL$3=2,AH39=3),"11",IF(AND(AL$3=2,AH39=4),"10",IF(AND(AL$3=2,AH39=5),"9",IF(AND(AL$3=2,AH39=6),"8",IF(AND(AL$3=2,AH39=7),"7",IF(AND(AL$3=2,AH39=8),"6",IF(AND(AL$3=2,AH39=9),"5",IF(AND(AL$3=2,AH39=10),"4",IF(AND(AL$3=2,AH39=11),"3",IF(AND(AL$3=2,AH39=12),"2",IF(AND(AL$3=2,AH39=13),"1",IF(AND(AL$3=3,AH39=1),"10",IF(AND(AL$3=3,AH39=2),"9",IF(AND(AL$3=3,AH39=3),"8",IF(AND(AL$3=3,AH39=4),"7",IF(AND(AL$3=3,AH39=5),"6",IF(AND(AL$3=3,AH39=6),"5",IF(AND(AL$3=3,AH39=7),"4",IF(AND(AL$3=3,AH39=8),"3",IF(AND(AL$3=3,AH39=9),"2",IF(AND(AL$3=3,AH39=10),"1"))))))))))))))))))))))))))))))))))))))+0</f>
        <v>0</v>
      </c>
      <c r="AJ39" s="29">
        <f t="shared" ref="AJ39" si="436">+SUM(AI39+AC39)</f>
        <v>9</v>
      </c>
      <c r="AK39" s="30">
        <f>SUM(LARGE(($AI39,$AB39,$U39,$N39,$G39),{1;2;3;4;5}))</f>
        <v>9</v>
      </c>
      <c r="AL39" s="27">
        <f t="shared" si="409"/>
        <v>5</v>
      </c>
      <c r="AM39" s="20">
        <f t="shared" si="15"/>
        <v>2</v>
      </c>
      <c r="AN39" s="27"/>
      <c r="AO39" s="26"/>
      <c r="AP39" s="28">
        <f t="shared" ref="AP39" si="437">IF(AND(AS$3=1,AO39=1),"25",IF(AND(AS$3=1,AO39=2),"20",IF(AND(AS$3=1,AO39=3),"16",IF(AND(AS$3=1,AO39=4),"13",IF(AND(AS$3=1,AO39=5),"11",IF(AND(AS$3=1,AO39=6),"10",IF(AND(AS$3=1,AO39=7),"9",IF(AND(AS$3=1,AO39=8),"8",IF(AND(AS$3=1,AO39=9),"7",IF(AND(AS$3=1,AO39=10),"6",IF(AND(AS$3=1,AO39=11),"5",IF(AND(AS$3=1,AO39=12),"4",IF(AND(AS$3=1,AO39=13),"3",IF(AND(AS$3=1,AO39=14),"2",IF(AND(AS$3=1,AO39=15),"1",IF(AND(AS$3=2,AO39=1),"16",IF(AND(AS$3=2,AO39=2),"13",IF(AND(AS$3=2,AO39=3),"11",IF(AND(AS$3=2,AO39=4),"10",IF(AND(AS$3=2,AO39=5),"9",IF(AND(AS$3=2,AO39=6),"8",IF(AND(AS$3=2,AO39=7),"7",IF(AND(AS$3=2,AO39=8),"6",IF(AND(AS$3=2,AO39=9),"5",IF(AND(AS$3=2,AO39=10),"4",IF(AND(AS$3=2,AO39=11),"3",IF(AND(AS$3=2,AO39=12),"2",IF(AND(AS$3=2,AO39=13),"1",IF(AND(AS$3=3,AO39=1),"10",IF(AND(AS$3=3,AO39=2),"9",IF(AND(AS$3=3,AO39=3),"8",IF(AND(AS$3=3,AO39=4),"7",IF(AND(AS$3=3,AO39=5),"6",IF(AND(AS$3=3,AO39=6),"5",IF(AND(AS$3=3,AO39=7),"4",IF(AND(AS$3=3,AO39=8),"3",IF(AND(AS$3=3,AO39=9),"2",IF(AND(AS$3=3,AO39=10),"1"))))))))))))))))))))))))))))))))))))))+0</f>
        <v>0</v>
      </c>
      <c r="AQ39" s="29">
        <f t="shared" ref="AQ39" si="438">+SUM(AP39+AJ39)</f>
        <v>9</v>
      </c>
      <c r="AR39" s="30">
        <f>SUM(LARGE(($AP39,$AI39,$AB39,$U39,$N39,$G39),{1;2;3;4;5}))</f>
        <v>9</v>
      </c>
      <c r="AS39" s="27">
        <f t="shared" si="410"/>
        <v>5</v>
      </c>
      <c r="AT39" s="20">
        <f t="shared" si="18"/>
        <v>2</v>
      </c>
      <c r="AU39" s="27"/>
      <c r="AV39" s="26"/>
      <c r="AW39" s="28">
        <f t="shared" ref="AW39" si="439">IF(AND(AZ$3=1,AV39=1),"25",IF(AND(AZ$3=1,AV39=2),"20",IF(AND(AZ$3=1,AV39=3),"16",IF(AND(AZ$3=1,AV39=4),"13",IF(AND(AZ$3=1,AV39=5),"11",IF(AND(AZ$3=1,AV39=6),"10",IF(AND(AZ$3=1,AV39=7),"9",IF(AND(AZ$3=1,AV39=8),"8",IF(AND(AZ$3=1,AV39=9),"7",IF(AND(AZ$3=1,AV39=10),"6",IF(AND(AZ$3=1,AV39=11),"5",IF(AND(AZ$3=1,AV39=12),"4",IF(AND(AZ$3=1,AV39=13),"3",IF(AND(AZ$3=1,AV39=14),"2",IF(AND(AZ$3=1,AV39=15),"1",IF(AND(AZ$3=2,AV39=1),"16",IF(AND(AZ$3=2,AV39=2),"13",IF(AND(AZ$3=2,AV39=3),"11",IF(AND(AZ$3=2,AV39=4),"10",IF(AND(AZ$3=2,AV39=5),"9",IF(AND(AZ$3=2,AV39=6),"8",IF(AND(AZ$3=2,AV39=7),"7",IF(AND(AZ$3=2,AV39=8),"6",IF(AND(AZ$3=2,AV39=9),"5",IF(AND(AZ$3=2,AV39=10),"4",IF(AND(AZ$3=2,AV39=11),"3",IF(AND(AZ$3=2,AV39=12),"2",IF(AND(AZ$3=2,AV39=13),"1",IF(AND(AZ$3=3,AV39=1),"10",IF(AND(AZ$3=3,AV39=2),"9",IF(AND(AZ$3=3,AV39=3),"8",IF(AND(AZ$3=3,AV39=4),"7",IF(AND(AZ$3=3,AV39=5),"6",IF(AND(AZ$3=3,AV39=6),"5",IF(AND(AZ$3=3,AV39=7),"4",IF(AND(AZ$3=3,AV39=8),"3",IF(AND(AZ$3=3,AV39=9),"2",IF(AND(AZ$3=3,AV39=10),"1"))))))))))))))))))))))))))))))))))))))+0</f>
        <v>0</v>
      </c>
      <c r="AX39" s="29">
        <f t="shared" ref="AX39" si="440">+SUM(AW39+AQ39)</f>
        <v>9</v>
      </c>
      <c r="AY39" s="30">
        <f>SUM(LARGE(($AW39,$AP39,$AI39,$AB39,$U39,$N39,$G39),{1;2;3;4;5}))</f>
        <v>9</v>
      </c>
      <c r="AZ39" s="27">
        <f t="shared" si="411"/>
        <v>5</v>
      </c>
      <c r="BA39" s="20">
        <f t="shared" si="21"/>
        <v>2</v>
      </c>
      <c r="BB39" s="27"/>
      <c r="BC39" s="26"/>
      <c r="BD39" s="28">
        <f t="shared" ref="BD39" si="441">IF(AND(BG$3=1,BC39=1),"25",IF(AND(BG$3=1,BC39=2),"20",IF(AND(BG$3=1,BC39=3),"16",IF(AND(BG$3=1,BC39=4),"13",IF(AND(BG$3=1,BC39=5),"11",IF(AND(BG$3=1,BC39=6),"10",IF(AND(BG$3=1,BC39=7),"9",IF(AND(BG$3=1,BC39=8),"8",IF(AND(BG$3=1,BC39=9),"7",IF(AND(BG$3=1,BC39=10),"6",IF(AND(BG$3=1,BC39=11),"5",IF(AND(BG$3=1,BC39=12),"4",IF(AND(BG$3=1,BC39=13),"3",IF(AND(BG$3=1,BC39=14),"2",IF(AND(BG$3=1,BC39=15),"1",IF(AND(BG$3=2,BC39=1),"16",IF(AND(BG$3=2,BC39=2),"13",IF(AND(BG$3=2,BC39=3),"11",IF(AND(BG$3=2,BC39=4),"10",IF(AND(BG$3=2,BC39=5),"9",IF(AND(BG$3=2,BC39=6),"8",IF(AND(BG$3=2,BC39=7),"7",IF(AND(BG$3=2,BC39=8),"6",IF(AND(BG$3=2,BC39=9),"5",IF(AND(BG$3=2,BC39=10),"4",IF(AND(BG$3=2,BC39=11),"3",IF(AND(BG$3=2,BC39=12),"2",IF(AND(BG$3=2,BC39=13),"1",IF(AND(BG$3=3,BC39=1),"10",IF(AND(BG$3=3,BC39=2),"9",IF(AND(BG$3=3,BC39=3),"8",IF(AND(BG$3=3,BC39=4),"7",IF(AND(BG$3=3,BC39=5),"6",IF(AND(BG$3=3,BC39=6),"5",IF(AND(BG$3=3,BC39=7),"4",IF(AND(BG$3=3,BC39=8),"3",IF(AND(BG$3=3,BC39=9),"2",IF(AND(BG$3=3,BC39=10),"1"))))))))))))))))))))))))))))))))))))))+0</f>
        <v>0</v>
      </c>
      <c r="BE39" s="29">
        <f t="shared" ref="BE39" si="442">+SUM(BD39+AX39)</f>
        <v>9</v>
      </c>
      <c r="BF39" s="30">
        <f>SUM(LARGE(($BD39,$AW39,$AP39,$AI39,$AB39,$U39,$N39,$G39),{1;2;3;4;5}))</f>
        <v>9</v>
      </c>
      <c r="BG39" s="27">
        <f t="shared" si="412"/>
        <v>5</v>
      </c>
      <c r="BH39" s="20">
        <f t="shared" si="24"/>
        <v>2</v>
      </c>
      <c r="BI39" s="27"/>
      <c r="BJ39" s="26"/>
      <c r="BK39" s="28">
        <f t="shared" ref="BK39" si="443">IF(AND(BN$3=1,BJ39=1),"25",IF(AND(BN$3=1,BJ39=2),"20",IF(AND(BN$3=1,BJ39=3),"16",IF(AND(BN$3=1,BJ39=4),"13",IF(AND(BN$3=1,BJ39=5),"11",IF(AND(BN$3=1,BJ39=6),"10",IF(AND(BN$3=1,BJ39=7),"9",IF(AND(BN$3=1,BJ39=8),"8",IF(AND(BN$3=1,BJ39=9),"7",IF(AND(BN$3=1,BJ39=10),"6",IF(AND(BN$3=1,BJ39=11),"5",IF(AND(BN$3=1,BJ39=12),"4",IF(AND(BN$3=1,BJ39=13),"3",IF(AND(BN$3=1,BJ39=14),"2",IF(AND(BN$3=1,BJ39=15),"1",IF(AND(BN$3=2,BJ39=1),"16",IF(AND(BN$3=2,BJ39=2),"13",IF(AND(BN$3=2,BJ39=3),"11",IF(AND(BN$3=2,BJ39=4),"10",IF(AND(BN$3=2,BJ39=5),"9",IF(AND(BN$3=2,BJ39=6),"8",IF(AND(BN$3=2,BJ39=7),"7",IF(AND(BN$3=2,BJ39=8),"6",IF(AND(BN$3=2,BJ39=9),"5",IF(AND(BN$3=2,BJ39=10),"4",IF(AND(BN$3=2,BJ39=11),"3",IF(AND(BN$3=2,BJ39=12),"2",IF(AND(BN$3=2,BJ39=13),"1",IF(AND(BN$3=3,BJ39=1),"10",IF(AND(BN$3=3,BJ39=2),"9",IF(AND(BN$3=3,BJ39=3),"8",IF(AND(BN$3=3,BJ39=4),"7",IF(AND(BN$3=3,BJ39=5),"6",IF(AND(BN$3=3,BJ39=6),"5",IF(AND(BN$3=3,BJ39=7),"4",IF(AND(BN$3=3,BJ39=8),"3",IF(AND(BN$3=3,BJ39=9),"2",IF(AND(BN$3=3,BJ39=10),"1"))))))))))))))))))))))))))))))))))))))+0</f>
        <v>0</v>
      </c>
      <c r="BL39" s="29">
        <f t="shared" ref="BL39" si="444">+SUM(BK39+BE39)</f>
        <v>9</v>
      </c>
      <c r="BM39" s="30">
        <f>SUM(LARGE(($BK39,$BD39,$AW39,$AP39,$AI39,$AB39,$U39,$N39,$G39),{1;2;3;4;5}))</f>
        <v>9</v>
      </c>
      <c r="BN39" s="27">
        <f t="shared" si="413"/>
        <v>5</v>
      </c>
      <c r="BO39" s="20">
        <f t="shared" si="27"/>
        <v>2</v>
      </c>
      <c r="BP39" s="27"/>
      <c r="BQ39" s="26"/>
      <c r="BR39" s="28">
        <f t="shared" ref="BR39" si="445">IF(AND(BU$3=1,BQ39=1),"25",IF(AND(BU$3=1,BQ39=2),"20",IF(AND(BU$3=1,BQ39=3),"16",IF(AND(BU$3=1,BQ39=4),"13",IF(AND(BU$3=1,BQ39=5),"11",IF(AND(BU$3=1,BQ39=6),"10",IF(AND(BU$3=1,BQ39=7),"9",IF(AND(BU$3=1,BQ39=8),"8",IF(AND(BU$3=1,BQ39=9),"7",IF(AND(BU$3=1,BQ39=10),"6",IF(AND(BU$3=1,BQ39=11),"5",IF(AND(BU$3=1,BQ39=12),"4",IF(AND(BU$3=1,BQ39=13),"3",IF(AND(BU$3=1,BQ39=14),"2",IF(AND(BU$3=1,BQ39=15),"1",IF(AND(BU$3=2,BQ39=1),"16",IF(AND(BU$3=2,BQ39=2),"13",IF(AND(BU$3=2,BQ39=3),"11",IF(AND(BU$3=2,BQ39=4),"10",IF(AND(BU$3=2,BQ39=5),"9",IF(AND(BU$3=2,BQ39=6),"8",IF(AND(BU$3=2,BQ39=7),"7",IF(AND(BU$3=2,BQ39=8),"6",IF(AND(BU$3=2,BQ39=9),"5",IF(AND(BU$3=2,BQ39=10),"4",IF(AND(BU$3=2,BQ39=11),"3",IF(AND(BU$3=2,BQ39=12),"2",IF(AND(BU$3=2,BQ39=13),"1",IF(AND(BU$3=3,BQ39=1),"10",IF(AND(BU$3=3,BQ39=2),"9",IF(AND(BU$3=3,BQ39=3),"8",IF(AND(BU$3=3,BQ39=4),"7",IF(AND(BU$3=3,BQ39=5),"6",IF(AND(BU$3=3,BQ39=6),"5",IF(AND(BU$3=3,BQ39=7),"4",IF(AND(BU$3=3,BQ39=8),"3",IF(AND(BU$3=3,BQ39=9),"2",IF(AND(BU$3=3,BQ39=10),"1"))))))))))))))))))))))))))))))))))))))+0</f>
        <v>0</v>
      </c>
      <c r="BS39" s="29">
        <f t="shared" ref="BS39" si="446">+SUM(BR39+BL39)</f>
        <v>9</v>
      </c>
      <c r="BT39" s="30">
        <f>SUM(LARGE(($BR39,$BK39,$BD39,$AW39,$AP39,$AI39,$AB39,$U39,$N39,$G39),{1;2;3;4;5}))</f>
        <v>9</v>
      </c>
      <c r="BU39" s="27">
        <f t="shared" si="414"/>
        <v>5</v>
      </c>
      <c r="BV39" s="20">
        <f t="shared" si="30"/>
        <v>2</v>
      </c>
      <c r="BW39" s="27"/>
      <c r="BX39" s="26"/>
      <c r="BY39" s="28">
        <f t="shared" ref="BY39" si="447">IF(AND(CB$3=1,BX39=1),"25",IF(AND(CB$3=1,BX39=2),"20",IF(AND(CB$3=1,BX39=3),"16",IF(AND(CB$3=1,BX39=4),"13",IF(AND(CB$3=1,BX39=5),"11",IF(AND(CB$3=1,BX39=6),"10",IF(AND(CB$3=1,BX39=7),"9",IF(AND(CB$3=1,BX39=8),"8",IF(AND(CB$3=1,BX39=9),"7",IF(AND(CB$3=1,BX39=10),"6",IF(AND(CB$3=1,BX39=11),"5",IF(AND(CB$3=1,BX39=12),"4",IF(AND(CB$3=1,BX39=13),"3",IF(AND(CB$3=1,BX39=14),"2",IF(AND(CB$3=1,BX39=15),"1",IF(AND(CB$3=2,BX39=1),"16",IF(AND(CB$3=2,BX39=2),"13",IF(AND(CB$3=2,BX39=3),"11",IF(AND(CB$3=2,BX39=4),"10",IF(AND(CB$3=2,BX39=5),"9",IF(AND(CB$3=2,BX39=6),"8",IF(AND(CB$3=2,BX39=7),"7",IF(AND(CB$3=2,BX39=8),"6",IF(AND(CB$3=2,BX39=9),"5",IF(AND(CB$3=2,BX39=10),"4",IF(AND(CB$3=2,BX39=11),"3",IF(AND(CB$3=2,BX39=12),"2",IF(AND(CB$3=2,BX39=13),"1",IF(AND(CB$3=3,BX39=1),"10",IF(AND(CB$3=3,BX39=2),"9",IF(AND(CB$3=3,BX39=3),"8",IF(AND(CB$3=3,BX39=4),"7",IF(AND(CB$3=3,BX39=5),"6",IF(AND(CB$3=3,BX39=6),"5",IF(AND(CB$3=3,BX39=7),"4",IF(AND(CB$3=3,BX39=8),"3",IF(AND(CB$3=3,BX39=9),"2",IF(AND(CB$3=3,BX39=10),"1"))))))))))))))))))))))))))))))))))))))+0</f>
        <v>0</v>
      </c>
      <c r="BZ39" s="29">
        <f t="shared" ref="BZ39" si="448">+SUM(BY39+BS39)</f>
        <v>9</v>
      </c>
      <c r="CA39" s="30">
        <f>SUM(LARGE(($BY39,$BR39,$BK39,$BD39,$AW39,$AP39,$AI39,$AB39,$U39,$N39,$G39),{1;2;3;4;5}))</f>
        <v>9</v>
      </c>
      <c r="CB39" s="27">
        <f t="shared" si="415"/>
        <v>5</v>
      </c>
      <c r="CC39" s="20">
        <f t="shared" si="33"/>
        <v>2</v>
      </c>
      <c r="CD39" s="27"/>
      <c r="CE39" s="26"/>
      <c r="CF39" s="28">
        <f t="shared" ref="CF39" si="449">IF(AND(CI$3=1,CE39=1),"25",IF(AND(CI$3=1,CE39=2),"20",IF(AND(CI$3=1,CE39=3),"16",IF(AND(CI$3=1,CE39=4),"13",IF(AND(CI$3=1,CE39=5),"11",IF(AND(CI$3=1,CE39=6),"10",IF(AND(CI$3=1,CE39=7),"9",IF(AND(CI$3=1,CE39=8),"8",IF(AND(CI$3=1,CE39=9),"7",IF(AND(CI$3=1,CE39=10),"6",IF(AND(CI$3=1,CE39=11),"5",IF(AND(CI$3=1,CE39=12),"4",IF(AND(CI$3=1,CE39=13),"3",IF(AND(CI$3=1,CE39=14),"2",IF(AND(CI$3=1,CE39=15),"1",IF(AND(CI$3=2,CE39=1),"16",IF(AND(CI$3=2,CE39=2),"13",IF(AND(CI$3=2,CE39=3),"11",IF(AND(CI$3=2,CE39=4),"10",IF(AND(CI$3=2,CE39=5),"9",IF(AND(CI$3=2,CE39=6),"8",IF(AND(CI$3=2,CE39=7),"7",IF(AND(CI$3=2,CE39=8),"6",IF(AND(CI$3=2,CE39=9),"5",IF(AND(CI$3=2,CE39=10),"4",IF(AND(CI$3=2,CE39=11),"3",IF(AND(CI$3=2,CE39=12),"2",IF(AND(CI$3=2,CE39=13),"1",IF(AND(CI$3=3,CE39=1),"10",IF(AND(CI$3=3,CE39=2),"9",IF(AND(CI$3=3,CE39=3),"8",IF(AND(CI$3=3,CE39=4),"7",IF(AND(CI$3=3,CE39=5),"6",IF(AND(CI$3=3,CE39=6),"5",IF(AND(CI$3=3,CE39=7),"4",IF(AND(CI$3=3,CE39=8),"3",IF(AND(CI$3=3,CE39=9),"2",IF(AND(CI$3=3,CE39=10),"1"))))))))))))))))))))))))))))))))))))))+0</f>
        <v>0</v>
      </c>
      <c r="CG39" s="29">
        <f t="shared" ref="CG39" si="450">+SUM(CF39+BZ39)</f>
        <v>9</v>
      </c>
      <c r="CH39" s="30">
        <f>SUM(LARGE(($CF39,$BY39,$BR39,$BK39,$BD39,$AW39,$AP39,$AI39,$AB39,$U39,$N39,$G39),{1;2;3;4;5}))</f>
        <v>9</v>
      </c>
      <c r="CI39" s="27">
        <f t="shared" si="416"/>
        <v>5</v>
      </c>
      <c r="CJ39" s="20">
        <f t="shared" si="36"/>
        <v>1</v>
      </c>
      <c r="CK39" s="27"/>
      <c r="CL39" s="26"/>
      <c r="CM39" s="28">
        <f t="shared" ref="CM39" si="451">IF(AND(CP$3=1,CL39=1),"25",IF(AND(CP$3=1,CL39=2),"20",IF(AND(CP$3=1,CL39=3),"16",IF(AND(CP$3=1,CL39=4),"13",IF(AND(CP$3=1,CL39=5),"11",IF(AND(CP$3=1,CL39=6),"10",IF(AND(CP$3=1,CL39=7),"9",IF(AND(CP$3=1,CL39=8),"8",IF(AND(CP$3=1,CL39=9),"7",IF(AND(CP$3=1,CL39=10),"6",IF(AND(CP$3=1,CL39=11),"5",IF(AND(CP$3=1,CL39=12),"4",IF(AND(CP$3=1,CL39=13),"3",IF(AND(CP$3=1,CL39=14),"2",IF(AND(CP$3=1,CL39=15),"1",IF(AND(CP$3=2,CL39=1),"16",IF(AND(CP$3=2,CL39=2),"13",IF(AND(CP$3=2,CL39=3),"11",IF(AND(CP$3=2,CL39=4),"10",IF(AND(CP$3=2,CL39=5),"9",IF(AND(CP$3=2,CL39=6),"8",IF(AND(CP$3=2,CL39=7),"7",IF(AND(CP$3=2,CL39=8),"6",IF(AND(CP$3=2,CL39=9),"5",IF(AND(CP$3=2,CL39=10),"4",IF(AND(CP$3=2,CL39=11),"3",IF(AND(CP$3=2,CL39=12),"2",IF(AND(CP$3=2,CL39=13),"1",IF(AND(CP$3=3,CL39=1),"10",IF(AND(CP$3=3,CL39=2),"9",IF(AND(CP$3=3,CL39=3),"8",IF(AND(CP$3=3,CL39=4),"7",IF(AND(CP$3=3,CL39=5),"6",IF(AND(CP$3=3,CL39=6),"5",IF(AND(CP$3=3,CL39=7),"4",IF(AND(CP$3=3,CL39=8),"3",IF(AND(CP$3=3,CL39=9),"2",IF(AND(CP$3=3,CL39=10),"1"))))))))))))))))))))))))))))))))))))))+0</f>
        <v>0</v>
      </c>
      <c r="CN39" s="29">
        <f t="shared" ref="CN39" si="452">+SUM(CM39+CG39)</f>
        <v>9</v>
      </c>
      <c r="CO39" s="30">
        <f>SUM(LARGE(($CM39,$CF39,$BY39,$BR39,$BK39,$BD39,$AW39,$AP39,$AI39,$AB39,$U39,$N39,$G39),{1;2;3;4;5}))</f>
        <v>9</v>
      </c>
      <c r="CP39" s="27">
        <f t="shared" si="417"/>
        <v>5</v>
      </c>
      <c r="CQ39" s="20">
        <f t="shared" ref="CQ39" si="453">CW$3</f>
        <v>1</v>
      </c>
      <c r="CR39" s="27"/>
      <c r="CS39" s="26"/>
      <c r="CT39" s="28">
        <f t="shared" ref="CT39" si="454">IF(AND(CW$3=1,CS39=1),"25",IF(AND(CW$3=1,CS39=2),"20",IF(AND(CW$3=1,CS39=3),"16",IF(AND(CW$3=1,CS39=4),"13",IF(AND(CW$3=1,CS39=5),"11",IF(AND(CW$3=1,CS39=6),"10",IF(AND(CW$3=1,CS39=7),"9",IF(AND(CW$3=1,CS39=8),"8",IF(AND(CW$3=1,CS39=9),"7",IF(AND(CW$3=1,CS39=10),"6",IF(AND(CW$3=1,CS39=11),"5",IF(AND(CW$3=1,CS39=12),"4",IF(AND(CW$3=1,CS39=13),"3",IF(AND(CW$3=1,CS39=14),"2",IF(AND(CW$3=1,CS39=15),"1",IF(AND(CW$3=2,CS39=1),"16",IF(AND(CW$3=2,CS39=2),"13",IF(AND(CW$3=2,CS39=3),"11",IF(AND(CW$3=2,CS39=4),"10",IF(AND(CW$3=2,CS39=5),"9",IF(AND(CW$3=2,CS39=6),"8",IF(AND(CW$3=2,CS39=7),"7",IF(AND(CW$3=2,CS39=8),"6",IF(AND(CW$3=2,CS39=9),"5",IF(AND(CW$3=2,CS39=10),"4",IF(AND(CW$3=2,CS39=11),"3",IF(AND(CW$3=2,CS39=12),"2",IF(AND(CW$3=2,CS39=13),"1",IF(AND(CW$3=3,CS39=1),"10",IF(AND(CW$3=3,CS39=2),"9",IF(AND(CW$3=3,CS39=3),"8",IF(AND(CW$3=3,CS39=4),"7",IF(AND(CW$3=3,CS39=5),"6",IF(AND(CW$3=3,CS39=6),"5",IF(AND(CW$3=3,CS39=7),"4",IF(AND(CW$3=3,CS39=8),"3",IF(AND(CW$3=3,CS39=9),"2",IF(AND(CW$3=3,CS39=10),"1"))))))))))))))))))))))))))))))))))))))+0</f>
        <v>0</v>
      </c>
      <c r="CU39" s="29">
        <f t="shared" ref="CU39" si="455">+SUM(CT39+CN39)</f>
        <v>9</v>
      </c>
      <c r="CV39" s="30">
        <f>SUM(LARGE(($CT39,$CM39,$CF39,$BY39,$BR39,$BK39,$BD39,$AW39,$AP39,$AI39,$AB39,$U39,$N39,$G39),{1;2;3;4;5}))</f>
        <v>9</v>
      </c>
      <c r="CW39" s="27">
        <f t="shared" si="418"/>
        <v>5</v>
      </c>
      <c r="CX39" s="20">
        <f t="shared" ref="CX39" si="456">DD$3</f>
        <v>1</v>
      </c>
      <c r="CY39" s="27"/>
      <c r="CZ39" s="26"/>
      <c r="DA39" s="28">
        <f t="shared" ref="DA39" si="457">IF(AND(DD$3=1,CZ39=1),"25",IF(AND(DD$3=1,CZ39=2),"20",IF(AND(DD$3=1,CZ39=3),"16",IF(AND(DD$3=1,CZ39=4),"13",IF(AND(DD$3=1,CZ39=5),"11",IF(AND(DD$3=1,CZ39=6),"10",IF(AND(DD$3=1,CZ39=7),"9",IF(AND(DD$3=1,CZ39=8),"8",IF(AND(DD$3=1,CZ39=9),"7",IF(AND(DD$3=1,CZ39=10),"6",IF(AND(DD$3=1,CZ39=11),"5",IF(AND(DD$3=1,CZ39=12),"4",IF(AND(DD$3=1,CZ39=13),"3",IF(AND(DD$3=1,CZ39=14),"2",IF(AND(DD$3=1,CZ39=15),"1",IF(AND(DD$3=2,CZ39=1),"16",IF(AND(DD$3=2,CZ39=2),"13",IF(AND(DD$3=2,CZ39=3),"11",IF(AND(DD$3=2,CZ39=4),"10",IF(AND(DD$3=2,CZ39=5),"9",IF(AND(DD$3=2,CZ39=6),"8",IF(AND(DD$3=2,CZ39=7),"7",IF(AND(DD$3=2,CZ39=8),"6",IF(AND(DD$3=2,CZ39=9),"5",IF(AND(DD$3=2,CZ39=10),"4",IF(AND(DD$3=2,CZ39=11),"3",IF(AND(DD$3=2,CZ39=12),"2",IF(AND(DD$3=2,CZ39=13),"1",IF(AND(DD$3=3,CZ39=1),"10",IF(AND(DD$3=3,CZ39=2),"9",IF(AND(DD$3=3,CZ39=3),"8",IF(AND(DD$3=3,CZ39=4),"7",IF(AND(DD$3=3,CZ39=5),"6",IF(AND(DD$3=3,CZ39=6),"5",IF(AND(DD$3=3,CZ39=7),"4",IF(AND(DD$3=3,CZ39=8),"3",IF(AND(DD$3=3,CZ39=9),"2",IF(AND(DD$3=3,CZ39=10),"1"))))))))))))))))))))))))))))))))))))))+0</f>
        <v>0</v>
      </c>
      <c r="DB39" s="29">
        <f t="shared" ref="DB39" si="458">+SUM(DA39+CU39)</f>
        <v>9</v>
      </c>
      <c r="DC39" s="30">
        <f>SUM(LARGE(($DA39,$CT39,$CM39,$CF39,$BY39,$BR39,$BK39,$BD39,$AW39,$AP39,$AI39,$AB39,$U39,$N39,$G39),{1;2;3;4;5}))</f>
        <v>9</v>
      </c>
      <c r="DD39" s="27">
        <f t="shared" si="419"/>
        <v>5</v>
      </c>
      <c r="DE39" s="20">
        <f t="shared" ref="DE39" si="459">DK$3</f>
        <v>1</v>
      </c>
      <c r="DF39" s="27"/>
      <c r="DG39" s="26"/>
      <c r="DH39" s="28">
        <f t="shared" ref="DH39" si="460">IF(AND(DK$3=1,DG39=1),"25",IF(AND(DK$3=1,DG39=2),"20",IF(AND(DK$3=1,DG39=3),"16",IF(AND(DK$3=1,DG39=4),"13",IF(AND(DK$3=1,DG39=5),"11",IF(AND(DK$3=1,DG39=6),"10",IF(AND(DK$3=1,DG39=7),"9",IF(AND(DK$3=1,DG39=8),"8",IF(AND(DK$3=1,DG39=9),"7",IF(AND(DK$3=1,DG39=10),"6",IF(AND(DK$3=1,DG39=11),"5",IF(AND(DK$3=1,DG39=12),"4",IF(AND(DK$3=1,DG39=13),"3",IF(AND(DK$3=1,DG39=14),"2",IF(AND(DK$3=1,DG39=15),"1",IF(AND(DK$3=2,DG39=1),"16",IF(AND(DK$3=2,DG39=2),"13",IF(AND(DK$3=2,DG39=3),"11",IF(AND(DK$3=2,DG39=4),"10",IF(AND(DK$3=2,DG39=5),"9",IF(AND(DK$3=2,DG39=6),"8",IF(AND(DK$3=2,DG39=7),"7",IF(AND(DK$3=2,DG39=8),"6",IF(AND(DK$3=2,DG39=9),"5",IF(AND(DK$3=2,DG39=10),"4",IF(AND(DK$3=2,DG39=11),"3",IF(AND(DK$3=2,DG39=12),"2",IF(AND(DK$3=2,DG39=13),"1",IF(AND(DK$3=3,DG39=1),"10",IF(AND(DK$3=3,DG39=2),"9",IF(AND(DK$3=3,DG39=3),"8",IF(AND(DK$3=3,DG39=4),"7",IF(AND(DK$3=3,DG39=5),"6",IF(AND(DK$3=3,DG39=6),"5",IF(AND(DK$3=3,DG39=7),"4",IF(AND(DK$3=3,DG39=8),"3",IF(AND(DK$3=3,DG39=9),"2",IF(AND(DK$3=3,DG39=10),"1"))))))))))))))))))))))))))))))))))))))+0</f>
        <v>0</v>
      </c>
      <c r="DI39" s="29">
        <f t="shared" ref="DI39" si="461">+SUM(DH39+DB39)</f>
        <v>9</v>
      </c>
      <c r="DJ39" s="30">
        <f>SUM(LARGE(($DH39,$DA39,$CT39,$CM39,$CF39,$BY39,$BR39,$BK39,$BD39,$AW39,$AP39,$AI39,$AB39,$U39,$N39,$G39),{1;2;3;4;5}))</f>
        <v>9</v>
      </c>
      <c r="DK39" s="27">
        <f t="shared" si="420"/>
        <v>5</v>
      </c>
      <c r="DL39" s="20">
        <f t="shared" ref="DL39" si="462">DR$3</f>
        <v>1</v>
      </c>
      <c r="DM39" s="27"/>
      <c r="DN39" s="26"/>
      <c r="DO39" s="28">
        <f t="shared" ref="DO39" si="463">IF(AND(DR$3=1,DN39=1),"25",IF(AND(DR$3=1,DN39=2),"20",IF(AND(DR$3=1,DN39=3),"16",IF(AND(DR$3=1,DN39=4),"13",IF(AND(DR$3=1,DN39=5),"11",IF(AND(DR$3=1,DN39=6),"10",IF(AND(DR$3=1,DN39=7),"9",IF(AND(DR$3=1,DN39=8),"8",IF(AND(DR$3=1,DN39=9),"7",IF(AND(DR$3=1,DN39=10),"6",IF(AND(DR$3=1,DN39=11),"5",IF(AND(DR$3=1,DN39=12),"4",IF(AND(DR$3=1,DN39=13),"3",IF(AND(DR$3=1,DN39=14),"2",IF(AND(DR$3=1,DN39=15),"1",IF(AND(DR$3=2,DN39=1),"16",IF(AND(DR$3=2,DN39=2),"13",IF(AND(DR$3=2,DN39=3),"11",IF(AND(DR$3=2,DN39=4),"10",IF(AND(DR$3=2,DN39=5),"9",IF(AND(DR$3=2,DN39=6),"8",IF(AND(DR$3=2,DN39=7),"7",IF(AND(DR$3=2,DN39=8),"6",IF(AND(DR$3=2,DN39=9),"5",IF(AND(DR$3=2,DN39=10),"4",IF(AND(DR$3=2,DN39=11),"3",IF(AND(DR$3=2,DN39=12),"2",IF(AND(DR$3=2,DN39=13),"1",IF(AND(DR$3=3,DN39=1),"10",IF(AND(DR$3=3,DN39=2),"9",IF(AND(DR$3=3,DN39=3),"8",IF(AND(DR$3=3,DN39=4),"7",IF(AND(DR$3=3,DN39=5),"6",IF(AND(DR$3=3,DN39=6),"5",IF(AND(DR$3=3,DN39=7),"4",IF(AND(DR$3=3,DN39=8),"3",IF(AND(DR$3=3,DN39=9),"2",IF(AND(DR$3=3,DN39=10),"1"))))))))))))))))))))))))))))))))))))))+0</f>
        <v>0</v>
      </c>
      <c r="DP39" s="29">
        <f t="shared" ref="DP39" si="464">+SUM(DO39+DI39)</f>
        <v>9</v>
      </c>
      <c r="DQ39" s="30">
        <f>SUM(LARGE(($DO39,$DH39,$DA39,$CT39,$CM39,$CF39,$BY39,$BR39,$BK39,$BD39,$AW39,$AP39,$AI39,$AB39,$U39,$N39,$G39),{1;2;3;4;5}))</f>
        <v>9</v>
      </c>
      <c r="DR39" s="27">
        <f t="shared" si="421"/>
        <v>5</v>
      </c>
      <c r="DS39" s="20">
        <f t="shared" ref="DS39" si="465">DY$3</f>
        <v>1</v>
      </c>
      <c r="DT39" s="27"/>
      <c r="DU39" s="26"/>
      <c r="DV39" s="28">
        <f t="shared" ref="DV39" si="466">IF(AND(DY$3=1,DU39=1),"25",IF(AND(DY$3=1,DU39=2),"20",IF(AND(DY$3=1,DU39=3),"16",IF(AND(DY$3=1,DU39=4),"13",IF(AND(DY$3=1,DU39=5),"11",IF(AND(DY$3=1,DU39=6),"10",IF(AND(DY$3=1,DU39=7),"9",IF(AND(DY$3=1,DU39=8),"8",IF(AND(DY$3=1,DU39=9),"7",IF(AND(DY$3=1,DU39=10),"6",IF(AND(DY$3=1,DU39=11),"5",IF(AND(DY$3=1,DU39=12),"4",IF(AND(DY$3=1,DU39=13),"3",IF(AND(DY$3=1,DU39=14),"2",IF(AND(DY$3=1,DU39=15),"1",IF(AND(DY$3=2,DU39=1),"16",IF(AND(DY$3=2,DU39=2),"13",IF(AND(DY$3=2,DU39=3),"11",IF(AND(DY$3=2,DU39=4),"10",IF(AND(DY$3=2,DU39=5),"9",IF(AND(DY$3=2,DU39=6),"8",IF(AND(DY$3=2,DU39=7),"7",IF(AND(DY$3=2,DU39=8),"6",IF(AND(DY$3=2,DU39=9),"5",IF(AND(DY$3=2,DU39=10),"4",IF(AND(DY$3=2,DU39=11),"3",IF(AND(DY$3=2,DU39=12),"2",IF(AND(DY$3=2,DU39=13),"1",IF(AND(DY$3=3,DU39=1),"10",IF(AND(DY$3=3,DU39=2),"9",IF(AND(DY$3=3,DU39=3),"8",IF(AND(DY$3=3,DU39=4),"7",IF(AND(DY$3=3,DU39=5),"6",IF(AND(DY$3=3,DU39=6),"5",IF(AND(DY$3=3,DU39=7),"4",IF(AND(DY$3=3,DU39=8),"3",IF(AND(DY$3=3,DU39=9),"2",IF(AND(DY$3=3,DU39=10),"1"))))))))))))))))))))))))))))))))))))))+0</f>
        <v>0</v>
      </c>
      <c r="DW39" s="29">
        <f t="shared" ref="DW39" si="467">+SUM(DV39+DP39)</f>
        <v>9</v>
      </c>
      <c r="DX39" s="30">
        <f>SUM(LARGE(($DV39,$DO39,$DH39,$DA39,$CT39,$CM39,$CF39,$BY39,$BR39,$BK39,$BD39,$AW39,$AP39,$AI39,$AB39,$U39,$N39,$G39),{1;2;3;4;5}))</f>
        <v>9</v>
      </c>
      <c r="DY39" s="27">
        <f t="shared" si="422"/>
        <v>5</v>
      </c>
      <c r="DZ39" s="20">
        <f t="shared" ref="DZ39" si="468">EF$3</f>
        <v>3</v>
      </c>
      <c r="EA39" s="27"/>
      <c r="EB39" s="26"/>
      <c r="EC39" s="28">
        <f t="shared" ref="EC39" si="469">IF(AND(EF$3=1,EB39=1),"25",IF(AND(EF$3=1,EB39=2),"20",IF(AND(EF$3=1,EB39=3),"16",IF(AND(EF$3=1,EB39=4),"13",IF(AND(EF$3=1,EB39=5),"11",IF(AND(EF$3=1,EB39=6),"10",IF(AND(EF$3=1,EB39=7),"9",IF(AND(EF$3=1,EB39=8),"8",IF(AND(EF$3=1,EB39=9),"7",IF(AND(EF$3=1,EB39=10),"6",IF(AND(EF$3=1,EB39=11),"5",IF(AND(EF$3=1,EB39=12),"4",IF(AND(EF$3=1,EB39=13),"3",IF(AND(EF$3=1,EB39=14),"2",IF(AND(EF$3=1,EB39=15),"1",IF(AND(EF$3=2,EB39=1),"16",IF(AND(EF$3=2,EB39=2),"13",IF(AND(EF$3=2,EB39=3),"11",IF(AND(EF$3=2,EB39=4),"10",IF(AND(EF$3=2,EB39=5),"9",IF(AND(EF$3=2,EB39=6),"8",IF(AND(EF$3=2,EB39=7),"7",IF(AND(EF$3=2,EB39=8),"6",IF(AND(EF$3=2,EB39=9),"5",IF(AND(EF$3=2,EB39=10),"4",IF(AND(EF$3=2,EB39=11),"3",IF(AND(EF$3=2,EB39=12),"2",IF(AND(EF$3=2,EB39=13),"1",IF(AND(EF$3=3,EB39=1),"10",IF(AND(EF$3=3,EB39=2),"9",IF(AND(EF$3=3,EB39=3),"8",IF(AND(EF$3=3,EB39=4),"7",IF(AND(EF$3=3,EB39=5),"6",IF(AND(EF$3=3,EB39=6),"5",IF(AND(EF$3=3,EB39=7),"4",IF(AND(EF$3=3,EB39=8),"3",IF(AND(EF$3=3,EB39=9),"2",IF(AND(EF$3=3,EB39=10),"1"))))))))))))))))))))))))))))))))))))))+0</f>
        <v>0</v>
      </c>
      <c r="ED39" s="29">
        <f t="shared" ref="ED39" si="470">+SUM(EC39+DW39)</f>
        <v>9</v>
      </c>
      <c r="EE39" s="30">
        <f>SUM(LARGE(($EC39,$DV39,$DO39,$DH39,$DA39,$CT39,$CM39,$CF39,$BY39,$BR39,$BK39,$BD39,$AW39,$AP39,$AI39,$AB39,$U39,$N39,$G39),{1;2;3;4;5}))</f>
        <v>9</v>
      </c>
      <c r="EF39" s="27">
        <f t="shared" si="423"/>
        <v>5</v>
      </c>
      <c r="EG39" s="20">
        <f t="shared" ref="EG39" si="471">EM$3</f>
        <v>1</v>
      </c>
      <c r="EH39" s="27"/>
      <c r="EI39" s="26"/>
      <c r="EJ39" s="28">
        <f t="shared" ref="EJ39" si="472">IF(AND(EM$3=1,EI39=1),"25",IF(AND(EM$3=1,EI39=2),"20",IF(AND(EM$3=1,EI39=3),"16",IF(AND(EM$3=1,EI39=4),"13",IF(AND(EM$3=1,EI39=5),"11",IF(AND(EM$3=1,EI39=6),"10",IF(AND(EM$3=1,EI39=7),"9",IF(AND(EM$3=1,EI39=8),"8",IF(AND(EM$3=1,EI39=9),"7",IF(AND(EM$3=1,EI39=10),"6",IF(AND(EM$3=1,EI39=11),"5",IF(AND(EM$3=1,EI39=12),"4",IF(AND(EM$3=1,EI39=13),"3",IF(AND(EM$3=1,EI39=14),"2",IF(AND(EM$3=1,EI39=15),"1",IF(AND(EM$3=2,EI39=1),"16",IF(AND(EM$3=2,EI39=2),"13",IF(AND(EM$3=2,EI39=3),"11",IF(AND(EM$3=2,EI39=4),"10",IF(AND(EM$3=2,EI39=5),"9",IF(AND(EM$3=2,EI39=6),"8",IF(AND(EM$3=2,EI39=7),"7",IF(AND(EM$3=2,EI39=8),"6",IF(AND(EM$3=2,EI39=9),"5",IF(AND(EM$3=2,EI39=10),"4",IF(AND(EM$3=2,EI39=11),"3",IF(AND(EM$3=2,EI39=12),"2",IF(AND(EM$3=2,EI39=13),"1",IF(AND(EM$3=3,EI39=1),"10",IF(AND(EM$3=3,EI39=2),"9",IF(AND(EM$3=3,EI39=3),"8",IF(AND(EM$3=3,EI39=4),"7",IF(AND(EM$3=3,EI39=5),"6",IF(AND(EM$3=3,EI39=6),"5",IF(AND(EM$3=3,EI39=7),"4",IF(AND(EM$3=3,EI39=8),"3",IF(AND(EM$3=3,EI39=9),"2",IF(AND(EM$3=3,EI39=10),"1"))))))))))))))))))))))))))))))))))))))+0</f>
        <v>0</v>
      </c>
      <c r="EK39" s="29">
        <f t="shared" ref="EK39" si="473">+SUM(EJ39+ED39)</f>
        <v>9</v>
      </c>
      <c r="EL39" s="30">
        <f>SUM(LARGE(($EJ39,$EC39,$DV39,$DO39,$DH39,$DA39,$CT39,$CM39,$CF39,$BY39,$BR39,$BK39,$BD39,$AW39,$AP39,$AI39,$AB39,$U39,$N39,$G39),{1;2;3;4;5}))</f>
        <v>9</v>
      </c>
      <c r="EM39" s="27">
        <f t="shared" si="424"/>
        <v>5</v>
      </c>
    </row>
    <row r="40" spans="1:143" x14ac:dyDescent="0.2">
      <c r="A40" s="41" t="s">
        <v>91</v>
      </c>
      <c r="B40" s="65">
        <f t="shared" si="60"/>
        <v>0</v>
      </c>
      <c r="C40" s="113"/>
      <c r="D40" s="20">
        <f t="shared" si="0"/>
        <v>2</v>
      </c>
      <c r="E40" s="27"/>
      <c r="F40" s="26"/>
      <c r="G40" s="28">
        <f t="shared" si="81"/>
        <v>0</v>
      </c>
      <c r="H40" s="29">
        <f t="shared" si="61"/>
        <v>0</v>
      </c>
      <c r="I40" s="30">
        <f>SUM(LARGE(($G40),{1}))</f>
        <v>0</v>
      </c>
      <c r="J40" s="27">
        <f t="shared" si="405"/>
        <v>14</v>
      </c>
      <c r="K40" s="20">
        <f t="shared" si="3"/>
        <v>1</v>
      </c>
      <c r="L40" s="27"/>
      <c r="M40" s="26"/>
      <c r="N40" s="28">
        <f t="shared" si="82"/>
        <v>0</v>
      </c>
      <c r="O40" s="29">
        <f t="shared" si="62"/>
        <v>0</v>
      </c>
      <c r="P40" s="30">
        <f>SUM(LARGE(($N40,$G40),{1;2}))</f>
        <v>0</v>
      </c>
      <c r="Q40" s="27">
        <f t="shared" si="406"/>
        <v>14</v>
      </c>
      <c r="R40" s="20">
        <f t="shared" si="6"/>
        <v>1</v>
      </c>
      <c r="S40" s="27"/>
      <c r="T40" s="26"/>
      <c r="U40" s="28">
        <f t="shared" si="83"/>
        <v>0</v>
      </c>
      <c r="V40" s="29">
        <f t="shared" si="63"/>
        <v>0</v>
      </c>
      <c r="W40" s="30">
        <f>SUM(LARGE(($U40,$N40,$G40),{1;2;3}))</f>
        <v>0</v>
      </c>
      <c r="X40" s="27">
        <f t="shared" si="407"/>
        <v>14</v>
      </c>
      <c r="Y40" s="20">
        <f t="shared" si="9"/>
        <v>2</v>
      </c>
      <c r="Z40" s="27"/>
      <c r="AA40" s="26"/>
      <c r="AB40" s="28">
        <f t="shared" si="84"/>
        <v>0</v>
      </c>
      <c r="AC40" s="29">
        <f t="shared" si="64"/>
        <v>0</v>
      </c>
      <c r="AD40" s="30">
        <f>SUM(LARGE(($AB40,$U40,$N40,$G40),{1;2;3;4}))</f>
        <v>0</v>
      </c>
      <c r="AE40" s="27">
        <f t="shared" si="408"/>
        <v>14</v>
      </c>
      <c r="AF40" s="20">
        <f t="shared" si="12"/>
        <v>2</v>
      </c>
      <c r="AG40" s="27"/>
      <c r="AH40" s="26"/>
      <c r="AI40" s="28">
        <f t="shared" si="85"/>
        <v>0</v>
      </c>
      <c r="AJ40" s="29">
        <f t="shared" si="65"/>
        <v>0</v>
      </c>
      <c r="AK40" s="30">
        <f>SUM(LARGE(($AI40,$AB40,$U40,$N40,$G40),{1;2;3;4;5}))</f>
        <v>0</v>
      </c>
      <c r="AL40" s="27">
        <f t="shared" si="409"/>
        <v>14</v>
      </c>
      <c r="AM40" s="20">
        <f t="shared" si="15"/>
        <v>2</v>
      </c>
      <c r="AN40" s="27"/>
      <c r="AO40" s="26"/>
      <c r="AP40" s="28">
        <f t="shared" si="86"/>
        <v>0</v>
      </c>
      <c r="AQ40" s="29">
        <f t="shared" si="66"/>
        <v>0</v>
      </c>
      <c r="AR40" s="30">
        <f>SUM(LARGE(($AP40,$AI40,$AB40,$U40,$N40,$G40),{1;2;3;4;5}))</f>
        <v>0</v>
      </c>
      <c r="AS40" s="27">
        <f t="shared" si="410"/>
        <v>14</v>
      </c>
      <c r="AT40" s="20">
        <f t="shared" si="18"/>
        <v>2</v>
      </c>
      <c r="AU40" s="27"/>
      <c r="AV40" s="26"/>
      <c r="AW40" s="28">
        <f t="shared" si="87"/>
        <v>0</v>
      </c>
      <c r="AX40" s="29">
        <f t="shared" si="67"/>
        <v>0</v>
      </c>
      <c r="AY40" s="30">
        <f>SUM(LARGE(($AW40,$AP40,$AI40,$AB40,$U40,$N40,$G40),{1;2;3;4;5}))</f>
        <v>0</v>
      </c>
      <c r="AZ40" s="27">
        <f t="shared" si="411"/>
        <v>14</v>
      </c>
      <c r="BA40" s="20">
        <f t="shared" si="21"/>
        <v>2</v>
      </c>
      <c r="BB40" s="27"/>
      <c r="BC40" s="26"/>
      <c r="BD40" s="28">
        <f t="shared" si="88"/>
        <v>0</v>
      </c>
      <c r="BE40" s="29">
        <f t="shared" si="68"/>
        <v>0</v>
      </c>
      <c r="BF40" s="30">
        <f>SUM(LARGE(($BD40,$AW40,$AP40,$AI40,$AB40,$U40,$N40,$G40),{1;2;3;4;5}))</f>
        <v>0</v>
      </c>
      <c r="BG40" s="27">
        <f t="shared" si="412"/>
        <v>14</v>
      </c>
      <c r="BH40" s="20">
        <f t="shared" si="24"/>
        <v>2</v>
      </c>
      <c r="BI40" s="27"/>
      <c r="BJ40" s="26"/>
      <c r="BK40" s="28">
        <f t="shared" si="89"/>
        <v>0</v>
      </c>
      <c r="BL40" s="29">
        <f t="shared" si="69"/>
        <v>0</v>
      </c>
      <c r="BM40" s="30">
        <f>SUM(LARGE(($BK40,$BD40,$AW40,$AP40,$AI40,$AB40,$U40,$N40,$G40),{1;2;3;4;5}))</f>
        <v>0</v>
      </c>
      <c r="BN40" s="27">
        <f t="shared" si="413"/>
        <v>14</v>
      </c>
      <c r="BO40" s="20">
        <f t="shared" si="27"/>
        <v>2</v>
      </c>
      <c r="BP40" s="27"/>
      <c r="BQ40" s="26"/>
      <c r="BR40" s="28">
        <f t="shared" si="90"/>
        <v>0</v>
      </c>
      <c r="BS40" s="29">
        <f t="shared" si="70"/>
        <v>0</v>
      </c>
      <c r="BT40" s="30">
        <f>SUM(LARGE(($BR40,$BK40,$BD40,$AW40,$AP40,$AI40,$AB40,$U40,$N40,$G40),{1;2;3;4;5}))</f>
        <v>0</v>
      </c>
      <c r="BU40" s="27">
        <f t="shared" si="414"/>
        <v>14</v>
      </c>
      <c r="BV40" s="20">
        <f t="shared" si="30"/>
        <v>2</v>
      </c>
      <c r="BW40" s="27"/>
      <c r="BX40" s="26"/>
      <c r="BY40" s="28">
        <f t="shared" si="91"/>
        <v>0</v>
      </c>
      <c r="BZ40" s="29">
        <f t="shared" si="71"/>
        <v>0</v>
      </c>
      <c r="CA40" s="30">
        <f>SUM(LARGE(($BY40,$BR40,$BK40,$BD40,$AW40,$AP40,$AI40,$AB40,$U40,$N40,$G40),{1;2;3;4;5}))</f>
        <v>0</v>
      </c>
      <c r="CB40" s="27">
        <f t="shared" si="415"/>
        <v>14</v>
      </c>
      <c r="CC40" s="20">
        <f t="shared" si="33"/>
        <v>2</v>
      </c>
      <c r="CD40" s="27"/>
      <c r="CE40" s="26"/>
      <c r="CF40" s="28">
        <f t="shared" si="92"/>
        <v>0</v>
      </c>
      <c r="CG40" s="29">
        <f t="shared" si="72"/>
        <v>0</v>
      </c>
      <c r="CH40" s="30">
        <f>SUM(LARGE(($CF40,$BY40,$BR40,$BK40,$BD40,$AW40,$AP40,$AI40,$AB40,$U40,$N40,$G40),{1;2;3;4;5}))</f>
        <v>0</v>
      </c>
      <c r="CI40" s="27">
        <f t="shared" si="416"/>
        <v>14</v>
      </c>
      <c r="CJ40" s="20">
        <f t="shared" si="36"/>
        <v>1</v>
      </c>
      <c r="CK40" s="27"/>
      <c r="CL40" s="26"/>
      <c r="CM40" s="28">
        <f t="shared" si="93"/>
        <v>0</v>
      </c>
      <c r="CN40" s="29">
        <f t="shared" si="73"/>
        <v>0</v>
      </c>
      <c r="CO40" s="30">
        <f>SUM(LARGE(($CM40,$CF40,$BY40,$BR40,$BK40,$BD40,$AW40,$AP40,$AI40,$AB40,$U40,$N40,$G40),{1;2;3;4;5}))</f>
        <v>0</v>
      </c>
      <c r="CP40" s="27">
        <f t="shared" si="417"/>
        <v>14</v>
      </c>
      <c r="CQ40" s="20">
        <f t="shared" si="39"/>
        <v>1</v>
      </c>
      <c r="CR40" s="27"/>
      <c r="CS40" s="26"/>
      <c r="CT40" s="28">
        <f t="shared" si="94"/>
        <v>0</v>
      </c>
      <c r="CU40" s="29">
        <f t="shared" si="74"/>
        <v>0</v>
      </c>
      <c r="CV40" s="30">
        <f>SUM(LARGE(($CT40,$CM40,$CF40,$BY40,$BR40,$BK40,$BD40,$AW40,$AP40,$AI40,$AB40,$U40,$N40,$G40),{1;2;3;4;5}))</f>
        <v>0</v>
      </c>
      <c r="CW40" s="27">
        <f t="shared" si="418"/>
        <v>14</v>
      </c>
      <c r="CX40" s="20">
        <f t="shared" si="42"/>
        <v>1</v>
      </c>
      <c r="CY40" s="27"/>
      <c r="CZ40" s="26"/>
      <c r="DA40" s="28">
        <f t="shared" si="95"/>
        <v>0</v>
      </c>
      <c r="DB40" s="29">
        <f t="shared" si="75"/>
        <v>0</v>
      </c>
      <c r="DC40" s="30">
        <f>SUM(LARGE(($DA40,$CT40,$CM40,$CF40,$BY40,$BR40,$BK40,$BD40,$AW40,$AP40,$AI40,$AB40,$U40,$N40,$G40),{1;2;3;4;5}))</f>
        <v>0</v>
      </c>
      <c r="DD40" s="27">
        <f t="shared" si="419"/>
        <v>14</v>
      </c>
      <c r="DE40" s="20">
        <f t="shared" si="45"/>
        <v>1</v>
      </c>
      <c r="DF40" s="27"/>
      <c r="DG40" s="26"/>
      <c r="DH40" s="28">
        <f t="shared" si="96"/>
        <v>0</v>
      </c>
      <c r="DI40" s="29">
        <f t="shared" si="76"/>
        <v>0</v>
      </c>
      <c r="DJ40" s="30">
        <f>SUM(LARGE(($DH40,$DA40,$CT40,$CM40,$CF40,$BY40,$BR40,$BK40,$BD40,$AW40,$AP40,$AI40,$AB40,$U40,$N40,$G40),{1;2;3;4;5}))</f>
        <v>0</v>
      </c>
      <c r="DK40" s="27">
        <f t="shared" si="420"/>
        <v>14</v>
      </c>
      <c r="DL40" s="20">
        <f t="shared" si="48"/>
        <v>1</v>
      </c>
      <c r="DM40" s="27"/>
      <c r="DN40" s="26"/>
      <c r="DO40" s="28">
        <f t="shared" si="97"/>
        <v>0</v>
      </c>
      <c r="DP40" s="29">
        <f t="shared" si="77"/>
        <v>0</v>
      </c>
      <c r="DQ40" s="30">
        <f>SUM(LARGE(($DO40,$DH40,$DA40,$CT40,$CM40,$CF40,$BY40,$BR40,$BK40,$BD40,$AW40,$AP40,$AI40,$AB40,$U40,$N40,$G40),{1;2;3;4;5}))</f>
        <v>0</v>
      </c>
      <c r="DR40" s="27">
        <f t="shared" si="421"/>
        <v>14</v>
      </c>
      <c r="DS40" s="20">
        <f t="shared" si="51"/>
        <v>1</v>
      </c>
      <c r="DT40" s="27"/>
      <c r="DU40" s="26"/>
      <c r="DV40" s="28">
        <f t="shared" si="98"/>
        <v>0</v>
      </c>
      <c r="DW40" s="29">
        <f t="shared" si="78"/>
        <v>0</v>
      </c>
      <c r="DX40" s="30">
        <f>SUM(LARGE(($DV40,$DO40,$DH40,$DA40,$CT40,$CM40,$CF40,$BY40,$BR40,$BK40,$BD40,$AW40,$AP40,$AI40,$AB40,$U40,$N40,$G40),{1;2;3;4;5}))</f>
        <v>0</v>
      </c>
      <c r="DY40" s="27">
        <f t="shared" si="422"/>
        <v>14</v>
      </c>
      <c r="DZ40" s="20">
        <f t="shared" si="54"/>
        <v>3</v>
      </c>
      <c r="EA40" s="27"/>
      <c r="EB40" s="26"/>
      <c r="EC40" s="28">
        <f t="shared" si="99"/>
        <v>0</v>
      </c>
      <c r="ED40" s="29">
        <f t="shared" si="79"/>
        <v>0</v>
      </c>
      <c r="EE40" s="30">
        <f>SUM(LARGE(($EC40,$DV40,$DO40,$DH40,$DA40,$CT40,$CM40,$CF40,$BY40,$BR40,$BK40,$BD40,$AW40,$AP40,$AI40,$AB40,$U40,$N40,$G40),{1;2;3;4;5}))</f>
        <v>0</v>
      </c>
      <c r="EF40" s="27">
        <f t="shared" si="423"/>
        <v>14</v>
      </c>
      <c r="EG40" s="20">
        <f t="shared" si="57"/>
        <v>1</v>
      </c>
      <c r="EH40" s="27"/>
      <c r="EI40" s="26"/>
      <c r="EJ40" s="28">
        <f t="shared" si="100"/>
        <v>0</v>
      </c>
      <c r="EK40" s="29">
        <f t="shared" si="80"/>
        <v>0</v>
      </c>
      <c r="EL40" s="30">
        <f>SUM(LARGE(($EJ40,$EC40,$DV40,$DO40,$DH40,$DA40,$CT40,$CM40,$CF40,$BY40,$BR40,$BK40,$BD40,$AW40,$AP40,$AI40,$AB40,$U40,$N40,$G40),{1;2;3;4;5}))</f>
        <v>0</v>
      </c>
      <c r="EM40" s="27">
        <f t="shared" si="424"/>
        <v>14</v>
      </c>
    </row>
    <row r="41" spans="1:143" x14ac:dyDescent="0.2">
      <c r="A41" s="41" t="s">
        <v>102</v>
      </c>
      <c r="B41" s="65">
        <f t="shared" si="60"/>
        <v>0</v>
      </c>
      <c r="C41" s="113"/>
      <c r="D41" s="20">
        <f t="shared" si="0"/>
        <v>2</v>
      </c>
      <c r="E41" s="27"/>
      <c r="F41" s="26"/>
      <c r="G41" s="28">
        <f t="shared" si="81"/>
        <v>0</v>
      </c>
      <c r="H41" s="29">
        <f t="shared" si="61"/>
        <v>0</v>
      </c>
      <c r="I41" s="30">
        <f>SUM(LARGE(($G41),{1}))</f>
        <v>0</v>
      </c>
      <c r="J41" s="27">
        <f t="shared" si="405"/>
        <v>14</v>
      </c>
      <c r="K41" s="20">
        <f t="shared" si="3"/>
        <v>1</v>
      </c>
      <c r="L41" s="27"/>
      <c r="M41" s="26"/>
      <c r="N41" s="28">
        <f t="shared" si="82"/>
        <v>0</v>
      </c>
      <c r="O41" s="29">
        <f t="shared" si="62"/>
        <v>0</v>
      </c>
      <c r="P41" s="30">
        <f>SUM(LARGE(($N41,$G41),{1;2}))</f>
        <v>0</v>
      </c>
      <c r="Q41" s="27">
        <f t="shared" si="406"/>
        <v>14</v>
      </c>
      <c r="R41" s="20">
        <f t="shared" si="6"/>
        <v>1</v>
      </c>
      <c r="S41" s="27"/>
      <c r="T41" s="26"/>
      <c r="U41" s="28">
        <f t="shared" si="83"/>
        <v>0</v>
      </c>
      <c r="V41" s="29">
        <f t="shared" si="63"/>
        <v>0</v>
      </c>
      <c r="W41" s="30">
        <f>SUM(LARGE(($U41,$N41,$G41),{1;2;3}))</f>
        <v>0</v>
      </c>
      <c r="X41" s="27">
        <f t="shared" si="407"/>
        <v>14</v>
      </c>
      <c r="Y41" s="20">
        <f t="shared" si="9"/>
        <v>2</v>
      </c>
      <c r="Z41" s="27"/>
      <c r="AA41" s="26"/>
      <c r="AB41" s="28">
        <f t="shared" si="84"/>
        <v>0</v>
      </c>
      <c r="AC41" s="29">
        <f t="shared" si="64"/>
        <v>0</v>
      </c>
      <c r="AD41" s="30">
        <f>SUM(LARGE(($AB41,$U41,$N41,$G41),{1;2;3;4}))</f>
        <v>0</v>
      </c>
      <c r="AE41" s="27">
        <f t="shared" si="408"/>
        <v>14</v>
      </c>
      <c r="AF41" s="20">
        <f t="shared" si="12"/>
        <v>2</v>
      </c>
      <c r="AG41" s="27"/>
      <c r="AH41" s="26"/>
      <c r="AI41" s="28">
        <f t="shared" si="85"/>
        <v>0</v>
      </c>
      <c r="AJ41" s="29">
        <f t="shared" si="65"/>
        <v>0</v>
      </c>
      <c r="AK41" s="30">
        <f>SUM(LARGE(($AI41,$AB41,$U41,$N41,$G41),{1;2;3;4;5}))</f>
        <v>0</v>
      </c>
      <c r="AL41" s="27">
        <f t="shared" si="409"/>
        <v>14</v>
      </c>
      <c r="AM41" s="20">
        <f t="shared" si="15"/>
        <v>2</v>
      </c>
      <c r="AN41" s="27"/>
      <c r="AO41" s="26"/>
      <c r="AP41" s="28">
        <f t="shared" si="86"/>
        <v>0</v>
      </c>
      <c r="AQ41" s="29">
        <f t="shared" si="66"/>
        <v>0</v>
      </c>
      <c r="AR41" s="30">
        <f>SUM(LARGE(($AP41,$AI41,$AB41,$U41,$N41,$G41),{1;2;3;4;5}))</f>
        <v>0</v>
      </c>
      <c r="AS41" s="27">
        <f t="shared" si="410"/>
        <v>14</v>
      </c>
      <c r="AT41" s="20">
        <f t="shared" si="18"/>
        <v>2</v>
      </c>
      <c r="AU41" s="27"/>
      <c r="AV41" s="26"/>
      <c r="AW41" s="28">
        <f t="shared" si="87"/>
        <v>0</v>
      </c>
      <c r="AX41" s="29">
        <f t="shared" si="67"/>
        <v>0</v>
      </c>
      <c r="AY41" s="30">
        <f>SUM(LARGE(($AW41,$AP41,$AI41,$AB41,$U41,$N41,$G41),{1;2;3;4;5}))</f>
        <v>0</v>
      </c>
      <c r="AZ41" s="27">
        <f t="shared" si="411"/>
        <v>14</v>
      </c>
      <c r="BA41" s="20">
        <f t="shared" si="21"/>
        <v>2</v>
      </c>
      <c r="BB41" s="27"/>
      <c r="BC41" s="26"/>
      <c r="BD41" s="28">
        <f t="shared" si="88"/>
        <v>0</v>
      </c>
      <c r="BE41" s="29">
        <f t="shared" si="68"/>
        <v>0</v>
      </c>
      <c r="BF41" s="30">
        <f>SUM(LARGE(($BD41,$AW41,$AP41,$AI41,$AB41,$U41,$N41,$G41),{1;2;3;4;5}))</f>
        <v>0</v>
      </c>
      <c r="BG41" s="27">
        <f t="shared" si="412"/>
        <v>14</v>
      </c>
      <c r="BH41" s="20">
        <f t="shared" si="24"/>
        <v>2</v>
      </c>
      <c r="BI41" s="27"/>
      <c r="BJ41" s="26"/>
      <c r="BK41" s="28">
        <f t="shared" si="89"/>
        <v>0</v>
      </c>
      <c r="BL41" s="29">
        <f t="shared" si="69"/>
        <v>0</v>
      </c>
      <c r="BM41" s="30">
        <f>SUM(LARGE(($BK41,$BD41,$AW41,$AP41,$AI41,$AB41,$U41,$N41,$G41),{1;2;3;4;5}))</f>
        <v>0</v>
      </c>
      <c r="BN41" s="27">
        <f t="shared" si="413"/>
        <v>14</v>
      </c>
      <c r="BO41" s="20">
        <f t="shared" si="27"/>
        <v>2</v>
      </c>
      <c r="BP41" s="27"/>
      <c r="BQ41" s="26"/>
      <c r="BR41" s="28">
        <f t="shared" si="90"/>
        <v>0</v>
      </c>
      <c r="BS41" s="29">
        <f t="shared" si="70"/>
        <v>0</v>
      </c>
      <c r="BT41" s="30">
        <f>SUM(LARGE(($BR41,$BK41,$BD41,$AW41,$AP41,$AI41,$AB41,$U41,$N41,$G41),{1;2;3;4;5}))</f>
        <v>0</v>
      </c>
      <c r="BU41" s="27">
        <f t="shared" si="414"/>
        <v>14</v>
      </c>
      <c r="BV41" s="20">
        <f t="shared" si="30"/>
        <v>2</v>
      </c>
      <c r="BW41" s="27"/>
      <c r="BX41" s="26"/>
      <c r="BY41" s="28">
        <f t="shared" si="91"/>
        <v>0</v>
      </c>
      <c r="BZ41" s="29">
        <f t="shared" si="71"/>
        <v>0</v>
      </c>
      <c r="CA41" s="30">
        <f>SUM(LARGE(($BY41,$BR41,$BK41,$BD41,$AW41,$AP41,$AI41,$AB41,$U41,$N41,$G41),{1;2;3;4;5}))</f>
        <v>0</v>
      </c>
      <c r="CB41" s="27">
        <f t="shared" si="415"/>
        <v>14</v>
      </c>
      <c r="CC41" s="20">
        <f t="shared" si="33"/>
        <v>2</v>
      </c>
      <c r="CD41" s="27"/>
      <c r="CE41" s="26"/>
      <c r="CF41" s="28">
        <f t="shared" si="92"/>
        <v>0</v>
      </c>
      <c r="CG41" s="29">
        <f t="shared" si="72"/>
        <v>0</v>
      </c>
      <c r="CH41" s="30">
        <f>SUM(LARGE(($CF41,$BY41,$BR41,$BK41,$BD41,$AW41,$AP41,$AI41,$AB41,$U41,$N41,$G41),{1;2;3;4;5}))</f>
        <v>0</v>
      </c>
      <c r="CI41" s="27">
        <f t="shared" si="416"/>
        <v>14</v>
      </c>
      <c r="CJ41" s="20">
        <f t="shared" si="36"/>
        <v>1</v>
      </c>
      <c r="CK41" s="27"/>
      <c r="CL41" s="26"/>
      <c r="CM41" s="28">
        <f t="shared" si="93"/>
        <v>0</v>
      </c>
      <c r="CN41" s="29">
        <f t="shared" si="73"/>
        <v>0</v>
      </c>
      <c r="CO41" s="30">
        <f>SUM(LARGE(($CM41,$CF41,$BY41,$BR41,$BK41,$BD41,$AW41,$AP41,$AI41,$AB41,$U41,$N41,$G41),{1;2;3;4;5}))</f>
        <v>0</v>
      </c>
      <c r="CP41" s="27">
        <f t="shared" si="417"/>
        <v>14</v>
      </c>
      <c r="CQ41" s="20">
        <f t="shared" si="39"/>
        <v>1</v>
      </c>
      <c r="CR41" s="27"/>
      <c r="CS41" s="26"/>
      <c r="CT41" s="28">
        <f t="shared" si="94"/>
        <v>0</v>
      </c>
      <c r="CU41" s="29">
        <f t="shared" si="74"/>
        <v>0</v>
      </c>
      <c r="CV41" s="30">
        <f>SUM(LARGE(($CT41,$CM41,$CF41,$BY41,$BR41,$BK41,$BD41,$AW41,$AP41,$AI41,$AB41,$U41,$N41,$G41),{1;2;3;4;5}))</f>
        <v>0</v>
      </c>
      <c r="CW41" s="27">
        <f t="shared" si="418"/>
        <v>14</v>
      </c>
      <c r="CX41" s="20">
        <f t="shared" si="42"/>
        <v>1</v>
      </c>
      <c r="CY41" s="27"/>
      <c r="CZ41" s="26"/>
      <c r="DA41" s="28">
        <f t="shared" si="95"/>
        <v>0</v>
      </c>
      <c r="DB41" s="29">
        <f t="shared" si="75"/>
        <v>0</v>
      </c>
      <c r="DC41" s="30">
        <f>SUM(LARGE(($DA41,$CT41,$CM41,$CF41,$BY41,$BR41,$BK41,$BD41,$AW41,$AP41,$AI41,$AB41,$U41,$N41,$G41),{1;2;3;4;5}))</f>
        <v>0</v>
      </c>
      <c r="DD41" s="27">
        <f t="shared" si="419"/>
        <v>14</v>
      </c>
      <c r="DE41" s="20">
        <f t="shared" si="45"/>
        <v>1</v>
      </c>
      <c r="DF41" s="27"/>
      <c r="DG41" s="26"/>
      <c r="DH41" s="28">
        <f t="shared" si="96"/>
        <v>0</v>
      </c>
      <c r="DI41" s="29">
        <f t="shared" si="76"/>
        <v>0</v>
      </c>
      <c r="DJ41" s="30">
        <f>SUM(LARGE(($DH41,$DA41,$CT41,$CM41,$CF41,$BY41,$BR41,$BK41,$BD41,$AW41,$AP41,$AI41,$AB41,$U41,$N41,$G41),{1;2;3;4;5}))</f>
        <v>0</v>
      </c>
      <c r="DK41" s="27">
        <f t="shared" si="420"/>
        <v>14</v>
      </c>
      <c r="DL41" s="20">
        <f t="shared" si="48"/>
        <v>1</v>
      </c>
      <c r="DM41" s="27"/>
      <c r="DN41" s="26"/>
      <c r="DO41" s="28">
        <f t="shared" si="97"/>
        <v>0</v>
      </c>
      <c r="DP41" s="29">
        <f t="shared" si="77"/>
        <v>0</v>
      </c>
      <c r="DQ41" s="30">
        <f>SUM(LARGE(($DO41,$DH41,$DA41,$CT41,$CM41,$CF41,$BY41,$BR41,$BK41,$BD41,$AW41,$AP41,$AI41,$AB41,$U41,$N41,$G41),{1;2;3;4;5}))</f>
        <v>0</v>
      </c>
      <c r="DR41" s="27">
        <f t="shared" si="421"/>
        <v>14</v>
      </c>
      <c r="DS41" s="20">
        <f t="shared" si="51"/>
        <v>1</v>
      </c>
      <c r="DT41" s="27"/>
      <c r="DU41" s="26"/>
      <c r="DV41" s="28">
        <f t="shared" si="98"/>
        <v>0</v>
      </c>
      <c r="DW41" s="29">
        <f t="shared" si="78"/>
        <v>0</v>
      </c>
      <c r="DX41" s="30">
        <f>SUM(LARGE(($DV41,$DO41,$DH41,$DA41,$CT41,$CM41,$CF41,$BY41,$BR41,$BK41,$BD41,$AW41,$AP41,$AI41,$AB41,$U41,$N41,$G41),{1;2;3;4;5}))</f>
        <v>0</v>
      </c>
      <c r="DY41" s="27">
        <f t="shared" si="422"/>
        <v>14</v>
      </c>
      <c r="DZ41" s="20">
        <f t="shared" si="54"/>
        <v>3</v>
      </c>
      <c r="EA41" s="27"/>
      <c r="EB41" s="26"/>
      <c r="EC41" s="28">
        <f t="shared" si="99"/>
        <v>0</v>
      </c>
      <c r="ED41" s="29">
        <f t="shared" si="79"/>
        <v>0</v>
      </c>
      <c r="EE41" s="30">
        <f>SUM(LARGE(($EC41,$DV41,$DO41,$DH41,$DA41,$CT41,$CM41,$CF41,$BY41,$BR41,$BK41,$BD41,$AW41,$AP41,$AI41,$AB41,$U41,$N41,$G41),{1;2;3;4;5}))</f>
        <v>0</v>
      </c>
      <c r="EF41" s="27">
        <f t="shared" si="423"/>
        <v>14</v>
      </c>
      <c r="EG41" s="20">
        <f t="shared" si="57"/>
        <v>1</v>
      </c>
      <c r="EH41" s="27"/>
      <c r="EI41" s="26"/>
      <c r="EJ41" s="28">
        <f t="shared" si="100"/>
        <v>0</v>
      </c>
      <c r="EK41" s="29">
        <f t="shared" si="80"/>
        <v>0</v>
      </c>
      <c r="EL41" s="30">
        <f>SUM(LARGE(($EJ41,$EC41,$DV41,$DO41,$DH41,$DA41,$CT41,$CM41,$CF41,$BY41,$BR41,$BK41,$BD41,$AW41,$AP41,$AI41,$AB41,$U41,$N41,$G41),{1;2;3;4;5}))</f>
        <v>0</v>
      </c>
      <c r="EM41" s="27">
        <f t="shared" si="424"/>
        <v>14</v>
      </c>
    </row>
    <row r="42" spans="1:143" x14ac:dyDescent="0.2">
      <c r="A42" s="41" t="s">
        <v>216</v>
      </c>
      <c r="B42" s="65">
        <f t="shared" si="60"/>
        <v>0</v>
      </c>
      <c r="C42" s="113"/>
      <c r="D42" s="20">
        <f t="shared" si="0"/>
        <v>2</v>
      </c>
      <c r="E42" s="27"/>
      <c r="F42" s="26"/>
      <c r="G42" s="28">
        <f t="shared" si="81"/>
        <v>0</v>
      </c>
      <c r="H42" s="29">
        <f t="shared" si="61"/>
        <v>0</v>
      </c>
      <c r="I42" s="30">
        <f>SUM(LARGE(($G42),{1}))</f>
        <v>0</v>
      </c>
      <c r="J42" s="27">
        <f t="shared" si="405"/>
        <v>14</v>
      </c>
      <c r="K42" s="20">
        <f t="shared" si="3"/>
        <v>1</v>
      </c>
      <c r="L42" s="27"/>
      <c r="M42" s="26"/>
      <c r="N42" s="28">
        <f t="shared" si="82"/>
        <v>0</v>
      </c>
      <c r="O42" s="29">
        <f t="shared" si="62"/>
        <v>0</v>
      </c>
      <c r="P42" s="30">
        <f>SUM(LARGE(($N42,$G42),{1;2}))</f>
        <v>0</v>
      </c>
      <c r="Q42" s="27">
        <f t="shared" si="406"/>
        <v>14</v>
      </c>
      <c r="R42" s="20">
        <f t="shared" si="6"/>
        <v>1</v>
      </c>
      <c r="S42" s="27"/>
      <c r="T42" s="26"/>
      <c r="U42" s="28">
        <f t="shared" si="83"/>
        <v>0</v>
      </c>
      <c r="V42" s="29">
        <f t="shared" si="63"/>
        <v>0</v>
      </c>
      <c r="W42" s="30">
        <f>SUM(LARGE(($U42,$N42,$G42),{1;2;3}))</f>
        <v>0</v>
      </c>
      <c r="X42" s="27">
        <f t="shared" si="407"/>
        <v>14</v>
      </c>
      <c r="Y42" s="20">
        <f t="shared" si="9"/>
        <v>2</v>
      </c>
      <c r="Z42" s="27"/>
      <c r="AA42" s="26"/>
      <c r="AB42" s="28">
        <f t="shared" si="84"/>
        <v>0</v>
      </c>
      <c r="AC42" s="29">
        <f t="shared" si="64"/>
        <v>0</v>
      </c>
      <c r="AD42" s="30">
        <f>SUM(LARGE(($AB42,$U42,$N42,$G42),{1;2;3;4}))</f>
        <v>0</v>
      </c>
      <c r="AE42" s="27">
        <f t="shared" si="408"/>
        <v>14</v>
      </c>
      <c r="AF42" s="20">
        <f t="shared" si="12"/>
        <v>2</v>
      </c>
      <c r="AG42" s="27"/>
      <c r="AH42" s="26"/>
      <c r="AI42" s="28">
        <f t="shared" si="85"/>
        <v>0</v>
      </c>
      <c r="AJ42" s="29">
        <f t="shared" si="65"/>
        <v>0</v>
      </c>
      <c r="AK42" s="30">
        <f>SUM(LARGE(($AI42,$AB42,$U42,$N42,$G42),{1;2;3;4;5}))</f>
        <v>0</v>
      </c>
      <c r="AL42" s="27">
        <f t="shared" si="409"/>
        <v>14</v>
      </c>
      <c r="AM42" s="20">
        <f t="shared" si="15"/>
        <v>2</v>
      </c>
      <c r="AN42" s="27"/>
      <c r="AO42" s="26"/>
      <c r="AP42" s="28">
        <f t="shared" si="86"/>
        <v>0</v>
      </c>
      <c r="AQ42" s="29">
        <f t="shared" si="66"/>
        <v>0</v>
      </c>
      <c r="AR42" s="30">
        <f>SUM(LARGE(($AP42,$AI42,$AB42,$U42,$N42,$G42),{1;2;3;4;5}))</f>
        <v>0</v>
      </c>
      <c r="AS42" s="27">
        <f t="shared" si="410"/>
        <v>14</v>
      </c>
      <c r="AT42" s="20">
        <f t="shared" si="18"/>
        <v>2</v>
      </c>
      <c r="AU42" s="27"/>
      <c r="AV42" s="26"/>
      <c r="AW42" s="28">
        <f t="shared" si="87"/>
        <v>0</v>
      </c>
      <c r="AX42" s="29">
        <f t="shared" si="67"/>
        <v>0</v>
      </c>
      <c r="AY42" s="30">
        <f>SUM(LARGE(($AW42,$AP42,$AI42,$AB42,$U42,$N42,$G42),{1;2;3;4;5}))</f>
        <v>0</v>
      </c>
      <c r="AZ42" s="27">
        <f t="shared" si="411"/>
        <v>14</v>
      </c>
      <c r="BA42" s="20">
        <f t="shared" si="21"/>
        <v>2</v>
      </c>
      <c r="BB42" s="27"/>
      <c r="BC42" s="26"/>
      <c r="BD42" s="28">
        <f t="shared" si="88"/>
        <v>0</v>
      </c>
      <c r="BE42" s="29">
        <f t="shared" si="68"/>
        <v>0</v>
      </c>
      <c r="BF42" s="30">
        <f>SUM(LARGE(($BD42,$AW42,$AP42,$AI42,$AB42,$U42,$N42,$G42),{1;2;3;4;5}))</f>
        <v>0</v>
      </c>
      <c r="BG42" s="27">
        <f t="shared" si="412"/>
        <v>14</v>
      </c>
      <c r="BH42" s="20">
        <f t="shared" si="24"/>
        <v>2</v>
      </c>
      <c r="BI42" s="27"/>
      <c r="BJ42" s="26"/>
      <c r="BK42" s="28">
        <f t="shared" si="89"/>
        <v>0</v>
      </c>
      <c r="BL42" s="29">
        <f t="shared" si="69"/>
        <v>0</v>
      </c>
      <c r="BM42" s="30">
        <f>SUM(LARGE(($BK42,$BD42,$AW42,$AP42,$AI42,$AB42,$U42,$N42,$G42),{1;2;3;4;5}))</f>
        <v>0</v>
      </c>
      <c r="BN42" s="27">
        <f t="shared" si="413"/>
        <v>14</v>
      </c>
      <c r="BO42" s="20">
        <f t="shared" si="27"/>
        <v>2</v>
      </c>
      <c r="BP42" s="27"/>
      <c r="BQ42" s="26"/>
      <c r="BR42" s="28">
        <f t="shared" si="90"/>
        <v>0</v>
      </c>
      <c r="BS42" s="29">
        <f t="shared" si="70"/>
        <v>0</v>
      </c>
      <c r="BT42" s="30">
        <f>SUM(LARGE(($BR42,$BK42,$BD42,$AW42,$AP42,$AI42,$AB42,$U42,$N42,$G42),{1;2;3;4;5}))</f>
        <v>0</v>
      </c>
      <c r="BU42" s="27">
        <f t="shared" si="414"/>
        <v>14</v>
      </c>
      <c r="BV42" s="20">
        <f t="shared" si="30"/>
        <v>2</v>
      </c>
      <c r="BW42" s="27"/>
      <c r="BX42" s="26"/>
      <c r="BY42" s="28">
        <f t="shared" si="91"/>
        <v>0</v>
      </c>
      <c r="BZ42" s="29">
        <f t="shared" si="71"/>
        <v>0</v>
      </c>
      <c r="CA42" s="30">
        <f>SUM(LARGE(($BY42,$BR42,$BK42,$BD42,$AW42,$AP42,$AI42,$AB42,$U42,$N42,$G42),{1;2;3;4;5}))</f>
        <v>0</v>
      </c>
      <c r="CB42" s="27">
        <f t="shared" si="415"/>
        <v>14</v>
      </c>
      <c r="CC42" s="20">
        <f t="shared" si="33"/>
        <v>2</v>
      </c>
      <c r="CD42" s="27"/>
      <c r="CE42" s="26"/>
      <c r="CF42" s="28">
        <f t="shared" si="92"/>
        <v>0</v>
      </c>
      <c r="CG42" s="29">
        <f t="shared" si="72"/>
        <v>0</v>
      </c>
      <c r="CH42" s="30">
        <f>SUM(LARGE(($CF42,$BY42,$BR42,$BK42,$BD42,$AW42,$AP42,$AI42,$AB42,$U42,$N42,$G42),{1;2;3;4;5}))</f>
        <v>0</v>
      </c>
      <c r="CI42" s="27">
        <f t="shared" si="416"/>
        <v>14</v>
      </c>
      <c r="CJ42" s="20">
        <f t="shared" si="36"/>
        <v>1</v>
      </c>
      <c r="CK42" s="27"/>
      <c r="CL42" s="26"/>
      <c r="CM42" s="28">
        <f t="shared" si="93"/>
        <v>0</v>
      </c>
      <c r="CN42" s="29">
        <f t="shared" si="73"/>
        <v>0</v>
      </c>
      <c r="CO42" s="30">
        <f>SUM(LARGE(($CM42,$CF42,$BY42,$BR42,$BK42,$BD42,$AW42,$AP42,$AI42,$AB42,$U42,$N42,$G42),{1;2;3;4;5}))</f>
        <v>0</v>
      </c>
      <c r="CP42" s="27">
        <f t="shared" si="417"/>
        <v>14</v>
      </c>
      <c r="CQ42" s="20">
        <f t="shared" si="39"/>
        <v>1</v>
      </c>
      <c r="CR42" s="27"/>
      <c r="CS42" s="26"/>
      <c r="CT42" s="28">
        <f t="shared" si="94"/>
        <v>0</v>
      </c>
      <c r="CU42" s="29">
        <f t="shared" si="74"/>
        <v>0</v>
      </c>
      <c r="CV42" s="30">
        <f>SUM(LARGE(($CT42,$CM42,$CF42,$BY42,$BR42,$BK42,$BD42,$AW42,$AP42,$AI42,$AB42,$U42,$N42,$G42),{1;2;3;4;5}))</f>
        <v>0</v>
      </c>
      <c r="CW42" s="27">
        <f t="shared" si="418"/>
        <v>14</v>
      </c>
      <c r="CX42" s="20">
        <f t="shared" si="42"/>
        <v>1</v>
      </c>
      <c r="CY42" s="27"/>
      <c r="CZ42" s="26"/>
      <c r="DA42" s="28">
        <f t="shared" si="95"/>
        <v>0</v>
      </c>
      <c r="DB42" s="29">
        <f t="shared" si="75"/>
        <v>0</v>
      </c>
      <c r="DC42" s="30">
        <f>SUM(LARGE(($DA42,$CT42,$CM42,$CF42,$BY42,$BR42,$BK42,$BD42,$AW42,$AP42,$AI42,$AB42,$U42,$N42,$G42),{1;2;3;4;5}))</f>
        <v>0</v>
      </c>
      <c r="DD42" s="27">
        <f t="shared" si="419"/>
        <v>14</v>
      </c>
      <c r="DE42" s="20">
        <f t="shared" si="45"/>
        <v>1</v>
      </c>
      <c r="DF42" s="27"/>
      <c r="DG42" s="26"/>
      <c r="DH42" s="28">
        <f t="shared" si="96"/>
        <v>0</v>
      </c>
      <c r="DI42" s="29">
        <f t="shared" si="76"/>
        <v>0</v>
      </c>
      <c r="DJ42" s="30">
        <f>SUM(LARGE(($DH42,$DA42,$CT42,$CM42,$CF42,$BY42,$BR42,$BK42,$BD42,$AW42,$AP42,$AI42,$AB42,$U42,$N42,$G42),{1;2;3;4;5}))</f>
        <v>0</v>
      </c>
      <c r="DK42" s="27">
        <f t="shared" si="420"/>
        <v>14</v>
      </c>
      <c r="DL42" s="20">
        <f t="shared" si="48"/>
        <v>1</v>
      </c>
      <c r="DM42" s="27"/>
      <c r="DN42" s="26"/>
      <c r="DO42" s="28">
        <f t="shared" si="97"/>
        <v>0</v>
      </c>
      <c r="DP42" s="29">
        <f t="shared" si="77"/>
        <v>0</v>
      </c>
      <c r="DQ42" s="30">
        <f>SUM(LARGE(($DO42,$DH42,$DA42,$CT42,$CM42,$CF42,$BY42,$BR42,$BK42,$BD42,$AW42,$AP42,$AI42,$AB42,$U42,$N42,$G42),{1;2;3;4;5}))</f>
        <v>0</v>
      </c>
      <c r="DR42" s="27">
        <f t="shared" si="421"/>
        <v>14</v>
      </c>
      <c r="DS42" s="20">
        <f t="shared" si="51"/>
        <v>1</v>
      </c>
      <c r="DT42" s="27"/>
      <c r="DU42" s="26"/>
      <c r="DV42" s="28">
        <f t="shared" si="98"/>
        <v>0</v>
      </c>
      <c r="DW42" s="29">
        <f t="shared" si="78"/>
        <v>0</v>
      </c>
      <c r="DX42" s="30">
        <f>SUM(LARGE(($DV42,$DO42,$DH42,$DA42,$CT42,$CM42,$CF42,$BY42,$BR42,$BK42,$BD42,$AW42,$AP42,$AI42,$AB42,$U42,$N42,$G42),{1;2;3;4;5}))</f>
        <v>0</v>
      </c>
      <c r="DY42" s="27">
        <f t="shared" si="422"/>
        <v>14</v>
      </c>
      <c r="DZ42" s="20">
        <f t="shared" si="54"/>
        <v>3</v>
      </c>
      <c r="EA42" s="27"/>
      <c r="EB42" s="26"/>
      <c r="EC42" s="28">
        <f t="shared" si="99"/>
        <v>0</v>
      </c>
      <c r="ED42" s="29">
        <f t="shared" si="79"/>
        <v>0</v>
      </c>
      <c r="EE42" s="30">
        <f>SUM(LARGE(($EC42,$DV42,$DO42,$DH42,$DA42,$CT42,$CM42,$CF42,$BY42,$BR42,$BK42,$BD42,$AW42,$AP42,$AI42,$AB42,$U42,$N42,$G42),{1;2;3;4;5}))</f>
        <v>0</v>
      </c>
      <c r="EF42" s="27">
        <f t="shared" si="423"/>
        <v>14</v>
      </c>
      <c r="EG42" s="20">
        <f t="shared" si="57"/>
        <v>1</v>
      </c>
      <c r="EH42" s="27"/>
      <c r="EI42" s="26"/>
      <c r="EJ42" s="28">
        <f t="shared" si="100"/>
        <v>0</v>
      </c>
      <c r="EK42" s="29">
        <f t="shared" si="80"/>
        <v>0</v>
      </c>
      <c r="EL42" s="30">
        <f>SUM(LARGE(($EJ42,$EC42,$DV42,$DO42,$DH42,$DA42,$CT42,$CM42,$CF42,$BY42,$BR42,$BK42,$BD42,$AW42,$AP42,$AI42,$AB42,$U42,$N42,$G42),{1;2;3;4;5}))</f>
        <v>0</v>
      </c>
      <c r="EM42" s="27">
        <f t="shared" si="424"/>
        <v>14</v>
      </c>
    </row>
    <row r="43" spans="1:143" x14ac:dyDescent="0.2">
      <c r="A43" s="41" t="s">
        <v>348</v>
      </c>
      <c r="B43" s="65">
        <f t="shared" ref="B43" si="474">COUNTA(E43,L43,S43,Z43,AG43,AN43,AU43,BB43,BI43,BP43,BW43,CD43,CK43,CR43,CY43,DF43,DM43,DT43,EA43,EH43)</f>
        <v>1</v>
      </c>
      <c r="C43" s="113" t="s">
        <v>24</v>
      </c>
      <c r="D43" s="20">
        <f t="shared" ref="D43" si="475">J$3</f>
        <v>2</v>
      </c>
      <c r="E43" s="27">
        <f>27+31</f>
        <v>58</v>
      </c>
      <c r="F43" s="26">
        <v>12</v>
      </c>
      <c r="G43" s="28">
        <f t="shared" ref="G43" si="476">IF(AND(J$3=1,F43=1),"25",IF(AND(J$3=1,F43=2),"20",IF(AND(J$3=1,F43=3),"16",IF(AND(J$3=1,F43=4),"13",IF(AND(J$3=1,F43=5),"11",IF(AND(J$3=1,F43=6),"10",IF(AND(J$3=1,F43=7),"9",IF(AND(J$3=1,F43=8),"8",IF(AND(J$3=1,F43=9),"7",IF(AND(J$3=1,F43=10),"6",IF(AND(J$3=1,F43=11),"5",IF(AND(J$3=1,F43=12),"4",IF(AND(J$3=1,F43=13),"3",IF(AND(J$3=1,F43=14),"2",IF(AND(J$3=1,F43=15),"1",IF(AND(J$3=2,F43=1),"16",IF(AND(J$3=2,F43=2),"13",IF(AND(J$3=2,F43=3),"11",IF(AND(J$3=2,F43=4),"10",IF(AND(J$3=2,F43=5),"9",IF(AND(J$3=2,F43=6),"8",IF(AND(J$3=2,F43=7),"7",IF(AND(J$3=2,F43=8),"6",IF(AND(J$3=2,F43=9),"5",IF(AND(J$3=2,F43=10),"4",IF(AND(J$3=2,F43=11),"3",IF(AND(J$3=2,F43=12),"2",IF(AND(J$3=2,F43=13),"1",IF(AND(J$3=3,F43=1),"10",IF(AND(J$3=3,F43=2),"9",IF(AND(J$3=3,F43=3),"8",IF(AND(J$3=3,F43=4),"7",IF(AND(J$3=3,F43=5),"6",IF(AND(J$3=3,F43=6),"5",IF(AND(J$3=3,F43=7),"4",IF(AND(J$3=3,F43=8),"3",IF(AND(J$3=3,F43=9),"2",IF(AND(J$3=3,F43=10),"1"))))))))))))))))))))))))))))))))))))))+0</f>
        <v>2</v>
      </c>
      <c r="H43" s="29">
        <f t="shared" ref="H43" si="477">+SUM(G43)</f>
        <v>2</v>
      </c>
      <c r="I43" s="30">
        <f>SUM(LARGE(($G43),{1}))</f>
        <v>2</v>
      </c>
      <c r="J43" s="27">
        <f t="shared" si="405"/>
        <v>12</v>
      </c>
      <c r="K43" s="20">
        <f t="shared" si="3"/>
        <v>1</v>
      </c>
      <c r="L43" s="27"/>
      <c r="M43" s="26"/>
      <c r="N43" s="28">
        <f t="shared" ref="N43" si="478">IF(AND(Q$3=1,M43=1),"25",IF(AND(Q$3=1,M43=2),"20",IF(AND(Q$3=1,M43=3),"16",IF(AND(Q$3=1,M43=4),"13",IF(AND(Q$3=1,M43=5),"11",IF(AND(Q$3=1,M43=6),"10",IF(AND(Q$3=1,M43=7),"9",IF(AND(Q$3=1,M43=8),"8",IF(AND(Q$3=1,M43=9),"7",IF(AND(Q$3=1,M43=10),"6",IF(AND(Q$3=1,M43=11),"5",IF(AND(Q$3=1,M43=12),"4",IF(AND(Q$3=1,M43=13),"3",IF(AND(Q$3=1,M43=14),"2",IF(AND(Q$3=1,M43=15),"1",IF(AND(Q$3=2,M43=1),"16",IF(AND(Q$3=2,M43=2),"13",IF(AND(Q$3=2,M43=3),"11",IF(AND(Q$3=2,M43=4),"10",IF(AND(Q$3=2,M43=5),"9",IF(AND(Q$3=2,M43=6),"8",IF(AND(Q$3=2,M43=7),"7",IF(AND(Q$3=2,M43=8),"6",IF(AND(Q$3=2,M43=9),"5",IF(AND(Q$3=2,M43=10),"4",IF(AND(Q$3=2,M43=11),"3",IF(AND(Q$3=2,M43=12),"2",IF(AND(Q$3=2,M43=13),"1",IF(AND(Q$3=3,M43=1),"10",IF(AND(Q$3=3,M43=2),"9",IF(AND(Q$3=3,M43=3),"8",IF(AND(Q$3=3,M43=4),"7",IF(AND(Q$3=3,M43=5),"6",IF(AND(Q$3=3,M43=6),"5",IF(AND(Q$3=3,M43=7),"4",IF(AND(Q$3=3,M43=8),"3",IF(AND(Q$3=3,M43=9),"2",IF(AND(Q$3=3,M43=10),"1"))))))))))))))))))))))))))))))))))))))+0</f>
        <v>0</v>
      </c>
      <c r="O43" s="29">
        <f t="shared" ref="O43" si="479">+SUM(N43+H43)</f>
        <v>2</v>
      </c>
      <c r="P43" s="30">
        <f>SUM(LARGE(($N43,$G43),{1;2}))</f>
        <v>2</v>
      </c>
      <c r="Q43" s="27">
        <f t="shared" si="406"/>
        <v>12</v>
      </c>
      <c r="R43" s="20">
        <f t="shared" si="6"/>
        <v>1</v>
      </c>
      <c r="S43" s="27"/>
      <c r="T43" s="26"/>
      <c r="U43" s="28">
        <f t="shared" ref="U43" si="480">IF(AND(X$3=1,T43=1),"25",IF(AND(X$3=1,T43=2),"20",IF(AND(X$3=1,T43=3),"16",IF(AND(X$3=1,T43=4),"13",IF(AND(X$3=1,T43=5),"11",IF(AND(X$3=1,T43=6),"10",IF(AND(X$3=1,T43=7),"9",IF(AND(X$3=1,T43=8),"8",IF(AND(X$3=1,T43=9),"7",IF(AND(X$3=1,T43=10),"6",IF(AND(X$3=1,T43=11),"5",IF(AND(X$3=1,T43=12),"4",IF(AND(X$3=1,T43=13),"3",IF(AND(X$3=1,T43=14),"2",IF(AND(X$3=1,T43=15),"1",IF(AND(X$3=2,T43=1),"16",IF(AND(X$3=2,T43=2),"13",IF(AND(X$3=2,T43=3),"11",IF(AND(X$3=2,T43=4),"10",IF(AND(X$3=2,T43=5),"9",IF(AND(X$3=2,T43=6),"8",IF(AND(X$3=2,T43=7),"7",IF(AND(X$3=2,T43=8),"6",IF(AND(X$3=2,T43=9),"5",IF(AND(X$3=2,T43=10),"4",IF(AND(X$3=2,T43=11),"3",IF(AND(X$3=2,T43=12),"2",IF(AND(X$3=2,T43=13),"1",IF(AND(X$3=3,T43=1),"10",IF(AND(X$3=3,T43=2),"9",IF(AND(X$3=3,T43=3),"8",IF(AND(X$3=3,T43=4),"7",IF(AND(X$3=3,T43=5),"6",IF(AND(X$3=3,T43=6),"5",IF(AND(X$3=3,T43=7),"4",IF(AND(X$3=3,T43=8),"3",IF(AND(X$3=3,T43=9),"2",IF(AND(X$3=3,T43=10),"1"))))))))))))))))))))))))))))))))))))))+0</f>
        <v>0</v>
      </c>
      <c r="V43" s="29">
        <f t="shared" ref="V43" si="481">+SUM(U43+O43)</f>
        <v>2</v>
      </c>
      <c r="W43" s="30">
        <f>SUM(LARGE(($U43,$N43,$G43),{1;2;3}))</f>
        <v>2</v>
      </c>
      <c r="X43" s="27">
        <f t="shared" si="407"/>
        <v>12</v>
      </c>
      <c r="Y43" s="20">
        <f t="shared" si="9"/>
        <v>2</v>
      </c>
      <c r="Z43" s="27"/>
      <c r="AA43" s="26"/>
      <c r="AB43" s="28">
        <f t="shared" ref="AB43" si="482">IF(AND(AE$3=1,AA43=1),"25",IF(AND(AE$3=1,AA43=2),"20",IF(AND(AE$3=1,AA43=3),"16",IF(AND(AE$3=1,AA43=4),"13",IF(AND(AE$3=1,AA43=5),"11",IF(AND(AE$3=1,AA43=6),"10",IF(AND(AE$3=1,AA43=7),"9",IF(AND(AE$3=1,AA43=8),"8",IF(AND(AE$3=1,AA43=9),"7",IF(AND(AE$3=1,AA43=10),"6",IF(AND(AE$3=1,AA43=11),"5",IF(AND(AE$3=1,AA43=12),"4",IF(AND(AE$3=1,AA43=13),"3",IF(AND(AE$3=1,AA43=14),"2",IF(AND(AE$3=1,AA43=15),"1",IF(AND(AE$3=2,AA43=1),"16",IF(AND(AE$3=2,AA43=2),"13",IF(AND(AE$3=2,AA43=3),"11",IF(AND(AE$3=2,AA43=4),"10",IF(AND(AE$3=2,AA43=5),"9",IF(AND(AE$3=2,AA43=6),"8",IF(AND(AE$3=2,AA43=7),"7",IF(AND(AE$3=2,AA43=8),"6",IF(AND(AE$3=2,AA43=9),"5",IF(AND(AE$3=2,AA43=10),"4",IF(AND(AE$3=2,AA43=11),"3",IF(AND(AE$3=2,AA43=12),"2",IF(AND(AE$3=2,AA43=13),"1",IF(AND(AE$3=3,AA43=1),"10",IF(AND(AE$3=3,AA43=2),"9",IF(AND(AE$3=3,AA43=3),"8",IF(AND(AE$3=3,AA43=4),"7",IF(AND(AE$3=3,AA43=5),"6",IF(AND(AE$3=3,AA43=6),"5",IF(AND(AE$3=3,AA43=7),"4",IF(AND(AE$3=3,AA43=8),"3",IF(AND(AE$3=3,AA43=9),"2",IF(AND(AE$3=3,AA43=10),"1"))))))))))))))))))))))))))))))))))))))+0</f>
        <v>0</v>
      </c>
      <c r="AC43" s="29">
        <f t="shared" ref="AC43" si="483">+SUM(AB43+V43)</f>
        <v>2</v>
      </c>
      <c r="AD43" s="30">
        <f>SUM(LARGE(($AB43,$U43,$N43,$G43),{1;2;3;4}))</f>
        <v>2</v>
      </c>
      <c r="AE43" s="27">
        <f t="shared" si="408"/>
        <v>12</v>
      </c>
      <c r="AF43" s="20">
        <f t="shared" si="12"/>
        <v>2</v>
      </c>
      <c r="AG43" s="27"/>
      <c r="AH43" s="26"/>
      <c r="AI43" s="28">
        <f t="shared" ref="AI43" si="484">IF(AND(AL$3=1,AH43=1),"25",IF(AND(AL$3=1,AH43=2),"20",IF(AND(AL$3=1,AH43=3),"16",IF(AND(AL$3=1,AH43=4),"13",IF(AND(AL$3=1,AH43=5),"11",IF(AND(AL$3=1,AH43=6),"10",IF(AND(AL$3=1,AH43=7),"9",IF(AND(AL$3=1,AH43=8),"8",IF(AND(AL$3=1,AH43=9),"7",IF(AND(AL$3=1,AH43=10),"6",IF(AND(AL$3=1,AH43=11),"5",IF(AND(AL$3=1,AH43=12),"4",IF(AND(AL$3=1,AH43=13),"3",IF(AND(AL$3=1,AH43=14),"2",IF(AND(AL$3=1,AH43=15),"1",IF(AND(AL$3=2,AH43=1),"16",IF(AND(AL$3=2,AH43=2),"13",IF(AND(AL$3=2,AH43=3),"11",IF(AND(AL$3=2,AH43=4),"10",IF(AND(AL$3=2,AH43=5),"9",IF(AND(AL$3=2,AH43=6),"8",IF(AND(AL$3=2,AH43=7),"7",IF(AND(AL$3=2,AH43=8),"6",IF(AND(AL$3=2,AH43=9),"5",IF(AND(AL$3=2,AH43=10),"4",IF(AND(AL$3=2,AH43=11),"3",IF(AND(AL$3=2,AH43=12),"2",IF(AND(AL$3=2,AH43=13),"1",IF(AND(AL$3=3,AH43=1),"10",IF(AND(AL$3=3,AH43=2),"9",IF(AND(AL$3=3,AH43=3),"8",IF(AND(AL$3=3,AH43=4),"7",IF(AND(AL$3=3,AH43=5),"6",IF(AND(AL$3=3,AH43=6),"5",IF(AND(AL$3=3,AH43=7),"4",IF(AND(AL$3=3,AH43=8),"3",IF(AND(AL$3=3,AH43=9),"2",IF(AND(AL$3=3,AH43=10),"1"))))))))))))))))))))))))))))))))))))))+0</f>
        <v>0</v>
      </c>
      <c r="AJ43" s="29">
        <f t="shared" ref="AJ43" si="485">+SUM(AI43+AC43)</f>
        <v>2</v>
      </c>
      <c r="AK43" s="30">
        <f>SUM(LARGE(($AI43,$AB43,$U43,$N43,$G43),{1;2;3;4;5}))</f>
        <v>2</v>
      </c>
      <c r="AL43" s="27">
        <f t="shared" si="409"/>
        <v>12</v>
      </c>
      <c r="AM43" s="20">
        <f t="shared" si="15"/>
        <v>2</v>
      </c>
      <c r="AN43" s="27"/>
      <c r="AO43" s="26"/>
      <c r="AP43" s="28">
        <f t="shared" ref="AP43" si="486">IF(AND(AS$3=1,AO43=1),"25",IF(AND(AS$3=1,AO43=2),"20",IF(AND(AS$3=1,AO43=3),"16",IF(AND(AS$3=1,AO43=4),"13",IF(AND(AS$3=1,AO43=5),"11",IF(AND(AS$3=1,AO43=6),"10",IF(AND(AS$3=1,AO43=7),"9",IF(AND(AS$3=1,AO43=8),"8",IF(AND(AS$3=1,AO43=9),"7",IF(AND(AS$3=1,AO43=10),"6",IF(AND(AS$3=1,AO43=11),"5",IF(AND(AS$3=1,AO43=12),"4",IF(AND(AS$3=1,AO43=13),"3",IF(AND(AS$3=1,AO43=14),"2",IF(AND(AS$3=1,AO43=15),"1",IF(AND(AS$3=2,AO43=1),"16",IF(AND(AS$3=2,AO43=2),"13",IF(AND(AS$3=2,AO43=3),"11",IF(AND(AS$3=2,AO43=4),"10",IF(AND(AS$3=2,AO43=5),"9",IF(AND(AS$3=2,AO43=6),"8",IF(AND(AS$3=2,AO43=7),"7",IF(AND(AS$3=2,AO43=8),"6",IF(AND(AS$3=2,AO43=9),"5",IF(AND(AS$3=2,AO43=10),"4",IF(AND(AS$3=2,AO43=11),"3",IF(AND(AS$3=2,AO43=12),"2",IF(AND(AS$3=2,AO43=13),"1",IF(AND(AS$3=3,AO43=1),"10",IF(AND(AS$3=3,AO43=2),"9",IF(AND(AS$3=3,AO43=3),"8",IF(AND(AS$3=3,AO43=4),"7",IF(AND(AS$3=3,AO43=5),"6",IF(AND(AS$3=3,AO43=6),"5",IF(AND(AS$3=3,AO43=7),"4",IF(AND(AS$3=3,AO43=8),"3",IF(AND(AS$3=3,AO43=9),"2",IF(AND(AS$3=3,AO43=10),"1"))))))))))))))))))))))))))))))))))))))+0</f>
        <v>0</v>
      </c>
      <c r="AQ43" s="29">
        <f t="shared" ref="AQ43" si="487">+SUM(AP43+AJ43)</f>
        <v>2</v>
      </c>
      <c r="AR43" s="30">
        <f>SUM(LARGE(($AP43,$AI43,$AB43,$U43,$N43,$G43),{1;2;3;4;5}))</f>
        <v>2</v>
      </c>
      <c r="AS43" s="27">
        <f t="shared" si="410"/>
        <v>12</v>
      </c>
      <c r="AT43" s="20">
        <f t="shared" si="18"/>
        <v>2</v>
      </c>
      <c r="AU43" s="27"/>
      <c r="AV43" s="26"/>
      <c r="AW43" s="28">
        <f t="shared" ref="AW43" si="488">IF(AND(AZ$3=1,AV43=1),"25",IF(AND(AZ$3=1,AV43=2),"20",IF(AND(AZ$3=1,AV43=3),"16",IF(AND(AZ$3=1,AV43=4),"13",IF(AND(AZ$3=1,AV43=5),"11",IF(AND(AZ$3=1,AV43=6),"10",IF(AND(AZ$3=1,AV43=7),"9",IF(AND(AZ$3=1,AV43=8),"8",IF(AND(AZ$3=1,AV43=9),"7",IF(AND(AZ$3=1,AV43=10),"6",IF(AND(AZ$3=1,AV43=11),"5",IF(AND(AZ$3=1,AV43=12),"4",IF(AND(AZ$3=1,AV43=13),"3",IF(AND(AZ$3=1,AV43=14),"2",IF(AND(AZ$3=1,AV43=15),"1",IF(AND(AZ$3=2,AV43=1),"16",IF(AND(AZ$3=2,AV43=2),"13",IF(AND(AZ$3=2,AV43=3),"11",IF(AND(AZ$3=2,AV43=4),"10",IF(AND(AZ$3=2,AV43=5),"9",IF(AND(AZ$3=2,AV43=6),"8",IF(AND(AZ$3=2,AV43=7),"7",IF(AND(AZ$3=2,AV43=8),"6",IF(AND(AZ$3=2,AV43=9),"5",IF(AND(AZ$3=2,AV43=10),"4",IF(AND(AZ$3=2,AV43=11),"3",IF(AND(AZ$3=2,AV43=12),"2",IF(AND(AZ$3=2,AV43=13),"1",IF(AND(AZ$3=3,AV43=1),"10",IF(AND(AZ$3=3,AV43=2),"9",IF(AND(AZ$3=3,AV43=3),"8",IF(AND(AZ$3=3,AV43=4),"7",IF(AND(AZ$3=3,AV43=5),"6",IF(AND(AZ$3=3,AV43=6),"5",IF(AND(AZ$3=3,AV43=7),"4",IF(AND(AZ$3=3,AV43=8),"3",IF(AND(AZ$3=3,AV43=9),"2",IF(AND(AZ$3=3,AV43=10),"1"))))))))))))))))))))))))))))))))))))))+0</f>
        <v>0</v>
      </c>
      <c r="AX43" s="29">
        <f t="shared" ref="AX43" si="489">+SUM(AW43+AQ43)</f>
        <v>2</v>
      </c>
      <c r="AY43" s="30">
        <f>SUM(LARGE(($AW43,$AP43,$AI43,$AB43,$U43,$N43,$G43),{1;2;3;4;5}))</f>
        <v>2</v>
      </c>
      <c r="AZ43" s="27">
        <f t="shared" si="411"/>
        <v>12</v>
      </c>
      <c r="BA43" s="20">
        <f t="shared" si="21"/>
        <v>2</v>
      </c>
      <c r="BB43" s="27"/>
      <c r="BC43" s="26"/>
      <c r="BD43" s="28">
        <f t="shared" ref="BD43" si="490">IF(AND(BG$3=1,BC43=1),"25",IF(AND(BG$3=1,BC43=2),"20",IF(AND(BG$3=1,BC43=3),"16",IF(AND(BG$3=1,BC43=4),"13",IF(AND(BG$3=1,BC43=5),"11",IF(AND(BG$3=1,BC43=6),"10",IF(AND(BG$3=1,BC43=7),"9",IF(AND(BG$3=1,BC43=8),"8",IF(AND(BG$3=1,BC43=9),"7",IF(AND(BG$3=1,BC43=10),"6",IF(AND(BG$3=1,BC43=11),"5",IF(AND(BG$3=1,BC43=12),"4",IF(AND(BG$3=1,BC43=13),"3",IF(AND(BG$3=1,BC43=14),"2",IF(AND(BG$3=1,BC43=15),"1",IF(AND(BG$3=2,BC43=1),"16",IF(AND(BG$3=2,BC43=2),"13",IF(AND(BG$3=2,BC43=3),"11",IF(AND(BG$3=2,BC43=4),"10",IF(AND(BG$3=2,BC43=5),"9",IF(AND(BG$3=2,BC43=6),"8",IF(AND(BG$3=2,BC43=7),"7",IF(AND(BG$3=2,BC43=8),"6",IF(AND(BG$3=2,BC43=9),"5",IF(AND(BG$3=2,BC43=10),"4",IF(AND(BG$3=2,BC43=11),"3",IF(AND(BG$3=2,BC43=12),"2",IF(AND(BG$3=2,BC43=13),"1",IF(AND(BG$3=3,BC43=1),"10",IF(AND(BG$3=3,BC43=2),"9",IF(AND(BG$3=3,BC43=3),"8",IF(AND(BG$3=3,BC43=4),"7",IF(AND(BG$3=3,BC43=5),"6",IF(AND(BG$3=3,BC43=6),"5",IF(AND(BG$3=3,BC43=7),"4",IF(AND(BG$3=3,BC43=8),"3",IF(AND(BG$3=3,BC43=9),"2",IF(AND(BG$3=3,BC43=10),"1"))))))))))))))))))))))))))))))))))))))+0</f>
        <v>0</v>
      </c>
      <c r="BE43" s="29">
        <f t="shared" ref="BE43" si="491">+SUM(BD43+AX43)</f>
        <v>2</v>
      </c>
      <c r="BF43" s="30">
        <f>SUM(LARGE(($BD43,$AW43,$AP43,$AI43,$AB43,$U43,$N43,$G43),{1;2;3;4;5}))</f>
        <v>2</v>
      </c>
      <c r="BG43" s="27">
        <f t="shared" si="412"/>
        <v>12</v>
      </c>
      <c r="BH43" s="20">
        <f t="shared" si="24"/>
        <v>2</v>
      </c>
      <c r="BI43" s="27"/>
      <c r="BJ43" s="26"/>
      <c r="BK43" s="28">
        <f t="shared" ref="BK43" si="492">IF(AND(BN$3=1,BJ43=1),"25",IF(AND(BN$3=1,BJ43=2),"20",IF(AND(BN$3=1,BJ43=3),"16",IF(AND(BN$3=1,BJ43=4),"13",IF(AND(BN$3=1,BJ43=5),"11",IF(AND(BN$3=1,BJ43=6),"10",IF(AND(BN$3=1,BJ43=7),"9",IF(AND(BN$3=1,BJ43=8),"8",IF(AND(BN$3=1,BJ43=9),"7",IF(AND(BN$3=1,BJ43=10),"6",IF(AND(BN$3=1,BJ43=11),"5",IF(AND(BN$3=1,BJ43=12),"4",IF(AND(BN$3=1,BJ43=13),"3",IF(AND(BN$3=1,BJ43=14),"2",IF(AND(BN$3=1,BJ43=15),"1",IF(AND(BN$3=2,BJ43=1),"16",IF(AND(BN$3=2,BJ43=2),"13",IF(AND(BN$3=2,BJ43=3),"11",IF(AND(BN$3=2,BJ43=4),"10",IF(AND(BN$3=2,BJ43=5),"9",IF(AND(BN$3=2,BJ43=6),"8",IF(AND(BN$3=2,BJ43=7),"7",IF(AND(BN$3=2,BJ43=8),"6",IF(AND(BN$3=2,BJ43=9),"5",IF(AND(BN$3=2,BJ43=10),"4",IF(AND(BN$3=2,BJ43=11),"3",IF(AND(BN$3=2,BJ43=12),"2",IF(AND(BN$3=2,BJ43=13),"1",IF(AND(BN$3=3,BJ43=1),"10",IF(AND(BN$3=3,BJ43=2),"9",IF(AND(BN$3=3,BJ43=3),"8",IF(AND(BN$3=3,BJ43=4),"7",IF(AND(BN$3=3,BJ43=5),"6",IF(AND(BN$3=3,BJ43=6),"5",IF(AND(BN$3=3,BJ43=7),"4",IF(AND(BN$3=3,BJ43=8),"3",IF(AND(BN$3=3,BJ43=9),"2",IF(AND(BN$3=3,BJ43=10),"1"))))))))))))))))))))))))))))))))))))))+0</f>
        <v>0</v>
      </c>
      <c r="BL43" s="29">
        <f t="shared" ref="BL43" si="493">+SUM(BK43+BE43)</f>
        <v>2</v>
      </c>
      <c r="BM43" s="30">
        <f>SUM(LARGE(($BK43,$BD43,$AW43,$AP43,$AI43,$AB43,$U43,$N43,$G43),{1;2;3;4;5}))</f>
        <v>2</v>
      </c>
      <c r="BN43" s="27">
        <f t="shared" si="413"/>
        <v>12</v>
      </c>
      <c r="BO43" s="20">
        <f t="shared" si="27"/>
        <v>2</v>
      </c>
      <c r="BP43" s="27"/>
      <c r="BQ43" s="26"/>
      <c r="BR43" s="28">
        <f t="shared" ref="BR43" si="494">IF(AND(BU$3=1,BQ43=1),"25",IF(AND(BU$3=1,BQ43=2),"20",IF(AND(BU$3=1,BQ43=3),"16",IF(AND(BU$3=1,BQ43=4),"13",IF(AND(BU$3=1,BQ43=5),"11",IF(AND(BU$3=1,BQ43=6),"10",IF(AND(BU$3=1,BQ43=7),"9",IF(AND(BU$3=1,BQ43=8),"8",IF(AND(BU$3=1,BQ43=9),"7",IF(AND(BU$3=1,BQ43=10),"6",IF(AND(BU$3=1,BQ43=11),"5",IF(AND(BU$3=1,BQ43=12),"4",IF(AND(BU$3=1,BQ43=13),"3",IF(AND(BU$3=1,BQ43=14),"2",IF(AND(BU$3=1,BQ43=15),"1",IF(AND(BU$3=2,BQ43=1),"16",IF(AND(BU$3=2,BQ43=2),"13",IF(AND(BU$3=2,BQ43=3),"11",IF(AND(BU$3=2,BQ43=4),"10",IF(AND(BU$3=2,BQ43=5),"9",IF(AND(BU$3=2,BQ43=6),"8",IF(AND(BU$3=2,BQ43=7),"7",IF(AND(BU$3=2,BQ43=8),"6",IF(AND(BU$3=2,BQ43=9),"5",IF(AND(BU$3=2,BQ43=10),"4",IF(AND(BU$3=2,BQ43=11),"3",IF(AND(BU$3=2,BQ43=12),"2",IF(AND(BU$3=2,BQ43=13),"1",IF(AND(BU$3=3,BQ43=1),"10",IF(AND(BU$3=3,BQ43=2),"9",IF(AND(BU$3=3,BQ43=3),"8",IF(AND(BU$3=3,BQ43=4),"7",IF(AND(BU$3=3,BQ43=5),"6",IF(AND(BU$3=3,BQ43=6),"5",IF(AND(BU$3=3,BQ43=7),"4",IF(AND(BU$3=3,BQ43=8),"3",IF(AND(BU$3=3,BQ43=9),"2",IF(AND(BU$3=3,BQ43=10),"1"))))))))))))))))))))))))))))))))))))))+0</f>
        <v>0</v>
      </c>
      <c r="BS43" s="29">
        <f t="shared" ref="BS43" si="495">+SUM(BR43+BL43)</f>
        <v>2</v>
      </c>
      <c r="BT43" s="30">
        <f>SUM(LARGE(($BR43,$BK43,$BD43,$AW43,$AP43,$AI43,$AB43,$U43,$N43,$G43),{1;2;3;4;5}))</f>
        <v>2</v>
      </c>
      <c r="BU43" s="27">
        <f t="shared" si="414"/>
        <v>12</v>
      </c>
      <c r="BV43" s="20">
        <f t="shared" si="30"/>
        <v>2</v>
      </c>
      <c r="BW43" s="27"/>
      <c r="BX43" s="26"/>
      <c r="BY43" s="28">
        <f t="shared" ref="BY43" si="496">IF(AND(CB$3=1,BX43=1),"25",IF(AND(CB$3=1,BX43=2),"20",IF(AND(CB$3=1,BX43=3),"16",IF(AND(CB$3=1,BX43=4),"13",IF(AND(CB$3=1,BX43=5),"11",IF(AND(CB$3=1,BX43=6),"10",IF(AND(CB$3=1,BX43=7),"9",IF(AND(CB$3=1,BX43=8),"8",IF(AND(CB$3=1,BX43=9),"7",IF(AND(CB$3=1,BX43=10),"6",IF(AND(CB$3=1,BX43=11),"5",IF(AND(CB$3=1,BX43=12),"4",IF(AND(CB$3=1,BX43=13),"3",IF(AND(CB$3=1,BX43=14),"2",IF(AND(CB$3=1,BX43=15),"1",IF(AND(CB$3=2,BX43=1),"16",IF(AND(CB$3=2,BX43=2),"13",IF(AND(CB$3=2,BX43=3),"11",IF(AND(CB$3=2,BX43=4),"10",IF(AND(CB$3=2,BX43=5),"9",IF(AND(CB$3=2,BX43=6),"8",IF(AND(CB$3=2,BX43=7),"7",IF(AND(CB$3=2,BX43=8),"6",IF(AND(CB$3=2,BX43=9),"5",IF(AND(CB$3=2,BX43=10),"4",IF(AND(CB$3=2,BX43=11),"3",IF(AND(CB$3=2,BX43=12),"2",IF(AND(CB$3=2,BX43=13),"1",IF(AND(CB$3=3,BX43=1),"10",IF(AND(CB$3=3,BX43=2),"9",IF(AND(CB$3=3,BX43=3),"8",IF(AND(CB$3=3,BX43=4),"7",IF(AND(CB$3=3,BX43=5),"6",IF(AND(CB$3=3,BX43=6),"5",IF(AND(CB$3=3,BX43=7),"4",IF(AND(CB$3=3,BX43=8),"3",IF(AND(CB$3=3,BX43=9),"2",IF(AND(CB$3=3,BX43=10),"1"))))))))))))))))))))))))))))))))))))))+0</f>
        <v>0</v>
      </c>
      <c r="BZ43" s="29">
        <f t="shared" ref="BZ43" si="497">+SUM(BY43+BS43)</f>
        <v>2</v>
      </c>
      <c r="CA43" s="30">
        <f>SUM(LARGE(($BY43,$BR43,$BK43,$BD43,$AW43,$AP43,$AI43,$AB43,$U43,$N43,$G43),{1;2;3;4;5}))</f>
        <v>2</v>
      </c>
      <c r="CB43" s="27">
        <f t="shared" si="415"/>
        <v>12</v>
      </c>
      <c r="CC43" s="20">
        <f t="shared" si="33"/>
        <v>2</v>
      </c>
      <c r="CD43" s="27"/>
      <c r="CE43" s="26"/>
      <c r="CF43" s="28">
        <f t="shared" ref="CF43" si="498">IF(AND(CI$3=1,CE43=1),"25",IF(AND(CI$3=1,CE43=2),"20",IF(AND(CI$3=1,CE43=3),"16",IF(AND(CI$3=1,CE43=4),"13",IF(AND(CI$3=1,CE43=5),"11",IF(AND(CI$3=1,CE43=6),"10",IF(AND(CI$3=1,CE43=7),"9",IF(AND(CI$3=1,CE43=8),"8",IF(AND(CI$3=1,CE43=9),"7",IF(AND(CI$3=1,CE43=10),"6",IF(AND(CI$3=1,CE43=11),"5",IF(AND(CI$3=1,CE43=12),"4",IF(AND(CI$3=1,CE43=13),"3",IF(AND(CI$3=1,CE43=14),"2",IF(AND(CI$3=1,CE43=15),"1",IF(AND(CI$3=2,CE43=1),"16",IF(AND(CI$3=2,CE43=2),"13",IF(AND(CI$3=2,CE43=3),"11",IF(AND(CI$3=2,CE43=4),"10",IF(AND(CI$3=2,CE43=5),"9",IF(AND(CI$3=2,CE43=6),"8",IF(AND(CI$3=2,CE43=7),"7",IF(AND(CI$3=2,CE43=8),"6",IF(AND(CI$3=2,CE43=9),"5",IF(AND(CI$3=2,CE43=10),"4",IF(AND(CI$3=2,CE43=11),"3",IF(AND(CI$3=2,CE43=12),"2",IF(AND(CI$3=2,CE43=13),"1",IF(AND(CI$3=3,CE43=1),"10",IF(AND(CI$3=3,CE43=2),"9",IF(AND(CI$3=3,CE43=3),"8",IF(AND(CI$3=3,CE43=4),"7",IF(AND(CI$3=3,CE43=5),"6",IF(AND(CI$3=3,CE43=6),"5",IF(AND(CI$3=3,CE43=7),"4",IF(AND(CI$3=3,CE43=8),"3",IF(AND(CI$3=3,CE43=9),"2",IF(AND(CI$3=3,CE43=10),"1"))))))))))))))))))))))))))))))))))))))+0</f>
        <v>0</v>
      </c>
      <c r="CG43" s="29">
        <f t="shared" ref="CG43" si="499">+SUM(CF43+BZ43)</f>
        <v>2</v>
      </c>
      <c r="CH43" s="30">
        <f>SUM(LARGE(($CF43,$BY43,$BR43,$BK43,$BD43,$AW43,$AP43,$AI43,$AB43,$U43,$N43,$G43),{1;2;3;4;5}))</f>
        <v>2</v>
      </c>
      <c r="CI43" s="27">
        <f t="shared" si="416"/>
        <v>12</v>
      </c>
      <c r="CJ43" s="20">
        <f t="shared" si="36"/>
        <v>1</v>
      </c>
      <c r="CK43" s="27"/>
      <c r="CL43" s="26"/>
      <c r="CM43" s="28">
        <f t="shared" ref="CM43" si="500">IF(AND(CP$3=1,CL43=1),"25",IF(AND(CP$3=1,CL43=2),"20",IF(AND(CP$3=1,CL43=3),"16",IF(AND(CP$3=1,CL43=4),"13",IF(AND(CP$3=1,CL43=5),"11",IF(AND(CP$3=1,CL43=6),"10",IF(AND(CP$3=1,CL43=7),"9",IF(AND(CP$3=1,CL43=8),"8",IF(AND(CP$3=1,CL43=9),"7",IF(AND(CP$3=1,CL43=10),"6",IF(AND(CP$3=1,CL43=11),"5",IF(AND(CP$3=1,CL43=12),"4",IF(AND(CP$3=1,CL43=13),"3",IF(AND(CP$3=1,CL43=14),"2",IF(AND(CP$3=1,CL43=15),"1",IF(AND(CP$3=2,CL43=1),"16",IF(AND(CP$3=2,CL43=2),"13",IF(AND(CP$3=2,CL43=3),"11",IF(AND(CP$3=2,CL43=4),"10",IF(AND(CP$3=2,CL43=5),"9",IF(AND(CP$3=2,CL43=6),"8",IF(AND(CP$3=2,CL43=7),"7",IF(AND(CP$3=2,CL43=8),"6",IF(AND(CP$3=2,CL43=9),"5",IF(AND(CP$3=2,CL43=10),"4",IF(AND(CP$3=2,CL43=11),"3",IF(AND(CP$3=2,CL43=12),"2",IF(AND(CP$3=2,CL43=13),"1",IF(AND(CP$3=3,CL43=1),"10",IF(AND(CP$3=3,CL43=2),"9",IF(AND(CP$3=3,CL43=3),"8",IF(AND(CP$3=3,CL43=4),"7",IF(AND(CP$3=3,CL43=5),"6",IF(AND(CP$3=3,CL43=6),"5",IF(AND(CP$3=3,CL43=7),"4",IF(AND(CP$3=3,CL43=8),"3",IF(AND(CP$3=3,CL43=9),"2",IF(AND(CP$3=3,CL43=10),"1"))))))))))))))))))))))))))))))))))))))+0</f>
        <v>0</v>
      </c>
      <c r="CN43" s="29">
        <f t="shared" ref="CN43" si="501">+SUM(CM43+CG43)</f>
        <v>2</v>
      </c>
      <c r="CO43" s="30">
        <f>SUM(LARGE(($CM43,$CF43,$BY43,$BR43,$BK43,$BD43,$AW43,$AP43,$AI43,$AB43,$U43,$N43,$G43),{1;2;3;4;5}))</f>
        <v>2</v>
      </c>
      <c r="CP43" s="27">
        <f t="shared" si="417"/>
        <v>12</v>
      </c>
      <c r="CQ43" s="20">
        <f t="shared" ref="CQ43" si="502">CW$3</f>
        <v>1</v>
      </c>
      <c r="CR43" s="27"/>
      <c r="CS43" s="26"/>
      <c r="CT43" s="28">
        <f t="shared" ref="CT43" si="503">IF(AND(CW$3=1,CS43=1),"25",IF(AND(CW$3=1,CS43=2),"20",IF(AND(CW$3=1,CS43=3),"16",IF(AND(CW$3=1,CS43=4),"13",IF(AND(CW$3=1,CS43=5),"11",IF(AND(CW$3=1,CS43=6),"10",IF(AND(CW$3=1,CS43=7),"9",IF(AND(CW$3=1,CS43=8),"8",IF(AND(CW$3=1,CS43=9),"7",IF(AND(CW$3=1,CS43=10),"6",IF(AND(CW$3=1,CS43=11),"5",IF(AND(CW$3=1,CS43=12),"4",IF(AND(CW$3=1,CS43=13),"3",IF(AND(CW$3=1,CS43=14),"2",IF(AND(CW$3=1,CS43=15),"1",IF(AND(CW$3=2,CS43=1),"16",IF(AND(CW$3=2,CS43=2),"13",IF(AND(CW$3=2,CS43=3),"11",IF(AND(CW$3=2,CS43=4),"10",IF(AND(CW$3=2,CS43=5),"9",IF(AND(CW$3=2,CS43=6),"8",IF(AND(CW$3=2,CS43=7),"7",IF(AND(CW$3=2,CS43=8),"6",IF(AND(CW$3=2,CS43=9),"5",IF(AND(CW$3=2,CS43=10),"4",IF(AND(CW$3=2,CS43=11),"3",IF(AND(CW$3=2,CS43=12),"2",IF(AND(CW$3=2,CS43=13),"1",IF(AND(CW$3=3,CS43=1),"10",IF(AND(CW$3=3,CS43=2),"9",IF(AND(CW$3=3,CS43=3),"8",IF(AND(CW$3=3,CS43=4),"7",IF(AND(CW$3=3,CS43=5),"6",IF(AND(CW$3=3,CS43=6),"5",IF(AND(CW$3=3,CS43=7),"4",IF(AND(CW$3=3,CS43=8),"3",IF(AND(CW$3=3,CS43=9),"2",IF(AND(CW$3=3,CS43=10),"1"))))))))))))))))))))))))))))))))))))))+0</f>
        <v>0</v>
      </c>
      <c r="CU43" s="29">
        <f t="shared" ref="CU43" si="504">+SUM(CT43+CN43)</f>
        <v>2</v>
      </c>
      <c r="CV43" s="30">
        <f>SUM(LARGE(($CT43,$CM43,$CF43,$BY43,$BR43,$BK43,$BD43,$AW43,$AP43,$AI43,$AB43,$U43,$N43,$G43),{1;2;3;4;5}))</f>
        <v>2</v>
      </c>
      <c r="CW43" s="27">
        <f t="shared" si="418"/>
        <v>12</v>
      </c>
      <c r="CX43" s="20">
        <f t="shared" ref="CX43" si="505">DD$3</f>
        <v>1</v>
      </c>
      <c r="CY43" s="27"/>
      <c r="CZ43" s="26"/>
      <c r="DA43" s="28">
        <f t="shared" ref="DA43" si="506">IF(AND(DD$3=1,CZ43=1),"25",IF(AND(DD$3=1,CZ43=2),"20",IF(AND(DD$3=1,CZ43=3),"16",IF(AND(DD$3=1,CZ43=4),"13",IF(AND(DD$3=1,CZ43=5),"11",IF(AND(DD$3=1,CZ43=6),"10",IF(AND(DD$3=1,CZ43=7),"9",IF(AND(DD$3=1,CZ43=8),"8",IF(AND(DD$3=1,CZ43=9),"7",IF(AND(DD$3=1,CZ43=10),"6",IF(AND(DD$3=1,CZ43=11),"5",IF(AND(DD$3=1,CZ43=12),"4",IF(AND(DD$3=1,CZ43=13),"3",IF(AND(DD$3=1,CZ43=14),"2",IF(AND(DD$3=1,CZ43=15),"1",IF(AND(DD$3=2,CZ43=1),"16",IF(AND(DD$3=2,CZ43=2),"13",IF(AND(DD$3=2,CZ43=3),"11",IF(AND(DD$3=2,CZ43=4),"10",IF(AND(DD$3=2,CZ43=5),"9",IF(AND(DD$3=2,CZ43=6),"8",IF(AND(DD$3=2,CZ43=7),"7",IF(AND(DD$3=2,CZ43=8),"6",IF(AND(DD$3=2,CZ43=9),"5",IF(AND(DD$3=2,CZ43=10),"4",IF(AND(DD$3=2,CZ43=11),"3",IF(AND(DD$3=2,CZ43=12),"2",IF(AND(DD$3=2,CZ43=13),"1",IF(AND(DD$3=3,CZ43=1),"10",IF(AND(DD$3=3,CZ43=2),"9",IF(AND(DD$3=3,CZ43=3),"8",IF(AND(DD$3=3,CZ43=4),"7",IF(AND(DD$3=3,CZ43=5),"6",IF(AND(DD$3=3,CZ43=6),"5",IF(AND(DD$3=3,CZ43=7),"4",IF(AND(DD$3=3,CZ43=8),"3",IF(AND(DD$3=3,CZ43=9),"2",IF(AND(DD$3=3,CZ43=10),"1"))))))))))))))))))))))))))))))))))))))+0</f>
        <v>0</v>
      </c>
      <c r="DB43" s="29">
        <f t="shared" ref="DB43" si="507">+SUM(DA43+CU43)</f>
        <v>2</v>
      </c>
      <c r="DC43" s="30">
        <f>SUM(LARGE(($DA43,$CT43,$CM43,$CF43,$BY43,$BR43,$BK43,$BD43,$AW43,$AP43,$AI43,$AB43,$U43,$N43,$G43),{1;2;3;4;5}))</f>
        <v>2</v>
      </c>
      <c r="DD43" s="27">
        <f t="shared" si="419"/>
        <v>12</v>
      </c>
      <c r="DE43" s="20">
        <f t="shared" ref="DE43" si="508">DK$3</f>
        <v>1</v>
      </c>
      <c r="DF43" s="27"/>
      <c r="DG43" s="26"/>
      <c r="DH43" s="28">
        <f t="shared" ref="DH43" si="509">IF(AND(DK$3=1,DG43=1),"25",IF(AND(DK$3=1,DG43=2),"20",IF(AND(DK$3=1,DG43=3),"16",IF(AND(DK$3=1,DG43=4),"13",IF(AND(DK$3=1,DG43=5),"11",IF(AND(DK$3=1,DG43=6),"10",IF(AND(DK$3=1,DG43=7),"9",IF(AND(DK$3=1,DG43=8),"8",IF(AND(DK$3=1,DG43=9),"7",IF(AND(DK$3=1,DG43=10),"6",IF(AND(DK$3=1,DG43=11),"5",IF(AND(DK$3=1,DG43=12),"4",IF(AND(DK$3=1,DG43=13),"3",IF(AND(DK$3=1,DG43=14),"2",IF(AND(DK$3=1,DG43=15),"1",IF(AND(DK$3=2,DG43=1),"16",IF(AND(DK$3=2,DG43=2),"13",IF(AND(DK$3=2,DG43=3),"11",IF(AND(DK$3=2,DG43=4),"10",IF(AND(DK$3=2,DG43=5),"9",IF(AND(DK$3=2,DG43=6),"8",IF(AND(DK$3=2,DG43=7),"7",IF(AND(DK$3=2,DG43=8),"6",IF(AND(DK$3=2,DG43=9),"5",IF(AND(DK$3=2,DG43=10),"4",IF(AND(DK$3=2,DG43=11),"3",IF(AND(DK$3=2,DG43=12),"2",IF(AND(DK$3=2,DG43=13),"1",IF(AND(DK$3=3,DG43=1),"10",IF(AND(DK$3=3,DG43=2),"9",IF(AND(DK$3=3,DG43=3),"8",IF(AND(DK$3=3,DG43=4),"7",IF(AND(DK$3=3,DG43=5),"6",IF(AND(DK$3=3,DG43=6),"5",IF(AND(DK$3=3,DG43=7),"4",IF(AND(DK$3=3,DG43=8),"3",IF(AND(DK$3=3,DG43=9),"2",IF(AND(DK$3=3,DG43=10),"1"))))))))))))))))))))))))))))))))))))))+0</f>
        <v>0</v>
      </c>
      <c r="DI43" s="29">
        <f t="shared" ref="DI43" si="510">+SUM(DH43+DB43)</f>
        <v>2</v>
      </c>
      <c r="DJ43" s="30">
        <f>SUM(LARGE(($DH43,$DA43,$CT43,$CM43,$CF43,$BY43,$BR43,$BK43,$BD43,$AW43,$AP43,$AI43,$AB43,$U43,$N43,$G43),{1;2;3;4;5}))</f>
        <v>2</v>
      </c>
      <c r="DK43" s="27">
        <f t="shared" si="420"/>
        <v>12</v>
      </c>
      <c r="DL43" s="20">
        <f t="shared" ref="DL43" si="511">DR$3</f>
        <v>1</v>
      </c>
      <c r="DM43" s="27"/>
      <c r="DN43" s="26"/>
      <c r="DO43" s="28">
        <f t="shared" ref="DO43" si="512">IF(AND(DR$3=1,DN43=1),"25",IF(AND(DR$3=1,DN43=2),"20",IF(AND(DR$3=1,DN43=3),"16",IF(AND(DR$3=1,DN43=4),"13",IF(AND(DR$3=1,DN43=5),"11",IF(AND(DR$3=1,DN43=6),"10",IF(AND(DR$3=1,DN43=7),"9",IF(AND(DR$3=1,DN43=8),"8",IF(AND(DR$3=1,DN43=9),"7",IF(AND(DR$3=1,DN43=10),"6",IF(AND(DR$3=1,DN43=11),"5",IF(AND(DR$3=1,DN43=12),"4",IF(AND(DR$3=1,DN43=13),"3",IF(AND(DR$3=1,DN43=14),"2",IF(AND(DR$3=1,DN43=15),"1",IF(AND(DR$3=2,DN43=1),"16",IF(AND(DR$3=2,DN43=2),"13",IF(AND(DR$3=2,DN43=3),"11",IF(AND(DR$3=2,DN43=4),"10",IF(AND(DR$3=2,DN43=5),"9",IF(AND(DR$3=2,DN43=6),"8",IF(AND(DR$3=2,DN43=7),"7",IF(AND(DR$3=2,DN43=8),"6",IF(AND(DR$3=2,DN43=9),"5",IF(AND(DR$3=2,DN43=10),"4",IF(AND(DR$3=2,DN43=11),"3",IF(AND(DR$3=2,DN43=12),"2",IF(AND(DR$3=2,DN43=13),"1",IF(AND(DR$3=3,DN43=1),"10",IF(AND(DR$3=3,DN43=2),"9",IF(AND(DR$3=3,DN43=3),"8",IF(AND(DR$3=3,DN43=4),"7",IF(AND(DR$3=3,DN43=5),"6",IF(AND(DR$3=3,DN43=6),"5",IF(AND(DR$3=3,DN43=7),"4",IF(AND(DR$3=3,DN43=8),"3",IF(AND(DR$3=3,DN43=9),"2",IF(AND(DR$3=3,DN43=10),"1"))))))))))))))))))))))))))))))))))))))+0</f>
        <v>0</v>
      </c>
      <c r="DP43" s="29">
        <f t="shared" ref="DP43" si="513">+SUM(DO43+DI43)</f>
        <v>2</v>
      </c>
      <c r="DQ43" s="30">
        <f>SUM(LARGE(($DO43,$DH43,$DA43,$CT43,$CM43,$CF43,$BY43,$BR43,$BK43,$BD43,$AW43,$AP43,$AI43,$AB43,$U43,$N43,$G43),{1;2;3;4;5}))</f>
        <v>2</v>
      </c>
      <c r="DR43" s="27">
        <f t="shared" si="421"/>
        <v>12</v>
      </c>
      <c r="DS43" s="20">
        <f t="shared" ref="DS43" si="514">DY$3</f>
        <v>1</v>
      </c>
      <c r="DT43" s="27"/>
      <c r="DU43" s="26"/>
      <c r="DV43" s="28">
        <f t="shared" ref="DV43" si="515">IF(AND(DY$3=1,DU43=1),"25",IF(AND(DY$3=1,DU43=2),"20",IF(AND(DY$3=1,DU43=3),"16",IF(AND(DY$3=1,DU43=4),"13",IF(AND(DY$3=1,DU43=5),"11",IF(AND(DY$3=1,DU43=6),"10",IF(AND(DY$3=1,DU43=7),"9",IF(AND(DY$3=1,DU43=8),"8",IF(AND(DY$3=1,DU43=9),"7",IF(AND(DY$3=1,DU43=10),"6",IF(AND(DY$3=1,DU43=11),"5",IF(AND(DY$3=1,DU43=12),"4",IF(AND(DY$3=1,DU43=13),"3",IF(AND(DY$3=1,DU43=14),"2",IF(AND(DY$3=1,DU43=15),"1",IF(AND(DY$3=2,DU43=1),"16",IF(AND(DY$3=2,DU43=2),"13",IF(AND(DY$3=2,DU43=3),"11",IF(AND(DY$3=2,DU43=4),"10",IF(AND(DY$3=2,DU43=5),"9",IF(AND(DY$3=2,DU43=6),"8",IF(AND(DY$3=2,DU43=7),"7",IF(AND(DY$3=2,DU43=8),"6",IF(AND(DY$3=2,DU43=9),"5",IF(AND(DY$3=2,DU43=10),"4",IF(AND(DY$3=2,DU43=11),"3",IF(AND(DY$3=2,DU43=12),"2",IF(AND(DY$3=2,DU43=13),"1",IF(AND(DY$3=3,DU43=1),"10",IF(AND(DY$3=3,DU43=2),"9",IF(AND(DY$3=3,DU43=3),"8",IF(AND(DY$3=3,DU43=4),"7",IF(AND(DY$3=3,DU43=5),"6",IF(AND(DY$3=3,DU43=6),"5",IF(AND(DY$3=3,DU43=7),"4",IF(AND(DY$3=3,DU43=8),"3",IF(AND(DY$3=3,DU43=9),"2",IF(AND(DY$3=3,DU43=10),"1"))))))))))))))))))))))))))))))))))))))+0</f>
        <v>0</v>
      </c>
      <c r="DW43" s="29">
        <f t="shared" ref="DW43" si="516">+SUM(DV43+DP43)</f>
        <v>2</v>
      </c>
      <c r="DX43" s="30">
        <f>SUM(LARGE(($DV43,$DO43,$DH43,$DA43,$CT43,$CM43,$CF43,$BY43,$BR43,$BK43,$BD43,$AW43,$AP43,$AI43,$AB43,$U43,$N43,$G43),{1;2;3;4;5}))</f>
        <v>2</v>
      </c>
      <c r="DY43" s="27">
        <f t="shared" si="422"/>
        <v>12</v>
      </c>
      <c r="DZ43" s="20">
        <f t="shared" ref="DZ43" si="517">EF$3</f>
        <v>3</v>
      </c>
      <c r="EA43" s="27"/>
      <c r="EB43" s="26"/>
      <c r="EC43" s="28">
        <f t="shared" ref="EC43" si="518">IF(AND(EF$3=1,EB43=1),"25",IF(AND(EF$3=1,EB43=2),"20",IF(AND(EF$3=1,EB43=3),"16",IF(AND(EF$3=1,EB43=4),"13",IF(AND(EF$3=1,EB43=5),"11",IF(AND(EF$3=1,EB43=6),"10",IF(AND(EF$3=1,EB43=7),"9",IF(AND(EF$3=1,EB43=8),"8",IF(AND(EF$3=1,EB43=9),"7",IF(AND(EF$3=1,EB43=10),"6",IF(AND(EF$3=1,EB43=11),"5",IF(AND(EF$3=1,EB43=12),"4",IF(AND(EF$3=1,EB43=13),"3",IF(AND(EF$3=1,EB43=14),"2",IF(AND(EF$3=1,EB43=15),"1",IF(AND(EF$3=2,EB43=1),"16",IF(AND(EF$3=2,EB43=2),"13",IF(AND(EF$3=2,EB43=3),"11",IF(AND(EF$3=2,EB43=4),"10",IF(AND(EF$3=2,EB43=5),"9",IF(AND(EF$3=2,EB43=6),"8",IF(AND(EF$3=2,EB43=7),"7",IF(AND(EF$3=2,EB43=8),"6",IF(AND(EF$3=2,EB43=9),"5",IF(AND(EF$3=2,EB43=10),"4",IF(AND(EF$3=2,EB43=11),"3",IF(AND(EF$3=2,EB43=12),"2",IF(AND(EF$3=2,EB43=13),"1",IF(AND(EF$3=3,EB43=1),"10",IF(AND(EF$3=3,EB43=2),"9",IF(AND(EF$3=3,EB43=3),"8",IF(AND(EF$3=3,EB43=4),"7",IF(AND(EF$3=3,EB43=5),"6",IF(AND(EF$3=3,EB43=6),"5",IF(AND(EF$3=3,EB43=7),"4",IF(AND(EF$3=3,EB43=8),"3",IF(AND(EF$3=3,EB43=9),"2",IF(AND(EF$3=3,EB43=10),"1"))))))))))))))))))))))))))))))))))))))+0</f>
        <v>0</v>
      </c>
      <c r="ED43" s="29">
        <f t="shared" ref="ED43" si="519">+SUM(EC43+DW43)</f>
        <v>2</v>
      </c>
      <c r="EE43" s="30">
        <f>SUM(LARGE(($EC43,$DV43,$DO43,$DH43,$DA43,$CT43,$CM43,$CF43,$BY43,$BR43,$BK43,$BD43,$AW43,$AP43,$AI43,$AB43,$U43,$N43,$G43),{1;2;3;4;5}))</f>
        <v>2</v>
      </c>
      <c r="EF43" s="27">
        <f t="shared" si="423"/>
        <v>12</v>
      </c>
      <c r="EG43" s="20">
        <f t="shared" ref="EG43" si="520">EM$3</f>
        <v>1</v>
      </c>
      <c r="EH43" s="27"/>
      <c r="EI43" s="26"/>
      <c r="EJ43" s="28">
        <f t="shared" ref="EJ43" si="521">IF(AND(EM$3=1,EI43=1),"25",IF(AND(EM$3=1,EI43=2),"20",IF(AND(EM$3=1,EI43=3),"16",IF(AND(EM$3=1,EI43=4),"13",IF(AND(EM$3=1,EI43=5),"11",IF(AND(EM$3=1,EI43=6),"10",IF(AND(EM$3=1,EI43=7),"9",IF(AND(EM$3=1,EI43=8),"8",IF(AND(EM$3=1,EI43=9),"7",IF(AND(EM$3=1,EI43=10),"6",IF(AND(EM$3=1,EI43=11),"5",IF(AND(EM$3=1,EI43=12),"4",IF(AND(EM$3=1,EI43=13),"3",IF(AND(EM$3=1,EI43=14),"2",IF(AND(EM$3=1,EI43=15),"1",IF(AND(EM$3=2,EI43=1),"16",IF(AND(EM$3=2,EI43=2),"13",IF(AND(EM$3=2,EI43=3),"11",IF(AND(EM$3=2,EI43=4),"10",IF(AND(EM$3=2,EI43=5),"9",IF(AND(EM$3=2,EI43=6),"8",IF(AND(EM$3=2,EI43=7),"7",IF(AND(EM$3=2,EI43=8),"6",IF(AND(EM$3=2,EI43=9),"5",IF(AND(EM$3=2,EI43=10),"4",IF(AND(EM$3=2,EI43=11),"3",IF(AND(EM$3=2,EI43=12),"2",IF(AND(EM$3=2,EI43=13),"1",IF(AND(EM$3=3,EI43=1),"10",IF(AND(EM$3=3,EI43=2),"9",IF(AND(EM$3=3,EI43=3),"8",IF(AND(EM$3=3,EI43=4),"7",IF(AND(EM$3=3,EI43=5),"6",IF(AND(EM$3=3,EI43=6),"5",IF(AND(EM$3=3,EI43=7),"4",IF(AND(EM$3=3,EI43=8),"3",IF(AND(EM$3=3,EI43=9),"2",IF(AND(EM$3=3,EI43=10),"1"))))))))))))))))))))))))))))))))))))))+0</f>
        <v>0</v>
      </c>
      <c r="EK43" s="29">
        <f t="shared" ref="EK43" si="522">+SUM(EJ43+ED43)</f>
        <v>2</v>
      </c>
      <c r="EL43" s="30">
        <f>SUM(LARGE(($EJ43,$EC43,$DV43,$DO43,$DH43,$DA43,$CT43,$CM43,$CF43,$BY43,$BR43,$BK43,$BD43,$AW43,$AP43,$AI43,$AB43,$U43,$N43,$G43),{1;2;3;4;5}))</f>
        <v>2</v>
      </c>
      <c r="EM43" s="27">
        <f t="shared" si="424"/>
        <v>12</v>
      </c>
    </row>
    <row r="44" spans="1:143" x14ac:dyDescent="0.2">
      <c r="A44" s="41" t="s">
        <v>113</v>
      </c>
      <c r="B44" s="65">
        <f t="shared" si="60"/>
        <v>1</v>
      </c>
      <c r="C44" s="113" t="s">
        <v>35</v>
      </c>
      <c r="D44" s="20">
        <f t="shared" si="0"/>
        <v>2</v>
      </c>
      <c r="E44" s="27">
        <f>36+30</f>
        <v>66</v>
      </c>
      <c r="F44" s="26">
        <v>4</v>
      </c>
      <c r="G44" s="28">
        <f t="shared" si="81"/>
        <v>10</v>
      </c>
      <c r="H44" s="29">
        <f t="shared" si="61"/>
        <v>10</v>
      </c>
      <c r="I44" s="30">
        <f>SUM(LARGE(($G44),{1}))</f>
        <v>10</v>
      </c>
      <c r="J44" s="27">
        <f t="shared" si="405"/>
        <v>4</v>
      </c>
      <c r="K44" s="20">
        <f t="shared" si="3"/>
        <v>1</v>
      </c>
      <c r="L44" s="27"/>
      <c r="M44" s="26"/>
      <c r="N44" s="28">
        <f t="shared" si="82"/>
        <v>0</v>
      </c>
      <c r="O44" s="29">
        <f t="shared" si="62"/>
        <v>10</v>
      </c>
      <c r="P44" s="30">
        <f>SUM(LARGE(($N44,$G44),{1;2}))</f>
        <v>10</v>
      </c>
      <c r="Q44" s="27">
        <f t="shared" si="406"/>
        <v>4</v>
      </c>
      <c r="R44" s="20">
        <f t="shared" si="6"/>
        <v>1</v>
      </c>
      <c r="S44" s="27"/>
      <c r="T44" s="26"/>
      <c r="U44" s="28">
        <f t="shared" si="83"/>
        <v>0</v>
      </c>
      <c r="V44" s="29">
        <f t="shared" si="63"/>
        <v>10</v>
      </c>
      <c r="W44" s="30">
        <f>SUM(LARGE(($U44,$N44,$G44),{1;2;3}))</f>
        <v>10</v>
      </c>
      <c r="X44" s="27">
        <f t="shared" si="407"/>
        <v>4</v>
      </c>
      <c r="Y44" s="20">
        <f t="shared" si="9"/>
        <v>2</v>
      </c>
      <c r="Z44" s="27"/>
      <c r="AA44" s="26"/>
      <c r="AB44" s="28">
        <f t="shared" si="84"/>
        <v>0</v>
      </c>
      <c r="AC44" s="29">
        <f t="shared" si="64"/>
        <v>10</v>
      </c>
      <c r="AD44" s="30">
        <f>SUM(LARGE(($AB44,$U44,$N44,$G44),{1;2;3;4}))</f>
        <v>10</v>
      </c>
      <c r="AE44" s="27">
        <f t="shared" si="408"/>
        <v>4</v>
      </c>
      <c r="AF44" s="20">
        <f t="shared" si="12"/>
        <v>2</v>
      </c>
      <c r="AG44" s="27"/>
      <c r="AH44" s="26"/>
      <c r="AI44" s="28">
        <f t="shared" si="85"/>
        <v>0</v>
      </c>
      <c r="AJ44" s="29">
        <f t="shared" si="65"/>
        <v>10</v>
      </c>
      <c r="AK44" s="30">
        <f>SUM(LARGE(($AI44,$AB44,$U44,$N44,$G44),{1;2;3;4;5}))</f>
        <v>10</v>
      </c>
      <c r="AL44" s="27">
        <f t="shared" si="409"/>
        <v>4</v>
      </c>
      <c r="AM44" s="20">
        <f t="shared" si="15"/>
        <v>2</v>
      </c>
      <c r="AN44" s="27"/>
      <c r="AO44" s="26"/>
      <c r="AP44" s="28">
        <f t="shared" si="86"/>
        <v>0</v>
      </c>
      <c r="AQ44" s="29">
        <f t="shared" si="66"/>
        <v>10</v>
      </c>
      <c r="AR44" s="30">
        <f>SUM(LARGE(($AP44,$AI44,$AB44,$U44,$N44,$G44),{1;2;3;4;5}))</f>
        <v>10</v>
      </c>
      <c r="AS44" s="27">
        <f t="shared" si="410"/>
        <v>4</v>
      </c>
      <c r="AT44" s="20">
        <f t="shared" si="18"/>
        <v>2</v>
      </c>
      <c r="AU44" s="27"/>
      <c r="AV44" s="26"/>
      <c r="AW44" s="28">
        <f t="shared" si="87"/>
        <v>0</v>
      </c>
      <c r="AX44" s="29">
        <f t="shared" si="67"/>
        <v>10</v>
      </c>
      <c r="AY44" s="30">
        <f>SUM(LARGE(($AW44,$AP44,$AI44,$AB44,$U44,$N44,$G44),{1;2;3;4;5}))</f>
        <v>10</v>
      </c>
      <c r="AZ44" s="27">
        <f t="shared" si="411"/>
        <v>4</v>
      </c>
      <c r="BA44" s="20">
        <f t="shared" si="21"/>
        <v>2</v>
      </c>
      <c r="BB44" s="27"/>
      <c r="BC44" s="26"/>
      <c r="BD44" s="28">
        <f t="shared" si="88"/>
        <v>0</v>
      </c>
      <c r="BE44" s="29">
        <f t="shared" si="68"/>
        <v>10</v>
      </c>
      <c r="BF44" s="30">
        <f>SUM(LARGE(($BD44,$AW44,$AP44,$AI44,$AB44,$U44,$N44,$G44),{1;2;3;4;5}))</f>
        <v>10</v>
      </c>
      <c r="BG44" s="27">
        <f t="shared" si="412"/>
        <v>4</v>
      </c>
      <c r="BH44" s="20">
        <f t="shared" si="24"/>
        <v>2</v>
      </c>
      <c r="BI44" s="27"/>
      <c r="BJ44" s="26"/>
      <c r="BK44" s="28">
        <f t="shared" si="89"/>
        <v>0</v>
      </c>
      <c r="BL44" s="29">
        <f t="shared" si="69"/>
        <v>10</v>
      </c>
      <c r="BM44" s="30">
        <f>SUM(LARGE(($BK44,$BD44,$AW44,$AP44,$AI44,$AB44,$U44,$N44,$G44),{1;2;3;4;5}))</f>
        <v>10</v>
      </c>
      <c r="BN44" s="27">
        <f t="shared" si="413"/>
        <v>4</v>
      </c>
      <c r="BO44" s="20">
        <f t="shared" si="27"/>
        <v>2</v>
      </c>
      <c r="BP44" s="27"/>
      <c r="BQ44" s="26"/>
      <c r="BR44" s="28">
        <f t="shared" si="90"/>
        <v>0</v>
      </c>
      <c r="BS44" s="29">
        <f t="shared" si="70"/>
        <v>10</v>
      </c>
      <c r="BT44" s="30">
        <f>SUM(LARGE(($BR44,$BK44,$BD44,$AW44,$AP44,$AI44,$AB44,$U44,$N44,$G44),{1;2;3;4;5}))</f>
        <v>10</v>
      </c>
      <c r="BU44" s="27">
        <f t="shared" si="414"/>
        <v>4</v>
      </c>
      <c r="BV44" s="20">
        <f t="shared" si="30"/>
        <v>2</v>
      </c>
      <c r="BW44" s="27"/>
      <c r="BX44" s="26"/>
      <c r="BY44" s="28">
        <f t="shared" si="91"/>
        <v>0</v>
      </c>
      <c r="BZ44" s="29">
        <f t="shared" si="71"/>
        <v>10</v>
      </c>
      <c r="CA44" s="30">
        <f>SUM(LARGE(($BY44,$BR44,$BK44,$BD44,$AW44,$AP44,$AI44,$AB44,$U44,$N44,$G44),{1;2;3;4;5}))</f>
        <v>10</v>
      </c>
      <c r="CB44" s="27">
        <f t="shared" si="415"/>
        <v>4</v>
      </c>
      <c r="CC44" s="20">
        <f t="shared" si="33"/>
        <v>2</v>
      </c>
      <c r="CD44" s="27"/>
      <c r="CE44" s="26"/>
      <c r="CF44" s="28">
        <f t="shared" si="92"/>
        <v>0</v>
      </c>
      <c r="CG44" s="29">
        <f t="shared" si="72"/>
        <v>10</v>
      </c>
      <c r="CH44" s="30">
        <f>SUM(LARGE(($CF44,$BY44,$BR44,$BK44,$BD44,$AW44,$AP44,$AI44,$AB44,$U44,$N44,$G44),{1;2;3;4;5}))</f>
        <v>10</v>
      </c>
      <c r="CI44" s="27">
        <f t="shared" si="416"/>
        <v>4</v>
      </c>
      <c r="CJ44" s="20">
        <f t="shared" si="36"/>
        <v>1</v>
      </c>
      <c r="CK44" s="27"/>
      <c r="CL44" s="26"/>
      <c r="CM44" s="28">
        <f t="shared" si="93"/>
        <v>0</v>
      </c>
      <c r="CN44" s="29">
        <f t="shared" si="73"/>
        <v>10</v>
      </c>
      <c r="CO44" s="30">
        <f>SUM(LARGE(($CM44,$CF44,$BY44,$BR44,$BK44,$BD44,$AW44,$AP44,$AI44,$AB44,$U44,$N44,$G44),{1;2;3;4;5}))</f>
        <v>10</v>
      </c>
      <c r="CP44" s="27">
        <f t="shared" si="417"/>
        <v>4</v>
      </c>
      <c r="CQ44" s="20">
        <f t="shared" si="39"/>
        <v>1</v>
      </c>
      <c r="CR44" s="27"/>
      <c r="CS44" s="26"/>
      <c r="CT44" s="28">
        <f t="shared" si="94"/>
        <v>0</v>
      </c>
      <c r="CU44" s="29">
        <f t="shared" si="74"/>
        <v>10</v>
      </c>
      <c r="CV44" s="30">
        <f>SUM(LARGE(($CT44,$CM44,$CF44,$BY44,$BR44,$BK44,$BD44,$AW44,$AP44,$AI44,$AB44,$U44,$N44,$G44),{1;2;3;4;5}))</f>
        <v>10</v>
      </c>
      <c r="CW44" s="27">
        <f t="shared" si="418"/>
        <v>4</v>
      </c>
      <c r="CX44" s="20">
        <f t="shared" si="42"/>
        <v>1</v>
      </c>
      <c r="CY44" s="27"/>
      <c r="CZ44" s="26"/>
      <c r="DA44" s="28">
        <f t="shared" si="95"/>
        <v>0</v>
      </c>
      <c r="DB44" s="29">
        <f t="shared" si="75"/>
        <v>10</v>
      </c>
      <c r="DC44" s="30">
        <f>SUM(LARGE(($DA44,$CT44,$CM44,$CF44,$BY44,$BR44,$BK44,$BD44,$AW44,$AP44,$AI44,$AB44,$U44,$N44,$G44),{1;2;3;4;5}))</f>
        <v>10</v>
      </c>
      <c r="DD44" s="27">
        <f t="shared" si="419"/>
        <v>4</v>
      </c>
      <c r="DE44" s="20">
        <f t="shared" si="45"/>
        <v>1</v>
      </c>
      <c r="DF44" s="27"/>
      <c r="DG44" s="26"/>
      <c r="DH44" s="28">
        <f t="shared" si="96"/>
        <v>0</v>
      </c>
      <c r="DI44" s="29">
        <f t="shared" si="76"/>
        <v>10</v>
      </c>
      <c r="DJ44" s="30">
        <f>SUM(LARGE(($DH44,$DA44,$CT44,$CM44,$CF44,$BY44,$BR44,$BK44,$BD44,$AW44,$AP44,$AI44,$AB44,$U44,$N44,$G44),{1;2;3;4;5}))</f>
        <v>10</v>
      </c>
      <c r="DK44" s="27">
        <f t="shared" si="420"/>
        <v>4</v>
      </c>
      <c r="DL44" s="20">
        <f t="shared" si="48"/>
        <v>1</v>
      </c>
      <c r="DM44" s="27"/>
      <c r="DN44" s="26"/>
      <c r="DO44" s="28">
        <f t="shared" si="97"/>
        <v>0</v>
      </c>
      <c r="DP44" s="29">
        <f t="shared" si="77"/>
        <v>10</v>
      </c>
      <c r="DQ44" s="30">
        <f>SUM(LARGE(($DO44,$DH44,$DA44,$CT44,$CM44,$CF44,$BY44,$BR44,$BK44,$BD44,$AW44,$AP44,$AI44,$AB44,$U44,$N44,$G44),{1;2;3;4;5}))</f>
        <v>10</v>
      </c>
      <c r="DR44" s="27">
        <f t="shared" si="421"/>
        <v>4</v>
      </c>
      <c r="DS44" s="20">
        <f t="shared" si="51"/>
        <v>1</v>
      </c>
      <c r="DT44" s="27"/>
      <c r="DU44" s="26"/>
      <c r="DV44" s="28">
        <f t="shared" si="98"/>
        <v>0</v>
      </c>
      <c r="DW44" s="29">
        <f t="shared" si="78"/>
        <v>10</v>
      </c>
      <c r="DX44" s="30">
        <f>SUM(LARGE(($DV44,$DO44,$DH44,$DA44,$CT44,$CM44,$CF44,$BY44,$BR44,$BK44,$BD44,$AW44,$AP44,$AI44,$AB44,$U44,$N44,$G44),{1;2;3;4;5}))</f>
        <v>10</v>
      </c>
      <c r="DY44" s="27">
        <f t="shared" si="422"/>
        <v>4</v>
      </c>
      <c r="DZ44" s="20">
        <f t="shared" si="54"/>
        <v>3</v>
      </c>
      <c r="EA44" s="27"/>
      <c r="EB44" s="26"/>
      <c r="EC44" s="28">
        <f t="shared" si="99"/>
        <v>0</v>
      </c>
      <c r="ED44" s="29">
        <f t="shared" si="79"/>
        <v>10</v>
      </c>
      <c r="EE44" s="30">
        <f>SUM(LARGE(($EC44,$DV44,$DO44,$DH44,$DA44,$CT44,$CM44,$CF44,$BY44,$BR44,$BK44,$BD44,$AW44,$AP44,$AI44,$AB44,$U44,$N44,$G44),{1;2;3;4;5}))</f>
        <v>10</v>
      </c>
      <c r="EF44" s="27">
        <f t="shared" si="423"/>
        <v>4</v>
      </c>
      <c r="EG44" s="20">
        <f t="shared" si="57"/>
        <v>1</v>
      </c>
      <c r="EH44" s="27"/>
      <c r="EI44" s="26"/>
      <c r="EJ44" s="28">
        <f t="shared" si="100"/>
        <v>0</v>
      </c>
      <c r="EK44" s="29">
        <f t="shared" si="80"/>
        <v>10</v>
      </c>
      <c r="EL44" s="30">
        <f>SUM(LARGE(($EJ44,$EC44,$DV44,$DO44,$DH44,$DA44,$CT44,$CM44,$CF44,$BY44,$BR44,$BK44,$BD44,$AW44,$AP44,$AI44,$AB44,$U44,$N44,$G44),{1;2;3;4;5}))</f>
        <v>10</v>
      </c>
      <c r="EM44" s="27">
        <f t="shared" si="424"/>
        <v>4</v>
      </c>
    </row>
    <row r="45" spans="1:143" x14ac:dyDescent="0.2">
      <c r="A45" s="41" t="s">
        <v>107</v>
      </c>
      <c r="B45" s="65">
        <f t="shared" si="60"/>
        <v>0</v>
      </c>
      <c r="C45" s="113"/>
      <c r="D45" s="20">
        <f t="shared" si="0"/>
        <v>2</v>
      </c>
      <c r="E45" s="27"/>
      <c r="F45" s="26"/>
      <c r="G45" s="28">
        <f t="shared" si="81"/>
        <v>0</v>
      </c>
      <c r="H45" s="29">
        <f t="shared" si="61"/>
        <v>0</v>
      </c>
      <c r="I45" s="30">
        <f>SUM(LARGE(($G45),{1}))</f>
        <v>0</v>
      </c>
      <c r="J45" s="27">
        <f t="shared" si="405"/>
        <v>14</v>
      </c>
      <c r="K45" s="20">
        <f t="shared" si="3"/>
        <v>1</v>
      </c>
      <c r="L45" s="27"/>
      <c r="M45" s="26"/>
      <c r="N45" s="28">
        <f t="shared" si="82"/>
        <v>0</v>
      </c>
      <c r="O45" s="29">
        <f t="shared" si="62"/>
        <v>0</v>
      </c>
      <c r="P45" s="30">
        <f>SUM(LARGE(($N45,$G45),{1;2}))</f>
        <v>0</v>
      </c>
      <c r="Q45" s="27">
        <f t="shared" si="406"/>
        <v>14</v>
      </c>
      <c r="R45" s="20">
        <f t="shared" si="6"/>
        <v>1</v>
      </c>
      <c r="S45" s="27"/>
      <c r="T45" s="26"/>
      <c r="U45" s="28">
        <f t="shared" si="83"/>
        <v>0</v>
      </c>
      <c r="V45" s="29">
        <f t="shared" si="63"/>
        <v>0</v>
      </c>
      <c r="W45" s="30">
        <f>SUM(LARGE(($U45,$N45,$G45),{1;2;3}))</f>
        <v>0</v>
      </c>
      <c r="X45" s="27">
        <f t="shared" si="407"/>
        <v>14</v>
      </c>
      <c r="Y45" s="20">
        <f t="shared" si="9"/>
        <v>2</v>
      </c>
      <c r="Z45" s="27"/>
      <c r="AA45" s="26"/>
      <c r="AB45" s="28">
        <f t="shared" si="84"/>
        <v>0</v>
      </c>
      <c r="AC45" s="29">
        <f t="shared" si="64"/>
        <v>0</v>
      </c>
      <c r="AD45" s="30">
        <f>SUM(LARGE(($AB45,$U45,$N45,$G45),{1;2;3;4}))</f>
        <v>0</v>
      </c>
      <c r="AE45" s="27">
        <f t="shared" si="408"/>
        <v>14</v>
      </c>
      <c r="AF45" s="20">
        <f t="shared" si="12"/>
        <v>2</v>
      </c>
      <c r="AG45" s="27"/>
      <c r="AH45" s="26"/>
      <c r="AI45" s="28">
        <f t="shared" si="85"/>
        <v>0</v>
      </c>
      <c r="AJ45" s="29">
        <f t="shared" si="65"/>
        <v>0</v>
      </c>
      <c r="AK45" s="30">
        <f>SUM(LARGE(($AI45,$AB45,$U45,$N45,$G45),{1;2;3;4;5}))</f>
        <v>0</v>
      </c>
      <c r="AL45" s="27">
        <f t="shared" si="409"/>
        <v>14</v>
      </c>
      <c r="AM45" s="20">
        <f t="shared" si="15"/>
        <v>2</v>
      </c>
      <c r="AN45" s="27"/>
      <c r="AO45" s="26"/>
      <c r="AP45" s="28">
        <f t="shared" si="86"/>
        <v>0</v>
      </c>
      <c r="AQ45" s="29">
        <f t="shared" si="66"/>
        <v>0</v>
      </c>
      <c r="AR45" s="30">
        <f>SUM(LARGE(($AP45,$AI45,$AB45,$U45,$N45,$G45),{1;2;3;4;5}))</f>
        <v>0</v>
      </c>
      <c r="AS45" s="27">
        <f t="shared" si="410"/>
        <v>14</v>
      </c>
      <c r="AT45" s="20">
        <f t="shared" si="18"/>
        <v>2</v>
      </c>
      <c r="AU45" s="27"/>
      <c r="AV45" s="26"/>
      <c r="AW45" s="28">
        <f t="shared" si="87"/>
        <v>0</v>
      </c>
      <c r="AX45" s="29">
        <f t="shared" si="67"/>
        <v>0</v>
      </c>
      <c r="AY45" s="30">
        <f>SUM(LARGE(($AW45,$AP45,$AI45,$AB45,$U45,$N45,$G45),{1;2;3;4;5}))</f>
        <v>0</v>
      </c>
      <c r="AZ45" s="27">
        <f t="shared" si="411"/>
        <v>14</v>
      </c>
      <c r="BA45" s="20">
        <f t="shared" si="21"/>
        <v>2</v>
      </c>
      <c r="BB45" s="27"/>
      <c r="BC45" s="26"/>
      <c r="BD45" s="28">
        <f t="shared" si="88"/>
        <v>0</v>
      </c>
      <c r="BE45" s="29">
        <f t="shared" si="68"/>
        <v>0</v>
      </c>
      <c r="BF45" s="30">
        <f>SUM(LARGE(($BD45,$AW45,$AP45,$AI45,$AB45,$U45,$N45,$G45),{1;2;3;4;5}))</f>
        <v>0</v>
      </c>
      <c r="BG45" s="27">
        <f t="shared" si="412"/>
        <v>14</v>
      </c>
      <c r="BH45" s="20">
        <f t="shared" si="24"/>
        <v>2</v>
      </c>
      <c r="BI45" s="27"/>
      <c r="BJ45" s="26"/>
      <c r="BK45" s="28">
        <f t="shared" si="89"/>
        <v>0</v>
      </c>
      <c r="BL45" s="29">
        <f t="shared" si="69"/>
        <v>0</v>
      </c>
      <c r="BM45" s="30">
        <f>SUM(LARGE(($BK45,$BD45,$AW45,$AP45,$AI45,$AB45,$U45,$N45,$G45),{1;2;3;4;5}))</f>
        <v>0</v>
      </c>
      <c r="BN45" s="27">
        <f t="shared" si="413"/>
        <v>14</v>
      </c>
      <c r="BO45" s="20">
        <f t="shared" si="27"/>
        <v>2</v>
      </c>
      <c r="BP45" s="27"/>
      <c r="BQ45" s="26"/>
      <c r="BR45" s="28">
        <f t="shared" si="90"/>
        <v>0</v>
      </c>
      <c r="BS45" s="29">
        <f t="shared" si="70"/>
        <v>0</v>
      </c>
      <c r="BT45" s="30">
        <f>SUM(LARGE(($BR45,$BK45,$BD45,$AW45,$AP45,$AI45,$AB45,$U45,$N45,$G45),{1;2;3;4;5}))</f>
        <v>0</v>
      </c>
      <c r="BU45" s="27">
        <f t="shared" si="414"/>
        <v>14</v>
      </c>
      <c r="BV45" s="20">
        <f t="shared" si="30"/>
        <v>2</v>
      </c>
      <c r="BW45" s="27"/>
      <c r="BX45" s="26"/>
      <c r="BY45" s="28">
        <f t="shared" si="91"/>
        <v>0</v>
      </c>
      <c r="BZ45" s="29">
        <f t="shared" si="71"/>
        <v>0</v>
      </c>
      <c r="CA45" s="30">
        <f>SUM(LARGE(($BY45,$BR45,$BK45,$BD45,$AW45,$AP45,$AI45,$AB45,$U45,$N45,$G45),{1;2;3;4;5}))</f>
        <v>0</v>
      </c>
      <c r="CB45" s="27">
        <f t="shared" si="415"/>
        <v>14</v>
      </c>
      <c r="CC45" s="20">
        <f t="shared" si="33"/>
        <v>2</v>
      </c>
      <c r="CD45" s="27"/>
      <c r="CE45" s="26"/>
      <c r="CF45" s="28">
        <f t="shared" si="92"/>
        <v>0</v>
      </c>
      <c r="CG45" s="29">
        <f t="shared" si="72"/>
        <v>0</v>
      </c>
      <c r="CH45" s="30">
        <f>SUM(LARGE(($CF45,$BY45,$BR45,$BK45,$BD45,$AW45,$AP45,$AI45,$AB45,$U45,$N45,$G45),{1;2;3;4;5}))</f>
        <v>0</v>
      </c>
      <c r="CI45" s="27">
        <f t="shared" si="416"/>
        <v>14</v>
      </c>
      <c r="CJ45" s="20">
        <f t="shared" si="36"/>
        <v>1</v>
      </c>
      <c r="CK45" s="27"/>
      <c r="CL45" s="26"/>
      <c r="CM45" s="28">
        <f t="shared" si="93"/>
        <v>0</v>
      </c>
      <c r="CN45" s="29">
        <f t="shared" si="73"/>
        <v>0</v>
      </c>
      <c r="CO45" s="30">
        <f>SUM(LARGE(($CM45,$CF45,$BY45,$BR45,$BK45,$BD45,$AW45,$AP45,$AI45,$AB45,$U45,$N45,$G45),{1;2;3;4;5}))</f>
        <v>0</v>
      </c>
      <c r="CP45" s="27">
        <f t="shared" si="417"/>
        <v>14</v>
      </c>
      <c r="CQ45" s="20">
        <f t="shared" si="39"/>
        <v>1</v>
      </c>
      <c r="CR45" s="27"/>
      <c r="CS45" s="26"/>
      <c r="CT45" s="28">
        <f t="shared" si="94"/>
        <v>0</v>
      </c>
      <c r="CU45" s="29">
        <f t="shared" si="74"/>
        <v>0</v>
      </c>
      <c r="CV45" s="30">
        <f>SUM(LARGE(($CT45,$CM45,$CF45,$BY45,$BR45,$BK45,$BD45,$AW45,$AP45,$AI45,$AB45,$U45,$N45,$G45),{1;2;3;4;5}))</f>
        <v>0</v>
      </c>
      <c r="CW45" s="27">
        <f t="shared" si="418"/>
        <v>14</v>
      </c>
      <c r="CX45" s="20">
        <f t="shared" si="42"/>
        <v>1</v>
      </c>
      <c r="CY45" s="27"/>
      <c r="CZ45" s="26"/>
      <c r="DA45" s="28">
        <f t="shared" si="95"/>
        <v>0</v>
      </c>
      <c r="DB45" s="29">
        <f t="shared" si="75"/>
        <v>0</v>
      </c>
      <c r="DC45" s="30">
        <f>SUM(LARGE(($DA45,$CT45,$CM45,$CF45,$BY45,$BR45,$BK45,$BD45,$AW45,$AP45,$AI45,$AB45,$U45,$N45,$G45),{1;2;3;4;5}))</f>
        <v>0</v>
      </c>
      <c r="DD45" s="27">
        <f t="shared" si="419"/>
        <v>14</v>
      </c>
      <c r="DE45" s="20">
        <f t="shared" si="45"/>
        <v>1</v>
      </c>
      <c r="DF45" s="27"/>
      <c r="DG45" s="26"/>
      <c r="DH45" s="28">
        <f t="shared" si="96"/>
        <v>0</v>
      </c>
      <c r="DI45" s="29">
        <f t="shared" si="76"/>
        <v>0</v>
      </c>
      <c r="DJ45" s="30">
        <f>SUM(LARGE(($DH45,$DA45,$CT45,$CM45,$CF45,$BY45,$BR45,$BK45,$BD45,$AW45,$AP45,$AI45,$AB45,$U45,$N45,$G45),{1;2;3;4;5}))</f>
        <v>0</v>
      </c>
      <c r="DK45" s="27">
        <f t="shared" si="420"/>
        <v>14</v>
      </c>
      <c r="DL45" s="20">
        <f t="shared" si="48"/>
        <v>1</v>
      </c>
      <c r="DM45" s="27"/>
      <c r="DN45" s="26"/>
      <c r="DO45" s="28">
        <f t="shared" si="97"/>
        <v>0</v>
      </c>
      <c r="DP45" s="29">
        <f t="shared" si="77"/>
        <v>0</v>
      </c>
      <c r="DQ45" s="30">
        <f>SUM(LARGE(($DO45,$DH45,$DA45,$CT45,$CM45,$CF45,$BY45,$BR45,$BK45,$BD45,$AW45,$AP45,$AI45,$AB45,$U45,$N45,$G45),{1;2;3;4;5}))</f>
        <v>0</v>
      </c>
      <c r="DR45" s="27">
        <f t="shared" si="421"/>
        <v>14</v>
      </c>
      <c r="DS45" s="20">
        <f t="shared" si="51"/>
        <v>1</v>
      </c>
      <c r="DT45" s="27"/>
      <c r="DU45" s="26"/>
      <c r="DV45" s="28">
        <f t="shared" si="98"/>
        <v>0</v>
      </c>
      <c r="DW45" s="29">
        <f t="shared" si="78"/>
        <v>0</v>
      </c>
      <c r="DX45" s="30">
        <f>SUM(LARGE(($DV45,$DO45,$DH45,$DA45,$CT45,$CM45,$CF45,$BY45,$BR45,$BK45,$BD45,$AW45,$AP45,$AI45,$AB45,$U45,$N45,$G45),{1;2;3;4;5}))</f>
        <v>0</v>
      </c>
      <c r="DY45" s="27">
        <f t="shared" si="422"/>
        <v>14</v>
      </c>
      <c r="DZ45" s="20">
        <f t="shared" si="54"/>
        <v>3</v>
      </c>
      <c r="EA45" s="27"/>
      <c r="EB45" s="26"/>
      <c r="EC45" s="28">
        <f t="shared" si="99"/>
        <v>0</v>
      </c>
      <c r="ED45" s="29">
        <f t="shared" si="79"/>
        <v>0</v>
      </c>
      <c r="EE45" s="30">
        <f>SUM(LARGE(($EC45,$DV45,$DO45,$DH45,$DA45,$CT45,$CM45,$CF45,$BY45,$BR45,$BK45,$BD45,$AW45,$AP45,$AI45,$AB45,$U45,$N45,$G45),{1;2;3;4;5}))</f>
        <v>0</v>
      </c>
      <c r="EF45" s="27">
        <f t="shared" si="423"/>
        <v>14</v>
      </c>
      <c r="EG45" s="20">
        <f t="shared" si="57"/>
        <v>1</v>
      </c>
      <c r="EH45" s="27"/>
      <c r="EI45" s="26"/>
      <c r="EJ45" s="28">
        <f t="shared" si="100"/>
        <v>0</v>
      </c>
      <c r="EK45" s="29">
        <f t="shared" si="80"/>
        <v>0</v>
      </c>
      <c r="EL45" s="30">
        <f>SUM(LARGE(($EJ45,$EC45,$DV45,$DO45,$DH45,$DA45,$CT45,$CM45,$CF45,$BY45,$BR45,$BK45,$BD45,$AW45,$AP45,$AI45,$AB45,$U45,$N45,$G45),{1;2;3;4;5}))</f>
        <v>0</v>
      </c>
      <c r="EM45" s="27">
        <f t="shared" si="424"/>
        <v>14</v>
      </c>
    </row>
    <row r="46" spans="1:143" x14ac:dyDescent="0.2">
      <c r="A46" s="41" t="s">
        <v>98</v>
      </c>
      <c r="B46" s="65">
        <f t="shared" si="60"/>
        <v>0</v>
      </c>
      <c r="C46" s="113"/>
      <c r="D46" s="20">
        <f t="shared" ref="D46:D66" si="523">J$3</f>
        <v>2</v>
      </c>
      <c r="E46" s="27"/>
      <c r="F46" s="26"/>
      <c r="G46" s="28">
        <f t="shared" si="81"/>
        <v>0</v>
      </c>
      <c r="H46" s="29">
        <f t="shared" si="61"/>
        <v>0</v>
      </c>
      <c r="I46" s="30">
        <f>SUM(LARGE(($G46),{1}))</f>
        <v>0</v>
      </c>
      <c r="J46" s="27">
        <f t="shared" si="405"/>
        <v>14</v>
      </c>
      <c r="K46" s="20">
        <f t="shared" ref="K46:K66" si="524">Q$3</f>
        <v>1</v>
      </c>
      <c r="L46" s="27"/>
      <c r="M46" s="26"/>
      <c r="N46" s="28">
        <f t="shared" si="82"/>
        <v>0</v>
      </c>
      <c r="O46" s="29">
        <f t="shared" si="62"/>
        <v>0</v>
      </c>
      <c r="P46" s="30">
        <f>SUM(LARGE(($N46,$G46),{1;2}))</f>
        <v>0</v>
      </c>
      <c r="Q46" s="27">
        <f t="shared" si="406"/>
        <v>14</v>
      </c>
      <c r="R46" s="20">
        <f t="shared" ref="R46:R66" si="525">X$3</f>
        <v>1</v>
      </c>
      <c r="S46" s="27"/>
      <c r="T46" s="26"/>
      <c r="U46" s="28">
        <f t="shared" si="83"/>
        <v>0</v>
      </c>
      <c r="V46" s="29">
        <f t="shared" si="63"/>
        <v>0</v>
      </c>
      <c r="W46" s="30">
        <f>SUM(LARGE(($U46,$N46,$G46),{1;2;3}))</f>
        <v>0</v>
      </c>
      <c r="X46" s="27">
        <f t="shared" si="407"/>
        <v>14</v>
      </c>
      <c r="Y46" s="20">
        <f t="shared" ref="Y46:Y66" si="526">AE$3</f>
        <v>2</v>
      </c>
      <c r="Z46" s="27"/>
      <c r="AA46" s="26"/>
      <c r="AB46" s="28">
        <f t="shared" si="84"/>
        <v>0</v>
      </c>
      <c r="AC46" s="29">
        <f t="shared" si="64"/>
        <v>0</v>
      </c>
      <c r="AD46" s="30">
        <f>SUM(LARGE(($AB46,$U46,$N46,$G46),{1;2;3;4}))</f>
        <v>0</v>
      </c>
      <c r="AE46" s="27">
        <f t="shared" si="408"/>
        <v>14</v>
      </c>
      <c r="AF46" s="20">
        <f t="shared" ref="AF46:AF66" si="527">AL$3</f>
        <v>2</v>
      </c>
      <c r="AG46" s="27"/>
      <c r="AH46" s="26"/>
      <c r="AI46" s="28">
        <f t="shared" si="85"/>
        <v>0</v>
      </c>
      <c r="AJ46" s="29">
        <f t="shared" si="65"/>
        <v>0</v>
      </c>
      <c r="AK46" s="30">
        <f>SUM(LARGE(($AI46,$AB46,$U46,$N46,$G46),{1;2;3;4;5}))</f>
        <v>0</v>
      </c>
      <c r="AL46" s="27">
        <f t="shared" si="409"/>
        <v>14</v>
      </c>
      <c r="AM46" s="20">
        <f t="shared" ref="AM46:AM66" si="528">AS$3</f>
        <v>2</v>
      </c>
      <c r="AN46" s="27"/>
      <c r="AO46" s="26"/>
      <c r="AP46" s="28">
        <f t="shared" si="86"/>
        <v>0</v>
      </c>
      <c r="AQ46" s="29">
        <f t="shared" si="66"/>
        <v>0</v>
      </c>
      <c r="AR46" s="30">
        <f>SUM(LARGE(($AP46,$AI46,$AB46,$U46,$N46,$G46),{1;2;3;4;5}))</f>
        <v>0</v>
      </c>
      <c r="AS46" s="27">
        <f t="shared" si="410"/>
        <v>14</v>
      </c>
      <c r="AT46" s="20">
        <f t="shared" ref="AT46:AT66" si="529">AZ$3</f>
        <v>2</v>
      </c>
      <c r="AU46" s="27"/>
      <c r="AV46" s="26"/>
      <c r="AW46" s="28">
        <f t="shared" si="87"/>
        <v>0</v>
      </c>
      <c r="AX46" s="29">
        <f t="shared" si="67"/>
        <v>0</v>
      </c>
      <c r="AY46" s="30">
        <f>SUM(LARGE(($AW46,$AP46,$AI46,$AB46,$U46,$N46,$G46),{1;2;3;4;5}))</f>
        <v>0</v>
      </c>
      <c r="AZ46" s="27">
        <f t="shared" si="411"/>
        <v>14</v>
      </c>
      <c r="BA46" s="20">
        <f t="shared" ref="BA46:BA66" si="530">BG$3</f>
        <v>2</v>
      </c>
      <c r="BB46" s="27"/>
      <c r="BC46" s="26"/>
      <c r="BD46" s="28">
        <f t="shared" si="88"/>
        <v>0</v>
      </c>
      <c r="BE46" s="29">
        <f t="shared" si="68"/>
        <v>0</v>
      </c>
      <c r="BF46" s="30">
        <f>SUM(LARGE(($BD46,$AW46,$AP46,$AI46,$AB46,$U46,$N46,$G46),{1;2;3;4;5}))</f>
        <v>0</v>
      </c>
      <c r="BG46" s="27">
        <f t="shared" si="412"/>
        <v>14</v>
      </c>
      <c r="BH46" s="20">
        <f t="shared" ref="BH46:BH66" si="531">BN$3</f>
        <v>2</v>
      </c>
      <c r="BI46" s="27"/>
      <c r="BJ46" s="26"/>
      <c r="BK46" s="28">
        <f t="shared" si="89"/>
        <v>0</v>
      </c>
      <c r="BL46" s="29">
        <f t="shared" si="69"/>
        <v>0</v>
      </c>
      <c r="BM46" s="30">
        <f>SUM(LARGE(($BK46,$BD46,$AW46,$AP46,$AI46,$AB46,$U46,$N46,$G46),{1;2;3;4;5}))</f>
        <v>0</v>
      </c>
      <c r="BN46" s="27">
        <f t="shared" si="413"/>
        <v>14</v>
      </c>
      <c r="BO46" s="20">
        <f t="shared" ref="BO46:BO66" si="532">BU$3</f>
        <v>2</v>
      </c>
      <c r="BP46" s="27"/>
      <c r="BQ46" s="26"/>
      <c r="BR46" s="28">
        <f t="shared" si="90"/>
        <v>0</v>
      </c>
      <c r="BS46" s="29">
        <f t="shared" si="70"/>
        <v>0</v>
      </c>
      <c r="BT46" s="30">
        <f>SUM(LARGE(($BR46,$BK46,$BD46,$AW46,$AP46,$AI46,$AB46,$U46,$N46,$G46),{1;2;3;4;5}))</f>
        <v>0</v>
      </c>
      <c r="BU46" s="27">
        <f t="shared" si="414"/>
        <v>14</v>
      </c>
      <c r="BV46" s="20">
        <f t="shared" ref="BV46:BV66" si="533">CB$3</f>
        <v>2</v>
      </c>
      <c r="BW46" s="27"/>
      <c r="BX46" s="26"/>
      <c r="BY46" s="28">
        <f t="shared" si="91"/>
        <v>0</v>
      </c>
      <c r="BZ46" s="29">
        <f t="shared" si="71"/>
        <v>0</v>
      </c>
      <c r="CA46" s="30">
        <f>SUM(LARGE(($BY46,$BR46,$BK46,$BD46,$AW46,$AP46,$AI46,$AB46,$U46,$N46,$G46),{1;2;3;4;5}))</f>
        <v>0</v>
      </c>
      <c r="CB46" s="27">
        <f t="shared" si="415"/>
        <v>14</v>
      </c>
      <c r="CC46" s="20">
        <f t="shared" ref="CC46:CC66" si="534">CI$3</f>
        <v>2</v>
      </c>
      <c r="CD46" s="27"/>
      <c r="CE46" s="26"/>
      <c r="CF46" s="28">
        <f t="shared" si="92"/>
        <v>0</v>
      </c>
      <c r="CG46" s="29">
        <f t="shared" si="72"/>
        <v>0</v>
      </c>
      <c r="CH46" s="30">
        <f>SUM(LARGE(($CF46,$BY46,$BR46,$BK46,$BD46,$AW46,$AP46,$AI46,$AB46,$U46,$N46,$G46),{1;2;3;4;5}))</f>
        <v>0</v>
      </c>
      <c r="CI46" s="27">
        <f t="shared" si="416"/>
        <v>14</v>
      </c>
      <c r="CJ46" s="20">
        <f t="shared" ref="CJ46:CJ66" si="535">CP$3</f>
        <v>1</v>
      </c>
      <c r="CK46" s="27"/>
      <c r="CL46" s="26"/>
      <c r="CM46" s="28">
        <f t="shared" si="93"/>
        <v>0</v>
      </c>
      <c r="CN46" s="29">
        <f t="shared" si="73"/>
        <v>0</v>
      </c>
      <c r="CO46" s="30">
        <f>SUM(LARGE(($CM46,$CF46,$BY46,$BR46,$BK46,$BD46,$AW46,$AP46,$AI46,$AB46,$U46,$N46,$G46),{1;2;3;4;5}))</f>
        <v>0</v>
      </c>
      <c r="CP46" s="27">
        <f t="shared" si="417"/>
        <v>14</v>
      </c>
      <c r="CQ46" s="20">
        <f t="shared" si="39"/>
        <v>1</v>
      </c>
      <c r="CR46" s="27"/>
      <c r="CS46" s="26"/>
      <c r="CT46" s="28">
        <f t="shared" si="94"/>
        <v>0</v>
      </c>
      <c r="CU46" s="29">
        <f t="shared" si="74"/>
        <v>0</v>
      </c>
      <c r="CV46" s="30">
        <f>SUM(LARGE(($CT46,$CM46,$CF46,$BY46,$BR46,$BK46,$BD46,$AW46,$AP46,$AI46,$AB46,$U46,$N46,$G46),{1;2;3;4;5}))</f>
        <v>0</v>
      </c>
      <c r="CW46" s="27">
        <f t="shared" si="418"/>
        <v>14</v>
      </c>
      <c r="CX46" s="20">
        <f t="shared" si="42"/>
        <v>1</v>
      </c>
      <c r="CY46" s="27"/>
      <c r="CZ46" s="26"/>
      <c r="DA46" s="28">
        <f t="shared" si="95"/>
        <v>0</v>
      </c>
      <c r="DB46" s="29">
        <f t="shared" si="75"/>
        <v>0</v>
      </c>
      <c r="DC46" s="30">
        <f>SUM(LARGE(($DA46,$CT46,$CM46,$CF46,$BY46,$BR46,$BK46,$BD46,$AW46,$AP46,$AI46,$AB46,$U46,$N46,$G46),{1;2;3;4;5}))</f>
        <v>0</v>
      </c>
      <c r="DD46" s="27">
        <f t="shared" si="419"/>
        <v>14</v>
      </c>
      <c r="DE46" s="20">
        <f t="shared" si="45"/>
        <v>1</v>
      </c>
      <c r="DF46" s="27"/>
      <c r="DG46" s="26"/>
      <c r="DH46" s="28">
        <f t="shared" si="96"/>
        <v>0</v>
      </c>
      <c r="DI46" s="29">
        <f t="shared" si="76"/>
        <v>0</v>
      </c>
      <c r="DJ46" s="30">
        <f>SUM(LARGE(($DH46,$DA46,$CT46,$CM46,$CF46,$BY46,$BR46,$BK46,$BD46,$AW46,$AP46,$AI46,$AB46,$U46,$N46,$G46),{1;2;3;4;5}))</f>
        <v>0</v>
      </c>
      <c r="DK46" s="27">
        <f t="shared" si="420"/>
        <v>14</v>
      </c>
      <c r="DL46" s="20">
        <f t="shared" si="48"/>
        <v>1</v>
      </c>
      <c r="DM46" s="27"/>
      <c r="DN46" s="26"/>
      <c r="DO46" s="28">
        <f t="shared" si="97"/>
        <v>0</v>
      </c>
      <c r="DP46" s="29">
        <f t="shared" si="77"/>
        <v>0</v>
      </c>
      <c r="DQ46" s="30">
        <f>SUM(LARGE(($DO46,$DH46,$DA46,$CT46,$CM46,$CF46,$BY46,$BR46,$BK46,$BD46,$AW46,$AP46,$AI46,$AB46,$U46,$N46,$G46),{1;2;3;4;5}))</f>
        <v>0</v>
      </c>
      <c r="DR46" s="27">
        <f t="shared" si="421"/>
        <v>14</v>
      </c>
      <c r="DS46" s="20">
        <f t="shared" si="51"/>
        <v>1</v>
      </c>
      <c r="DT46" s="27"/>
      <c r="DU46" s="26"/>
      <c r="DV46" s="28">
        <f t="shared" si="98"/>
        <v>0</v>
      </c>
      <c r="DW46" s="29">
        <f t="shared" si="78"/>
        <v>0</v>
      </c>
      <c r="DX46" s="30">
        <f>SUM(LARGE(($DV46,$DO46,$DH46,$DA46,$CT46,$CM46,$CF46,$BY46,$BR46,$BK46,$BD46,$AW46,$AP46,$AI46,$AB46,$U46,$N46,$G46),{1;2;3;4;5}))</f>
        <v>0</v>
      </c>
      <c r="DY46" s="27">
        <f t="shared" si="422"/>
        <v>14</v>
      </c>
      <c r="DZ46" s="20">
        <f t="shared" si="54"/>
        <v>3</v>
      </c>
      <c r="EA46" s="27"/>
      <c r="EB46" s="26"/>
      <c r="EC46" s="28">
        <f t="shared" si="99"/>
        <v>0</v>
      </c>
      <c r="ED46" s="29">
        <f t="shared" si="79"/>
        <v>0</v>
      </c>
      <c r="EE46" s="30">
        <f>SUM(LARGE(($EC46,$DV46,$DO46,$DH46,$DA46,$CT46,$CM46,$CF46,$BY46,$BR46,$BK46,$BD46,$AW46,$AP46,$AI46,$AB46,$U46,$N46,$G46),{1;2;3;4;5}))</f>
        <v>0</v>
      </c>
      <c r="EF46" s="27">
        <f t="shared" si="423"/>
        <v>14</v>
      </c>
      <c r="EG46" s="20">
        <f t="shared" si="57"/>
        <v>1</v>
      </c>
      <c r="EH46" s="27"/>
      <c r="EI46" s="26"/>
      <c r="EJ46" s="28">
        <f t="shared" si="100"/>
        <v>0</v>
      </c>
      <c r="EK46" s="29">
        <f t="shared" si="80"/>
        <v>0</v>
      </c>
      <c r="EL46" s="30">
        <f>SUM(LARGE(($EJ46,$EC46,$DV46,$DO46,$DH46,$DA46,$CT46,$CM46,$CF46,$BY46,$BR46,$BK46,$BD46,$AW46,$AP46,$AI46,$AB46,$U46,$N46,$G46),{1;2;3;4;5}))</f>
        <v>0</v>
      </c>
      <c r="EM46" s="27">
        <f t="shared" si="424"/>
        <v>14</v>
      </c>
    </row>
    <row r="47" spans="1:143" x14ac:dyDescent="0.2">
      <c r="A47" s="41" t="s">
        <v>93</v>
      </c>
      <c r="B47" s="65">
        <f t="shared" si="60"/>
        <v>0</v>
      </c>
      <c r="C47" s="113"/>
      <c r="D47" s="20">
        <f t="shared" si="523"/>
        <v>2</v>
      </c>
      <c r="E47" s="27"/>
      <c r="F47" s="26"/>
      <c r="G47" s="28">
        <f t="shared" si="81"/>
        <v>0</v>
      </c>
      <c r="H47" s="29">
        <f t="shared" si="61"/>
        <v>0</v>
      </c>
      <c r="I47" s="30">
        <f>SUM(LARGE(($G47),{1}))</f>
        <v>0</v>
      </c>
      <c r="J47" s="27">
        <f t="shared" si="405"/>
        <v>14</v>
      </c>
      <c r="K47" s="20">
        <f t="shared" si="524"/>
        <v>1</v>
      </c>
      <c r="L47" s="27"/>
      <c r="M47" s="26"/>
      <c r="N47" s="28">
        <f t="shared" si="82"/>
        <v>0</v>
      </c>
      <c r="O47" s="29">
        <f t="shared" si="62"/>
        <v>0</v>
      </c>
      <c r="P47" s="30">
        <f>SUM(LARGE(($N47,$G47),{1;2}))</f>
        <v>0</v>
      </c>
      <c r="Q47" s="27">
        <f t="shared" si="406"/>
        <v>14</v>
      </c>
      <c r="R47" s="20">
        <f t="shared" si="525"/>
        <v>1</v>
      </c>
      <c r="S47" s="27"/>
      <c r="T47" s="26"/>
      <c r="U47" s="28">
        <f t="shared" si="83"/>
        <v>0</v>
      </c>
      <c r="V47" s="29">
        <f t="shared" si="63"/>
        <v>0</v>
      </c>
      <c r="W47" s="30">
        <f>SUM(LARGE(($U47,$N47,$G47),{1;2;3}))</f>
        <v>0</v>
      </c>
      <c r="X47" s="27">
        <f t="shared" si="407"/>
        <v>14</v>
      </c>
      <c r="Y47" s="20">
        <f t="shared" si="526"/>
        <v>2</v>
      </c>
      <c r="Z47" s="27"/>
      <c r="AA47" s="26"/>
      <c r="AB47" s="28">
        <f t="shared" si="84"/>
        <v>0</v>
      </c>
      <c r="AC47" s="29">
        <f t="shared" si="64"/>
        <v>0</v>
      </c>
      <c r="AD47" s="30">
        <f>SUM(LARGE(($AB47,$U47,$N47,$G47),{1;2;3;4}))</f>
        <v>0</v>
      </c>
      <c r="AE47" s="27">
        <f t="shared" si="408"/>
        <v>14</v>
      </c>
      <c r="AF47" s="20">
        <f t="shared" si="527"/>
        <v>2</v>
      </c>
      <c r="AG47" s="27"/>
      <c r="AH47" s="26"/>
      <c r="AI47" s="28">
        <f t="shared" si="85"/>
        <v>0</v>
      </c>
      <c r="AJ47" s="29">
        <f t="shared" si="65"/>
        <v>0</v>
      </c>
      <c r="AK47" s="30">
        <f>SUM(LARGE(($AI47,$AB47,$U47,$N47,$G47),{1;2;3;4;5}))</f>
        <v>0</v>
      </c>
      <c r="AL47" s="27">
        <f t="shared" si="409"/>
        <v>14</v>
      </c>
      <c r="AM47" s="20">
        <f t="shared" si="528"/>
        <v>2</v>
      </c>
      <c r="AN47" s="27"/>
      <c r="AO47" s="26"/>
      <c r="AP47" s="28">
        <f t="shared" si="86"/>
        <v>0</v>
      </c>
      <c r="AQ47" s="29">
        <f t="shared" si="66"/>
        <v>0</v>
      </c>
      <c r="AR47" s="30">
        <f>SUM(LARGE(($AP47,$AI47,$AB47,$U47,$N47,$G47),{1;2;3;4;5}))</f>
        <v>0</v>
      </c>
      <c r="AS47" s="27">
        <f t="shared" si="410"/>
        <v>14</v>
      </c>
      <c r="AT47" s="20">
        <f t="shared" si="529"/>
        <v>2</v>
      </c>
      <c r="AU47" s="27"/>
      <c r="AV47" s="26"/>
      <c r="AW47" s="28">
        <f t="shared" si="87"/>
        <v>0</v>
      </c>
      <c r="AX47" s="29">
        <f t="shared" si="67"/>
        <v>0</v>
      </c>
      <c r="AY47" s="30">
        <f>SUM(LARGE(($AW47,$AP47,$AI47,$AB47,$U47,$N47,$G47),{1;2;3;4;5}))</f>
        <v>0</v>
      </c>
      <c r="AZ47" s="27">
        <f t="shared" si="411"/>
        <v>14</v>
      </c>
      <c r="BA47" s="20">
        <f t="shared" si="530"/>
        <v>2</v>
      </c>
      <c r="BB47" s="27"/>
      <c r="BC47" s="26"/>
      <c r="BD47" s="28">
        <f t="shared" si="88"/>
        <v>0</v>
      </c>
      <c r="BE47" s="29">
        <f t="shared" si="68"/>
        <v>0</v>
      </c>
      <c r="BF47" s="30">
        <f>SUM(LARGE(($BD47,$AW47,$AP47,$AI47,$AB47,$U47,$N47,$G47),{1;2;3;4;5}))</f>
        <v>0</v>
      </c>
      <c r="BG47" s="27">
        <f t="shared" si="412"/>
        <v>14</v>
      </c>
      <c r="BH47" s="20">
        <f t="shared" si="531"/>
        <v>2</v>
      </c>
      <c r="BI47" s="27"/>
      <c r="BJ47" s="26"/>
      <c r="BK47" s="28">
        <f t="shared" si="89"/>
        <v>0</v>
      </c>
      <c r="BL47" s="29">
        <f t="shared" si="69"/>
        <v>0</v>
      </c>
      <c r="BM47" s="30">
        <f>SUM(LARGE(($BK47,$BD47,$AW47,$AP47,$AI47,$AB47,$U47,$N47,$G47),{1;2;3;4;5}))</f>
        <v>0</v>
      </c>
      <c r="BN47" s="27">
        <f t="shared" si="413"/>
        <v>14</v>
      </c>
      <c r="BO47" s="20">
        <f t="shared" si="532"/>
        <v>2</v>
      </c>
      <c r="BP47" s="27"/>
      <c r="BQ47" s="26"/>
      <c r="BR47" s="28">
        <f t="shared" si="90"/>
        <v>0</v>
      </c>
      <c r="BS47" s="29">
        <f t="shared" si="70"/>
        <v>0</v>
      </c>
      <c r="BT47" s="30">
        <f>SUM(LARGE(($BR47,$BK47,$BD47,$AW47,$AP47,$AI47,$AB47,$U47,$N47,$G47),{1;2;3;4;5}))</f>
        <v>0</v>
      </c>
      <c r="BU47" s="27">
        <f t="shared" si="414"/>
        <v>14</v>
      </c>
      <c r="BV47" s="20">
        <f t="shared" si="533"/>
        <v>2</v>
      </c>
      <c r="BW47" s="27"/>
      <c r="BX47" s="26"/>
      <c r="BY47" s="28">
        <f t="shared" si="91"/>
        <v>0</v>
      </c>
      <c r="BZ47" s="29">
        <f t="shared" si="71"/>
        <v>0</v>
      </c>
      <c r="CA47" s="30">
        <f>SUM(LARGE(($BY47,$BR47,$BK47,$BD47,$AW47,$AP47,$AI47,$AB47,$U47,$N47,$G47),{1;2;3;4;5}))</f>
        <v>0</v>
      </c>
      <c r="CB47" s="27">
        <f t="shared" si="415"/>
        <v>14</v>
      </c>
      <c r="CC47" s="20">
        <f t="shared" si="534"/>
        <v>2</v>
      </c>
      <c r="CD47" s="27"/>
      <c r="CE47" s="26"/>
      <c r="CF47" s="28">
        <f t="shared" si="92"/>
        <v>0</v>
      </c>
      <c r="CG47" s="29">
        <f t="shared" si="72"/>
        <v>0</v>
      </c>
      <c r="CH47" s="30">
        <f>SUM(LARGE(($CF47,$BY47,$BR47,$BK47,$BD47,$AW47,$AP47,$AI47,$AB47,$U47,$N47,$G47),{1;2;3;4;5}))</f>
        <v>0</v>
      </c>
      <c r="CI47" s="27">
        <f t="shared" si="416"/>
        <v>14</v>
      </c>
      <c r="CJ47" s="20">
        <f t="shared" si="535"/>
        <v>1</v>
      </c>
      <c r="CK47" s="27"/>
      <c r="CL47" s="26"/>
      <c r="CM47" s="28">
        <f t="shared" si="93"/>
        <v>0</v>
      </c>
      <c r="CN47" s="29">
        <f t="shared" si="73"/>
        <v>0</v>
      </c>
      <c r="CO47" s="30">
        <f>SUM(LARGE(($CM47,$CF47,$BY47,$BR47,$BK47,$BD47,$AW47,$AP47,$AI47,$AB47,$U47,$N47,$G47),{1;2;3;4;5}))</f>
        <v>0</v>
      </c>
      <c r="CP47" s="27">
        <f t="shared" si="417"/>
        <v>14</v>
      </c>
      <c r="CQ47" s="20">
        <f t="shared" si="39"/>
        <v>1</v>
      </c>
      <c r="CR47" s="27"/>
      <c r="CS47" s="26"/>
      <c r="CT47" s="28">
        <f t="shared" si="94"/>
        <v>0</v>
      </c>
      <c r="CU47" s="29">
        <f t="shared" si="74"/>
        <v>0</v>
      </c>
      <c r="CV47" s="30">
        <f>SUM(LARGE(($CT47,$CM47,$CF47,$BY47,$BR47,$BK47,$BD47,$AW47,$AP47,$AI47,$AB47,$U47,$N47,$G47),{1;2;3;4;5}))</f>
        <v>0</v>
      </c>
      <c r="CW47" s="27">
        <f t="shared" si="418"/>
        <v>14</v>
      </c>
      <c r="CX47" s="20">
        <f t="shared" si="42"/>
        <v>1</v>
      </c>
      <c r="CY47" s="27"/>
      <c r="CZ47" s="26"/>
      <c r="DA47" s="28">
        <f t="shared" si="95"/>
        <v>0</v>
      </c>
      <c r="DB47" s="29">
        <f t="shared" si="75"/>
        <v>0</v>
      </c>
      <c r="DC47" s="30">
        <f>SUM(LARGE(($DA47,$CT47,$CM47,$CF47,$BY47,$BR47,$BK47,$BD47,$AW47,$AP47,$AI47,$AB47,$U47,$N47,$G47),{1;2;3;4;5}))</f>
        <v>0</v>
      </c>
      <c r="DD47" s="27">
        <f t="shared" si="419"/>
        <v>14</v>
      </c>
      <c r="DE47" s="20">
        <f t="shared" si="45"/>
        <v>1</v>
      </c>
      <c r="DF47" s="27"/>
      <c r="DG47" s="26"/>
      <c r="DH47" s="28">
        <f t="shared" si="96"/>
        <v>0</v>
      </c>
      <c r="DI47" s="29">
        <f t="shared" si="76"/>
        <v>0</v>
      </c>
      <c r="DJ47" s="30">
        <f>SUM(LARGE(($DH47,$DA47,$CT47,$CM47,$CF47,$BY47,$BR47,$BK47,$BD47,$AW47,$AP47,$AI47,$AB47,$U47,$N47,$G47),{1;2;3;4;5}))</f>
        <v>0</v>
      </c>
      <c r="DK47" s="27">
        <f t="shared" si="420"/>
        <v>14</v>
      </c>
      <c r="DL47" s="20">
        <f t="shared" si="48"/>
        <v>1</v>
      </c>
      <c r="DM47" s="27"/>
      <c r="DN47" s="26"/>
      <c r="DO47" s="28">
        <f t="shared" si="97"/>
        <v>0</v>
      </c>
      <c r="DP47" s="29">
        <f t="shared" si="77"/>
        <v>0</v>
      </c>
      <c r="DQ47" s="30">
        <f>SUM(LARGE(($DO47,$DH47,$DA47,$CT47,$CM47,$CF47,$BY47,$BR47,$BK47,$BD47,$AW47,$AP47,$AI47,$AB47,$U47,$N47,$G47),{1;2;3;4;5}))</f>
        <v>0</v>
      </c>
      <c r="DR47" s="27">
        <f t="shared" si="421"/>
        <v>14</v>
      </c>
      <c r="DS47" s="20">
        <f t="shared" si="51"/>
        <v>1</v>
      </c>
      <c r="DT47" s="27"/>
      <c r="DU47" s="26"/>
      <c r="DV47" s="28">
        <f t="shared" si="98"/>
        <v>0</v>
      </c>
      <c r="DW47" s="29">
        <f t="shared" si="78"/>
        <v>0</v>
      </c>
      <c r="DX47" s="30">
        <f>SUM(LARGE(($DV47,$DO47,$DH47,$DA47,$CT47,$CM47,$CF47,$BY47,$BR47,$BK47,$BD47,$AW47,$AP47,$AI47,$AB47,$U47,$N47,$G47),{1;2;3;4;5}))</f>
        <v>0</v>
      </c>
      <c r="DY47" s="27">
        <f t="shared" si="422"/>
        <v>14</v>
      </c>
      <c r="DZ47" s="20">
        <f t="shared" si="54"/>
        <v>3</v>
      </c>
      <c r="EA47" s="27"/>
      <c r="EB47" s="26"/>
      <c r="EC47" s="28">
        <f t="shared" si="99"/>
        <v>0</v>
      </c>
      <c r="ED47" s="29">
        <f t="shared" si="79"/>
        <v>0</v>
      </c>
      <c r="EE47" s="30">
        <f>SUM(LARGE(($EC47,$DV47,$DO47,$DH47,$DA47,$CT47,$CM47,$CF47,$BY47,$BR47,$BK47,$BD47,$AW47,$AP47,$AI47,$AB47,$U47,$N47,$G47),{1;2;3;4;5}))</f>
        <v>0</v>
      </c>
      <c r="EF47" s="27">
        <f t="shared" si="423"/>
        <v>14</v>
      </c>
      <c r="EG47" s="20">
        <f t="shared" si="57"/>
        <v>1</v>
      </c>
      <c r="EH47" s="27"/>
      <c r="EI47" s="26"/>
      <c r="EJ47" s="28">
        <f t="shared" si="100"/>
        <v>0</v>
      </c>
      <c r="EK47" s="29">
        <f t="shared" si="80"/>
        <v>0</v>
      </c>
      <c r="EL47" s="30">
        <f>SUM(LARGE(($EJ47,$EC47,$DV47,$DO47,$DH47,$DA47,$CT47,$CM47,$CF47,$BY47,$BR47,$BK47,$BD47,$AW47,$AP47,$AI47,$AB47,$U47,$N47,$G47),{1;2;3;4;5}))</f>
        <v>0</v>
      </c>
      <c r="EM47" s="27">
        <f t="shared" si="424"/>
        <v>14</v>
      </c>
    </row>
    <row r="48" spans="1:143" x14ac:dyDescent="0.2">
      <c r="A48" s="41" t="s">
        <v>208</v>
      </c>
      <c r="B48" s="65">
        <f t="shared" si="60"/>
        <v>0</v>
      </c>
      <c r="C48" s="113"/>
      <c r="D48" s="20">
        <f t="shared" si="523"/>
        <v>2</v>
      </c>
      <c r="E48" s="27"/>
      <c r="F48" s="26"/>
      <c r="G48" s="28">
        <f t="shared" si="81"/>
        <v>0</v>
      </c>
      <c r="H48" s="29">
        <f t="shared" si="61"/>
        <v>0</v>
      </c>
      <c r="I48" s="30">
        <f>SUM(LARGE(($G48),{1}))</f>
        <v>0</v>
      </c>
      <c r="J48" s="27">
        <f t="shared" si="405"/>
        <v>14</v>
      </c>
      <c r="K48" s="20">
        <f t="shared" si="524"/>
        <v>1</v>
      </c>
      <c r="L48" s="27"/>
      <c r="M48" s="26"/>
      <c r="N48" s="28">
        <f t="shared" si="82"/>
        <v>0</v>
      </c>
      <c r="O48" s="29">
        <f t="shared" si="62"/>
        <v>0</v>
      </c>
      <c r="P48" s="30">
        <f>SUM(LARGE(($N48,$G48),{1;2}))</f>
        <v>0</v>
      </c>
      <c r="Q48" s="27">
        <f t="shared" si="406"/>
        <v>14</v>
      </c>
      <c r="R48" s="20">
        <f t="shared" si="525"/>
        <v>1</v>
      </c>
      <c r="S48" s="27"/>
      <c r="T48" s="26"/>
      <c r="U48" s="28">
        <f t="shared" si="83"/>
        <v>0</v>
      </c>
      <c r="V48" s="29">
        <f t="shared" si="63"/>
        <v>0</v>
      </c>
      <c r="W48" s="30">
        <f>SUM(LARGE(($U48,$N48,$G48),{1;2;3}))</f>
        <v>0</v>
      </c>
      <c r="X48" s="27">
        <f t="shared" si="407"/>
        <v>14</v>
      </c>
      <c r="Y48" s="20">
        <f t="shared" si="526"/>
        <v>2</v>
      </c>
      <c r="Z48" s="27"/>
      <c r="AA48" s="26"/>
      <c r="AB48" s="28">
        <f t="shared" si="84"/>
        <v>0</v>
      </c>
      <c r="AC48" s="29">
        <f t="shared" si="64"/>
        <v>0</v>
      </c>
      <c r="AD48" s="30">
        <f>SUM(LARGE(($AB48,$U48,$N48,$G48),{1;2;3;4}))</f>
        <v>0</v>
      </c>
      <c r="AE48" s="27">
        <f t="shared" si="408"/>
        <v>14</v>
      </c>
      <c r="AF48" s="20">
        <f t="shared" si="527"/>
        <v>2</v>
      </c>
      <c r="AG48" s="27"/>
      <c r="AH48" s="26"/>
      <c r="AI48" s="28">
        <f t="shared" si="85"/>
        <v>0</v>
      </c>
      <c r="AJ48" s="29">
        <f t="shared" si="65"/>
        <v>0</v>
      </c>
      <c r="AK48" s="30">
        <f>SUM(LARGE(($AI48,$AB48,$U48,$N48,$G48),{1;2;3;4;5}))</f>
        <v>0</v>
      </c>
      <c r="AL48" s="27">
        <f t="shared" si="409"/>
        <v>14</v>
      </c>
      <c r="AM48" s="20">
        <f t="shared" si="528"/>
        <v>2</v>
      </c>
      <c r="AN48" s="27"/>
      <c r="AO48" s="26"/>
      <c r="AP48" s="28">
        <f t="shared" si="86"/>
        <v>0</v>
      </c>
      <c r="AQ48" s="29">
        <f t="shared" si="66"/>
        <v>0</v>
      </c>
      <c r="AR48" s="30">
        <f>SUM(LARGE(($AP48,$AI48,$AB48,$U48,$N48,$G48),{1;2;3;4;5}))</f>
        <v>0</v>
      </c>
      <c r="AS48" s="27">
        <f t="shared" si="410"/>
        <v>14</v>
      </c>
      <c r="AT48" s="20">
        <f t="shared" si="529"/>
        <v>2</v>
      </c>
      <c r="AU48" s="27"/>
      <c r="AV48" s="26"/>
      <c r="AW48" s="28">
        <f t="shared" si="87"/>
        <v>0</v>
      </c>
      <c r="AX48" s="29">
        <f t="shared" si="67"/>
        <v>0</v>
      </c>
      <c r="AY48" s="30">
        <f>SUM(LARGE(($AW48,$AP48,$AI48,$AB48,$U48,$N48,$G48),{1;2;3;4;5}))</f>
        <v>0</v>
      </c>
      <c r="AZ48" s="27">
        <f t="shared" si="411"/>
        <v>14</v>
      </c>
      <c r="BA48" s="20">
        <f t="shared" si="530"/>
        <v>2</v>
      </c>
      <c r="BB48" s="27"/>
      <c r="BC48" s="26"/>
      <c r="BD48" s="28">
        <f t="shared" si="88"/>
        <v>0</v>
      </c>
      <c r="BE48" s="29">
        <f t="shared" si="68"/>
        <v>0</v>
      </c>
      <c r="BF48" s="30">
        <f>SUM(LARGE(($BD48,$AW48,$AP48,$AI48,$AB48,$U48,$N48,$G48),{1;2;3;4;5}))</f>
        <v>0</v>
      </c>
      <c r="BG48" s="27">
        <f t="shared" si="412"/>
        <v>14</v>
      </c>
      <c r="BH48" s="20">
        <f t="shared" si="531"/>
        <v>2</v>
      </c>
      <c r="BI48" s="27"/>
      <c r="BJ48" s="26"/>
      <c r="BK48" s="28">
        <f t="shared" si="89"/>
        <v>0</v>
      </c>
      <c r="BL48" s="29">
        <f t="shared" si="69"/>
        <v>0</v>
      </c>
      <c r="BM48" s="30">
        <f>SUM(LARGE(($BK48,$BD48,$AW48,$AP48,$AI48,$AB48,$U48,$N48,$G48),{1;2;3;4;5}))</f>
        <v>0</v>
      </c>
      <c r="BN48" s="27">
        <f t="shared" si="413"/>
        <v>14</v>
      </c>
      <c r="BO48" s="20">
        <f t="shared" si="532"/>
        <v>2</v>
      </c>
      <c r="BP48" s="27"/>
      <c r="BQ48" s="26"/>
      <c r="BR48" s="28">
        <f t="shared" si="90"/>
        <v>0</v>
      </c>
      <c r="BS48" s="29">
        <f t="shared" si="70"/>
        <v>0</v>
      </c>
      <c r="BT48" s="30">
        <f>SUM(LARGE(($BR48,$BK48,$BD48,$AW48,$AP48,$AI48,$AB48,$U48,$N48,$G48),{1;2;3;4;5}))</f>
        <v>0</v>
      </c>
      <c r="BU48" s="27">
        <f t="shared" si="414"/>
        <v>14</v>
      </c>
      <c r="BV48" s="20">
        <f t="shared" si="533"/>
        <v>2</v>
      </c>
      <c r="BW48" s="27"/>
      <c r="BX48" s="26"/>
      <c r="BY48" s="28">
        <f t="shared" si="91"/>
        <v>0</v>
      </c>
      <c r="BZ48" s="29">
        <f t="shared" si="71"/>
        <v>0</v>
      </c>
      <c r="CA48" s="30">
        <f>SUM(LARGE(($BY48,$BR48,$BK48,$BD48,$AW48,$AP48,$AI48,$AB48,$U48,$N48,$G48),{1;2;3;4;5}))</f>
        <v>0</v>
      </c>
      <c r="CB48" s="27">
        <f t="shared" si="415"/>
        <v>14</v>
      </c>
      <c r="CC48" s="20">
        <f t="shared" si="534"/>
        <v>2</v>
      </c>
      <c r="CD48" s="27"/>
      <c r="CE48" s="26"/>
      <c r="CF48" s="28">
        <f t="shared" si="92"/>
        <v>0</v>
      </c>
      <c r="CG48" s="29">
        <f t="shared" si="72"/>
        <v>0</v>
      </c>
      <c r="CH48" s="30">
        <f>SUM(LARGE(($CF48,$BY48,$BR48,$BK48,$BD48,$AW48,$AP48,$AI48,$AB48,$U48,$N48,$G48),{1;2;3;4;5}))</f>
        <v>0</v>
      </c>
      <c r="CI48" s="27">
        <f t="shared" si="416"/>
        <v>14</v>
      </c>
      <c r="CJ48" s="20">
        <f t="shared" si="535"/>
        <v>1</v>
      </c>
      <c r="CK48" s="27"/>
      <c r="CL48" s="26"/>
      <c r="CM48" s="28">
        <f t="shared" si="93"/>
        <v>0</v>
      </c>
      <c r="CN48" s="29">
        <f t="shared" si="73"/>
        <v>0</v>
      </c>
      <c r="CO48" s="30">
        <f>SUM(LARGE(($CM48,$CF48,$BY48,$BR48,$BK48,$BD48,$AW48,$AP48,$AI48,$AB48,$U48,$N48,$G48),{1;2;3;4;5}))</f>
        <v>0</v>
      </c>
      <c r="CP48" s="27">
        <f t="shared" si="417"/>
        <v>14</v>
      </c>
      <c r="CQ48" s="20">
        <f t="shared" si="39"/>
        <v>1</v>
      </c>
      <c r="CR48" s="27"/>
      <c r="CS48" s="26"/>
      <c r="CT48" s="28">
        <f t="shared" si="94"/>
        <v>0</v>
      </c>
      <c r="CU48" s="29">
        <f t="shared" si="74"/>
        <v>0</v>
      </c>
      <c r="CV48" s="30">
        <f>SUM(LARGE(($CT48,$CM48,$CF48,$BY48,$BR48,$BK48,$BD48,$AW48,$AP48,$AI48,$AB48,$U48,$N48,$G48),{1;2;3;4;5}))</f>
        <v>0</v>
      </c>
      <c r="CW48" s="27">
        <f t="shared" si="418"/>
        <v>14</v>
      </c>
      <c r="CX48" s="20">
        <f t="shared" si="42"/>
        <v>1</v>
      </c>
      <c r="CY48" s="27"/>
      <c r="CZ48" s="26"/>
      <c r="DA48" s="28">
        <f t="shared" si="95"/>
        <v>0</v>
      </c>
      <c r="DB48" s="29">
        <f t="shared" si="75"/>
        <v>0</v>
      </c>
      <c r="DC48" s="30">
        <f>SUM(LARGE(($DA48,$CT48,$CM48,$CF48,$BY48,$BR48,$BK48,$BD48,$AW48,$AP48,$AI48,$AB48,$U48,$N48,$G48),{1;2;3;4;5}))</f>
        <v>0</v>
      </c>
      <c r="DD48" s="27">
        <f t="shared" si="419"/>
        <v>14</v>
      </c>
      <c r="DE48" s="20">
        <f t="shared" si="45"/>
        <v>1</v>
      </c>
      <c r="DF48" s="27"/>
      <c r="DG48" s="26"/>
      <c r="DH48" s="28">
        <f t="shared" si="96"/>
        <v>0</v>
      </c>
      <c r="DI48" s="29">
        <f t="shared" si="76"/>
        <v>0</v>
      </c>
      <c r="DJ48" s="30">
        <f>SUM(LARGE(($DH48,$DA48,$CT48,$CM48,$CF48,$BY48,$BR48,$BK48,$BD48,$AW48,$AP48,$AI48,$AB48,$U48,$N48,$G48),{1;2;3;4;5}))</f>
        <v>0</v>
      </c>
      <c r="DK48" s="27">
        <f t="shared" si="420"/>
        <v>14</v>
      </c>
      <c r="DL48" s="20">
        <f t="shared" si="48"/>
        <v>1</v>
      </c>
      <c r="DM48" s="27"/>
      <c r="DN48" s="26"/>
      <c r="DO48" s="28">
        <f t="shared" si="97"/>
        <v>0</v>
      </c>
      <c r="DP48" s="29">
        <f t="shared" si="77"/>
        <v>0</v>
      </c>
      <c r="DQ48" s="30">
        <f>SUM(LARGE(($DO48,$DH48,$DA48,$CT48,$CM48,$CF48,$BY48,$BR48,$BK48,$BD48,$AW48,$AP48,$AI48,$AB48,$U48,$N48,$G48),{1;2;3;4;5}))</f>
        <v>0</v>
      </c>
      <c r="DR48" s="27">
        <f t="shared" si="421"/>
        <v>14</v>
      </c>
      <c r="DS48" s="20">
        <f t="shared" si="51"/>
        <v>1</v>
      </c>
      <c r="DT48" s="27"/>
      <c r="DU48" s="26"/>
      <c r="DV48" s="28">
        <f t="shared" si="98"/>
        <v>0</v>
      </c>
      <c r="DW48" s="29">
        <f t="shared" si="78"/>
        <v>0</v>
      </c>
      <c r="DX48" s="30">
        <f>SUM(LARGE(($DV48,$DO48,$DH48,$DA48,$CT48,$CM48,$CF48,$BY48,$BR48,$BK48,$BD48,$AW48,$AP48,$AI48,$AB48,$U48,$N48,$G48),{1;2;3;4;5}))</f>
        <v>0</v>
      </c>
      <c r="DY48" s="27">
        <f t="shared" si="422"/>
        <v>14</v>
      </c>
      <c r="DZ48" s="20">
        <f t="shared" si="54"/>
        <v>3</v>
      </c>
      <c r="EA48" s="27"/>
      <c r="EB48" s="26"/>
      <c r="EC48" s="28">
        <f t="shared" si="99"/>
        <v>0</v>
      </c>
      <c r="ED48" s="29">
        <f t="shared" si="79"/>
        <v>0</v>
      </c>
      <c r="EE48" s="30">
        <f>SUM(LARGE(($EC48,$DV48,$DO48,$DH48,$DA48,$CT48,$CM48,$CF48,$BY48,$BR48,$BK48,$BD48,$AW48,$AP48,$AI48,$AB48,$U48,$N48,$G48),{1;2;3;4;5}))</f>
        <v>0</v>
      </c>
      <c r="EF48" s="27">
        <f t="shared" si="423"/>
        <v>14</v>
      </c>
      <c r="EG48" s="20">
        <f t="shared" si="57"/>
        <v>1</v>
      </c>
      <c r="EH48" s="27"/>
      <c r="EI48" s="26"/>
      <c r="EJ48" s="28">
        <f t="shared" si="100"/>
        <v>0</v>
      </c>
      <c r="EK48" s="29">
        <f t="shared" si="80"/>
        <v>0</v>
      </c>
      <c r="EL48" s="30">
        <f>SUM(LARGE(($EJ48,$EC48,$DV48,$DO48,$DH48,$DA48,$CT48,$CM48,$CF48,$BY48,$BR48,$BK48,$BD48,$AW48,$AP48,$AI48,$AB48,$U48,$N48,$G48),{1;2;3;4;5}))</f>
        <v>0</v>
      </c>
      <c r="EM48" s="27">
        <f t="shared" si="424"/>
        <v>14</v>
      </c>
    </row>
    <row r="49" spans="1:143" x14ac:dyDescent="0.2">
      <c r="A49" s="41" t="s">
        <v>108</v>
      </c>
      <c r="B49" s="65">
        <f t="shared" si="60"/>
        <v>1</v>
      </c>
      <c r="C49" s="113" t="s">
        <v>180</v>
      </c>
      <c r="D49" s="20">
        <f t="shared" si="523"/>
        <v>2</v>
      </c>
      <c r="E49" s="27">
        <f>26+36</f>
        <v>62</v>
      </c>
      <c r="F49" s="26">
        <v>10</v>
      </c>
      <c r="G49" s="28">
        <f t="shared" si="81"/>
        <v>4</v>
      </c>
      <c r="H49" s="29">
        <f t="shared" si="61"/>
        <v>4</v>
      </c>
      <c r="I49" s="30">
        <f>SUM(LARGE(($G49),{1}))</f>
        <v>4</v>
      </c>
      <c r="J49" s="27">
        <f t="shared" si="405"/>
        <v>10</v>
      </c>
      <c r="K49" s="20">
        <f t="shared" si="524"/>
        <v>1</v>
      </c>
      <c r="L49" s="27"/>
      <c r="M49" s="26"/>
      <c r="N49" s="28">
        <f t="shared" si="82"/>
        <v>0</v>
      </c>
      <c r="O49" s="29">
        <f t="shared" si="62"/>
        <v>4</v>
      </c>
      <c r="P49" s="30">
        <f>SUM(LARGE(($N49,$G49),{1;2}))</f>
        <v>4</v>
      </c>
      <c r="Q49" s="27">
        <f t="shared" si="406"/>
        <v>10</v>
      </c>
      <c r="R49" s="20">
        <f t="shared" si="525"/>
        <v>1</v>
      </c>
      <c r="S49" s="27"/>
      <c r="T49" s="26"/>
      <c r="U49" s="28">
        <f t="shared" si="83"/>
        <v>0</v>
      </c>
      <c r="V49" s="29">
        <f t="shared" si="63"/>
        <v>4</v>
      </c>
      <c r="W49" s="30">
        <f>SUM(LARGE(($U49,$N49,$G49),{1;2;3}))</f>
        <v>4</v>
      </c>
      <c r="X49" s="27">
        <f t="shared" si="407"/>
        <v>10</v>
      </c>
      <c r="Y49" s="20">
        <f t="shared" si="526"/>
        <v>2</v>
      </c>
      <c r="Z49" s="27"/>
      <c r="AA49" s="26"/>
      <c r="AB49" s="28">
        <f t="shared" si="84"/>
        <v>0</v>
      </c>
      <c r="AC49" s="29">
        <f t="shared" si="64"/>
        <v>4</v>
      </c>
      <c r="AD49" s="30">
        <f>SUM(LARGE(($AB49,$U49,$N49,$G49),{1;2;3;4}))</f>
        <v>4</v>
      </c>
      <c r="AE49" s="27">
        <f t="shared" si="408"/>
        <v>10</v>
      </c>
      <c r="AF49" s="20">
        <f t="shared" si="527"/>
        <v>2</v>
      </c>
      <c r="AG49" s="27"/>
      <c r="AH49" s="26"/>
      <c r="AI49" s="28">
        <f t="shared" si="85"/>
        <v>0</v>
      </c>
      <c r="AJ49" s="29">
        <f t="shared" si="65"/>
        <v>4</v>
      </c>
      <c r="AK49" s="30">
        <f>SUM(LARGE(($AI49,$AB49,$U49,$N49,$G49),{1;2;3;4;5}))</f>
        <v>4</v>
      </c>
      <c r="AL49" s="27">
        <f t="shared" si="409"/>
        <v>10</v>
      </c>
      <c r="AM49" s="20">
        <f t="shared" si="528"/>
        <v>2</v>
      </c>
      <c r="AN49" s="27"/>
      <c r="AO49" s="26"/>
      <c r="AP49" s="28">
        <f t="shared" si="86"/>
        <v>0</v>
      </c>
      <c r="AQ49" s="29">
        <f t="shared" si="66"/>
        <v>4</v>
      </c>
      <c r="AR49" s="30">
        <f>SUM(LARGE(($AP49,$AI49,$AB49,$U49,$N49,$G49),{1;2;3;4;5}))</f>
        <v>4</v>
      </c>
      <c r="AS49" s="27">
        <f t="shared" si="410"/>
        <v>10</v>
      </c>
      <c r="AT49" s="20">
        <f t="shared" si="529"/>
        <v>2</v>
      </c>
      <c r="AU49" s="27"/>
      <c r="AV49" s="26"/>
      <c r="AW49" s="28">
        <f t="shared" si="87"/>
        <v>0</v>
      </c>
      <c r="AX49" s="29">
        <f t="shared" si="67"/>
        <v>4</v>
      </c>
      <c r="AY49" s="30">
        <f>SUM(LARGE(($AW49,$AP49,$AI49,$AB49,$U49,$N49,$G49),{1;2;3;4;5}))</f>
        <v>4</v>
      </c>
      <c r="AZ49" s="27">
        <f t="shared" si="411"/>
        <v>10</v>
      </c>
      <c r="BA49" s="20">
        <f t="shared" si="530"/>
        <v>2</v>
      </c>
      <c r="BB49" s="27"/>
      <c r="BC49" s="26"/>
      <c r="BD49" s="28">
        <f t="shared" si="88"/>
        <v>0</v>
      </c>
      <c r="BE49" s="29">
        <f t="shared" si="68"/>
        <v>4</v>
      </c>
      <c r="BF49" s="30">
        <f>SUM(LARGE(($BD49,$AW49,$AP49,$AI49,$AB49,$U49,$N49,$G49),{1;2;3;4;5}))</f>
        <v>4</v>
      </c>
      <c r="BG49" s="27">
        <f t="shared" si="412"/>
        <v>10</v>
      </c>
      <c r="BH49" s="20">
        <f t="shared" si="531"/>
        <v>2</v>
      </c>
      <c r="BI49" s="27"/>
      <c r="BJ49" s="26"/>
      <c r="BK49" s="28">
        <f t="shared" si="89"/>
        <v>0</v>
      </c>
      <c r="BL49" s="29">
        <f t="shared" si="69"/>
        <v>4</v>
      </c>
      <c r="BM49" s="30">
        <f>SUM(LARGE(($BK49,$BD49,$AW49,$AP49,$AI49,$AB49,$U49,$N49,$G49),{1;2;3;4;5}))</f>
        <v>4</v>
      </c>
      <c r="BN49" s="27">
        <f t="shared" si="413"/>
        <v>10</v>
      </c>
      <c r="BO49" s="20">
        <f t="shared" si="532"/>
        <v>2</v>
      </c>
      <c r="BP49" s="27"/>
      <c r="BQ49" s="26"/>
      <c r="BR49" s="28">
        <f t="shared" si="90"/>
        <v>0</v>
      </c>
      <c r="BS49" s="29">
        <f t="shared" si="70"/>
        <v>4</v>
      </c>
      <c r="BT49" s="30">
        <f>SUM(LARGE(($BR49,$BK49,$BD49,$AW49,$AP49,$AI49,$AB49,$U49,$N49,$G49),{1;2;3;4;5}))</f>
        <v>4</v>
      </c>
      <c r="BU49" s="27">
        <f t="shared" si="414"/>
        <v>10</v>
      </c>
      <c r="BV49" s="20">
        <f t="shared" si="533"/>
        <v>2</v>
      </c>
      <c r="BW49" s="27"/>
      <c r="BX49" s="26"/>
      <c r="BY49" s="28">
        <f t="shared" si="91"/>
        <v>0</v>
      </c>
      <c r="BZ49" s="29">
        <f t="shared" si="71"/>
        <v>4</v>
      </c>
      <c r="CA49" s="30">
        <f>SUM(LARGE(($BY49,$BR49,$BK49,$BD49,$AW49,$AP49,$AI49,$AB49,$U49,$N49,$G49),{1;2;3;4;5}))</f>
        <v>4</v>
      </c>
      <c r="CB49" s="27">
        <f t="shared" si="415"/>
        <v>10</v>
      </c>
      <c r="CC49" s="20">
        <f t="shared" si="534"/>
        <v>2</v>
      </c>
      <c r="CD49" s="27"/>
      <c r="CE49" s="26"/>
      <c r="CF49" s="28">
        <f t="shared" si="92"/>
        <v>0</v>
      </c>
      <c r="CG49" s="29">
        <f t="shared" si="72"/>
        <v>4</v>
      </c>
      <c r="CH49" s="30">
        <f>SUM(LARGE(($CF49,$BY49,$BR49,$BK49,$BD49,$AW49,$AP49,$AI49,$AB49,$U49,$N49,$G49),{1;2;3;4;5}))</f>
        <v>4</v>
      </c>
      <c r="CI49" s="27">
        <f t="shared" si="416"/>
        <v>10</v>
      </c>
      <c r="CJ49" s="20">
        <f t="shared" si="535"/>
        <v>1</v>
      </c>
      <c r="CK49" s="27"/>
      <c r="CL49" s="26"/>
      <c r="CM49" s="28">
        <f t="shared" si="93"/>
        <v>0</v>
      </c>
      <c r="CN49" s="29">
        <f t="shared" si="73"/>
        <v>4</v>
      </c>
      <c r="CO49" s="30">
        <f>SUM(LARGE(($CM49,$CF49,$BY49,$BR49,$BK49,$BD49,$AW49,$AP49,$AI49,$AB49,$U49,$N49,$G49),{1;2;3;4;5}))</f>
        <v>4</v>
      </c>
      <c r="CP49" s="27">
        <f t="shared" si="417"/>
        <v>10</v>
      </c>
      <c r="CQ49" s="20">
        <f t="shared" si="39"/>
        <v>1</v>
      </c>
      <c r="CR49" s="27"/>
      <c r="CS49" s="26"/>
      <c r="CT49" s="28">
        <f t="shared" si="94"/>
        <v>0</v>
      </c>
      <c r="CU49" s="29">
        <f t="shared" si="74"/>
        <v>4</v>
      </c>
      <c r="CV49" s="30">
        <f>SUM(LARGE(($CT49,$CM49,$CF49,$BY49,$BR49,$BK49,$BD49,$AW49,$AP49,$AI49,$AB49,$U49,$N49,$G49),{1;2;3;4;5}))</f>
        <v>4</v>
      </c>
      <c r="CW49" s="27">
        <f t="shared" si="418"/>
        <v>10</v>
      </c>
      <c r="CX49" s="20">
        <f t="shared" si="42"/>
        <v>1</v>
      </c>
      <c r="CY49" s="27"/>
      <c r="CZ49" s="26"/>
      <c r="DA49" s="28">
        <f t="shared" si="95"/>
        <v>0</v>
      </c>
      <c r="DB49" s="29">
        <f t="shared" si="75"/>
        <v>4</v>
      </c>
      <c r="DC49" s="30">
        <f>SUM(LARGE(($DA49,$CT49,$CM49,$CF49,$BY49,$BR49,$BK49,$BD49,$AW49,$AP49,$AI49,$AB49,$U49,$N49,$G49),{1;2;3;4;5}))</f>
        <v>4</v>
      </c>
      <c r="DD49" s="27">
        <f t="shared" si="419"/>
        <v>10</v>
      </c>
      <c r="DE49" s="20">
        <f t="shared" si="45"/>
        <v>1</v>
      </c>
      <c r="DF49" s="27"/>
      <c r="DG49" s="26"/>
      <c r="DH49" s="28">
        <f t="shared" si="96"/>
        <v>0</v>
      </c>
      <c r="DI49" s="29">
        <f t="shared" si="76"/>
        <v>4</v>
      </c>
      <c r="DJ49" s="30">
        <f>SUM(LARGE(($DH49,$DA49,$CT49,$CM49,$CF49,$BY49,$BR49,$BK49,$BD49,$AW49,$AP49,$AI49,$AB49,$U49,$N49,$G49),{1;2;3;4;5}))</f>
        <v>4</v>
      </c>
      <c r="DK49" s="27">
        <f t="shared" si="420"/>
        <v>10</v>
      </c>
      <c r="DL49" s="20">
        <f t="shared" si="48"/>
        <v>1</v>
      </c>
      <c r="DM49" s="27"/>
      <c r="DN49" s="26"/>
      <c r="DO49" s="28">
        <f t="shared" si="97"/>
        <v>0</v>
      </c>
      <c r="DP49" s="29">
        <f t="shared" si="77"/>
        <v>4</v>
      </c>
      <c r="DQ49" s="30">
        <f>SUM(LARGE(($DO49,$DH49,$DA49,$CT49,$CM49,$CF49,$BY49,$BR49,$BK49,$BD49,$AW49,$AP49,$AI49,$AB49,$U49,$N49,$G49),{1;2;3;4;5}))</f>
        <v>4</v>
      </c>
      <c r="DR49" s="27">
        <f t="shared" si="421"/>
        <v>10</v>
      </c>
      <c r="DS49" s="20">
        <f t="shared" si="51"/>
        <v>1</v>
      </c>
      <c r="DT49" s="27"/>
      <c r="DU49" s="26"/>
      <c r="DV49" s="28">
        <f t="shared" si="98"/>
        <v>0</v>
      </c>
      <c r="DW49" s="29">
        <f t="shared" si="78"/>
        <v>4</v>
      </c>
      <c r="DX49" s="30">
        <f>SUM(LARGE(($DV49,$DO49,$DH49,$DA49,$CT49,$CM49,$CF49,$BY49,$BR49,$BK49,$BD49,$AW49,$AP49,$AI49,$AB49,$U49,$N49,$G49),{1;2;3;4;5}))</f>
        <v>4</v>
      </c>
      <c r="DY49" s="27">
        <f t="shared" si="422"/>
        <v>10</v>
      </c>
      <c r="DZ49" s="20">
        <f t="shared" si="54"/>
        <v>3</v>
      </c>
      <c r="EA49" s="27"/>
      <c r="EB49" s="26"/>
      <c r="EC49" s="28">
        <f t="shared" si="99"/>
        <v>0</v>
      </c>
      <c r="ED49" s="29">
        <f t="shared" si="79"/>
        <v>4</v>
      </c>
      <c r="EE49" s="30">
        <f>SUM(LARGE(($EC49,$DV49,$DO49,$DH49,$DA49,$CT49,$CM49,$CF49,$BY49,$BR49,$BK49,$BD49,$AW49,$AP49,$AI49,$AB49,$U49,$N49,$G49),{1;2;3;4;5}))</f>
        <v>4</v>
      </c>
      <c r="EF49" s="27">
        <f t="shared" si="423"/>
        <v>10</v>
      </c>
      <c r="EG49" s="20">
        <f t="shared" si="57"/>
        <v>1</v>
      </c>
      <c r="EH49" s="27"/>
      <c r="EI49" s="26"/>
      <c r="EJ49" s="28">
        <f t="shared" si="100"/>
        <v>0</v>
      </c>
      <c r="EK49" s="29">
        <f t="shared" si="80"/>
        <v>4</v>
      </c>
      <c r="EL49" s="30">
        <f>SUM(LARGE(($EJ49,$EC49,$DV49,$DO49,$DH49,$DA49,$CT49,$CM49,$CF49,$BY49,$BR49,$BK49,$BD49,$AW49,$AP49,$AI49,$AB49,$U49,$N49,$G49),{1;2;3;4;5}))</f>
        <v>4</v>
      </c>
      <c r="EM49" s="27">
        <f t="shared" si="424"/>
        <v>10</v>
      </c>
    </row>
    <row r="50" spans="1:143" x14ac:dyDescent="0.2">
      <c r="A50" s="41" t="s">
        <v>176</v>
      </c>
      <c r="B50" s="65">
        <f t="shared" si="60"/>
        <v>0</v>
      </c>
      <c r="C50" s="113"/>
      <c r="D50" s="20">
        <f t="shared" si="523"/>
        <v>2</v>
      </c>
      <c r="E50" s="27"/>
      <c r="F50" s="26"/>
      <c r="G50" s="28">
        <f t="shared" si="81"/>
        <v>0</v>
      </c>
      <c r="H50" s="29">
        <f t="shared" si="61"/>
        <v>0</v>
      </c>
      <c r="I50" s="30">
        <f>SUM(LARGE(($G50),{1}))</f>
        <v>0</v>
      </c>
      <c r="J50" s="27">
        <f t="shared" si="405"/>
        <v>14</v>
      </c>
      <c r="K50" s="20">
        <f t="shared" si="524"/>
        <v>1</v>
      </c>
      <c r="L50" s="27"/>
      <c r="M50" s="26"/>
      <c r="N50" s="28">
        <f t="shared" si="82"/>
        <v>0</v>
      </c>
      <c r="O50" s="29">
        <f t="shared" si="62"/>
        <v>0</v>
      </c>
      <c r="P50" s="30">
        <f>SUM(LARGE(($N50,$G50),{1;2}))</f>
        <v>0</v>
      </c>
      <c r="Q50" s="27">
        <f t="shared" si="406"/>
        <v>14</v>
      </c>
      <c r="R50" s="20">
        <f t="shared" si="525"/>
        <v>1</v>
      </c>
      <c r="S50" s="27"/>
      <c r="T50" s="26"/>
      <c r="U50" s="28">
        <f t="shared" si="83"/>
        <v>0</v>
      </c>
      <c r="V50" s="29">
        <f t="shared" si="63"/>
        <v>0</v>
      </c>
      <c r="W50" s="30">
        <f>SUM(LARGE(($U50,$N50,$G50),{1;2;3}))</f>
        <v>0</v>
      </c>
      <c r="X50" s="27">
        <f t="shared" si="407"/>
        <v>14</v>
      </c>
      <c r="Y50" s="20">
        <f t="shared" si="526"/>
        <v>2</v>
      </c>
      <c r="Z50" s="27"/>
      <c r="AA50" s="26"/>
      <c r="AB50" s="28">
        <f t="shared" si="84"/>
        <v>0</v>
      </c>
      <c r="AC50" s="29">
        <f t="shared" si="64"/>
        <v>0</v>
      </c>
      <c r="AD50" s="30">
        <f>SUM(LARGE(($AB50,$U50,$N50,$G50),{1;2;3;4}))</f>
        <v>0</v>
      </c>
      <c r="AE50" s="27">
        <f t="shared" si="408"/>
        <v>14</v>
      </c>
      <c r="AF50" s="20">
        <f t="shared" si="527"/>
        <v>2</v>
      </c>
      <c r="AG50" s="27"/>
      <c r="AH50" s="26"/>
      <c r="AI50" s="28">
        <f t="shared" si="85"/>
        <v>0</v>
      </c>
      <c r="AJ50" s="29">
        <f t="shared" si="65"/>
        <v>0</v>
      </c>
      <c r="AK50" s="30">
        <f>SUM(LARGE(($AI50,$AB50,$U50,$N50,$G50),{1;2;3;4;5}))</f>
        <v>0</v>
      </c>
      <c r="AL50" s="27">
        <f t="shared" si="409"/>
        <v>14</v>
      </c>
      <c r="AM50" s="20">
        <f t="shared" si="528"/>
        <v>2</v>
      </c>
      <c r="AN50" s="27"/>
      <c r="AO50" s="26"/>
      <c r="AP50" s="28">
        <f t="shared" si="86"/>
        <v>0</v>
      </c>
      <c r="AQ50" s="29">
        <f t="shared" si="66"/>
        <v>0</v>
      </c>
      <c r="AR50" s="30">
        <f>SUM(LARGE(($AP50,$AI50,$AB50,$U50,$N50,$G50),{1;2;3;4;5}))</f>
        <v>0</v>
      </c>
      <c r="AS50" s="27">
        <f t="shared" si="410"/>
        <v>14</v>
      </c>
      <c r="AT50" s="20">
        <f t="shared" si="529"/>
        <v>2</v>
      </c>
      <c r="AU50" s="27"/>
      <c r="AV50" s="26"/>
      <c r="AW50" s="28">
        <f t="shared" si="87"/>
        <v>0</v>
      </c>
      <c r="AX50" s="29">
        <f t="shared" si="67"/>
        <v>0</v>
      </c>
      <c r="AY50" s="30">
        <f>SUM(LARGE(($AW50,$AP50,$AI50,$AB50,$U50,$N50,$G50),{1;2;3;4;5}))</f>
        <v>0</v>
      </c>
      <c r="AZ50" s="27">
        <f t="shared" si="411"/>
        <v>14</v>
      </c>
      <c r="BA50" s="20">
        <f t="shared" si="530"/>
        <v>2</v>
      </c>
      <c r="BB50" s="27"/>
      <c r="BC50" s="26"/>
      <c r="BD50" s="28">
        <f t="shared" si="88"/>
        <v>0</v>
      </c>
      <c r="BE50" s="29">
        <f t="shared" si="68"/>
        <v>0</v>
      </c>
      <c r="BF50" s="30">
        <f>SUM(LARGE(($BD50,$AW50,$AP50,$AI50,$AB50,$U50,$N50,$G50),{1;2;3;4;5}))</f>
        <v>0</v>
      </c>
      <c r="BG50" s="27">
        <f t="shared" si="412"/>
        <v>14</v>
      </c>
      <c r="BH50" s="20">
        <f t="shared" si="531"/>
        <v>2</v>
      </c>
      <c r="BI50" s="27"/>
      <c r="BJ50" s="26"/>
      <c r="BK50" s="28">
        <f t="shared" si="89"/>
        <v>0</v>
      </c>
      <c r="BL50" s="29">
        <f t="shared" si="69"/>
        <v>0</v>
      </c>
      <c r="BM50" s="30">
        <f>SUM(LARGE(($BK50,$BD50,$AW50,$AP50,$AI50,$AB50,$U50,$N50,$G50),{1;2;3;4;5}))</f>
        <v>0</v>
      </c>
      <c r="BN50" s="27">
        <f t="shared" si="413"/>
        <v>14</v>
      </c>
      <c r="BO50" s="20">
        <f t="shared" si="532"/>
        <v>2</v>
      </c>
      <c r="BP50" s="27"/>
      <c r="BQ50" s="26"/>
      <c r="BR50" s="28">
        <f t="shared" si="90"/>
        <v>0</v>
      </c>
      <c r="BS50" s="29">
        <f t="shared" si="70"/>
        <v>0</v>
      </c>
      <c r="BT50" s="30">
        <f>SUM(LARGE(($BR50,$BK50,$BD50,$AW50,$AP50,$AI50,$AB50,$U50,$N50,$G50),{1;2;3;4;5}))</f>
        <v>0</v>
      </c>
      <c r="BU50" s="27">
        <f t="shared" si="414"/>
        <v>14</v>
      </c>
      <c r="BV50" s="20">
        <f t="shared" si="533"/>
        <v>2</v>
      </c>
      <c r="BW50" s="27"/>
      <c r="BX50" s="26"/>
      <c r="BY50" s="28">
        <f t="shared" si="91"/>
        <v>0</v>
      </c>
      <c r="BZ50" s="29">
        <f t="shared" si="71"/>
        <v>0</v>
      </c>
      <c r="CA50" s="30">
        <f>SUM(LARGE(($BY50,$BR50,$BK50,$BD50,$AW50,$AP50,$AI50,$AB50,$U50,$N50,$G50),{1;2;3;4;5}))</f>
        <v>0</v>
      </c>
      <c r="CB50" s="27">
        <f t="shared" si="415"/>
        <v>14</v>
      </c>
      <c r="CC50" s="20">
        <f t="shared" si="534"/>
        <v>2</v>
      </c>
      <c r="CD50" s="27"/>
      <c r="CE50" s="26"/>
      <c r="CF50" s="28">
        <f t="shared" si="92"/>
        <v>0</v>
      </c>
      <c r="CG50" s="29">
        <f t="shared" si="72"/>
        <v>0</v>
      </c>
      <c r="CH50" s="30">
        <f>SUM(LARGE(($CF50,$BY50,$BR50,$BK50,$BD50,$AW50,$AP50,$AI50,$AB50,$U50,$N50,$G50),{1;2;3;4;5}))</f>
        <v>0</v>
      </c>
      <c r="CI50" s="27">
        <f t="shared" si="416"/>
        <v>14</v>
      </c>
      <c r="CJ50" s="20">
        <f t="shared" si="535"/>
        <v>1</v>
      </c>
      <c r="CK50" s="27"/>
      <c r="CL50" s="26"/>
      <c r="CM50" s="28">
        <f t="shared" si="93"/>
        <v>0</v>
      </c>
      <c r="CN50" s="29">
        <f t="shared" si="73"/>
        <v>0</v>
      </c>
      <c r="CO50" s="30">
        <f>SUM(LARGE(($CM50,$CF50,$BY50,$BR50,$BK50,$BD50,$AW50,$AP50,$AI50,$AB50,$U50,$N50,$G50),{1;2;3;4;5}))</f>
        <v>0</v>
      </c>
      <c r="CP50" s="27">
        <f t="shared" si="417"/>
        <v>14</v>
      </c>
      <c r="CQ50" s="20">
        <f t="shared" si="39"/>
        <v>1</v>
      </c>
      <c r="CR50" s="27"/>
      <c r="CS50" s="26"/>
      <c r="CT50" s="28">
        <f t="shared" si="94"/>
        <v>0</v>
      </c>
      <c r="CU50" s="29">
        <f t="shared" si="74"/>
        <v>0</v>
      </c>
      <c r="CV50" s="30">
        <f>SUM(LARGE(($CT50,$CM50,$CF50,$BY50,$BR50,$BK50,$BD50,$AW50,$AP50,$AI50,$AB50,$U50,$N50,$G50),{1;2;3;4;5}))</f>
        <v>0</v>
      </c>
      <c r="CW50" s="27">
        <f t="shared" si="418"/>
        <v>14</v>
      </c>
      <c r="CX50" s="20">
        <f t="shared" si="42"/>
        <v>1</v>
      </c>
      <c r="CY50" s="27"/>
      <c r="CZ50" s="26"/>
      <c r="DA50" s="28">
        <f t="shared" si="95"/>
        <v>0</v>
      </c>
      <c r="DB50" s="29">
        <f t="shared" si="75"/>
        <v>0</v>
      </c>
      <c r="DC50" s="30">
        <f>SUM(LARGE(($DA50,$CT50,$CM50,$CF50,$BY50,$BR50,$BK50,$BD50,$AW50,$AP50,$AI50,$AB50,$U50,$N50,$G50),{1;2;3;4;5}))</f>
        <v>0</v>
      </c>
      <c r="DD50" s="27">
        <f t="shared" si="419"/>
        <v>14</v>
      </c>
      <c r="DE50" s="20">
        <f t="shared" si="45"/>
        <v>1</v>
      </c>
      <c r="DF50" s="27"/>
      <c r="DG50" s="26"/>
      <c r="DH50" s="28">
        <f t="shared" si="96"/>
        <v>0</v>
      </c>
      <c r="DI50" s="29">
        <f t="shared" si="76"/>
        <v>0</v>
      </c>
      <c r="DJ50" s="30">
        <f>SUM(LARGE(($DH50,$DA50,$CT50,$CM50,$CF50,$BY50,$BR50,$BK50,$BD50,$AW50,$AP50,$AI50,$AB50,$U50,$N50,$G50),{1;2;3;4;5}))</f>
        <v>0</v>
      </c>
      <c r="DK50" s="27">
        <f t="shared" si="420"/>
        <v>14</v>
      </c>
      <c r="DL50" s="20">
        <f t="shared" si="48"/>
        <v>1</v>
      </c>
      <c r="DM50" s="27"/>
      <c r="DN50" s="26"/>
      <c r="DO50" s="28">
        <f t="shared" si="97"/>
        <v>0</v>
      </c>
      <c r="DP50" s="29">
        <f t="shared" si="77"/>
        <v>0</v>
      </c>
      <c r="DQ50" s="30">
        <f>SUM(LARGE(($DO50,$DH50,$DA50,$CT50,$CM50,$CF50,$BY50,$BR50,$BK50,$BD50,$AW50,$AP50,$AI50,$AB50,$U50,$N50,$G50),{1;2;3;4;5}))</f>
        <v>0</v>
      </c>
      <c r="DR50" s="27">
        <f t="shared" si="421"/>
        <v>14</v>
      </c>
      <c r="DS50" s="20">
        <f t="shared" si="51"/>
        <v>1</v>
      </c>
      <c r="DT50" s="27"/>
      <c r="DU50" s="26"/>
      <c r="DV50" s="28">
        <f t="shared" si="98"/>
        <v>0</v>
      </c>
      <c r="DW50" s="29">
        <f t="shared" si="78"/>
        <v>0</v>
      </c>
      <c r="DX50" s="30">
        <f>SUM(LARGE(($DV50,$DO50,$DH50,$DA50,$CT50,$CM50,$CF50,$BY50,$BR50,$BK50,$BD50,$AW50,$AP50,$AI50,$AB50,$U50,$N50,$G50),{1;2;3;4;5}))</f>
        <v>0</v>
      </c>
      <c r="DY50" s="27">
        <f t="shared" si="422"/>
        <v>14</v>
      </c>
      <c r="DZ50" s="20">
        <f t="shared" si="54"/>
        <v>3</v>
      </c>
      <c r="EA50" s="27"/>
      <c r="EB50" s="26"/>
      <c r="EC50" s="28">
        <f t="shared" si="99"/>
        <v>0</v>
      </c>
      <c r="ED50" s="29">
        <f t="shared" si="79"/>
        <v>0</v>
      </c>
      <c r="EE50" s="30">
        <f>SUM(LARGE(($EC50,$DV50,$DO50,$DH50,$DA50,$CT50,$CM50,$CF50,$BY50,$BR50,$BK50,$BD50,$AW50,$AP50,$AI50,$AB50,$U50,$N50,$G50),{1;2;3;4;5}))</f>
        <v>0</v>
      </c>
      <c r="EF50" s="27">
        <f t="shared" si="423"/>
        <v>14</v>
      </c>
      <c r="EG50" s="20">
        <f t="shared" si="57"/>
        <v>1</v>
      </c>
      <c r="EH50" s="27"/>
      <c r="EI50" s="26"/>
      <c r="EJ50" s="28">
        <f t="shared" si="100"/>
        <v>0</v>
      </c>
      <c r="EK50" s="29">
        <f t="shared" si="80"/>
        <v>0</v>
      </c>
      <c r="EL50" s="30">
        <f>SUM(LARGE(($EJ50,$EC50,$DV50,$DO50,$DH50,$DA50,$CT50,$CM50,$CF50,$BY50,$BR50,$BK50,$BD50,$AW50,$AP50,$AI50,$AB50,$U50,$N50,$G50),{1;2;3;4;5}))</f>
        <v>0</v>
      </c>
      <c r="EM50" s="27">
        <f t="shared" si="424"/>
        <v>14</v>
      </c>
    </row>
    <row r="51" spans="1:143" x14ac:dyDescent="0.2">
      <c r="A51" s="41" t="s">
        <v>347</v>
      </c>
      <c r="B51" s="65">
        <f t="shared" ref="B51" si="536">COUNTA(E51,L51,S51,Z51,AG51,AN51,AU51,BB51,BI51,BP51,BW51,CD51,CK51,CR51,CY51,DF51,DM51,DT51,EA51,EH51)</f>
        <v>1</v>
      </c>
      <c r="C51" s="113" t="s">
        <v>136</v>
      </c>
      <c r="D51" s="20">
        <f t="shared" ref="D51" si="537">J$3</f>
        <v>2</v>
      </c>
      <c r="E51" s="27">
        <f>31+33</f>
        <v>64</v>
      </c>
      <c r="F51" s="26">
        <v>8</v>
      </c>
      <c r="G51" s="28">
        <f t="shared" ref="G51" si="538">IF(AND(J$3=1,F51=1),"25",IF(AND(J$3=1,F51=2),"20",IF(AND(J$3=1,F51=3),"16",IF(AND(J$3=1,F51=4),"13",IF(AND(J$3=1,F51=5),"11",IF(AND(J$3=1,F51=6),"10",IF(AND(J$3=1,F51=7),"9",IF(AND(J$3=1,F51=8),"8",IF(AND(J$3=1,F51=9),"7",IF(AND(J$3=1,F51=10),"6",IF(AND(J$3=1,F51=11),"5",IF(AND(J$3=1,F51=12),"4",IF(AND(J$3=1,F51=13),"3",IF(AND(J$3=1,F51=14),"2",IF(AND(J$3=1,F51=15),"1",IF(AND(J$3=2,F51=1),"16",IF(AND(J$3=2,F51=2),"13",IF(AND(J$3=2,F51=3),"11",IF(AND(J$3=2,F51=4),"10",IF(AND(J$3=2,F51=5),"9",IF(AND(J$3=2,F51=6),"8",IF(AND(J$3=2,F51=7),"7",IF(AND(J$3=2,F51=8),"6",IF(AND(J$3=2,F51=9),"5",IF(AND(J$3=2,F51=10),"4",IF(AND(J$3=2,F51=11),"3",IF(AND(J$3=2,F51=12),"2",IF(AND(J$3=2,F51=13),"1",IF(AND(J$3=3,F51=1),"10",IF(AND(J$3=3,F51=2),"9",IF(AND(J$3=3,F51=3),"8",IF(AND(J$3=3,F51=4),"7",IF(AND(J$3=3,F51=5),"6",IF(AND(J$3=3,F51=6),"5",IF(AND(J$3=3,F51=7),"4",IF(AND(J$3=3,F51=8),"3",IF(AND(J$3=3,F51=9),"2",IF(AND(J$3=3,F51=10),"1"))))))))))))))))))))))))))))))))))))))+0</f>
        <v>6</v>
      </c>
      <c r="H51" s="29">
        <f t="shared" ref="H51" si="539">+SUM(G51)</f>
        <v>6</v>
      </c>
      <c r="I51" s="30">
        <f>SUM(LARGE(($G51),{1}))</f>
        <v>6</v>
      </c>
      <c r="J51" s="27">
        <f t="shared" si="405"/>
        <v>8</v>
      </c>
      <c r="K51" s="20">
        <f t="shared" ref="K51" si="540">Q$3</f>
        <v>1</v>
      </c>
      <c r="L51" s="27"/>
      <c r="M51" s="26"/>
      <c r="N51" s="28">
        <f t="shared" ref="N51" si="541">IF(AND(Q$3=1,M51=1),"25",IF(AND(Q$3=1,M51=2),"20",IF(AND(Q$3=1,M51=3),"16",IF(AND(Q$3=1,M51=4),"13",IF(AND(Q$3=1,M51=5),"11",IF(AND(Q$3=1,M51=6),"10",IF(AND(Q$3=1,M51=7),"9",IF(AND(Q$3=1,M51=8),"8",IF(AND(Q$3=1,M51=9),"7",IF(AND(Q$3=1,M51=10),"6",IF(AND(Q$3=1,M51=11),"5",IF(AND(Q$3=1,M51=12),"4",IF(AND(Q$3=1,M51=13),"3",IF(AND(Q$3=1,M51=14),"2",IF(AND(Q$3=1,M51=15),"1",IF(AND(Q$3=2,M51=1),"16",IF(AND(Q$3=2,M51=2),"13",IF(AND(Q$3=2,M51=3),"11",IF(AND(Q$3=2,M51=4),"10",IF(AND(Q$3=2,M51=5),"9",IF(AND(Q$3=2,M51=6),"8",IF(AND(Q$3=2,M51=7),"7",IF(AND(Q$3=2,M51=8),"6",IF(AND(Q$3=2,M51=9),"5",IF(AND(Q$3=2,M51=10),"4",IF(AND(Q$3=2,M51=11),"3",IF(AND(Q$3=2,M51=12),"2",IF(AND(Q$3=2,M51=13),"1",IF(AND(Q$3=3,M51=1),"10",IF(AND(Q$3=3,M51=2),"9",IF(AND(Q$3=3,M51=3),"8",IF(AND(Q$3=3,M51=4),"7",IF(AND(Q$3=3,M51=5),"6",IF(AND(Q$3=3,M51=6),"5",IF(AND(Q$3=3,M51=7),"4",IF(AND(Q$3=3,M51=8),"3",IF(AND(Q$3=3,M51=9),"2",IF(AND(Q$3=3,M51=10),"1"))))))))))))))))))))))))))))))))))))))+0</f>
        <v>0</v>
      </c>
      <c r="O51" s="29">
        <f t="shared" ref="O51" si="542">+SUM(N51+H51)</f>
        <v>6</v>
      </c>
      <c r="P51" s="30">
        <f>SUM(LARGE(($N51,$G51),{1;2}))</f>
        <v>6</v>
      </c>
      <c r="Q51" s="27">
        <f t="shared" si="406"/>
        <v>8</v>
      </c>
      <c r="R51" s="20">
        <f t="shared" ref="R51" si="543">X$3</f>
        <v>1</v>
      </c>
      <c r="S51" s="27"/>
      <c r="T51" s="26"/>
      <c r="U51" s="28">
        <f t="shared" ref="U51" si="544">IF(AND(X$3=1,T51=1),"25",IF(AND(X$3=1,T51=2),"20",IF(AND(X$3=1,T51=3),"16",IF(AND(X$3=1,T51=4),"13",IF(AND(X$3=1,T51=5),"11",IF(AND(X$3=1,T51=6),"10",IF(AND(X$3=1,T51=7),"9",IF(AND(X$3=1,T51=8),"8",IF(AND(X$3=1,T51=9),"7",IF(AND(X$3=1,T51=10),"6",IF(AND(X$3=1,T51=11),"5",IF(AND(X$3=1,T51=12),"4",IF(AND(X$3=1,T51=13),"3",IF(AND(X$3=1,T51=14),"2",IF(AND(X$3=1,T51=15),"1",IF(AND(X$3=2,T51=1),"16",IF(AND(X$3=2,T51=2),"13",IF(AND(X$3=2,T51=3),"11",IF(AND(X$3=2,T51=4),"10",IF(AND(X$3=2,T51=5),"9",IF(AND(X$3=2,T51=6),"8",IF(AND(X$3=2,T51=7),"7",IF(AND(X$3=2,T51=8),"6",IF(AND(X$3=2,T51=9),"5",IF(AND(X$3=2,T51=10),"4",IF(AND(X$3=2,T51=11),"3",IF(AND(X$3=2,T51=12),"2",IF(AND(X$3=2,T51=13),"1",IF(AND(X$3=3,T51=1),"10",IF(AND(X$3=3,T51=2),"9",IF(AND(X$3=3,T51=3),"8",IF(AND(X$3=3,T51=4),"7",IF(AND(X$3=3,T51=5),"6",IF(AND(X$3=3,T51=6),"5",IF(AND(X$3=3,T51=7),"4",IF(AND(X$3=3,T51=8),"3",IF(AND(X$3=3,T51=9),"2",IF(AND(X$3=3,T51=10),"1"))))))))))))))))))))))))))))))))))))))+0</f>
        <v>0</v>
      </c>
      <c r="V51" s="29">
        <f t="shared" ref="V51" si="545">+SUM(U51+O51)</f>
        <v>6</v>
      </c>
      <c r="W51" s="30">
        <f>SUM(LARGE(($U51,$N51,$G51),{1;2;3}))</f>
        <v>6</v>
      </c>
      <c r="X51" s="27">
        <f t="shared" si="407"/>
        <v>8</v>
      </c>
      <c r="Y51" s="20">
        <f t="shared" ref="Y51" si="546">AE$3</f>
        <v>2</v>
      </c>
      <c r="Z51" s="27"/>
      <c r="AA51" s="26"/>
      <c r="AB51" s="28">
        <f t="shared" ref="AB51" si="547">IF(AND(AE$3=1,AA51=1),"25",IF(AND(AE$3=1,AA51=2),"20",IF(AND(AE$3=1,AA51=3),"16",IF(AND(AE$3=1,AA51=4),"13",IF(AND(AE$3=1,AA51=5),"11",IF(AND(AE$3=1,AA51=6),"10",IF(AND(AE$3=1,AA51=7),"9",IF(AND(AE$3=1,AA51=8),"8",IF(AND(AE$3=1,AA51=9),"7",IF(AND(AE$3=1,AA51=10),"6",IF(AND(AE$3=1,AA51=11),"5",IF(AND(AE$3=1,AA51=12),"4",IF(AND(AE$3=1,AA51=13),"3",IF(AND(AE$3=1,AA51=14),"2",IF(AND(AE$3=1,AA51=15),"1",IF(AND(AE$3=2,AA51=1),"16",IF(AND(AE$3=2,AA51=2),"13",IF(AND(AE$3=2,AA51=3),"11",IF(AND(AE$3=2,AA51=4),"10",IF(AND(AE$3=2,AA51=5),"9",IF(AND(AE$3=2,AA51=6),"8",IF(AND(AE$3=2,AA51=7),"7",IF(AND(AE$3=2,AA51=8),"6",IF(AND(AE$3=2,AA51=9),"5",IF(AND(AE$3=2,AA51=10),"4",IF(AND(AE$3=2,AA51=11),"3",IF(AND(AE$3=2,AA51=12),"2",IF(AND(AE$3=2,AA51=13),"1",IF(AND(AE$3=3,AA51=1),"10",IF(AND(AE$3=3,AA51=2),"9",IF(AND(AE$3=3,AA51=3),"8",IF(AND(AE$3=3,AA51=4),"7",IF(AND(AE$3=3,AA51=5),"6",IF(AND(AE$3=3,AA51=6),"5",IF(AND(AE$3=3,AA51=7),"4",IF(AND(AE$3=3,AA51=8),"3",IF(AND(AE$3=3,AA51=9),"2",IF(AND(AE$3=3,AA51=10),"1"))))))))))))))))))))))))))))))))))))))+0</f>
        <v>0</v>
      </c>
      <c r="AC51" s="29">
        <f t="shared" ref="AC51" si="548">+SUM(AB51+V51)</f>
        <v>6</v>
      </c>
      <c r="AD51" s="30">
        <f>SUM(LARGE(($AB51,$U51,$N51,$G51),{1;2;3;4}))</f>
        <v>6</v>
      </c>
      <c r="AE51" s="27">
        <f t="shared" si="408"/>
        <v>8</v>
      </c>
      <c r="AF51" s="20">
        <f t="shared" ref="AF51" si="549">AL$3</f>
        <v>2</v>
      </c>
      <c r="AG51" s="27"/>
      <c r="AH51" s="26"/>
      <c r="AI51" s="28">
        <f t="shared" ref="AI51" si="550">IF(AND(AL$3=1,AH51=1),"25",IF(AND(AL$3=1,AH51=2),"20",IF(AND(AL$3=1,AH51=3),"16",IF(AND(AL$3=1,AH51=4),"13",IF(AND(AL$3=1,AH51=5),"11",IF(AND(AL$3=1,AH51=6),"10",IF(AND(AL$3=1,AH51=7),"9",IF(AND(AL$3=1,AH51=8),"8",IF(AND(AL$3=1,AH51=9),"7",IF(AND(AL$3=1,AH51=10),"6",IF(AND(AL$3=1,AH51=11),"5",IF(AND(AL$3=1,AH51=12),"4",IF(AND(AL$3=1,AH51=13),"3",IF(AND(AL$3=1,AH51=14),"2",IF(AND(AL$3=1,AH51=15),"1",IF(AND(AL$3=2,AH51=1),"16",IF(AND(AL$3=2,AH51=2),"13",IF(AND(AL$3=2,AH51=3),"11",IF(AND(AL$3=2,AH51=4),"10",IF(AND(AL$3=2,AH51=5),"9",IF(AND(AL$3=2,AH51=6),"8",IF(AND(AL$3=2,AH51=7),"7",IF(AND(AL$3=2,AH51=8),"6",IF(AND(AL$3=2,AH51=9),"5",IF(AND(AL$3=2,AH51=10),"4",IF(AND(AL$3=2,AH51=11),"3",IF(AND(AL$3=2,AH51=12),"2",IF(AND(AL$3=2,AH51=13),"1",IF(AND(AL$3=3,AH51=1),"10",IF(AND(AL$3=3,AH51=2),"9",IF(AND(AL$3=3,AH51=3),"8",IF(AND(AL$3=3,AH51=4),"7",IF(AND(AL$3=3,AH51=5),"6",IF(AND(AL$3=3,AH51=6),"5",IF(AND(AL$3=3,AH51=7),"4",IF(AND(AL$3=3,AH51=8),"3",IF(AND(AL$3=3,AH51=9),"2",IF(AND(AL$3=3,AH51=10),"1"))))))))))))))))))))))))))))))))))))))+0</f>
        <v>0</v>
      </c>
      <c r="AJ51" s="29">
        <f t="shared" ref="AJ51" si="551">+SUM(AI51+AC51)</f>
        <v>6</v>
      </c>
      <c r="AK51" s="30">
        <f>SUM(LARGE(($AI51,$AB51,$U51,$N51,$G51),{1;2;3;4;5}))</f>
        <v>6</v>
      </c>
      <c r="AL51" s="27">
        <f t="shared" si="409"/>
        <v>8</v>
      </c>
      <c r="AM51" s="20">
        <f t="shared" ref="AM51" si="552">AS$3</f>
        <v>2</v>
      </c>
      <c r="AN51" s="27"/>
      <c r="AO51" s="26"/>
      <c r="AP51" s="28">
        <f t="shared" ref="AP51" si="553">IF(AND(AS$3=1,AO51=1),"25",IF(AND(AS$3=1,AO51=2),"20",IF(AND(AS$3=1,AO51=3),"16",IF(AND(AS$3=1,AO51=4),"13",IF(AND(AS$3=1,AO51=5),"11",IF(AND(AS$3=1,AO51=6),"10",IF(AND(AS$3=1,AO51=7),"9",IF(AND(AS$3=1,AO51=8),"8",IF(AND(AS$3=1,AO51=9),"7",IF(AND(AS$3=1,AO51=10),"6",IF(AND(AS$3=1,AO51=11),"5",IF(AND(AS$3=1,AO51=12),"4",IF(AND(AS$3=1,AO51=13),"3",IF(AND(AS$3=1,AO51=14),"2",IF(AND(AS$3=1,AO51=15),"1",IF(AND(AS$3=2,AO51=1),"16",IF(AND(AS$3=2,AO51=2),"13",IF(AND(AS$3=2,AO51=3),"11",IF(AND(AS$3=2,AO51=4),"10",IF(AND(AS$3=2,AO51=5),"9",IF(AND(AS$3=2,AO51=6),"8",IF(AND(AS$3=2,AO51=7),"7",IF(AND(AS$3=2,AO51=8),"6",IF(AND(AS$3=2,AO51=9),"5",IF(AND(AS$3=2,AO51=10),"4",IF(AND(AS$3=2,AO51=11),"3",IF(AND(AS$3=2,AO51=12),"2",IF(AND(AS$3=2,AO51=13),"1",IF(AND(AS$3=3,AO51=1),"10",IF(AND(AS$3=3,AO51=2),"9",IF(AND(AS$3=3,AO51=3),"8",IF(AND(AS$3=3,AO51=4),"7",IF(AND(AS$3=3,AO51=5),"6",IF(AND(AS$3=3,AO51=6),"5",IF(AND(AS$3=3,AO51=7),"4",IF(AND(AS$3=3,AO51=8),"3",IF(AND(AS$3=3,AO51=9),"2",IF(AND(AS$3=3,AO51=10),"1"))))))))))))))))))))))))))))))))))))))+0</f>
        <v>0</v>
      </c>
      <c r="AQ51" s="29">
        <f t="shared" ref="AQ51" si="554">+SUM(AP51+AJ51)</f>
        <v>6</v>
      </c>
      <c r="AR51" s="30">
        <f>SUM(LARGE(($AP51,$AI51,$AB51,$U51,$N51,$G51),{1;2;3;4;5}))</f>
        <v>6</v>
      </c>
      <c r="AS51" s="27">
        <f t="shared" si="410"/>
        <v>8</v>
      </c>
      <c r="AT51" s="20">
        <f t="shared" ref="AT51" si="555">AZ$3</f>
        <v>2</v>
      </c>
      <c r="AU51" s="27"/>
      <c r="AV51" s="26"/>
      <c r="AW51" s="28">
        <f t="shared" ref="AW51" si="556">IF(AND(AZ$3=1,AV51=1),"25",IF(AND(AZ$3=1,AV51=2),"20",IF(AND(AZ$3=1,AV51=3),"16",IF(AND(AZ$3=1,AV51=4),"13",IF(AND(AZ$3=1,AV51=5),"11",IF(AND(AZ$3=1,AV51=6),"10",IF(AND(AZ$3=1,AV51=7),"9",IF(AND(AZ$3=1,AV51=8),"8",IF(AND(AZ$3=1,AV51=9),"7",IF(AND(AZ$3=1,AV51=10),"6",IF(AND(AZ$3=1,AV51=11),"5",IF(AND(AZ$3=1,AV51=12),"4",IF(AND(AZ$3=1,AV51=13),"3",IF(AND(AZ$3=1,AV51=14),"2",IF(AND(AZ$3=1,AV51=15),"1",IF(AND(AZ$3=2,AV51=1),"16",IF(AND(AZ$3=2,AV51=2),"13",IF(AND(AZ$3=2,AV51=3),"11",IF(AND(AZ$3=2,AV51=4),"10",IF(AND(AZ$3=2,AV51=5),"9",IF(AND(AZ$3=2,AV51=6),"8",IF(AND(AZ$3=2,AV51=7),"7",IF(AND(AZ$3=2,AV51=8),"6",IF(AND(AZ$3=2,AV51=9),"5",IF(AND(AZ$3=2,AV51=10),"4",IF(AND(AZ$3=2,AV51=11),"3",IF(AND(AZ$3=2,AV51=12),"2",IF(AND(AZ$3=2,AV51=13),"1",IF(AND(AZ$3=3,AV51=1),"10",IF(AND(AZ$3=3,AV51=2),"9",IF(AND(AZ$3=3,AV51=3),"8",IF(AND(AZ$3=3,AV51=4),"7",IF(AND(AZ$3=3,AV51=5),"6",IF(AND(AZ$3=3,AV51=6),"5",IF(AND(AZ$3=3,AV51=7),"4",IF(AND(AZ$3=3,AV51=8),"3",IF(AND(AZ$3=3,AV51=9),"2",IF(AND(AZ$3=3,AV51=10),"1"))))))))))))))))))))))))))))))))))))))+0</f>
        <v>0</v>
      </c>
      <c r="AX51" s="29">
        <f t="shared" ref="AX51" si="557">+SUM(AW51+AQ51)</f>
        <v>6</v>
      </c>
      <c r="AY51" s="30">
        <f>SUM(LARGE(($AW51,$AP51,$AI51,$AB51,$U51,$N51,$G51),{1;2;3;4;5}))</f>
        <v>6</v>
      </c>
      <c r="AZ51" s="27">
        <f t="shared" si="411"/>
        <v>8</v>
      </c>
      <c r="BA51" s="20">
        <f t="shared" ref="BA51" si="558">BG$3</f>
        <v>2</v>
      </c>
      <c r="BB51" s="27"/>
      <c r="BC51" s="26"/>
      <c r="BD51" s="28">
        <f t="shared" ref="BD51" si="559">IF(AND(BG$3=1,BC51=1),"25",IF(AND(BG$3=1,BC51=2),"20",IF(AND(BG$3=1,BC51=3),"16",IF(AND(BG$3=1,BC51=4),"13",IF(AND(BG$3=1,BC51=5),"11",IF(AND(BG$3=1,BC51=6),"10",IF(AND(BG$3=1,BC51=7),"9",IF(AND(BG$3=1,BC51=8),"8",IF(AND(BG$3=1,BC51=9),"7",IF(AND(BG$3=1,BC51=10),"6",IF(AND(BG$3=1,BC51=11),"5",IF(AND(BG$3=1,BC51=12),"4",IF(AND(BG$3=1,BC51=13),"3",IF(AND(BG$3=1,BC51=14),"2",IF(AND(BG$3=1,BC51=15),"1",IF(AND(BG$3=2,BC51=1),"16",IF(AND(BG$3=2,BC51=2),"13",IF(AND(BG$3=2,BC51=3),"11",IF(AND(BG$3=2,BC51=4),"10",IF(AND(BG$3=2,BC51=5),"9",IF(AND(BG$3=2,BC51=6),"8",IF(AND(BG$3=2,BC51=7),"7",IF(AND(BG$3=2,BC51=8),"6",IF(AND(BG$3=2,BC51=9),"5",IF(AND(BG$3=2,BC51=10),"4",IF(AND(BG$3=2,BC51=11),"3",IF(AND(BG$3=2,BC51=12),"2",IF(AND(BG$3=2,BC51=13),"1",IF(AND(BG$3=3,BC51=1),"10",IF(AND(BG$3=3,BC51=2),"9",IF(AND(BG$3=3,BC51=3),"8",IF(AND(BG$3=3,BC51=4),"7",IF(AND(BG$3=3,BC51=5),"6",IF(AND(BG$3=3,BC51=6),"5",IF(AND(BG$3=3,BC51=7),"4",IF(AND(BG$3=3,BC51=8),"3",IF(AND(BG$3=3,BC51=9),"2",IF(AND(BG$3=3,BC51=10),"1"))))))))))))))))))))))))))))))))))))))+0</f>
        <v>0</v>
      </c>
      <c r="BE51" s="29">
        <f t="shared" ref="BE51" si="560">+SUM(BD51+AX51)</f>
        <v>6</v>
      </c>
      <c r="BF51" s="30">
        <f>SUM(LARGE(($BD51,$AW51,$AP51,$AI51,$AB51,$U51,$N51,$G51),{1;2;3;4;5}))</f>
        <v>6</v>
      </c>
      <c r="BG51" s="27">
        <f t="shared" si="412"/>
        <v>8</v>
      </c>
      <c r="BH51" s="20">
        <f t="shared" ref="BH51" si="561">BN$3</f>
        <v>2</v>
      </c>
      <c r="BI51" s="27"/>
      <c r="BJ51" s="26"/>
      <c r="BK51" s="28">
        <f t="shared" ref="BK51" si="562">IF(AND(BN$3=1,BJ51=1),"25",IF(AND(BN$3=1,BJ51=2),"20",IF(AND(BN$3=1,BJ51=3),"16",IF(AND(BN$3=1,BJ51=4),"13",IF(AND(BN$3=1,BJ51=5),"11",IF(AND(BN$3=1,BJ51=6),"10",IF(AND(BN$3=1,BJ51=7),"9",IF(AND(BN$3=1,BJ51=8),"8",IF(AND(BN$3=1,BJ51=9),"7",IF(AND(BN$3=1,BJ51=10),"6",IF(AND(BN$3=1,BJ51=11),"5",IF(AND(BN$3=1,BJ51=12),"4",IF(AND(BN$3=1,BJ51=13),"3",IF(AND(BN$3=1,BJ51=14),"2",IF(AND(BN$3=1,BJ51=15),"1",IF(AND(BN$3=2,BJ51=1),"16",IF(AND(BN$3=2,BJ51=2),"13",IF(AND(BN$3=2,BJ51=3),"11",IF(AND(BN$3=2,BJ51=4),"10",IF(AND(BN$3=2,BJ51=5),"9",IF(AND(BN$3=2,BJ51=6),"8",IF(AND(BN$3=2,BJ51=7),"7",IF(AND(BN$3=2,BJ51=8),"6",IF(AND(BN$3=2,BJ51=9),"5",IF(AND(BN$3=2,BJ51=10),"4",IF(AND(BN$3=2,BJ51=11),"3",IF(AND(BN$3=2,BJ51=12),"2",IF(AND(BN$3=2,BJ51=13),"1",IF(AND(BN$3=3,BJ51=1),"10",IF(AND(BN$3=3,BJ51=2),"9",IF(AND(BN$3=3,BJ51=3),"8",IF(AND(BN$3=3,BJ51=4),"7",IF(AND(BN$3=3,BJ51=5),"6",IF(AND(BN$3=3,BJ51=6),"5",IF(AND(BN$3=3,BJ51=7),"4",IF(AND(BN$3=3,BJ51=8),"3",IF(AND(BN$3=3,BJ51=9),"2",IF(AND(BN$3=3,BJ51=10),"1"))))))))))))))))))))))))))))))))))))))+0</f>
        <v>0</v>
      </c>
      <c r="BL51" s="29">
        <f t="shared" ref="BL51" si="563">+SUM(BK51+BE51)</f>
        <v>6</v>
      </c>
      <c r="BM51" s="30">
        <f>SUM(LARGE(($BK51,$BD51,$AW51,$AP51,$AI51,$AB51,$U51,$N51,$G51),{1;2;3;4;5}))</f>
        <v>6</v>
      </c>
      <c r="BN51" s="27">
        <f t="shared" si="413"/>
        <v>8</v>
      </c>
      <c r="BO51" s="20">
        <f t="shared" ref="BO51" si="564">BU$3</f>
        <v>2</v>
      </c>
      <c r="BP51" s="27"/>
      <c r="BQ51" s="26"/>
      <c r="BR51" s="28">
        <f t="shared" ref="BR51" si="565">IF(AND(BU$3=1,BQ51=1),"25",IF(AND(BU$3=1,BQ51=2),"20",IF(AND(BU$3=1,BQ51=3),"16",IF(AND(BU$3=1,BQ51=4),"13",IF(AND(BU$3=1,BQ51=5),"11",IF(AND(BU$3=1,BQ51=6),"10",IF(AND(BU$3=1,BQ51=7),"9",IF(AND(BU$3=1,BQ51=8),"8",IF(AND(BU$3=1,BQ51=9),"7",IF(AND(BU$3=1,BQ51=10),"6",IF(AND(BU$3=1,BQ51=11),"5",IF(AND(BU$3=1,BQ51=12),"4",IF(AND(BU$3=1,BQ51=13),"3",IF(AND(BU$3=1,BQ51=14),"2",IF(AND(BU$3=1,BQ51=15),"1",IF(AND(BU$3=2,BQ51=1),"16",IF(AND(BU$3=2,BQ51=2),"13",IF(AND(BU$3=2,BQ51=3),"11",IF(AND(BU$3=2,BQ51=4),"10",IF(AND(BU$3=2,BQ51=5),"9",IF(AND(BU$3=2,BQ51=6),"8",IF(AND(BU$3=2,BQ51=7),"7",IF(AND(BU$3=2,BQ51=8),"6",IF(AND(BU$3=2,BQ51=9),"5",IF(AND(BU$3=2,BQ51=10),"4",IF(AND(BU$3=2,BQ51=11),"3",IF(AND(BU$3=2,BQ51=12),"2",IF(AND(BU$3=2,BQ51=13),"1",IF(AND(BU$3=3,BQ51=1),"10",IF(AND(BU$3=3,BQ51=2),"9",IF(AND(BU$3=3,BQ51=3),"8",IF(AND(BU$3=3,BQ51=4),"7",IF(AND(BU$3=3,BQ51=5),"6",IF(AND(BU$3=3,BQ51=6),"5",IF(AND(BU$3=3,BQ51=7),"4",IF(AND(BU$3=3,BQ51=8),"3",IF(AND(BU$3=3,BQ51=9),"2",IF(AND(BU$3=3,BQ51=10),"1"))))))))))))))))))))))))))))))))))))))+0</f>
        <v>0</v>
      </c>
      <c r="BS51" s="29">
        <f t="shared" ref="BS51" si="566">+SUM(BR51+BL51)</f>
        <v>6</v>
      </c>
      <c r="BT51" s="30">
        <f>SUM(LARGE(($BR51,$BK51,$BD51,$AW51,$AP51,$AI51,$AB51,$U51,$N51,$G51),{1;2;3;4;5}))</f>
        <v>6</v>
      </c>
      <c r="BU51" s="27">
        <f t="shared" si="414"/>
        <v>8</v>
      </c>
      <c r="BV51" s="20">
        <f t="shared" ref="BV51" si="567">CB$3</f>
        <v>2</v>
      </c>
      <c r="BW51" s="27"/>
      <c r="BX51" s="26"/>
      <c r="BY51" s="28">
        <f t="shared" ref="BY51" si="568">IF(AND(CB$3=1,BX51=1),"25",IF(AND(CB$3=1,BX51=2),"20",IF(AND(CB$3=1,BX51=3),"16",IF(AND(CB$3=1,BX51=4),"13",IF(AND(CB$3=1,BX51=5),"11",IF(AND(CB$3=1,BX51=6),"10",IF(AND(CB$3=1,BX51=7),"9",IF(AND(CB$3=1,BX51=8),"8",IF(AND(CB$3=1,BX51=9),"7",IF(AND(CB$3=1,BX51=10),"6",IF(AND(CB$3=1,BX51=11),"5",IF(AND(CB$3=1,BX51=12),"4",IF(AND(CB$3=1,BX51=13),"3",IF(AND(CB$3=1,BX51=14),"2",IF(AND(CB$3=1,BX51=15),"1",IF(AND(CB$3=2,BX51=1),"16",IF(AND(CB$3=2,BX51=2),"13",IF(AND(CB$3=2,BX51=3),"11",IF(AND(CB$3=2,BX51=4),"10",IF(AND(CB$3=2,BX51=5),"9",IF(AND(CB$3=2,BX51=6),"8",IF(AND(CB$3=2,BX51=7),"7",IF(AND(CB$3=2,BX51=8),"6",IF(AND(CB$3=2,BX51=9),"5",IF(AND(CB$3=2,BX51=10),"4",IF(AND(CB$3=2,BX51=11),"3",IF(AND(CB$3=2,BX51=12),"2",IF(AND(CB$3=2,BX51=13),"1",IF(AND(CB$3=3,BX51=1),"10",IF(AND(CB$3=3,BX51=2),"9",IF(AND(CB$3=3,BX51=3),"8",IF(AND(CB$3=3,BX51=4),"7",IF(AND(CB$3=3,BX51=5),"6",IF(AND(CB$3=3,BX51=6),"5",IF(AND(CB$3=3,BX51=7),"4",IF(AND(CB$3=3,BX51=8),"3",IF(AND(CB$3=3,BX51=9),"2",IF(AND(CB$3=3,BX51=10),"1"))))))))))))))))))))))))))))))))))))))+0</f>
        <v>0</v>
      </c>
      <c r="BZ51" s="29">
        <f t="shared" ref="BZ51" si="569">+SUM(BY51+BS51)</f>
        <v>6</v>
      </c>
      <c r="CA51" s="30">
        <f>SUM(LARGE(($BY51,$BR51,$BK51,$BD51,$AW51,$AP51,$AI51,$AB51,$U51,$N51,$G51),{1;2;3;4;5}))</f>
        <v>6</v>
      </c>
      <c r="CB51" s="27">
        <f t="shared" si="415"/>
        <v>8</v>
      </c>
      <c r="CC51" s="20">
        <f t="shared" ref="CC51" si="570">CI$3</f>
        <v>2</v>
      </c>
      <c r="CD51" s="27"/>
      <c r="CE51" s="26"/>
      <c r="CF51" s="28">
        <f t="shared" ref="CF51" si="571">IF(AND(CI$3=1,CE51=1),"25",IF(AND(CI$3=1,CE51=2),"20",IF(AND(CI$3=1,CE51=3),"16",IF(AND(CI$3=1,CE51=4),"13",IF(AND(CI$3=1,CE51=5),"11",IF(AND(CI$3=1,CE51=6),"10",IF(AND(CI$3=1,CE51=7),"9",IF(AND(CI$3=1,CE51=8),"8",IF(AND(CI$3=1,CE51=9),"7",IF(AND(CI$3=1,CE51=10),"6",IF(AND(CI$3=1,CE51=11),"5",IF(AND(CI$3=1,CE51=12),"4",IF(AND(CI$3=1,CE51=13),"3",IF(AND(CI$3=1,CE51=14),"2",IF(AND(CI$3=1,CE51=15),"1",IF(AND(CI$3=2,CE51=1),"16",IF(AND(CI$3=2,CE51=2),"13",IF(AND(CI$3=2,CE51=3),"11",IF(AND(CI$3=2,CE51=4),"10",IF(AND(CI$3=2,CE51=5),"9",IF(AND(CI$3=2,CE51=6),"8",IF(AND(CI$3=2,CE51=7),"7",IF(AND(CI$3=2,CE51=8),"6",IF(AND(CI$3=2,CE51=9),"5",IF(AND(CI$3=2,CE51=10),"4",IF(AND(CI$3=2,CE51=11),"3",IF(AND(CI$3=2,CE51=12),"2",IF(AND(CI$3=2,CE51=13),"1",IF(AND(CI$3=3,CE51=1),"10",IF(AND(CI$3=3,CE51=2),"9",IF(AND(CI$3=3,CE51=3),"8",IF(AND(CI$3=3,CE51=4),"7",IF(AND(CI$3=3,CE51=5),"6",IF(AND(CI$3=3,CE51=6),"5",IF(AND(CI$3=3,CE51=7),"4",IF(AND(CI$3=3,CE51=8),"3",IF(AND(CI$3=3,CE51=9),"2",IF(AND(CI$3=3,CE51=10),"1"))))))))))))))))))))))))))))))))))))))+0</f>
        <v>0</v>
      </c>
      <c r="CG51" s="29">
        <f t="shared" ref="CG51" si="572">+SUM(CF51+BZ51)</f>
        <v>6</v>
      </c>
      <c r="CH51" s="30">
        <f>SUM(LARGE(($CF51,$BY51,$BR51,$BK51,$BD51,$AW51,$AP51,$AI51,$AB51,$U51,$N51,$G51),{1;2;3;4;5}))</f>
        <v>6</v>
      </c>
      <c r="CI51" s="27">
        <f t="shared" si="416"/>
        <v>8</v>
      </c>
      <c r="CJ51" s="20">
        <f t="shared" ref="CJ51" si="573">CP$3</f>
        <v>1</v>
      </c>
      <c r="CK51" s="27"/>
      <c r="CL51" s="26"/>
      <c r="CM51" s="28">
        <f t="shared" ref="CM51" si="574">IF(AND(CP$3=1,CL51=1),"25",IF(AND(CP$3=1,CL51=2),"20",IF(AND(CP$3=1,CL51=3),"16",IF(AND(CP$3=1,CL51=4),"13",IF(AND(CP$3=1,CL51=5),"11",IF(AND(CP$3=1,CL51=6),"10",IF(AND(CP$3=1,CL51=7),"9",IF(AND(CP$3=1,CL51=8),"8",IF(AND(CP$3=1,CL51=9),"7",IF(AND(CP$3=1,CL51=10),"6",IF(AND(CP$3=1,CL51=11),"5",IF(AND(CP$3=1,CL51=12),"4",IF(AND(CP$3=1,CL51=13),"3",IF(AND(CP$3=1,CL51=14),"2",IF(AND(CP$3=1,CL51=15),"1",IF(AND(CP$3=2,CL51=1),"16",IF(AND(CP$3=2,CL51=2),"13",IF(AND(CP$3=2,CL51=3),"11",IF(AND(CP$3=2,CL51=4),"10",IF(AND(CP$3=2,CL51=5),"9",IF(AND(CP$3=2,CL51=6),"8",IF(AND(CP$3=2,CL51=7),"7",IF(AND(CP$3=2,CL51=8),"6",IF(AND(CP$3=2,CL51=9),"5",IF(AND(CP$3=2,CL51=10),"4",IF(AND(CP$3=2,CL51=11),"3",IF(AND(CP$3=2,CL51=12),"2",IF(AND(CP$3=2,CL51=13),"1",IF(AND(CP$3=3,CL51=1),"10",IF(AND(CP$3=3,CL51=2),"9",IF(AND(CP$3=3,CL51=3),"8",IF(AND(CP$3=3,CL51=4),"7",IF(AND(CP$3=3,CL51=5),"6",IF(AND(CP$3=3,CL51=6),"5",IF(AND(CP$3=3,CL51=7),"4",IF(AND(CP$3=3,CL51=8),"3",IF(AND(CP$3=3,CL51=9),"2",IF(AND(CP$3=3,CL51=10),"1"))))))))))))))))))))))))))))))))))))))+0</f>
        <v>0</v>
      </c>
      <c r="CN51" s="29">
        <f t="shared" ref="CN51" si="575">+SUM(CM51+CG51)</f>
        <v>6</v>
      </c>
      <c r="CO51" s="30">
        <f>SUM(LARGE(($CM51,$CF51,$BY51,$BR51,$BK51,$BD51,$AW51,$AP51,$AI51,$AB51,$U51,$N51,$G51),{1;2;3;4;5}))</f>
        <v>6</v>
      </c>
      <c r="CP51" s="27">
        <f t="shared" si="417"/>
        <v>8</v>
      </c>
      <c r="CQ51" s="20">
        <f t="shared" ref="CQ51" si="576">CW$3</f>
        <v>1</v>
      </c>
      <c r="CR51" s="27"/>
      <c r="CS51" s="26"/>
      <c r="CT51" s="28">
        <f t="shared" ref="CT51" si="577">IF(AND(CW$3=1,CS51=1),"25",IF(AND(CW$3=1,CS51=2),"20",IF(AND(CW$3=1,CS51=3),"16",IF(AND(CW$3=1,CS51=4),"13",IF(AND(CW$3=1,CS51=5),"11",IF(AND(CW$3=1,CS51=6),"10",IF(AND(CW$3=1,CS51=7),"9",IF(AND(CW$3=1,CS51=8),"8",IF(AND(CW$3=1,CS51=9),"7",IF(AND(CW$3=1,CS51=10),"6",IF(AND(CW$3=1,CS51=11),"5",IF(AND(CW$3=1,CS51=12),"4",IF(AND(CW$3=1,CS51=13),"3",IF(AND(CW$3=1,CS51=14),"2",IF(AND(CW$3=1,CS51=15),"1",IF(AND(CW$3=2,CS51=1),"16",IF(AND(CW$3=2,CS51=2),"13",IF(AND(CW$3=2,CS51=3),"11",IF(AND(CW$3=2,CS51=4),"10",IF(AND(CW$3=2,CS51=5),"9",IF(AND(CW$3=2,CS51=6),"8",IF(AND(CW$3=2,CS51=7),"7",IF(AND(CW$3=2,CS51=8),"6",IF(AND(CW$3=2,CS51=9),"5",IF(AND(CW$3=2,CS51=10),"4",IF(AND(CW$3=2,CS51=11),"3",IF(AND(CW$3=2,CS51=12),"2",IF(AND(CW$3=2,CS51=13),"1",IF(AND(CW$3=3,CS51=1),"10",IF(AND(CW$3=3,CS51=2),"9",IF(AND(CW$3=3,CS51=3),"8",IF(AND(CW$3=3,CS51=4),"7",IF(AND(CW$3=3,CS51=5),"6",IF(AND(CW$3=3,CS51=6),"5",IF(AND(CW$3=3,CS51=7),"4",IF(AND(CW$3=3,CS51=8),"3",IF(AND(CW$3=3,CS51=9),"2",IF(AND(CW$3=3,CS51=10),"1"))))))))))))))))))))))))))))))))))))))+0</f>
        <v>0</v>
      </c>
      <c r="CU51" s="29">
        <f t="shared" ref="CU51" si="578">+SUM(CT51+CN51)</f>
        <v>6</v>
      </c>
      <c r="CV51" s="30">
        <f>SUM(LARGE(($CT51,$CM51,$CF51,$BY51,$BR51,$BK51,$BD51,$AW51,$AP51,$AI51,$AB51,$U51,$N51,$G51),{1;2;3;4;5}))</f>
        <v>6</v>
      </c>
      <c r="CW51" s="27">
        <f t="shared" si="418"/>
        <v>8</v>
      </c>
      <c r="CX51" s="20">
        <f t="shared" ref="CX51" si="579">DD$3</f>
        <v>1</v>
      </c>
      <c r="CY51" s="27"/>
      <c r="CZ51" s="26"/>
      <c r="DA51" s="28">
        <f t="shared" ref="DA51" si="580">IF(AND(DD$3=1,CZ51=1),"25",IF(AND(DD$3=1,CZ51=2),"20",IF(AND(DD$3=1,CZ51=3),"16",IF(AND(DD$3=1,CZ51=4),"13",IF(AND(DD$3=1,CZ51=5),"11",IF(AND(DD$3=1,CZ51=6),"10",IF(AND(DD$3=1,CZ51=7),"9",IF(AND(DD$3=1,CZ51=8),"8",IF(AND(DD$3=1,CZ51=9),"7",IF(AND(DD$3=1,CZ51=10),"6",IF(AND(DD$3=1,CZ51=11),"5",IF(AND(DD$3=1,CZ51=12),"4",IF(AND(DD$3=1,CZ51=13),"3",IF(AND(DD$3=1,CZ51=14),"2",IF(AND(DD$3=1,CZ51=15),"1",IF(AND(DD$3=2,CZ51=1),"16",IF(AND(DD$3=2,CZ51=2),"13",IF(AND(DD$3=2,CZ51=3),"11",IF(AND(DD$3=2,CZ51=4),"10",IF(AND(DD$3=2,CZ51=5),"9",IF(AND(DD$3=2,CZ51=6),"8",IF(AND(DD$3=2,CZ51=7),"7",IF(AND(DD$3=2,CZ51=8),"6",IF(AND(DD$3=2,CZ51=9),"5",IF(AND(DD$3=2,CZ51=10),"4",IF(AND(DD$3=2,CZ51=11),"3",IF(AND(DD$3=2,CZ51=12),"2",IF(AND(DD$3=2,CZ51=13),"1",IF(AND(DD$3=3,CZ51=1),"10",IF(AND(DD$3=3,CZ51=2),"9",IF(AND(DD$3=3,CZ51=3),"8",IF(AND(DD$3=3,CZ51=4),"7",IF(AND(DD$3=3,CZ51=5),"6",IF(AND(DD$3=3,CZ51=6),"5",IF(AND(DD$3=3,CZ51=7),"4",IF(AND(DD$3=3,CZ51=8),"3",IF(AND(DD$3=3,CZ51=9),"2",IF(AND(DD$3=3,CZ51=10),"1"))))))))))))))))))))))))))))))))))))))+0</f>
        <v>0</v>
      </c>
      <c r="DB51" s="29">
        <f t="shared" ref="DB51" si="581">+SUM(DA51+CU51)</f>
        <v>6</v>
      </c>
      <c r="DC51" s="30">
        <f>SUM(LARGE(($DA51,$CT51,$CM51,$CF51,$BY51,$BR51,$BK51,$BD51,$AW51,$AP51,$AI51,$AB51,$U51,$N51,$G51),{1;2;3;4;5}))</f>
        <v>6</v>
      </c>
      <c r="DD51" s="27">
        <f t="shared" si="419"/>
        <v>8</v>
      </c>
      <c r="DE51" s="20">
        <f t="shared" ref="DE51" si="582">DK$3</f>
        <v>1</v>
      </c>
      <c r="DF51" s="27"/>
      <c r="DG51" s="26"/>
      <c r="DH51" s="28">
        <f t="shared" ref="DH51" si="583">IF(AND(DK$3=1,DG51=1),"25",IF(AND(DK$3=1,DG51=2),"20",IF(AND(DK$3=1,DG51=3),"16",IF(AND(DK$3=1,DG51=4),"13",IF(AND(DK$3=1,DG51=5),"11",IF(AND(DK$3=1,DG51=6),"10",IF(AND(DK$3=1,DG51=7),"9",IF(AND(DK$3=1,DG51=8),"8",IF(AND(DK$3=1,DG51=9),"7",IF(AND(DK$3=1,DG51=10),"6",IF(AND(DK$3=1,DG51=11),"5",IF(AND(DK$3=1,DG51=12),"4",IF(AND(DK$3=1,DG51=13),"3",IF(AND(DK$3=1,DG51=14),"2",IF(AND(DK$3=1,DG51=15),"1",IF(AND(DK$3=2,DG51=1),"16",IF(AND(DK$3=2,DG51=2),"13",IF(AND(DK$3=2,DG51=3),"11",IF(AND(DK$3=2,DG51=4),"10",IF(AND(DK$3=2,DG51=5),"9",IF(AND(DK$3=2,DG51=6),"8",IF(AND(DK$3=2,DG51=7),"7",IF(AND(DK$3=2,DG51=8),"6",IF(AND(DK$3=2,DG51=9),"5",IF(AND(DK$3=2,DG51=10),"4",IF(AND(DK$3=2,DG51=11),"3",IF(AND(DK$3=2,DG51=12),"2",IF(AND(DK$3=2,DG51=13),"1",IF(AND(DK$3=3,DG51=1),"10",IF(AND(DK$3=3,DG51=2),"9",IF(AND(DK$3=3,DG51=3),"8",IF(AND(DK$3=3,DG51=4),"7",IF(AND(DK$3=3,DG51=5),"6",IF(AND(DK$3=3,DG51=6),"5",IF(AND(DK$3=3,DG51=7),"4",IF(AND(DK$3=3,DG51=8),"3",IF(AND(DK$3=3,DG51=9),"2",IF(AND(DK$3=3,DG51=10),"1"))))))))))))))))))))))))))))))))))))))+0</f>
        <v>0</v>
      </c>
      <c r="DI51" s="29">
        <f t="shared" ref="DI51" si="584">+SUM(DH51+DB51)</f>
        <v>6</v>
      </c>
      <c r="DJ51" s="30">
        <f>SUM(LARGE(($DH51,$DA51,$CT51,$CM51,$CF51,$BY51,$BR51,$BK51,$BD51,$AW51,$AP51,$AI51,$AB51,$U51,$N51,$G51),{1;2;3;4;5}))</f>
        <v>6</v>
      </c>
      <c r="DK51" s="27">
        <f t="shared" si="420"/>
        <v>8</v>
      </c>
      <c r="DL51" s="20">
        <f t="shared" ref="DL51" si="585">DR$3</f>
        <v>1</v>
      </c>
      <c r="DM51" s="27"/>
      <c r="DN51" s="26"/>
      <c r="DO51" s="28">
        <f t="shared" ref="DO51" si="586">IF(AND(DR$3=1,DN51=1),"25",IF(AND(DR$3=1,DN51=2),"20",IF(AND(DR$3=1,DN51=3),"16",IF(AND(DR$3=1,DN51=4),"13",IF(AND(DR$3=1,DN51=5),"11",IF(AND(DR$3=1,DN51=6),"10",IF(AND(DR$3=1,DN51=7),"9",IF(AND(DR$3=1,DN51=8),"8",IF(AND(DR$3=1,DN51=9),"7",IF(AND(DR$3=1,DN51=10),"6",IF(AND(DR$3=1,DN51=11),"5",IF(AND(DR$3=1,DN51=12),"4",IF(AND(DR$3=1,DN51=13),"3",IF(AND(DR$3=1,DN51=14),"2",IF(AND(DR$3=1,DN51=15),"1",IF(AND(DR$3=2,DN51=1),"16",IF(AND(DR$3=2,DN51=2),"13",IF(AND(DR$3=2,DN51=3),"11",IF(AND(DR$3=2,DN51=4),"10",IF(AND(DR$3=2,DN51=5),"9",IF(AND(DR$3=2,DN51=6),"8",IF(AND(DR$3=2,DN51=7),"7",IF(AND(DR$3=2,DN51=8),"6",IF(AND(DR$3=2,DN51=9),"5",IF(AND(DR$3=2,DN51=10),"4",IF(AND(DR$3=2,DN51=11),"3",IF(AND(DR$3=2,DN51=12),"2",IF(AND(DR$3=2,DN51=13),"1",IF(AND(DR$3=3,DN51=1),"10",IF(AND(DR$3=3,DN51=2),"9",IF(AND(DR$3=3,DN51=3),"8",IF(AND(DR$3=3,DN51=4),"7",IF(AND(DR$3=3,DN51=5),"6",IF(AND(DR$3=3,DN51=6),"5",IF(AND(DR$3=3,DN51=7),"4",IF(AND(DR$3=3,DN51=8),"3",IF(AND(DR$3=3,DN51=9),"2",IF(AND(DR$3=3,DN51=10),"1"))))))))))))))))))))))))))))))))))))))+0</f>
        <v>0</v>
      </c>
      <c r="DP51" s="29">
        <f t="shared" ref="DP51" si="587">+SUM(DO51+DI51)</f>
        <v>6</v>
      </c>
      <c r="DQ51" s="30">
        <f>SUM(LARGE(($DO51,$DH51,$DA51,$CT51,$CM51,$CF51,$BY51,$BR51,$BK51,$BD51,$AW51,$AP51,$AI51,$AB51,$U51,$N51,$G51),{1;2;3;4;5}))</f>
        <v>6</v>
      </c>
      <c r="DR51" s="27">
        <f t="shared" si="421"/>
        <v>8</v>
      </c>
      <c r="DS51" s="20">
        <f t="shared" ref="DS51" si="588">DY$3</f>
        <v>1</v>
      </c>
      <c r="DT51" s="27"/>
      <c r="DU51" s="26"/>
      <c r="DV51" s="28">
        <f t="shared" ref="DV51" si="589">IF(AND(DY$3=1,DU51=1),"25",IF(AND(DY$3=1,DU51=2),"20",IF(AND(DY$3=1,DU51=3),"16",IF(AND(DY$3=1,DU51=4),"13",IF(AND(DY$3=1,DU51=5),"11",IF(AND(DY$3=1,DU51=6),"10",IF(AND(DY$3=1,DU51=7),"9",IF(AND(DY$3=1,DU51=8),"8",IF(AND(DY$3=1,DU51=9),"7",IF(AND(DY$3=1,DU51=10),"6",IF(AND(DY$3=1,DU51=11),"5",IF(AND(DY$3=1,DU51=12),"4",IF(AND(DY$3=1,DU51=13),"3",IF(AND(DY$3=1,DU51=14),"2",IF(AND(DY$3=1,DU51=15),"1",IF(AND(DY$3=2,DU51=1),"16",IF(AND(DY$3=2,DU51=2),"13",IF(AND(DY$3=2,DU51=3),"11",IF(AND(DY$3=2,DU51=4),"10",IF(AND(DY$3=2,DU51=5),"9",IF(AND(DY$3=2,DU51=6),"8",IF(AND(DY$3=2,DU51=7),"7",IF(AND(DY$3=2,DU51=8),"6",IF(AND(DY$3=2,DU51=9),"5",IF(AND(DY$3=2,DU51=10),"4",IF(AND(DY$3=2,DU51=11),"3",IF(AND(DY$3=2,DU51=12),"2",IF(AND(DY$3=2,DU51=13),"1",IF(AND(DY$3=3,DU51=1),"10",IF(AND(DY$3=3,DU51=2),"9",IF(AND(DY$3=3,DU51=3),"8",IF(AND(DY$3=3,DU51=4),"7",IF(AND(DY$3=3,DU51=5),"6",IF(AND(DY$3=3,DU51=6),"5",IF(AND(DY$3=3,DU51=7),"4",IF(AND(DY$3=3,DU51=8),"3",IF(AND(DY$3=3,DU51=9),"2",IF(AND(DY$3=3,DU51=10),"1"))))))))))))))))))))))))))))))))))))))+0</f>
        <v>0</v>
      </c>
      <c r="DW51" s="29">
        <f t="shared" ref="DW51" si="590">+SUM(DV51+DP51)</f>
        <v>6</v>
      </c>
      <c r="DX51" s="30">
        <f>SUM(LARGE(($DV51,$DO51,$DH51,$DA51,$CT51,$CM51,$CF51,$BY51,$BR51,$BK51,$BD51,$AW51,$AP51,$AI51,$AB51,$U51,$N51,$G51),{1;2;3;4;5}))</f>
        <v>6</v>
      </c>
      <c r="DY51" s="27">
        <f t="shared" si="422"/>
        <v>8</v>
      </c>
      <c r="DZ51" s="20">
        <f t="shared" ref="DZ51" si="591">EF$3</f>
        <v>3</v>
      </c>
      <c r="EA51" s="27"/>
      <c r="EB51" s="26"/>
      <c r="EC51" s="28">
        <f t="shared" ref="EC51" si="592">IF(AND(EF$3=1,EB51=1),"25",IF(AND(EF$3=1,EB51=2),"20",IF(AND(EF$3=1,EB51=3),"16",IF(AND(EF$3=1,EB51=4),"13",IF(AND(EF$3=1,EB51=5),"11",IF(AND(EF$3=1,EB51=6),"10",IF(AND(EF$3=1,EB51=7),"9",IF(AND(EF$3=1,EB51=8),"8",IF(AND(EF$3=1,EB51=9),"7",IF(AND(EF$3=1,EB51=10),"6",IF(AND(EF$3=1,EB51=11),"5",IF(AND(EF$3=1,EB51=12),"4",IF(AND(EF$3=1,EB51=13),"3",IF(AND(EF$3=1,EB51=14),"2",IF(AND(EF$3=1,EB51=15),"1",IF(AND(EF$3=2,EB51=1),"16",IF(AND(EF$3=2,EB51=2),"13",IF(AND(EF$3=2,EB51=3),"11",IF(AND(EF$3=2,EB51=4),"10",IF(AND(EF$3=2,EB51=5),"9",IF(AND(EF$3=2,EB51=6),"8",IF(AND(EF$3=2,EB51=7),"7",IF(AND(EF$3=2,EB51=8),"6",IF(AND(EF$3=2,EB51=9),"5",IF(AND(EF$3=2,EB51=10),"4",IF(AND(EF$3=2,EB51=11),"3",IF(AND(EF$3=2,EB51=12),"2",IF(AND(EF$3=2,EB51=13),"1",IF(AND(EF$3=3,EB51=1),"10",IF(AND(EF$3=3,EB51=2),"9",IF(AND(EF$3=3,EB51=3),"8",IF(AND(EF$3=3,EB51=4),"7",IF(AND(EF$3=3,EB51=5),"6",IF(AND(EF$3=3,EB51=6),"5",IF(AND(EF$3=3,EB51=7),"4",IF(AND(EF$3=3,EB51=8),"3",IF(AND(EF$3=3,EB51=9),"2",IF(AND(EF$3=3,EB51=10),"1"))))))))))))))))))))))))))))))))))))))+0</f>
        <v>0</v>
      </c>
      <c r="ED51" s="29">
        <f t="shared" ref="ED51" si="593">+SUM(EC51+DW51)</f>
        <v>6</v>
      </c>
      <c r="EE51" s="30">
        <f>SUM(LARGE(($EC51,$DV51,$DO51,$DH51,$DA51,$CT51,$CM51,$CF51,$BY51,$BR51,$BK51,$BD51,$AW51,$AP51,$AI51,$AB51,$U51,$N51,$G51),{1;2;3;4;5}))</f>
        <v>6</v>
      </c>
      <c r="EF51" s="27">
        <f t="shared" si="423"/>
        <v>8</v>
      </c>
      <c r="EG51" s="20">
        <f t="shared" ref="EG51" si="594">EM$3</f>
        <v>1</v>
      </c>
      <c r="EH51" s="27"/>
      <c r="EI51" s="26"/>
      <c r="EJ51" s="28">
        <f t="shared" ref="EJ51" si="595">IF(AND(EM$3=1,EI51=1),"25",IF(AND(EM$3=1,EI51=2),"20",IF(AND(EM$3=1,EI51=3),"16",IF(AND(EM$3=1,EI51=4),"13",IF(AND(EM$3=1,EI51=5),"11",IF(AND(EM$3=1,EI51=6),"10",IF(AND(EM$3=1,EI51=7),"9",IF(AND(EM$3=1,EI51=8),"8",IF(AND(EM$3=1,EI51=9),"7",IF(AND(EM$3=1,EI51=10),"6",IF(AND(EM$3=1,EI51=11),"5",IF(AND(EM$3=1,EI51=12),"4",IF(AND(EM$3=1,EI51=13),"3",IF(AND(EM$3=1,EI51=14),"2",IF(AND(EM$3=1,EI51=15),"1",IF(AND(EM$3=2,EI51=1),"16",IF(AND(EM$3=2,EI51=2),"13",IF(AND(EM$3=2,EI51=3),"11",IF(AND(EM$3=2,EI51=4),"10",IF(AND(EM$3=2,EI51=5),"9",IF(AND(EM$3=2,EI51=6),"8",IF(AND(EM$3=2,EI51=7),"7",IF(AND(EM$3=2,EI51=8),"6",IF(AND(EM$3=2,EI51=9),"5",IF(AND(EM$3=2,EI51=10),"4",IF(AND(EM$3=2,EI51=11),"3",IF(AND(EM$3=2,EI51=12),"2",IF(AND(EM$3=2,EI51=13),"1",IF(AND(EM$3=3,EI51=1),"10",IF(AND(EM$3=3,EI51=2),"9",IF(AND(EM$3=3,EI51=3),"8",IF(AND(EM$3=3,EI51=4),"7",IF(AND(EM$3=3,EI51=5),"6",IF(AND(EM$3=3,EI51=6),"5",IF(AND(EM$3=3,EI51=7),"4",IF(AND(EM$3=3,EI51=8),"3",IF(AND(EM$3=3,EI51=9),"2",IF(AND(EM$3=3,EI51=10),"1"))))))))))))))))))))))))))))))))))))))+0</f>
        <v>0</v>
      </c>
      <c r="EK51" s="29">
        <f t="shared" ref="EK51" si="596">+SUM(EJ51+ED51)</f>
        <v>6</v>
      </c>
      <c r="EL51" s="30">
        <f>SUM(LARGE(($EJ51,$EC51,$DV51,$DO51,$DH51,$DA51,$CT51,$CM51,$CF51,$BY51,$BR51,$BK51,$BD51,$AW51,$AP51,$AI51,$AB51,$U51,$N51,$G51),{1;2;3;4;5}))</f>
        <v>6</v>
      </c>
      <c r="EM51" s="27">
        <f t="shared" si="424"/>
        <v>8</v>
      </c>
    </row>
    <row r="52" spans="1:143" x14ac:dyDescent="0.2">
      <c r="A52" s="41" t="s">
        <v>177</v>
      </c>
      <c r="B52" s="65">
        <f t="shared" si="60"/>
        <v>0</v>
      </c>
      <c r="C52" s="113"/>
      <c r="D52" s="20">
        <f t="shared" si="523"/>
        <v>2</v>
      </c>
      <c r="E52" s="27"/>
      <c r="F52" s="26"/>
      <c r="G52" s="28">
        <f t="shared" si="81"/>
        <v>0</v>
      </c>
      <c r="H52" s="29">
        <f t="shared" si="61"/>
        <v>0</v>
      </c>
      <c r="I52" s="30">
        <f>SUM(LARGE(($G52),{1}))</f>
        <v>0</v>
      </c>
      <c r="J52" s="27">
        <f t="shared" si="405"/>
        <v>14</v>
      </c>
      <c r="K52" s="20">
        <f t="shared" si="524"/>
        <v>1</v>
      </c>
      <c r="L52" s="27"/>
      <c r="M52" s="26"/>
      <c r="N52" s="28">
        <f t="shared" si="82"/>
        <v>0</v>
      </c>
      <c r="O52" s="29">
        <f t="shared" si="62"/>
        <v>0</v>
      </c>
      <c r="P52" s="30">
        <f>SUM(LARGE(($N52,$G52),{1;2}))</f>
        <v>0</v>
      </c>
      <c r="Q52" s="27">
        <f t="shared" si="406"/>
        <v>14</v>
      </c>
      <c r="R52" s="20">
        <f t="shared" si="525"/>
        <v>1</v>
      </c>
      <c r="S52" s="27"/>
      <c r="T52" s="26"/>
      <c r="U52" s="28">
        <f t="shared" si="83"/>
        <v>0</v>
      </c>
      <c r="V52" s="29">
        <f t="shared" si="63"/>
        <v>0</v>
      </c>
      <c r="W52" s="30">
        <f>SUM(LARGE(($U52,$N52,$G52),{1;2;3}))</f>
        <v>0</v>
      </c>
      <c r="X52" s="27">
        <f t="shared" si="407"/>
        <v>14</v>
      </c>
      <c r="Y52" s="20">
        <f t="shared" si="526"/>
        <v>2</v>
      </c>
      <c r="Z52" s="27"/>
      <c r="AA52" s="26"/>
      <c r="AB52" s="28">
        <f t="shared" si="84"/>
        <v>0</v>
      </c>
      <c r="AC52" s="29">
        <f t="shared" si="64"/>
        <v>0</v>
      </c>
      <c r="AD52" s="30">
        <f>SUM(LARGE(($AB52,$U52,$N52,$G52),{1;2;3;4}))</f>
        <v>0</v>
      </c>
      <c r="AE52" s="27">
        <f t="shared" si="408"/>
        <v>14</v>
      </c>
      <c r="AF52" s="20">
        <f t="shared" si="527"/>
        <v>2</v>
      </c>
      <c r="AG52" s="27"/>
      <c r="AH52" s="26"/>
      <c r="AI52" s="28">
        <f t="shared" si="85"/>
        <v>0</v>
      </c>
      <c r="AJ52" s="29">
        <f t="shared" si="65"/>
        <v>0</v>
      </c>
      <c r="AK52" s="30">
        <f>SUM(LARGE(($AI52,$AB52,$U52,$N52,$G52),{1;2;3;4;5}))</f>
        <v>0</v>
      </c>
      <c r="AL52" s="27">
        <f t="shared" si="409"/>
        <v>14</v>
      </c>
      <c r="AM52" s="20">
        <f t="shared" si="528"/>
        <v>2</v>
      </c>
      <c r="AN52" s="27"/>
      <c r="AO52" s="26"/>
      <c r="AP52" s="28">
        <f t="shared" si="86"/>
        <v>0</v>
      </c>
      <c r="AQ52" s="29">
        <f t="shared" si="66"/>
        <v>0</v>
      </c>
      <c r="AR52" s="30">
        <f>SUM(LARGE(($AP52,$AI52,$AB52,$U52,$N52,$G52),{1;2;3;4;5}))</f>
        <v>0</v>
      </c>
      <c r="AS52" s="27">
        <f t="shared" si="410"/>
        <v>14</v>
      </c>
      <c r="AT52" s="20">
        <f t="shared" si="529"/>
        <v>2</v>
      </c>
      <c r="AU52" s="27"/>
      <c r="AV52" s="26"/>
      <c r="AW52" s="28">
        <f t="shared" si="87"/>
        <v>0</v>
      </c>
      <c r="AX52" s="29">
        <f t="shared" si="67"/>
        <v>0</v>
      </c>
      <c r="AY52" s="30">
        <f>SUM(LARGE(($AW52,$AP52,$AI52,$AB52,$U52,$N52,$G52),{1;2;3;4;5}))</f>
        <v>0</v>
      </c>
      <c r="AZ52" s="27">
        <f t="shared" si="411"/>
        <v>14</v>
      </c>
      <c r="BA52" s="20">
        <f t="shared" si="530"/>
        <v>2</v>
      </c>
      <c r="BB52" s="27"/>
      <c r="BC52" s="26"/>
      <c r="BD52" s="28">
        <f t="shared" si="88"/>
        <v>0</v>
      </c>
      <c r="BE52" s="29">
        <f t="shared" si="68"/>
        <v>0</v>
      </c>
      <c r="BF52" s="30">
        <f>SUM(LARGE(($BD52,$AW52,$AP52,$AI52,$AB52,$U52,$N52,$G52),{1;2;3;4;5}))</f>
        <v>0</v>
      </c>
      <c r="BG52" s="27">
        <f t="shared" si="412"/>
        <v>14</v>
      </c>
      <c r="BH52" s="20">
        <f t="shared" si="531"/>
        <v>2</v>
      </c>
      <c r="BI52" s="27"/>
      <c r="BJ52" s="26"/>
      <c r="BK52" s="28">
        <f t="shared" si="89"/>
        <v>0</v>
      </c>
      <c r="BL52" s="29">
        <f t="shared" si="69"/>
        <v>0</v>
      </c>
      <c r="BM52" s="30">
        <f>SUM(LARGE(($BK52,$BD52,$AW52,$AP52,$AI52,$AB52,$U52,$N52,$G52),{1;2;3;4;5}))</f>
        <v>0</v>
      </c>
      <c r="BN52" s="27">
        <f t="shared" si="413"/>
        <v>14</v>
      </c>
      <c r="BO52" s="20">
        <f t="shared" si="532"/>
        <v>2</v>
      </c>
      <c r="BP52" s="27"/>
      <c r="BQ52" s="26"/>
      <c r="BR52" s="28">
        <f t="shared" si="90"/>
        <v>0</v>
      </c>
      <c r="BS52" s="29">
        <f t="shared" si="70"/>
        <v>0</v>
      </c>
      <c r="BT52" s="30">
        <f>SUM(LARGE(($BR52,$BK52,$BD52,$AW52,$AP52,$AI52,$AB52,$U52,$N52,$G52),{1;2;3;4;5}))</f>
        <v>0</v>
      </c>
      <c r="BU52" s="27">
        <f t="shared" si="414"/>
        <v>14</v>
      </c>
      <c r="BV52" s="20">
        <f t="shared" si="533"/>
        <v>2</v>
      </c>
      <c r="BW52" s="27"/>
      <c r="BX52" s="26"/>
      <c r="BY52" s="28">
        <f t="shared" si="91"/>
        <v>0</v>
      </c>
      <c r="BZ52" s="29">
        <f t="shared" si="71"/>
        <v>0</v>
      </c>
      <c r="CA52" s="30">
        <f>SUM(LARGE(($BY52,$BR52,$BK52,$BD52,$AW52,$AP52,$AI52,$AB52,$U52,$N52,$G52),{1;2;3;4;5}))</f>
        <v>0</v>
      </c>
      <c r="CB52" s="27">
        <f t="shared" si="415"/>
        <v>14</v>
      </c>
      <c r="CC52" s="20">
        <f t="shared" si="534"/>
        <v>2</v>
      </c>
      <c r="CD52" s="27"/>
      <c r="CE52" s="26"/>
      <c r="CF52" s="28">
        <f t="shared" si="92"/>
        <v>0</v>
      </c>
      <c r="CG52" s="29">
        <f t="shared" si="72"/>
        <v>0</v>
      </c>
      <c r="CH52" s="30">
        <f>SUM(LARGE(($CF52,$BY52,$BR52,$BK52,$BD52,$AW52,$AP52,$AI52,$AB52,$U52,$N52,$G52),{1;2;3;4;5}))</f>
        <v>0</v>
      </c>
      <c r="CI52" s="27">
        <f t="shared" si="416"/>
        <v>14</v>
      </c>
      <c r="CJ52" s="20">
        <f t="shared" si="535"/>
        <v>1</v>
      </c>
      <c r="CK52" s="27"/>
      <c r="CL52" s="26"/>
      <c r="CM52" s="28">
        <f t="shared" si="93"/>
        <v>0</v>
      </c>
      <c r="CN52" s="29">
        <f t="shared" si="73"/>
        <v>0</v>
      </c>
      <c r="CO52" s="30">
        <f>SUM(LARGE(($CM52,$CF52,$BY52,$BR52,$BK52,$BD52,$AW52,$AP52,$AI52,$AB52,$U52,$N52,$G52),{1;2;3;4;5}))</f>
        <v>0</v>
      </c>
      <c r="CP52" s="27">
        <f t="shared" si="417"/>
        <v>14</v>
      </c>
      <c r="CQ52" s="20">
        <f t="shared" si="39"/>
        <v>1</v>
      </c>
      <c r="CR52" s="27"/>
      <c r="CS52" s="26"/>
      <c r="CT52" s="28">
        <f t="shared" si="94"/>
        <v>0</v>
      </c>
      <c r="CU52" s="29">
        <f t="shared" si="74"/>
        <v>0</v>
      </c>
      <c r="CV52" s="30">
        <f>SUM(LARGE(($CT52,$CM52,$CF52,$BY52,$BR52,$BK52,$BD52,$AW52,$AP52,$AI52,$AB52,$U52,$N52,$G52),{1;2;3;4;5}))</f>
        <v>0</v>
      </c>
      <c r="CW52" s="27">
        <f t="shared" si="418"/>
        <v>14</v>
      </c>
      <c r="CX52" s="20">
        <f t="shared" si="42"/>
        <v>1</v>
      </c>
      <c r="CY52" s="27"/>
      <c r="CZ52" s="26"/>
      <c r="DA52" s="28">
        <f t="shared" si="95"/>
        <v>0</v>
      </c>
      <c r="DB52" s="29">
        <f t="shared" si="75"/>
        <v>0</v>
      </c>
      <c r="DC52" s="30">
        <f>SUM(LARGE(($DA52,$CT52,$CM52,$CF52,$BY52,$BR52,$BK52,$BD52,$AW52,$AP52,$AI52,$AB52,$U52,$N52,$G52),{1;2;3;4;5}))</f>
        <v>0</v>
      </c>
      <c r="DD52" s="27">
        <f t="shared" si="419"/>
        <v>14</v>
      </c>
      <c r="DE52" s="20">
        <f t="shared" si="45"/>
        <v>1</v>
      </c>
      <c r="DF52" s="27"/>
      <c r="DG52" s="26"/>
      <c r="DH52" s="28">
        <f t="shared" si="96"/>
        <v>0</v>
      </c>
      <c r="DI52" s="29">
        <f t="shared" si="76"/>
        <v>0</v>
      </c>
      <c r="DJ52" s="30">
        <f>SUM(LARGE(($DH52,$DA52,$CT52,$CM52,$CF52,$BY52,$BR52,$BK52,$BD52,$AW52,$AP52,$AI52,$AB52,$U52,$N52,$G52),{1;2;3;4;5}))</f>
        <v>0</v>
      </c>
      <c r="DK52" s="27">
        <f t="shared" si="420"/>
        <v>14</v>
      </c>
      <c r="DL52" s="20">
        <f t="shared" si="48"/>
        <v>1</v>
      </c>
      <c r="DM52" s="27"/>
      <c r="DN52" s="26"/>
      <c r="DO52" s="28">
        <f t="shared" si="97"/>
        <v>0</v>
      </c>
      <c r="DP52" s="29">
        <f t="shared" si="77"/>
        <v>0</v>
      </c>
      <c r="DQ52" s="30">
        <f>SUM(LARGE(($DO52,$DH52,$DA52,$CT52,$CM52,$CF52,$BY52,$BR52,$BK52,$BD52,$AW52,$AP52,$AI52,$AB52,$U52,$N52,$G52),{1;2;3;4;5}))</f>
        <v>0</v>
      </c>
      <c r="DR52" s="27">
        <f t="shared" si="421"/>
        <v>14</v>
      </c>
      <c r="DS52" s="20">
        <f t="shared" si="51"/>
        <v>1</v>
      </c>
      <c r="DT52" s="27"/>
      <c r="DU52" s="26"/>
      <c r="DV52" s="28">
        <f t="shared" si="98"/>
        <v>0</v>
      </c>
      <c r="DW52" s="29">
        <f t="shared" si="78"/>
        <v>0</v>
      </c>
      <c r="DX52" s="30">
        <f>SUM(LARGE(($DV52,$DO52,$DH52,$DA52,$CT52,$CM52,$CF52,$BY52,$BR52,$BK52,$BD52,$AW52,$AP52,$AI52,$AB52,$U52,$N52,$G52),{1;2;3;4;5}))</f>
        <v>0</v>
      </c>
      <c r="DY52" s="27">
        <f t="shared" si="422"/>
        <v>14</v>
      </c>
      <c r="DZ52" s="20">
        <f t="shared" si="54"/>
        <v>3</v>
      </c>
      <c r="EA52" s="27"/>
      <c r="EB52" s="26"/>
      <c r="EC52" s="28">
        <f t="shared" si="99"/>
        <v>0</v>
      </c>
      <c r="ED52" s="29">
        <f t="shared" si="79"/>
        <v>0</v>
      </c>
      <c r="EE52" s="30">
        <f>SUM(LARGE(($EC52,$DV52,$DO52,$DH52,$DA52,$CT52,$CM52,$CF52,$BY52,$BR52,$BK52,$BD52,$AW52,$AP52,$AI52,$AB52,$U52,$N52,$G52),{1;2;3;4;5}))</f>
        <v>0</v>
      </c>
      <c r="EF52" s="27">
        <f t="shared" si="423"/>
        <v>14</v>
      </c>
      <c r="EG52" s="20">
        <f t="shared" si="57"/>
        <v>1</v>
      </c>
      <c r="EH52" s="27"/>
      <c r="EI52" s="26"/>
      <c r="EJ52" s="28">
        <f t="shared" si="100"/>
        <v>0</v>
      </c>
      <c r="EK52" s="29">
        <f t="shared" si="80"/>
        <v>0</v>
      </c>
      <c r="EL52" s="30">
        <f>SUM(LARGE(($EJ52,$EC52,$DV52,$DO52,$DH52,$DA52,$CT52,$CM52,$CF52,$BY52,$BR52,$BK52,$BD52,$AW52,$AP52,$AI52,$AB52,$U52,$N52,$G52),{1;2;3;4;5}))</f>
        <v>0</v>
      </c>
      <c r="EM52" s="27">
        <f t="shared" si="424"/>
        <v>14</v>
      </c>
    </row>
    <row r="53" spans="1:143" x14ac:dyDescent="0.2">
      <c r="A53" s="41" t="s">
        <v>344</v>
      </c>
      <c r="B53" s="65">
        <f t="shared" ref="B53" si="597">COUNTA(E53,L53,S53,Z53,AG53,AN53,AU53,BB53,BI53,BP53,BW53,CD53,CK53,CR53,CY53,DF53,DM53,DT53,EA53,EH53)</f>
        <v>1</v>
      </c>
      <c r="C53" s="113" t="s">
        <v>66</v>
      </c>
      <c r="D53" s="20">
        <f t="shared" ref="D53" si="598">J$3</f>
        <v>2</v>
      </c>
      <c r="E53" s="27">
        <f>31+39</f>
        <v>70</v>
      </c>
      <c r="F53" s="26">
        <v>2</v>
      </c>
      <c r="G53" s="28">
        <f t="shared" ref="G53" si="599">IF(AND(J$3=1,F53=1),"25",IF(AND(J$3=1,F53=2),"20",IF(AND(J$3=1,F53=3),"16",IF(AND(J$3=1,F53=4),"13",IF(AND(J$3=1,F53=5),"11",IF(AND(J$3=1,F53=6),"10",IF(AND(J$3=1,F53=7),"9",IF(AND(J$3=1,F53=8),"8",IF(AND(J$3=1,F53=9),"7",IF(AND(J$3=1,F53=10),"6",IF(AND(J$3=1,F53=11),"5",IF(AND(J$3=1,F53=12),"4",IF(AND(J$3=1,F53=13),"3",IF(AND(J$3=1,F53=14),"2",IF(AND(J$3=1,F53=15),"1",IF(AND(J$3=2,F53=1),"16",IF(AND(J$3=2,F53=2),"13",IF(AND(J$3=2,F53=3),"11",IF(AND(J$3=2,F53=4),"10",IF(AND(J$3=2,F53=5),"9",IF(AND(J$3=2,F53=6),"8",IF(AND(J$3=2,F53=7),"7",IF(AND(J$3=2,F53=8),"6",IF(AND(J$3=2,F53=9),"5",IF(AND(J$3=2,F53=10),"4",IF(AND(J$3=2,F53=11),"3",IF(AND(J$3=2,F53=12),"2",IF(AND(J$3=2,F53=13),"1",IF(AND(J$3=3,F53=1),"10",IF(AND(J$3=3,F53=2),"9",IF(AND(J$3=3,F53=3),"8",IF(AND(J$3=3,F53=4),"7",IF(AND(J$3=3,F53=5),"6",IF(AND(J$3=3,F53=6),"5",IF(AND(J$3=3,F53=7),"4",IF(AND(J$3=3,F53=8),"3",IF(AND(J$3=3,F53=9),"2",IF(AND(J$3=3,F53=10),"1"))))))))))))))))))))))))))))))))))))))+0</f>
        <v>13</v>
      </c>
      <c r="H53" s="29">
        <f t="shared" ref="H53" si="600">+SUM(G53)</f>
        <v>13</v>
      </c>
      <c r="I53" s="30">
        <f>SUM(LARGE(($G53),{1}))</f>
        <v>13</v>
      </c>
      <c r="J53" s="27">
        <f t="shared" si="405"/>
        <v>2</v>
      </c>
      <c r="K53" s="20">
        <f t="shared" ref="K53" si="601">Q$3</f>
        <v>1</v>
      </c>
      <c r="L53" s="27"/>
      <c r="M53" s="26"/>
      <c r="N53" s="28">
        <f t="shared" ref="N53" si="602">IF(AND(Q$3=1,M53=1),"25",IF(AND(Q$3=1,M53=2),"20",IF(AND(Q$3=1,M53=3),"16",IF(AND(Q$3=1,M53=4),"13",IF(AND(Q$3=1,M53=5),"11",IF(AND(Q$3=1,M53=6),"10",IF(AND(Q$3=1,M53=7),"9",IF(AND(Q$3=1,M53=8),"8",IF(AND(Q$3=1,M53=9),"7",IF(AND(Q$3=1,M53=10),"6",IF(AND(Q$3=1,M53=11),"5",IF(AND(Q$3=1,M53=12),"4",IF(AND(Q$3=1,M53=13),"3",IF(AND(Q$3=1,M53=14),"2",IF(AND(Q$3=1,M53=15),"1",IF(AND(Q$3=2,M53=1),"16",IF(AND(Q$3=2,M53=2),"13",IF(AND(Q$3=2,M53=3),"11",IF(AND(Q$3=2,M53=4),"10",IF(AND(Q$3=2,M53=5),"9",IF(AND(Q$3=2,M53=6),"8",IF(AND(Q$3=2,M53=7),"7",IF(AND(Q$3=2,M53=8),"6",IF(AND(Q$3=2,M53=9),"5",IF(AND(Q$3=2,M53=10),"4",IF(AND(Q$3=2,M53=11),"3",IF(AND(Q$3=2,M53=12),"2",IF(AND(Q$3=2,M53=13),"1",IF(AND(Q$3=3,M53=1),"10",IF(AND(Q$3=3,M53=2),"9",IF(AND(Q$3=3,M53=3),"8",IF(AND(Q$3=3,M53=4),"7",IF(AND(Q$3=3,M53=5),"6",IF(AND(Q$3=3,M53=6),"5",IF(AND(Q$3=3,M53=7),"4",IF(AND(Q$3=3,M53=8),"3",IF(AND(Q$3=3,M53=9),"2",IF(AND(Q$3=3,M53=10),"1"))))))))))))))))))))))))))))))))))))))+0</f>
        <v>0</v>
      </c>
      <c r="O53" s="29">
        <f t="shared" ref="O53" si="603">+SUM(N53+H53)</f>
        <v>13</v>
      </c>
      <c r="P53" s="30">
        <f>SUM(LARGE(($N53,$G53),{1;2}))</f>
        <v>13</v>
      </c>
      <c r="Q53" s="27">
        <f t="shared" si="406"/>
        <v>2</v>
      </c>
      <c r="R53" s="20">
        <f t="shared" ref="R53" si="604">X$3</f>
        <v>1</v>
      </c>
      <c r="S53" s="27"/>
      <c r="T53" s="26"/>
      <c r="U53" s="28">
        <f t="shared" ref="U53" si="605">IF(AND(X$3=1,T53=1),"25",IF(AND(X$3=1,T53=2),"20",IF(AND(X$3=1,T53=3),"16",IF(AND(X$3=1,T53=4),"13",IF(AND(X$3=1,T53=5),"11",IF(AND(X$3=1,T53=6),"10",IF(AND(X$3=1,T53=7),"9",IF(AND(X$3=1,T53=8),"8",IF(AND(X$3=1,T53=9),"7",IF(AND(X$3=1,T53=10),"6",IF(AND(X$3=1,T53=11),"5",IF(AND(X$3=1,T53=12),"4",IF(AND(X$3=1,T53=13),"3",IF(AND(X$3=1,T53=14),"2",IF(AND(X$3=1,T53=15),"1",IF(AND(X$3=2,T53=1),"16",IF(AND(X$3=2,T53=2),"13",IF(AND(X$3=2,T53=3),"11",IF(AND(X$3=2,T53=4),"10",IF(AND(X$3=2,T53=5),"9",IF(AND(X$3=2,T53=6),"8",IF(AND(X$3=2,T53=7),"7",IF(AND(X$3=2,T53=8),"6",IF(AND(X$3=2,T53=9),"5",IF(AND(X$3=2,T53=10),"4",IF(AND(X$3=2,T53=11),"3",IF(AND(X$3=2,T53=12),"2",IF(AND(X$3=2,T53=13),"1",IF(AND(X$3=3,T53=1),"10",IF(AND(X$3=3,T53=2),"9",IF(AND(X$3=3,T53=3),"8",IF(AND(X$3=3,T53=4),"7",IF(AND(X$3=3,T53=5),"6",IF(AND(X$3=3,T53=6),"5",IF(AND(X$3=3,T53=7),"4",IF(AND(X$3=3,T53=8),"3",IF(AND(X$3=3,T53=9),"2",IF(AND(X$3=3,T53=10),"1"))))))))))))))))))))))))))))))))))))))+0</f>
        <v>0</v>
      </c>
      <c r="V53" s="29">
        <f t="shared" ref="V53" si="606">+SUM(U53+O53)</f>
        <v>13</v>
      </c>
      <c r="W53" s="30">
        <f>SUM(LARGE(($U53,$N53,$G53),{1;2;3}))</f>
        <v>13</v>
      </c>
      <c r="X53" s="27">
        <f t="shared" si="407"/>
        <v>2</v>
      </c>
      <c r="Y53" s="20">
        <f t="shared" ref="Y53" si="607">AE$3</f>
        <v>2</v>
      </c>
      <c r="Z53" s="27"/>
      <c r="AA53" s="26"/>
      <c r="AB53" s="28">
        <f t="shared" ref="AB53" si="608">IF(AND(AE$3=1,AA53=1),"25",IF(AND(AE$3=1,AA53=2),"20",IF(AND(AE$3=1,AA53=3),"16",IF(AND(AE$3=1,AA53=4),"13",IF(AND(AE$3=1,AA53=5),"11",IF(AND(AE$3=1,AA53=6),"10",IF(AND(AE$3=1,AA53=7),"9",IF(AND(AE$3=1,AA53=8),"8",IF(AND(AE$3=1,AA53=9),"7",IF(AND(AE$3=1,AA53=10),"6",IF(AND(AE$3=1,AA53=11),"5",IF(AND(AE$3=1,AA53=12),"4",IF(AND(AE$3=1,AA53=13),"3",IF(AND(AE$3=1,AA53=14),"2",IF(AND(AE$3=1,AA53=15),"1",IF(AND(AE$3=2,AA53=1),"16",IF(AND(AE$3=2,AA53=2),"13",IF(AND(AE$3=2,AA53=3),"11",IF(AND(AE$3=2,AA53=4),"10",IF(AND(AE$3=2,AA53=5),"9",IF(AND(AE$3=2,AA53=6),"8",IF(AND(AE$3=2,AA53=7),"7",IF(AND(AE$3=2,AA53=8),"6",IF(AND(AE$3=2,AA53=9),"5",IF(AND(AE$3=2,AA53=10),"4",IF(AND(AE$3=2,AA53=11),"3",IF(AND(AE$3=2,AA53=12),"2",IF(AND(AE$3=2,AA53=13),"1",IF(AND(AE$3=3,AA53=1),"10",IF(AND(AE$3=3,AA53=2),"9",IF(AND(AE$3=3,AA53=3),"8",IF(AND(AE$3=3,AA53=4),"7",IF(AND(AE$3=3,AA53=5),"6",IF(AND(AE$3=3,AA53=6),"5",IF(AND(AE$3=3,AA53=7),"4",IF(AND(AE$3=3,AA53=8),"3",IF(AND(AE$3=3,AA53=9),"2",IF(AND(AE$3=3,AA53=10),"1"))))))))))))))))))))))))))))))))))))))+0</f>
        <v>0</v>
      </c>
      <c r="AC53" s="29">
        <f t="shared" ref="AC53" si="609">+SUM(AB53+V53)</f>
        <v>13</v>
      </c>
      <c r="AD53" s="30">
        <f>SUM(LARGE(($AB53,$U53,$N53,$G53),{1;2;3;4}))</f>
        <v>13</v>
      </c>
      <c r="AE53" s="27">
        <f t="shared" si="408"/>
        <v>2</v>
      </c>
      <c r="AF53" s="20">
        <f t="shared" ref="AF53" si="610">AL$3</f>
        <v>2</v>
      </c>
      <c r="AG53" s="27"/>
      <c r="AH53" s="26"/>
      <c r="AI53" s="28">
        <f t="shared" ref="AI53" si="611">IF(AND(AL$3=1,AH53=1),"25",IF(AND(AL$3=1,AH53=2),"20",IF(AND(AL$3=1,AH53=3),"16",IF(AND(AL$3=1,AH53=4),"13",IF(AND(AL$3=1,AH53=5),"11",IF(AND(AL$3=1,AH53=6),"10",IF(AND(AL$3=1,AH53=7),"9",IF(AND(AL$3=1,AH53=8),"8",IF(AND(AL$3=1,AH53=9),"7",IF(AND(AL$3=1,AH53=10),"6",IF(AND(AL$3=1,AH53=11),"5",IF(AND(AL$3=1,AH53=12),"4",IF(AND(AL$3=1,AH53=13),"3",IF(AND(AL$3=1,AH53=14),"2",IF(AND(AL$3=1,AH53=15),"1",IF(AND(AL$3=2,AH53=1),"16",IF(AND(AL$3=2,AH53=2),"13",IF(AND(AL$3=2,AH53=3),"11",IF(AND(AL$3=2,AH53=4),"10",IF(AND(AL$3=2,AH53=5),"9",IF(AND(AL$3=2,AH53=6),"8",IF(AND(AL$3=2,AH53=7),"7",IF(AND(AL$3=2,AH53=8),"6",IF(AND(AL$3=2,AH53=9),"5",IF(AND(AL$3=2,AH53=10),"4",IF(AND(AL$3=2,AH53=11),"3",IF(AND(AL$3=2,AH53=12),"2",IF(AND(AL$3=2,AH53=13),"1",IF(AND(AL$3=3,AH53=1),"10",IF(AND(AL$3=3,AH53=2),"9",IF(AND(AL$3=3,AH53=3),"8",IF(AND(AL$3=3,AH53=4),"7",IF(AND(AL$3=3,AH53=5),"6",IF(AND(AL$3=3,AH53=6),"5",IF(AND(AL$3=3,AH53=7),"4",IF(AND(AL$3=3,AH53=8),"3",IF(AND(AL$3=3,AH53=9),"2",IF(AND(AL$3=3,AH53=10),"1"))))))))))))))))))))))))))))))))))))))+0</f>
        <v>0</v>
      </c>
      <c r="AJ53" s="29">
        <f t="shared" ref="AJ53" si="612">+SUM(AI53+AC53)</f>
        <v>13</v>
      </c>
      <c r="AK53" s="30">
        <f>SUM(LARGE(($AI53,$AB53,$U53,$N53,$G53),{1;2;3;4;5}))</f>
        <v>13</v>
      </c>
      <c r="AL53" s="27">
        <f t="shared" si="409"/>
        <v>2</v>
      </c>
      <c r="AM53" s="20">
        <f t="shared" ref="AM53" si="613">AS$3</f>
        <v>2</v>
      </c>
      <c r="AN53" s="27"/>
      <c r="AO53" s="26"/>
      <c r="AP53" s="28">
        <f t="shared" ref="AP53" si="614">IF(AND(AS$3=1,AO53=1),"25",IF(AND(AS$3=1,AO53=2),"20",IF(AND(AS$3=1,AO53=3),"16",IF(AND(AS$3=1,AO53=4),"13",IF(AND(AS$3=1,AO53=5),"11",IF(AND(AS$3=1,AO53=6),"10",IF(AND(AS$3=1,AO53=7),"9",IF(AND(AS$3=1,AO53=8),"8",IF(AND(AS$3=1,AO53=9),"7",IF(AND(AS$3=1,AO53=10),"6",IF(AND(AS$3=1,AO53=11),"5",IF(AND(AS$3=1,AO53=12),"4",IF(AND(AS$3=1,AO53=13),"3",IF(AND(AS$3=1,AO53=14),"2",IF(AND(AS$3=1,AO53=15),"1",IF(AND(AS$3=2,AO53=1),"16",IF(AND(AS$3=2,AO53=2),"13",IF(AND(AS$3=2,AO53=3),"11",IF(AND(AS$3=2,AO53=4),"10",IF(AND(AS$3=2,AO53=5),"9",IF(AND(AS$3=2,AO53=6),"8",IF(AND(AS$3=2,AO53=7),"7",IF(AND(AS$3=2,AO53=8),"6",IF(AND(AS$3=2,AO53=9),"5",IF(AND(AS$3=2,AO53=10),"4",IF(AND(AS$3=2,AO53=11),"3",IF(AND(AS$3=2,AO53=12),"2",IF(AND(AS$3=2,AO53=13),"1",IF(AND(AS$3=3,AO53=1),"10",IF(AND(AS$3=3,AO53=2),"9",IF(AND(AS$3=3,AO53=3),"8",IF(AND(AS$3=3,AO53=4),"7",IF(AND(AS$3=3,AO53=5),"6",IF(AND(AS$3=3,AO53=6),"5",IF(AND(AS$3=3,AO53=7),"4",IF(AND(AS$3=3,AO53=8),"3",IF(AND(AS$3=3,AO53=9),"2",IF(AND(AS$3=3,AO53=10),"1"))))))))))))))))))))))))))))))))))))))+0</f>
        <v>0</v>
      </c>
      <c r="AQ53" s="29">
        <f t="shared" ref="AQ53" si="615">+SUM(AP53+AJ53)</f>
        <v>13</v>
      </c>
      <c r="AR53" s="30">
        <f>SUM(LARGE(($AP53,$AI53,$AB53,$U53,$N53,$G53),{1;2;3;4;5}))</f>
        <v>13</v>
      </c>
      <c r="AS53" s="27">
        <f t="shared" si="410"/>
        <v>2</v>
      </c>
      <c r="AT53" s="20">
        <f t="shared" ref="AT53" si="616">AZ$3</f>
        <v>2</v>
      </c>
      <c r="AU53" s="27"/>
      <c r="AV53" s="26"/>
      <c r="AW53" s="28">
        <f t="shared" ref="AW53" si="617">IF(AND(AZ$3=1,AV53=1),"25",IF(AND(AZ$3=1,AV53=2),"20",IF(AND(AZ$3=1,AV53=3),"16",IF(AND(AZ$3=1,AV53=4),"13",IF(AND(AZ$3=1,AV53=5),"11",IF(AND(AZ$3=1,AV53=6),"10",IF(AND(AZ$3=1,AV53=7),"9",IF(AND(AZ$3=1,AV53=8),"8",IF(AND(AZ$3=1,AV53=9),"7",IF(AND(AZ$3=1,AV53=10),"6",IF(AND(AZ$3=1,AV53=11),"5",IF(AND(AZ$3=1,AV53=12),"4",IF(AND(AZ$3=1,AV53=13),"3",IF(AND(AZ$3=1,AV53=14),"2",IF(AND(AZ$3=1,AV53=15),"1",IF(AND(AZ$3=2,AV53=1),"16",IF(AND(AZ$3=2,AV53=2),"13",IF(AND(AZ$3=2,AV53=3),"11",IF(AND(AZ$3=2,AV53=4),"10",IF(AND(AZ$3=2,AV53=5),"9",IF(AND(AZ$3=2,AV53=6),"8",IF(AND(AZ$3=2,AV53=7),"7",IF(AND(AZ$3=2,AV53=8),"6",IF(AND(AZ$3=2,AV53=9),"5",IF(AND(AZ$3=2,AV53=10),"4",IF(AND(AZ$3=2,AV53=11),"3",IF(AND(AZ$3=2,AV53=12),"2",IF(AND(AZ$3=2,AV53=13),"1",IF(AND(AZ$3=3,AV53=1),"10",IF(AND(AZ$3=3,AV53=2),"9",IF(AND(AZ$3=3,AV53=3),"8",IF(AND(AZ$3=3,AV53=4),"7",IF(AND(AZ$3=3,AV53=5),"6",IF(AND(AZ$3=3,AV53=6),"5",IF(AND(AZ$3=3,AV53=7),"4",IF(AND(AZ$3=3,AV53=8),"3",IF(AND(AZ$3=3,AV53=9),"2",IF(AND(AZ$3=3,AV53=10),"1"))))))))))))))))))))))))))))))))))))))+0</f>
        <v>0</v>
      </c>
      <c r="AX53" s="29">
        <f t="shared" ref="AX53" si="618">+SUM(AW53+AQ53)</f>
        <v>13</v>
      </c>
      <c r="AY53" s="30">
        <f>SUM(LARGE(($AW53,$AP53,$AI53,$AB53,$U53,$N53,$G53),{1;2;3;4;5}))</f>
        <v>13</v>
      </c>
      <c r="AZ53" s="27">
        <f t="shared" si="411"/>
        <v>2</v>
      </c>
      <c r="BA53" s="20">
        <f t="shared" ref="BA53" si="619">BG$3</f>
        <v>2</v>
      </c>
      <c r="BB53" s="27"/>
      <c r="BC53" s="26"/>
      <c r="BD53" s="28">
        <f t="shared" ref="BD53" si="620">IF(AND(BG$3=1,BC53=1),"25",IF(AND(BG$3=1,BC53=2),"20",IF(AND(BG$3=1,BC53=3),"16",IF(AND(BG$3=1,BC53=4),"13",IF(AND(BG$3=1,BC53=5),"11",IF(AND(BG$3=1,BC53=6),"10",IF(AND(BG$3=1,BC53=7),"9",IF(AND(BG$3=1,BC53=8),"8",IF(AND(BG$3=1,BC53=9),"7",IF(AND(BG$3=1,BC53=10),"6",IF(AND(BG$3=1,BC53=11),"5",IF(AND(BG$3=1,BC53=12),"4",IF(AND(BG$3=1,BC53=13),"3",IF(AND(BG$3=1,BC53=14),"2",IF(AND(BG$3=1,BC53=15),"1",IF(AND(BG$3=2,BC53=1),"16",IF(AND(BG$3=2,BC53=2),"13",IF(AND(BG$3=2,BC53=3),"11",IF(AND(BG$3=2,BC53=4),"10",IF(AND(BG$3=2,BC53=5),"9",IF(AND(BG$3=2,BC53=6),"8",IF(AND(BG$3=2,BC53=7),"7",IF(AND(BG$3=2,BC53=8),"6",IF(AND(BG$3=2,BC53=9),"5",IF(AND(BG$3=2,BC53=10),"4",IF(AND(BG$3=2,BC53=11),"3",IF(AND(BG$3=2,BC53=12),"2",IF(AND(BG$3=2,BC53=13),"1",IF(AND(BG$3=3,BC53=1),"10",IF(AND(BG$3=3,BC53=2),"9",IF(AND(BG$3=3,BC53=3),"8",IF(AND(BG$3=3,BC53=4),"7",IF(AND(BG$3=3,BC53=5),"6",IF(AND(BG$3=3,BC53=6),"5",IF(AND(BG$3=3,BC53=7),"4",IF(AND(BG$3=3,BC53=8),"3",IF(AND(BG$3=3,BC53=9),"2",IF(AND(BG$3=3,BC53=10),"1"))))))))))))))))))))))))))))))))))))))+0</f>
        <v>0</v>
      </c>
      <c r="BE53" s="29">
        <f t="shared" ref="BE53" si="621">+SUM(BD53+AX53)</f>
        <v>13</v>
      </c>
      <c r="BF53" s="30">
        <f>SUM(LARGE(($BD53,$AW53,$AP53,$AI53,$AB53,$U53,$N53,$G53),{1;2;3;4;5}))</f>
        <v>13</v>
      </c>
      <c r="BG53" s="27">
        <f t="shared" si="412"/>
        <v>2</v>
      </c>
      <c r="BH53" s="20">
        <f t="shared" ref="BH53" si="622">BN$3</f>
        <v>2</v>
      </c>
      <c r="BI53" s="27"/>
      <c r="BJ53" s="26"/>
      <c r="BK53" s="28">
        <f t="shared" ref="BK53" si="623">IF(AND(BN$3=1,BJ53=1),"25",IF(AND(BN$3=1,BJ53=2),"20",IF(AND(BN$3=1,BJ53=3),"16",IF(AND(BN$3=1,BJ53=4),"13",IF(AND(BN$3=1,BJ53=5),"11",IF(AND(BN$3=1,BJ53=6),"10",IF(AND(BN$3=1,BJ53=7),"9",IF(AND(BN$3=1,BJ53=8),"8",IF(AND(BN$3=1,BJ53=9),"7",IF(AND(BN$3=1,BJ53=10),"6",IF(AND(BN$3=1,BJ53=11),"5",IF(AND(BN$3=1,BJ53=12),"4",IF(AND(BN$3=1,BJ53=13),"3",IF(AND(BN$3=1,BJ53=14),"2",IF(AND(BN$3=1,BJ53=15),"1",IF(AND(BN$3=2,BJ53=1),"16",IF(AND(BN$3=2,BJ53=2),"13",IF(AND(BN$3=2,BJ53=3),"11",IF(AND(BN$3=2,BJ53=4),"10",IF(AND(BN$3=2,BJ53=5),"9",IF(AND(BN$3=2,BJ53=6),"8",IF(AND(BN$3=2,BJ53=7),"7",IF(AND(BN$3=2,BJ53=8),"6",IF(AND(BN$3=2,BJ53=9),"5",IF(AND(BN$3=2,BJ53=10),"4",IF(AND(BN$3=2,BJ53=11),"3",IF(AND(BN$3=2,BJ53=12),"2",IF(AND(BN$3=2,BJ53=13),"1",IF(AND(BN$3=3,BJ53=1),"10",IF(AND(BN$3=3,BJ53=2),"9",IF(AND(BN$3=3,BJ53=3),"8",IF(AND(BN$3=3,BJ53=4),"7",IF(AND(BN$3=3,BJ53=5),"6",IF(AND(BN$3=3,BJ53=6),"5",IF(AND(BN$3=3,BJ53=7),"4",IF(AND(BN$3=3,BJ53=8),"3",IF(AND(BN$3=3,BJ53=9),"2",IF(AND(BN$3=3,BJ53=10),"1"))))))))))))))))))))))))))))))))))))))+0</f>
        <v>0</v>
      </c>
      <c r="BL53" s="29">
        <f t="shared" ref="BL53" si="624">+SUM(BK53+BE53)</f>
        <v>13</v>
      </c>
      <c r="BM53" s="30">
        <f>SUM(LARGE(($BK53,$BD53,$AW53,$AP53,$AI53,$AB53,$U53,$N53,$G53),{1;2;3;4;5}))</f>
        <v>13</v>
      </c>
      <c r="BN53" s="27">
        <f t="shared" si="413"/>
        <v>2</v>
      </c>
      <c r="BO53" s="20">
        <f t="shared" ref="BO53" si="625">BU$3</f>
        <v>2</v>
      </c>
      <c r="BP53" s="27"/>
      <c r="BQ53" s="26"/>
      <c r="BR53" s="28">
        <f t="shared" ref="BR53" si="626">IF(AND(BU$3=1,BQ53=1),"25",IF(AND(BU$3=1,BQ53=2),"20",IF(AND(BU$3=1,BQ53=3),"16",IF(AND(BU$3=1,BQ53=4),"13",IF(AND(BU$3=1,BQ53=5),"11",IF(AND(BU$3=1,BQ53=6),"10",IF(AND(BU$3=1,BQ53=7),"9",IF(AND(BU$3=1,BQ53=8),"8",IF(AND(BU$3=1,BQ53=9),"7",IF(AND(BU$3=1,BQ53=10),"6",IF(AND(BU$3=1,BQ53=11),"5",IF(AND(BU$3=1,BQ53=12),"4",IF(AND(BU$3=1,BQ53=13),"3",IF(AND(BU$3=1,BQ53=14),"2",IF(AND(BU$3=1,BQ53=15),"1",IF(AND(BU$3=2,BQ53=1),"16",IF(AND(BU$3=2,BQ53=2),"13",IF(AND(BU$3=2,BQ53=3),"11",IF(AND(BU$3=2,BQ53=4),"10",IF(AND(BU$3=2,BQ53=5),"9",IF(AND(BU$3=2,BQ53=6),"8",IF(AND(BU$3=2,BQ53=7),"7",IF(AND(BU$3=2,BQ53=8),"6",IF(AND(BU$3=2,BQ53=9),"5",IF(AND(BU$3=2,BQ53=10),"4",IF(AND(BU$3=2,BQ53=11),"3",IF(AND(BU$3=2,BQ53=12),"2",IF(AND(BU$3=2,BQ53=13),"1",IF(AND(BU$3=3,BQ53=1),"10",IF(AND(BU$3=3,BQ53=2),"9",IF(AND(BU$3=3,BQ53=3),"8",IF(AND(BU$3=3,BQ53=4),"7",IF(AND(BU$3=3,BQ53=5),"6",IF(AND(BU$3=3,BQ53=6),"5",IF(AND(BU$3=3,BQ53=7),"4",IF(AND(BU$3=3,BQ53=8),"3",IF(AND(BU$3=3,BQ53=9),"2",IF(AND(BU$3=3,BQ53=10),"1"))))))))))))))))))))))))))))))))))))))+0</f>
        <v>0</v>
      </c>
      <c r="BS53" s="29">
        <f t="shared" ref="BS53" si="627">+SUM(BR53+BL53)</f>
        <v>13</v>
      </c>
      <c r="BT53" s="30">
        <f>SUM(LARGE(($BR53,$BK53,$BD53,$AW53,$AP53,$AI53,$AB53,$U53,$N53,$G53),{1;2;3;4;5}))</f>
        <v>13</v>
      </c>
      <c r="BU53" s="27">
        <f t="shared" si="414"/>
        <v>2</v>
      </c>
      <c r="BV53" s="20">
        <f t="shared" ref="BV53" si="628">CB$3</f>
        <v>2</v>
      </c>
      <c r="BW53" s="27"/>
      <c r="BX53" s="26"/>
      <c r="BY53" s="28">
        <f t="shared" ref="BY53" si="629">IF(AND(CB$3=1,BX53=1),"25",IF(AND(CB$3=1,BX53=2),"20",IF(AND(CB$3=1,BX53=3),"16",IF(AND(CB$3=1,BX53=4),"13",IF(AND(CB$3=1,BX53=5),"11",IF(AND(CB$3=1,BX53=6),"10",IF(AND(CB$3=1,BX53=7),"9",IF(AND(CB$3=1,BX53=8),"8",IF(AND(CB$3=1,BX53=9),"7",IF(AND(CB$3=1,BX53=10),"6",IF(AND(CB$3=1,BX53=11),"5",IF(AND(CB$3=1,BX53=12),"4",IF(AND(CB$3=1,BX53=13),"3",IF(AND(CB$3=1,BX53=14),"2",IF(AND(CB$3=1,BX53=15),"1",IF(AND(CB$3=2,BX53=1),"16",IF(AND(CB$3=2,BX53=2),"13",IF(AND(CB$3=2,BX53=3),"11",IF(AND(CB$3=2,BX53=4),"10",IF(AND(CB$3=2,BX53=5),"9",IF(AND(CB$3=2,BX53=6),"8",IF(AND(CB$3=2,BX53=7),"7",IF(AND(CB$3=2,BX53=8),"6",IF(AND(CB$3=2,BX53=9),"5",IF(AND(CB$3=2,BX53=10),"4",IF(AND(CB$3=2,BX53=11),"3",IF(AND(CB$3=2,BX53=12),"2",IF(AND(CB$3=2,BX53=13),"1",IF(AND(CB$3=3,BX53=1),"10",IF(AND(CB$3=3,BX53=2),"9",IF(AND(CB$3=3,BX53=3),"8",IF(AND(CB$3=3,BX53=4),"7",IF(AND(CB$3=3,BX53=5),"6",IF(AND(CB$3=3,BX53=6),"5",IF(AND(CB$3=3,BX53=7),"4",IF(AND(CB$3=3,BX53=8),"3",IF(AND(CB$3=3,BX53=9),"2",IF(AND(CB$3=3,BX53=10),"1"))))))))))))))))))))))))))))))))))))))+0</f>
        <v>0</v>
      </c>
      <c r="BZ53" s="29">
        <f t="shared" ref="BZ53" si="630">+SUM(BY53+BS53)</f>
        <v>13</v>
      </c>
      <c r="CA53" s="30">
        <f>SUM(LARGE(($BY53,$BR53,$BK53,$BD53,$AW53,$AP53,$AI53,$AB53,$U53,$N53,$G53),{1;2;3;4;5}))</f>
        <v>13</v>
      </c>
      <c r="CB53" s="27">
        <f t="shared" si="415"/>
        <v>2</v>
      </c>
      <c r="CC53" s="20">
        <f t="shared" ref="CC53" si="631">CI$3</f>
        <v>2</v>
      </c>
      <c r="CD53" s="27"/>
      <c r="CE53" s="26"/>
      <c r="CF53" s="28">
        <f t="shared" ref="CF53" si="632">IF(AND(CI$3=1,CE53=1),"25",IF(AND(CI$3=1,CE53=2),"20",IF(AND(CI$3=1,CE53=3),"16",IF(AND(CI$3=1,CE53=4),"13",IF(AND(CI$3=1,CE53=5),"11",IF(AND(CI$3=1,CE53=6),"10",IF(AND(CI$3=1,CE53=7),"9",IF(AND(CI$3=1,CE53=8),"8",IF(AND(CI$3=1,CE53=9),"7",IF(AND(CI$3=1,CE53=10),"6",IF(AND(CI$3=1,CE53=11),"5",IF(AND(CI$3=1,CE53=12),"4",IF(AND(CI$3=1,CE53=13),"3",IF(AND(CI$3=1,CE53=14),"2",IF(AND(CI$3=1,CE53=15),"1",IF(AND(CI$3=2,CE53=1),"16",IF(AND(CI$3=2,CE53=2),"13",IF(AND(CI$3=2,CE53=3),"11",IF(AND(CI$3=2,CE53=4),"10",IF(AND(CI$3=2,CE53=5),"9",IF(AND(CI$3=2,CE53=6),"8",IF(AND(CI$3=2,CE53=7),"7",IF(AND(CI$3=2,CE53=8),"6",IF(AND(CI$3=2,CE53=9),"5",IF(AND(CI$3=2,CE53=10),"4",IF(AND(CI$3=2,CE53=11),"3",IF(AND(CI$3=2,CE53=12),"2",IF(AND(CI$3=2,CE53=13),"1",IF(AND(CI$3=3,CE53=1),"10",IF(AND(CI$3=3,CE53=2),"9",IF(AND(CI$3=3,CE53=3),"8",IF(AND(CI$3=3,CE53=4),"7",IF(AND(CI$3=3,CE53=5),"6",IF(AND(CI$3=3,CE53=6),"5",IF(AND(CI$3=3,CE53=7),"4",IF(AND(CI$3=3,CE53=8),"3",IF(AND(CI$3=3,CE53=9),"2",IF(AND(CI$3=3,CE53=10),"1"))))))))))))))))))))))))))))))))))))))+0</f>
        <v>0</v>
      </c>
      <c r="CG53" s="29">
        <f t="shared" ref="CG53" si="633">+SUM(CF53+BZ53)</f>
        <v>13</v>
      </c>
      <c r="CH53" s="30">
        <f>SUM(LARGE(($CF53,$BY53,$BR53,$BK53,$BD53,$AW53,$AP53,$AI53,$AB53,$U53,$N53,$G53),{1;2;3;4;5}))</f>
        <v>13</v>
      </c>
      <c r="CI53" s="27">
        <f t="shared" si="416"/>
        <v>2</v>
      </c>
      <c r="CJ53" s="20">
        <f t="shared" ref="CJ53" si="634">CP$3</f>
        <v>1</v>
      </c>
      <c r="CK53" s="27"/>
      <c r="CL53" s="26"/>
      <c r="CM53" s="28">
        <f t="shared" ref="CM53" si="635">IF(AND(CP$3=1,CL53=1),"25",IF(AND(CP$3=1,CL53=2),"20",IF(AND(CP$3=1,CL53=3),"16",IF(AND(CP$3=1,CL53=4),"13",IF(AND(CP$3=1,CL53=5),"11",IF(AND(CP$3=1,CL53=6),"10",IF(AND(CP$3=1,CL53=7),"9",IF(AND(CP$3=1,CL53=8),"8",IF(AND(CP$3=1,CL53=9),"7",IF(AND(CP$3=1,CL53=10),"6",IF(AND(CP$3=1,CL53=11),"5",IF(AND(CP$3=1,CL53=12),"4",IF(AND(CP$3=1,CL53=13),"3",IF(AND(CP$3=1,CL53=14),"2",IF(AND(CP$3=1,CL53=15),"1",IF(AND(CP$3=2,CL53=1),"16",IF(AND(CP$3=2,CL53=2),"13",IF(AND(CP$3=2,CL53=3),"11",IF(AND(CP$3=2,CL53=4),"10",IF(AND(CP$3=2,CL53=5),"9",IF(AND(CP$3=2,CL53=6),"8",IF(AND(CP$3=2,CL53=7),"7",IF(AND(CP$3=2,CL53=8),"6",IF(AND(CP$3=2,CL53=9),"5",IF(AND(CP$3=2,CL53=10),"4",IF(AND(CP$3=2,CL53=11),"3",IF(AND(CP$3=2,CL53=12),"2",IF(AND(CP$3=2,CL53=13),"1",IF(AND(CP$3=3,CL53=1),"10",IF(AND(CP$3=3,CL53=2),"9",IF(AND(CP$3=3,CL53=3),"8",IF(AND(CP$3=3,CL53=4),"7",IF(AND(CP$3=3,CL53=5),"6",IF(AND(CP$3=3,CL53=6),"5",IF(AND(CP$3=3,CL53=7),"4",IF(AND(CP$3=3,CL53=8),"3",IF(AND(CP$3=3,CL53=9),"2",IF(AND(CP$3=3,CL53=10),"1"))))))))))))))))))))))))))))))))))))))+0</f>
        <v>0</v>
      </c>
      <c r="CN53" s="29">
        <f t="shared" ref="CN53" si="636">+SUM(CM53+CG53)</f>
        <v>13</v>
      </c>
      <c r="CO53" s="30">
        <f>SUM(LARGE(($CM53,$CF53,$BY53,$BR53,$BK53,$BD53,$AW53,$AP53,$AI53,$AB53,$U53,$N53,$G53),{1;2;3;4;5}))</f>
        <v>13</v>
      </c>
      <c r="CP53" s="27">
        <f t="shared" si="417"/>
        <v>2</v>
      </c>
      <c r="CQ53" s="20">
        <f t="shared" ref="CQ53" si="637">CW$3</f>
        <v>1</v>
      </c>
      <c r="CR53" s="27"/>
      <c r="CS53" s="26"/>
      <c r="CT53" s="28">
        <f t="shared" ref="CT53" si="638">IF(AND(CW$3=1,CS53=1),"25",IF(AND(CW$3=1,CS53=2),"20",IF(AND(CW$3=1,CS53=3),"16",IF(AND(CW$3=1,CS53=4),"13",IF(AND(CW$3=1,CS53=5),"11",IF(AND(CW$3=1,CS53=6),"10",IF(AND(CW$3=1,CS53=7),"9",IF(AND(CW$3=1,CS53=8),"8",IF(AND(CW$3=1,CS53=9),"7",IF(AND(CW$3=1,CS53=10),"6",IF(AND(CW$3=1,CS53=11),"5",IF(AND(CW$3=1,CS53=12),"4",IF(AND(CW$3=1,CS53=13),"3",IF(AND(CW$3=1,CS53=14),"2",IF(AND(CW$3=1,CS53=15),"1",IF(AND(CW$3=2,CS53=1),"16",IF(AND(CW$3=2,CS53=2),"13",IF(AND(CW$3=2,CS53=3),"11",IF(AND(CW$3=2,CS53=4),"10",IF(AND(CW$3=2,CS53=5),"9",IF(AND(CW$3=2,CS53=6),"8",IF(AND(CW$3=2,CS53=7),"7",IF(AND(CW$3=2,CS53=8),"6",IF(AND(CW$3=2,CS53=9),"5",IF(AND(CW$3=2,CS53=10),"4",IF(AND(CW$3=2,CS53=11),"3",IF(AND(CW$3=2,CS53=12),"2",IF(AND(CW$3=2,CS53=13),"1",IF(AND(CW$3=3,CS53=1),"10",IF(AND(CW$3=3,CS53=2),"9",IF(AND(CW$3=3,CS53=3),"8",IF(AND(CW$3=3,CS53=4),"7",IF(AND(CW$3=3,CS53=5),"6",IF(AND(CW$3=3,CS53=6),"5",IF(AND(CW$3=3,CS53=7),"4",IF(AND(CW$3=3,CS53=8),"3",IF(AND(CW$3=3,CS53=9),"2",IF(AND(CW$3=3,CS53=10),"1"))))))))))))))))))))))))))))))))))))))+0</f>
        <v>0</v>
      </c>
      <c r="CU53" s="29">
        <f t="shared" ref="CU53" si="639">+SUM(CT53+CN53)</f>
        <v>13</v>
      </c>
      <c r="CV53" s="30">
        <f>SUM(LARGE(($CT53,$CM53,$CF53,$BY53,$BR53,$BK53,$BD53,$AW53,$AP53,$AI53,$AB53,$U53,$N53,$G53),{1;2;3;4;5}))</f>
        <v>13</v>
      </c>
      <c r="CW53" s="27">
        <f t="shared" si="418"/>
        <v>2</v>
      </c>
      <c r="CX53" s="20">
        <f t="shared" ref="CX53" si="640">DD$3</f>
        <v>1</v>
      </c>
      <c r="CY53" s="27"/>
      <c r="CZ53" s="26"/>
      <c r="DA53" s="28">
        <f t="shared" ref="DA53" si="641">IF(AND(DD$3=1,CZ53=1),"25",IF(AND(DD$3=1,CZ53=2),"20",IF(AND(DD$3=1,CZ53=3),"16",IF(AND(DD$3=1,CZ53=4),"13",IF(AND(DD$3=1,CZ53=5),"11",IF(AND(DD$3=1,CZ53=6),"10",IF(AND(DD$3=1,CZ53=7),"9",IF(AND(DD$3=1,CZ53=8),"8",IF(AND(DD$3=1,CZ53=9),"7",IF(AND(DD$3=1,CZ53=10),"6",IF(AND(DD$3=1,CZ53=11),"5",IF(AND(DD$3=1,CZ53=12),"4",IF(AND(DD$3=1,CZ53=13),"3",IF(AND(DD$3=1,CZ53=14),"2",IF(AND(DD$3=1,CZ53=15),"1",IF(AND(DD$3=2,CZ53=1),"16",IF(AND(DD$3=2,CZ53=2),"13",IF(AND(DD$3=2,CZ53=3),"11",IF(AND(DD$3=2,CZ53=4),"10",IF(AND(DD$3=2,CZ53=5),"9",IF(AND(DD$3=2,CZ53=6),"8",IF(AND(DD$3=2,CZ53=7),"7",IF(AND(DD$3=2,CZ53=8),"6",IF(AND(DD$3=2,CZ53=9),"5",IF(AND(DD$3=2,CZ53=10),"4",IF(AND(DD$3=2,CZ53=11),"3",IF(AND(DD$3=2,CZ53=12),"2",IF(AND(DD$3=2,CZ53=13),"1",IF(AND(DD$3=3,CZ53=1),"10",IF(AND(DD$3=3,CZ53=2),"9",IF(AND(DD$3=3,CZ53=3),"8",IF(AND(DD$3=3,CZ53=4),"7",IF(AND(DD$3=3,CZ53=5),"6",IF(AND(DD$3=3,CZ53=6),"5",IF(AND(DD$3=3,CZ53=7),"4",IF(AND(DD$3=3,CZ53=8),"3",IF(AND(DD$3=3,CZ53=9),"2",IF(AND(DD$3=3,CZ53=10),"1"))))))))))))))))))))))))))))))))))))))+0</f>
        <v>0</v>
      </c>
      <c r="DB53" s="29">
        <f t="shared" ref="DB53" si="642">+SUM(DA53+CU53)</f>
        <v>13</v>
      </c>
      <c r="DC53" s="30">
        <f>SUM(LARGE(($DA53,$CT53,$CM53,$CF53,$BY53,$BR53,$BK53,$BD53,$AW53,$AP53,$AI53,$AB53,$U53,$N53,$G53),{1;2;3;4;5}))</f>
        <v>13</v>
      </c>
      <c r="DD53" s="27">
        <f t="shared" si="419"/>
        <v>2</v>
      </c>
      <c r="DE53" s="20">
        <f t="shared" ref="DE53" si="643">DK$3</f>
        <v>1</v>
      </c>
      <c r="DF53" s="27"/>
      <c r="DG53" s="26"/>
      <c r="DH53" s="28">
        <f t="shared" ref="DH53" si="644">IF(AND(DK$3=1,DG53=1),"25",IF(AND(DK$3=1,DG53=2),"20",IF(AND(DK$3=1,DG53=3),"16",IF(AND(DK$3=1,DG53=4),"13",IF(AND(DK$3=1,DG53=5),"11",IF(AND(DK$3=1,DG53=6),"10",IF(AND(DK$3=1,DG53=7),"9",IF(AND(DK$3=1,DG53=8),"8",IF(AND(DK$3=1,DG53=9),"7",IF(AND(DK$3=1,DG53=10),"6",IF(AND(DK$3=1,DG53=11),"5",IF(AND(DK$3=1,DG53=12),"4",IF(AND(DK$3=1,DG53=13),"3",IF(AND(DK$3=1,DG53=14),"2",IF(AND(DK$3=1,DG53=15),"1",IF(AND(DK$3=2,DG53=1),"16",IF(AND(DK$3=2,DG53=2),"13",IF(AND(DK$3=2,DG53=3),"11",IF(AND(DK$3=2,DG53=4),"10",IF(AND(DK$3=2,DG53=5),"9",IF(AND(DK$3=2,DG53=6),"8",IF(AND(DK$3=2,DG53=7),"7",IF(AND(DK$3=2,DG53=8),"6",IF(AND(DK$3=2,DG53=9),"5",IF(AND(DK$3=2,DG53=10),"4",IF(AND(DK$3=2,DG53=11),"3",IF(AND(DK$3=2,DG53=12),"2",IF(AND(DK$3=2,DG53=13),"1",IF(AND(DK$3=3,DG53=1),"10",IF(AND(DK$3=3,DG53=2),"9",IF(AND(DK$3=3,DG53=3),"8",IF(AND(DK$3=3,DG53=4),"7",IF(AND(DK$3=3,DG53=5),"6",IF(AND(DK$3=3,DG53=6),"5",IF(AND(DK$3=3,DG53=7),"4",IF(AND(DK$3=3,DG53=8),"3",IF(AND(DK$3=3,DG53=9),"2",IF(AND(DK$3=3,DG53=10),"1"))))))))))))))))))))))))))))))))))))))+0</f>
        <v>0</v>
      </c>
      <c r="DI53" s="29">
        <f t="shared" ref="DI53" si="645">+SUM(DH53+DB53)</f>
        <v>13</v>
      </c>
      <c r="DJ53" s="30">
        <f>SUM(LARGE(($DH53,$DA53,$CT53,$CM53,$CF53,$BY53,$BR53,$BK53,$BD53,$AW53,$AP53,$AI53,$AB53,$U53,$N53,$G53),{1;2;3;4;5}))</f>
        <v>13</v>
      </c>
      <c r="DK53" s="27">
        <f t="shared" si="420"/>
        <v>2</v>
      </c>
      <c r="DL53" s="20">
        <f t="shared" ref="DL53" si="646">DR$3</f>
        <v>1</v>
      </c>
      <c r="DM53" s="27"/>
      <c r="DN53" s="26"/>
      <c r="DO53" s="28">
        <f t="shared" ref="DO53" si="647">IF(AND(DR$3=1,DN53=1),"25",IF(AND(DR$3=1,DN53=2),"20",IF(AND(DR$3=1,DN53=3),"16",IF(AND(DR$3=1,DN53=4),"13",IF(AND(DR$3=1,DN53=5),"11",IF(AND(DR$3=1,DN53=6),"10",IF(AND(DR$3=1,DN53=7),"9",IF(AND(DR$3=1,DN53=8),"8",IF(AND(DR$3=1,DN53=9),"7",IF(AND(DR$3=1,DN53=10),"6",IF(AND(DR$3=1,DN53=11),"5",IF(AND(DR$3=1,DN53=12),"4",IF(AND(DR$3=1,DN53=13),"3",IF(AND(DR$3=1,DN53=14),"2",IF(AND(DR$3=1,DN53=15),"1",IF(AND(DR$3=2,DN53=1),"16",IF(AND(DR$3=2,DN53=2),"13",IF(AND(DR$3=2,DN53=3),"11",IF(AND(DR$3=2,DN53=4),"10",IF(AND(DR$3=2,DN53=5),"9",IF(AND(DR$3=2,DN53=6),"8",IF(AND(DR$3=2,DN53=7),"7",IF(AND(DR$3=2,DN53=8),"6",IF(AND(DR$3=2,DN53=9),"5",IF(AND(DR$3=2,DN53=10),"4",IF(AND(DR$3=2,DN53=11),"3",IF(AND(DR$3=2,DN53=12),"2",IF(AND(DR$3=2,DN53=13),"1",IF(AND(DR$3=3,DN53=1),"10",IF(AND(DR$3=3,DN53=2),"9",IF(AND(DR$3=3,DN53=3),"8",IF(AND(DR$3=3,DN53=4),"7",IF(AND(DR$3=3,DN53=5),"6",IF(AND(DR$3=3,DN53=6),"5",IF(AND(DR$3=3,DN53=7),"4",IF(AND(DR$3=3,DN53=8),"3",IF(AND(DR$3=3,DN53=9),"2",IF(AND(DR$3=3,DN53=10),"1"))))))))))))))))))))))))))))))))))))))+0</f>
        <v>0</v>
      </c>
      <c r="DP53" s="29">
        <f t="shared" ref="DP53" si="648">+SUM(DO53+DI53)</f>
        <v>13</v>
      </c>
      <c r="DQ53" s="30">
        <f>SUM(LARGE(($DO53,$DH53,$DA53,$CT53,$CM53,$CF53,$BY53,$BR53,$BK53,$BD53,$AW53,$AP53,$AI53,$AB53,$U53,$N53,$G53),{1;2;3;4;5}))</f>
        <v>13</v>
      </c>
      <c r="DR53" s="27">
        <f t="shared" si="421"/>
        <v>2</v>
      </c>
      <c r="DS53" s="20">
        <f t="shared" ref="DS53" si="649">DY$3</f>
        <v>1</v>
      </c>
      <c r="DT53" s="27"/>
      <c r="DU53" s="26"/>
      <c r="DV53" s="28">
        <f t="shared" ref="DV53" si="650">IF(AND(DY$3=1,DU53=1),"25",IF(AND(DY$3=1,DU53=2),"20",IF(AND(DY$3=1,DU53=3),"16",IF(AND(DY$3=1,DU53=4),"13",IF(AND(DY$3=1,DU53=5),"11",IF(AND(DY$3=1,DU53=6),"10",IF(AND(DY$3=1,DU53=7),"9",IF(AND(DY$3=1,DU53=8),"8",IF(AND(DY$3=1,DU53=9),"7",IF(AND(DY$3=1,DU53=10),"6",IF(AND(DY$3=1,DU53=11),"5",IF(AND(DY$3=1,DU53=12),"4",IF(AND(DY$3=1,DU53=13),"3",IF(AND(DY$3=1,DU53=14),"2",IF(AND(DY$3=1,DU53=15),"1",IF(AND(DY$3=2,DU53=1),"16",IF(AND(DY$3=2,DU53=2),"13",IF(AND(DY$3=2,DU53=3),"11",IF(AND(DY$3=2,DU53=4),"10",IF(AND(DY$3=2,DU53=5),"9",IF(AND(DY$3=2,DU53=6),"8",IF(AND(DY$3=2,DU53=7),"7",IF(AND(DY$3=2,DU53=8),"6",IF(AND(DY$3=2,DU53=9),"5",IF(AND(DY$3=2,DU53=10),"4",IF(AND(DY$3=2,DU53=11),"3",IF(AND(DY$3=2,DU53=12),"2",IF(AND(DY$3=2,DU53=13),"1",IF(AND(DY$3=3,DU53=1),"10",IF(AND(DY$3=3,DU53=2),"9",IF(AND(DY$3=3,DU53=3),"8",IF(AND(DY$3=3,DU53=4),"7",IF(AND(DY$3=3,DU53=5),"6",IF(AND(DY$3=3,DU53=6),"5",IF(AND(DY$3=3,DU53=7),"4",IF(AND(DY$3=3,DU53=8),"3",IF(AND(DY$3=3,DU53=9),"2",IF(AND(DY$3=3,DU53=10),"1"))))))))))))))))))))))))))))))))))))))+0</f>
        <v>0</v>
      </c>
      <c r="DW53" s="29">
        <f t="shared" ref="DW53" si="651">+SUM(DV53+DP53)</f>
        <v>13</v>
      </c>
      <c r="DX53" s="30">
        <f>SUM(LARGE(($DV53,$DO53,$DH53,$DA53,$CT53,$CM53,$CF53,$BY53,$BR53,$BK53,$BD53,$AW53,$AP53,$AI53,$AB53,$U53,$N53,$G53),{1;2;3;4;5}))</f>
        <v>13</v>
      </c>
      <c r="DY53" s="27">
        <f t="shared" si="422"/>
        <v>2</v>
      </c>
      <c r="DZ53" s="20">
        <f t="shared" ref="DZ53" si="652">EF$3</f>
        <v>3</v>
      </c>
      <c r="EA53" s="27"/>
      <c r="EB53" s="26"/>
      <c r="EC53" s="28">
        <f t="shared" ref="EC53" si="653">IF(AND(EF$3=1,EB53=1),"25",IF(AND(EF$3=1,EB53=2),"20",IF(AND(EF$3=1,EB53=3),"16",IF(AND(EF$3=1,EB53=4),"13",IF(AND(EF$3=1,EB53=5),"11",IF(AND(EF$3=1,EB53=6),"10",IF(AND(EF$3=1,EB53=7),"9",IF(AND(EF$3=1,EB53=8),"8",IF(AND(EF$3=1,EB53=9),"7",IF(AND(EF$3=1,EB53=10),"6",IF(AND(EF$3=1,EB53=11),"5",IF(AND(EF$3=1,EB53=12),"4",IF(AND(EF$3=1,EB53=13),"3",IF(AND(EF$3=1,EB53=14),"2",IF(AND(EF$3=1,EB53=15),"1",IF(AND(EF$3=2,EB53=1),"16",IF(AND(EF$3=2,EB53=2),"13",IF(AND(EF$3=2,EB53=3),"11",IF(AND(EF$3=2,EB53=4),"10",IF(AND(EF$3=2,EB53=5),"9",IF(AND(EF$3=2,EB53=6),"8",IF(AND(EF$3=2,EB53=7),"7",IF(AND(EF$3=2,EB53=8),"6",IF(AND(EF$3=2,EB53=9),"5",IF(AND(EF$3=2,EB53=10),"4",IF(AND(EF$3=2,EB53=11),"3",IF(AND(EF$3=2,EB53=12),"2",IF(AND(EF$3=2,EB53=13),"1",IF(AND(EF$3=3,EB53=1),"10",IF(AND(EF$3=3,EB53=2),"9",IF(AND(EF$3=3,EB53=3),"8",IF(AND(EF$3=3,EB53=4),"7",IF(AND(EF$3=3,EB53=5),"6",IF(AND(EF$3=3,EB53=6),"5",IF(AND(EF$3=3,EB53=7),"4",IF(AND(EF$3=3,EB53=8),"3",IF(AND(EF$3=3,EB53=9),"2",IF(AND(EF$3=3,EB53=10),"1"))))))))))))))))))))))))))))))))))))))+0</f>
        <v>0</v>
      </c>
      <c r="ED53" s="29">
        <f t="shared" ref="ED53" si="654">+SUM(EC53+DW53)</f>
        <v>13</v>
      </c>
      <c r="EE53" s="30">
        <f>SUM(LARGE(($EC53,$DV53,$DO53,$DH53,$DA53,$CT53,$CM53,$CF53,$BY53,$BR53,$BK53,$BD53,$AW53,$AP53,$AI53,$AB53,$U53,$N53,$G53),{1;2;3;4;5}))</f>
        <v>13</v>
      </c>
      <c r="EF53" s="27">
        <f t="shared" si="423"/>
        <v>2</v>
      </c>
      <c r="EG53" s="20">
        <f t="shared" ref="EG53" si="655">EM$3</f>
        <v>1</v>
      </c>
      <c r="EH53" s="27"/>
      <c r="EI53" s="26"/>
      <c r="EJ53" s="28">
        <f t="shared" ref="EJ53" si="656">IF(AND(EM$3=1,EI53=1),"25",IF(AND(EM$3=1,EI53=2),"20",IF(AND(EM$3=1,EI53=3),"16",IF(AND(EM$3=1,EI53=4),"13",IF(AND(EM$3=1,EI53=5),"11",IF(AND(EM$3=1,EI53=6),"10",IF(AND(EM$3=1,EI53=7),"9",IF(AND(EM$3=1,EI53=8),"8",IF(AND(EM$3=1,EI53=9),"7",IF(AND(EM$3=1,EI53=10),"6",IF(AND(EM$3=1,EI53=11),"5",IF(AND(EM$3=1,EI53=12),"4",IF(AND(EM$3=1,EI53=13),"3",IF(AND(EM$3=1,EI53=14),"2",IF(AND(EM$3=1,EI53=15),"1",IF(AND(EM$3=2,EI53=1),"16",IF(AND(EM$3=2,EI53=2),"13",IF(AND(EM$3=2,EI53=3),"11",IF(AND(EM$3=2,EI53=4),"10",IF(AND(EM$3=2,EI53=5),"9",IF(AND(EM$3=2,EI53=6),"8",IF(AND(EM$3=2,EI53=7),"7",IF(AND(EM$3=2,EI53=8),"6",IF(AND(EM$3=2,EI53=9),"5",IF(AND(EM$3=2,EI53=10),"4",IF(AND(EM$3=2,EI53=11),"3",IF(AND(EM$3=2,EI53=12),"2",IF(AND(EM$3=2,EI53=13),"1",IF(AND(EM$3=3,EI53=1),"10",IF(AND(EM$3=3,EI53=2),"9",IF(AND(EM$3=3,EI53=3),"8",IF(AND(EM$3=3,EI53=4),"7",IF(AND(EM$3=3,EI53=5),"6",IF(AND(EM$3=3,EI53=6),"5",IF(AND(EM$3=3,EI53=7),"4",IF(AND(EM$3=3,EI53=8),"3",IF(AND(EM$3=3,EI53=9),"2",IF(AND(EM$3=3,EI53=10),"1"))))))))))))))))))))))))))))))))))))))+0</f>
        <v>0</v>
      </c>
      <c r="EK53" s="29">
        <f t="shared" ref="EK53" si="657">+SUM(EJ53+ED53)</f>
        <v>13</v>
      </c>
      <c r="EL53" s="30">
        <f>SUM(LARGE(($EJ53,$EC53,$DV53,$DO53,$DH53,$DA53,$CT53,$CM53,$CF53,$BY53,$BR53,$BK53,$BD53,$AW53,$AP53,$AI53,$AB53,$U53,$N53,$G53),{1;2;3;4;5}))</f>
        <v>13</v>
      </c>
      <c r="EM53" s="27">
        <f t="shared" si="424"/>
        <v>2</v>
      </c>
    </row>
    <row r="54" spans="1:143" x14ac:dyDescent="0.2">
      <c r="A54" s="41" t="s">
        <v>105</v>
      </c>
      <c r="B54" s="65">
        <f t="shared" si="60"/>
        <v>0</v>
      </c>
      <c r="C54" s="113"/>
      <c r="D54" s="20">
        <f t="shared" si="523"/>
        <v>2</v>
      </c>
      <c r="E54" s="27"/>
      <c r="F54" s="26"/>
      <c r="G54" s="28">
        <f t="shared" si="81"/>
        <v>0</v>
      </c>
      <c r="H54" s="29">
        <f t="shared" si="61"/>
        <v>0</v>
      </c>
      <c r="I54" s="30">
        <f>SUM(LARGE(($G54),{1}))</f>
        <v>0</v>
      </c>
      <c r="J54" s="27">
        <f t="shared" si="405"/>
        <v>14</v>
      </c>
      <c r="K54" s="20">
        <f t="shared" si="524"/>
        <v>1</v>
      </c>
      <c r="L54" s="27"/>
      <c r="M54" s="26"/>
      <c r="N54" s="28">
        <f t="shared" si="82"/>
        <v>0</v>
      </c>
      <c r="O54" s="29">
        <f t="shared" si="62"/>
        <v>0</v>
      </c>
      <c r="P54" s="30">
        <f>SUM(LARGE(($N54,$G54),{1;2}))</f>
        <v>0</v>
      </c>
      <c r="Q54" s="27">
        <f t="shared" si="406"/>
        <v>14</v>
      </c>
      <c r="R54" s="20">
        <f t="shared" si="525"/>
        <v>1</v>
      </c>
      <c r="S54" s="27"/>
      <c r="T54" s="26"/>
      <c r="U54" s="28">
        <f t="shared" si="83"/>
        <v>0</v>
      </c>
      <c r="V54" s="29">
        <f t="shared" si="63"/>
        <v>0</v>
      </c>
      <c r="W54" s="30">
        <f>SUM(LARGE(($U54,$N54,$G54),{1;2;3}))</f>
        <v>0</v>
      </c>
      <c r="X54" s="27">
        <f t="shared" si="407"/>
        <v>14</v>
      </c>
      <c r="Y54" s="20">
        <f t="shared" si="526"/>
        <v>2</v>
      </c>
      <c r="Z54" s="27"/>
      <c r="AA54" s="26"/>
      <c r="AB54" s="28">
        <f t="shared" si="84"/>
        <v>0</v>
      </c>
      <c r="AC54" s="29">
        <f t="shared" si="64"/>
        <v>0</v>
      </c>
      <c r="AD54" s="30">
        <f>SUM(LARGE(($AB54,$U54,$N54,$G54),{1;2;3;4}))</f>
        <v>0</v>
      </c>
      <c r="AE54" s="27">
        <f t="shared" si="408"/>
        <v>14</v>
      </c>
      <c r="AF54" s="20">
        <f t="shared" si="527"/>
        <v>2</v>
      </c>
      <c r="AG54" s="27"/>
      <c r="AH54" s="26"/>
      <c r="AI54" s="28">
        <f t="shared" si="85"/>
        <v>0</v>
      </c>
      <c r="AJ54" s="29">
        <f t="shared" si="65"/>
        <v>0</v>
      </c>
      <c r="AK54" s="30">
        <f>SUM(LARGE(($AI54,$AB54,$U54,$N54,$G54),{1;2;3;4;5}))</f>
        <v>0</v>
      </c>
      <c r="AL54" s="27">
        <f t="shared" si="409"/>
        <v>14</v>
      </c>
      <c r="AM54" s="20">
        <f t="shared" si="528"/>
        <v>2</v>
      </c>
      <c r="AN54" s="27"/>
      <c r="AO54" s="26"/>
      <c r="AP54" s="28">
        <f t="shared" si="86"/>
        <v>0</v>
      </c>
      <c r="AQ54" s="29">
        <f t="shared" si="66"/>
        <v>0</v>
      </c>
      <c r="AR54" s="30">
        <f>SUM(LARGE(($AP54,$AI54,$AB54,$U54,$N54,$G54),{1;2;3;4;5}))</f>
        <v>0</v>
      </c>
      <c r="AS54" s="27">
        <f t="shared" si="410"/>
        <v>14</v>
      </c>
      <c r="AT54" s="20">
        <f t="shared" si="529"/>
        <v>2</v>
      </c>
      <c r="AU54" s="27"/>
      <c r="AV54" s="26"/>
      <c r="AW54" s="28">
        <f t="shared" si="87"/>
        <v>0</v>
      </c>
      <c r="AX54" s="29">
        <f t="shared" si="67"/>
        <v>0</v>
      </c>
      <c r="AY54" s="30">
        <f>SUM(LARGE(($AW54,$AP54,$AI54,$AB54,$U54,$N54,$G54),{1;2;3;4;5}))</f>
        <v>0</v>
      </c>
      <c r="AZ54" s="27">
        <f t="shared" si="411"/>
        <v>14</v>
      </c>
      <c r="BA54" s="20">
        <f t="shared" si="530"/>
        <v>2</v>
      </c>
      <c r="BB54" s="27"/>
      <c r="BC54" s="26"/>
      <c r="BD54" s="28">
        <f t="shared" si="88"/>
        <v>0</v>
      </c>
      <c r="BE54" s="29">
        <f t="shared" si="68"/>
        <v>0</v>
      </c>
      <c r="BF54" s="30">
        <f>SUM(LARGE(($BD54,$AW54,$AP54,$AI54,$AB54,$U54,$N54,$G54),{1;2;3;4;5}))</f>
        <v>0</v>
      </c>
      <c r="BG54" s="27">
        <f t="shared" si="412"/>
        <v>14</v>
      </c>
      <c r="BH54" s="20">
        <f t="shared" si="531"/>
        <v>2</v>
      </c>
      <c r="BI54" s="27"/>
      <c r="BJ54" s="26"/>
      <c r="BK54" s="28">
        <f t="shared" si="89"/>
        <v>0</v>
      </c>
      <c r="BL54" s="29">
        <f t="shared" si="69"/>
        <v>0</v>
      </c>
      <c r="BM54" s="30">
        <f>SUM(LARGE(($BK54,$BD54,$AW54,$AP54,$AI54,$AB54,$U54,$N54,$G54),{1;2;3;4;5}))</f>
        <v>0</v>
      </c>
      <c r="BN54" s="27">
        <f t="shared" si="413"/>
        <v>14</v>
      </c>
      <c r="BO54" s="20">
        <f t="shared" si="532"/>
        <v>2</v>
      </c>
      <c r="BP54" s="27"/>
      <c r="BQ54" s="26"/>
      <c r="BR54" s="28">
        <f t="shared" si="90"/>
        <v>0</v>
      </c>
      <c r="BS54" s="29">
        <f t="shared" si="70"/>
        <v>0</v>
      </c>
      <c r="BT54" s="30">
        <f>SUM(LARGE(($BR54,$BK54,$BD54,$AW54,$AP54,$AI54,$AB54,$U54,$N54,$G54),{1;2;3;4;5}))</f>
        <v>0</v>
      </c>
      <c r="BU54" s="27">
        <f t="shared" si="414"/>
        <v>14</v>
      </c>
      <c r="BV54" s="20">
        <f t="shared" si="533"/>
        <v>2</v>
      </c>
      <c r="BW54" s="27"/>
      <c r="BX54" s="26"/>
      <c r="BY54" s="28">
        <f t="shared" si="91"/>
        <v>0</v>
      </c>
      <c r="BZ54" s="29">
        <f t="shared" si="71"/>
        <v>0</v>
      </c>
      <c r="CA54" s="30">
        <f>SUM(LARGE(($BY54,$BR54,$BK54,$BD54,$AW54,$AP54,$AI54,$AB54,$U54,$N54,$G54),{1;2;3;4;5}))</f>
        <v>0</v>
      </c>
      <c r="CB54" s="27">
        <f t="shared" si="415"/>
        <v>14</v>
      </c>
      <c r="CC54" s="20">
        <f t="shared" si="534"/>
        <v>2</v>
      </c>
      <c r="CD54" s="27"/>
      <c r="CE54" s="26"/>
      <c r="CF54" s="28">
        <f t="shared" si="92"/>
        <v>0</v>
      </c>
      <c r="CG54" s="29">
        <f t="shared" si="72"/>
        <v>0</v>
      </c>
      <c r="CH54" s="30">
        <f>SUM(LARGE(($CF54,$BY54,$BR54,$BK54,$BD54,$AW54,$AP54,$AI54,$AB54,$U54,$N54,$G54),{1;2;3;4;5}))</f>
        <v>0</v>
      </c>
      <c r="CI54" s="27">
        <f t="shared" si="416"/>
        <v>14</v>
      </c>
      <c r="CJ54" s="20">
        <f t="shared" si="535"/>
        <v>1</v>
      </c>
      <c r="CK54" s="27"/>
      <c r="CL54" s="26"/>
      <c r="CM54" s="28">
        <f t="shared" si="93"/>
        <v>0</v>
      </c>
      <c r="CN54" s="29">
        <f t="shared" si="73"/>
        <v>0</v>
      </c>
      <c r="CO54" s="30">
        <f>SUM(LARGE(($CM54,$CF54,$BY54,$BR54,$BK54,$BD54,$AW54,$AP54,$AI54,$AB54,$U54,$N54,$G54),{1;2;3;4;5}))</f>
        <v>0</v>
      </c>
      <c r="CP54" s="27">
        <f t="shared" si="417"/>
        <v>14</v>
      </c>
      <c r="CQ54" s="20">
        <f t="shared" si="39"/>
        <v>1</v>
      </c>
      <c r="CR54" s="27"/>
      <c r="CS54" s="26"/>
      <c r="CT54" s="28">
        <f t="shared" si="94"/>
        <v>0</v>
      </c>
      <c r="CU54" s="29">
        <f t="shared" si="74"/>
        <v>0</v>
      </c>
      <c r="CV54" s="30">
        <f>SUM(LARGE(($CT54,$CM54,$CF54,$BY54,$BR54,$BK54,$BD54,$AW54,$AP54,$AI54,$AB54,$U54,$N54,$G54),{1;2;3;4;5}))</f>
        <v>0</v>
      </c>
      <c r="CW54" s="27">
        <f t="shared" si="418"/>
        <v>14</v>
      </c>
      <c r="CX54" s="20">
        <f t="shared" si="42"/>
        <v>1</v>
      </c>
      <c r="CY54" s="27"/>
      <c r="CZ54" s="26"/>
      <c r="DA54" s="28">
        <f t="shared" si="95"/>
        <v>0</v>
      </c>
      <c r="DB54" s="29">
        <f t="shared" si="75"/>
        <v>0</v>
      </c>
      <c r="DC54" s="30">
        <f>SUM(LARGE(($DA54,$CT54,$CM54,$CF54,$BY54,$BR54,$BK54,$BD54,$AW54,$AP54,$AI54,$AB54,$U54,$N54,$G54),{1;2;3;4;5}))</f>
        <v>0</v>
      </c>
      <c r="DD54" s="27">
        <f t="shared" si="419"/>
        <v>14</v>
      </c>
      <c r="DE54" s="20">
        <f t="shared" si="45"/>
        <v>1</v>
      </c>
      <c r="DF54" s="27"/>
      <c r="DG54" s="26"/>
      <c r="DH54" s="28">
        <f t="shared" si="96"/>
        <v>0</v>
      </c>
      <c r="DI54" s="29">
        <f t="shared" si="76"/>
        <v>0</v>
      </c>
      <c r="DJ54" s="30">
        <f>SUM(LARGE(($DH54,$DA54,$CT54,$CM54,$CF54,$BY54,$BR54,$BK54,$BD54,$AW54,$AP54,$AI54,$AB54,$U54,$N54,$G54),{1;2;3;4;5}))</f>
        <v>0</v>
      </c>
      <c r="DK54" s="27">
        <f t="shared" si="420"/>
        <v>14</v>
      </c>
      <c r="DL54" s="20">
        <f t="shared" si="48"/>
        <v>1</v>
      </c>
      <c r="DM54" s="27"/>
      <c r="DN54" s="26"/>
      <c r="DO54" s="28">
        <f t="shared" si="97"/>
        <v>0</v>
      </c>
      <c r="DP54" s="29">
        <f t="shared" si="77"/>
        <v>0</v>
      </c>
      <c r="DQ54" s="30">
        <f>SUM(LARGE(($DO54,$DH54,$DA54,$CT54,$CM54,$CF54,$BY54,$BR54,$BK54,$BD54,$AW54,$AP54,$AI54,$AB54,$U54,$N54,$G54),{1;2;3;4;5}))</f>
        <v>0</v>
      </c>
      <c r="DR54" s="27">
        <f t="shared" si="421"/>
        <v>14</v>
      </c>
      <c r="DS54" s="20">
        <f t="shared" si="51"/>
        <v>1</v>
      </c>
      <c r="DT54" s="27"/>
      <c r="DU54" s="26"/>
      <c r="DV54" s="28">
        <f t="shared" si="98"/>
        <v>0</v>
      </c>
      <c r="DW54" s="29">
        <f t="shared" si="78"/>
        <v>0</v>
      </c>
      <c r="DX54" s="30">
        <f>SUM(LARGE(($DV54,$DO54,$DH54,$DA54,$CT54,$CM54,$CF54,$BY54,$BR54,$BK54,$BD54,$AW54,$AP54,$AI54,$AB54,$U54,$N54,$G54),{1;2;3;4;5}))</f>
        <v>0</v>
      </c>
      <c r="DY54" s="27">
        <f t="shared" si="422"/>
        <v>14</v>
      </c>
      <c r="DZ54" s="20">
        <f t="shared" si="54"/>
        <v>3</v>
      </c>
      <c r="EA54" s="27"/>
      <c r="EB54" s="26"/>
      <c r="EC54" s="28">
        <f t="shared" si="99"/>
        <v>0</v>
      </c>
      <c r="ED54" s="29">
        <f t="shared" si="79"/>
        <v>0</v>
      </c>
      <c r="EE54" s="30">
        <f>SUM(LARGE(($EC54,$DV54,$DO54,$DH54,$DA54,$CT54,$CM54,$CF54,$BY54,$BR54,$BK54,$BD54,$AW54,$AP54,$AI54,$AB54,$U54,$N54,$G54),{1;2;3;4;5}))</f>
        <v>0</v>
      </c>
      <c r="EF54" s="27">
        <f t="shared" si="423"/>
        <v>14</v>
      </c>
      <c r="EG54" s="20">
        <f t="shared" si="57"/>
        <v>1</v>
      </c>
      <c r="EH54" s="27"/>
      <c r="EI54" s="26"/>
      <c r="EJ54" s="28">
        <f t="shared" si="100"/>
        <v>0</v>
      </c>
      <c r="EK54" s="29">
        <f t="shared" si="80"/>
        <v>0</v>
      </c>
      <c r="EL54" s="30">
        <f>SUM(LARGE(($EJ54,$EC54,$DV54,$DO54,$DH54,$DA54,$CT54,$CM54,$CF54,$BY54,$BR54,$BK54,$BD54,$AW54,$AP54,$AI54,$AB54,$U54,$N54,$G54),{1;2;3;4;5}))</f>
        <v>0</v>
      </c>
      <c r="EM54" s="27">
        <f t="shared" si="424"/>
        <v>14</v>
      </c>
    </row>
    <row r="55" spans="1:143" x14ac:dyDescent="0.2">
      <c r="A55" s="41" t="s">
        <v>210</v>
      </c>
      <c r="B55" s="65">
        <f t="shared" si="60"/>
        <v>0</v>
      </c>
      <c r="C55" s="113"/>
      <c r="D55" s="20">
        <f t="shared" si="523"/>
        <v>2</v>
      </c>
      <c r="E55" s="27"/>
      <c r="F55" s="26"/>
      <c r="G55" s="28">
        <f t="shared" si="81"/>
        <v>0</v>
      </c>
      <c r="H55" s="29">
        <f t="shared" si="61"/>
        <v>0</v>
      </c>
      <c r="I55" s="30">
        <f>SUM(LARGE(($G55),{1}))</f>
        <v>0</v>
      </c>
      <c r="J55" s="27">
        <f t="shared" si="405"/>
        <v>14</v>
      </c>
      <c r="K55" s="20">
        <f t="shared" si="524"/>
        <v>1</v>
      </c>
      <c r="L55" s="27"/>
      <c r="M55" s="26"/>
      <c r="N55" s="28">
        <f t="shared" si="82"/>
        <v>0</v>
      </c>
      <c r="O55" s="29">
        <f t="shared" si="62"/>
        <v>0</v>
      </c>
      <c r="P55" s="30">
        <f>SUM(LARGE(($N55,$G55),{1;2}))</f>
        <v>0</v>
      </c>
      <c r="Q55" s="27">
        <f t="shared" si="406"/>
        <v>14</v>
      </c>
      <c r="R55" s="20">
        <f t="shared" si="525"/>
        <v>1</v>
      </c>
      <c r="S55" s="27"/>
      <c r="T55" s="26"/>
      <c r="U55" s="28">
        <f t="shared" si="83"/>
        <v>0</v>
      </c>
      <c r="V55" s="29">
        <f t="shared" si="63"/>
        <v>0</v>
      </c>
      <c r="W55" s="30">
        <f>SUM(LARGE(($U55,$N55,$G55),{1;2;3}))</f>
        <v>0</v>
      </c>
      <c r="X55" s="27">
        <f t="shared" si="407"/>
        <v>14</v>
      </c>
      <c r="Y55" s="20">
        <f t="shared" si="526"/>
        <v>2</v>
      </c>
      <c r="Z55" s="27"/>
      <c r="AA55" s="26"/>
      <c r="AB55" s="28">
        <f t="shared" si="84"/>
        <v>0</v>
      </c>
      <c r="AC55" s="29">
        <f t="shared" si="64"/>
        <v>0</v>
      </c>
      <c r="AD55" s="30">
        <f>SUM(LARGE(($AB55,$U55,$N55,$G55),{1;2;3;4}))</f>
        <v>0</v>
      </c>
      <c r="AE55" s="27">
        <f t="shared" si="408"/>
        <v>14</v>
      </c>
      <c r="AF55" s="20">
        <f t="shared" si="527"/>
        <v>2</v>
      </c>
      <c r="AG55" s="27"/>
      <c r="AH55" s="26"/>
      <c r="AI55" s="28">
        <f t="shared" si="85"/>
        <v>0</v>
      </c>
      <c r="AJ55" s="29">
        <f t="shared" si="65"/>
        <v>0</v>
      </c>
      <c r="AK55" s="30">
        <f>SUM(LARGE(($AI55,$AB55,$U55,$N55,$G55),{1;2;3;4;5}))</f>
        <v>0</v>
      </c>
      <c r="AL55" s="27">
        <f t="shared" si="409"/>
        <v>14</v>
      </c>
      <c r="AM55" s="20">
        <f t="shared" si="528"/>
        <v>2</v>
      </c>
      <c r="AN55" s="27"/>
      <c r="AO55" s="26"/>
      <c r="AP55" s="28">
        <f t="shared" si="86"/>
        <v>0</v>
      </c>
      <c r="AQ55" s="29">
        <f t="shared" si="66"/>
        <v>0</v>
      </c>
      <c r="AR55" s="30">
        <f>SUM(LARGE(($AP55,$AI55,$AB55,$U55,$N55,$G55),{1;2;3;4;5}))</f>
        <v>0</v>
      </c>
      <c r="AS55" s="27">
        <f t="shared" si="410"/>
        <v>14</v>
      </c>
      <c r="AT55" s="20">
        <f t="shared" si="529"/>
        <v>2</v>
      </c>
      <c r="AU55" s="27"/>
      <c r="AV55" s="26"/>
      <c r="AW55" s="28">
        <f t="shared" si="87"/>
        <v>0</v>
      </c>
      <c r="AX55" s="29">
        <f t="shared" si="67"/>
        <v>0</v>
      </c>
      <c r="AY55" s="30">
        <f>SUM(LARGE(($AW55,$AP55,$AI55,$AB55,$U55,$N55,$G55),{1;2;3;4;5}))</f>
        <v>0</v>
      </c>
      <c r="AZ55" s="27">
        <f t="shared" si="411"/>
        <v>14</v>
      </c>
      <c r="BA55" s="20">
        <f t="shared" si="530"/>
        <v>2</v>
      </c>
      <c r="BB55" s="27"/>
      <c r="BC55" s="26"/>
      <c r="BD55" s="28">
        <f t="shared" si="88"/>
        <v>0</v>
      </c>
      <c r="BE55" s="29">
        <f t="shared" si="68"/>
        <v>0</v>
      </c>
      <c r="BF55" s="30">
        <f>SUM(LARGE(($BD55,$AW55,$AP55,$AI55,$AB55,$U55,$N55,$G55),{1;2;3;4;5}))</f>
        <v>0</v>
      </c>
      <c r="BG55" s="27">
        <f t="shared" si="412"/>
        <v>14</v>
      </c>
      <c r="BH55" s="20">
        <f t="shared" si="531"/>
        <v>2</v>
      </c>
      <c r="BI55" s="27"/>
      <c r="BJ55" s="26"/>
      <c r="BK55" s="28">
        <f t="shared" si="89"/>
        <v>0</v>
      </c>
      <c r="BL55" s="29">
        <f t="shared" si="69"/>
        <v>0</v>
      </c>
      <c r="BM55" s="30">
        <f>SUM(LARGE(($BK55,$BD55,$AW55,$AP55,$AI55,$AB55,$U55,$N55,$G55),{1;2;3;4;5}))</f>
        <v>0</v>
      </c>
      <c r="BN55" s="27">
        <f t="shared" si="413"/>
        <v>14</v>
      </c>
      <c r="BO55" s="20">
        <f t="shared" si="532"/>
        <v>2</v>
      </c>
      <c r="BP55" s="27"/>
      <c r="BQ55" s="26"/>
      <c r="BR55" s="28">
        <f t="shared" si="90"/>
        <v>0</v>
      </c>
      <c r="BS55" s="29">
        <f t="shared" si="70"/>
        <v>0</v>
      </c>
      <c r="BT55" s="30">
        <f>SUM(LARGE(($BR55,$BK55,$BD55,$AW55,$AP55,$AI55,$AB55,$U55,$N55,$G55),{1;2;3;4;5}))</f>
        <v>0</v>
      </c>
      <c r="BU55" s="27">
        <f t="shared" si="414"/>
        <v>14</v>
      </c>
      <c r="BV55" s="20">
        <f t="shared" si="533"/>
        <v>2</v>
      </c>
      <c r="BW55" s="27"/>
      <c r="BX55" s="26"/>
      <c r="BY55" s="28">
        <f t="shared" si="91"/>
        <v>0</v>
      </c>
      <c r="BZ55" s="29">
        <f t="shared" si="71"/>
        <v>0</v>
      </c>
      <c r="CA55" s="30">
        <f>SUM(LARGE(($BY55,$BR55,$BK55,$BD55,$AW55,$AP55,$AI55,$AB55,$U55,$N55,$G55),{1;2;3;4;5}))</f>
        <v>0</v>
      </c>
      <c r="CB55" s="27">
        <f t="shared" si="415"/>
        <v>14</v>
      </c>
      <c r="CC55" s="20">
        <f t="shared" si="534"/>
        <v>2</v>
      </c>
      <c r="CD55" s="27"/>
      <c r="CE55" s="26"/>
      <c r="CF55" s="28">
        <f t="shared" si="92"/>
        <v>0</v>
      </c>
      <c r="CG55" s="29">
        <f t="shared" si="72"/>
        <v>0</v>
      </c>
      <c r="CH55" s="30">
        <f>SUM(LARGE(($CF55,$BY55,$BR55,$BK55,$BD55,$AW55,$AP55,$AI55,$AB55,$U55,$N55,$G55),{1;2;3;4;5}))</f>
        <v>0</v>
      </c>
      <c r="CI55" s="27">
        <f t="shared" si="416"/>
        <v>14</v>
      </c>
      <c r="CJ55" s="20">
        <f t="shared" si="535"/>
        <v>1</v>
      </c>
      <c r="CK55" s="27"/>
      <c r="CL55" s="26"/>
      <c r="CM55" s="28">
        <f t="shared" si="93"/>
        <v>0</v>
      </c>
      <c r="CN55" s="29">
        <f t="shared" si="73"/>
        <v>0</v>
      </c>
      <c r="CO55" s="30">
        <f>SUM(LARGE(($CM55,$CF55,$BY55,$BR55,$BK55,$BD55,$AW55,$AP55,$AI55,$AB55,$U55,$N55,$G55),{1;2;3;4;5}))</f>
        <v>0</v>
      </c>
      <c r="CP55" s="27">
        <f t="shared" si="417"/>
        <v>14</v>
      </c>
      <c r="CQ55" s="20">
        <f t="shared" si="39"/>
        <v>1</v>
      </c>
      <c r="CR55" s="27"/>
      <c r="CS55" s="26"/>
      <c r="CT55" s="28">
        <f t="shared" si="94"/>
        <v>0</v>
      </c>
      <c r="CU55" s="29">
        <f t="shared" si="74"/>
        <v>0</v>
      </c>
      <c r="CV55" s="30">
        <f>SUM(LARGE(($CT55,$CM55,$CF55,$BY55,$BR55,$BK55,$BD55,$AW55,$AP55,$AI55,$AB55,$U55,$N55,$G55),{1;2;3;4;5}))</f>
        <v>0</v>
      </c>
      <c r="CW55" s="27">
        <f t="shared" si="418"/>
        <v>14</v>
      </c>
      <c r="CX55" s="20">
        <f t="shared" si="42"/>
        <v>1</v>
      </c>
      <c r="CY55" s="27"/>
      <c r="CZ55" s="26"/>
      <c r="DA55" s="28">
        <f t="shared" si="95"/>
        <v>0</v>
      </c>
      <c r="DB55" s="29">
        <f t="shared" si="75"/>
        <v>0</v>
      </c>
      <c r="DC55" s="30">
        <f>SUM(LARGE(($DA55,$CT55,$CM55,$CF55,$BY55,$BR55,$BK55,$BD55,$AW55,$AP55,$AI55,$AB55,$U55,$N55,$G55),{1;2;3;4;5}))</f>
        <v>0</v>
      </c>
      <c r="DD55" s="27">
        <f t="shared" si="419"/>
        <v>14</v>
      </c>
      <c r="DE55" s="20">
        <f t="shared" si="45"/>
        <v>1</v>
      </c>
      <c r="DF55" s="27"/>
      <c r="DG55" s="26"/>
      <c r="DH55" s="28">
        <f t="shared" si="96"/>
        <v>0</v>
      </c>
      <c r="DI55" s="29">
        <f t="shared" si="76"/>
        <v>0</v>
      </c>
      <c r="DJ55" s="30">
        <f>SUM(LARGE(($DH55,$DA55,$CT55,$CM55,$CF55,$BY55,$BR55,$BK55,$BD55,$AW55,$AP55,$AI55,$AB55,$U55,$N55,$G55),{1;2;3;4;5}))</f>
        <v>0</v>
      </c>
      <c r="DK55" s="27">
        <f t="shared" si="420"/>
        <v>14</v>
      </c>
      <c r="DL55" s="20">
        <f t="shared" si="48"/>
        <v>1</v>
      </c>
      <c r="DM55" s="27"/>
      <c r="DN55" s="26"/>
      <c r="DO55" s="28">
        <f t="shared" si="97"/>
        <v>0</v>
      </c>
      <c r="DP55" s="29">
        <f t="shared" si="77"/>
        <v>0</v>
      </c>
      <c r="DQ55" s="30">
        <f>SUM(LARGE(($DO55,$DH55,$DA55,$CT55,$CM55,$CF55,$BY55,$BR55,$BK55,$BD55,$AW55,$AP55,$AI55,$AB55,$U55,$N55,$G55),{1;2;3;4;5}))</f>
        <v>0</v>
      </c>
      <c r="DR55" s="27">
        <f t="shared" si="421"/>
        <v>14</v>
      </c>
      <c r="DS55" s="20">
        <f t="shared" si="51"/>
        <v>1</v>
      </c>
      <c r="DT55" s="27"/>
      <c r="DU55" s="26"/>
      <c r="DV55" s="28">
        <f t="shared" si="98"/>
        <v>0</v>
      </c>
      <c r="DW55" s="29">
        <f t="shared" si="78"/>
        <v>0</v>
      </c>
      <c r="DX55" s="30">
        <f>SUM(LARGE(($DV55,$DO55,$DH55,$DA55,$CT55,$CM55,$CF55,$BY55,$BR55,$BK55,$BD55,$AW55,$AP55,$AI55,$AB55,$U55,$N55,$G55),{1;2;3;4;5}))</f>
        <v>0</v>
      </c>
      <c r="DY55" s="27">
        <f t="shared" si="422"/>
        <v>14</v>
      </c>
      <c r="DZ55" s="20">
        <f t="shared" si="54"/>
        <v>3</v>
      </c>
      <c r="EA55" s="27"/>
      <c r="EB55" s="26"/>
      <c r="EC55" s="28">
        <f t="shared" si="99"/>
        <v>0</v>
      </c>
      <c r="ED55" s="29">
        <f t="shared" si="79"/>
        <v>0</v>
      </c>
      <c r="EE55" s="30">
        <f>SUM(LARGE(($EC55,$DV55,$DO55,$DH55,$DA55,$CT55,$CM55,$CF55,$BY55,$BR55,$BK55,$BD55,$AW55,$AP55,$AI55,$AB55,$U55,$N55,$G55),{1;2;3;4;5}))</f>
        <v>0</v>
      </c>
      <c r="EF55" s="27">
        <f t="shared" si="423"/>
        <v>14</v>
      </c>
      <c r="EG55" s="20">
        <f t="shared" si="57"/>
        <v>1</v>
      </c>
      <c r="EH55" s="27"/>
      <c r="EI55" s="26"/>
      <c r="EJ55" s="28">
        <f t="shared" si="100"/>
        <v>0</v>
      </c>
      <c r="EK55" s="29">
        <f t="shared" si="80"/>
        <v>0</v>
      </c>
      <c r="EL55" s="30">
        <f>SUM(LARGE(($EJ55,$EC55,$DV55,$DO55,$DH55,$DA55,$CT55,$CM55,$CF55,$BY55,$BR55,$BK55,$BD55,$AW55,$AP55,$AI55,$AB55,$U55,$N55,$G55),{1;2;3;4;5}))</f>
        <v>0</v>
      </c>
      <c r="EM55" s="27">
        <f t="shared" si="424"/>
        <v>14</v>
      </c>
    </row>
    <row r="56" spans="1:143" x14ac:dyDescent="0.2">
      <c r="A56" s="41" t="s">
        <v>205</v>
      </c>
      <c r="B56" s="65">
        <f t="shared" si="60"/>
        <v>1</v>
      </c>
      <c r="C56" s="113" t="s">
        <v>101</v>
      </c>
      <c r="D56" s="20">
        <f t="shared" si="523"/>
        <v>2</v>
      </c>
      <c r="E56" s="27">
        <f>19+38</f>
        <v>57</v>
      </c>
      <c r="F56" s="26">
        <v>13</v>
      </c>
      <c r="G56" s="28">
        <f t="shared" si="81"/>
        <v>1</v>
      </c>
      <c r="H56" s="29">
        <f t="shared" si="61"/>
        <v>1</v>
      </c>
      <c r="I56" s="30">
        <f>SUM(LARGE(($G56),{1}))</f>
        <v>1</v>
      </c>
      <c r="J56" s="27">
        <f t="shared" si="405"/>
        <v>13</v>
      </c>
      <c r="K56" s="20">
        <f t="shared" si="524"/>
        <v>1</v>
      </c>
      <c r="L56" s="27"/>
      <c r="M56" s="26"/>
      <c r="N56" s="28">
        <f t="shared" si="82"/>
        <v>0</v>
      </c>
      <c r="O56" s="29">
        <f t="shared" si="62"/>
        <v>1</v>
      </c>
      <c r="P56" s="30">
        <f>SUM(LARGE(($N56,$G56),{1;2}))</f>
        <v>1</v>
      </c>
      <c r="Q56" s="27">
        <f t="shared" si="406"/>
        <v>13</v>
      </c>
      <c r="R56" s="20">
        <f t="shared" si="525"/>
        <v>1</v>
      </c>
      <c r="S56" s="27"/>
      <c r="T56" s="26"/>
      <c r="U56" s="28">
        <f t="shared" si="83"/>
        <v>0</v>
      </c>
      <c r="V56" s="29">
        <f t="shared" si="63"/>
        <v>1</v>
      </c>
      <c r="W56" s="30">
        <f>SUM(LARGE(($U56,$N56,$G56),{1;2;3}))</f>
        <v>1</v>
      </c>
      <c r="X56" s="27">
        <f t="shared" si="407"/>
        <v>13</v>
      </c>
      <c r="Y56" s="20">
        <f t="shared" si="526"/>
        <v>2</v>
      </c>
      <c r="Z56" s="27"/>
      <c r="AA56" s="26"/>
      <c r="AB56" s="28">
        <f t="shared" si="84"/>
        <v>0</v>
      </c>
      <c r="AC56" s="29">
        <f t="shared" si="64"/>
        <v>1</v>
      </c>
      <c r="AD56" s="30">
        <f>SUM(LARGE(($AB56,$U56,$N56,$G56),{1;2;3;4}))</f>
        <v>1</v>
      </c>
      <c r="AE56" s="27">
        <f t="shared" si="408"/>
        <v>13</v>
      </c>
      <c r="AF56" s="20">
        <f t="shared" si="527"/>
        <v>2</v>
      </c>
      <c r="AG56" s="27"/>
      <c r="AH56" s="26"/>
      <c r="AI56" s="28">
        <f t="shared" si="85"/>
        <v>0</v>
      </c>
      <c r="AJ56" s="29">
        <f t="shared" si="65"/>
        <v>1</v>
      </c>
      <c r="AK56" s="30">
        <f>SUM(LARGE(($AI56,$AB56,$U56,$N56,$G56),{1;2;3;4;5}))</f>
        <v>1</v>
      </c>
      <c r="AL56" s="27">
        <f t="shared" si="409"/>
        <v>13</v>
      </c>
      <c r="AM56" s="20">
        <f t="shared" si="528"/>
        <v>2</v>
      </c>
      <c r="AN56" s="27"/>
      <c r="AO56" s="26"/>
      <c r="AP56" s="28">
        <f t="shared" si="86"/>
        <v>0</v>
      </c>
      <c r="AQ56" s="29">
        <f t="shared" si="66"/>
        <v>1</v>
      </c>
      <c r="AR56" s="30">
        <f>SUM(LARGE(($AP56,$AI56,$AB56,$U56,$N56,$G56),{1;2;3;4;5}))</f>
        <v>1</v>
      </c>
      <c r="AS56" s="27">
        <f t="shared" si="410"/>
        <v>13</v>
      </c>
      <c r="AT56" s="20">
        <f t="shared" si="529"/>
        <v>2</v>
      </c>
      <c r="AU56" s="27"/>
      <c r="AV56" s="26"/>
      <c r="AW56" s="28">
        <f t="shared" si="87"/>
        <v>0</v>
      </c>
      <c r="AX56" s="29">
        <f t="shared" si="67"/>
        <v>1</v>
      </c>
      <c r="AY56" s="30">
        <f>SUM(LARGE(($AW56,$AP56,$AI56,$AB56,$U56,$N56,$G56),{1;2;3;4;5}))</f>
        <v>1</v>
      </c>
      <c r="AZ56" s="27">
        <f t="shared" si="411"/>
        <v>13</v>
      </c>
      <c r="BA56" s="20">
        <f t="shared" si="530"/>
        <v>2</v>
      </c>
      <c r="BB56" s="27"/>
      <c r="BC56" s="26"/>
      <c r="BD56" s="28">
        <f t="shared" si="88"/>
        <v>0</v>
      </c>
      <c r="BE56" s="29">
        <f t="shared" si="68"/>
        <v>1</v>
      </c>
      <c r="BF56" s="30">
        <f>SUM(LARGE(($BD56,$AW56,$AP56,$AI56,$AB56,$U56,$N56,$G56),{1;2;3;4;5}))</f>
        <v>1</v>
      </c>
      <c r="BG56" s="27">
        <f t="shared" si="412"/>
        <v>13</v>
      </c>
      <c r="BH56" s="20">
        <f t="shared" si="531"/>
        <v>2</v>
      </c>
      <c r="BI56" s="27"/>
      <c r="BJ56" s="26"/>
      <c r="BK56" s="28">
        <f t="shared" si="89"/>
        <v>0</v>
      </c>
      <c r="BL56" s="29">
        <f t="shared" si="69"/>
        <v>1</v>
      </c>
      <c r="BM56" s="30">
        <f>SUM(LARGE(($BK56,$BD56,$AW56,$AP56,$AI56,$AB56,$U56,$N56,$G56),{1;2;3;4;5}))</f>
        <v>1</v>
      </c>
      <c r="BN56" s="27">
        <f t="shared" si="413"/>
        <v>13</v>
      </c>
      <c r="BO56" s="20">
        <f t="shared" si="532"/>
        <v>2</v>
      </c>
      <c r="BP56" s="27"/>
      <c r="BQ56" s="26"/>
      <c r="BR56" s="28">
        <f t="shared" si="90"/>
        <v>0</v>
      </c>
      <c r="BS56" s="29">
        <f t="shared" si="70"/>
        <v>1</v>
      </c>
      <c r="BT56" s="30">
        <f>SUM(LARGE(($BR56,$BK56,$BD56,$AW56,$AP56,$AI56,$AB56,$U56,$N56,$G56),{1;2;3;4;5}))</f>
        <v>1</v>
      </c>
      <c r="BU56" s="27">
        <f t="shared" si="414"/>
        <v>13</v>
      </c>
      <c r="BV56" s="20">
        <f t="shared" si="533"/>
        <v>2</v>
      </c>
      <c r="BW56" s="27"/>
      <c r="BX56" s="26"/>
      <c r="BY56" s="28">
        <f t="shared" si="91"/>
        <v>0</v>
      </c>
      <c r="BZ56" s="29">
        <f t="shared" si="71"/>
        <v>1</v>
      </c>
      <c r="CA56" s="30">
        <f>SUM(LARGE(($BY56,$BR56,$BK56,$BD56,$AW56,$AP56,$AI56,$AB56,$U56,$N56,$G56),{1;2;3;4;5}))</f>
        <v>1</v>
      </c>
      <c r="CB56" s="27">
        <f t="shared" si="415"/>
        <v>13</v>
      </c>
      <c r="CC56" s="20">
        <f t="shared" si="534"/>
        <v>2</v>
      </c>
      <c r="CD56" s="27"/>
      <c r="CE56" s="26"/>
      <c r="CF56" s="28">
        <f t="shared" si="92"/>
        <v>0</v>
      </c>
      <c r="CG56" s="29">
        <f t="shared" si="72"/>
        <v>1</v>
      </c>
      <c r="CH56" s="30">
        <f>SUM(LARGE(($CF56,$BY56,$BR56,$BK56,$BD56,$AW56,$AP56,$AI56,$AB56,$U56,$N56,$G56),{1;2;3;4;5}))</f>
        <v>1</v>
      </c>
      <c r="CI56" s="27">
        <f t="shared" si="416"/>
        <v>13</v>
      </c>
      <c r="CJ56" s="20">
        <f t="shared" si="535"/>
        <v>1</v>
      </c>
      <c r="CK56" s="27"/>
      <c r="CL56" s="26"/>
      <c r="CM56" s="28">
        <f t="shared" si="93"/>
        <v>0</v>
      </c>
      <c r="CN56" s="29">
        <f t="shared" si="73"/>
        <v>1</v>
      </c>
      <c r="CO56" s="30">
        <f>SUM(LARGE(($CM56,$CF56,$BY56,$BR56,$BK56,$BD56,$AW56,$AP56,$AI56,$AB56,$U56,$N56,$G56),{1;2;3;4;5}))</f>
        <v>1</v>
      </c>
      <c r="CP56" s="27">
        <f t="shared" si="417"/>
        <v>13</v>
      </c>
      <c r="CQ56" s="20">
        <f t="shared" si="39"/>
        <v>1</v>
      </c>
      <c r="CR56" s="27"/>
      <c r="CS56" s="26"/>
      <c r="CT56" s="28">
        <f t="shared" si="94"/>
        <v>0</v>
      </c>
      <c r="CU56" s="29">
        <f t="shared" si="74"/>
        <v>1</v>
      </c>
      <c r="CV56" s="30">
        <f>SUM(LARGE(($CT56,$CM56,$CF56,$BY56,$BR56,$BK56,$BD56,$AW56,$AP56,$AI56,$AB56,$U56,$N56,$G56),{1;2;3;4;5}))</f>
        <v>1</v>
      </c>
      <c r="CW56" s="27">
        <f t="shared" si="418"/>
        <v>13</v>
      </c>
      <c r="CX56" s="20">
        <f t="shared" si="42"/>
        <v>1</v>
      </c>
      <c r="CY56" s="27"/>
      <c r="CZ56" s="26"/>
      <c r="DA56" s="28">
        <f t="shared" si="95"/>
        <v>0</v>
      </c>
      <c r="DB56" s="29">
        <f t="shared" si="75"/>
        <v>1</v>
      </c>
      <c r="DC56" s="30">
        <f>SUM(LARGE(($DA56,$CT56,$CM56,$CF56,$BY56,$BR56,$BK56,$BD56,$AW56,$AP56,$AI56,$AB56,$U56,$N56,$G56),{1;2;3;4;5}))</f>
        <v>1</v>
      </c>
      <c r="DD56" s="27">
        <f t="shared" si="419"/>
        <v>13</v>
      </c>
      <c r="DE56" s="20">
        <f t="shared" si="45"/>
        <v>1</v>
      </c>
      <c r="DF56" s="27"/>
      <c r="DG56" s="26"/>
      <c r="DH56" s="28">
        <f t="shared" si="96"/>
        <v>0</v>
      </c>
      <c r="DI56" s="29">
        <f t="shared" si="76"/>
        <v>1</v>
      </c>
      <c r="DJ56" s="30">
        <f>SUM(LARGE(($DH56,$DA56,$CT56,$CM56,$CF56,$BY56,$BR56,$BK56,$BD56,$AW56,$AP56,$AI56,$AB56,$U56,$N56,$G56),{1;2;3;4;5}))</f>
        <v>1</v>
      </c>
      <c r="DK56" s="27">
        <f t="shared" si="420"/>
        <v>13</v>
      </c>
      <c r="DL56" s="20">
        <f t="shared" si="48"/>
        <v>1</v>
      </c>
      <c r="DM56" s="27"/>
      <c r="DN56" s="26"/>
      <c r="DO56" s="28">
        <f t="shared" si="97"/>
        <v>0</v>
      </c>
      <c r="DP56" s="29">
        <f t="shared" si="77"/>
        <v>1</v>
      </c>
      <c r="DQ56" s="30">
        <f>SUM(LARGE(($DO56,$DH56,$DA56,$CT56,$CM56,$CF56,$BY56,$BR56,$BK56,$BD56,$AW56,$AP56,$AI56,$AB56,$U56,$N56,$G56),{1;2;3;4;5}))</f>
        <v>1</v>
      </c>
      <c r="DR56" s="27">
        <f t="shared" si="421"/>
        <v>13</v>
      </c>
      <c r="DS56" s="20">
        <f t="shared" si="51"/>
        <v>1</v>
      </c>
      <c r="DT56" s="27"/>
      <c r="DU56" s="26"/>
      <c r="DV56" s="28">
        <f t="shared" si="98"/>
        <v>0</v>
      </c>
      <c r="DW56" s="29">
        <f t="shared" si="78"/>
        <v>1</v>
      </c>
      <c r="DX56" s="30">
        <f>SUM(LARGE(($DV56,$DO56,$DH56,$DA56,$CT56,$CM56,$CF56,$BY56,$BR56,$BK56,$BD56,$AW56,$AP56,$AI56,$AB56,$U56,$N56,$G56),{1;2;3;4;5}))</f>
        <v>1</v>
      </c>
      <c r="DY56" s="27">
        <f t="shared" si="422"/>
        <v>13</v>
      </c>
      <c r="DZ56" s="20">
        <f t="shared" si="54"/>
        <v>3</v>
      </c>
      <c r="EA56" s="27"/>
      <c r="EB56" s="26"/>
      <c r="EC56" s="28">
        <f t="shared" si="99"/>
        <v>0</v>
      </c>
      <c r="ED56" s="29">
        <f t="shared" si="79"/>
        <v>1</v>
      </c>
      <c r="EE56" s="30">
        <f>SUM(LARGE(($EC56,$DV56,$DO56,$DH56,$DA56,$CT56,$CM56,$CF56,$BY56,$BR56,$BK56,$BD56,$AW56,$AP56,$AI56,$AB56,$U56,$N56,$G56),{1;2;3;4;5}))</f>
        <v>1</v>
      </c>
      <c r="EF56" s="27">
        <f t="shared" si="423"/>
        <v>13</v>
      </c>
      <c r="EG56" s="20">
        <f t="shared" si="57"/>
        <v>1</v>
      </c>
      <c r="EH56" s="27"/>
      <c r="EI56" s="26"/>
      <c r="EJ56" s="28">
        <f t="shared" si="100"/>
        <v>0</v>
      </c>
      <c r="EK56" s="29">
        <f t="shared" si="80"/>
        <v>1</v>
      </c>
      <c r="EL56" s="30">
        <f>SUM(LARGE(($EJ56,$EC56,$DV56,$DO56,$DH56,$DA56,$CT56,$CM56,$CF56,$BY56,$BR56,$BK56,$BD56,$AW56,$AP56,$AI56,$AB56,$U56,$N56,$G56),{1;2;3;4;5}))</f>
        <v>1</v>
      </c>
      <c r="EM56" s="27">
        <f t="shared" si="424"/>
        <v>13</v>
      </c>
    </row>
    <row r="57" spans="1:143" x14ac:dyDescent="0.2">
      <c r="A57" s="41" t="s">
        <v>175</v>
      </c>
      <c r="B57" s="65">
        <f t="shared" si="60"/>
        <v>0</v>
      </c>
      <c r="C57" s="113"/>
      <c r="D57" s="20">
        <f t="shared" si="523"/>
        <v>2</v>
      </c>
      <c r="E57" s="27"/>
      <c r="F57" s="26"/>
      <c r="G57" s="28">
        <f t="shared" si="81"/>
        <v>0</v>
      </c>
      <c r="H57" s="29">
        <f t="shared" si="61"/>
        <v>0</v>
      </c>
      <c r="I57" s="30">
        <f>SUM(LARGE(($G57),{1}))</f>
        <v>0</v>
      </c>
      <c r="J57" s="27">
        <f t="shared" si="405"/>
        <v>14</v>
      </c>
      <c r="K57" s="20">
        <f t="shared" si="524"/>
        <v>1</v>
      </c>
      <c r="L57" s="27"/>
      <c r="M57" s="26"/>
      <c r="N57" s="28">
        <f t="shared" si="82"/>
        <v>0</v>
      </c>
      <c r="O57" s="29">
        <f t="shared" si="62"/>
        <v>0</v>
      </c>
      <c r="P57" s="30">
        <f>SUM(LARGE(($N57,$G57),{1;2}))</f>
        <v>0</v>
      </c>
      <c r="Q57" s="27">
        <f t="shared" si="406"/>
        <v>14</v>
      </c>
      <c r="R57" s="20">
        <f t="shared" si="525"/>
        <v>1</v>
      </c>
      <c r="S57" s="27"/>
      <c r="T57" s="26"/>
      <c r="U57" s="28">
        <f t="shared" si="83"/>
        <v>0</v>
      </c>
      <c r="V57" s="29">
        <f t="shared" si="63"/>
        <v>0</v>
      </c>
      <c r="W57" s="30">
        <f>SUM(LARGE(($U57,$N57,$G57),{1;2;3}))</f>
        <v>0</v>
      </c>
      <c r="X57" s="27">
        <f t="shared" si="407"/>
        <v>14</v>
      </c>
      <c r="Y57" s="20">
        <f t="shared" si="526"/>
        <v>2</v>
      </c>
      <c r="Z57" s="27"/>
      <c r="AA57" s="26"/>
      <c r="AB57" s="28">
        <f t="shared" si="84"/>
        <v>0</v>
      </c>
      <c r="AC57" s="29">
        <f t="shared" si="64"/>
        <v>0</v>
      </c>
      <c r="AD57" s="30">
        <f>SUM(LARGE(($AB57,$U57,$N57,$G57),{1;2;3;4}))</f>
        <v>0</v>
      </c>
      <c r="AE57" s="27">
        <f t="shared" si="408"/>
        <v>14</v>
      </c>
      <c r="AF57" s="20">
        <f t="shared" si="527"/>
        <v>2</v>
      </c>
      <c r="AG57" s="27"/>
      <c r="AH57" s="26"/>
      <c r="AI57" s="28">
        <f t="shared" si="85"/>
        <v>0</v>
      </c>
      <c r="AJ57" s="29">
        <f t="shared" si="65"/>
        <v>0</v>
      </c>
      <c r="AK57" s="30">
        <f>SUM(LARGE(($AI57,$AB57,$U57,$N57,$G57),{1;2;3;4;5}))</f>
        <v>0</v>
      </c>
      <c r="AL57" s="27">
        <f t="shared" si="409"/>
        <v>14</v>
      </c>
      <c r="AM57" s="20">
        <f t="shared" si="528"/>
        <v>2</v>
      </c>
      <c r="AN57" s="27"/>
      <c r="AO57" s="26"/>
      <c r="AP57" s="28">
        <f t="shared" si="86"/>
        <v>0</v>
      </c>
      <c r="AQ57" s="29">
        <f t="shared" si="66"/>
        <v>0</v>
      </c>
      <c r="AR57" s="30">
        <f>SUM(LARGE(($AP57,$AI57,$AB57,$U57,$N57,$G57),{1;2;3;4;5}))</f>
        <v>0</v>
      </c>
      <c r="AS57" s="27">
        <f t="shared" si="410"/>
        <v>14</v>
      </c>
      <c r="AT57" s="20">
        <f t="shared" si="529"/>
        <v>2</v>
      </c>
      <c r="AU57" s="27"/>
      <c r="AV57" s="26"/>
      <c r="AW57" s="28">
        <f t="shared" si="87"/>
        <v>0</v>
      </c>
      <c r="AX57" s="29">
        <f t="shared" si="67"/>
        <v>0</v>
      </c>
      <c r="AY57" s="30">
        <f>SUM(LARGE(($AW57,$AP57,$AI57,$AB57,$U57,$N57,$G57),{1;2;3;4;5}))</f>
        <v>0</v>
      </c>
      <c r="AZ57" s="27">
        <f t="shared" si="411"/>
        <v>14</v>
      </c>
      <c r="BA57" s="20">
        <f t="shared" si="530"/>
        <v>2</v>
      </c>
      <c r="BB57" s="27"/>
      <c r="BC57" s="26"/>
      <c r="BD57" s="28">
        <f t="shared" si="88"/>
        <v>0</v>
      </c>
      <c r="BE57" s="29">
        <f t="shared" si="68"/>
        <v>0</v>
      </c>
      <c r="BF57" s="30">
        <f>SUM(LARGE(($BD57,$AW57,$AP57,$AI57,$AB57,$U57,$N57,$G57),{1;2;3;4;5}))</f>
        <v>0</v>
      </c>
      <c r="BG57" s="27">
        <f t="shared" si="412"/>
        <v>14</v>
      </c>
      <c r="BH57" s="20">
        <f t="shared" si="531"/>
        <v>2</v>
      </c>
      <c r="BI57" s="27"/>
      <c r="BJ57" s="26"/>
      <c r="BK57" s="28">
        <f t="shared" si="89"/>
        <v>0</v>
      </c>
      <c r="BL57" s="29">
        <f t="shared" si="69"/>
        <v>0</v>
      </c>
      <c r="BM57" s="30">
        <f>SUM(LARGE(($BK57,$BD57,$AW57,$AP57,$AI57,$AB57,$U57,$N57,$G57),{1;2;3;4;5}))</f>
        <v>0</v>
      </c>
      <c r="BN57" s="27">
        <f t="shared" si="413"/>
        <v>14</v>
      </c>
      <c r="BO57" s="20">
        <f t="shared" si="532"/>
        <v>2</v>
      </c>
      <c r="BP57" s="27"/>
      <c r="BQ57" s="26"/>
      <c r="BR57" s="28">
        <f t="shared" si="90"/>
        <v>0</v>
      </c>
      <c r="BS57" s="29">
        <f t="shared" si="70"/>
        <v>0</v>
      </c>
      <c r="BT57" s="30">
        <f>SUM(LARGE(($BR57,$BK57,$BD57,$AW57,$AP57,$AI57,$AB57,$U57,$N57,$G57),{1;2;3;4;5}))</f>
        <v>0</v>
      </c>
      <c r="BU57" s="27">
        <f t="shared" si="414"/>
        <v>14</v>
      </c>
      <c r="BV57" s="20">
        <f t="shared" si="533"/>
        <v>2</v>
      </c>
      <c r="BW57" s="27"/>
      <c r="BX57" s="26"/>
      <c r="BY57" s="28">
        <f t="shared" si="91"/>
        <v>0</v>
      </c>
      <c r="BZ57" s="29">
        <f t="shared" si="71"/>
        <v>0</v>
      </c>
      <c r="CA57" s="30">
        <f>SUM(LARGE(($BY57,$BR57,$BK57,$BD57,$AW57,$AP57,$AI57,$AB57,$U57,$N57,$G57),{1;2;3;4;5}))</f>
        <v>0</v>
      </c>
      <c r="CB57" s="27">
        <f t="shared" si="415"/>
        <v>14</v>
      </c>
      <c r="CC57" s="20">
        <f t="shared" si="534"/>
        <v>2</v>
      </c>
      <c r="CD57" s="27"/>
      <c r="CE57" s="26"/>
      <c r="CF57" s="28">
        <f t="shared" si="92"/>
        <v>0</v>
      </c>
      <c r="CG57" s="29">
        <f t="shared" si="72"/>
        <v>0</v>
      </c>
      <c r="CH57" s="30">
        <f>SUM(LARGE(($CF57,$BY57,$BR57,$BK57,$BD57,$AW57,$AP57,$AI57,$AB57,$U57,$N57,$G57),{1;2;3;4;5}))</f>
        <v>0</v>
      </c>
      <c r="CI57" s="27">
        <f t="shared" si="416"/>
        <v>14</v>
      </c>
      <c r="CJ57" s="20">
        <f t="shared" si="535"/>
        <v>1</v>
      </c>
      <c r="CK57" s="27"/>
      <c r="CL57" s="26"/>
      <c r="CM57" s="28">
        <f t="shared" si="93"/>
        <v>0</v>
      </c>
      <c r="CN57" s="29">
        <f t="shared" si="73"/>
        <v>0</v>
      </c>
      <c r="CO57" s="30">
        <f>SUM(LARGE(($CM57,$CF57,$BY57,$BR57,$BK57,$BD57,$AW57,$AP57,$AI57,$AB57,$U57,$N57,$G57),{1;2;3;4;5}))</f>
        <v>0</v>
      </c>
      <c r="CP57" s="27">
        <f t="shared" si="417"/>
        <v>14</v>
      </c>
      <c r="CQ57" s="20">
        <f t="shared" si="39"/>
        <v>1</v>
      </c>
      <c r="CR57" s="27"/>
      <c r="CS57" s="26"/>
      <c r="CT57" s="28">
        <f t="shared" si="94"/>
        <v>0</v>
      </c>
      <c r="CU57" s="29">
        <f t="shared" si="74"/>
        <v>0</v>
      </c>
      <c r="CV57" s="30">
        <f>SUM(LARGE(($CT57,$CM57,$CF57,$BY57,$BR57,$BK57,$BD57,$AW57,$AP57,$AI57,$AB57,$U57,$N57,$G57),{1;2;3;4;5}))</f>
        <v>0</v>
      </c>
      <c r="CW57" s="27">
        <f t="shared" si="418"/>
        <v>14</v>
      </c>
      <c r="CX57" s="20">
        <f t="shared" si="42"/>
        <v>1</v>
      </c>
      <c r="CY57" s="27"/>
      <c r="CZ57" s="26"/>
      <c r="DA57" s="28">
        <f t="shared" si="95"/>
        <v>0</v>
      </c>
      <c r="DB57" s="29">
        <f t="shared" si="75"/>
        <v>0</v>
      </c>
      <c r="DC57" s="30">
        <f>SUM(LARGE(($DA57,$CT57,$CM57,$CF57,$BY57,$BR57,$BK57,$BD57,$AW57,$AP57,$AI57,$AB57,$U57,$N57,$G57),{1;2;3;4;5}))</f>
        <v>0</v>
      </c>
      <c r="DD57" s="27">
        <f t="shared" si="419"/>
        <v>14</v>
      </c>
      <c r="DE57" s="20">
        <f t="shared" si="45"/>
        <v>1</v>
      </c>
      <c r="DF57" s="27"/>
      <c r="DG57" s="26"/>
      <c r="DH57" s="28">
        <f t="shared" si="96"/>
        <v>0</v>
      </c>
      <c r="DI57" s="29">
        <f t="shared" si="76"/>
        <v>0</v>
      </c>
      <c r="DJ57" s="30">
        <f>SUM(LARGE(($DH57,$DA57,$CT57,$CM57,$CF57,$BY57,$BR57,$BK57,$BD57,$AW57,$AP57,$AI57,$AB57,$U57,$N57,$G57),{1;2;3;4;5}))</f>
        <v>0</v>
      </c>
      <c r="DK57" s="27">
        <f t="shared" si="420"/>
        <v>14</v>
      </c>
      <c r="DL57" s="20">
        <f t="shared" si="48"/>
        <v>1</v>
      </c>
      <c r="DM57" s="27"/>
      <c r="DN57" s="26"/>
      <c r="DO57" s="28">
        <f t="shared" si="97"/>
        <v>0</v>
      </c>
      <c r="DP57" s="29">
        <f t="shared" si="77"/>
        <v>0</v>
      </c>
      <c r="DQ57" s="30">
        <f>SUM(LARGE(($DO57,$DH57,$DA57,$CT57,$CM57,$CF57,$BY57,$BR57,$BK57,$BD57,$AW57,$AP57,$AI57,$AB57,$U57,$N57,$G57),{1;2;3;4;5}))</f>
        <v>0</v>
      </c>
      <c r="DR57" s="27">
        <f t="shared" si="421"/>
        <v>14</v>
      </c>
      <c r="DS57" s="20">
        <f t="shared" si="51"/>
        <v>1</v>
      </c>
      <c r="DT57" s="27"/>
      <c r="DU57" s="26"/>
      <c r="DV57" s="28">
        <f t="shared" si="98"/>
        <v>0</v>
      </c>
      <c r="DW57" s="29">
        <f t="shared" si="78"/>
        <v>0</v>
      </c>
      <c r="DX57" s="30">
        <f>SUM(LARGE(($DV57,$DO57,$DH57,$DA57,$CT57,$CM57,$CF57,$BY57,$BR57,$BK57,$BD57,$AW57,$AP57,$AI57,$AB57,$U57,$N57,$G57),{1;2;3;4;5}))</f>
        <v>0</v>
      </c>
      <c r="DY57" s="27">
        <f t="shared" si="422"/>
        <v>14</v>
      </c>
      <c r="DZ57" s="20">
        <f t="shared" si="54"/>
        <v>3</v>
      </c>
      <c r="EA57" s="27"/>
      <c r="EB57" s="26"/>
      <c r="EC57" s="28">
        <f t="shared" si="99"/>
        <v>0</v>
      </c>
      <c r="ED57" s="29">
        <f t="shared" si="79"/>
        <v>0</v>
      </c>
      <c r="EE57" s="30">
        <f>SUM(LARGE(($EC57,$DV57,$DO57,$DH57,$DA57,$CT57,$CM57,$CF57,$BY57,$BR57,$BK57,$BD57,$AW57,$AP57,$AI57,$AB57,$U57,$N57,$G57),{1;2;3;4;5}))</f>
        <v>0</v>
      </c>
      <c r="EF57" s="27">
        <f t="shared" si="423"/>
        <v>14</v>
      </c>
      <c r="EG57" s="20">
        <f t="shared" si="57"/>
        <v>1</v>
      </c>
      <c r="EH57" s="27"/>
      <c r="EI57" s="26"/>
      <c r="EJ57" s="28">
        <f t="shared" si="100"/>
        <v>0</v>
      </c>
      <c r="EK57" s="29">
        <f t="shared" si="80"/>
        <v>0</v>
      </c>
      <c r="EL57" s="30">
        <f>SUM(LARGE(($EJ57,$EC57,$DV57,$DO57,$DH57,$DA57,$CT57,$CM57,$CF57,$BY57,$BR57,$BK57,$BD57,$AW57,$AP57,$AI57,$AB57,$U57,$N57,$G57),{1;2;3;4;5}))</f>
        <v>0</v>
      </c>
      <c r="EM57" s="27">
        <f t="shared" si="424"/>
        <v>14</v>
      </c>
    </row>
    <row r="58" spans="1:143" x14ac:dyDescent="0.2">
      <c r="A58" s="41" t="s">
        <v>174</v>
      </c>
      <c r="B58" s="65">
        <f t="shared" si="60"/>
        <v>0</v>
      </c>
      <c r="C58" s="113"/>
      <c r="D58" s="20">
        <f t="shared" si="523"/>
        <v>2</v>
      </c>
      <c r="E58" s="27"/>
      <c r="F58" s="26"/>
      <c r="G58" s="28">
        <f t="shared" si="81"/>
        <v>0</v>
      </c>
      <c r="H58" s="29">
        <f t="shared" si="61"/>
        <v>0</v>
      </c>
      <c r="I58" s="30">
        <f>SUM(LARGE(($G58),{1}))</f>
        <v>0</v>
      </c>
      <c r="J58" s="27">
        <f t="shared" si="405"/>
        <v>14</v>
      </c>
      <c r="K58" s="20">
        <f t="shared" si="524"/>
        <v>1</v>
      </c>
      <c r="L58" s="27"/>
      <c r="M58" s="26"/>
      <c r="N58" s="28">
        <f t="shared" si="82"/>
        <v>0</v>
      </c>
      <c r="O58" s="29">
        <f t="shared" si="62"/>
        <v>0</v>
      </c>
      <c r="P58" s="30">
        <f>SUM(LARGE(($N58,$G58),{1;2}))</f>
        <v>0</v>
      </c>
      <c r="Q58" s="27">
        <f t="shared" si="406"/>
        <v>14</v>
      </c>
      <c r="R58" s="20">
        <f t="shared" si="525"/>
        <v>1</v>
      </c>
      <c r="S58" s="27"/>
      <c r="T58" s="26"/>
      <c r="U58" s="28">
        <f t="shared" si="83"/>
        <v>0</v>
      </c>
      <c r="V58" s="29">
        <f t="shared" si="63"/>
        <v>0</v>
      </c>
      <c r="W58" s="30">
        <f>SUM(LARGE(($U58,$N58,$G58),{1;2;3}))</f>
        <v>0</v>
      </c>
      <c r="X58" s="27">
        <f t="shared" si="407"/>
        <v>14</v>
      </c>
      <c r="Y58" s="20">
        <f t="shared" si="526"/>
        <v>2</v>
      </c>
      <c r="Z58" s="27"/>
      <c r="AA58" s="26"/>
      <c r="AB58" s="28">
        <f t="shared" si="84"/>
        <v>0</v>
      </c>
      <c r="AC58" s="29">
        <f t="shared" si="64"/>
        <v>0</v>
      </c>
      <c r="AD58" s="30">
        <f>SUM(LARGE(($AB58,$U58,$N58,$G58),{1;2;3;4}))</f>
        <v>0</v>
      </c>
      <c r="AE58" s="27">
        <f t="shared" si="408"/>
        <v>14</v>
      </c>
      <c r="AF58" s="20">
        <f t="shared" si="527"/>
        <v>2</v>
      </c>
      <c r="AG58" s="27"/>
      <c r="AH58" s="26"/>
      <c r="AI58" s="28">
        <f t="shared" si="85"/>
        <v>0</v>
      </c>
      <c r="AJ58" s="29">
        <f t="shared" si="65"/>
        <v>0</v>
      </c>
      <c r="AK58" s="30">
        <f>SUM(LARGE(($AI58,$AB58,$U58,$N58,$G58),{1;2;3;4;5}))</f>
        <v>0</v>
      </c>
      <c r="AL58" s="27">
        <f t="shared" si="409"/>
        <v>14</v>
      </c>
      <c r="AM58" s="20">
        <f t="shared" si="528"/>
        <v>2</v>
      </c>
      <c r="AN58" s="27"/>
      <c r="AO58" s="26"/>
      <c r="AP58" s="28">
        <f t="shared" si="86"/>
        <v>0</v>
      </c>
      <c r="AQ58" s="29">
        <f t="shared" si="66"/>
        <v>0</v>
      </c>
      <c r="AR58" s="30">
        <f>SUM(LARGE(($AP58,$AI58,$AB58,$U58,$N58,$G58),{1;2;3;4;5}))</f>
        <v>0</v>
      </c>
      <c r="AS58" s="27">
        <f t="shared" si="410"/>
        <v>14</v>
      </c>
      <c r="AT58" s="20">
        <f t="shared" si="529"/>
        <v>2</v>
      </c>
      <c r="AU58" s="27"/>
      <c r="AV58" s="26"/>
      <c r="AW58" s="28">
        <f t="shared" si="87"/>
        <v>0</v>
      </c>
      <c r="AX58" s="29">
        <f t="shared" si="67"/>
        <v>0</v>
      </c>
      <c r="AY58" s="30">
        <f>SUM(LARGE(($AW58,$AP58,$AI58,$AB58,$U58,$N58,$G58),{1;2;3;4;5}))</f>
        <v>0</v>
      </c>
      <c r="AZ58" s="27">
        <f t="shared" si="411"/>
        <v>14</v>
      </c>
      <c r="BA58" s="20">
        <f t="shared" si="530"/>
        <v>2</v>
      </c>
      <c r="BB58" s="27"/>
      <c r="BC58" s="26"/>
      <c r="BD58" s="28">
        <f t="shared" si="88"/>
        <v>0</v>
      </c>
      <c r="BE58" s="29">
        <f t="shared" si="68"/>
        <v>0</v>
      </c>
      <c r="BF58" s="30">
        <f>SUM(LARGE(($BD58,$AW58,$AP58,$AI58,$AB58,$U58,$N58,$G58),{1;2;3;4;5}))</f>
        <v>0</v>
      </c>
      <c r="BG58" s="27">
        <f t="shared" si="412"/>
        <v>14</v>
      </c>
      <c r="BH58" s="20">
        <f t="shared" si="531"/>
        <v>2</v>
      </c>
      <c r="BI58" s="27"/>
      <c r="BJ58" s="26"/>
      <c r="BK58" s="28">
        <f t="shared" si="89"/>
        <v>0</v>
      </c>
      <c r="BL58" s="29">
        <f t="shared" si="69"/>
        <v>0</v>
      </c>
      <c r="BM58" s="30">
        <f>SUM(LARGE(($BK58,$BD58,$AW58,$AP58,$AI58,$AB58,$U58,$N58,$G58),{1;2;3;4;5}))</f>
        <v>0</v>
      </c>
      <c r="BN58" s="27">
        <f t="shared" si="413"/>
        <v>14</v>
      </c>
      <c r="BO58" s="20">
        <f t="shared" si="532"/>
        <v>2</v>
      </c>
      <c r="BP58" s="27"/>
      <c r="BQ58" s="26"/>
      <c r="BR58" s="28">
        <f t="shared" si="90"/>
        <v>0</v>
      </c>
      <c r="BS58" s="29">
        <f t="shared" si="70"/>
        <v>0</v>
      </c>
      <c r="BT58" s="30">
        <f>SUM(LARGE(($BR58,$BK58,$BD58,$AW58,$AP58,$AI58,$AB58,$U58,$N58,$G58),{1;2;3;4;5}))</f>
        <v>0</v>
      </c>
      <c r="BU58" s="27">
        <f t="shared" si="414"/>
        <v>14</v>
      </c>
      <c r="BV58" s="20">
        <f t="shared" si="533"/>
        <v>2</v>
      </c>
      <c r="BW58" s="27"/>
      <c r="BX58" s="26"/>
      <c r="BY58" s="28">
        <f t="shared" si="91"/>
        <v>0</v>
      </c>
      <c r="BZ58" s="29">
        <f t="shared" si="71"/>
        <v>0</v>
      </c>
      <c r="CA58" s="30">
        <f>SUM(LARGE(($BY58,$BR58,$BK58,$BD58,$AW58,$AP58,$AI58,$AB58,$U58,$N58,$G58),{1;2;3;4;5}))</f>
        <v>0</v>
      </c>
      <c r="CB58" s="27">
        <f t="shared" si="415"/>
        <v>14</v>
      </c>
      <c r="CC58" s="20">
        <f t="shared" si="534"/>
        <v>2</v>
      </c>
      <c r="CD58" s="27"/>
      <c r="CE58" s="26"/>
      <c r="CF58" s="28">
        <f t="shared" si="92"/>
        <v>0</v>
      </c>
      <c r="CG58" s="29">
        <f t="shared" si="72"/>
        <v>0</v>
      </c>
      <c r="CH58" s="30">
        <f>SUM(LARGE(($CF58,$BY58,$BR58,$BK58,$BD58,$AW58,$AP58,$AI58,$AB58,$U58,$N58,$G58),{1;2;3;4;5}))</f>
        <v>0</v>
      </c>
      <c r="CI58" s="27">
        <f t="shared" si="416"/>
        <v>14</v>
      </c>
      <c r="CJ58" s="20">
        <f t="shared" si="535"/>
        <v>1</v>
      </c>
      <c r="CK58" s="27"/>
      <c r="CL58" s="26"/>
      <c r="CM58" s="28">
        <f t="shared" si="93"/>
        <v>0</v>
      </c>
      <c r="CN58" s="29">
        <f t="shared" si="73"/>
        <v>0</v>
      </c>
      <c r="CO58" s="30">
        <f>SUM(LARGE(($CM58,$CF58,$BY58,$BR58,$BK58,$BD58,$AW58,$AP58,$AI58,$AB58,$U58,$N58,$G58),{1;2;3;4;5}))</f>
        <v>0</v>
      </c>
      <c r="CP58" s="27">
        <f t="shared" si="417"/>
        <v>14</v>
      </c>
      <c r="CQ58" s="20">
        <f t="shared" si="39"/>
        <v>1</v>
      </c>
      <c r="CR58" s="27"/>
      <c r="CS58" s="26"/>
      <c r="CT58" s="28">
        <f t="shared" si="94"/>
        <v>0</v>
      </c>
      <c r="CU58" s="29">
        <f t="shared" si="74"/>
        <v>0</v>
      </c>
      <c r="CV58" s="30">
        <f>SUM(LARGE(($CT58,$CM58,$CF58,$BY58,$BR58,$BK58,$BD58,$AW58,$AP58,$AI58,$AB58,$U58,$N58,$G58),{1;2;3;4;5}))</f>
        <v>0</v>
      </c>
      <c r="CW58" s="27">
        <f t="shared" si="418"/>
        <v>14</v>
      </c>
      <c r="CX58" s="20">
        <f t="shared" si="42"/>
        <v>1</v>
      </c>
      <c r="CY58" s="27"/>
      <c r="CZ58" s="26"/>
      <c r="DA58" s="28">
        <f t="shared" si="95"/>
        <v>0</v>
      </c>
      <c r="DB58" s="29">
        <f t="shared" si="75"/>
        <v>0</v>
      </c>
      <c r="DC58" s="30">
        <f>SUM(LARGE(($DA58,$CT58,$CM58,$CF58,$BY58,$BR58,$BK58,$BD58,$AW58,$AP58,$AI58,$AB58,$U58,$N58,$G58),{1;2;3;4;5}))</f>
        <v>0</v>
      </c>
      <c r="DD58" s="27">
        <f t="shared" si="419"/>
        <v>14</v>
      </c>
      <c r="DE58" s="20">
        <f t="shared" si="45"/>
        <v>1</v>
      </c>
      <c r="DF58" s="27"/>
      <c r="DG58" s="26"/>
      <c r="DH58" s="28">
        <f t="shared" si="96"/>
        <v>0</v>
      </c>
      <c r="DI58" s="29">
        <f t="shared" si="76"/>
        <v>0</v>
      </c>
      <c r="DJ58" s="30">
        <f>SUM(LARGE(($DH58,$DA58,$CT58,$CM58,$CF58,$BY58,$BR58,$BK58,$BD58,$AW58,$AP58,$AI58,$AB58,$U58,$N58,$G58),{1;2;3;4;5}))</f>
        <v>0</v>
      </c>
      <c r="DK58" s="27">
        <f t="shared" si="420"/>
        <v>14</v>
      </c>
      <c r="DL58" s="20">
        <f t="shared" si="48"/>
        <v>1</v>
      </c>
      <c r="DM58" s="27"/>
      <c r="DN58" s="26"/>
      <c r="DO58" s="28">
        <f t="shared" si="97"/>
        <v>0</v>
      </c>
      <c r="DP58" s="29">
        <f t="shared" si="77"/>
        <v>0</v>
      </c>
      <c r="DQ58" s="30">
        <f>SUM(LARGE(($DO58,$DH58,$DA58,$CT58,$CM58,$CF58,$BY58,$BR58,$BK58,$BD58,$AW58,$AP58,$AI58,$AB58,$U58,$N58,$G58),{1;2;3;4;5}))</f>
        <v>0</v>
      </c>
      <c r="DR58" s="27">
        <f t="shared" si="421"/>
        <v>14</v>
      </c>
      <c r="DS58" s="20">
        <f t="shared" si="51"/>
        <v>1</v>
      </c>
      <c r="DT58" s="27"/>
      <c r="DU58" s="26"/>
      <c r="DV58" s="28">
        <f t="shared" si="98"/>
        <v>0</v>
      </c>
      <c r="DW58" s="29">
        <f t="shared" si="78"/>
        <v>0</v>
      </c>
      <c r="DX58" s="30">
        <f>SUM(LARGE(($DV58,$DO58,$DH58,$DA58,$CT58,$CM58,$CF58,$BY58,$BR58,$BK58,$BD58,$AW58,$AP58,$AI58,$AB58,$U58,$N58,$G58),{1;2;3;4;5}))</f>
        <v>0</v>
      </c>
      <c r="DY58" s="27">
        <f t="shared" si="422"/>
        <v>14</v>
      </c>
      <c r="DZ58" s="20">
        <f t="shared" si="54"/>
        <v>3</v>
      </c>
      <c r="EA58" s="27"/>
      <c r="EB58" s="26"/>
      <c r="EC58" s="28">
        <f t="shared" si="99"/>
        <v>0</v>
      </c>
      <c r="ED58" s="29">
        <f t="shared" si="79"/>
        <v>0</v>
      </c>
      <c r="EE58" s="30">
        <f>SUM(LARGE(($EC58,$DV58,$DO58,$DH58,$DA58,$CT58,$CM58,$CF58,$BY58,$BR58,$BK58,$BD58,$AW58,$AP58,$AI58,$AB58,$U58,$N58,$G58),{1;2;3;4;5}))</f>
        <v>0</v>
      </c>
      <c r="EF58" s="27">
        <f t="shared" si="423"/>
        <v>14</v>
      </c>
      <c r="EG58" s="20">
        <f t="shared" si="57"/>
        <v>1</v>
      </c>
      <c r="EH58" s="27"/>
      <c r="EI58" s="26"/>
      <c r="EJ58" s="28">
        <f t="shared" si="100"/>
        <v>0</v>
      </c>
      <c r="EK58" s="29">
        <f t="shared" si="80"/>
        <v>0</v>
      </c>
      <c r="EL58" s="30">
        <f>SUM(LARGE(($EJ58,$EC58,$DV58,$DO58,$DH58,$DA58,$CT58,$CM58,$CF58,$BY58,$BR58,$BK58,$BD58,$AW58,$AP58,$AI58,$AB58,$U58,$N58,$G58),{1;2;3;4;5}))</f>
        <v>0</v>
      </c>
      <c r="EM58" s="27">
        <f t="shared" si="424"/>
        <v>14</v>
      </c>
    </row>
    <row r="59" spans="1:143" x14ac:dyDescent="0.2">
      <c r="A59" s="41" t="s">
        <v>99</v>
      </c>
      <c r="B59" s="65">
        <f t="shared" si="60"/>
        <v>0</v>
      </c>
      <c r="C59" s="113"/>
      <c r="D59" s="20">
        <f t="shared" si="523"/>
        <v>2</v>
      </c>
      <c r="E59" s="27"/>
      <c r="F59" s="26"/>
      <c r="G59" s="28">
        <f t="shared" si="81"/>
        <v>0</v>
      </c>
      <c r="H59" s="29">
        <f t="shared" si="61"/>
        <v>0</v>
      </c>
      <c r="I59" s="30">
        <f>SUM(LARGE(($G59),{1}))</f>
        <v>0</v>
      </c>
      <c r="J59" s="27">
        <f t="shared" si="405"/>
        <v>14</v>
      </c>
      <c r="K59" s="20">
        <f t="shared" si="524"/>
        <v>1</v>
      </c>
      <c r="L59" s="27"/>
      <c r="M59" s="26"/>
      <c r="N59" s="28">
        <f t="shared" si="82"/>
        <v>0</v>
      </c>
      <c r="O59" s="29">
        <f t="shared" si="62"/>
        <v>0</v>
      </c>
      <c r="P59" s="30">
        <f>SUM(LARGE(($N59,$G59),{1;2}))</f>
        <v>0</v>
      </c>
      <c r="Q59" s="27">
        <f t="shared" si="406"/>
        <v>14</v>
      </c>
      <c r="R59" s="20">
        <f t="shared" si="525"/>
        <v>1</v>
      </c>
      <c r="S59" s="27"/>
      <c r="T59" s="26"/>
      <c r="U59" s="28">
        <f t="shared" si="83"/>
        <v>0</v>
      </c>
      <c r="V59" s="29">
        <f t="shared" si="63"/>
        <v>0</v>
      </c>
      <c r="W59" s="30">
        <f>SUM(LARGE(($U59,$N59,$G59),{1;2;3}))</f>
        <v>0</v>
      </c>
      <c r="X59" s="27">
        <f t="shared" si="407"/>
        <v>14</v>
      </c>
      <c r="Y59" s="20">
        <f t="shared" si="526"/>
        <v>2</v>
      </c>
      <c r="Z59" s="27"/>
      <c r="AA59" s="26"/>
      <c r="AB59" s="28">
        <f t="shared" si="84"/>
        <v>0</v>
      </c>
      <c r="AC59" s="29">
        <f t="shared" si="64"/>
        <v>0</v>
      </c>
      <c r="AD59" s="30">
        <f>SUM(LARGE(($AB59,$U59,$N59,$G59),{1;2;3;4}))</f>
        <v>0</v>
      </c>
      <c r="AE59" s="27">
        <f t="shared" si="408"/>
        <v>14</v>
      </c>
      <c r="AF59" s="20">
        <f t="shared" si="527"/>
        <v>2</v>
      </c>
      <c r="AG59" s="27"/>
      <c r="AH59" s="26"/>
      <c r="AI59" s="28">
        <f t="shared" si="85"/>
        <v>0</v>
      </c>
      <c r="AJ59" s="29">
        <f t="shared" si="65"/>
        <v>0</v>
      </c>
      <c r="AK59" s="30">
        <f>SUM(LARGE(($AI59,$AB59,$U59,$N59,$G59),{1;2;3;4;5}))</f>
        <v>0</v>
      </c>
      <c r="AL59" s="27">
        <f t="shared" si="409"/>
        <v>14</v>
      </c>
      <c r="AM59" s="20">
        <f t="shared" si="528"/>
        <v>2</v>
      </c>
      <c r="AN59" s="27"/>
      <c r="AO59" s="26"/>
      <c r="AP59" s="28">
        <f t="shared" si="86"/>
        <v>0</v>
      </c>
      <c r="AQ59" s="29">
        <f t="shared" si="66"/>
        <v>0</v>
      </c>
      <c r="AR59" s="30">
        <f>SUM(LARGE(($AP59,$AI59,$AB59,$U59,$N59,$G59),{1;2;3;4;5}))</f>
        <v>0</v>
      </c>
      <c r="AS59" s="27">
        <f t="shared" si="410"/>
        <v>14</v>
      </c>
      <c r="AT59" s="20">
        <f t="shared" si="529"/>
        <v>2</v>
      </c>
      <c r="AU59" s="27"/>
      <c r="AV59" s="26"/>
      <c r="AW59" s="28">
        <f t="shared" si="87"/>
        <v>0</v>
      </c>
      <c r="AX59" s="29">
        <f t="shared" si="67"/>
        <v>0</v>
      </c>
      <c r="AY59" s="30">
        <f>SUM(LARGE(($AW59,$AP59,$AI59,$AB59,$U59,$N59,$G59),{1;2;3;4;5}))</f>
        <v>0</v>
      </c>
      <c r="AZ59" s="27">
        <f t="shared" si="411"/>
        <v>14</v>
      </c>
      <c r="BA59" s="20">
        <f t="shared" si="530"/>
        <v>2</v>
      </c>
      <c r="BB59" s="27"/>
      <c r="BC59" s="26"/>
      <c r="BD59" s="28">
        <f t="shared" si="88"/>
        <v>0</v>
      </c>
      <c r="BE59" s="29">
        <f t="shared" si="68"/>
        <v>0</v>
      </c>
      <c r="BF59" s="30">
        <f>SUM(LARGE(($BD59,$AW59,$AP59,$AI59,$AB59,$U59,$N59,$G59),{1;2;3;4;5}))</f>
        <v>0</v>
      </c>
      <c r="BG59" s="27">
        <f t="shared" si="412"/>
        <v>14</v>
      </c>
      <c r="BH59" s="20">
        <f t="shared" si="531"/>
        <v>2</v>
      </c>
      <c r="BI59" s="27"/>
      <c r="BJ59" s="26"/>
      <c r="BK59" s="28">
        <f t="shared" si="89"/>
        <v>0</v>
      </c>
      <c r="BL59" s="29">
        <f t="shared" si="69"/>
        <v>0</v>
      </c>
      <c r="BM59" s="30">
        <f>SUM(LARGE(($BK59,$BD59,$AW59,$AP59,$AI59,$AB59,$U59,$N59,$G59),{1;2;3;4;5}))</f>
        <v>0</v>
      </c>
      <c r="BN59" s="27">
        <f t="shared" si="413"/>
        <v>14</v>
      </c>
      <c r="BO59" s="20">
        <f t="shared" si="532"/>
        <v>2</v>
      </c>
      <c r="BP59" s="27"/>
      <c r="BQ59" s="26"/>
      <c r="BR59" s="28">
        <f t="shared" si="90"/>
        <v>0</v>
      </c>
      <c r="BS59" s="29">
        <f t="shared" si="70"/>
        <v>0</v>
      </c>
      <c r="BT59" s="30">
        <f>SUM(LARGE(($BR59,$BK59,$BD59,$AW59,$AP59,$AI59,$AB59,$U59,$N59,$G59),{1;2;3;4;5}))</f>
        <v>0</v>
      </c>
      <c r="BU59" s="27">
        <f t="shared" si="414"/>
        <v>14</v>
      </c>
      <c r="BV59" s="20">
        <f t="shared" si="533"/>
        <v>2</v>
      </c>
      <c r="BW59" s="27"/>
      <c r="BX59" s="26"/>
      <c r="BY59" s="28">
        <f t="shared" si="91"/>
        <v>0</v>
      </c>
      <c r="BZ59" s="29">
        <f t="shared" si="71"/>
        <v>0</v>
      </c>
      <c r="CA59" s="30">
        <f>SUM(LARGE(($BY59,$BR59,$BK59,$BD59,$AW59,$AP59,$AI59,$AB59,$U59,$N59,$G59),{1;2;3;4;5}))</f>
        <v>0</v>
      </c>
      <c r="CB59" s="27">
        <f t="shared" si="415"/>
        <v>14</v>
      </c>
      <c r="CC59" s="20">
        <f t="shared" si="534"/>
        <v>2</v>
      </c>
      <c r="CD59" s="27"/>
      <c r="CE59" s="26"/>
      <c r="CF59" s="28">
        <f t="shared" si="92"/>
        <v>0</v>
      </c>
      <c r="CG59" s="29">
        <f t="shared" si="72"/>
        <v>0</v>
      </c>
      <c r="CH59" s="30">
        <f>SUM(LARGE(($CF59,$BY59,$BR59,$BK59,$BD59,$AW59,$AP59,$AI59,$AB59,$U59,$N59,$G59),{1;2;3;4;5}))</f>
        <v>0</v>
      </c>
      <c r="CI59" s="27">
        <f t="shared" si="416"/>
        <v>14</v>
      </c>
      <c r="CJ59" s="20">
        <f t="shared" si="535"/>
        <v>1</v>
      </c>
      <c r="CK59" s="27"/>
      <c r="CL59" s="26"/>
      <c r="CM59" s="28">
        <f t="shared" si="93"/>
        <v>0</v>
      </c>
      <c r="CN59" s="29">
        <f t="shared" si="73"/>
        <v>0</v>
      </c>
      <c r="CO59" s="30">
        <f>SUM(LARGE(($CM59,$CF59,$BY59,$BR59,$BK59,$BD59,$AW59,$AP59,$AI59,$AB59,$U59,$N59,$G59),{1;2;3;4;5}))</f>
        <v>0</v>
      </c>
      <c r="CP59" s="27">
        <f t="shared" si="417"/>
        <v>14</v>
      </c>
      <c r="CQ59" s="20">
        <f t="shared" si="39"/>
        <v>1</v>
      </c>
      <c r="CR59" s="27"/>
      <c r="CS59" s="26"/>
      <c r="CT59" s="28">
        <f t="shared" si="94"/>
        <v>0</v>
      </c>
      <c r="CU59" s="29">
        <f t="shared" si="74"/>
        <v>0</v>
      </c>
      <c r="CV59" s="30">
        <f>SUM(LARGE(($CT59,$CM59,$CF59,$BY59,$BR59,$BK59,$BD59,$AW59,$AP59,$AI59,$AB59,$U59,$N59,$G59),{1;2;3;4;5}))</f>
        <v>0</v>
      </c>
      <c r="CW59" s="27">
        <f t="shared" si="418"/>
        <v>14</v>
      </c>
      <c r="CX59" s="20">
        <f t="shared" si="42"/>
        <v>1</v>
      </c>
      <c r="CY59" s="27"/>
      <c r="CZ59" s="26"/>
      <c r="DA59" s="28">
        <f t="shared" si="95"/>
        <v>0</v>
      </c>
      <c r="DB59" s="29">
        <f t="shared" si="75"/>
        <v>0</v>
      </c>
      <c r="DC59" s="30">
        <f>SUM(LARGE(($DA59,$CT59,$CM59,$CF59,$BY59,$BR59,$BK59,$BD59,$AW59,$AP59,$AI59,$AB59,$U59,$N59,$G59),{1;2;3;4;5}))</f>
        <v>0</v>
      </c>
      <c r="DD59" s="27">
        <f t="shared" si="419"/>
        <v>14</v>
      </c>
      <c r="DE59" s="20">
        <f t="shared" si="45"/>
        <v>1</v>
      </c>
      <c r="DF59" s="27"/>
      <c r="DG59" s="26"/>
      <c r="DH59" s="28">
        <f t="shared" si="96"/>
        <v>0</v>
      </c>
      <c r="DI59" s="29">
        <f t="shared" si="76"/>
        <v>0</v>
      </c>
      <c r="DJ59" s="30">
        <f>SUM(LARGE(($DH59,$DA59,$CT59,$CM59,$CF59,$BY59,$BR59,$BK59,$BD59,$AW59,$AP59,$AI59,$AB59,$U59,$N59,$G59),{1;2;3;4;5}))</f>
        <v>0</v>
      </c>
      <c r="DK59" s="27">
        <f t="shared" si="420"/>
        <v>14</v>
      </c>
      <c r="DL59" s="20">
        <f t="shared" si="48"/>
        <v>1</v>
      </c>
      <c r="DM59" s="27"/>
      <c r="DN59" s="26"/>
      <c r="DO59" s="28">
        <f t="shared" si="97"/>
        <v>0</v>
      </c>
      <c r="DP59" s="29">
        <f t="shared" si="77"/>
        <v>0</v>
      </c>
      <c r="DQ59" s="30">
        <f>SUM(LARGE(($DO59,$DH59,$DA59,$CT59,$CM59,$CF59,$BY59,$BR59,$BK59,$BD59,$AW59,$AP59,$AI59,$AB59,$U59,$N59,$G59),{1;2;3;4;5}))</f>
        <v>0</v>
      </c>
      <c r="DR59" s="27">
        <f t="shared" si="421"/>
        <v>14</v>
      </c>
      <c r="DS59" s="20">
        <f t="shared" si="51"/>
        <v>1</v>
      </c>
      <c r="DT59" s="27"/>
      <c r="DU59" s="26"/>
      <c r="DV59" s="28">
        <f t="shared" si="98"/>
        <v>0</v>
      </c>
      <c r="DW59" s="29">
        <f t="shared" si="78"/>
        <v>0</v>
      </c>
      <c r="DX59" s="30">
        <f>SUM(LARGE(($DV59,$DO59,$DH59,$DA59,$CT59,$CM59,$CF59,$BY59,$BR59,$BK59,$BD59,$AW59,$AP59,$AI59,$AB59,$U59,$N59,$G59),{1;2;3;4;5}))</f>
        <v>0</v>
      </c>
      <c r="DY59" s="27">
        <f t="shared" si="422"/>
        <v>14</v>
      </c>
      <c r="DZ59" s="20">
        <f t="shared" si="54"/>
        <v>3</v>
      </c>
      <c r="EA59" s="27"/>
      <c r="EB59" s="26"/>
      <c r="EC59" s="28">
        <f t="shared" si="99"/>
        <v>0</v>
      </c>
      <c r="ED59" s="29">
        <f t="shared" si="79"/>
        <v>0</v>
      </c>
      <c r="EE59" s="30">
        <f>SUM(LARGE(($EC59,$DV59,$DO59,$DH59,$DA59,$CT59,$CM59,$CF59,$BY59,$BR59,$BK59,$BD59,$AW59,$AP59,$AI59,$AB59,$U59,$N59,$G59),{1;2;3;4;5}))</f>
        <v>0</v>
      </c>
      <c r="EF59" s="27">
        <f t="shared" si="423"/>
        <v>14</v>
      </c>
      <c r="EG59" s="20">
        <f t="shared" si="57"/>
        <v>1</v>
      </c>
      <c r="EH59" s="27"/>
      <c r="EI59" s="26"/>
      <c r="EJ59" s="28">
        <f t="shared" si="100"/>
        <v>0</v>
      </c>
      <c r="EK59" s="29">
        <f t="shared" si="80"/>
        <v>0</v>
      </c>
      <c r="EL59" s="30">
        <f>SUM(LARGE(($EJ59,$EC59,$DV59,$DO59,$DH59,$DA59,$CT59,$CM59,$CF59,$BY59,$BR59,$BK59,$BD59,$AW59,$AP59,$AI59,$AB59,$U59,$N59,$G59),{1;2;3;4;5}))</f>
        <v>0</v>
      </c>
      <c r="EM59" s="27">
        <f t="shared" si="424"/>
        <v>14</v>
      </c>
    </row>
    <row r="60" spans="1:143" x14ac:dyDescent="0.2">
      <c r="A60" s="41" t="s">
        <v>211</v>
      </c>
      <c r="B60" s="65">
        <f t="shared" si="60"/>
        <v>0</v>
      </c>
      <c r="C60" s="113"/>
      <c r="D60" s="20">
        <f t="shared" si="523"/>
        <v>2</v>
      </c>
      <c r="E60" s="27"/>
      <c r="F60" s="26"/>
      <c r="G60" s="28">
        <f t="shared" si="81"/>
        <v>0</v>
      </c>
      <c r="H60" s="29">
        <f t="shared" si="61"/>
        <v>0</v>
      </c>
      <c r="I60" s="30">
        <f>SUM(LARGE(($G60),{1}))</f>
        <v>0</v>
      </c>
      <c r="J60" s="27">
        <f t="shared" si="405"/>
        <v>14</v>
      </c>
      <c r="K60" s="20">
        <f t="shared" si="524"/>
        <v>1</v>
      </c>
      <c r="L60" s="27"/>
      <c r="M60" s="26"/>
      <c r="N60" s="28">
        <f t="shared" si="82"/>
        <v>0</v>
      </c>
      <c r="O60" s="29">
        <f t="shared" si="62"/>
        <v>0</v>
      </c>
      <c r="P60" s="30">
        <f>SUM(LARGE(($N60,$G60),{1;2}))</f>
        <v>0</v>
      </c>
      <c r="Q60" s="27">
        <f t="shared" si="406"/>
        <v>14</v>
      </c>
      <c r="R60" s="20">
        <f t="shared" si="525"/>
        <v>1</v>
      </c>
      <c r="S60" s="27"/>
      <c r="T60" s="26"/>
      <c r="U60" s="28">
        <f t="shared" si="83"/>
        <v>0</v>
      </c>
      <c r="V60" s="29">
        <f t="shared" si="63"/>
        <v>0</v>
      </c>
      <c r="W60" s="30">
        <f>SUM(LARGE(($U60,$N60,$G60),{1;2;3}))</f>
        <v>0</v>
      </c>
      <c r="X60" s="27">
        <f t="shared" si="407"/>
        <v>14</v>
      </c>
      <c r="Y60" s="20">
        <f t="shared" si="526"/>
        <v>2</v>
      </c>
      <c r="Z60" s="27"/>
      <c r="AA60" s="26"/>
      <c r="AB60" s="28">
        <f t="shared" si="84"/>
        <v>0</v>
      </c>
      <c r="AC60" s="29">
        <f t="shared" si="64"/>
        <v>0</v>
      </c>
      <c r="AD60" s="30">
        <f>SUM(LARGE(($AB60,$U60,$N60,$G60),{1;2;3;4}))</f>
        <v>0</v>
      </c>
      <c r="AE60" s="27">
        <f t="shared" si="408"/>
        <v>14</v>
      </c>
      <c r="AF60" s="20">
        <f t="shared" si="527"/>
        <v>2</v>
      </c>
      <c r="AG60" s="27"/>
      <c r="AH60" s="26"/>
      <c r="AI60" s="28">
        <f t="shared" si="85"/>
        <v>0</v>
      </c>
      <c r="AJ60" s="29">
        <f t="shared" si="65"/>
        <v>0</v>
      </c>
      <c r="AK60" s="30">
        <f>SUM(LARGE(($AI60,$AB60,$U60,$N60,$G60),{1;2;3;4;5}))</f>
        <v>0</v>
      </c>
      <c r="AL60" s="27">
        <f t="shared" si="409"/>
        <v>14</v>
      </c>
      <c r="AM60" s="20">
        <f t="shared" si="528"/>
        <v>2</v>
      </c>
      <c r="AN60" s="27"/>
      <c r="AO60" s="26"/>
      <c r="AP60" s="28">
        <f t="shared" si="86"/>
        <v>0</v>
      </c>
      <c r="AQ60" s="29">
        <f t="shared" si="66"/>
        <v>0</v>
      </c>
      <c r="AR60" s="30">
        <f>SUM(LARGE(($AP60,$AI60,$AB60,$U60,$N60,$G60),{1;2;3;4;5}))</f>
        <v>0</v>
      </c>
      <c r="AS60" s="27">
        <f t="shared" si="410"/>
        <v>14</v>
      </c>
      <c r="AT60" s="20">
        <f t="shared" si="529"/>
        <v>2</v>
      </c>
      <c r="AU60" s="27"/>
      <c r="AV60" s="26"/>
      <c r="AW60" s="28">
        <f t="shared" si="87"/>
        <v>0</v>
      </c>
      <c r="AX60" s="29">
        <f t="shared" si="67"/>
        <v>0</v>
      </c>
      <c r="AY60" s="30">
        <f>SUM(LARGE(($AW60,$AP60,$AI60,$AB60,$U60,$N60,$G60),{1;2;3;4;5}))</f>
        <v>0</v>
      </c>
      <c r="AZ60" s="27">
        <f t="shared" si="411"/>
        <v>14</v>
      </c>
      <c r="BA60" s="20">
        <f t="shared" si="530"/>
        <v>2</v>
      </c>
      <c r="BB60" s="27"/>
      <c r="BC60" s="26"/>
      <c r="BD60" s="28">
        <f t="shared" si="88"/>
        <v>0</v>
      </c>
      <c r="BE60" s="29">
        <f t="shared" si="68"/>
        <v>0</v>
      </c>
      <c r="BF60" s="30">
        <f>SUM(LARGE(($BD60,$AW60,$AP60,$AI60,$AB60,$U60,$N60,$G60),{1;2;3;4;5}))</f>
        <v>0</v>
      </c>
      <c r="BG60" s="27">
        <f t="shared" si="412"/>
        <v>14</v>
      </c>
      <c r="BH60" s="20">
        <f t="shared" si="531"/>
        <v>2</v>
      </c>
      <c r="BI60" s="27"/>
      <c r="BJ60" s="26"/>
      <c r="BK60" s="28">
        <f t="shared" si="89"/>
        <v>0</v>
      </c>
      <c r="BL60" s="29">
        <f t="shared" si="69"/>
        <v>0</v>
      </c>
      <c r="BM60" s="30">
        <f>SUM(LARGE(($BK60,$BD60,$AW60,$AP60,$AI60,$AB60,$U60,$N60,$G60),{1;2;3;4;5}))</f>
        <v>0</v>
      </c>
      <c r="BN60" s="27">
        <f t="shared" si="413"/>
        <v>14</v>
      </c>
      <c r="BO60" s="20">
        <f t="shared" si="532"/>
        <v>2</v>
      </c>
      <c r="BP60" s="27"/>
      <c r="BQ60" s="26"/>
      <c r="BR60" s="28">
        <f t="shared" si="90"/>
        <v>0</v>
      </c>
      <c r="BS60" s="29">
        <f t="shared" si="70"/>
        <v>0</v>
      </c>
      <c r="BT60" s="30">
        <f>SUM(LARGE(($BR60,$BK60,$BD60,$AW60,$AP60,$AI60,$AB60,$U60,$N60,$G60),{1;2;3;4;5}))</f>
        <v>0</v>
      </c>
      <c r="BU60" s="27">
        <f t="shared" si="414"/>
        <v>14</v>
      </c>
      <c r="BV60" s="20">
        <f t="shared" si="533"/>
        <v>2</v>
      </c>
      <c r="BW60" s="27"/>
      <c r="BX60" s="26"/>
      <c r="BY60" s="28">
        <f t="shared" si="91"/>
        <v>0</v>
      </c>
      <c r="BZ60" s="29">
        <f t="shared" si="71"/>
        <v>0</v>
      </c>
      <c r="CA60" s="30">
        <f>SUM(LARGE(($BY60,$BR60,$BK60,$BD60,$AW60,$AP60,$AI60,$AB60,$U60,$N60,$G60),{1;2;3;4;5}))</f>
        <v>0</v>
      </c>
      <c r="CB60" s="27">
        <f t="shared" si="415"/>
        <v>14</v>
      </c>
      <c r="CC60" s="20">
        <f t="shared" si="534"/>
        <v>2</v>
      </c>
      <c r="CD60" s="27"/>
      <c r="CE60" s="26"/>
      <c r="CF60" s="28">
        <f t="shared" si="92"/>
        <v>0</v>
      </c>
      <c r="CG60" s="29">
        <f t="shared" si="72"/>
        <v>0</v>
      </c>
      <c r="CH60" s="30">
        <f>SUM(LARGE(($CF60,$BY60,$BR60,$BK60,$BD60,$AW60,$AP60,$AI60,$AB60,$U60,$N60,$G60),{1;2;3;4;5}))</f>
        <v>0</v>
      </c>
      <c r="CI60" s="27">
        <f t="shared" si="416"/>
        <v>14</v>
      </c>
      <c r="CJ60" s="20">
        <f t="shared" si="535"/>
        <v>1</v>
      </c>
      <c r="CK60" s="27"/>
      <c r="CL60" s="26"/>
      <c r="CM60" s="28">
        <f t="shared" si="93"/>
        <v>0</v>
      </c>
      <c r="CN60" s="29">
        <f t="shared" si="73"/>
        <v>0</v>
      </c>
      <c r="CO60" s="30">
        <f>SUM(LARGE(($CM60,$CF60,$BY60,$BR60,$BK60,$BD60,$AW60,$AP60,$AI60,$AB60,$U60,$N60,$G60),{1;2;3;4;5}))</f>
        <v>0</v>
      </c>
      <c r="CP60" s="27">
        <f t="shared" si="417"/>
        <v>14</v>
      </c>
      <c r="CQ60" s="20">
        <f t="shared" si="39"/>
        <v>1</v>
      </c>
      <c r="CR60" s="27"/>
      <c r="CS60" s="26"/>
      <c r="CT60" s="28">
        <f t="shared" si="94"/>
        <v>0</v>
      </c>
      <c r="CU60" s="29">
        <f t="shared" si="74"/>
        <v>0</v>
      </c>
      <c r="CV60" s="30">
        <f>SUM(LARGE(($CT60,$CM60,$CF60,$BY60,$BR60,$BK60,$BD60,$AW60,$AP60,$AI60,$AB60,$U60,$N60,$G60),{1;2;3;4;5}))</f>
        <v>0</v>
      </c>
      <c r="CW60" s="27">
        <f t="shared" si="418"/>
        <v>14</v>
      </c>
      <c r="CX60" s="20">
        <f t="shared" si="42"/>
        <v>1</v>
      </c>
      <c r="CY60" s="27"/>
      <c r="CZ60" s="26"/>
      <c r="DA60" s="28">
        <f t="shared" si="95"/>
        <v>0</v>
      </c>
      <c r="DB60" s="29">
        <f t="shared" si="75"/>
        <v>0</v>
      </c>
      <c r="DC60" s="30">
        <f>SUM(LARGE(($DA60,$CT60,$CM60,$CF60,$BY60,$BR60,$BK60,$BD60,$AW60,$AP60,$AI60,$AB60,$U60,$N60,$G60),{1;2;3;4;5}))</f>
        <v>0</v>
      </c>
      <c r="DD60" s="27">
        <f t="shared" si="419"/>
        <v>14</v>
      </c>
      <c r="DE60" s="20">
        <f t="shared" si="45"/>
        <v>1</v>
      </c>
      <c r="DF60" s="27"/>
      <c r="DG60" s="26"/>
      <c r="DH60" s="28">
        <f t="shared" si="96"/>
        <v>0</v>
      </c>
      <c r="DI60" s="29">
        <f t="shared" si="76"/>
        <v>0</v>
      </c>
      <c r="DJ60" s="30">
        <f>SUM(LARGE(($DH60,$DA60,$CT60,$CM60,$CF60,$BY60,$BR60,$BK60,$BD60,$AW60,$AP60,$AI60,$AB60,$U60,$N60,$G60),{1;2;3;4;5}))</f>
        <v>0</v>
      </c>
      <c r="DK60" s="27">
        <f t="shared" si="420"/>
        <v>14</v>
      </c>
      <c r="DL60" s="20">
        <f t="shared" si="48"/>
        <v>1</v>
      </c>
      <c r="DM60" s="27"/>
      <c r="DN60" s="26"/>
      <c r="DO60" s="28">
        <f t="shared" si="97"/>
        <v>0</v>
      </c>
      <c r="DP60" s="29">
        <f t="shared" si="77"/>
        <v>0</v>
      </c>
      <c r="DQ60" s="30">
        <f>SUM(LARGE(($DO60,$DH60,$DA60,$CT60,$CM60,$CF60,$BY60,$BR60,$BK60,$BD60,$AW60,$AP60,$AI60,$AB60,$U60,$N60,$G60),{1;2;3;4;5}))</f>
        <v>0</v>
      </c>
      <c r="DR60" s="27">
        <f t="shared" si="421"/>
        <v>14</v>
      </c>
      <c r="DS60" s="20">
        <f t="shared" si="51"/>
        <v>1</v>
      </c>
      <c r="DT60" s="27"/>
      <c r="DU60" s="26"/>
      <c r="DV60" s="28">
        <f t="shared" si="98"/>
        <v>0</v>
      </c>
      <c r="DW60" s="29">
        <f t="shared" si="78"/>
        <v>0</v>
      </c>
      <c r="DX60" s="30">
        <f>SUM(LARGE(($DV60,$DO60,$DH60,$DA60,$CT60,$CM60,$CF60,$BY60,$BR60,$BK60,$BD60,$AW60,$AP60,$AI60,$AB60,$U60,$N60,$G60),{1;2;3;4;5}))</f>
        <v>0</v>
      </c>
      <c r="DY60" s="27">
        <f t="shared" si="422"/>
        <v>14</v>
      </c>
      <c r="DZ60" s="20">
        <f t="shared" si="54"/>
        <v>3</v>
      </c>
      <c r="EA60" s="27"/>
      <c r="EB60" s="26"/>
      <c r="EC60" s="28">
        <f t="shared" si="99"/>
        <v>0</v>
      </c>
      <c r="ED60" s="29">
        <f t="shared" si="79"/>
        <v>0</v>
      </c>
      <c r="EE60" s="30">
        <f>SUM(LARGE(($EC60,$DV60,$DO60,$DH60,$DA60,$CT60,$CM60,$CF60,$BY60,$BR60,$BK60,$BD60,$AW60,$AP60,$AI60,$AB60,$U60,$N60,$G60),{1;2;3;4;5}))</f>
        <v>0</v>
      </c>
      <c r="EF60" s="27">
        <f t="shared" si="423"/>
        <v>14</v>
      </c>
      <c r="EG60" s="20">
        <f t="shared" si="57"/>
        <v>1</v>
      </c>
      <c r="EH60" s="27"/>
      <c r="EI60" s="26"/>
      <c r="EJ60" s="28">
        <f t="shared" si="100"/>
        <v>0</v>
      </c>
      <c r="EK60" s="29">
        <f t="shared" si="80"/>
        <v>0</v>
      </c>
      <c r="EL60" s="30">
        <f>SUM(LARGE(($EJ60,$EC60,$DV60,$DO60,$DH60,$DA60,$CT60,$CM60,$CF60,$BY60,$BR60,$BK60,$BD60,$AW60,$AP60,$AI60,$AB60,$U60,$N60,$G60),{1;2;3;4;5}))</f>
        <v>0</v>
      </c>
      <c r="EM60" s="27">
        <f t="shared" si="424"/>
        <v>14</v>
      </c>
    </row>
    <row r="61" spans="1:143" x14ac:dyDescent="0.2">
      <c r="A61" s="41" t="s">
        <v>112</v>
      </c>
      <c r="B61" s="65">
        <f t="shared" si="60"/>
        <v>0</v>
      </c>
      <c r="C61" s="113"/>
      <c r="D61" s="20">
        <f t="shared" si="523"/>
        <v>2</v>
      </c>
      <c r="E61" s="27"/>
      <c r="F61" s="26"/>
      <c r="G61" s="28">
        <f t="shared" si="81"/>
        <v>0</v>
      </c>
      <c r="H61" s="29">
        <f t="shared" si="61"/>
        <v>0</v>
      </c>
      <c r="I61" s="30">
        <f>SUM(LARGE(($G61),{1}))</f>
        <v>0</v>
      </c>
      <c r="J61" s="27">
        <f t="shared" si="405"/>
        <v>14</v>
      </c>
      <c r="K61" s="20">
        <f t="shared" si="524"/>
        <v>1</v>
      </c>
      <c r="L61" s="27"/>
      <c r="M61" s="26"/>
      <c r="N61" s="28">
        <f t="shared" si="82"/>
        <v>0</v>
      </c>
      <c r="O61" s="29">
        <f t="shared" si="62"/>
        <v>0</v>
      </c>
      <c r="P61" s="30">
        <f>SUM(LARGE(($N61,$G61),{1;2}))</f>
        <v>0</v>
      </c>
      <c r="Q61" s="27">
        <f t="shared" si="406"/>
        <v>14</v>
      </c>
      <c r="R61" s="20">
        <f t="shared" si="525"/>
        <v>1</v>
      </c>
      <c r="S61" s="27"/>
      <c r="T61" s="26"/>
      <c r="U61" s="28">
        <f t="shared" si="83"/>
        <v>0</v>
      </c>
      <c r="V61" s="29">
        <f t="shared" si="63"/>
        <v>0</v>
      </c>
      <c r="W61" s="30">
        <f>SUM(LARGE(($U61,$N61,$G61),{1;2;3}))</f>
        <v>0</v>
      </c>
      <c r="X61" s="27">
        <f t="shared" si="407"/>
        <v>14</v>
      </c>
      <c r="Y61" s="20">
        <f t="shared" si="526"/>
        <v>2</v>
      </c>
      <c r="Z61" s="27"/>
      <c r="AA61" s="26"/>
      <c r="AB61" s="28">
        <f t="shared" si="84"/>
        <v>0</v>
      </c>
      <c r="AC61" s="29">
        <f t="shared" si="64"/>
        <v>0</v>
      </c>
      <c r="AD61" s="30">
        <f>SUM(LARGE(($AB61,$U61,$N61,$G61),{1;2;3;4}))</f>
        <v>0</v>
      </c>
      <c r="AE61" s="27">
        <f t="shared" si="408"/>
        <v>14</v>
      </c>
      <c r="AF61" s="20">
        <f t="shared" si="527"/>
        <v>2</v>
      </c>
      <c r="AG61" s="27"/>
      <c r="AH61" s="26"/>
      <c r="AI61" s="28">
        <f t="shared" si="85"/>
        <v>0</v>
      </c>
      <c r="AJ61" s="29">
        <f t="shared" si="65"/>
        <v>0</v>
      </c>
      <c r="AK61" s="30">
        <f>SUM(LARGE(($AI61,$AB61,$U61,$N61,$G61),{1;2;3;4;5}))</f>
        <v>0</v>
      </c>
      <c r="AL61" s="27">
        <f t="shared" si="409"/>
        <v>14</v>
      </c>
      <c r="AM61" s="20">
        <f t="shared" si="528"/>
        <v>2</v>
      </c>
      <c r="AN61" s="27"/>
      <c r="AO61" s="26"/>
      <c r="AP61" s="28">
        <f t="shared" si="86"/>
        <v>0</v>
      </c>
      <c r="AQ61" s="29">
        <f t="shared" si="66"/>
        <v>0</v>
      </c>
      <c r="AR61" s="30">
        <f>SUM(LARGE(($AP61,$AI61,$AB61,$U61,$N61,$G61),{1;2;3;4;5}))</f>
        <v>0</v>
      </c>
      <c r="AS61" s="27">
        <f t="shared" si="410"/>
        <v>14</v>
      </c>
      <c r="AT61" s="20">
        <f t="shared" si="529"/>
        <v>2</v>
      </c>
      <c r="AU61" s="27"/>
      <c r="AV61" s="26"/>
      <c r="AW61" s="28">
        <f t="shared" si="87"/>
        <v>0</v>
      </c>
      <c r="AX61" s="29">
        <f t="shared" si="67"/>
        <v>0</v>
      </c>
      <c r="AY61" s="30">
        <f>SUM(LARGE(($AW61,$AP61,$AI61,$AB61,$U61,$N61,$G61),{1;2;3;4;5}))</f>
        <v>0</v>
      </c>
      <c r="AZ61" s="27">
        <f t="shared" si="411"/>
        <v>14</v>
      </c>
      <c r="BA61" s="20">
        <f t="shared" si="530"/>
        <v>2</v>
      </c>
      <c r="BB61" s="27"/>
      <c r="BC61" s="26"/>
      <c r="BD61" s="28">
        <f t="shared" si="88"/>
        <v>0</v>
      </c>
      <c r="BE61" s="29">
        <f t="shared" si="68"/>
        <v>0</v>
      </c>
      <c r="BF61" s="30">
        <f>SUM(LARGE(($BD61,$AW61,$AP61,$AI61,$AB61,$U61,$N61,$G61),{1;2;3;4;5}))</f>
        <v>0</v>
      </c>
      <c r="BG61" s="27">
        <f t="shared" si="412"/>
        <v>14</v>
      </c>
      <c r="BH61" s="20">
        <f t="shared" si="531"/>
        <v>2</v>
      </c>
      <c r="BI61" s="27"/>
      <c r="BJ61" s="26"/>
      <c r="BK61" s="28">
        <f t="shared" si="89"/>
        <v>0</v>
      </c>
      <c r="BL61" s="29">
        <f t="shared" si="69"/>
        <v>0</v>
      </c>
      <c r="BM61" s="30">
        <f>SUM(LARGE(($BK61,$BD61,$AW61,$AP61,$AI61,$AB61,$U61,$N61,$G61),{1;2;3;4;5}))</f>
        <v>0</v>
      </c>
      <c r="BN61" s="27">
        <f t="shared" si="413"/>
        <v>14</v>
      </c>
      <c r="BO61" s="20">
        <f t="shared" si="532"/>
        <v>2</v>
      </c>
      <c r="BP61" s="27"/>
      <c r="BQ61" s="26"/>
      <c r="BR61" s="28">
        <f t="shared" si="90"/>
        <v>0</v>
      </c>
      <c r="BS61" s="29">
        <f t="shared" si="70"/>
        <v>0</v>
      </c>
      <c r="BT61" s="30">
        <f>SUM(LARGE(($BR61,$BK61,$BD61,$AW61,$AP61,$AI61,$AB61,$U61,$N61,$G61),{1;2;3;4;5}))</f>
        <v>0</v>
      </c>
      <c r="BU61" s="27">
        <f t="shared" si="414"/>
        <v>14</v>
      </c>
      <c r="BV61" s="20">
        <f t="shared" si="533"/>
        <v>2</v>
      </c>
      <c r="BW61" s="27"/>
      <c r="BX61" s="26"/>
      <c r="BY61" s="28">
        <f t="shared" si="91"/>
        <v>0</v>
      </c>
      <c r="BZ61" s="29">
        <f t="shared" si="71"/>
        <v>0</v>
      </c>
      <c r="CA61" s="30">
        <f>SUM(LARGE(($BY61,$BR61,$BK61,$BD61,$AW61,$AP61,$AI61,$AB61,$U61,$N61,$G61),{1;2;3;4;5}))</f>
        <v>0</v>
      </c>
      <c r="CB61" s="27">
        <f t="shared" si="415"/>
        <v>14</v>
      </c>
      <c r="CC61" s="20">
        <f t="shared" si="534"/>
        <v>2</v>
      </c>
      <c r="CD61" s="27"/>
      <c r="CE61" s="26"/>
      <c r="CF61" s="28">
        <f t="shared" si="92"/>
        <v>0</v>
      </c>
      <c r="CG61" s="29">
        <f t="shared" si="72"/>
        <v>0</v>
      </c>
      <c r="CH61" s="30">
        <f>SUM(LARGE(($CF61,$BY61,$BR61,$BK61,$BD61,$AW61,$AP61,$AI61,$AB61,$U61,$N61,$G61),{1;2;3;4;5}))</f>
        <v>0</v>
      </c>
      <c r="CI61" s="27">
        <f t="shared" si="416"/>
        <v>14</v>
      </c>
      <c r="CJ61" s="20">
        <f t="shared" si="535"/>
        <v>1</v>
      </c>
      <c r="CK61" s="27"/>
      <c r="CL61" s="26"/>
      <c r="CM61" s="28">
        <f t="shared" si="93"/>
        <v>0</v>
      </c>
      <c r="CN61" s="29">
        <f t="shared" si="73"/>
        <v>0</v>
      </c>
      <c r="CO61" s="30">
        <f>SUM(LARGE(($CM61,$CF61,$BY61,$BR61,$BK61,$BD61,$AW61,$AP61,$AI61,$AB61,$U61,$N61,$G61),{1;2;3;4;5}))</f>
        <v>0</v>
      </c>
      <c r="CP61" s="27">
        <f t="shared" si="417"/>
        <v>14</v>
      </c>
      <c r="CQ61" s="20">
        <f t="shared" si="39"/>
        <v>1</v>
      </c>
      <c r="CR61" s="27"/>
      <c r="CS61" s="26"/>
      <c r="CT61" s="28">
        <f t="shared" si="94"/>
        <v>0</v>
      </c>
      <c r="CU61" s="29">
        <f t="shared" si="74"/>
        <v>0</v>
      </c>
      <c r="CV61" s="30">
        <f>SUM(LARGE(($CT61,$CM61,$CF61,$BY61,$BR61,$BK61,$BD61,$AW61,$AP61,$AI61,$AB61,$U61,$N61,$G61),{1;2;3;4;5}))</f>
        <v>0</v>
      </c>
      <c r="CW61" s="27">
        <f t="shared" si="418"/>
        <v>14</v>
      </c>
      <c r="CX61" s="20">
        <f t="shared" si="42"/>
        <v>1</v>
      </c>
      <c r="CY61" s="27"/>
      <c r="CZ61" s="26"/>
      <c r="DA61" s="28">
        <f t="shared" si="95"/>
        <v>0</v>
      </c>
      <c r="DB61" s="29">
        <f t="shared" si="75"/>
        <v>0</v>
      </c>
      <c r="DC61" s="30">
        <f>SUM(LARGE(($DA61,$CT61,$CM61,$CF61,$BY61,$BR61,$BK61,$BD61,$AW61,$AP61,$AI61,$AB61,$U61,$N61,$G61),{1;2;3;4;5}))</f>
        <v>0</v>
      </c>
      <c r="DD61" s="27">
        <f t="shared" si="419"/>
        <v>14</v>
      </c>
      <c r="DE61" s="20">
        <f t="shared" si="45"/>
        <v>1</v>
      </c>
      <c r="DF61" s="27"/>
      <c r="DG61" s="26"/>
      <c r="DH61" s="28">
        <f t="shared" si="96"/>
        <v>0</v>
      </c>
      <c r="DI61" s="29">
        <f t="shared" si="76"/>
        <v>0</v>
      </c>
      <c r="DJ61" s="30">
        <f>SUM(LARGE(($DH61,$DA61,$CT61,$CM61,$CF61,$BY61,$BR61,$BK61,$BD61,$AW61,$AP61,$AI61,$AB61,$U61,$N61,$G61),{1;2;3;4;5}))</f>
        <v>0</v>
      </c>
      <c r="DK61" s="27">
        <f t="shared" si="420"/>
        <v>14</v>
      </c>
      <c r="DL61" s="20">
        <f t="shared" si="48"/>
        <v>1</v>
      </c>
      <c r="DM61" s="27"/>
      <c r="DN61" s="26"/>
      <c r="DO61" s="28">
        <f t="shared" si="97"/>
        <v>0</v>
      </c>
      <c r="DP61" s="29">
        <f t="shared" si="77"/>
        <v>0</v>
      </c>
      <c r="DQ61" s="30">
        <f>SUM(LARGE(($DO61,$DH61,$DA61,$CT61,$CM61,$CF61,$BY61,$BR61,$BK61,$BD61,$AW61,$AP61,$AI61,$AB61,$U61,$N61,$G61),{1;2;3;4;5}))</f>
        <v>0</v>
      </c>
      <c r="DR61" s="27">
        <f t="shared" si="421"/>
        <v>14</v>
      </c>
      <c r="DS61" s="20">
        <f t="shared" si="51"/>
        <v>1</v>
      </c>
      <c r="DT61" s="27"/>
      <c r="DU61" s="26"/>
      <c r="DV61" s="28">
        <f t="shared" si="98"/>
        <v>0</v>
      </c>
      <c r="DW61" s="29">
        <f t="shared" si="78"/>
        <v>0</v>
      </c>
      <c r="DX61" s="30">
        <f>SUM(LARGE(($DV61,$DO61,$DH61,$DA61,$CT61,$CM61,$CF61,$BY61,$BR61,$BK61,$BD61,$AW61,$AP61,$AI61,$AB61,$U61,$N61,$G61),{1;2;3;4;5}))</f>
        <v>0</v>
      </c>
      <c r="DY61" s="27">
        <f t="shared" si="422"/>
        <v>14</v>
      </c>
      <c r="DZ61" s="20">
        <f t="shared" si="54"/>
        <v>3</v>
      </c>
      <c r="EA61" s="27"/>
      <c r="EB61" s="26"/>
      <c r="EC61" s="28">
        <f t="shared" si="99"/>
        <v>0</v>
      </c>
      <c r="ED61" s="29">
        <f t="shared" si="79"/>
        <v>0</v>
      </c>
      <c r="EE61" s="30">
        <f>SUM(LARGE(($EC61,$DV61,$DO61,$DH61,$DA61,$CT61,$CM61,$CF61,$BY61,$BR61,$BK61,$BD61,$AW61,$AP61,$AI61,$AB61,$U61,$N61,$G61),{1;2;3;4;5}))</f>
        <v>0</v>
      </c>
      <c r="EF61" s="27">
        <f t="shared" si="423"/>
        <v>14</v>
      </c>
      <c r="EG61" s="20">
        <f t="shared" si="57"/>
        <v>1</v>
      </c>
      <c r="EH61" s="27"/>
      <c r="EI61" s="26"/>
      <c r="EJ61" s="28">
        <f t="shared" si="100"/>
        <v>0</v>
      </c>
      <c r="EK61" s="29">
        <f t="shared" si="80"/>
        <v>0</v>
      </c>
      <c r="EL61" s="30">
        <f>SUM(LARGE(($EJ61,$EC61,$DV61,$DO61,$DH61,$DA61,$CT61,$CM61,$CF61,$BY61,$BR61,$BK61,$BD61,$AW61,$AP61,$AI61,$AB61,$U61,$N61,$G61),{1;2;3;4;5}))</f>
        <v>0</v>
      </c>
      <c r="EM61" s="27">
        <f t="shared" si="424"/>
        <v>14</v>
      </c>
    </row>
    <row r="62" spans="1:143" x14ac:dyDescent="0.2">
      <c r="A62" s="41"/>
      <c r="B62" s="65">
        <f t="shared" si="60"/>
        <v>0</v>
      </c>
      <c r="C62" s="112"/>
      <c r="D62" s="20">
        <f t="shared" si="523"/>
        <v>2</v>
      </c>
      <c r="E62" s="27"/>
      <c r="F62" s="26"/>
      <c r="G62" s="28">
        <f t="shared" si="81"/>
        <v>0</v>
      </c>
      <c r="H62" s="29">
        <f t="shared" si="61"/>
        <v>0</v>
      </c>
      <c r="I62" s="30">
        <f>SUM(LARGE(($G62),{1}))</f>
        <v>0</v>
      </c>
      <c r="J62" s="27">
        <f t="shared" si="405"/>
        <v>14</v>
      </c>
      <c r="K62" s="20">
        <f t="shared" si="524"/>
        <v>1</v>
      </c>
      <c r="L62" s="27"/>
      <c r="M62" s="26"/>
      <c r="N62" s="28">
        <f t="shared" si="82"/>
        <v>0</v>
      </c>
      <c r="O62" s="29">
        <f t="shared" si="62"/>
        <v>0</v>
      </c>
      <c r="P62" s="30">
        <f>SUM(LARGE(($N62,$G62),{1;2}))</f>
        <v>0</v>
      </c>
      <c r="Q62" s="27">
        <f t="shared" si="406"/>
        <v>14</v>
      </c>
      <c r="R62" s="20">
        <f t="shared" si="525"/>
        <v>1</v>
      </c>
      <c r="S62" s="27"/>
      <c r="T62" s="26"/>
      <c r="U62" s="28">
        <f t="shared" si="83"/>
        <v>0</v>
      </c>
      <c r="V62" s="29">
        <f t="shared" si="63"/>
        <v>0</v>
      </c>
      <c r="W62" s="30">
        <f>SUM(LARGE(($U62,$N62,$G62),{1;2;3}))</f>
        <v>0</v>
      </c>
      <c r="X62" s="27">
        <f t="shared" si="407"/>
        <v>14</v>
      </c>
      <c r="Y62" s="20">
        <f t="shared" si="526"/>
        <v>2</v>
      </c>
      <c r="Z62" s="27"/>
      <c r="AA62" s="26"/>
      <c r="AB62" s="28">
        <f t="shared" si="84"/>
        <v>0</v>
      </c>
      <c r="AC62" s="29">
        <f t="shared" si="64"/>
        <v>0</v>
      </c>
      <c r="AD62" s="30">
        <f>SUM(LARGE(($AB62,$U62,$N62,$G62),{1;2;3;4}))</f>
        <v>0</v>
      </c>
      <c r="AE62" s="27">
        <f t="shared" si="408"/>
        <v>14</v>
      </c>
      <c r="AF62" s="20">
        <f t="shared" si="527"/>
        <v>2</v>
      </c>
      <c r="AG62" s="27"/>
      <c r="AH62" s="26"/>
      <c r="AI62" s="28">
        <f t="shared" si="85"/>
        <v>0</v>
      </c>
      <c r="AJ62" s="29">
        <f t="shared" si="65"/>
        <v>0</v>
      </c>
      <c r="AK62" s="30">
        <f>SUM(LARGE(($AI62,$AB62,$U62,$N62,$G62),{1;2;3;4;5}))</f>
        <v>0</v>
      </c>
      <c r="AL62" s="27">
        <f t="shared" si="409"/>
        <v>14</v>
      </c>
      <c r="AM62" s="20">
        <f t="shared" si="528"/>
        <v>2</v>
      </c>
      <c r="AN62" s="27"/>
      <c r="AO62" s="26"/>
      <c r="AP62" s="28">
        <f t="shared" si="86"/>
        <v>0</v>
      </c>
      <c r="AQ62" s="29">
        <f t="shared" si="66"/>
        <v>0</v>
      </c>
      <c r="AR62" s="30">
        <f>SUM(LARGE(($AP62,$AI62,$AB62,$U62,$N62,$G62),{1;2;3;4;5}))</f>
        <v>0</v>
      </c>
      <c r="AS62" s="27">
        <f t="shared" si="410"/>
        <v>14</v>
      </c>
      <c r="AT62" s="20">
        <f t="shared" si="529"/>
        <v>2</v>
      </c>
      <c r="AU62" s="27"/>
      <c r="AV62" s="26"/>
      <c r="AW62" s="28">
        <f t="shared" si="87"/>
        <v>0</v>
      </c>
      <c r="AX62" s="29">
        <f t="shared" si="67"/>
        <v>0</v>
      </c>
      <c r="AY62" s="30">
        <f>SUM(LARGE(($AW62,$AP62,$AI62,$AB62,$U62,$N62,$G62),{1;2;3;4;5}))</f>
        <v>0</v>
      </c>
      <c r="AZ62" s="27">
        <f t="shared" si="411"/>
        <v>14</v>
      </c>
      <c r="BA62" s="20">
        <f t="shared" si="530"/>
        <v>2</v>
      </c>
      <c r="BB62" s="27"/>
      <c r="BC62" s="26"/>
      <c r="BD62" s="28">
        <f t="shared" si="88"/>
        <v>0</v>
      </c>
      <c r="BE62" s="29">
        <f t="shared" si="68"/>
        <v>0</v>
      </c>
      <c r="BF62" s="30">
        <f>SUM(LARGE(($BD62,$AW62,$AP62,$AI62,$AB62,$U62,$N62,$G62),{1;2;3;4;5}))</f>
        <v>0</v>
      </c>
      <c r="BG62" s="27">
        <f t="shared" si="412"/>
        <v>14</v>
      </c>
      <c r="BH62" s="20">
        <f t="shared" si="531"/>
        <v>2</v>
      </c>
      <c r="BI62" s="27"/>
      <c r="BJ62" s="26"/>
      <c r="BK62" s="28">
        <f t="shared" si="89"/>
        <v>0</v>
      </c>
      <c r="BL62" s="29">
        <f t="shared" si="69"/>
        <v>0</v>
      </c>
      <c r="BM62" s="30">
        <f>SUM(LARGE(($BK62,$BD62,$AW62,$AP62,$AI62,$AB62,$U62,$N62,$G62),{1;2;3;4;5}))</f>
        <v>0</v>
      </c>
      <c r="BN62" s="27">
        <f t="shared" si="413"/>
        <v>14</v>
      </c>
      <c r="BO62" s="20">
        <f t="shared" si="532"/>
        <v>2</v>
      </c>
      <c r="BP62" s="27"/>
      <c r="BQ62" s="26"/>
      <c r="BR62" s="28">
        <f t="shared" si="90"/>
        <v>0</v>
      </c>
      <c r="BS62" s="29">
        <f t="shared" si="70"/>
        <v>0</v>
      </c>
      <c r="BT62" s="30">
        <f>SUM(LARGE(($BR62,$BK62,$BD62,$AW62,$AP62,$AI62,$AB62,$U62,$N62,$G62),{1;2;3;4;5}))</f>
        <v>0</v>
      </c>
      <c r="BU62" s="27">
        <f t="shared" si="414"/>
        <v>14</v>
      </c>
      <c r="BV62" s="20">
        <f t="shared" si="533"/>
        <v>2</v>
      </c>
      <c r="BW62" s="27"/>
      <c r="BX62" s="26"/>
      <c r="BY62" s="28">
        <f t="shared" si="91"/>
        <v>0</v>
      </c>
      <c r="BZ62" s="29">
        <f t="shared" si="71"/>
        <v>0</v>
      </c>
      <c r="CA62" s="30">
        <f>SUM(LARGE(($BY62,$BR62,$BK62,$BD62,$AW62,$AP62,$AI62,$AB62,$U62,$N62,$G62),{1;2;3;4;5}))</f>
        <v>0</v>
      </c>
      <c r="CB62" s="27">
        <f t="shared" si="415"/>
        <v>14</v>
      </c>
      <c r="CC62" s="20">
        <f t="shared" si="534"/>
        <v>2</v>
      </c>
      <c r="CD62" s="27"/>
      <c r="CE62" s="26"/>
      <c r="CF62" s="28">
        <f t="shared" si="92"/>
        <v>0</v>
      </c>
      <c r="CG62" s="29">
        <f t="shared" si="72"/>
        <v>0</v>
      </c>
      <c r="CH62" s="30">
        <f>SUM(LARGE(($CF62,$BY62,$BR62,$BK62,$BD62,$AW62,$AP62,$AI62,$AB62,$U62,$N62,$G62),{1;2;3;4;5}))</f>
        <v>0</v>
      </c>
      <c r="CI62" s="27">
        <f t="shared" si="416"/>
        <v>14</v>
      </c>
      <c r="CJ62" s="20">
        <f t="shared" si="535"/>
        <v>1</v>
      </c>
      <c r="CK62" s="27"/>
      <c r="CL62" s="26"/>
      <c r="CM62" s="28">
        <f t="shared" si="93"/>
        <v>0</v>
      </c>
      <c r="CN62" s="29">
        <f t="shared" si="73"/>
        <v>0</v>
      </c>
      <c r="CO62" s="30">
        <f>SUM(LARGE(($CM62,$CF62,$BY62,$BR62,$BK62,$BD62,$AW62,$AP62,$AI62,$AB62,$U62,$N62,$G62),{1;2;3;4;5}))</f>
        <v>0</v>
      </c>
      <c r="CP62" s="27">
        <f t="shared" si="417"/>
        <v>14</v>
      </c>
      <c r="CQ62" s="20">
        <f t="shared" si="39"/>
        <v>1</v>
      </c>
      <c r="CR62" s="27"/>
      <c r="CS62" s="26"/>
      <c r="CT62" s="28">
        <f t="shared" si="94"/>
        <v>0</v>
      </c>
      <c r="CU62" s="29">
        <f t="shared" si="74"/>
        <v>0</v>
      </c>
      <c r="CV62" s="30">
        <f>SUM(LARGE(($CT62,$CM62,$CF62,$BY62,$BR62,$BK62,$BD62,$AW62,$AP62,$AI62,$AB62,$U62,$N62,$G62),{1;2;3;4;5}))</f>
        <v>0</v>
      </c>
      <c r="CW62" s="27">
        <f t="shared" si="418"/>
        <v>14</v>
      </c>
      <c r="CX62" s="20">
        <f t="shared" si="42"/>
        <v>1</v>
      </c>
      <c r="CY62" s="27"/>
      <c r="CZ62" s="26"/>
      <c r="DA62" s="28">
        <f t="shared" si="95"/>
        <v>0</v>
      </c>
      <c r="DB62" s="29">
        <f t="shared" si="75"/>
        <v>0</v>
      </c>
      <c r="DC62" s="30">
        <f>SUM(LARGE(($DA62,$CT62,$CM62,$CF62,$BY62,$BR62,$BK62,$BD62,$AW62,$AP62,$AI62,$AB62,$U62,$N62,$G62),{1;2;3;4;5}))</f>
        <v>0</v>
      </c>
      <c r="DD62" s="27">
        <f t="shared" si="419"/>
        <v>14</v>
      </c>
      <c r="DE62" s="20">
        <f t="shared" si="45"/>
        <v>1</v>
      </c>
      <c r="DF62" s="27"/>
      <c r="DG62" s="26"/>
      <c r="DH62" s="28">
        <f t="shared" si="96"/>
        <v>0</v>
      </c>
      <c r="DI62" s="29">
        <f t="shared" si="76"/>
        <v>0</v>
      </c>
      <c r="DJ62" s="30">
        <f>SUM(LARGE(($DH62,$DA62,$CT62,$CM62,$CF62,$BY62,$BR62,$BK62,$BD62,$AW62,$AP62,$AI62,$AB62,$U62,$N62,$G62),{1;2;3;4;5}))</f>
        <v>0</v>
      </c>
      <c r="DK62" s="27">
        <f t="shared" si="420"/>
        <v>14</v>
      </c>
      <c r="DL62" s="20">
        <f t="shared" si="48"/>
        <v>1</v>
      </c>
      <c r="DM62" s="27"/>
      <c r="DN62" s="26"/>
      <c r="DO62" s="28">
        <f t="shared" si="97"/>
        <v>0</v>
      </c>
      <c r="DP62" s="29">
        <f t="shared" si="77"/>
        <v>0</v>
      </c>
      <c r="DQ62" s="30">
        <f>SUM(LARGE(($DO62,$DH62,$DA62,$CT62,$CM62,$CF62,$BY62,$BR62,$BK62,$BD62,$AW62,$AP62,$AI62,$AB62,$U62,$N62,$G62),{1;2;3;4;5}))</f>
        <v>0</v>
      </c>
      <c r="DR62" s="27">
        <f t="shared" si="421"/>
        <v>14</v>
      </c>
      <c r="DS62" s="20">
        <f t="shared" si="51"/>
        <v>1</v>
      </c>
      <c r="DT62" s="27"/>
      <c r="DU62" s="26"/>
      <c r="DV62" s="28">
        <f t="shared" si="98"/>
        <v>0</v>
      </c>
      <c r="DW62" s="29">
        <f t="shared" si="78"/>
        <v>0</v>
      </c>
      <c r="DX62" s="30">
        <f>SUM(LARGE(($DV62,$DO62,$DH62,$DA62,$CT62,$CM62,$CF62,$BY62,$BR62,$BK62,$BD62,$AW62,$AP62,$AI62,$AB62,$U62,$N62,$G62),{1;2;3;4;5}))</f>
        <v>0</v>
      </c>
      <c r="DY62" s="27">
        <f t="shared" si="422"/>
        <v>14</v>
      </c>
      <c r="DZ62" s="20">
        <f t="shared" si="54"/>
        <v>3</v>
      </c>
      <c r="EA62" s="27"/>
      <c r="EB62" s="26"/>
      <c r="EC62" s="28">
        <f t="shared" si="99"/>
        <v>0</v>
      </c>
      <c r="ED62" s="29">
        <f t="shared" si="79"/>
        <v>0</v>
      </c>
      <c r="EE62" s="30">
        <f>SUM(LARGE(($EC62,$DV62,$DO62,$DH62,$DA62,$CT62,$CM62,$CF62,$BY62,$BR62,$BK62,$BD62,$AW62,$AP62,$AI62,$AB62,$U62,$N62,$G62),{1;2;3;4;5}))</f>
        <v>0</v>
      </c>
      <c r="EF62" s="27">
        <f t="shared" si="423"/>
        <v>14</v>
      </c>
      <c r="EG62" s="20">
        <f t="shared" si="57"/>
        <v>1</v>
      </c>
      <c r="EH62" s="27"/>
      <c r="EI62" s="26"/>
      <c r="EJ62" s="28">
        <f t="shared" si="100"/>
        <v>0</v>
      </c>
      <c r="EK62" s="29">
        <f t="shared" si="80"/>
        <v>0</v>
      </c>
      <c r="EL62" s="30">
        <f>SUM(LARGE(($EJ62,$EC62,$DV62,$DO62,$DH62,$DA62,$CT62,$CM62,$CF62,$BY62,$BR62,$BK62,$BD62,$AW62,$AP62,$AI62,$AB62,$U62,$N62,$G62),{1;2;3;4;5}))</f>
        <v>0</v>
      </c>
      <c r="EM62" s="27">
        <f t="shared" si="424"/>
        <v>14</v>
      </c>
    </row>
    <row r="63" spans="1:143" x14ac:dyDescent="0.2">
      <c r="A63" s="41"/>
      <c r="B63" s="65">
        <f t="shared" si="60"/>
        <v>0</v>
      </c>
      <c r="C63" s="112"/>
      <c r="D63" s="20">
        <f t="shared" si="523"/>
        <v>2</v>
      </c>
      <c r="E63" s="27"/>
      <c r="F63" s="26"/>
      <c r="G63" s="28">
        <f t="shared" si="81"/>
        <v>0</v>
      </c>
      <c r="H63" s="29">
        <f t="shared" si="61"/>
        <v>0</v>
      </c>
      <c r="I63" s="30">
        <f>SUM(LARGE(($G63),{1}))</f>
        <v>0</v>
      </c>
      <c r="J63" s="27">
        <f t="shared" si="405"/>
        <v>14</v>
      </c>
      <c r="K63" s="20">
        <f t="shared" si="524"/>
        <v>1</v>
      </c>
      <c r="L63" s="27"/>
      <c r="M63" s="26"/>
      <c r="N63" s="28">
        <f t="shared" si="82"/>
        <v>0</v>
      </c>
      <c r="O63" s="29">
        <f t="shared" si="62"/>
        <v>0</v>
      </c>
      <c r="P63" s="30">
        <f>SUM(LARGE(($N63,$G63),{1;2}))</f>
        <v>0</v>
      </c>
      <c r="Q63" s="27">
        <f t="shared" si="406"/>
        <v>14</v>
      </c>
      <c r="R63" s="20">
        <f t="shared" si="525"/>
        <v>1</v>
      </c>
      <c r="S63" s="27"/>
      <c r="T63" s="26"/>
      <c r="U63" s="28">
        <f t="shared" si="83"/>
        <v>0</v>
      </c>
      <c r="V63" s="29">
        <f t="shared" si="63"/>
        <v>0</v>
      </c>
      <c r="W63" s="30">
        <f>SUM(LARGE(($U63,$N63,$G63),{1;2;3}))</f>
        <v>0</v>
      </c>
      <c r="X63" s="27">
        <f t="shared" si="407"/>
        <v>14</v>
      </c>
      <c r="Y63" s="20">
        <f t="shared" si="526"/>
        <v>2</v>
      </c>
      <c r="Z63" s="27"/>
      <c r="AA63" s="26"/>
      <c r="AB63" s="28">
        <f t="shared" si="84"/>
        <v>0</v>
      </c>
      <c r="AC63" s="29">
        <f t="shared" si="64"/>
        <v>0</v>
      </c>
      <c r="AD63" s="30">
        <f>SUM(LARGE(($AB63,$U63,$N63,$G63),{1;2;3;4}))</f>
        <v>0</v>
      </c>
      <c r="AE63" s="27">
        <f t="shared" si="408"/>
        <v>14</v>
      </c>
      <c r="AF63" s="20">
        <f t="shared" si="527"/>
        <v>2</v>
      </c>
      <c r="AG63" s="27"/>
      <c r="AH63" s="26"/>
      <c r="AI63" s="28">
        <f t="shared" si="85"/>
        <v>0</v>
      </c>
      <c r="AJ63" s="29">
        <f t="shared" si="65"/>
        <v>0</v>
      </c>
      <c r="AK63" s="30">
        <f>SUM(LARGE(($AI63,$AB63,$U63,$N63,$G63),{1;2;3;4;5}))</f>
        <v>0</v>
      </c>
      <c r="AL63" s="27">
        <f t="shared" si="409"/>
        <v>14</v>
      </c>
      <c r="AM63" s="20">
        <f t="shared" si="528"/>
        <v>2</v>
      </c>
      <c r="AN63" s="27"/>
      <c r="AO63" s="26"/>
      <c r="AP63" s="28">
        <f t="shared" si="86"/>
        <v>0</v>
      </c>
      <c r="AQ63" s="29">
        <f t="shared" si="66"/>
        <v>0</v>
      </c>
      <c r="AR63" s="30">
        <f>SUM(LARGE(($AP63,$AI63,$AB63,$U63,$N63,$G63),{1;2;3;4;5}))</f>
        <v>0</v>
      </c>
      <c r="AS63" s="27">
        <f t="shared" si="410"/>
        <v>14</v>
      </c>
      <c r="AT63" s="20">
        <f t="shared" si="529"/>
        <v>2</v>
      </c>
      <c r="AU63" s="27"/>
      <c r="AV63" s="26"/>
      <c r="AW63" s="28">
        <f t="shared" si="87"/>
        <v>0</v>
      </c>
      <c r="AX63" s="29">
        <f t="shared" si="67"/>
        <v>0</v>
      </c>
      <c r="AY63" s="30">
        <f>SUM(LARGE(($AW63,$AP63,$AI63,$AB63,$U63,$N63,$G63),{1;2;3;4;5}))</f>
        <v>0</v>
      </c>
      <c r="AZ63" s="27">
        <f t="shared" si="411"/>
        <v>14</v>
      </c>
      <c r="BA63" s="20">
        <f t="shared" si="530"/>
        <v>2</v>
      </c>
      <c r="BB63" s="27"/>
      <c r="BC63" s="26"/>
      <c r="BD63" s="28">
        <f t="shared" si="88"/>
        <v>0</v>
      </c>
      <c r="BE63" s="29">
        <f t="shared" si="68"/>
        <v>0</v>
      </c>
      <c r="BF63" s="30">
        <f>SUM(LARGE(($BD63,$AW63,$AP63,$AI63,$AB63,$U63,$N63,$G63),{1;2;3;4;5}))</f>
        <v>0</v>
      </c>
      <c r="BG63" s="27">
        <f t="shared" si="412"/>
        <v>14</v>
      </c>
      <c r="BH63" s="20">
        <f t="shared" si="531"/>
        <v>2</v>
      </c>
      <c r="BI63" s="27"/>
      <c r="BJ63" s="26"/>
      <c r="BK63" s="28">
        <f t="shared" si="89"/>
        <v>0</v>
      </c>
      <c r="BL63" s="29">
        <f t="shared" si="69"/>
        <v>0</v>
      </c>
      <c r="BM63" s="30">
        <f>SUM(LARGE(($BK63,$BD63,$AW63,$AP63,$AI63,$AB63,$U63,$N63,$G63),{1;2;3;4;5}))</f>
        <v>0</v>
      </c>
      <c r="BN63" s="27">
        <f t="shared" si="413"/>
        <v>14</v>
      </c>
      <c r="BO63" s="20">
        <f t="shared" si="532"/>
        <v>2</v>
      </c>
      <c r="BP63" s="27"/>
      <c r="BQ63" s="26"/>
      <c r="BR63" s="28">
        <f t="shared" si="90"/>
        <v>0</v>
      </c>
      <c r="BS63" s="29">
        <f t="shared" si="70"/>
        <v>0</v>
      </c>
      <c r="BT63" s="30">
        <f>SUM(LARGE(($BR63,$BK63,$BD63,$AW63,$AP63,$AI63,$AB63,$U63,$N63,$G63),{1;2;3;4;5}))</f>
        <v>0</v>
      </c>
      <c r="BU63" s="27">
        <f t="shared" si="414"/>
        <v>14</v>
      </c>
      <c r="BV63" s="20">
        <f t="shared" si="533"/>
        <v>2</v>
      </c>
      <c r="BW63" s="27"/>
      <c r="BX63" s="26"/>
      <c r="BY63" s="28">
        <f t="shared" si="91"/>
        <v>0</v>
      </c>
      <c r="BZ63" s="29">
        <f t="shared" si="71"/>
        <v>0</v>
      </c>
      <c r="CA63" s="30">
        <f>SUM(LARGE(($BY63,$BR63,$BK63,$BD63,$AW63,$AP63,$AI63,$AB63,$U63,$N63,$G63),{1;2;3;4;5}))</f>
        <v>0</v>
      </c>
      <c r="CB63" s="27">
        <f t="shared" si="415"/>
        <v>14</v>
      </c>
      <c r="CC63" s="20">
        <f t="shared" si="534"/>
        <v>2</v>
      </c>
      <c r="CD63" s="27"/>
      <c r="CE63" s="26"/>
      <c r="CF63" s="28">
        <f t="shared" si="92"/>
        <v>0</v>
      </c>
      <c r="CG63" s="29">
        <f t="shared" si="72"/>
        <v>0</v>
      </c>
      <c r="CH63" s="30">
        <f>SUM(LARGE(($CF63,$BY63,$BR63,$BK63,$BD63,$AW63,$AP63,$AI63,$AB63,$U63,$N63,$G63),{1;2;3;4;5}))</f>
        <v>0</v>
      </c>
      <c r="CI63" s="27">
        <f t="shared" si="416"/>
        <v>14</v>
      </c>
      <c r="CJ63" s="20">
        <f t="shared" si="535"/>
        <v>1</v>
      </c>
      <c r="CK63" s="27"/>
      <c r="CL63" s="26"/>
      <c r="CM63" s="28">
        <f t="shared" si="93"/>
        <v>0</v>
      </c>
      <c r="CN63" s="29">
        <f t="shared" si="73"/>
        <v>0</v>
      </c>
      <c r="CO63" s="30">
        <f>SUM(LARGE(($CM63,$CF63,$BY63,$BR63,$BK63,$BD63,$AW63,$AP63,$AI63,$AB63,$U63,$N63,$G63),{1;2;3;4;5}))</f>
        <v>0</v>
      </c>
      <c r="CP63" s="27">
        <f t="shared" si="417"/>
        <v>14</v>
      </c>
      <c r="CQ63" s="20">
        <f t="shared" si="39"/>
        <v>1</v>
      </c>
      <c r="CR63" s="27"/>
      <c r="CS63" s="26"/>
      <c r="CT63" s="28">
        <f t="shared" si="94"/>
        <v>0</v>
      </c>
      <c r="CU63" s="29">
        <f t="shared" si="74"/>
        <v>0</v>
      </c>
      <c r="CV63" s="30">
        <f>SUM(LARGE(($CT63,$CM63,$CF63,$BY63,$BR63,$BK63,$BD63,$AW63,$AP63,$AI63,$AB63,$U63,$N63,$G63),{1;2;3;4;5}))</f>
        <v>0</v>
      </c>
      <c r="CW63" s="27">
        <f t="shared" si="418"/>
        <v>14</v>
      </c>
      <c r="CX63" s="20">
        <f t="shared" si="42"/>
        <v>1</v>
      </c>
      <c r="CY63" s="27"/>
      <c r="CZ63" s="26"/>
      <c r="DA63" s="28">
        <f t="shared" si="95"/>
        <v>0</v>
      </c>
      <c r="DB63" s="29">
        <f t="shared" si="75"/>
        <v>0</v>
      </c>
      <c r="DC63" s="30">
        <f>SUM(LARGE(($DA63,$CT63,$CM63,$CF63,$BY63,$BR63,$BK63,$BD63,$AW63,$AP63,$AI63,$AB63,$U63,$N63,$G63),{1;2;3;4;5}))</f>
        <v>0</v>
      </c>
      <c r="DD63" s="27">
        <f t="shared" si="419"/>
        <v>14</v>
      </c>
      <c r="DE63" s="20">
        <f t="shared" si="45"/>
        <v>1</v>
      </c>
      <c r="DF63" s="27"/>
      <c r="DG63" s="26"/>
      <c r="DH63" s="28">
        <f t="shared" si="96"/>
        <v>0</v>
      </c>
      <c r="DI63" s="29">
        <f t="shared" si="76"/>
        <v>0</v>
      </c>
      <c r="DJ63" s="30">
        <f>SUM(LARGE(($DH63,$DA63,$CT63,$CM63,$CF63,$BY63,$BR63,$BK63,$BD63,$AW63,$AP63,$AI63,$AB63,$U63,$N63,$G63),{1;2;3;4;5}))</f>
        <v>0</v>
      </c>
      <c r="DK63" s="27">
        <f t="shared" si="420"/>
        <v>14</v>
      </c>
      <c r="DL63" s="20">
        <f t="shared" si="48"/>
        <v>1</v>
      </c>
      <c r="DM63" s="27"/>
      <c r="DN63" s="26"/>
      <c r="DO63" s="28">
        <f t="shared" si="97"/>
        <v>0</v>
      </c>
      <c r="DP63" s="29">
        <f t="shared" si="77"/>
        <v>0</v>
      </c>
      <c r="DQ63" s="30">
        <f>SUM(LARGE(($DO63,$DH63,$DA63,$CT63,$CM63,$CF63,$BY63,$BR63,$BK63,$BD63,$AW63,$AP63,$AI63,$AB63,$U63,$N63,$G63),{1;2;3;4;5}))</f>
        <v>0</v>
      </c>
      <c r="DR63" s="27">
        <f t="shared" si="421"/>
        <v>14</v>
      </c>
      <c r="DS63" s="20">
        <f t="shared" si="51"/>
        <v>1</v>
      </c>
      <c r="DT63" s="27"/>
      <c r="DU63" s="26"/>
      <c r="DV63" s="28">
        <f t="shared" si="98"/>
        <v>0</v>
      </c>
      <c r="DW63" s="29">
        <f t="shared" si="78"/>
        <v>0</v>
      </c>
      <c r="DX63" s="30">
        <f>SUM(LARGE(($DV63,$DO63,$DH63,$DA63,$CT63,$CM63,$CF63,$BY63,$BR63,$BK63,$BD63,$AW63,$AP63,$AI63,$AB63,$U63,$N63,$G63),{1;2;3;4;5}))</f>
        <v>0</v>
      </c>
      <c r="DY63" s="27">
        <f t="shared" si="422"/>
        <v>14</v>
      </c>
      <c r="DZ63" s="20">
        <f t="shared" si="54"/>
        <v>3</v>
      </c>
      <c r="EA63" s="27"/>
      <c r="EB63" s="26"/>
      <c r="EC63" s="28">
        <f t="shared" si="99"/>
        <v>0</v>
      </c>
      <c r="ED63" s="29">
        <f t="shared" si="79"/>
        <v>0</v>
      </c>
      <c r="EE63" s="30">
        <f>SUM(LARGE(($EC63,$DV63,$DO63,$DH63,$DA63,$CT63,$CM63,$CF63,$BY63,$BR63,$BK63,$BD63,$AW63,$AP63,$AI63,$AB63,$U63,$N63,$G63),{1;2;3;4;5}))</f>
        <v>0</v>
      </c>
      <c r="EF63" s="27">
        <f t="shared" si="423"/>
        <v>14</v>
      </c>
      <c r="EG63" s="20">
        <f t="shared" si="57"/>
        <v>1</v>
      </c>
      <c r="EH63" s="27"/>
      <c r="EI63" s="26"/>
      <c r="EJ63" s="28">
        <f t="shared" si="100"/>
        <v>0</v>
      </c>
      <c r="EK63" s="29">
        <f t="shared" si="80"/>
        <v>0</v>
      </c>
      <c r="EL63" s="30">
        <f>SUM(LARGE(($EJ63,$EC63,$DV63,$DO63,$DH63,$DA63,$CT63,$CM63,$CF63,$BY63,$BR63,$BK63,$BD63,$AW63,$AP63,$AI63,$AB63,$U63,$N63,$G63),{1;2;3;4;5}))</f>
        <v>0</v>
      </c>
      <c r="EM63" s="27">
        <f t="shared" si="424"/>
        <v>14</v>
      </c>
    </row>
    <row r="64" spans="1:143" x14ac:dyDescent="0.2">
      <c r="A64" s="41"/>
      <c r="B64" s="65">
        <f t="shared" si="60"/>
        <v>0</v>
      </c>
      <c r="C64" s="112"/>
      <c r="D64" s="20">
        <f t="shared" si="523"/>
        <v>2</v>
      </c>
      <c r="E64" s="27"/>
      <c r="F64" s="26"/>
      <c r="G64" s="28">
        <f t="shared" si="81"/>
        <v>0</v>
      </c>
      <c r="H64" s="29">
        <f t="shared" si="61"/>
        <v>0</v>
      </c>
      <c r="I64" s="30">
        <f>SUM(LARGE(($G64),{1}))</f>
        <v>0</v>
      </c>
      <c r="J64" s="27">
        <f t="shared" si="405"/>
        <v>14</v>
      </c>
      <c r="K64" s="20">
        <f t="shared" si="524"/>
        <v>1</v>
      </c>
      <c r="L64" s="27"/>
      <c r="M64" s="26"/>
      <c r="N64" s="28">
        <f t="shared" si="82"/>
        <v>0</v>
      </c>
      <c r="O64" s="29">
        <f t="shared" si="62"/>
        <v>0</v>
      </c>
      <c r="P64" s="30">
        <f>SUM(LARGE(($N64,$G64),{1;2}))</f>
        <v>0</v>
      </c>
      <c r="Q64" s="27">
        <f t="shared" si="406"/>
        <v>14</v>
      </c>
      <c r="R64" s="20">
        <f t="shared" si="525"/>
        <v>1</v>
      </c>
      <c r="S64" s="27"/>
      <c r="T64" s="26"/>
      <c r="U64" s="28">
        <f t="shared" si="83"/>
        <v>0</v>
      </c>
      <c r="V64" s="29">
        <f t="shared" si="63"/>
        <v>0</v>
      </c>
      <c r="W64" s="30">
        <f>SUM(LARGE(($U64,$N64,$G64),{1;2;3}))</f>
        <v>0</v>
      </c>
      <c r="X64" s="27">
        <f t="shared" si="407"/>
        <v>14</v>
      </c>
      <c r="Y64" s="20">
        <f t="shared" si="526"/>
        <v>2</v>
      </c>
      <c r="Z64" s="27"/>
      <c r="AA64" s="26"/>
      <c r="AB64" s="28">
        <f t="shared" si="84"/>
        <v>0</v>
      </c>
      <c r="AC64" s="29">
        <f t="shared" si="64"/>
        <v>0</v>
      </c>
      <c r="AD64" s="30">
        <f>SUM(LARGE(($AB64,$U64,$N64,$G64),{1;2;3;4}))</f>
        <v>0</v>
      </c>
      <c r="AE64" s="27">
        <f t="shared" si="408"/>
        <v>14</v>
      </c>
      <c r="AF64" s="20">
        <f t="shared" si="527"/>
        <v>2</v>
      </c>
      <c r="AG64" s="27"/>
      <c r="AH64" s="26"/>
      <c r="AI64" s="28">
        <f t="shared" si="85"/>
        <v>0</v>
      </c>
      <c r="AJ64" s="29">
        <f t="shared" si="65"/>
        <v>0</v>
      </c>
      <c r="AK64" s="30">
        <f>SUM(LARGE(($AI64,$AB64,$U64,$N64,$G64),{1;2;3;4;5}))</f>
        <v>0</v>
      </c>
      <c r="AL64" s="27">
        <f t="shared" si="409"/>
        <v>14</v>
      </c>
      <c r="AM64" s="20">
        <f t="shared" si="528"/>
        <v>2</v>
      </c>
      <c r="AN64" s="27"/>
      <c r="AO64" s="26"/>
      <c r="AP64" s="28">
        <f t="shared" si="86"/>
        <v>0</v>
      </c>
      <c r="AQ64" s="29">
        <f t="shared" si="66"/>
        <v>0</v>
      </c>
      <c r="AR64" s="30">
        <f>SUM(LARGE(($AP64,$AI64,$AB64,$U64,$N64,$G64),{1;2;3;4;5}))</f>
        <v>0</v>
      </c>
      <c r="AS64" s="27">
        <f t="shared" si="410"/>
        <v>14</v>
      </c>
      <c r="AT64" s="20">
        <f t="shared" si="529"/>
        <v>2</v>
      </c>
      <c r="AU64" s="27"/>
      <c r="AV64" s="26"/>
      <c r="AW64" s="28">
        <f t="shared" si="87"/>
        <v>0</v>
      </c>
      <c r="AX64" s="29">
        <f t="shared" si="67"/>
        <v>0</v>
      </c>
      <c r="AY64" s="30">
        <f>SUM(LARGE(($AW64,$AP64,$AI64,$AB64,$U64,$N64,$G64),{1;2;3;4;5}))</f>
        <v>0</v>
      </c>
      <c r="AZ64" s="27">
        <f t="shared" si="411"/>
        <v>14</v>
      </c>
      <c r="BA64" s="20">
        <f t="shared" si="530"/>
        <v>2</v>
      </c>
      <c r="BB64" s="27"/>
      <c r="BC64" s="26"/>
      <c r="BD64" s="28">
        <f t="shared" si="88"/>
        <v>0</v>
      </c>
      <c r="BE64" s="29">
        <f t="shared" si="68"/>
        <v>0</v>
      </c>
      <c r="BF64" s="30">
        <f>SUM(LARGE(($BD64,$AW64,$AP64,$AI64,$AB64,$U64,$N64,$G64),{1;2;3;4;5}))</f>
        <v>0</v>
      </c>
      <c r="BG64" s="27">
        <f t="shared" si="412"/>
        <v>14</v>
      </c>
      <c r="BH64" s="20">
        <f t="shared" si="531"/>
        <v>2</v>
      </c>
      <c r="BI64" s="27"/>
      <c r="BJ64" s="26"/>
      <c r="BK64" s="28">
        <f t="shared" si="89"/>
        <v>0</v>
      </c>
      <c r="BL64" s="29">
        <f t="shared" si="69"/>
        <v>0</v>
      </c>
      <c r="BM64" s="30">
        <f>SUM(LARGE(($BK64,$BD64,$AW64,$AP64,$AI64,$AB64,$U64,$N64,$G64),{1;2;3;4;5}))</f>
        <v>0</v>
      </c>
      <c r="BN64" s="27">
        <f t="shared" si="413"/>
        <v>14</v>
      </c>
      <c r="BO64" s="20">
        <f t="shared" si="532"/>
        <v>2</v>
      </c>
      <c r="BP64" s="27"/>
      <c r="BQ64" s="26"/>
      <c r="BR64" s="28">
        <f t="shared" si="90"/>
        <v>0</v>
      </c>
      <c r="BS64" s="29">
        <f t="shared" si="70"/>
        <v>0</v>
      </c>
      <c r="BT64" s="30">
        <f>SUM(LARGE(($BR64,$BK64,$BD64,$AW64,$AP64,$AI64,$AB64,$U64,$N64,$G64),{1;2;3;4;5}))</f>
        <v>0</v>
      </c>
      <c r="BU64" s="27">
        <f t="shared" si="414"/>
        <v>14</v>
      </c>
      <c r="BV64" s="20">
        <f t="shared" si="533"/>
        <v>2</v>
      </c>
      <c r="BW64" s="27"/>
      <c r="BX64" s="26"/>
      <c r="BY64" s="28">
        <f t="shared" si="91"/>
        <v>0</v>
      </c>
      <c r="BZ64" s="29">
        <f t="shared" si="71"/>
        <v>0</v>
      </c>
      <c r="CA64" s="30">
        <f>SUM(LARGE(($BY64,$BR64,$BK64,$BD64,$AW64,$AP64,$AI64,$AB64,$U64,$N64,$G64),{1;2;3;4;5}))</f>
        <v>0</v>
      </c>
      <c r="CB64" s="27">
        <f t="shared" si="415"/>
        <v>14</v>
      </c>
      <c r="CC64" s="20">
        <f t="shared" si="534"/>
        <v>2</v>
      </c>
      <c r="CD64" s="27"/>
      <c r="CE64" s="26"/>
      <c r="CF64" s="28">
        <f t="shared" si="92"/>
        <v>0</v>
      </c>
      <c r="CG64" s="29">
        <f t="shared" si="72"/>
        <v>0</v>
      </c>
      <c r="CH64" s="30">
        <f>SUM(LARGE(($CF64,$BY64,$BR64,$BK64,$BD64,$AW64,$AP64,$AI64,$AB64,$U64,$N64,$G64),{1;2;3;4;5}))</f>
        <v>0</v>
      </c>
      <c r="CI64" s="27">
        <f t="shared" si="416"/>
        <v>14</v>
      </c>
      <c r="CJ64" s="20">
        <f t="shared" si="535"/>
        <v>1</v>
      </c>
      <c r="CK64" s="27"/>
      <c r="CL64" s="26"/>
      <c r="CM64" s="28">
        <f t="shared" si="93"/>
        <v>0</v>
      </c>
      <c r="CN64" s="29">
        <f t="shared" si="73"/>
        <v>0</v>
      </c>
      <c r="CO64" s="30">
        <f>SUM(LARGE(($CM64,$CF64,$BY64,$BR64,$BK64,$BD64,$AW64,$AP64,$AI64,$AB64,$U64,$N64,$G64),{1;2;3;4;5}))</f>
        <v>0</v>
      </c>
      <c r="CP64" s="27">
        <f t="shared" si="417"/>
        <v>14</v>
      </c>
      <c r="CQ64" s="20">
        <f t="shared" si="39"/>
        <v>1</v>
      </c>
      <c r="CR64" s="27"/>
      <c r="CS64" s="26"/>
      <c r="CT64" s="28">
        <f t="shared" si="94"/>
        <v>0</v>
      </c>
      <c r="CU64" s="29">
        <f t="shared" si="74"/>
        <v>0</v>
      </c>
      <c r="CV64" s="30">
        <f>SUM(LARGE(($CT64,$CM64,$CF64,$BY64,$BR64,$BK64,$BD64,$AW64,$AP64,$AI64,$AB64,$U64,$N64,$G64),{1;2;3;4;5}))</f>
        <v>0</v>
      </c>
      <c r="CW64" s="27">
        <f t="shared" si="418"/>
        <v>14</v>
      </c>
      <c r="CX64" s="20">
        <f t="shared" si="42"/>
        <v>1</v>
      </c>
      <c r="CY64" s="27"/>
      <c r="CZ64" s="26"/>
      <c r="DA64" s="28">
        <f t="shared" si="95"/>
        <v>0</v>
      </c>
      <c r="DB64" s="29">
        <f t="shared" si="75"/>
        <v>0</v>
      </c>
      <c r="DC64" s="30">
        <f>SUM(LARGE(($DA64,$CT64,$CM64,$CF64,$BY64,$BR64,$BK64,$BD64,$AW64,$AP64,$AI64,$AB64,$U64,$N64,$G64),{1;2;3;4;5}))</f>
        <v>0</v>
      </c>
      <c r="DD64" s="27">
        <f t="shared" si="419"/>
        <v>14</v>
      </c>
      <c r="DE64" s="20">
        <f t="shared" si="45"/>
        <v>1</v>
      </c>
      <c r="DF64" s="27"/>
      <c r="DG64" s="26"/>
      <c r="DH64" s="28">
        <f t="shared" si="96"/>
        <v>0</v>
      </c>
      <c r="DI64" s="29">
        <f t="shared" si="76"/>
        <v>0</v>
      </c>
      <c r="DJ64" s="30">
        <f>SUM(LARGE(($DH64,$DA64,$CT64,$CM64,$CF64,$BY64,$BR64,$BK64,$BD64,$AW64,$AP64,$AI64,$AB64,$U64,$N64,$G64),{1;2;3;4;5}))</f>
        <v>0</v>
      </c>
      <c r="DK64" s="27">
        <f t="shared" si="420"/>
        <v>14</v>
      </c>
      <c r="DL64" s="20">
        <f t="shared" si="48"/>
        <v>1</v>
      </c>
      <c r="DM64" s="27"/>
      <c r="DN64" s="26"/>
      <c r="DO64" s="28">
        <f t="shared" si="97"/>
        <v>0</v>
      </c>
      <c r="DP64" s="29">
        <f t="shared" si="77"/>
        <v>0</v>
      </c>
      <c r="DQ64" s="30">
        <f>SUM(LARGE(($DO64,$DH64,$DA64,$CT64,$CM64,$CF64,$BY64,$BR64,$BK64,$BD64,$AW64,$AP64,$AI64,$AB64,$U64,$N64,$G64),{1;2;3;4;5}))</f>
        <v>0</v>
      </c>
      <c r="DR64" s="27">
        <f t="shared" si="421"/>
        <v>14</v>
      </c>
      <c r="DS64" s="20">
        <f t="shared" si="51"/>
        <v>1</v>
      </c>
      <c r="DT64" s="27"/>
      <c r="DU64" s="26"/>
      <c r="DV64" s="28">
        <f t="shared" si="98"/>
        <v>0</v>
      </c>
      <c r="DW64" s="29">
        <f t="shared" si="78"/>
        <v>0</v>
      </c>
      <c r="DX64" s="30">
        <f>SUM(LARGE(($DV64,$DO64,$DH64,$DA64,$CT64,$CM64,$CF64,$BY64,$BR64,$BK64,$BD64,$AW64,$AP64,$AI64,$AB64,$U64,$N64,$G64),{1;2;3;4;5}))</f>
        <v>0</v>
      </c>
      <c r="DY64" s="27">
        <f t="shared" si="422"/>
        <v>14</v>
      </c>
      <c r="DZ64" s="20">
        <f t="shared" si="54"/>
        <v>3</v>
      </c>
      <c r="EA64" s="27"/>
      <c r="EB64" s="26"/>
      <c r="EC64" s="28">
        <f t="shared" si="99"/>
        <v>0</v>
      </c>
      <c r="ED64" s="29">
        <f t="shared" si="79"/>
        <v>0</v>
      </c>
      <c r="EE64" s="30">
        <f>SUM(LARGE(($EC64,$DV64,$DO64,$DH64,$DA64,$CT64,$CM64,$CF64,$BY64,$BR64,$BK64,$BD64,$AW64,$AP64,$AI64,$AB64,$U64,$N64,$G64),{1;2;3;4;5}))</f>
        <v>0</v>
      </c>
      <c r="EF64" s="27">
        <f t="shared" si="423"/>
        <v>14</v>
      </c>
      <c r="EG64" s="20">
        <f t="shared" si="57"/>
        <v>1</v>
      </c>
      <c r="EH64" s="27"/>
      <c r="EI64" s="26"/>
      <c r="EJ64" s="28">
        <f t="shared" si="100"/>
        <v>0</v>
      </c>
      <c r="EK64" s="29">
        <f t="shared" si="80"/>
        <v>0</v>
      </c>
      <c r="EL64" s="30">
        <f>SUM(LARGE(($EJ64,$EC64,$DV64,$DO64,$DH64,$DA64,$CT64,$CM64,$CF64,$BY64,$BR64,$BK64,$BD64,$AW64,$AP64,$AI64,$AB64,$U64,$N64,$G64),{1;2;3;4;5}))</f>
        <v>0</v>
      </c>
      <c r="EM64" s="27">
        <f t="shared" si="424"/>
        <v>14</v>
      </c>
    </row>
    <row r="65" spans="1:143" x14ac:dyDescent="0.2">
      <c r="A65" s="41"/>
      <c r="B65" s="65">
        <f t="shared" si="60"/>
        <v>0</v>
      </c>
      <c r="C65" s="112"/>
      <c r="D65" s="20">
        <f t="shared" si="523"/>
        <v>2</v>
      </c>
      <c r="E65" s="27"/>
      <c r="F65" s="26"/>
      <c r="G65" s="28">
        <f t="shared" si="81"/>
        <v>0</v>
      </c>
      <c r="H65" s="29">
        <f t="shared" si="61"/>
        <v>0</v>
      </c>
      <c r="I65" s="30">
        <f>SUM(LARGE(($G65),{1}))</f>
        <v>0</v>
      </c>
      <c r="J65" s="27">
        <f t="shared" si="405"/>
        <v>14</v>
      </c>
      <c r="K65" s="20">
        <f t="shared" si="524"/>
        <v>1</v>
      </c>
      <c r="L65" s="27"/>
      <c r="M65" s="26"/>
      <c r="N65" s="28">
        <f t="shared" si="82"/>
        <v>0</v>
      </c>
      <c r="O65" s="29">
        <f t="shared" si="62"/>
        <v>0</v>
      </c>
      <c r="P65" s="30">
        <f>SUM(LARGE(($N65,$G65),{1;2}))</f>
        <v>0</v>
      </c>
      <c r="Q65" s="27">
        <f t="shared" si="406"/>
        <v>14</v>
      </c>
      <c r="R65" s="20">
        <f t="shared" si="525"/>
        <v>1</v>
      </c>
      <c r="S65" s="27"/>
      <c r="T65" s="26"/>
      <c r="U65" s="28">
        <f t="shared" si="83"/>
        <v>0</v>
      </c>
      <c r="V65" s="29">
        <f t="shared" si="63"/>
        <v>0</v>
      </c>
      <c r="W65" s="30">
        <f>SUM(LARGE(($U65,$N65,$G65),{1;2;3}))</f>
        <v>0</v>
      </c>
      <c r="X65" s="27">
        <f t="shared" si="407"/>
        <v>14</v>
      </c>
      <c r="Y65" s="20">
        <f t="shared" si="526"/>
        <v>2</v>
      </c>
      <c r="Z65" s="27"/>
      <c r="AA65" s="26"/>
      <c r="AB65" s="28">
        <f t="shared" si="84"/>
        <v>0</v>
      </c>
      <c r="AC65" s="29">
        <f t="shared" si="64"/>
        <v>0</v>
      </c>
      <c r="AD65" s="30">
        <f>SUM(LARGE(($AB65,$U65,$N65,$G65),{1;2;3;4}))</f>
        <v>0</v>
      </c>
      <c r="AE65" s="27">
        <f t="shared" si="408"/>
        <v>14</v>
      </c>
      <c r="AF65" s="20">
        <f t="shared" si="527"/>
        <v>2</v>
      </c>
      <c r="AG65" s="27"/>
      <c r="AH65" s="26"/>
      <c r="AI65" s="28">
        <f t="shared" si="85"/>
        <v>0</v>
      </c>
      <c r="AJ65" s="29">
        <f t="shared" si="65"/>
        <v>0</v>
      </c>
      <c r="AK65" s="30">
        <f>SUM(LARGE(($AI65,$AB65,$U65,$N65,$G65),{1;2;3;4;5}))</f>
        <v>0</v>
      </c>
      <c r="AL65" s="27">
        <f t="shared" si="409"/>
        <v>14</v>
      </c>
      <c r="AM65" s="20">
        <f t="shared" si="528"/>
        <v>2</v>
      </c>
      <c r="AN65" s="27"/>
      <c r="AO65" s="26"/>
      <c r="AP65" s="28">
        <f t="shared" si="86"/>
        <v>0</v>
      </c>
      <c r="AQ65" s="29">
        <f t="shared" si="66"/>
        <v>0</v>
      </c>
      <c r="AR65" s="30">
        <f>SUM(LARGE(($AP65,$AI65,$AB65,$U65,$N65,$G65),{1;2;3;4;5}))</f>
        <v>0</v>
      </c>
      <c r="AS65" s="27">
        <f t="shared" si="410"/>
        <v>14</v>
      </c>
      <c r="AT65" s="20">
        <f t="shared" si="529"/>
        <v>2</v>
      </c>
      <c r="AU65" s="27"/>
      <c r="AV65" s="26"/>
      <c r="AW65" s="28">
        <f t="shared" si="87"/>
        <v>0</v>
      </c>
      <c r="AX65" s="29">
        <f t="shared" si="67"/>
        <v>0</v>
      </c>
      <c r="AY65" s="30">
        <f>SUM(LARGE(($AW65,$AP65,$AI65,$AB65,$U65,$N65,$G65),{1;2;3;4;5}))</f>
        <v>0</v>
      </c>
      <c r="AZ65" s="27">
        <f t="shared" si="411"/>
        <v>14</v>
      </c>
      <c r="BA65" s="20">
        <f t="shared" si="530"/>
        <v>2</v>
      </c>
      <c r="BB65" s="27"/>
      <c r="BC65" s="26"/>
      <c r="BD65" s="28">
        <f t="shared" si="88"/>
        <v>0</v>
      </c>
      <c r="BE65" s="29">
        <f t="shared" si="68"/>
        <v>0</v>
      </c>
      <c r="BF65" s="30">
        <f>SUM(LARGE(($BD65,$AW65,$AP65,$AI65,$AB65,$U65,$N65,$G65),{1;2;3;4;5}))</f>
        <v>0</v>
      </c>
      <c r="BG65" s="27">
        <f t="shared" si="412"/>
        <v>14</v>
      </c>
      <c r="BH65" s="20">
        <f t="shared" si="531"/>
        <v>2</v>
      </c>
      <c r="BI65" s="27"/>
      <c r="BJ65" s="26"/>
      <c r="BK65" s="28">
        <f t="shared" si="89"/>
        <v>0</v>
      </c>
      <c r="BL65" s="29">
        <f t="shared" si="69"/>
        <v>0</v>
      </c>
      <c r="BM65" s="30">
        <f>SUM(LARGE(($BK65,$BD65,$AW65,$AP65,$AI65,$AB65,$U65,$N65,$G65),{1;2;3;4;5}))</f>
        <v>0</v>
      </c>
      <c r="BN65" s="27">
        <f t="shared" si="413"/>
        <v>14</v>
      </c>
      <c r="BO65" s="20">
        <f t="shared" si="532"/>
        <v>2</v>
      </c>
      <c r="BP65" s="27"/>
      <c r="BQ65" s="26"/>
      <c r="BR65" s="28">
        <f t="shared" si="90"/>
        <v>0</v>
      </c>
      <c r="BS65" s="29">
        <f t="shared" si="70"/>
        <v>0</v>
      </c>
      <c r="BT65" s="30">
        <f>SUM(LARGE(($BR65,$BK65,$BD65,$AW65,$AP65,$AI65,$AB65,$U65,$N65,$G65),{1;2;3;4;5}))</f>
        <v>0</v>
      </c>
      <c r="BU65" s="27">
        <f t="shared" si="414"/>
        <v>14</v>
      </c>
      <c r="BV65" s="20">
        <f t="shared" si="533"/>
        <v>2</v>
      </c>
      <c r="BW65" s="27"/>
      <c r="BX65" s="26"/>
      <c r="BY65" s="28">
        <f t="shared" si="91"/>
        <v>0</v>
      </c>
      <c r="BZ65" s="29">
        <f t="shared" si="71"/>
        <v>0</v>
      </c>
      <c r="CA65" s="30">
        <f>SUM(LARGE(($BY65,$BR65,$BK65,$BD65,$AW65,$AP65,$AI65,$AB65,$U65,$N65,$G65),{1;2;3;4;5}))</f>
        <v>0</v>
      </c>
      <c r="CB65" s="27">
        <f t="shared" si="415"/>
        <v>14</v>
      </c>
      <c r="CC65" s="20">
        <f t="shared" si="534"/>
        <v>2</v>
      </c>
      <c r="CD65" s="27"/>
      <c r="CE65" s="26"/>
      <c r="CF65" s="28">
        <f t="shared" si="92"/>
        <v>0</v>
      </c>
      <c r="CG65" s="29">
        <f t="shared" si="72"/>
        <v>0</v>
      </c>
      <c r="CH65" s="30">
        <f>SUM(LARGE(($CF65,$BY65,$BR65,$BK65,$BD65,$AW65,$AP65,$AI65,$AB65,$U65,$N65,$G65),{1;2;3;4;5}))</f>
        <v>0</v>
      </c>
      <c r="CI65" s="27">
        <f t="shared" si="416"/>
        <v>14</v>
      </c>
      <c r="CJ65" s="20">
        <f t="shared" si="535"/>
        <v>1</v>
      </c>
      <c r="CK65" s="27"/>
      <c r="CL65" s="26"/>
      <c r="CM65" s="28">
        <f t="shared" si="93"/>
        <v>0</v>
      </c>
      <c r="CN65" s="29">
        <f t="shared" si="73"/>
        <v>0</v>
      </c>
      <c r="CO65" s="30">
        <f>SUM(LARGE(($CM65,$CF65,$BY65,$BR65,$BK65,$BD65,$AW65,$AP65,$AI65,$AB65,$U65,$N65,$G65),{1;2;3;4;5}))</f>
        <v>0</v>
      </c>
      <c r="CP65" s="27">
        <f t="shared" si="417"/>
        <v>14</v>
      </c>
      <c r="CQ65" s="20">
        <f t="shared" si="39"/>
        <v>1</v>
      </c>
      <c r="CR65" s="27"/>
      <c r="CS65" s="26"/>
      <c r="CT65" s="28">
        <f t="shared" si="94"/>
        <v>0</v>
      </c>
      <c r="CU65" s="29">
        <f t="shared" si="74"/>
        <v>0</v>
      </c>
      <c r="CV65" s="30">
        <f>SUM(LARGE(($CT65,$CM65,$CF65,$BY65,$BR65,$BK65,$BD65,$AW65,$AP65,$AI65,$AB65,$U65,$N65,$G65),{1;2;3;4;5}))</f>
        <v>0</v>
      </c>
      <c r="CW65" s="27">
        <f t="shared" si="418"/>
        <v>14</v>
      </c>
      <c r="CX65" s="20">
        <f t="shared" si="42"/>
        <v>1</v>
      </c>
      <c r="CY65" s="27"/>
      <c r="CZ65" s="26"/>
      <c r="DA65" s="28">
        <f t="shared" si="95"/>
        <v>0</v>
      </c>
      <c r="DB65" s="29">
        <f t="shared" si="75"/>
        <v>0</v>
      </c>
      <c r="DC65" s="30">
        <f>SUM(LARGE(($DA65,$CT65,$CM65,$CF65,$BY65,$BR65,$BK65,$BD65,$AW65,$AP65,$AI65,$AB65,$U65,$N65,$G65),{1;2;3;4;5}))</f>
        <v>0</v>
      </c>
      <c r="DD65" s="27">
        <f t="shared" si="419"/>
        <v>14</v>
      </c>
      <c r="DE65" s="20">
        <f t="shared" si="45"/>
        <v>1</v>
      </c>
      <c r="DF65" s="27"/>
      <c r="DG65" s="26"/>
      <c r="DH65" s="28">
        <f t="shared" si="96"/>
        <v>0</v>
      </c>
      <c r="DI65" s="29">
        <f t="shared" si="76"/>
        <v>0</v>
      </c>
      <c r="DJ65" s="30">
        <f>SUM(LARGE(($DH65,$DA65,$CT65,$CM65,$CF65,$BY65,$BR65,$BK65,$BD65,$AW65,$AP65,$AI65,$AB65,$U65,$N65,$G65),{1;2;3;4;5}))</f>
        <v>0</v>
      </c>
      <c r="DK65" s="27">
        <f t="shared" si="420"/>
        <v>14</v>
      </c>
      <c r="DL65" s="20">
        <f t="shared" si="48"/>
        <v>1</v>
      </c>
      <c r="DM65" s="27"/>
      <c r="DN65" s="26"/>
      <c r="DO65" s="28">
        <f t="shared" si="97"/>
        <v>0</v>
      </c>
      <c r="DP65" s="29">
        <f t="shared" si="77"/>
        <v>0</v>
      </c>
      <c r="DQ65" s="30">
        <f>SUM(LARGE(($DO65,$DH65,$DA65,$CT65,$CM65,$CF65,$BY65,$BR65,$BK65,$BD65,$AW65,$AP65,$AI65,$AB65,$U65,$N65,$G65),{1;2;3;4;5}))</f>
        <v>0</v>
      </c>
      <c r="DR65" s="27">
        <f t="shared" si="421"/>
        <v>14</v>
      </c>
      <c r="DS65" s="20">
        <f t="shared" si="51"/>
        <v>1</v>
      </c>
      <c r="DT65" s="27"/>
      <c r="DU65" s="26"/>
      <c r="DV65" s="28">
        <f t="shared" si="98"/>
        <v>0</v>
      </c>
      <c r="DW65" s="29">
        <f t="shared" si="78"/>
        <v>0</v>
      </c>
      <c r="DX65" s="30">
        <f>SUM(LARGE(($DV65,$DO65,$DH65,$DA65,$CT65,$CM65,$CF65,$BY65,$BR65,$BK65,$BD65,$AW65,$AP65,$AI65,$AB65,$U65,$N65,$G65),{1;2;3;4;5}))</f>
        <v>0</v>
      </c>
      <c r="DY65" s="27">
        <f t="shared" si="422"/>
        <v>14</v>
      </c>
      <c r="DZ65" s="20">
        <f t="shared" si="54"/>
        <v>3</v>
      </c>
      <c r="EA65" s="27"/>
      <c r="EB65" s="26"/>
      <c r="EC65" s="28">
        <f t="shared" si="99"/>
        <v>0</v>
      </c>
      <c r="ED65" s="29">
        <f t="shared" si="79"/>
        <v>0</v>
      </c>
      <c r="EE65" s="30">
        <f>SUM(LARGE(($EC65,$DV65,$DO65,$DH65,$DA65,$CT65,$CM65,$CF65,$BY65,$BR65,$BK65,$BD65,$AW65,$AP65,$AI65,$AB65,$U65,$N65,$G65),{1;2;3;4;5}))</f>
        <v>0</v>
      </c>
      <c r="EF65" s="27">
        <f t="shared" si="423"/>
        <v>14</v>
      </c>
      <c r="EG65" s="20">
        <f t="shared" si="57"/>
        <v>1</v>
      </c>
      <c r="EH65" s="27"/>
      <c r="EI65" s="26"/>
      <c r="EJ65" s="28">
        <f t="shared" si="100"/>
        <v>0</v>
      </c>
      <c r="EK65" s="29">
        <f t="shared" si="80"/>
        <v>0</v>
      </c>
      <c r="EL65" s="30">
        <f>SUM(LARGE(($EJ65,$EC65,$DV65,$DO65,$DH65,$DA65,$CT65,$CM65,$CF65,$BY65,$BR65,$BK65,$BD65,$AW65,$AP65,$AI65,$AB65,$U65,$N65,$G65),{1;2;3;4;5}))</f>
        <v>0</v>
      </c>
      <c r="EM65" s="27">
        <f t="shared" si="424"/>
        <v>14</v>
      </c>
    </row>
    <row r="66" spans="1:143" x14ac:dyDescent="0.2">
      <c r="A66" s="41"/>
      <c r="B66" s="65">
        <f t="shared" si="60"/>
        <v>0</v>
      </c>
      <c r="C66" s="112"/>
      <c r="D66" s="20">
        <f t="shared" si="523"/>
        <v>2</v>
      </c>
      <c r="E66" s="27"/>
      <c r="F66" s="26"/>
      <c r="G66" s="28">
        <f t="shared" si="81"/>
        <v>0</v>
      </c>
      <c r="H66" s="29">
        <f t="shared" si="61"/>
        <v>0</v>
      </c>
      <c r="I66" s="30">
        <f>SUM(LARGE(($G66),{1}))</f>
        <v>0</v>
      </c>
      <c r="J66" s="27">
        <f t="shared" si="405"/>
        <v>14</v>
      </c>
      <c r="K66" s="20">
        <f t="shared" si="524"/>
        <v>1</v>
      </c>
      <c r="L66" s="27"/>
      <c r="M66" s="26"/>
      <c r="N66" s="28">
        <f t="shared" si="82"/>
        <v>0</v>
      </c>
      <c r="O66" s="29">
        <f t="shared" si="62"/>
        <v>0</v>
      </c>
      <c r="P66" s="30">
        <f>SUM(LARGE(($N66,$G66),{1;2}))</f>
        <v>0</v>
      </c>
      <c r="Q66" s="27">
        <f t="shared" si="406"/>
        <v>14</v>
      </c>
      <c r="R66" s="20">
        <f t="shared" si="525"/>
        <v>1</v>
      </c>
      <c r="S66" s="27"/>
      <c r="T66" s="26"/>
      <c r="U66" s="28">
        <f t="shared" si="83"/>
        <v>0</v>
      </c>
      <c r="V66" s="29">
        <f t="shared" si="63"/>
        <v>0</v>
      </c>
      <c r="W66" s="30">
        <f>SUM(LARGE(($U66,$N66,$G66),{1;2;3}))</f>
        <v>0</v>
      </c>
      <c r="X66" s="27">
        <f t="shared" si="407"/>
        <v>14</v>
      </c>
      <c r="Y66" s="20">
        <f t="shared" si="526"/>
        <v>2</v>
      </c>
      <c r="Z66" s="27"/>
      <c r="AA66" s="26"/>
      <c r="AB66" s="28">
        <f t="shared" si="84"/>
        <v>0</v>
      </c>
      <c r="AC66" s="29">
        <f t="shared" si="64"/>
        <v>0</v>
      </c>
      <c r="AD66" s="30">
        <f>SUM(LARGE(($AB66,$U66,$N66,$G66),{1;2;3;4}))</f>
        <v>0</v>
      </c>
      <c r="AE66" s="27">
        <f t="shared" si="408"/>
        <v>14</v>
      </c>
      <c r="AF66" s="20">
        <f t="shared" si="527"/>
        <v>2</v>
      </c>
      <c r="AG66" s="27"/>
      <c r="AH66" s="26"/>
      <c r="AI66" s="28">
        <f t="shared" si="85"/>
        <v>0</v>
      </c>
      <c r="AJ66" s="29">
        <f t="shared" si="65"/>
        <v>0</v>
      </c>
      <c r="AK66" s="30">
        <f>SUM(LARGE(($AI66,$AB66,$U66,$N66,$G66),{1;2;3;4;5}))</f>
        <v>0</v>
      </c>
      <c r="AL66" s="27">
        <f t="shared" si="409"/>
        <v>14</v>
      </c>
      <c r="AM66" s="20">
        <f t="shared" si="528"/>
        <v>2</v>
      </c>
      <c r="AN66" s="27"/>
      <c r="AO66" s="26"/>
      <c r="AP66" s="28">
        <f t="shared" si="86"/>
        <v>0</v>
      </c>
      <c r="AQ66" s="29">
        <f t="shared" si="66"/>
        <v>0</v>
      </c>
      <c r="AR66" s="30">
        <f>SUM(LARGE(($AP66,$AI66,$AB66,$U66,$N66,$G66),{1;2;3;4;5}))</f>
        <v>0</v>
      </c>
      <c r="AS66" s="27">
        <f t="shared" si="410"/>
        <v>14</v>
      </c>
      <c r="AT66" s="20">
        <f t="shared" si="529"/>
        <v>2</v>
      </c>
      <c r="AU66" s="27"/>
      <c r="AV66" s="26"/>
      <c r="AW66" s="28">
        <f t="shared" si="87"/>
        <v>0</v>
      </c>
      <c r="AX66" s="29">
        <f t="shared" si="67"/>
        <v>0</v>
      </c>
      <c r="AY66" s="30">
        <f>SUM(LARGE(($AW66,$AP66,$AI66,$AB66,$U66,$N66,$G66),{1;2;3;4;5}))</f>
        <v>0</v>
      </c>
      <c r="AZ66" s="27">
        <f t="shared" si="411"/>
        <v>14</v>
      </c>
      <c r="BA66" s="20">
        <f t="shared" si="530"/>
        <v>2</v>
      </c>
      <c r="BB66" s="27"/>
      <c r="BC66" s="26"/>
      <c r="BD66" s="28">
        <f t="shared" si="88"/>
        <v>0</v>
      </c>
      <c r="BE66" s="29">
        <f t="shared" si="68"/>
        <v>0</v>
      </c>
      <c r="BF66" s="30">
        <f>SUM(LARGE(($BD66,$AW66,$AP66,$AI66,$AB66,$U66,$N66,$G66),{1;2;3;4;5}))</f>
        <v>0</v>
      </c>
      <c r="BG66" s="27">
        <f t="shared" si="412"/>
        <v>14</v>
      </c>
      <c r="BH66" s="20">
        <f t="shared" si="531"/>
        <v>2</v>
      </c>
      <c r="BI66" s="27"/>
      <c r="BJ66" s="26"/>
      <c r="BK66" s="28">
        <f t="shared" si="89"/>
        <v>0</v>
      </c>
      <c r="BL66" s="29">
        <f t="shared" si="69"/>
        <v>0</v>
      </c>
      <c r="BM66" s="30">
        <f>SUM(LARGE(($BK66,$BD66,$AW66,$AP66,$AI66,$AB66,$U66,$N66,$G66),{1;2;3;4;5}))</f>
        <v>0</v>
      </c>
      <c r="BN66" s="27">
        <f t="shared" si="413"/>
        <v>14</v>
      </c>
      <c r="BO66" s="20">
        <f t="shared" si="532"/>
        <v>2</v>
      </c>
      <c r="BP66" s="27"/>
      <c r="BQ66" s="26"/>
      <c r="BR66" s="28">
        <f t="shared" si="90"/>
        <v>0</v>
      </c>
      <c r="BS66" s="29">
        <f t="shared" si="70"/>
        <v>0</v>
      </c>
      <c r="BT66" s="30">
        <f>SUM(LARGE(($BR66,$BK66,$BD66,$AW66,$AP66,$AI66,$AB66,$U66,$N66,$G66),{1;2;3;4;5}))</f>
        <v>0</v>
      </c>
      <c r="BU66" s="27">
        <f t="shared" si="414"/>
        <v>14</v>
      </c>
      <c r="BV66" s="20">
        <f t="shared" si="533"/>
        <v>2</v>
      </c>
      <c r="BW66" s="27"/>
      <c r="BX66" s="26"/>
      <c r="BY66" s="28">
        <f t="shared" si="91"/>
        <v>0</v>
      </c>
      <c r="BZ66" s="29">
        <f t="shared" si="71"/>
        <v>0</v>
      </c>
      <c r="CA66" s="30">
        <f>SUM(LARGE(($BY66,$BR66,$BK66,$BD66,$AW66,$AP66,$AI66,$AB66,$U66,$N66,$G66),{1;2;3;4;5}))</f>
        <v>0</v>
      </c>
      <c r="CB66" s="27">
        <f t="shared" si="415"/>
        <v>14</v>
      </c>
      <c r="CC66" s="20">
        <f t="shared" si="534"/>
        <v>2</v>
      </c>
      <c r="CD66" s="27"/>
      <c r="CE66" s="26"/>
      <c r="CF66" s="28">
        <f t="shared" si="92"/>
        <v>0</v>
      </c>
      <c r="CG66" s="29">
        <f t="shared" si="72"/>
        <v>0</v>
      </c>
      <c r="CH66" s="30">
        <f>SUM(LARGE(($CF66,$BY66,$BR66,$BK66,$BD66,$AW66,$AP66,$AI66,$AB66,$U66,$N66,$G66),{1;2;3;4;5}))</f>
        <v>0</v>
      </c>
      <c r="CI66" s="27">
        <f t="shared" si="416"/>
        <v>14</v>
      </c>
      <c r="CJ66" s="20">
        <f t="shared" si="535"/>
        <v>1</v>
      </c>
      <c r="CK66" s="27"/>
      <c r="CL66" s="26"/>
      <c r="CM66" s="28">
        <f t="shared" si="93"/>
        <v>0</v>
      </c>
      <c r="CN66" s="29">
        <f t="shared" si="73"/>
        <v>0</v>
      </c>
      <c r="CO66" s="30">
        <f>SUM(LARGE(($CM66,$CF66,$BY66,$BR66,$BK66,$BD66,$AW66,$AP66,$AI66,$AB66,$U66,$N66,$G66),{1;2;3;4;5}))</f>
        <v>0</v>
      </c>
      <c r="CP66" s="27">
        <f t="shared" si="417"/>
        <v>14</v>
      </c>
      <c r="CQ66" s="20">
        <f t="shared" si="39"/>
        <v>1</v>
      </c>
      <c r="CR66" s="27"/>
      <c r="CS66" s="26"/>
      <c r="CT66" s="28">
        <f t="shared" si="94"/>
        <v>0</v>
      </c>
      <c r="CU66" s="29">
        <f t="shared" si="74"/>
        <v>0</v>
      </c>
      <c r="CV66" s="30">
        <f>SUM(LARGE(($CT66,$CM66,$CF66,$BY66,$BR66,$BK66,$BD66,$AW66,$AP66,$AI66,$AB66,$U66,$N66,$G66),{1;2;3;4;5}))</f>
        <v>0</v>
      </c>
      <c r="CW66" s="27">
        <f t="shared" si="418"/>
        <v>14</v>
      </c>
      <c r="CX66" s="20">
        <f t="shared" si="42"/>
        <v>1</v>
      </c>
      <c r="CY66" s="27"/>
      <c r="CZ66" s="26"/>
      <c r="DA66" s="28">
        <f t="shared" si="95"/>
        <v>0</v>
      </c>
      <c r="DB66" s="29">
        <f t="shared" si="75"/>
        <v>0</v>
      </c>
      <c r="DC66" s="30">
        <f>SUM(LARGE(($DA66,$CT66,$CM66,$CF66,$BY66,$BR66,$BK66,$BD66,$AW66,$AP66,$AI66,$AB66,$U66,$N66,$G66),{1;2;3;4;5}))</f>
        <v>0</v>
      </c>
      <c r="DD66" s="27">
        <f t="shared" si="419"/>
        <v>14</v>
      </c>
      <c r="DE66" s="20">
        <f t="shared" si="45"/>
        <v>1</v>
      </c>
      <c r="DF66" s="27"/>
      <c r="DG66" s="26"/>
      <c r="DH66" s="28">
        <f t="shared" si="96"/>
        <v>0</v>
      </c>
      <c r="DI66" s="29">
        <f t="shared" si="76"/>
        <v>0</v>
      </c>
      <c r="DJ66" s="30">
        <f>SUM(LARGE(($DH66,$DA66,$CT66,$CM66,$CF66,$BY66,$BR66,$BK66,$BD66,$AW66,$AP66,$AI66,$AB66,$U66,$N66,$G66),{1;2;3;4;5}))</f>
        <v>0</v>
      </c>
      <c r="DK66" s="27">
        <f t="shared" si="420"/>
        <v>14</v>
      </c>
      <c r="DL66" s="20">
        <f t="shared" si="48"/>
        <v>1</v>
      </c>
      <c r="DM66" s="27"/>
      <c r="DN66" s="26"/>
      <c r="DO66" s="28">
        <f t="shared" si="97"/>
        <v>0</v>
      </c>
      <c r="DP66" s="29">
        <f t="shared" si="77"/>
        <v>0</v>
      </c>
      <c r="DQ66" s="30">
        <f>SUM(LARGE(($DO66,$DH66,$DA66,$CT66,$CM66,$CF66,$BY66,$BR66,$BK66,$BD66,$AW66,$AP66,$AI66,$AB66,$U66,$N66,$G66),{1;2;3;4;5}))</f>
        <v>0</v>
      </c>
      <c r="DR66" s="27">
        <f t="shared" si="421"/>
        <v>14</v>
      </c>
      <c r="DS66" s="20">
        <f t="shared" si="51"/>
        <v>1</v>
      </c>
      <c r="DT66" s="27"/>
      <c r="DU66" s="26"/>
      <c r="DV66" s="28">
        <f t="shared" si="98"/>
        <v>0</v>
      </c>
      <c r="DW66" s="29">
        <f t="shared" si="78"/>
        <v>0</v>
      </c>
      <c r="DX66" s="30">
        <f>SUM(LARGE(($DV66,$DO66,$DH66,$DA66,$CT66,$CM66,$CF66,$BY66,$BR66,$BK66,$BD66,$AW66,$AP66,$AI66,$AB66,$U66,$N66,$G66),{1;2;3;4;5}))</f>
        <v>0</v>
      </c>
      <c r="DY66" s="27">
        <f t="shared" si="422"/>
        <v>14</v>
      </c>
      <c r="DZ66" s="20">
        <f t="shared" si="54"/>
        <v>3</v>
      </c>
      <c r="EA66" s="27"/>
      <c r="EB66" s="26"/>
      <c r="EC66" s="28">
        <f t="shared" si="99"/>
        <v>0</v>
      </c>
      <c r="ED66" s="29">
        <f t="shared" si="79"/>
        <v>0</v>
      </c>
      <c r="EE66" s="30">
        <f>SUM(LARGE(($EC66,$DV66,$DO66,$DH66,$DA66,$CT66,$CM66,$CF66,$BY66,$BR66,$BK66,$BD66,$AW66,$AP66,$AI66,$AB66,$U66,$N66,$G66),{1;2;3;4;5}))</f>
        <v>0</v>
      </c>
      <c r="EF66" s="27">
        <f t="shared" si="423"/>
        <v>14</v>
      </c>
      <c r="EG66" s="20">
        <f t="shared" si="57"/>
        <v>1</v>
      </c>
      <c r="EH66" s="27"/>
      <c r="EI66" s="26"/>
      <c r="EJ66" s="28">
        <f t="shared" si="100"/>
        <v>0</v>
      </c>
      <c r="EK66" s="29">
        <f t="shared" si="80"/>
        <v>0</v>
      </c>
      <c r="EL66" s="30">
        <f>SUM(LARGE(($EJ66,$EC66,$DV66,$DO66,$DH66,$DA66,$CT66,$CM66,$CF66,$BY66,$BR66,$BK66,$BD66,$AW66,$AP66,$AI66,$AB66,$U66,$N66,$G66),{1;2;3;4;5}))</f>
        <v>0</v>
      </c>
      <c r="EM66" s="27">
        <f t="shared" si="424"/>
        <v>14</v>
      </c>
    </row>
    <row r="71" spans="1:143" x14ac:dyDescent="0.2">
      <c r="A71" s="41" t="s">
        <v>342</v>
      </c>
      <c r="B71" s="27">
        <v>1</v>
      </c>
    </row>
    <row r="72" spans="1:143" x14ac:dyDescent="0.2">
      <c r="A72" s="41" t="s">
        <v>344</v>
      </c>
      <c r="B72" s="27">
        <v>2</v>
      </c>
    </row>
    <row r="73" spans="1:143" x14ac:dyDescent="0.2">
      <c r="A73" s="41" t="s">
        <v>110</v>
      </c>
      <c r="B73" s="27">
        <v>3</v>
      </c>
    </row>
    <row r="74" spans="1:143" x14ac:dyDescent="0.2">
      <c r="A74" s="41" t="s">
        <v>113</v>
      </c>
      <c r="B74" s="27">
        <v>4</v>
      </c>
    </row>
    <row r="75" spans="1:143" x14ac:dyDescent="0.2">
      <c r="A75" s="41" t="s">
        <v>135</v>
      </c>
      <c r="B75" s="27">
        <v>5</v>
      </c>
    </row>
    <row r="76" spans="1:143" x14ac:dyDescent="0.2">
      <c r="A76" s="41" t="s">
        <v>92</v>
      </c>
      <c r="B76" s="27">
        <v>6</v>
      </c>
    </row>
    <row r="77" spans="1:143" x14ac:dyDescent="0.2">
      <c r="A77" s="41" t="s">
        <v>346</v>
      </c>
      <c r="B77" s="27">
        <v>7</v>
      </c>
    </row>
    <row r="78" spans="1:143" x14ac:dyDescent="0.2">
      <c r="A78" s="41" t="s">
        <v>347</v>
      </c>
      <c r="B78" s="27">
        <v>8</v>
      </c>
    </row>
    <row r="79" spans="1:143" x14ac:dyDescent="0.2">
      <c r="A79" s="41" t="s">
        <v>88</v>
      </c>
      <c r="B79" s="27">
        <v>9</v>
      </c>
    </row>
    <row r="80" spans="1:143" x14ac:dyDescent="0.2">
      <c r="A80" s="41" t="s">
        <v>108</v>
      </c>
      <c r="B80" s="27">
        <v>10</v>
      </c>
    </row>
    <row r="81" spans="1:2" x14ac:dyDescent="0.2">
      <c r="A81" s="41" t="s">
        <v>182</v>
      </c>
      <c r="B81" s="27">
        <v>11</v>
      </c>
    </row>
    <row r="82" spans="1:2" x14ac:dyDescent="0.2">
      <c r="A82" s="41" t="s">
        <v>348</v>
      </c>
      <c r="B82" s="27">
        <v>12</v>
      </c>
    </row>
    <row r="83" spans="1:2" x14ac:dyDescent="0.2">
      <c r="A83" s="74" t="s">
        <v>205</v>
      </c>
      <c r="B83" s="79">
        <v>13</v>
      </c>
    </row>
    <row r="84" spans="1:2" x14ac:dyDescent="0.2">
      <c r="A84" s="116"/>
      <c r="B84" s="117"/>
    </row>
    <row r="85" spans="1:2" x14ac:dyDescent="0.2">
      <c r="A85" s="116"/>
      <c r="B85" s="117"/>
    </row>
    <row r="86" spans="1:2" x14ac:dyDescent="0.2">
      <c r="A86" s="116"/>
      <c r="B86" s="117"/>
    </row>
    <row r="87" spans="1:2" x14ac:dyDescent="0.2">
      <c r="A87" s="116"/>
      <c r="B87" s="117"/>
    </row>
    <row r="88" spans="1:2" x14ac:dyDescent="0.2">
      <c r="A88" s="116"/>
      <c r="B88" s="117"/>
    </row>
    <row r="89" spans="1:2" x14ac:dyDescent="0.2">
      <c r="A89" s="116"/>
      <c r="B89" s="117"/>
    </row>
    <row r="90" spans="1:2" x14ac:dyDescent="0.2">
      <c r="A90" s="116"/>
      <c r="B90" s="117"/>
    </row>
    <row r="91" spans="1:2" x14ac:dyDescent="0.2">
      <c r="A91" s="116"/>
      <c r="B91" s="117"/>
    </row>
    <row r="92" spans="1:2" x14ac:dyDescent="0.2">
      <c r="A92" s="116"/>
      <c r="B92" s="117"/>
    </row>
    <row r="93" spans="1:2" x14ac:dyDescent="0.2">
      <c r="A93" s="116"/>
      <c r="B93" s="117"/>
    </row>
    <row r="94" spans="1:2" x14ac:dyDescent="0.2">
      <c r="A94" s="116"/>
      <c r="B94" s="117"/>
    </row>
    <row r="95" spans="1:2" x14ac:dyDescent="0.2">
      <c r="A95" s="116"/>
      <c r="B95" s="117"/>
    </row>
    <row r="96" spans="1:2" x14ac:dyDescent="0.2">
      <c r="A96" s="116"/>
      <c r="B96" s="117"/>
    </row>
    <row r="97" spans="1:2" x14ac:dyDescent="0.2">
      <c r="A97" s="116"/>
      <c r="B97" s="117"/>
    </row>
    <row r="98" spans="1:2" x14ac:dyDescent="0.2">
      <c r="A98" s="116"/>
      <c r="B98" s="117"/>
    </row>
    <row r="99" spans="1:2" x14ac:dyDescent="0.2">
      <c r="A99" s="116"/>
      <c r="B99" s="117"/>
    </row>
    <row r="100" spans="1:2" x14ac:dyDescent="0.2">
      <c r="A100" s="116"/>
      <c r="B100" s="117"/>
    </row>
    <row r="101" spans="1:2" x14ac:dyDescent="0.2">
      <c r="A101" s="116"/>
      <c r="B101" s="117"/>
    </row>
    <row r="102" spans="1:2" x14ac:dyDescent="0.2">
      <c r="A102" s="116"/>
      <c r="B102" s="117"/>
    </row>
    <row r="103" spans="1:2" x14ac:dyDescent="0.2">
      <c r="A103" s="116"/>
      <c r="B103" s="117"/>
    </row>
    <row r="104" spans="1:2" x14ac:dyDescent="0.2">
      <c r="A104" s="116"/>
      <c r="B104" s="117"/>
    </row>
    <row r="105" spans="1:2" x14ac:dyDescent="0.2">
      <c r="A105" s="116"/>
      <c r="B105" s="117"/>
    </row>
    <row r="106" spans="1:2" x14ac:dyDescent="0.2">
      <c r="A106" s="116"/>
      <c r="B106" s="117"/>
    </row>
    <row r="107" spans="1:2" x14ac:dyDescent="0.2">
      <c r="A107" s="116"/>
      <c r="B107" s="117"/>
    </row>
    <row r="108" spans="1:2" x14ac:dyDescent="0.2">
      <c r="A108" s="116"/>
      <c r="B108" s="117"/>
    </row>
    <row r="109" spans="1:2" x14ac:dyDescent="0.2">
      <c r="A109" s="116"/>
      <c r="B109" s="117"/>
    </row>
    <row r="110" spans="1:2" x14ac:dyDescent="0.2">
      <c r="A110" s="116"/>
      <c r="B110" s="117"/>
    </row>
    <row r="111" spans="1:2" x14ac:dyDescent="0.2">
      <c r="A111" s="116"/>
      <c r="B111" s="117"/>
    </row>
    <row r="112" spans="1:2" x14ac:dyDescent="0.2">
      <c r="A112" s="116"/>
      <c r="B112" s="117"/>
    </row>
    <row r="113" spans="1:2" x14ac:dyDescent="0.2">
      <c r="A113" s="116"/>
      <c r="B113" s="117"/>
    </row>
    <row r="114" spans="1:2" x14ac:dyDescent="0.2">
      <c r="A114" s="116"/>
      <c r="B114" s="117"/>
    </row>
    <row r="115" spans="1:2" x14ac:dyDescent="0.2">
      <c r="A115" s="116"/>
      <c r="B115" s="117"/>
    </row>
    <row r="116" spans="1:2" x14ac:dyDescent="0.2">
      <c r="A116" s="116"/>
      <c r="B116" s="117"/>
    </row>
    <row r="117" spans="1:2" x14ac:dyDescent="0.2">
      <c r="A117" s="116"/>
      <c r="B117" s="117"/>
    </row>
    <row r="118" spans="1:2" x14ac:dyDescent="0.2">
      <c r="A118" s="116"/>
      <c r="B118" s="117"/>
    </row>
    <row r="119" spans="1:2" x14ac:dyDescent="0.2">
      <c r="A119" s="116"/>
      <c r="B119" s="117"/>
    </row>
    <row r="120" spans="1:2" x14ac:dyDescent="0.2">
      <c r="A120" s="116"/>
      <c r="B120" s="117"/>
    </row>
    <row r="121" spans="1:2" x14ac:dyDescent="0.2">
      <c r="A121" s="116"/>
      <c r="B121" s="117"/>
    </row>
    <row r="122" spans="1:2" x14ac:dyDescent="0.2">
      <c r="A122" s="116"/>
      <c r="B122" s="117"/>
    </row>
    <row r="123" spans="1:2" x14ac:dyDescent="0.2">
      <c r="A123" s="116"/>
      <c r="B123" s="117"/>
    </row>
    <row r="124" spans="1:2" x14ac:dyDescent="0.2">
      <c r="A124" s="116"/>
      <c r="B124" s="117"/>
    </row>
    <row r="125" spans="1:2" x14ac:dyDescent="0.2">
      <c r="A125" s="116"/>
      <c r="B125" s="117"/>
    </row>
    <row r="126" spans="1:2" x14ac:dyDescent="0.2">
      <c r="A126" s="116"/>
      <c r="B126" s="117"/>
    </row>
    <row r="127" spans="1:2" x14ac:dyDescent="0.2">
      <c r="A127" s="116"/>
      <c r="B127" s="117"/>
    </row>
    <row r="128" spans="1:2" x14ac:dyDescent="0.2">
      <c r="A128" s="116"/>
      <c r="B128" s="117"/>
    </row>
    <row r="129" spans="1:2" x14ac:dyDescent="0.2">
      <c r="A129" s="116"/>
      <c r="B129" s="117"/>
    </row>
    <row r="130" spans="1:2" x14ac:dyDescent="0.2">
      <c r="A130" s="116"/>
      <c r="B130" s="117"/>
    </row>
    <row r="131" spans="1:2" x14ac:dyDescent="0.2">
      <c r="A131" s="116"/>
      <c r="B131" s="117"/>
    </row>
    <row r="132" spans="1:2" x14ac:dyDescent="0.2">
      <c r="A132" s="118"/>
      <c r="B132" s="118"/>
    </row>
    <row r="133" spans="1:2" x14ac:dyDescent="0.2">
      <c r="A133" s="118"/>
      <c r="B133" s="118"/>
    </row>
  </sheetData>
  <sortState ref="A71:B131">
    <sortCondition ref="B71:B131"/>
  </sortState>
  <mergeCells count="42">
    <mergeCell ref="DZ2:EE2"/>
    <mergeCell ref="DZ3:EE3"/>
    <mergeCell ref="EG2:EL2"/>
    <mergeCell ref="EG3:EL3"/>
    <mergeCell ref="DE3:DJ3"/>
    <mergeCell ref="DL2:DQ2"/>
    <mergeCell ref="DL3:DQ3"/>
    <mergeCell ref="DS2:DX2"/>
    <mergeCell ref="DS3:DX3"/>
    <mergeCell ref="DE2:DJ2"/>
    <mergeCell ref="A2:C3"/>
    <mergeCell ref="D2:I2"/>
    <mergeCell ref="D3:I3"/>
    <mergeCell ref="CQ2:CV2"/>
    <mergeCell ref="CQ3:CV3"/>
    <mergeCell ref="K2:P2"/>
    <mergeCell ref="K3:P3"/>
    <mergeCell ref="R2:W2"/>
    <mergeCell ref="R3:W3"/>
    <mergeCell ref="Y3:AD3"/>
    <mergeCell ref="Y2:AD2"/>
    <mergeCell ref="CJ2:CO2"/>
    <mergeCell ref="CJ3:CO3"/>
    <mergeCell ref="BV2:CA2"/>
    <mergeCell ref="BV3:CA3"/>
    <mergeCell ref="CC3:CH3"/>
    <mergeCell ref="D1:EM1"/>
    <mergeCell ref="BH3:BM3"/>
    <mergeCell ref="BH2:BM2"/>
    <mergeCell ref="BO2:BT2"/>
    <mergeCell ref="BO3:BT3"/>
    <mergeCell ref="AF3:AK3"/>
    <mergeCell ref="AF2:AK2"/>
    <mergeCell ref="BA2:BF2"/>
    <mergeCell ref="BA3:BF3"/>
    <mergeCell ref="AM3:AR3"/>
    <mergeCell ref="AM2:AR2"/>
    <mergeCell ref="AT2:AY2"/>
    <mergeCell ref="AT3:AY3"/>
    <mergeCell ref="CX2:DC2"/>
    <mergeCell ref="CX3:DC3"/>
    <mergeCell ref="CC2:CH2"/>
  </mergeCells>
  <phoneticPr fontId="7" type="noConversion"/>
  <dataValidations count="1">
    <dataValidation type="list" allowBlank="1" showInputMessage="1" showErrorMessage="1" sqref="J3 Q3 X3 AE3 AL3 AS3 AZ3 BG3 BN3 BU3 CB3 CI3 CP3 CW3 DD3 DK3 DR3 DY3 EF3 EM3">
      <formula1>"1,2,3"</formula1>
    </dataValidation>
  </dataValidations>
  <pageMargins left="0.7" right="0.7" top="0.75" bottom="0.75" header="0.3" footer="0.3"/>
  <pageSetup paperSize="9" scale="7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theme="4"/>
  </sheetPr>
  <dimension ref="A1:EM56"/>
  <sheetViews>
    <sheetView workbookViewId="0">
      <selection activeCell="A2" sqref="A2:C3"/>
    </sheetView>
  </sheetViews>
  <sheetFormatPr baseColWidth="10" defaultRowHeight="16" x14ac:dyDescent="0.2"/>
  <cols>
    <col min="1" max="1" width="21" style="2" bestFit="1" customWidth="1"/>
    <col min="2" max="2" width="24.1640625" style="2" bestFit="1" customWidth="1"/>
    <col min="3" max="3" width="4.5" bestFit="1" customWidth="1"/>
    <col min="4" max="4" width="9" bestFit="1" customWidth="1"/>
    <col min="5" max="5" width="9.6640625" bestFit="1" customWidth="1"/>
    <col min="6" max="6" width="9.1640625" bestFit="1" customWidth="1"/>
    <col min="7" max="7" width="8.5" bestFit="1" customWidth="1"/>
    <col min="8" max="8" width="9.5" bestFit="1" customWidth="1"/>
    <col min="9" max="9" width="9.1640625" bestFit="1" customWidth="1"/>
    <col min="10" max="10" width="8.33203125" bestFit="1" customWidth="1"/>
    <col min="11" max="11" width="9" bestFit="1" customWidth="1"/>
    <col min="12" max="12" width="9.6640625" bestFit="1" customWidth="1"/>
    <col min="13" max="13" width="9.1640625" bestFit="1" customWidth="1"/>
    <col min="14" max="14" width="8.5" bestFit="1" customWidth="1"/>
    <col min="15" max="15" width="9.5" bestFit="1" customWidth="1"/>
    <col min="16" max="16" width="9.1640625" bestFit="1" customWidth="1"/>
    <col min="17" max="17" width="8.33203125" bestFit="1" customWidth="1"/>
    <col min="18" max="18" width="9" bestFit="1" customWidth="1"/>
    <col min="19" max="19" width="9.6640625" bestFit="1" customWidth="1"/>
    <col min="20" max="20" width="9.1640625" bestFit="1" customWidth="1"/>
    <col min="21" max="21" width="8.5" bestFit="1" customWidth="1"/>
    <col min="22" max="22" width="9.5" bestFit="1" customWidth="1"/>
    <col min="23" max="23" width="9.1640625" bestFit="1" customWidth="1"/>
    <col min="24" max="24" width="8.33203125" bestFit="1" customWidth="1"/>
    <col min="25" max="25" width="9" bestFit="1" customWidth="1"/>
    <col min="26" max="26" width="9.6640625" bestFit="1" customWidth="1"/>
    <col min="27" max="27" width="9.1640625" bestFit="1" customWidth="1"/>
    <col min="28" max="28" width="8.5" bestFit="1" customWidth="1"/>
    <col min="29" max="29" width="9.5" bestFit="1" customWidth="1"/>
    <col min="30" max="30" width="9.1640625" bestFit="1" customWidth="1"/>
    <col min="31" max="31" width="8.33203125" bestFit="1" customWidth="1"/>
    <col min="32" max="32" width="9" bestFit="1" customWidth="1"/>
    <col min="33" max="33" width="9.6640625" bestFit="1" customWidth="1"/>
    <col min="34" max="34" width="9.1640625" bestFit="1" customWidth="1"/>
    <col min="35" max="35" width="8.5" bestFit="1" customWidth="1"/>
    <col min="36" max="36" width="9.5" bestFit="1" customWidth="1"/>
    <col min="37" max="37" width="9.1640625" bestFit="1" customWidth="1"/>
    <col min="38" max="38" width="8.33203125" bestFit="1" customWidth="1"/>
    <col min="39" max="39" width="9" bestFit="1" customWidth="1"/>
    <col min="40" max="40" width="9.6640625" bestFit="1" customWidth="1"/>
    <col min="41" max="41" width="9.1640625" bestFit="1" customWidth="1"/>
    <col min="42" max="42" width="8.5" bestFit="1" customWidth="1"/>
    <col min="43" max="43" width="9.5" bestFit="1" customWidth="1"/>
    <col min="44" max="44" width="9.1640625" bestFit="1" customWidth="1"/>
    <col min="45" max="45" width="8.33203125" bestFit="1" customWidth="1"/>
    <col min="46" max="46" width="9" bestFit="1" customWidth="1"/>
    <col min="47" max="47" width="9.6640625" bestFit="1" customWidth="1"/>
    <col min="48" max="48" width="9.1640625" bestFit="1" customWidth="1"/>
    <col min="49" max="49" width="8.5" bestFit="1" customWidth="1"/>
    <col min="50" max="50" width="9.5" bestFit="1" customWidth="1"/>
    <col min="51" max="51" width="9.1640625" bestFit="1" customWidth="1"/>
    <col min="52" max="52" width="8.33203125" bestFit="1" customWidth="1"/>
    <col min="53" max="53" width="9" bestFit="1" customWidth="1"/>
    <col min="54" max="54" width="9.6640625" bestFit="1" customWidth="1"/>
    <col min="55" max="55" width="9.1640625" bestFit="1" customWidth="1"/>
    <col min="56" max="56" width="8.5" bestFit="1" customWidth="1"/>
    <col min="57" max="57" width="9.5" bestFit="1" customWidth="1"/>
    <col min="58" max="58" width="9.1640625" bestFit="1" customWidth="1"/>
    <col min="59" max="59" width="8.33203125" bestFit="1" customWidth="1"/>
    <col min="60" max="60" width="9" bestFit="1" customWidth="1"/>
    <col min="61" max="61" width="9.6640625" bestFit="1" customWidth="1"/>
    <col min="62" max="62" width="9.1640625" bestFit="1" customWidth="1"/>
    <col min="63" max="63" width="8.5" bestFit="1" customWidth="1"/>
    <col min="64" max="64" width="9.5" bestFit="1" customWidth="1"/>
    <col min="65" max="65" width="9.1640625" bestFit="1" customWidth="1"/>
    <col min="66" max="66" width="8.33203125" bestFit="1" customWidth="1"/>
    <col min="67" max="67" width="9" bestFit="1" customWidth="1"/>
    <col min="68" max="68" width="9.6640625" bestFit="1" customWidth="1"/>
    <col min="69" max="69" width="9.1640625" bestFit="1" customWidth="1"/>
    <col min="70" max="70" width="8.5" bestFit="1" customWidth="1"/>
    <col min="71" max="71" width="9.5" bestFit="1" customWidth="1"/>
    <col min="72" max="72" width="9.1640625" bestFit="1" customWidth="1"/>
    <col min="73" max="73" width="8.33203125" bestFit="1" customWidth="1"/>
    <col min="74" max="74" width="9" bestFit="1" customWidth="1"/>
    <col min="75" max="75" width="9.6640625" bestFit="1" customWidth="1"/>
    <col min="76" max="76" width="9.1640625" bestFit="1" customWidth="1"/>
    <col min="77" max="77" width="8.5" bestFit="1" customWidth="1"/>
    <col min="78" max="78" width="9.5" bestFit="1" customWidth="1"/>
    <col min="79" max="79" width="9.1640625" bestFit="1" customWidth="1"/>
    <col min="80" max="80" width="8.33203125" bestFit="1" customWidth="1"/>
    <col min="81" max="81" width="9" bestFit="1" customWidth="1"/>
    <col min="82" max="82" width="9.6640625" bestFit="1" customWidth="1"/>
    <col min="83" max="83" width="9.1640625" bestFit="1" customWidth="1"/>
    <col min="84" max="84" width="8.5" bestFit="1" customWidth="1"/>
    <col min="85" max="85" width="9.5" bestFit="1" customWidth="1"/>
    <col min="86" max="86" width="9.1640625" bestFit="1" customWidth="1"/>
    <col min="87" max="87" width="8.33203125" bestFit="1" customWidth="1"/>
    <col min="88" max="88" width="9" bestFit="1" customWidth="1"/>
    <col min="89" max="89" width="9.6640625" bestFit="1" customWidth="1"/>
    <col min="90" max="90" width="9.1640625" bestFit="1" customWidth="1"/>
    <col min="91" max="91" width="8.5" bestFit="1" customWidth="1"/>
    <col min="92" max="92" width="9.5" bestFit="1" customWidth="1"/>
    <col min="93" max="93" width="9.1640625" bestFit="1" customWidth="1"/>
    <col min="94" max="94" width="8.33203125" bestFit="1" customWidth="1"/>
    <col min="95" max="95" width="9" bestFit="1" customWidth="1"/>
    <col min="96" max="96" width="9.6640625" bestFit="1" customWidth="1"/>
    <col min="97" max="97" width="9.1640625" bestFit="1" customWidth="1"/>
    <col min="98" max="98" width="8.5" bestFit="1" customWidth="1"/>
    <col min="99" max="99" width="9.5" bestFit="1" customWidth="1"/>
    <col min="100" max="100" width="9.1640625" bestFit="1" customWidth="1"/>
    <col min="101" max="101" width="8.33203125" bestFit="1" customWidth="1"/>
    <col min="102" max="102" width="9" bestFit="1" customWidth="1"/>
    <col min="103" max="103" width="9.6640625" bestFit="1" customWidth="1"/>
    <col min="104" max="104" width="9.1640625" bestFit="1" customWidth="1"/>
    <col min="105" max="105" width="8.5" bestFit="1" customWidth="1"/>
    <col min="106" max="106" width="9.5" bestFit="1" customWidth="1"/>
    <col min="107" max="107" width="9.1640625" bestFit="1" customWidth="1"/>
    <col min="108" max="108" width="8.33203125" bestFit="1" customWidth="1"/>
    <col min="109" max="109" width="9" bestFit="1" customWidth="1"/>
    <col min="110" max="110" width="9.6640625" bestFit="1" customWidth="1"/>
    <col min="111" max="111" width="9.1640625" bestFit="1" customWidth="1"/>
    <col min="112" max="112" width="8.5" bestFit="1" customWidth="1"/>
    <col min="113" max="113" width="9.5" bestFit="1" customWidth="1"/>
    <col min="114" max="114" width="9.1640625" bestFit="1" customWidth="1"/>
    <col min="115" max="115" width="8.33203125" bestFit="1" customWidth="1"/>
    <col min="116" max="116" width="9" bestFit="1" customWidth="1"/>
    <col min="117" max="117" width="9.6640625" bestFit="1" customWidth="1"/>
    <col min="118" max="118" width="9.1640625" bestFit="1" customWidth="1"/>
    <col min="119" max="119" width="8.5" bestFit="1" customWidth="1"/>
    <col min="120" max="120" width="9.5" bestFit="1" customWidth="1"/>
    <col min="121" max="121" width="9.1640625" bestFit="1" customWidth="1"/>
    <col min="122" max="122" width="8.33203125" bestFit="1" customWidth="1"/>
    <col min="123" max="123" width="9" bestFit="1" customWidth="1"/>
    <col min="124" max="124" width="9.6640625" bestFit="1" customWidth="1"/>
    <col min="125" max="125" width="9.1640625" bestFit="1" customWidth="1"/>
    <col min="126" max="126" width="8.5" bestFit="1" customWidth="1"/>
    <col min="127" max="127" width="9.5" bestFit="1" customWidth="1"/>
    <col min="128" max="128" width="9.1640625" bestFit="1" customWidth="1"/>
    <col min="129" max="129" width="8.33203125" bestFit="1" customWidth="1"/>
    <col min="130" max="130" width="9" bestFit="1" customWidth="1"/>
    <col min="131" max="131" width="9.6640625" bestFit="1" customWidth="1"/>
    <col min="132" max="132" width="9.1640625" bestFit="1" customWidth="1"/>
    <col min="133" max="133" width="8.5" bestFit="1" customWidth="1"/>
    <col min="134" max="134" width="9.5" bestFit="1" customWidth="1"/>
    <col min="135" max="135" width="9.1640625" bestFit="1" customWidth="1"/>
    <col min="136" max="136" width="8.33203125" bestFit="1" customWidth="1"/>
    <col min="137" max="137" width="9" bestFit="1" customWidth="1"/>
    <col min="138" max="138" width="9.6640625" bestFit="1" customWidth="1"/>
    <col min="139" max="139" width="9.1640625" bestFit="1" customWidth="1"/>
    <col min="140" max="140" width="8.5" bestFit="1" customWidth="1"/>
    <col min="141" max="141" width="9.5" bestFit="1" customWidth="1"/>
    <col min="142" max="142" width="9.1640625" bestFit="1" customWidth="1"/>
    <col min="143" max="143" width="8.33203125" bestFit="1" customWidth="1"/>
  </cols>
  <sheetData>
    <row r="1" spans="1:143" ht="31" x14ac:dyDescent="0.35">
      <c r="D1" s="130" t="s">
        <v>303</v>
      </c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0"/>
      <c r="BK1" s="130"/>
      <c r="BL1" s="130"/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0"/>
      <c r="CP1" s="130"/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0"/>
      <c r="EH1" s="130"/>
      <c r="EI1" s="130"/>
      <c r="EJ1" s="130"/>
      <c r="EK1" s="130"/>
      <c r="EL1" s="130"/>
      <c r="EM1" s="130"/>
    </row>
    <row r="2" spans="1:143" ht="29" x14ac:dyDescent="0.35">
      <c r="A2" s="137" t="s">
        <v>305</v>
      </c>
      <c r="B2" s="138"/>
      <c r="C2" s="139"/>
      <c r="D2" s="128" t="s">
        <v>8</v>
      </c>
      <c r="E2" s="128"/>
      <c r="F2" s="128"/>
      <c r="G2" s="128"/>
      <c r="H2" s="128"/>
      <c r="I2" s="128"/>
      <c r="J2" s="8">
        <v>42827</v>
      </c>
      <c r="K2" s="128" t="s">
        <v>9</v>
      </c>
      <c r="L2" s="128"/>
      <c r="M2" s="128"/>
      <c r="N2" s="128"/>
      <c r="O2" s="128"/>
      <c r="P2" s="128"/>
      <c r="Q2" s="8"/>
      <c r="R2" s="128" t="s">
        <v>10</v>
      </c>
      <c r="S2" s="128"/>
      <c r="T2" s="128"/>
      <c r="U2" s="128"/>
      <c r="V2" s="128"/>
      <c r="W2" s="128"/>
      <c r="X2" s="8"/>
      <c r="Y2" s="128" t="s">
        <v>11</v>
      </c>
      <c r="Z2" s="128"/>
      <c r="AA2" s="128"/>
      <c r="AB2" s="128"/>
      <c r="AC2" s="128"/>
      <c r="AD2" s="128"/>
      <c r="AE2" s="8"/>
      <c r="AF2" s="128" t="s">
        <v>283</v>
      </c>
      <c r="AG2" s="128"/>
      <c r="AH2" s="128"/>
      <c r="AI2" s="128"/>
      <c r="AJ2" s="128"/>
      <c r="AK2" s="128"/>
      <c r="AL2" s="8"/>
      <c r="AM2" s="128" t="s">
        <v>284</v>
      </c>
      <c r="AN2" s="128"/>
      <c r="AO2" s="128"/>
      <c r="AP2" s="128"/>
      <c r="AQ2" s="128"/>
      <c r="AR2" s="128"/>
      <c r="AS2" s="8"/>
      <c r="AT2" s="128" t="s">
        <v>285</v>
      </c>
      <c r="AU2" s="128"/>
      <c r="AV2" s="128"/>
      <c r="AW2" s="128"/>
      <c r="AX2" s="128"/>
      <c r="AY2" s="128"/>
      <c r="AZ2" s="8"/>
      <c r="BA2" s="128" t="s">
        <v>286</v>
      </c>
      <c r="BB2" s="128"/>
      <c r="BC2" s="128"/>
      <c r="BD2" s="128"/>
      <c r="BE2" s="128"/>
      <c r="BF2" s="128"/>
      <c r="BG2" s="8"/>
      <c r="BH2" s="128" t="s">
        <v>287</v>
      </c>
      <c r="BI2" s="128"/>
      <c r="BJ2" s="128"/>
      <c r="BK2" s="128"/>
      <c r="BL2" s="128"/>
      <c r="BM2" s="128"/>
      <c r="BN2" s="8"/>
      <c r="BO2" s="128" t="s">
        <v>288</v>
      </c>
      <c r="BP2" s="128"/>
      <c r="BQ2" s="128"/>
      <c r="BR2" s="128"/>
      <c r="BS2" s="128"/>
      <c r="BT2" s="128"/>
      <c r="BU2" s="8"/>
      <c r="BV2" s="128" t="s">
        <v>289</v>
      </c>
      <c r="BW2" s="128"/>
      <c r="BX2" s="128"/>
      <c r="BY2" s="128"/>
      <c r="BZ2" s="128"/>
      <c r="CA2" s="128"/>
      <c r="CB2" s="8"/>
      <c r="CC2" s="128" t="s">
        <v>290</v>
      </c>
      <c r="CD2" s="128"/>
      <c r="CE2" s="128"/>
      <c r="CF2" s="128"/>
      <c r="CG2" s="128"/>
      <c r="CH2" s="128"/>
      <c r="CI2" s="8"/>
      <c r="CJ2" s="128" t="s">
        <v>291</v>
      </c>
      <c r="CK2" s="128"/>
      <c r="CL2" s="128"/>
      <c r="CM2" s="128"/>
      <c r="CN2" s="128"/>
      <c r="CO2" s="128"/>
      <c r="CP2" s="8"/>
      <c r="CQ2" s="128" t="s">
        <v>292</v>
      </c>
      <c r="CR2" s="128"/>
      <c r="CS2" s="128"/>
      <c r="CT2" s="128"/>
      <c r="CU2" s="128"/>
      <c r="CV2" s="128"/>
      <c r="CW2" s="8"/>
      <c r="CX2" s="128" t="s">
        <v>293</v>
      </c>
      <c r="CY2" s="128"/>
      <c r="CZ2" s="128"/>
      <c r="DA2" s="128"/>
      <c r="DB2" s="128"/>
      <c r="DC2" s="128"/>
      <c r="DD2" s="8"/>
      <c r="DE2" s="128" t="s">
        <v>294</v>
      </c>
      <c r="DF2" s="128"/>
      <c r="DG2" s="128"/>
      <c r="DH2" s="128"/>
      <c r="DI2" s="128"/>
      <c r="DJ2" s="128"/>
      <c r="DK2" s="8"/>
      <c r="DL2" s="128" t="s">
        <v>295</v>
      </c>
      <c r="DM2" s="128"/>
      <c r="DN2" s="128"/>
      <c r="DO2" s="128"/>
      <c r="DP2" s="128"/>
      <c r="DQ2" s="128"/>
      <c r="DR2" s="8"/>
      <c r="DS2" s="128" t="s">
        <v>296</v>
      </c>
      <c r="DT2" s="128"/>
      <c r="DU2" s="128"/>
      <c r="DV2" s="128"/>
      <c r="DW2" s="128"/>
      <c r="DX2" s="128"/>
      <c r="DY2" s="8"/>
      <c r="DZ2" s="128" t="s">
        <v>297</v>
      </c>
      <c r="EA2" s="128"/>
      <c r="EB2" s="128"/>
      <c r="EC2" s="128"/>
      <c r="ED2" s="128"/>
      <c r="EE2" s="128"/>
      <c r="EF2" s="8"/>
      <c r="EG2" s="128" t="s">
        <v>298</v>
      </c>
      <c r="EH2" s="128"/>
      <c r="EI2" s="128"/>
      <c r="EJ2" s="128"/>
      <c r="EK2" s="128"/>
      <c r="EL2" s="128"/>
      <c r="EM2" s="8"/>
    </row>
    <row r="3" spans="1:143" ht="21" x14ac:dyDescent="0.25">
      <c r="A3" s="140"/>
      <c r="B3" s="141"/>
      <c r="C3" s="142"/>
      <c r="D3" s="129" t="s">
        <v>18</v>
      </c>
      <c r="E3" s="129"/>
      <c r="F3" s="129"/>
      <c r="G3" s="129"/>
      <c r="H3" s="129"/>
      <c r="I3" s="129"/>
      <c r="J3" s="9">
        <v>1</v>
      </c>
      <c r="K3" s="129" t="s">
        <v>18</v>
      </c>
      <c r="L3" s="129"/>
      <c r="M3" s="129"/>
      <c r="N3" s="129"/>
      <c r="O3" s="129"/>
      <c r="P3" s="129"/>
      <c r="Q3" s="9">
        <v>1</v>
      </c>
      <c r="R3" s="129" t="s">
        <v>18</v>
      </c>
      <c r="S3" s="129"/>
      <c r="T3" s="129"/>
      <c r="U3" s="129"/>
      <c r="V3" s="129"/>
      <c r="W3" s="129"/>
      <c r="X3" s="9">
        <v>2</v>
      </c>
      <c r="Y3" s="129" t="s">
        <v>18</v>
      </c>
      <c r="Z3" s="129"/>
      <c r="AA3" s="129"/>
      <c r="AB3" s="129"/>
      <c r="AC3" s="129"/>
      <c r="AD3" s="129"/>
      <c r="AE3" s="9">
        <v>2</v>
      </c>
      <c r="AF3" s="129" t="s">
        <v>18</v>
      </c>
      <c r="AG3" s="129"/>
      <c r="AH3" s="129"/>
      <c r="AI3" s="129"/>
      <c r="AJ3" s="129"/>
      <c r="AK3" s="129"/>
      <c r="AL3" s="9">
        <v>2</v>
      </c>
      <c r="AM3" s="129" t="s">
        <v>18</v>
      </c>
      <c r="AN3" s="129"/>
      <c r="AO3" s="129"/>
      <c r="AP3" s="129"/>
      <c r="AQ3" s="129"/>
      <c r="AR3" s="129"/>
      <c r="AS3" s="9">
        <v>2</v>
      </c>
      <c r="AT3" s="129" t="s">
        <v>18</v>
      </c>
      <c r="AU3" s="129"/>
      <c r="AV3" s="129"/>
      <c r="AW3" s="129"/>
      <c r="AX3" s="129"/>
      <c r="AY3" s="129"/>
      <c r="AZ3" s="9">
        <v>2</v>
      </c>
      <c r="BA3" s="129" t="s">
        <v>18</v>
      </c>
      <c r="BB3" s="129"/>
      <c r="BC3" s="129"/>
      <c r="BD3" s="129"/>
      <c r="BE3" s="129"/>
      <c r="BF3" s="129"/>
      <c r="BG3" s="9">
        <v>2</v>
      </c>
      <c r="BH3" s="129" t="s">
        <v>18</v>
      </c>
      <c r="BI3" s="129"/>
      <c r="BJ3" s="129"/>
      <c r="BK3" s="129"/>
      <c r="BL3" s="129"/>
      <c r="BM3" s="129"/>
      <c r="BN3" s="9">
        <v>2</v>
      </c>
      <c r="BO3" s="129" t="s">
        <v>18</v>
      </c>
      <c r="BP3" s="129"/>
      <c r="BQ3" s="129"/>
      <c r="BR3" s="129"/>
      <c r="BS3" s="129"/>
      <c r="BT3" s="129"/>
      <c r="BU3" s="9">
        <v>2</v>
      </c>
      <c r="BV3" s="129" t="s">
        <v>18</v>
      </c>
      <c r="BW3" s="129"/>
      <c r="BX3" s="129"/>
      <c r="BY3" s="129"/>
      <c r="BZ3" s="129"/>
      <c r="CA3" s="129"/>
      <c r="CB3" s="9">
        <v>2</v>
      </c>
      <c r="CC3" s="129" t="s">
        <v>18</v>
      </c>
      <c r="CD3" s="129"/>
      <c r="CE3" s="129"/>
      <c r="CF3" s="129"/>
      <c r="CG3" s="129"/>
      <c r="CH3" s="129"/>
      <c r="CI3" s="9">
        <v>2</v>
      </c>
      <c r="CJ3" s="129" t="s">
        <v>18</v>
      </c>
      <c r="CK3" s="129"/>
      <c r="CL3" s="129"/>
      <c r="CM3" s="129"/>
      <c r="CN3" s="129"/>
      <c r="CO3" s="129"/>
      <c r="CP3" s="9">
        <v>1</v>
      </c>
      <c r="CQ3" s="129" t="s">
        <v>18</v>
      </c>
      <c r="CR3" s="129"/>
      <c r="CS3" s="129"/>
      <c r="CT3" s="129"/>
      <c r="CU3" s="129"/>
      <c r="CV3" s="129"/>
      <c r="CW3" s="9">
        <v>1</v>
      </c>
      <c r="CX3" s="129" t="s">
        <v>18</v>
      </c>
      <c r="CY3" s="129"/>
      <c r="CZ3" s="129"/>
      <c r="DA3" s="129"/>
      <c r="DB3" s="129"/>
      <c r="DC3" s="129"/>
      <c r="DD3" s="9">
        <v>1</v>
      </c>
      <c r="DE3" s="129" t="s">
        <v>18</v>
      </c>
      <c r="DF3" s="129"/>
      <c r="DG3" s="129"/>
      <c r="DH3" s="129"/>
      <c r="DI3" s="129"/>
      <c r="DJ3" s="129"/>
      <c r="DK3" s="9">
        <v>1</v>
      </c>
      <c r="DL3" s="129" t="s">
        <v>18</v>
      </c>
      <c r="DM3" s="129"/>
      <c r="DN3" s="129"/>
      <c r="DO3" s="129"/>
      <c r="DP3" s="129"/>
      <c r="DQ3" s="129"/>
      <c r="DR3" s="9">
        <v>1</v>
      </c>
      <c r="DS3" s="129" t="s">
        <v>18</v>
      </c>
      <c r="DT3" s="129"/>
      <c r="DU3" s="129"/>
      <c r="DV3" s="129"/>
      <c r="DW3" s="129"/>
      <c r="DX3" s="129"/>
      <c r="DY3" s="9">
        <v>1</v>
      </c>
      <c r="DZ3" s="129" t="s">
        <v>18</v>
      </c>
      <c r="EA3" s="129"/>
      <c r="EB3" s="129"/>
      <c r="EC3" s="129"/>
      <c r="ED3" s="129"/>
      <c r="EE3" s="129"/>
      <c r="EF3" s="9">
        <v>3</v>
      </c>
      <c r="EG3" s="129" t="s">
        <v>18</v>
      </c>
      <c r="EH3" s="129"/>
      <c r="EI3" s="129"/>
      <c r="EJ3" s="129"/>
      <c r="EK3" s="129"/>
      <c r="EL3" s="129"/>
      <c r="EM3" s="9">
        <v>1</v>
      </c>
    </row>
    <row r="4" spans="1:143" s="21" customFormat="1" ht="20" customHeight="1" x14ac:dyDescent="0.2">
      <c r="A4" s="4" t="s">
        <v>7</v>
      </c>
      <c r="B4" s="4" t="s">
        <v>257</v>
      </c>
      <c r="C4" s="4" t="s">
        <v>249</v>
      </c>
      <c r="D4" s="4" t="s">
        <v>18</v>
      </c>
      <c r="E4" s="4" t="s">
        <v>12</v>
      </c>
      <c r="F4" s="4" t="s">
        <v>13</v>
      </c>
      <c r="G4" s="4" t="s">
        <v>260</v>
      </c>
      <c r="H4" s="4" t="s">
        <v>261</v>
      </c>
      <c r="I4" s="4" t="s">
        <v>258</v>
      </c>
      <c r="J4" s="4" t="s">
        <v>259</v>
      </c>
      <c r="K4" s="4" t="s">
        <v>18</v>
      </c>
      <c r="L4" s="4" t="s">
        <v>12</v>
      </c>
      <c r="M4" s="4" t="s">
        <v>13</v>
      </c>
      <c r="N4" s="4" t="s">
        <v>260</v>
      </c>
      <c r="O4" s="4" t="s">
        <v>261</v>
      </c>
      <c r="P4" s="4" t="s">
        <v>258</v>
      </c>
      <c r="Q4" s="4" t="s">
        <v>259</v>
      </c>
      <c r="R4" s="4" t="s">
        <v>18</v>
      </c>
      <c r="S4" s="4" t="s">
        <v>12</v>
      </c>
      <c r="T4" s="4" t="s">
        <v>13</v>
      </c>
      <c r="U4" s="4" t="s">
        <v>260</v>
      </c>
      <c r="V4" s="4" t="s">
        <v>261</v>
      </c>
      <c r="W4" s="4" t="s">
        <v>258</v>
      </c>
      <c r="X4" s="4" t="s">
        <v>259</v>
      </c>
      <c r="Y4" s="4" t="s">
        <v>18</v>
      </c>
      <c r="Z4" s="4" t="s">
        <v>12</v>
      </c>
      <c r="AA4" s="4" t="s">
        <v>13</v>
      </c>
      <c r="AB4" s="4" t="s">
        <v>260</v>
      </c>
      <c r="AC4" s="4" t="s">
        <v>261</v>
      </c>
      <c r="AD4" s="4" t="s">
        <v>258</v>
      </c>
      <c r="AE4" s="4" t="s">
        <v>259</v>
      </c>
      <c r="AF4" s="4" t="s">
        <v>18</v>
      </c>
      <c r="AG4" s="4" t="s">
        <v>12</v>
      </c>
      <c r="AH4" s="4" t="s">
        <v>13</v>
      </c>
      <c r="AI4" s="4" t="s">
        <v>260</v>
      </c>
      <c r="AJ4" s="4" t="s">
        <v>261</v>
      </c>
      <c r="AK4" s="4" t="s">
        <v>258</v>
      </c>
      <c r="AL4" s="4" t="s">
        <v>259</v>
      </c>
      <c r="AM4" s="4" t="s">
        <v>18</v>
      </c>
      <c r="AN4" s="4" t="s">
        <v>12</v>
      </c>
      <c r="AO4" s="4" t="s">
        <v>13</v>
      </c>
      <c r="AP4" s="4" t="s">
        <v>260</v>
      </c>
      <c r="AQ4" s="4" t="s">
        <v>261</v>
      </c>
      <c r="AR4" s="4" t="s">
        <v>258</v>
      </c>
      <c r="AS4" s="4" t="s">
        <v>259</v>
      </c>
      <c r="AT4" s="4" t="s">
        <v>18</v>
      </c>
      <c r="AU4" s="4" t="s">
        <v>12</v>
      </c>
      <c r="AV4" s="4" t="s">
        <v>13</v>
      </c>
      <c r="AW4" s="4" t="s">
        <v>260</v>
      </c>
      <c r="AX4" s="4" t="s">
        <v>261</v>
      </c>
      <c r="AY4" s="4" t="s">
        <v>258</v>
      </c>
      <c r="AZ4" s="4" t="s">
        <v>259</v>
      </c>
      <c r="BA4" s="4" t="s">
        <v>18</v>
      </c>
      <c r="BB4" s="4" t="s">
        <v>12</v>
      </c>
      <c r="BC4" s="4" t="s">
        <v>13</v>
      </c>
      <c r="BD4" s="4" t="s">
        <v>260</v>
      </c>
      <c r="BE4" s="4" t="s">
        <v>261</v>
      </c>
      <c r="BF4" s="4" t="s">
        <v>258</v>
      </c>
      <c r="BG4" s="4" t="s">
        <v>259</v>
      </c>
      <c r="BH4" s="4" t="s">
        <v>18</v>
      </c>
      <c r="BI4" s="4" t="s">
        <v>12</v>
      </c>
      <c r="BJ4" s="4" t="s">
        <v>13</v>
      </c>
      <c r="BK4" s="4" t="s">
        <v>260</v>
      </c>
      <c r="BL4" s="4" t="s">
        <v>261</v>
      </c>
      <c r="BM4" s="4" t="s">
        <v>258</v>
      </c>
      <c r="BN4" s="4" t="s">
        <v>259</v>
      </c>
      <c r="BO4" s="4" t="s">
        <v>18</v>
      </c>
      <c r="BP4" s="4" t="s">
        <v>12</v>
      </c>
      <c r="BQ4" s="4" t="s">
        <v>13</v>
      </c>
      <c r="BR4" s="4" t="s">
        <v>260</v>
      </c>
      <c r="BS4" s="4" t="s">
        <v>261</v>
      </c>
      <c r="BT4" s="4" t="s">
        <v>258</v>
      </c>
      <c r="BU4" s="4" t="s">
        <v>259</v>
      </c>
      <c r="BV4" s="4" t="s">
        <v>18</v>
      </c>
      <c r="BW4" s="4" t="s">
        <v>12</v>
      </c>
      <c r="BX4" s="4" t="s">
        <v>13</v>
      </c>
      <c r="BY4" s="4" t="s">
        <v>260</v>
      </c>
      <c r="BZ4" s="4" t="s">
        <v>261</v>
      </c>
      <c r="CA4" s="4" t="s">
        <v>258</v>
      </c>
      <c r="CB4" s="4" t="s">
        <v>259</v>
      </c>
      <c r="CC4" s="4" t="s">
        <v>18</v>
      </c>
      <c r="CD4" s="4" t="s">
        <v>12</v>
      </c>
      <c r="CE4" s="4" t="s">
        <v>13</v>
      </c>
      <c r="CF4" s="4" t="s">
        <v>260</v>
      </c>
      <c r="CG4" s="4" t="s">
        <v>261</v>
      </c>
      <c r="CH4" s="4" t="s">
        <v>258</v>
      </c>
      <c r="CI4" s="4" t="s">
        <v>259</v>
      </c>
      <c r="CJ4" s="4" t="s">
        <v>18</v>
      </c>
      <c r="CK4" s="4" t="s">
        <v>12</v>
      </c>
      <c r="CL4" s="4" t="s">
        <v>13</v>
      </c>
      <c r="CM4" s="4" t="s">
        <v>260</v>
      </c>
      <c r="CN4" s="4" t="s">
        <v>261</v>
      </c>
      <c r="CO4" s="4" t="s">
        <v>258</v>
      </c>
      <c r="CP4" s="4" t="s">
        <v>259</v>
      </c>
      <c r="CQ4" s="4" t="s">
        <v>18</v>
      </c>
      <c r="CR4" s="4" t="s">
        <v>12</v>
      </c>
      <c r="CS4" s="4" t="s">
        <v>13</v>
      </c>
      <c r="CT4" s="4" t="s">
        <v>260</v>
      </c>
      <c r="CU4" s="4" t="s">
        <v>261</v>
      </c>
      <c r="CV4" s="4" t="s">
        <v>258</v>
      </c>
      <c r="CW4" s="4" t="s">
        <v>259</v>
      </c>
      <c r="CX4" s="4" t="s">
        <v>18</v>
      </c>
      <c r="CY4" s="4" t="s">
        <v>12</v>
      </c>
      <c r="CZ4" s="4" t="s">
        <v>13</v>
      </c>
      <c r="DA4" s="4" t="s">
        <v>260</v>
      </c>
      <c r="DB4" s="4" t="s">
        <v>261</v>
      </c>
      <c r="DC4" s="4" t="s">
        <v>258</v>
      </c>
      <c r="DD4" s="4" t="s">
        <v>259</v>
      </c>
      <c r="DE4" s="4" t="s">
        <v>18</v>
      </c>
      <c r="DF4" s="4" t="s">
        <v>12</v>
      </c>
      <c r="DG4" s="4" t="s">
        <v>13</v>
      </c>
      <c r="DH4" s="4" t="s">
        <v>260</v>
      </c>
      <c r="DI4" s="4" t="s">
        <v>261</v>
      </c>
      <c r="DJ4" s="4" t="s">
        <v>258</v>
      </c>
      <c r="DK4" s="4" t="s">
        <v>259</v>
      </c>
      <c r="DL4" s="4" t="s">
        <v>18</v>
      </c>
      <c r="DM4" s="4" t="s">
        <v>12</v>
      </c>
      <c r="DN4" s="4" t="s">
        <v>13</v>
      </c>
      <c r="DO4" s="4" t="s">
        <v>260</v>
      </c>
      <c r="DP4" s="4" t="s">
        <v>261</v>
      </c>
      <c r="DQ4" s="4" t="s">
        <v>258</v>
      </c>
      <c r="DR4" s="4" t="s">
        <v>259</v>
      </c>
      <c r="DS4" s="4" t="s">
        <v>18</v>
      </c>
      <c r="DT4" s="4" t="s">
        <v>12</v>
      </c>
      <c r="DU4" s="4" t="s">
        <v>13</v>
      </c>
      <c r="DV4" s="4" t="s">
        <v>260</v>
      </c>
      <c r="DW4" s="4" t="s">
        <v>261</v>
      </c>
      <c r="DX4" s="4" t="s">
        <v>258</v>
      </c>
      <c r="DY4" s="4" t="s">
        <v>259</v>
      </c>
      <c r="DZ4" s="4" t="s">
        <v>18</v>
      </c>
      <c r="EA4" s="4" t="s">
        <v>12</v>
      </c>
      <c r="EB4" s="4" t="s">
        <v>13</v>
      </c>
      <c r="EC4" s="4" t="s">
        <v>260</v>
      </c>
      <c r="ED4" s="4" t="s">
        <v>261</v>
      </c>
      <c r="EE4" s="4" t="s">
        <v>258</v>
      </c>
      <c r="EF4" s="4" t="s">
        <v>259</v>
      </c>
      <c r="EG4" s="4" t="s">
        <v>18</v>
      </c>
      <c r="EH4" s="4" t="s">
        <v>12</v>
      </c>
      <c r="EI4" s="4" t="s">
        <v>13</v>
      </c>
      <c r="EJ4" s="4" t="s">
        <v>260</v>
      </c>
      <c r="EK4" s="4" t="s">
        <v>261</v>
      </c>
      <c r="EL4" s="4" t="s">
        <v>258</v>
      </c>
      <c r="EM4" s="4" t="s">
        <v>259</v>
      </c>
    </row>
    <row r="5" spans="1:143" x14ac:dyDescent="0.2">
      <c r="A5" s="36"/>
      <c r="B5" s="36"/>
      <c r="C5" s="3"/>
      <c r="D5" s="20"/>
      <c r="E5" s="27"/>
      <c r="F5" s="35"/>
      <c r="G5" s="28"/>
      <c r="H5" s="29"/>
      <c r="I5" s="30"/>
      <c r="J5" s="27"/>
      <c r="K5" s="20"/>
      <c r="L5" s="27"/>
      <c r="M5" s="35"/>
      <c r="N5" s="28"/>
      <c r="O5" s="29"/>
      <c r="P5" s="30"/>
      <c r="Q5" s="27"/>
      <c r="R5" s="20"/>
      <c r="S5" s="27"/>
      <c r="T5" s="35"/>
      <c r="U5" s="28"/>
      <c r="V5" s="29"/>
      <c r="W5" s="30"/>
      <c r="X5" s="27"/>
      <c r="Y5" s="20"/>
      <c r="Z5" s="27"/>
      <c r="AA5" s="35"/>
      <c r="AB5" s="28"/>
      <c r="AC5" s="29"/>
      <c r="AD5" s="30"/>
      <c r="AE5" s="27"/>
      <c r="AF5" s="20"/>
      <c r="AG5" s="27"/>
      <c r="AH5" s="35"/>
      <c r="AI5" s="28"/>
      <c r="AJ5" s="29"/>
      <c r="AK5" s="30"/>
      <c r="AL5" s="27"/>
      <c r="AM5" s="20"/>
      <c r="AN5" s="27"/>
      <c r="AO5" s="35"/>
      <c r="AP5" s="28"/>
      <c r="AQ5" s="29"/>
      <c r="AR5" s="30"/>
      <c r="AS5" s="27"/>
      <c r="AT5" s="20"/>
      <c r="AU5" s="27"/>
      <c r="AV5" s="35"/>
      <c r="AW5" s="28"/>
      <c r="AX5" s="29"/>
      <c r="AY5" s="30"/>
      <c r="AZ5" s="27"/>
      <c r="BA5" s="20"/>
      <c r="BB5" s="27"/>
      <c r="BC5" s="35"/>
      <c r="BD5" s="28"/>
      <c r="BE5" s="29"/>
      <c r="BF5" s="30"/>
      <c r="BG5" s="27"/>
      <c r="BH5" s="20"/>
      <c r="BI5" s="27"/>
      <c r="BJ5" s="35"/>
      <c r="BK5" s="28"/>
      <c r="BL5" s="29"/>
      <c r="BM5" s="30"/>
      <c r="BN5" s="27"/>
      <c r="BO5" s="20"/>
      <c r="BP5" s="27"/>
      <c r="BQ5" s="35"/>
      <c r="BR5" s="28"/>
      <c r="BS5" s="29"/>
      <c r="BT5" s="30"/>
      <c r="BU5" s="27"/>
      <c r="BV5" s="20"/>
      <c r="BW5" s="27"/>
      <c r="BX5" s="35"/>
      <c r="BY5" s="28"/>
      <c r="BZ5" s="29"/>
      <c r="CA5" s="30"/>
      <c r="CB5" s="27"/>
      <c r="CC5" s="20"/>
      <c r="CD5" s="27"/>
      <c r="CE5" s="35"/>
      <c r="CF5" s="28"/>
      <c r="CG5" s="29"/>
      <c r="CH5" s="30"/>
      <c r="CI5" s="27"/>
      <c r="CJ5" s="20"/>
      <c r="CK5" s="27"/>
      <c r="CL5" s="35"/>
      <c r="CM5" s="28"/>
      <c r="CN5" s="29"/>
      <c r="CO5" s="30"/>
      <c r="CP5" s="27"/>
      <c r="CQ5" s="20"/>
      <c r="CR5" s="27"/>
      <c r="CS5" s="35"/>
      <c r="CT5" s="28"/>
      <c r="CU5" s="29"/>
      <c r="CV5" s="30"/>
      <c r="CW5" s="27"/>
      <c r="CX5" s="20"/>
      <c r="CY5" s="27"/>
      <c r="CZ5" s="35"/>
      <c r="DA5" s="28"/>
      <c r="DB5" s="29"/>
      <c r="DC5" s="30"/>
      <c r="DD5" s="27"/>
      <c r="DE5" s="20"/>
      <c r="DF5" s="27"/>
      <c r="DG5" s="35"/>
      <c r="DH5" s="28"/>
      <c r="DI5" s="29"/>
      <c r="DJ5" s="30"/>
      <c r="DK5" s="27"/>
      <c r="DL5" s="20"/>
      <c r="DM5" s="27"/>
      <c r="DN5" s="35"/>
      <c r="DO5" s="28"/>
      <c r="DP5" s="29"/>
      <c r="DQ5" s="30"/>
      <c r="DR5" s="27"/>
      <c r="DS5" s="20"/>
      <c r="DT5" s="27"/>
      <c r="DU5" s="35"/>
      <c r="DV5" s="28"/>
      <c r="DW5" s="29"/>
      <c r="DX5" s="30"/>
      <c r="DY5" s="27"/>
      <c r="DZ5" s="20"/>
      <c r="EA5" s="27"/>
      <c r="EB5" s="35"/>
      <c r="EC5" s="28"/>
      <c r="ED5" s="29"/>
      <c r="EE5" s="30"/>
      <c r="EF5" s="27"/>
      <c r="EG5" s="20"/>
      <c r="EH5" s="27"/>
      <c r="EI5" s="35"/>
      <c r="EJ5" s="28"/>
      <c r="EK5" s="29"/>
      <c r="EL5" s="30"/>
      <c r="EM5" s="27"/>
    </row>
    <row r="6" spans="1:143" x14ac:dyDescent="0.2">
      <c r="A6" s="38" t="s">
        <v>187</v>
      </c>
      <c r="B6" s="65">
        <f>COUNTA(E6,L6,S6,Z6,AG6,AN6,AU6,BB6,BI6,BP6,BW6,CD6,CK6,CR6,CY6,DF6,DM6,DT6,EA6,EH6)</f>
        <v>0</v>
      </c>
      <c r="C6" s="16" t="s">
        <v>188</v>
      </c>
      <c r="D6" s="20">
        <f t="shared" ref="D6:D56" si="0">J$3</f>
        <v>1</v>
      </c>
      <c r="E6" s="27"/>
      <c r="F6" s="26"/>
      <c r="G6" s="28">
        <f t="shared" ref="G6" si="1">IF(AND(J$3=1,F6=1),"25",IF(AND(J$3=1,F6=2),"20",IF(AND(J$3=1,F6=3),"16",IF(AND(J$3=1,F6=4),"13",IF(AND(J$3=1,F6=5),"11",IF(AND(J$3=1,F6=6),"10",IF(AND(J$3=1,F6=7),"9",IF(AND(J$3=1,F6=8),"8",IF(AND(J$3=1,F6=9),"7",IF(AND(J$3=1,F6=10),"6",IF(AND(J$3=1,F6=11),"5",IF(AND(J$3=1,F6=12),"4",IF(AND(J$3=1,F6=13),"3",IF(AND(J$3=1,F6=14),"2",IF(AND(J$3=1,F6=15),"1",IF(AND(J$3=2,F6=1),"16",IF(AND(J$3=2,F6=2),"13",IF(AND(J$3=2,F6=3),"11",IF(AND(J$3=2,F6=4),"10",IF(AND(J$3=2,F6=5),"9",IF(AND(J$3=2,F6=6),"8",IF(AND(J$3=2,F6=7),"7",IF(AND(J$3=2,F6=8),"6",IF(AND(J$3=2,F6=9),"5",IF(AND(J$3=2,F6=10),"4",IF(AND(J$3=2,F6=11),"3",IF(AND(J$3=2,F6=12),"2",IF(AND(J$3=2,F6=13),"1",IF(AND(J$3=3,F6=1),"10",IF(AND(J$3=3,F6=2),"9",IF(AND(J$3=3,F6=3),"8",IF(AND(J$3=3,F6=4),"7",IF(AND(J$3=3,F6=5),"6",IF(AND(J$3=3,F6=6),"5",IF(AND(J$3=3,F6=7),"4",IF(AND(J$3=3,F6=8),"3",IF(AND(J$3=3,F6=9),"2",IF(AND(J$3=3,F6=10),"1"))))))))))))))))))))))))))))))))))))))+0</f>
        <v>0</v>
      </c>
      <c r="H6" s="29">
        <f>+SUM(G6)</f>
        <v>0</v>
      </c>
      <c r="I6" s="30">
        <f>SUM(LARGE(($G6),{1}))</f>
        <v>0</v>
      </c>
      <c r="J6" s="27">
        <f>RANK(I6,I$6:I$56)</f>
        <v>1</v>
      </c>
      <c r="K6" s="20">
        <f t="shared" ref="K6:K56" si="2">Q$3</f>
        <v>1</v>
      </c>
      <c r="L6" s="27"/>
      <c r="M6" s="26"/>
      <c r="N6" s="28">
        <f t="shared" ref="N6" si="3">IF(AND(Q$3=1,M6=1),"25",IF(AND(Q$3=1,M6=2),"20",IF(AND(Q$3=1,M6=3),"16",IF(AND(Q$3=1,M6=4),"13",IF(AND(Q$3=1,M6=5),"11",IF(AND(Q$3=1,M6=6),"10",IF(AND(Q$3=1,M6=7),"9",IF(AND(Q$3=1,M6=8),"8",IF(AND(Q$3=1,M6=9),"7",IF(AND(Q$3=1,M6=10),"6",IF(AND(Q$3=1,M6=11),"5",IF(AND(Q$3=1,M6=12),"4",IF(AND(Q$3=1,M6=13),"3",IF(AND(Q$3=1,M6=14),"2",IF(AND(Q$3=1,M6=15),"1",IF(AND(Q$3=2,M6=1),"16",IF(AND(Q$3=2,M6=2),"13",IF(AND(Q$3=2,M6=3),"11",IF(AND(Q$3=2,M6=4),"10",IF(AND(Q$3=2,M6=5),"9",IF(AND(Q$3=2,M6=6),"8",IF(AND(Q$3=2,M6=7),"7",IF(AND(Q$3=2,M6=8),"6",IF(AND(Q$3=2,M6=9),"5",IF(AND(Q$3=2,M6=10),"4",IF(AND(Q$3=2,M6=11),"3",IF(AND(Q$3=2,M6=12),"2",IF(AND(Q$3=2,M6=13),"1",IF(AND(Q$3=3,M6=1),"10",IF(AND(Q$3=3,M6=2),"9",IF(AND(Q$3=3,M6=3),"8",IF(AND(Q$3=3,M6=4),"7",IF(AND(Q$3=3,M6=5),"6",IF(AND(Q$3=3,M6=6),"5",IF(AND(Q$3=3,M6=7),"4",IF(AND(Q$3=3,M6=8),"3",IF(AND(Q$3=3,M6=9),"2",IF(AND(Q$3=3,M6=10),"1"))))))))))))))))))))))))))))))))))))))+0</f>
        <v>0</v>
      </c>
      <c r="O6" s="29">
        <f>+SUM(N6+H6)</f>
        <v>0</v>
      </c>
      <c r="P6" s="30">
        <f>SUM(LARGE(($N6,$G6),{1;2}))</f>
        <v>0</v>
      </c>
      <c r="Q6" s="27">
        <f>RANK(P6,P$6:P$56)</f>
        <v>1</v>
      </c>
      <c r="R6" s="20">
        <f t="shared" ref="R6:R56" si="4">X$3</f>
        <v>2</v>
      </c>
      <c r="S6" s="27"/>
      <c r="T6" s="26"/>
      <c r="U6" s="28">
        <f t="shared" ref="U6" si="5">IF(AND(X$3=1,T6=1),"25",IF(AND(X$3=1,T6=2),"20",IF(AND(X$3=1,T6=3),"16",IF(AND(X$3=1,T6=4),"13",IF(AND(X$3=1,T6=5),"11",IF(AND(X$3=1,T6=6),"10",IF(AND(X$3=1,T6=7),"9",IF(AND(X$3=1,T6=8),"8",IF(AND(X$3=1,T6=9),"7",IF(AND(X$3=1,T6=10),"6",IF(AND(X$3=1,T6=11),"5",IF(AND(X$3=1,T6=12),"4",IF(AND(X$3=1,T6=13),"3",IF(AND(X$3=1,T6=14),"2",IF(AND(X$3=1,T6=15),"1",IF(AND(X$3=2,T6=1),"16",IF(AND(X$3=2,T6=2),"13",IF(AND(X$3=2,T6=3),"11",IF(AND(X$3=2,T6=4),"10",IF(AND(X$3=2,T6=5),"9",IF(AND(X$3=2,T6=6),"8",IF(AND(X$3=2,T6=7),"7",IF(AND(X$3=2,T6=8),"6",IF(AND(X$3=2,T6=9),"5",IF(AND(X$3=2,T6=10),"4",IF(AND(X$3=2,T6=11),"3",IF(AND(X$3=2,T6=12),"2",IF(AND(X$3=2,T6=13),"1",IF(AND(X$3=3,T6=1),"10",IF(AND(X$3=3,T6=2),"9",IF(AND(X$3=3,T6=3),"8",IF(AND(X$3=3,T6=4),"7",IF(AND(X$3=3,T6=5),"6",IF(AND(X$3=3,T6=6),"5",IF(AND(X$3=3,T6=7),"4",IF(AND(X$3=3,T6=8),"3",IF(AND(X$3=3,T6=9),"2",IF(AND(X$3=3,T6=10),"1"))))))))))))))))))))))))))))))))))))))+0</f>
        <v>0</v>
      </c>
      <c r="V6" s="29">
        <f>+SUM(U6+O6)</f>
        <v>0</v>
      </c>
      <c r="W6" s="30">
        <f>SUM(LARGE(($U6,$N6,$G6),{1;2;3}))</f>
        <v>0</v>
      </c>
      <c r="X6" s="27">
        <f>RANK(W6,W$6:W$56)</f>
        <v>1</v>
      </c>
      <c r="Y6" s="20">
        <f t="shared" ref="Y6:Y56" si="6">AE$3</f>
        <v>2</v>
      </c>
      <c r="Z6" s="27"/>
      <c r="AA6" s="26"/>
      <c r="AB6" s="28">
        <f t="shared" ref="AB6" si="7">IF(AND(AE$3=1,AA6=1),"25",IF(AND(AE$3=1,AA6=2),"20",IF(AND(AE$3=1,AA6=3),"16",IF(AND(AE$3=1,AA6=4),"13",IF(AND(AE$3=1,AA6=5),"11",IF(AND(AE$3=1,AA6=6),"10",IF(AND(AE$3=1,AA6=7),"9",IF(AND(AE$3=1,AA6=8),"8",IF(AND(AE$3=1,AA6=9),"7",IF(AND(AE$3=1,AA6=10),"6",IF(AND(AE$3=1,AA6=11),"5",IF(AND(AE$3=1,AA6=12),"4",IF(AND(AE$3=1,AA6=13),"3",IF(AND(AE$3=1,AA6=14),"2",IF(AND(AE$3=1,AA6=15),"1",IF(AND(AE$3=2,AA6=1),"16",IF(AND(AE$3=2,AA6=2),"13",IF(AND(AE$3=2,AA6=3),"11",IF(AND(AE$3=2,AA6=4),"10",IF(AND(AE$3=2,AA6=5),"9",IF(AND(AE$3=2,AA6=6),"8",IF(AND(AE$3=2,AA6=7),"7",IF(AND(AE$3=2,AA6=8),"6",IF(AND(AE$3=2,AA6=9),"5",IF(AND(AE$3=2,AA6=10),"4",IF(AND(AE$3=2,AA6=11),"3",IF(AND(AE$3=2,AA6=12),"2",IF(AND(AE$3=2,AA6=13),"1",IF(AND(AE$3=3,AA6=1),"10",IF(AND(AE$3=3,AA6=2),"9",IF(AND(AE$3=3,AA6=3),"8",IF(AND(AE$3=3,AA6=4),"7",IF(AND(AE$3=3,AA6=5),"6",IF(AND(AE$3=3,AA6=6),"5",IF(AND(AE$3=3,AA6=7),"4",IF(AND(AE$3=3,AA6=8),"3",IF(AND(AE$3=3,AA6=9),"2",IF(AND(AE$3=3,AA6=10),"1"))))))))))))))))))))))))))))))))))))))+0</f>
        <v>0</v>
      </c>
      <c r="AC6" s="29">
        <f>+SUM(AB6+V6)</f>
        <v>0</v>
      </c>
      <c r="AD6" s="30">
        <f>SUM(LARGE(($AB6,$U6,$N6,$G6),{1;2;3;4}))</f>
        <v>0</v>
      </c>
      <c r="AE6" s="27">
        <f>RANK(AD6,AD$6:AD$56)</f>
        <v>1</v>
      </c>
      <c r="AF6" s="20">
        <f t="shared" ref="AF6:AF56" si="8">AL$3</f>
        <v>2</v>
      </c>
      <c r="AG6" s="27"/>
      <c r="AH6" s="26"/>
      <c r="AI6" s="28">
        <f t="shared" ref="AI6" si="9">IF(AND(AL$3=1,AH6=1),"25",IF(AND(AL$3=1,AH6=2),"20",IF(AND(AL$3=1,AH6=3),"16",IF(AND(AL$3=1,AH6=4),"13",IF(AND(AL$3=1,AH6=5),"11",IF(AND(AL$3=1,AH6=6),"10",IF(AND(AL$3=1,AH6=7),"9",IF(AND(AL$3=1,AH6=8),"8",IF(AND(AL$3=1,AH6=9),"7",IF(AND(AL$3=1,AH6=10),"6",IF(AND(AL$3=1,AH6=11),"5",IF(AND(AL$3=1,AH6=12),"4",IF(AND(AL$3=1,AH6=13),"3",IF(AND(AL$3=1,AH6=14),"2",IF(AND(AL$3=1,AH6=15),"1",IF(AND(AL$3=2,AH6=1),"16",IF(AND(AL$3=2,AH6=2),"13",IF(AND(AL$3=2,AH6=3),"11",IF(AND(AL$3=2,AH6=4),"10",IF(AND(AL$3=2,AH6=5),"9",IF(AND(AL$3=2,AH6=6),"8",IF(AND(AL$3=2,AH6=7),"7",IF(AND(AL$3=2,AH6=8),"6",IF(AND(AL$3=2,AH6=9),"5",IF(AND(AL$3=2,AH6=10),"4",IF(AND(AL$3=2,AH6=11),"3",IF(AND(AL$3=2,AH6=12),"2",IF(AND(AL$3=2,AH6=13),"1",IF(AND(AL$3=3,AH6=1),"10",IF(AND(AL$3=3,AH6=2),"9",IF(AND(AL$3=3,AH6=3),"8",IF(AND(AL$3=3,AH6=4),"7",IF(AND(AL$3=3,AH6=5),"6",IF(AND(AL$3=3,AH6=6),"5",IF(AND(AL$3=3,AH6=7),"4",IF(AND(AL$3=3,AH6=8),"3",IF(AND(AL$3=3,AH6=9),"2",IF(AND(AL$3=3,AH6=10),"1"))))))))))))))))))))))))))))))))))))))+0</f>
        <v>0</v>
      </c>
      <c r="AJ6" s="29">
        <f>+SUM(AI6+AC6)</f>
        <v>0</v>
      </c>
      <c r="AK6" s="30">
        <f>SUM(LARGE(($AI6,$AB6,$U6,$N6,$G6),{1;2;3;4;5}))</f>
        <v>0</v>
      </c>
      <c r="AL6" s="27">
        <f>RANK(AK6,AK$6:AK$56)</f>
        <v>1</v>
      </c>
      <c r="AM6" s="20">
        <f t="shared" ref="AM6:AM56" si="10">AS$3</f>
        <v>2</v>
      </c>
      <c r="AN6" s="27"/>
      <c r="AO6" s="26"/>
      <c r="AP6" s="28">
        <f t="shared" ref="AP6" si="11">IF(AND(AS$3=1,AO6=1),"25",IF(AND(AS$3=1,AO6=2),"20",IF(AND(AS$3=1,AO6=3),"16",IF(AND(AS$3=1,AO6=4),"13",IF(AND(AS$3=1,AO6=5),"11",IF(AND(AS$3=1,AO6=6),"10",IF(AND(AS$3=1,AO6=7),"9",IF(AND(AS$3=1,AO6=8),"8",IF(AND(AS$3=1,AO6=9),"7",IF(AND(AS$3=1,AO6=10),"6",IF(AND(AS$3=1,AO6=11),"5",IF(AND(AS$3=1,AO6=12),"4",IF(AND(AS$3=1,AO6=13),"3",IF(AND(AS$3=1,AO6=14),"2",IF(AND(AS$3=1,AO6=15),"1",IF(AND(AS$3=2,AO6=1),"16",IF(AND(AS$3=2,AO6=2),"13",IF(AND(AS$3=2,AO6=3),"11",IF(AND(AS$3=2,AO6=4),"10",IF(AND(AS$3=2,AO6=5),"9",IF(AND(AS$3=2,AO6=6),"8",IF(AND(AS$3=2,AO6=7),"7",IF(AND(AS$3=2,AO6=8),"6",IF(AND(AS$3=2,AO6=9),"5",IF(AND(AS$3=2,AO6=10),"4",IF(AND(AS$3=2,AO6=11),"3",IF(AND(AS$3=2,AO6=12),"2",IF(AND(AS$3=2,AO6=13),"1",IF(AND(AS$3=3,AO6=1),"10",IF(AND(AS$3=3,AO6=2),"9",IF(AND(AS$3=3,AO6=3),"8",IF(AND(AS$3=3,AO6=4),"7",IF(AND(AS$3=3,AO6=5),"6",IF(AND(AS$3=3,AO6=6),"5",IF(AND(AS$3=3,AO6=7),"4",IF(AND(AS$3=3,AO6=8),"3",IF(AND(AS$3=3,AO6=9),"2",IF(AND(AS$3=3,AO6=10),"1"))))))))))))))))))))))))))))))))))))))+0</f>
        <v>0</v>
      </c>
      <c r="AQ6" s="29">
        <f>+SUM(AP6+AJ6)</f>
        <v>0</v>
      </c>
      <c r="AR6" s="30">
        <f>SUM(LARGE(($AP6,$AI6,$AB6,$U6,$N6,$G6),{1;2;3;4;5}))</f>
        <v>0</v>
      </c>
      <c r="AS6" s="27">
        <f>RANK(AR6,AR$6:AR$56)</f>
        <v>1</v>
      </c>
      <c r="AT6" s="20">
        <f t="shared" ref="AT6:AT56" si="12">AZ$3</f>
        <v>2</v>
      </c>
      <c r="AU6" s="27"/>
      <c r="AV6" s="26"/>
      <c r="AW6" s="28">
        <f t="shared" ref="AW6" si="13">IF(AND(AZ$3=1,AV6=1),"25",IF(AND(AZ$3=1,AV6=2),"20",IF(AND(AZ$3=1,AV6=3),"16",IF(AND(AZ$3=1,AV6=4),"13",IF(AND(AZ$3=1,AV6=5),"11",IF(AND(AZ$3=1,AV6=6),"10",IF(AND(AZ$3=1,AV6=7),"9",IF(AND(AZ$3=1,AV6=8),"8",IF(AND(AZ$3=1,AV6=9),"7",IF(AND(AZ$3=1,AV6=10),"6",IF(AND(AZ$3=1,AV6=11),"5",IF(AND(AZ$3=1,AV6=12),"4",IF(AND(AZ$3=1,AV6=13),"3",IF(AND(AZ$3=1,AV6=14),"2",IF(AND(AZ$3=1,AV6=15),"1",IF(AND(AZ$3=2,AV6=1),"16",IF(AND(AZ$3=2,AV6=2),"13",IF(AND(AZ$3=2,AV6=3),"11",IF(AND(AZ$3=2,AV6=4),"10",IF(AND(AZ$3=2,AV6=5),"9",IF(AND(AZ$3=2,AV6=6),"8",IF(AND(AZ$3=2,AV6=7),"7",IF(AND(AZ$3=2,AV6=8),"6",IF(AND(AZ$3=2,AV6=9),"5",IF(AND(AZ$3=2,AV6=10),"4",IF(AND(AZ$3=2,AV6=11),"3",IF(AND(AZ$3=2,AV6=12),"2",IF(AND(AZ$3=2,AV6=13),"1",IF(AND(AZ$3=3,AV6=1),"10",IF(AND(AZ$3=3,AV6=2),"9",IF(AND(AZ$3=3,AV6=3),"8",IF(AND(AZ$3=3,AV6=4),"7",IF(AND(AZ$3=3,AV6=5),"6",IF(AND(AZ$3=3,AV6=6),"5",IF(AND(AZ$3=3,AV6=7),"4",IF(AND(AZ$3=3,AV6=8),"3",IF(AND(AZ$3=3,AV6=9),"2",IF(AND(AZ$3=3,AV6=10),"1"))))))))))))))))))))))))))))))))))))))+0</f>
        <v>0</v>
      </c>
      <c r="AX6" s="29">
        <f>+SUM(AW6+AQ6)</f>
        <v>0</v>
      </c>
      <c r="AY6" s="30">
        <f>SUM(LARGE(($AW6,$AP6,$AI6,$AB6,$U6,$N6,$G6),{1;2;3;4;5}))</f>
        <v>0</v>
      </c>
      <c r="AZ6" s="27">
        <f>RANK(AY6,AY$6:AY$56)</f>
        <v>1</v>
      </c>
      <c r="BA6" s="20">
        <f t="shared" ref="BA6:BA56" si="14">BG$3</f>
        <v>2</v>
      </c>
      <c r="BB6" s="27"/>
      <c r="BC6" s="26"/>
      <c r="BD6" s="28">
        <f t="shared" ref="BD6" si="15">IF(AND(BG$3=1,BC6=1),"25",IF(AND(BG$3=1,BC6=2),"20",IF(AND(BG$3=1,BC6=3),"16",IF(AND(BG$3=1,BC6=4),"13",IF(AND(BG$3=1,BC6=5),"11",IF(AND(BG$3=1,BC6=6),"10",IF(AND(BG$3=1,BC6=7),"9",IF(AND(BG$3=1,BC6=8),"8",IF(AND(BG$3=1,BC6=9),"7",IF(AND(BG$3=1,BC6=10),"6",IF(AND(BG$3=1,BC6=11),"5",IF(AND(BG$3=1,BC6=12),"4",IF(AND(BG$3=1,BC6=13),"3",IF(AND(BG$3=1,BC6=14),"2",IF(AND(BG$3=1,BC6=15),"1",IF(AND(BG$3=2,BC6=1),"16",IF(AND(BG$3=2,BC6=2),"13",IF(AND(BG$3=2,BC6=3),"11",IF(AND(BG$3=2,BC6=4),"10",IF(AND(BG$3=2,BC6=5),"9",IF(AND(BG$3=2,BC6=6),"8",IF(AND(BG$3=2,BC6=7),"7",IF(AND(BG$3=2,BC6=8),"6",IF(AND(BG$3=2,BC6=9),"5",IF(AND(BG$3=2,BC6=10),"4",IF(AND(BG$3=2,BC6=11),"3",IF(AND(BG$3=2,BC6=12),"2",IF(AND(BG$3=2,BC6=13),"1",IF(AND(BG$3=3,BC6=1),"10",IF(AND(BG$3=3,BC6=2),"9",IF(AND(BG$3=3,BC6=3),"8",IF(AND(BG$3=3,BC6=4),"7",IF(AND(BG$3=3,BC6=5),"6",IF(AND(BG$3=3,BC6=6),"5",IF(AND(BG$3=3,BC6=7),"4",IF(AND(BG$3=3,BC6=8),"3",IF(AND(BG$3=3,BC6=9),"2",IF(AND(BG$3=3,BC6=10),"1"))))))))))))))))))))))))))))))))))))))+0</f>
        <v>0</v>
      </c>
      <c r="BE6" s="29">
        <f>+SUM(BD6+AX6)</f>
        <v>0</v>
      </c>
      <c r="BF6" s="30">
        <f>SUM(LARGE(($BD6,$AW6,$AP6,$AI6,$AB6,$U6,$N6,$G6),{1;2;3;4;5}))</f>
        <v>0</v>
      </c>
      <c r="BG6" s="27">
        <f>RANK(BF6,BF$6:BF$56)</f>
        <v>1</v>
      </c>
      <c r="BH6" s="20">
        <f t="shared" ref="BH6:BH56" si="16">BN$3</f>
        <v>2</v>
      </c>
      <c r="BI6" s="27"/>
      <c r="BJ6" s="26"/>
      <c r="BK6" s="28">
        <f t="shared" ref="BK6" si="17">IF(AND(BN$3=1,BJ6=1),"25",IF(AND(BN$3=1,BJ6=2),"20",IF(AND(BN$3=1,BJ6=3),"16",IF(AND(BN$3=1,BJ6=4),"13",IF(AND(BN$3=1,BJ6=5),"11",IF(AND(BN$3=1,BJ6=6),"10",IF(AND(BN$3=1,BJ6=7),"9",IF(AND(BN$3=1,BJ6=8),"8",IF(AND(BN$3=1,BJ6=9),"7",IF(AND(BN$3=1,BJ6=10),"6",IF(AND(BN$3=1,BJ6=11),"5",IF(AND(BN$3=1,BJ6=12),"4",IF(AND(BN$3=1,BJ6=13),"3",IF(AND(BN$3=1,BJ6=14),"2",IF(AND(BN$3=1,BJ6=15),"1",IF(AND(BN$3=2,BJ6=1),"16",IF(AND(BN$3=2,BJ6=2),"13",IF(AND(BN$3=2,BJ6=3),"11",IF(AND(BN$3=2,BJ6=4),"10",IF(AND(BN$3=2,BJ6=5),"9",IF(AND(BN$3=2,BJ6=6),"8",IF(AND(BN$3=2,BJ6=7),"7",IF(AND(BN$3=2,BJ6=8),"6",IF(AND(BN$3=2,BJ6=9),"5",IF(AND(BN$3=2,BJ6=10),"4",IF(AND(BN$3=2,BJ6=11),"3",IF(AND(BN$3=2,BJ6=12),"2",IF(AND(BN$3=2,BJ6=13),"1",IF(AND(BN$3=3,BJ6=1),"10",IF(AND(BN$3=3,BJ6=2),"9",IF(AND(BN$3=3,BJ6=3),"8",IF(AND(BN$3=3,BJ6=4),"7",IF(AND(BN$3=3,BJ6=5),"6",IF(AND(BN$3=3,BJ6=6),"5",IF(AND(BN$3=3,BJ6=7),"4",IF(AND(BN$3=3,BJ6=8),"3",IF(AND(BN$3=3,BJ6=9),"2",IF(AND(BN$3=3,BJ6=10),"1"))))))))))))))))))))))))))))))))))))))+0</f>
        <v>0</v>
      </c>
      <c r="BL6" s="29">
        <f>+SUM(BK6+BE6)</f>
        <v>0</v>
      </c>
      <c r="BM6" s="30">
        <f>SUM(LARGE(($BK6,$BD6,$AW6,$AP6,$AI6,$AB6,$U6,$N6,$G6),{1;2;3;4;5}))</f>
        <v>0</v>
      </c>
      <c r="BN6" s="27">
        <f>RANK(BM6,BM$6:BM$56)</f>
        <v>1</v>
      </c>
      <c r="BO6" s="20">
        <f t="shared" ref="BO6:BO56" si="18">BU$3</f>
        <v>2</v>
      </c>
      <c r="BP6" s="27"/>
      <c r="BQ6" s="26"/>
      <c r="BR6" s="28">
        <f t="shared" ref="BR6" si="19">IF(AND(BU$3=1,BQ6=1),"25",IF(AND(BU$3=1,BQ6=2),"20",IF(AND(BU$3=1,BQ6=3),"16",IF(AND(BU$3=1,BQ6=4),"13",IF(AND(BU$3=1,BQ6=5),"11",IF(AND(BU$3=1,BQ6=6),"10",IF(AND(BU$3=1,BQ6=7),"9",IF(AND(BU$3=1,BQ6=8),"8",IF(AND(BU$3=1,BQ6=9),"7",IF(AND(BU$3=1,BQ6=10),"6",IF(AND(BU$3=1,BQ6=11),"5",IF(AND(BU$3=1,BQ6=12),"4",IF(AND(BU$3=1,BQ6=13),"3",IF(AND(BU$3=1,BQ6=14),"2",IF(AND(BU$3=1,BQ6=15),"1",IF(AND(BU$3=2,BQ6=1),"16",IF(AND(BU$3=2,BQ6=2),"13",IF(AND(BU$3=2,BQ6=3),"11",IF(AND(BU$3=2,BQ6=4),"10",IF(AND(BU$3=2,BQ6=5),"9",IF(AND(BU$3=2,BQ6=6),"8",IF(AND(BU$3=2,BQ6=7),"7",IF(AND(BU$3=2,BQ6=8),"6",IF(AND(BU$3=2,BQ6=9),"5",IF(AND(BU$3=2,BQ6=10),"4",IF(AND(BU$3=2,BQ6=11),"3",IF(AND(BU$3=2,BQ6=12),"2",IF(AND(BU$3=2,BQ6=13),"1",IF(AND(BU$3=3,BQ6=1),"10",IF(AND(BU$3=3,BQ6=2),"9",IF(AND(BU$3=3,BQ6=3),"8",IF(AND(BU$3=3,BQ6=4),"7",IF(AND(BU$3=3,BQ6=5),"6",IF(AND(BU$3=3,BQ6=6),"5",IF(AND(BU$3=3,BQ6=7),"4",IF(AND(BU$3=3,BQ6=8),"3",IF(AND(BU$3=3,BQ6=9),"2",IF(AND(BU$3=3,BQ6=10),"1"))))))))))))))))))))))))))))))))))))))+0</f>
        <v>0</v>
      </c>
      <c r="BS6" s="29">
        <f>+SUM(BR6+BL6)</f>
        <v>0</v>
      </c>
      <c r="BT6" s="30">
        <f>SUM(LARGE(($BR6,$BK6,$BD6,$AW6,$AP6,$AI6,$AB6,$U6,$N6,$G6),{1;2;3;4;5}))</f>
        <v>0</v>
      </c>
      <c r="BU6" s="27">
        <f>RANK(BT6,BT$6:BT$56)</f>
        <v>1</v>
      </c>
      <c r="BV6" s="20">
        <f t="shared" ref="BV6:BV56" si="20">CB$3</f>
        <v>2</v>
      </c>
      <c r="BW6" s="27"/>
      <c r="BX6" s="26"/>
      <c r="BY6" s="28">
        <f t="shared" ref="BY6" si="21">IF(AND(CB$3=1,BX6=1),"25",IF(AND(CB$3=1,BX6=2),"20",IF(AND(CB$3=1,BX6=3),"16",IF(AND(CB$3=1,BX6=4),"13",IF(AND(CB$3=1,BX6=5),"11",IF(AND(CB$3=1,BX6=6),"10",IF(AND(CB$3=1,BX6=7),"9",IF(AND(CB$3=1,BX6=8),"8",IF(AND(CB$3=1,BX6=9),"7",IF(AND(CB$3=1,BX6=10),"6",IF(AND(CB$3=1,BX6=11),"5",IF(AND(CB$3=1,BX6=12),"4",IF(AND(CB$3=1,BX6=13),"3",IF(AND(CB$3=1,BX6=14),"2",IF(AND(CB$3=1,BX6=15),"1",IF(AND(CB$3=2,BX6=1),"16",IF(AND(CB$3=2,BX6=2),"13",IF(AND(CB$3=2,BX6=3),"11",IF(AND(CB$3=2,BX6=4),"10",IF(AND(CB$3=2,BX6=5),"9",IF(AND(CB$3=2,BX6=6),"8",IF(AND(CB$3=2,BX6=7),"7",IF(AND(CB$3=2,BX6=8),"6",IF(AND(CB$3=2,BX6=9),"5",IF(AND(CB$3=2,BX6=10),"4",IF(AND(CB$3=2,BX6=11),"3",IF(AND(CB$3=2,BX6=12),"2",IF(AND(CB$3=2,BX6=13),"1",IF(AND(CB$3=3,BX6=1),"10",IF(AND(CB$3=3,BX6=2),"9",IF(AND(CB$3=3,BX6=3),"8",IF(AND(CB$3=3,BX6=4),"7",IF(AND(CB$3=3,BX6=5),"6",IF(AND(CB$3=3,BX6=6),"5",IF(AND(CB$3=3,BX6=7),"4",IF(AND(CB$3=3,BX6=8),"3",IF(AND(CB$3=3,BX6=9),"2",IF(AND(CB$3=3,BX6=10),"1"))))))))))))))))))))))))))))))))))))))+0</f>
        <v>0</v>
      </c>
      <c r="BZ6" s="29">
        <f>+SUM(BY6+BS6)</f>
        <v>0</v>
      </c>
      <c r="CA6" s="30">
        <f>SUM(LARGE(($BY6,$BR6,$BK6,$BD6,$AW6,$AP6,$AI6,$AB6,$U6,$N6,$G6),{1;2;3;4;5}))</f>
        <v>0</v>
      </c>
      <c r="CB6" s="27">
        <f>RANK(CA6,CA$6:CA$56)</f>
        <v>1</v>
      </c>
      <c r="CC6" s="20">
        <f t="shared" ref="CC6:CC56" si="22">CI$3</f>
        <v>2</v>
      </c>
      <c r="CD6" s="27"/>
      <c r="CE6" s="26"/>
      <c r="CF6" s="28">
        <f t="shared" ref="CF6" si="23">IF(AND(CI$3=1,CE6=1),"25",IF(AND(CI$3=1,CE6=2),"20",IF(AND(CI$3=1,CE6=3),"16",IF(AND(CI$3=1,CE6=4),"13",IF(AND(CI$3=1,CE6=5),"11",IF(AND(CI$3=1,CE6=6),"10",IF(AND(CI$3=1,CE6=7),"9",IF(AND(CI$3=1,CE6=8),"8",IF(AND(CI$3=1,CE6=9),"7",IF(AND(CI$3=1,CE6=10),"6",IF(AND(CI$3=1,CE6=11),"5",IF(AND(CI$3=1,CE6=12),"4",IF(AND(CI$3=1,CE6=13),"3",IF(AND(CI$3=1,CE6=14),"2",IF(AND(CI$3=1,CE6=15),"1",IF(AND(CI$3=2,CE6=1),"16",IF(AND(CI$3=2,CE6=2),"13",IF(AND(CI$3=2,CE6=3),"11",IF(AND(CI$3=2,CE6=4),"10",IF(AND(CI$3=2,CE6=5),"9",IF(AND(CI$3=2,CE6=6),"8",IF(AND(CI$3=2,CE6=7),"7",IF(AND(CI$3=2,CE6=8),"6",IF(AND(CI$3=2,CE6=9),"5",IF(AND(CI$3=2,CE6=10),"4",IF(AND(CI$3=2,CE6=11),"3",IF(AND(CI$3=2,CE6=12),"2",IF(AND(CI$3=2,CE6=13),"1",IF(AND(CI$3=3,CE6=1),"10",IF(AND(CI$3=3,CE6=2),"9",IF(AND(CI$3=3,CE6=3),"8",IF(AND(CI$3=3,CE6=4),"7",IF(AND(CI$3=3,CE6=5),"6",IF(AND(CI$3=3,CE6=6),"5",IF(AND(CI$3=3,CE6=7),"4",IF(AND(CI$3=3,CE6=8),"3",IF(AND(CI$3=3,CE6=9),"2",IF(AND(CI$3=3,CE6=10),"1"))))))))))))))))))))))))))))))))))))))+0</f>
        <v>0</v>
      </c>
      <c r="CG6" s="29">
        <f>+SUM(CF6+BZ6)</f>
        <v>0</v>
      </c>
      <c r="CH6" s="30">
        <f>SUM(LARGE(($CF6,$BY6,$BR6,$BK6,$BD6,$AW6,$AP6,$AI6,$AB6,$U6,$N6,$G6),{1;2;3;4;5}))</f>
        <v>0</v>
      </c>
      <c r="CI6" s="27">
        <f>RANK(CH6,CH$6:CH$56)</f>
        <v>1</v>
      </c>
      <c r="CJ6" s="20">
        <f t="shared" ref="CJ6:CJ56" si="24">CP$3</f>
        <v>1</v>
      </c>
      <c r="CK6" s="27"/>
      <c r="CL6" s="26"/>
      <c r="CM6" s="28">
        <f t="shared" ref="CM6" si="25">IF(AND(CP$3=1,CL6=1),"25",IF(AND(CP$3=1,CL6=2),"20",IF(AND(CP$3=1,CL6=3),"16",IF(AND(CP$3=1,CL6=4),"13",IF(AND(CP$3=1,CL6=5),"11",IF(AND(CP$3=1,CL6=6),"10",IF(AND(CP$3=1,CL6=7),"9",IF(AND(CP$3=1,CL6=8),"8",IF(AND(CP$3=1,CL6=9),"7",IF(AND(CP$3=1,CL6=10),"6",IF(AND(CP$3=1,CL6=11),"5",IF(AND(CP$3=1,CL6=12),"4",IF(AND(CP$3=1,CL6=13),"3",IF(AND(CP$3=1,CL6=14),"2",IF(AND(CP$3=1,CL6=15),"1",IF(AND(CP$3=2,CL6=1),"16",IF(AND(CP$3=2,CL6=2),"13",IF(AND(CP$3=2,CL6=3),"11",IF(AND(CP$3=2,CL6=4),"10",IF(AND(CP$3=2,CL6=5),"9",IF(AND(CP$3=2,CL6=6),"8",IF(AND(CP$3=2,CL6=7),"7",IF(AND(CP$3=2,CL6=8),"6",IF(AND(CP$3=2,CL6=9),"5",IF(AND(CP$3=2,CL6=10),"4",IF(AND(CP$3=2,CL6=11),"3",IF(AND(CP$3=2,CL6=12),"2",IF(AND(CP$3=2,CL6=13),"1",IF(AND(CP$3=3,CL6=1),"10",IF(AND(CP$3=3,CL6=2),"9",IF(AND(CP$3=3,CL6=3),"8",IF(AND(CP$3=3,CL6=4),"7",IF(AND(CP$3=3,CL6=5),"6",IF(AND(CP$3=3,CL6=6),"5",IF(AND(CP$3=3,CL6=7),"4",IF(AND(CP$3=3,CL6=8),"3",IF(AND(CP$3=3,CL6=9),"2",IF(AND(CP$3=3,CL6=10),"1"))))))))))))))))))))))))))))))))))))))+0</f>
        <v>0</v>
      </c>
      <c r="CN6" s="29">
        <f>+SUM(CM6+CG6)</f>
        <v>0</v>
      </c>
      <c r="CO6" s="30">
        <f>SUM(LARGE(($CM6,$CF6,$BY6,$BR6,$BK6,$BD6,$AW6,$AP6,$AI6,$AB6,$U6,$N6,$G6),{1;2;3;4;5}))</f>
        <v>0</v>
      </c>
      <c r="CP6" s="27">
        <f>RANK(CO6,CO$6:CO$56)</f>
        <v>1</v>
      </c>
      <c r="CQ6" s="20">
        <f t="shared" ref="CQ6:CQ56" si="26">CW$3</f>
        <v>1</v>
      </c>
      <c r="CR6" s="27"/>
      <c r="CS6" s="26"/>
      <c r="CT6" s="28">
        <f t="shared" ref="CT6" si="27">IF(AND(CW$3=1,CS6=1),"25",IF(AND(CW$3=1,CS6=2),"20",IF(AND(CW$3=1,CS6=3),"16",IF(AND(CW$3=1,CS6=4),"13",IF(AND(CW$3=1,CS6=5),"11",IF(AND(CW$3=1,CS6=6),"10",IF(AND(CW$3=1,CS6=7),"9",IF(AND(CW$3=1,CS6=8),"8",IF(AND(CW$3=1,CS6=9),"7",IF(AND(CW$3=1,CS6=10),"6",IF(AND(CW$3=1,CS6=11),"5",IF(AND(CW$3=1,CS6=12),"4",IF(AND(CW$3=1,CS6=13),"3",IF(AND(CW$3=1,CS6=14),"2",IF(AND(CW$3=1,CS6=15),"1",IF(AND(CW$3=2,CS6=1),"16",IF(AND(CW$3=2,CS6=2),"13",IF(AND(CW$3=2,CS6=3),"11",IF(AND(CW$3=2,CS6=4),"10",IF(AND(CW$3=2,CS6=5),"9",IF(AND(CW$3=2,CS6=6),"8",IF(AND(CW$3=2,CS6=7),"7",IF(AND(CW$3=2,CS6=8),"6",IF(AND(CW$3=2,CS6=9),"5",IF(AND(CW$3=2,CS6=10),"4",IF(AND(CW$3=2,CS6=11),"3",IF(AND(CW$3=2,CS6=12),"2",IF(AND(CW$3=2,CS6=13),"1",IF(AND(CW$3=3,CS6=1),"10",IF(AND(CW$3=3,CS6=2),"9",IF(AND(CW$3=3,CS6=3),"8",IF(AND(CW$3=3,CS6=4),"7",IF(AND(CW$3=3,CS6=5),"6",IF(AND(CW$3=3,CS6=6),"5",IF(AND(CW$3=3,CS6=7),"4",IF(AND(CW$3=3,CS6=8),"3",IF(AND(CW$3=3,CS6=9),"2",IF(AND(CW$3=3,CS6=10),"1"))))))))))))))))))))))))))))))))))))))+0</f>
        <v>0</v>
      </c>
      <c r="CU6" s="29">
        <f>+SUM(CT6+CN6)</f>
        <v>0</v>
      </c>
      <c r="CV6" s="30">
        <f>SUM(LARGE(($CT6,$CM6,$CF6,$BY6,$BR6,$BK6,$BD6,$AW6,$AP6,$AI6,$AB6,$U6,$N6,$G6),{1;2;3;4;5}))</f>
        <v>0</v>
      </c>
      <c r="CW6" s="27">
        <f>RANK(CV6,CV$6:CV$56)</f>
        <v>1</v>
      </c>
      <c r="CX6" s="20">
        <f t="shared" ref="CX6:CX56" si="28">DD$3</f>
        <v>1</v>
      </c>
      <c r="CY6" s="27"/>
      <c r="CZ6" s="26"/>
      <c r="DA6" s="28">
        <f t="shared" ref="DA6" si="29">IF(AND(DD$3=1,CZ6=1),"25",IF(AND(DD$3=1,CZ6=2),"20",IF(AND(DD$3=1,CZ6=3),"16",IF(AND(DD$3=1,CZ6=4),"13",IF(AND(DD$3=1,CZ6=5),"11",IF(AND(DD$3=1,CZ6=6),"10",IF(AND(DD$3=1,CZ6=7),"9",IF(AND(DD$3=1,CZ6=8),"8",IF(AND(DD$3=1,CZ6=9),"7",IF(AND(DD$3=1,CZ6=10),"6",IF(AND(DD$3=1,CZ6=11),"5",IF(AND(DD$3=1,CZ6=12),"4",IF(AND(DD$3=1,CZ6=13),"3",IF(AND(DD$3=1,CZ6=14),"2",IF(AND(DD$3=1,CZ6=15),"1",IF(AND(DD$3=2,CZ6=1),"16",IF(AND(DD$3=2,CZ6=2),"13",IF(AND(DD$3=2,CZ6=3),"11",IF(AND(DD$3=2,CZ6=4),"10",IF(AND(DD$3=2,CZ6=5),"9",IF(AND(DD$3=2,CZ6=6),"8",IF(AND(DD$3=2,CZ6=7),"7",IF(AND(DD$3=2,CZ6=8),"6",IF(AND(DD$3=2,CZ6=9),"5",IF(AND(DD$3=2,CZ6=10),"4",IF(AND(DD$3=2,CZ6=11),"3",IF(AND(DD$3=2,CZ6=12),"2",IF(AND(DD$3=2,CZ6=13),"1",IF(AND(DD$3=3,CZ6=1),"10",IF(AND(DD$3=3,CZ6=2),"9",IF(AND(DD$3=3,CZ6=3),"8",IF(AND(DD$3=3,CZ6=4),"7",IF(AND(DD$3=3,CZ6=5),"6",IF(AND(DD$3=3,CZ6=6),"5",IF(AND(DD$3=3,CZ6=7),"4",IF(AND(DD$3=3,CZ6=8),"3",IF(AND(DD$3=3,CZ6=9),"2",IF(AND(DD$3=3,CZ6=10),"1"))))))))))))))))))))))))))))))))))))))+0</f>
        <v>0</v>
      </c>
      <c r="DB6" s="29">
        <f>+SUM(DA6+CU6)</f>
        <v>0</v>
      </c>
      <c r="DC6" s="30">
        <f>SUM(LARGE(($DA6,$CT6,$CM6,$CF6,$BY6,$BR6,$BK6,$BD6,$AW6,$AP6,$AI6,$AB6,$U6,$N6,$G6),{1;2;3;4;5}))</f>
        <v>0</v>
      </c>
      <c r="DD6" s="27">
        <f>RANK(DC6,DC$6:DC$56)</f>
        <v>1</v>
      </c>
      <c r="DE6" s="20">
        <f t="shared" ref="DE6:DE56" si="30">DK$3</f>
        <v>1</v>
      </c>
      <c r="DF6" s="27"/>
      <c r="DG6" s="26"/>
      <c r="DH6" s="28">
        <f t="shared" ref="DH6" si="31">IF(AND(DK$3=1,DG6=1),"25",IF(AND(DK$3=1,DG6=2),"20",IF(AND(DK$3=1,DG6=3),"16",IF(AND(DK$3=1,DG6=4),"13",IF(AND(DK$3=1,DG6=5),"11",IF(AND(DK$3=1,DG6=6),"10",IF(AND(DK$3=1,DG6=7),"9",IF(AND(DK$3=1,DG6=8),"8",IF(AND(DK$3=1,DG6=9),"7",IF(AND(DK$3=1,DG6=10),"6",IF(AND(DK$3=1,DG6=11),"5",IF(AND(DK$3=1,DG6=12),"4",IF(AND(DK$3=1,DG6=13),"3",IF(AND(DK$3=1,DG6=14),"2",IF(AND(DK$3=1,DG6=15),"1",IF(AND(DK$3=2,DG6=1),"16",IF(AND(DK$3=2,DG6=2),"13",IF(AND(DK$3=2,DG6=3),"11",IF(AND(DK$3=2,DG6=4),"10",IF(AND(DK$3=2,DG6=5),"9",IF(AND(DK$3=2,DG6=6),"8",IF(AND(DK$3=2,DG6=7),"7",IF(AND(DK$3=2,DG6=8),"6",IF(AND(DK$3=2,DG6=9),"5",IF(AND(DK$3=2,DG6=10),"4",IF(AND(DK$3=2,DG6=11),"3",IF(AND(DK$3=2,DG6=12),"2",IF(AND(DK$3=2,DG6=13),"1",IF(AND(DK$3=3,DG6=1),"10",IF(AND(DK$3=3,DG6=2),"9",IF(AND(DK$3=3,DG6=3),"8",IF(AND(DK$3=3,DG6=4),"7",IF(AND(DK$3=3,DG6=5),"6",IF(AND(DK$3=3,DG6=6),"5",IF(AND(DK$3=3,DG6=7),"4",IF(AND(DK$3=3,DG6=8),"3",IF(AND(DK$3=3,DG6=9),"2",IF(AND(DK$3=3,DG6=10),"1"))))))))))))))))))))))))))))))))))))))+0</f>
        <v>0</v>
      </c>
      <c r="DI6" s="29">
        <f>+SUM(DH6+DB6)</f>
        <v>0</v>
      </c>
      <c r="DJ6" s="30">
        <f>SUM(LARGE(($DH6,$DA6,$CT6,$CM6,$CF6,$BY6,$BR6,$BK6,$BD6,$AW6,$AP6,$AI6,$AB6,$U6,$N6,$G6),{1;2;3;4;5}))</f>
        <v>0</v>
      </c>
      <c r="DK6" s="27">
        <f>RANK(DJ6,DJ$6:DJ$56)</f>
        <v>1</v>
      </c>
      <c r="DL6" s="20">
        <f t="shared" ref="DL6:DL56" si="32">DR$3</f>
        <v>1</v>
      </c>
      <c r="DM6" s="27"/>
      <c r="DN6" s="26"/>
      <c r="DO6" s="28">
        <f t="shared" ref="DO6" si="33">IF(AND(DR$3=1,DN6=1),"25",IF(AND(DR$3=1,DN6=2),"20",IF(AND(DR$3=1,DN6=3),"16",IF(AND(DR$3=1,DN6=4),"13",IF(AND(DR$3=1,DN6=5),"11",IF(AND(DR$3=1,DN6=6),"10",IF(AND(DR$3=1,DN6=7),"9",IF(AND(DR$3=1,DN6=8),"8",IF(AND(DR$3=1,DN6=9),"7",IF(AND(DR$3=1,DN6=10),"6",IF(AND(DR$3=1,DN6=11),"5",IF(AND(DR$3=1,DN6=12),"4",IF(AND(DR$3=1,DN6=13),"3",IF(AND(DR$3=1,DN6=14),"2",IF(AND(DR$3=1,DN6=15),"1",IF(AND(DR$3=2,DN6=1),"16",IF(AND(DR$3=2,DN6=2),"13",IF(AND(DR$3=2,DN6=3),"11",IF(AND(DR$3=2,DN6=4),"10",IF(AND(DR$3=2,DN6=5),"9",IF(AND(DR$3=2,DN6=6),"8",IF(AND(DR$3=2,DN6=7),"7",IF(AND(DR$3=2,DN6=8),"6",IF(AND(DR$3=2,DN6=9),"5",IF(AND(DR$3=2,DN6=10),"4",IF(AND(DR$3=2,DN6=11),"3",IF(AND(DR$3=2,DN6=12),"2",IF(AND(DR$3=2,DN6=13),"1",IF(AND(DR$3=3,DN6=1),"10",IF(AND(DR$3=3,DN6=2),"9",IF(AND(DR$3=3,DN6=3),"8",IF(AND(DR$3=3,DN6=4),"7",IF(AND(DR$3=3,DN6=5),"6",IF(AND(DR$3=3,DN6=6),"5",IF(AND(DR$3=3,DN6=7),"4",IF(AND(DR$3=3,DN6=8),"3",IF(AND(DR$3=3,DN6=9),"2",IF(AND(DR$3=3,DN6=10),"1"))))))))))))))))))))))))))))))))))))))+0</f>
        <v>0</v>
      </c>
      <c r="DP6" s="29">
        <f>+SUM(DO6+DI6)</f>
        <v>0</v>
      </c>
      <c r="DQ6" s="30">
        <f>SUM(LARGE(($DO6,$DH6,$DA6,$CT6,$CM6,$CF6,$BY6,$BR6,$BK6,$BD6,$AW6,$AP6,$AI6,$AB6,$U6,$N6,$G6),{1;2;3;4;5}))</f>
        <v>0</v>
      </c>
      <c r="DR6" s="27">
        <f>RANK(DQ6,DQ$6:DQ$56)</f>
        <v>1</v>
      </c>
      <c r="DS6" s="20">
        <f t="shared" ref="DS6:DS56" si="34">DY$3</f>
        <v>1</v>
      </c>
      <c r="DT6" s="27"/>
      <c r="DU6" s="26"/>
      <c r="DV6" s="28">
        <f t="shared" ref="DV6" si="35">IF(AND(DY$3=1,DU6=1),"25",IF(AND(DY$3=1,DU6=2),"20",IF(AND(DY$3=1,DU6=3),"16",IF(AND(DY$3=1,DU6=4),"13",IF(AND(DY$3=1,DU6=5),"11",IF(AND(DY$3=1,DU6=6),"10",IF(AND(DY$3=1,DU6=7),"9",IF(AND(DY$3=1,DU6=8),"8",IF(AND(DY$3=1,DU6=9),"7",IF(AND(DY$3=1,DU6=10),"6",IF(AND(DY$3=1,DU6=11),"5",IF(AND(DY$3=1,DU6=12),"4",IF(AND(DY$3=1,DU6=13),"3",IF(AND(DY$3=1,DU6=14),"2",IF(AND(DY$3=1,DU6=15),"1",IF(AND(DY$3=2,DU6=1),"16",IF(AND(DY$3=2,DU6=2),"13",IF(AND(DY$3=2,DU6=3),"11",IF(AND(DY$3=2,DU6=4),"10",IF(AND(DY$3=2,DU6=5),"9",IF(AND(DY$3=2,DU6=6),"8",IF(AND(DY$3=2,DU6=7),"7",IF(AND(DY$3=2,DU6=8),"6",IF(AND(DY$3=2,DU6=9),"5",IF(AND(DY$3=2,DU6=10),"4",IF(AND(DY$3=2,DU6=11),"3",IF(AND(DY$3=2,DU6=12),"2",IF(AND(DY$3=2,DU6=13),"1",IF(AND(DY$3=3,DU6=1),"10",IF(AND(DY$3=3,DU6=2),"9",IF(AND(DY$3=3,DU6=3),"8",IF(AND(DY$3=3,DU6=4),"7",IF(AND(DY$3=3,DU6=5),"6",IF(AND(DY$3=3,DU6=6),"5",IF(AND(DY$3=3,DU6=7),"4",IF(AND(DY$3=3,DU6=8),"3",IF(AND(DY$3=3,DU6=9),"2",IF(AND(DY$3=3,DU6=10),"1"))))))))))))))))))))))))))))))))))))))+0</f>
        <v>0</v>
      </c>
      <c r="DW6" s="29">
        <f>+SUM(DV6+DP6)</f>
        <v>0</v>
      </c>
      <c r="DX6" s="30">
        <f>SUM(LARGE(($DV6,$DO6,$DH6,$DA6,$CT6,$CM6,$CF6,$BY6,$BR6,$BK6,$BD6,$AW6,$AP6,$AI6,$AB6,$U6,$N6,$G6),{1;2;3;4;5}))</f>
        <v>0</v>
      </c>
      <c r="DY6" s="27">
        <f>RANK(DX6,DX$6:DX$56)</f>
        <v>1</v>
      </c>
      <c r="DZ6" s="20">
        <f t="shared" ref="DZ6:DZ56" si="36">EF$3</f>
        <v>3</v>
      </c>
      <c r="EA6" s="27"/>
      <c r="EB6" s="26"/>
      <c r="EC6" s="28">
        <f t="shared" ref="EC6" si="37">IF(AND(EF$3=1,EB6=1),"25",IF(AND(EF$3=1,EB6=2),"20",IF(AND(EF$3=1,EB6=3),"16",IF(AND(EF$3=1,EB6=4),"13",IF(AND(EF$3=1,EB6=5),"11",IF(AND(EF$3=1,EB6=6),"10",IF(AND(EF$3=1,EB6=7),"9",IF(AND(EF$3=1,EB6=8),"8",IF(AND(EF$3=1,EB6=9),"7",IF(AND(EF$3=1,EB6=10),"6",IF(AND(EF$3=1,EB6=11),"5",IF(AND(EF$3=1,EB6=12),"4",IF(AND(EF$3=1,EB6=13),"3",IF(AND(EF$3=1,EB6=14),"2",IF(AND(EF$3=1,EB6=15),"1",IF(AND(EF$3=2,EB6=1),"16",IF(AND(EF$3=2,EB6=2),"13",IF(AND(EF$3=2,EB6=3),"11",IF(AND(EF$3=2,EB6=4),"10",IF(AND(EF$3=2,EB6=5),"9",IF(AND(EF$3=2,EB6=6),"8",IF(AND(EF$3=2,EB6=7),"7",IF(AND(EF$3=2,EB6=8),"6",IF(AND(EF$3=2,EB6=9),"5",IF(AND(EF$3=2,EB6=10),"4",IF(AND(EF$3=2,EB6=11),"3",IF(AND(EF$3=2,EB6=12),"2",IF(AND(EF$3=2,EB6=13),"1",IF(AND(EF$3=3,EB6=1),"10",IF(AND(EF$3=3,EB6=2),"9",IF(AND(EF$3=3,EB6=3),"8",IF(AND(EF$3=3,EB6=4),"7",IF(AND(EF$3=3,EB6=5),"6",IF(AND(EF$3=3,EB6=6),"5",IF(AND(EF$3=3,EB6=7),"4",IF(AND(EF$3=3,EB6=8),"3",IF(AND(EF$3=3,EB6=9),"2",IF(AND(EF$3=3,EB6=10),"1"))))))))))))))))))))))))))))))))))))))+0</f>
        <v>0</v>
      </c>
      <c r="ED6" s="29">
        <f>+SUM(EC6+DW6)</f>
        <v>0</v>
      </c>
      <c r="EE6" s="30">
        <f>SUM(LARGE(($EC6,$DV6,$DO6,$DH6,$DA6,$CT6,$CM6,$CF6,$BY6,$BR6,$BK6,$BD6,$AW6,$AP6,$AI6,$AB6,$U6,$N6,$G6),{1;2;3;4;5}))</f>
        <v>0</v>
      </c>
      <c r="EF6" s="27">
        <f>RANK(EE6,EE$6:EE$56)</f>
        <v>1</v>
      </c>
      <c r="EG6" s="20">
        <f t="shared" ref="EG6:EG56" si="38">EM$3</f>
        <v>1</v>
      </c>
      <c r="EH6" s="27"/>
      <c r="EI6" s="26"/>
      <c r="EJ6" s="28">
        <f t="shared" ref="EJ6" si="39">IF(AND(EM$3=1,EI6=1),"25",IF(AND(EM$3=1,EI6=2),"20",IF(AND(EM$3=1,EI6=3),"16",IF(AND(EM$3=1,EI6=4),"13",IF(AND(EM$3=1,EI6=5),"11",IF(AND(EM$3=1,EI6=6),"10",IF(AND(EM$3=1,EI6=7),"9",IF(AND(EM$3=1,EI6=8),"8",IF(AND(EM$3=1,EI6=9),"7",IF(AND(EM$3=1,EI6=10),"6",IF(AND(EM$3=1,EI6=11),"5",IF(AND(EM$3=1,EI6=12),"4",IF(AND(EM$3=1,EI6=13),"3",IF(AND(EM$3=1,EI6=14),"2",IF(AND(EM$3=1,EI6=15),"1",IF(AND(EM$3=2,EI6=1),"16",IF(AND(EM$3=2,EI6=2),"13",IF(AND(EM$3=2,EI6=3),"11",IF(AND(EM$3=2,EI6=4),"10",IF(AND(EM$3=2,EI6=5),"9",IF(AND(EM$3=2,EI6=6),"8",IF(AND(EM$3=2,EI6=7),"7",IF(AND(EM$3=2,EI6=8),"6",IF(AND(EM$3=2,EI6=9),"5",IF(AND(EM$3=2,EI6=10),"4",IF(AND(EM$3=2,EI6=11),"3",IF(AND(EM$3=2,EI6=12),"2",IF(AND(EM$3=2,EI6=13),"1",IF(AND(EM$3=3,EI6=1),"10",IF(AND(EM$3=3,EI6=2),"9",IF(AND(EM$3=3,EI6=3),"8",IF(AND(EM$3=3,EI6=4),"7",IF(AND(EM$3=3,EI6=5),"6",IF(AND(EM$3=3,EI6=6),"5",IF(AND(EM$3=3,EI6=7),"4",IF(AND(EM$3=3,EI6=8),"3",IF(AND(EM$3=3,EI6=9),"2",IF(AND(EM$3=3,EI6=10),"1"))))))))))))))))))))))))))))))))))))))+0</f>
        <v>0</v>
      </c>
      <c r="EK6" s="29">
        <f>+SUM(EJ6+ED6)</f>
        <v>0</v>
      </c>
      <c r="EL6" s="30">
        <f>SUM(LARGE(($EJ6,$EC6,$DV6,$DO6,$DH6,$DA6,$CT6,$CM6,$CF6,$BY6,$BR6,$BK6,$BD6,$AW6,$AP6,$AI6,$AB6,$U6,$N6,$G6),{1;2;3;4;5}))</f>
        <v>0</v>
      </c>
      <c r="EM6" s="27">
        <f>RANK(EL6,EL$6:EL$56)</f>
        <v>1</v>
      </c>
    </row>
    <row r="7" spans="1:143" x14ac:dyDescent="0.2">
      <c r="A7" s="38" t="s">
        <v>214</v>
      </c>
      <c r="B7" s="65">
        <f t="shared" ref="B7:B56" si="40">COUNTA(E7,L7,S7,Z7,AG7,AN7,AU7,BB7,BI7,BP7,BW7,CD7,CK7,CR7,CY7,DF7,DM7,DT7,EA7,EH7)</f>
        <v>0</v>
      </c>
      <c r="C7" s="16" t="s">
        <v>96</v>
      </c>
      <c r="D7" s="20">
        <f t="shared" si="0"/>
        <v>1</v>
      </c>
      <c r="E7" s="27"/>
      <c r="F7" s="26"/>
      <c r="G7" s="28">
        <f>IF(AND(J$3=1,F7=1),"25",IF(AND(J$3=1,F7=2),"20",IF(AND(J$3=1,F7=3),"16",IF(AND(J$3=1,F7=4),"13",IF(AND(J$3=1,F7=5),"11",IF(AND(J$3=1,F7=6),"10",IF(AND(J$3=1,F7=7),"9",IF(AND(J$3=1,F7=8),"8",IF(AND(J$3=1,F7=9),"7",IF(AND(J$3=1,F7=10),"6",IF(AND(J$3=1,F7=11),"5",IF(AND(J$3=1,F7=12),"4",IF(AND(J$3=1,F7=13),"3",IF(AND(J$3=1,F7=14),"2",IF(AND(J$3=1,F7=15),"1",IF(AND(J$3=2,F7=1),"16",IF(AND(J$3=2,F7=2),"13",IF(AND(J$3=2,F7=3),"11",IF(AND(J$3=2,F7=4),"10",IF(AND(J$3=2,F7=5),"9",IF(AND(J$3=2,F7=6),"8",IF(AND(J$3=2,F7=7),"7",IF(AND(J$3=2,F7=8),"6",IF(AND(J$3=2,F7=9),"5",IF(AND(J$3=2,F7=10),"4",IF(AND(J$3=2,F7=11),"3",IF(AND(J$3=2,F7=12),"2",IF(AND(J$3=2,F7=13),"1",IF(AND(J$3=3,F7=1),"10",IF(AND(J$3=3,F7=2),"9",IF(AND(J$3=3,F7=3),"8",IF(AND(J$3=3,F7=4),"7",IF(AND(J$3=3,F7=5),"6",IF(AND(J$3=3,F7=6),"5",IF(AND(J$3=3,F7=7),"4",IF(AND(J$3=3,F7=8),"3",IF(AND(J$3=3,F7=9),"2",IF(AND(J$3=3,F7=10),"1"))))))))))))))))))))))))))))))))))))))+0</f>
        <v>0</v>
      </c>
      <c r="H7" s="29">
        <f t="shared" ref="H7:H56" si="41">+SUM(G7)</f>
        <v>0</v>
      </c>
      <c r="I7" s="30">
        <f>SUM(LARGE(($G7),{1}))</f>
        <v>0</v>
      </c>
      <c r="J7" s="27">
        <f t="shared" ref="J7:J56" si="42">RANK(I7,I$6:I$56)</f>
        <v>1</v>
      </c>
      <c r="K7" s="20">
        <f t="shared" si="2"/>
        <v>1</v>
      </c>
      <c r="L7" s="27"/>
      <c r="M7" s="26"/>
      <c r="N7" s="28">
        <f>IF(AND(Q$3=1,M7=1),"25",IF(AND(Q$3=1,M7=2),"20",IF(AND(Q$3=1,M7=3),"16",IF(AND(Q$3=1,M7=4),"13",IF(AND(Q$3=1,M7=5),"11",IF(AND(Q$3=1,M7=6),"10",IF(AND(Q$3=1,M7=7),"9",IF(AND(Q$3=1,M7=8),"8",IF(AND(Q$3=1,M7=9),"7",IF(AND(Q$3=1,M7=10),"6",IF(AND(Q$3=1,M7=11),"5",IF(AND(Q$3=1,M7=12),"4",IF(AND(Q$3=1,M7=13),"3",IF(AND(Q$3=1,M7=14),"2",IF(AND(Q$3=1,M7=15),"1",IF(AND(Q$3=2,M7=1),"16",IF(AND(Q$3=2,M7=2),"13",IF(AND(Q$3=2,M7=3),"11",IF(AND(Q$3=2,M7=4),"10",IF(AND(Q$3=2,M7=5),"9",IF(AND(Q$3=2,M7=6),"8",IF(AND(Q$3=2,M7=7),"7",IF(AND(Q$3=2,M7=8),"6",IF(AND(Q$3=2,M7=9),"5",IF(AND(Q$3=2,M7=10),"4",IF(AND(Q$3=2,M7=11),"3",IF(AND(Q$3=2,M7=12),"2",IF(AND(Q$3=2,M7=13),"1",IF(AND(Q$3=3,M7=1),"10",IF(AND(Q$3=3,M7=2),"9",IF(AND(Q$3=3,M7=3),"8",IF(AND(Q$3=3,M7=4),"7",IF(AND(Q$3=3,M7=5),"6",IF(AND(Q$3=3,M7=6),"5",IF(AND(Q$3=3,M7=7),"4",IF(AND(Q$3=3,M7=8),"3",IF(AND(Q$3=3,M7=9),"2",IF(AND(Q$3=3,M7=10),"1"))))))))))))))))))))))))))))))))))))))+0</f>
        <v>0</v>
      </c>
      <c r="O7" s="29">
        <f t="shared" ref="O7:O56" si="43">+SUM(N7+H7)</f>
        <v>0</v>
      </c>
      <c r="P7" s="30">
        <f>SUM(LARGE(($N7,$G7),{1;2}))</f>
        <v>0</v>
      </c>
      <c r="Q7" s="27">
        <f t="shared" ref="Q7:Q56" si="44">RANK(P7,P$6:P$56)</f>
        <v>1</v>
      </c>
      <c r="R7" s="20">
        <f t="shared" si="4"/>
        <v>2</v>
      </c>
      <c r="S7" s="27"/>
      <c r="T7" s="26"/>
      <c r="U7" s="28">
        <f>IF(AND(X$3=1,T7=1),"25",IF(AND(X$3=1,T7=2),"20",IF(AND(X$3=1,T7=3),"16",IF(AND(X$3=1,T7=4),"13",IF(AND(X$3=1,T7=5),"11",IF(AND(X$3=1,T7=6),"10",IF(AND(X$3=1,T7=7),"9",IF(AND(X$3=1,T7=8),"8",IF(AND(X$3=1,T7=9),"7",IF(AND(X$3=1,T7=10),"6",IF(AND(X$3=1,T7=11),"5",IF(AND(X$3=1,T7=12),"4",IF(AND(X$3=1,T7=13),"3",IF(AND(X$3=1,T7=14),"2",IF(AND(X$3=1,T7=15),"1",IF(AND(X$3=2,T7=1),"16",IF(AND(X$3=2,T7=2),"13",IF(AND(X$3=2,T7=3),"11",IF(AND(X$3=2,T7=4),"10",IF(AND(X$3=2,T7=5),"9",IF(AND(X$3=2,T7=6),"8",IF(AND(X$3=2,T7=7),"7",IF(AND(X$3=2,T7=8),"6",IF(AND(X$3=2,T7=9),"5",IF(AND(X$3=2,T7=10),"4",IF(AND(X$3=2,T7=11),"3",IF(AND(X$3=2,T7=12),"2",IF(AND(X$3=2,T7=13),"1",IF(AND(X$3=3,T7=1),"10",IF(AND(X$3=3,T7=2),"9",IF(AND(X$3=3,T7=3),"8",IF(AND(X$3=3,T7=4),"7",IF(AND(X$3=3,T7=5),"6",IF(AND(X$3=3,T7=6),"5",IF(AND(X$3=3,T7=7),"4",IF(AND(X$3=3,T7=8),"3",IF(AND(X$3=3,T7=9),"2",IF(AND(X$3=3,T7=10),"1"))))))))))))))))))))))))))))))))))))))+0</f>
        <v>0</v>
      </c>
      <c r="V7" s="29">
        <f t="shared" ref="V7:V56" si="45">+SUM(U7+O7)</f>
        <v>0</v>
      </c>
      <c r="W7" s="30">
        <f>SUM(LARGE(($U7,$N7,$G7),{1;2;3}))</f>
        <v>0</v>
      </c>
      <c r="X7" s="27">
        <f t="shared" ref="X7:X56" si="46">RANK(W7,W$6:W$56)</f>
        <v>1</v>
      </c>
      <c r="Y7" s="20">
        <f t="shared" si="6"/>
        <v>2</v>
      </c>
      <c r="Z7" s="27"/>
      <c r="AA7" s="26"/>
      <c r="AB7" s="28">
        <f>IF(AND(AE$3=1,AA7=1),"25",IF(AND(AE$3=1,AA7=2),"20",IF(AND(AE$3=1,AA7=3),"16",IF(AND(AE$3=1,AA7=4),"13",IF(AND(AE$3=1,AA7=5),"11",IF(AND(AE$3=1,AA7=6),"10",IF(AND(AE$3=1,AA7=7),"9",IF(AND(AE$3=1,AA7=8),"8",IF(AND(AE$3=1,AA7=9),"7",IF(AND(AE$3=1,AA7=10),"6",IF(AND(AE$3=1,AA7=11),"5",IF(AND(AE$3=1,AA7=12),"4",IF(AND(AE$3=1,AA7=13),"3",IF(AND(AE$3=1,AA7=14),"2",IF(AND(AE$3=1,AA7=15),"1",IF(AND(AE$3=2,AA7=1),"16",IF(AND(AE$3=2,AA7=2),"13",IF(AND(AE$3=2,AA7=3),"11",IF(AND(AE$3=2,AA7=4),"10",IF(AND(AE$3=2,AA7=5),"9",IF(AND(AE$3=2,AA7=6),"8",IF(AND(AE$3=2,AA7=7),"7",IF(AND(AE$3=2,AA7=8),"6",IF(AND(AE$3=2,AA7=9),"5",IF(AND(AE$3=2,AA7=10),"4",IF(AND(AE$3=2,AA7=11),"3",IF(AND(AE$3=2,AA7=12),"2",IF(AND(AE$3=2,AA7=13),"1",IF(AND(AE$3=3,AA7=1),"10",IF(AND(AE$3=3,AA7=2),"9",IF(AND(AE$3=3,AA7=3),"8",IF(AND(AE$3=3,AA7=4),"7",IF(AND(AE$3=3,AA7=5),"6",IF(AND(AE$3=3,AA7=6),"5",IF(AND(AE$3=3,AA7=7),"4",IF(AND(AE$3=3,AA7=8),"3",IF(AND(AE$3=3,AA7=9),"2",IF(AND(AE$3=3,AA7=10),"1"))))))))))))))))))))))))))))))))))))))+0</f>
        <v>0</v>
      </c>
      <c r="AC7" s="29">
        <f t="shared" ref="AC7:AC56" si="47">+SUM(AB7+V7)</f>
        <v>0</v>
      </c>
      <c r="AD7" s="30">
        <f>SUM(LARGE(($AB7,$U7,$N7,$G7),{1;2;3;4}))</f>
        <v>0</v>
      </c>
      <c r="AE7" s="27">
        <f t="shared" ref="AE7:AE56" si="48">RANK(AD7,AD$6:AD$56)</f>
        <v>1</v>
      </c>
      <c r="AF7" s="20">
        <f t="shared" si="8"/>
        <v>2</v>
      </c>
      <c r="AG7" s="27"/>
      <c r="AH7" s="26"/>
      <c r="AI7" s="28">
        <f>IF(AND(AL$3=1,AH7=1),"25",IF(AND(AL$3=1,AH7=2),"20",IF(AND(AL$3=1,AH7=3),"16",IF(AND(AL$3=1,AH7=4),"13",IF(AND(AL$3=1,AH7=5),"11",IF(AND(AL$3=1,AH7=6),"10",IF(AND(AL$3=1,AH7=7),"9",IF(AND(AL$3=1,AH7=8),"8",IF(AND(AL$3=1,AH7=9),"7",IF(AND(AL$3=1,AH7=10),"6",IF(AND(AL$3=1,AH7=11),"5",IF(AND(AL$3=1,AH7=12),"4",IF(AND(AL$3=1,AH7=13),"3",IF(AND(AL$3=1,AH7=14),"2",IF(AND(AL$3=1,AH7=15),"1",IF(AND(AL$3=2,AH7=1),"16",IF(AND(AL$3=2,AH7=2),"13",IF(AND(AL$3=2,AH7=3),"11",IF(AND(AL$3=2,AH7=4),"10",IF(AND(AL$3=2,AH7=5),"9",IF(AND(AL$3=2,AH7=6),"8",IF(AND(AL$3=2,AH7=7),"7",IF(AND(AL$3=2,AH7=8),"6",IF(AND(AL$3=2,AH7=9),"5",IF(AND(AL$3=2,AH7=10),"4",IF(AND(AL$3=2,AH7=11),"3",IF(AND(AL$3=2,AH7=12),"2",IF(AND(AL$3=2,AH7=13),"1",IF(AND(AL$3=3,AH7=1),"10",IF(AND(AL$3=3,AH7=2),"9",IF(AND(AL$3=3,AH7=3),"8",IF(AND(AL$3=3,AH7=4),"7",IF(AND(AL$3=3,AH7=5),"6",IF(AND(AL$3=3,AH7=6),"5",IF(AND(AL$3=3,AH7=7),"4",IF(AND(AL$3=3,AH7=8),"3",IF(AND(AL$3=3,AH7=9),"2",IF(AND(AL$3=3,AH7=10),"1"))))))))))))))))))))))))))))))))))))))+0</f>
        <v>0</v>
      </c>
      <c r="AJ7" s="29">
        <f t="shared" ref="AJ7:AJ56" si="49">+SUM(AI7+AC7)</f>
        <v>0</v>
      </c>
      <c r="AK7" s="30">
        <f>SUM(LARGE(($AI7,$AB7,$U7,$N7,$G7),{1;2;3;4;5}))</f>
        <v>0</v>
      </c>
      <c r="AL7" s="27">
        <f t="shared" ref="AL7:AL56" si="50">RANK(AK7,AK$6:AK$56)</f>
        <v>1</v>
      </c>
      <c r="AM7" s="20">
        <f t="shared" si="10"/>
        <v>2</v>
      </c>
      <c r="AN7" s="27"/>
      <c r="AO7" s="26"/>
      <c r="AP7" s="28">
        <f>IF(AND(AS$3=1,AO7=1),"25",IF(AND(AS$3=1,AO7=2),"20",IF(AND(AS$3=1,AO7=3),"16",IF(AND(AS$3=1,AO7=4),"13",IF(AND(AS$3=1,AO7=5),"11",IF(AND(AS$3=1,AO7=6),"10",IF(AND(AS$3=1,AO7=7),"9",IF(AND(AS$3=1,AO7=8),"8",IF(AND(AS$3=1,AO7=9),"7",IF(AND(AS$3=1,AO7=10),"6",IF(AND(AS$3=1,AO7=11),"5",IF(AND(AS$3=1,AO7=12),"4",IF(AND(AS$3=1,AO7=13),"3",IF(AND(AS$3=1,AO7=14),"2",IF(AND(AS$3=1,AO7=15),"1",IF(AND(AS$3=2,AO7=1),"16",IF(AND(AS$3=2,AO7=2),"13",IF(AND(AS$3=2,AO7=3),"11",IF(AND(AS$3=2,AO7=4),"10",IF(AND(AS$3=2,AO7=5),"9",IF(AND(AS$3=2,AO7=6),"8",IF(AND(AS$3=2,AO7=7),"7",IF(AND(AS$3=2,AO7=8),"6",IF(AND(AS$3=2,AO7=9),"5",IF(AND(AS$3=2,AO7=10),"4",IF(AND(AS$3=2,AO7=11),"3",IF(AND(AS$3=2,AO7=12),"2",IF(AND(AS$3=2,AO7=13),"1",IF(AND(AS$3=3,AO7=1),"10",IF(AND(AS$3=3,AO7=2),"9",IF(AND(AS$3=3,AO7=3),"8",IF(AND(AS$3=3,AO7=4),"7",IF(AND(AS$3=3,AO7=5),"6",IF(AND(AS$3=3,AO7=6),"5",IF(AND(AS$3=3,AO7=7),"4",IF(AND(AS$3=3,AO7=8),"3",IF(AND(AS$3=3,AO7=9),"2",IF(AND(AS$3=3,AO7=10),"1"))))))))))))))))))))))))))))))))))))))+0</f>
        <v>0</v>
      </c>
      <c r="AQ7" s="29">
        <f t="shared" ref="AQ7:AQ56" si="51">+SUM(AP7+AJ7)</f>
        <v>0</v>
      </c>
      <c r="AR7" s="30">
        <f>SUM(LARGE(($AP7,$AI7,$AB7,$U7,$N7,$G7),{1;2;3;4;5}))</f>
        <v>0</v>
      </c>
      <c r="AS7" s="27">
        <f t="shared" ref="AS7:AS56" si="52">RANK(AR7,AR$6:AR$56)</f>
        <v>1</v>
      </c>
      <c r="AT7" s="20">
        <f t="shared" si="12"/>
        <v>2</v>
      </c>
      <c r="AU7" s="27"/>
      <c r="AV7" s="26"/>
      <c r="AW7" s="28">
        <f>IF(AND(AZ$3=1,AV7=1),"25",IF(AND(AZ$3=1,AV7=2),"20",IF(AND(AZ$3=1,AV7=3),"16",IF(AND(AZ$3=1,AV7=4),"13",IF(AND(AZ$3=1,AV7=5),"11",IF(AND(AZ$3=1,AV7=6),"10",IF(AND(AZ$3=1,AV7=7),"9",IF(AND(AZ$3=1,AV7=8),"8",IF(AND(AZ$3=1,AV7=9),"7",IF(AND(AZ$3=1,AV7=10),"6",IF(AND(AZ$3=1,AV7=11),"5",IF(AND(AZ$3=1,AV7=12),"4",IF(AND(AZ$3=1,AV7=13),"3",IF(AND(AZ$3=1,AV7=14),"2",IF(AND(AZ$3=1,AV7=15),"1",IF(AND(AZ$3=2,AV7=1),"16",IF(AND(AZ$3=2,AV7=2),"13",IF(AND(AZ$3=2,AV7=3),"11",IF(AND(AZ$3=2,AV7=4),"10",IF(AND(AZ$3=2,AV7=5),"9",IF(AND(AZ$3=2,AV7=6),"8",IF(AND(AZ$3=2,AV7=7),"7",IF(AND(AZ$3=2,AV7=8),"6",IF(AND(AZ$3=2,AV7=9),"5",IF(AND(AZ$3=2,AV7=10),"4",IF(AND(AZ$3=2,AV7=11),"3",IF(AND(AZ$3=2,AV7=12),"2",IF(AND(AZ$3=2,AV7=13),"1",IF(AND(AZ$3=3,AV7=1),"10",IF(AND(AZ$3=3,AV7=2),"9",IF(AND(AZ$3=3,AV7=3),"8",IF(AND(AZ$3=3,AV7=4),"7",IF(AND(AZ$3=3,AV7=5),"6",IF(AND(AZ$3=3,AV7=6),"5",IF(AND(AZ$3=3,AV7=7),"4",IF(AND(AZ$3=3,AV7=8),"3",IF(AND(AZ$3=3,AV7=9),"2",IF(AND(AZ$3=3,AV7=10),"1"))))))))))))))))))))))))))))))))))))))+0</f>
        <v>0</v>
      </c>
      <c r="AX7" s="29">
        <f t="shared" ref="AX7:AX56" si="53">+SUM(AW7+AQ7)</f>
        <v>0</v>
      </c>
      <c r="AY7" s="30">
        <f>SUM(LARGE(($AW7,$AP7,$AI7,$AB7,$U7,$N7,$G7),{1;2;3;4;5}))</f>
        <v>0</v>
      </c>
      <c r="AZ7" s="27">
        <f t="shared" ref="AZ7:AZ56" si="54">RANK(AY7,AY$6:AY$56)</f>
        <v>1</v>
      </c>
      <c r="BA7" s="20">
        <f t="shared" si="14"/>
        <v>2</v>
      </c>
      <c r="BB7" s="27"/>
      <c r="BC7" s="26"/>
      <c r="BD7" s="28">
        <f>IF(AND(BG$3=1,BC7=1),"25",IF(AND(BG$3=1,BC7=2),"20",IF(AND(BG$3=1,BC7=3),"16",IF(AND(BG$3=1,BC7=4),"13",IF(AND(BG$3=1,BC7=5),"11",IF(AND(BG$3=1,BC7=6),"10",IF(AND(BG$3=1,BC7=7),"9",IF(AND(BG$3=1,BC7=8),"8",IF(AND(BG$3=1,BC7=9),"7",IF(AND(BG$3=1,BC7=10),"6",IF(AND(BG$3=1,BC7=11),"5",IF(AND(BG$3=1,BC7=12),"4",IF(AND(BG$3=1,BC7=13),"3",IF(AND(BG$3=1,BC7=14),"2",IF(AND(BG$3=1,BC7=15),"1",IF(AND(BG$3=2,BC7=1),"16",IF(AND(BG$3=2,BC7=2),"13",IF(AND(BG$3=2,BC7=3),"11",IF(AND(BG$3=2,BC7=4),"10",IF(AND(BG$3=2,BC7=5),"9",IF(AND(BG$3=2,BC7=6),"8",IF(AND(BG$3=2,BC7=7),"7",IF(AND(BG$3=2,BC7=8),"6",IF(AND(BG$3=2,BC7=9),"5",IF(AND(BG$3=2,BC7=10),"4",IF(AND(BG$3=2,BC7=11),"3",IF(AND(BG$3=2,BC7=12),"2",IF(AND(BG$3=2,BC7=13),"1",IF(AND(BG$3=3,BC7=1),"10",IF(AND(BG$3=3,BC7=2),"9",IF(AND(BG$3=3,BC7=3),"8",IF(AND(BG$3=3,BC7=4),"7",IF(AND(BG$3=3,BC7=5),"6",IF(AND(BG$3=3,BC7=6),"5",IF(AND(BG$3=3,BC7=7),"4",IF(AND(BG$3=3,BC7=8),"3",IF(AND(BG$3=3,BC7=9),"2",IF(AND(BG$3=3,BC7=10),"1"))))))))))))))))))))))))))))))))))))))+0</f>
        <v>0</v>
      </c>
      <c r="BE7" s="29">
        <f t="shared" ref="BE7:BE56" si="55">+SUM(BD7+AX7)</f>
        <v>0</v>
      </c>
      <c r="BF7" s="30">
        <f>SUM(LARGE(($BD7,$AW7,$AP7,$AI7,$AB7,$U7,$N7,$G7),{1;2;3;4;5}))</f>
        <v>0</v>
      </c>
      <c r="BG7" s="27">
        <f t="shared" ref="BG7:BG56" si="56">RANK(BF7,BF$6:BF$56)</f>
        <v>1</v>
      </c>
      <c r="BH7" s="20">
        <f t="shared" si="16"/>
        <v>2</v>
      </c>
      <c r="BI7" s="27"/>
      <c r="BJ7" s="26"/>
      <c r="BK7" s="28">
        <f>IF(AND(BN$3=1,BJ7=1),"25",IF(AND(BN$3=1,BJ7=2),"20",IF(AND(BN$3=1,BJ7=3),"16",IF(AND(BN$3=1,BJ7=4),"13",IF(AND(BN$3=1,BJ7=5),"11",IF(AND(BN$3=1,BJ7=6),"10",IF(AND(BN$3=1,BJ7=7),"9",IF(AND(BN$3=1,BJ7=8),"8",IF(AND(BN$3=1,BJ7=9),"7",IF(AND(BN$3=1,BJ7=10),"6",IF(AND(BN$3=1,BJ7=11),"5",IF(AND(BN$3=1,BJ7=12),"4",IF(AND(BN$3=1,BJ7=13),"3",IF(AND(BN$3=1,BJ7=14),"2",IF(AND(BN$3=1,BJ7=15),"1",IF(AND(BN$3=2,BJ7=1),"16",IF(AND(BN$3=2,BJ7=2),"13",IF(AND(BN$3=2,BJ7=3),"11",IF(AND(BN$3=2,BJ7=4),"10",IF(AND(BN$3=2,BJ7=5),"9",IF(AND(BN$3=2,BJ7=6),"8",IF(AND(BN$3=2,BJ7=7),"7",IF(AND(BN$3=2,BJ7=8),"6",IF(AND(BN$3=2,BJ7=9),"5",IF(AND(BN$3=2,BJ7=10),"4",IF(AND(BN$3=2,BJ7=11),"3",IF(AND(BN$3=2,BJ7=12),"2",IF(AND(BN$3=2,BJ7=13),"1",IF(AND(BN$3=3,BJ7=1),"10",IF(AND(BN$3=3,BJ7=2),"9",IF(AND(BN$3=3,BJ7=3),"8",IF(AND(BN$3=3,BJ7=4),"7",IF(AND(BN$3=3,BJ7=5),"6",IF(AND(BN$3=3,BJ7=6),"5",IF(AND(BN$3=3,BJ7=7),"4",IF(AND(BN$3=3,BJ7=8),"3",IF(AND(BN$3=3,BJ7=9),"2",IF(AND(BN$3=3,BJ7=10),"1"))))))))))))))))))))))))))))))))))))))+0</f>
        <v>0</v>
      </c>
      <c r="BL7" s="29">
        <f t="shared" ref="BL7:BL56" si="57">+SUM(BK7+BE7)</f>
        <v>0</v>
      </c>
      <c r="BM7" s="30">
        <f>SUM(LARGE(($BK7,$BD7,$AW7,$AP7,$AI7,$AB7,$U7,$N7,$G7),{1;2;3;4;5}))</f>
        <v>0</v>
      </c>
      <c r="BN7" s="27">
        <f t="shared" ref="BN7:BN56" si="58">RANK(BM7,BM$6:BM$56)</f>
        <v>1</v>
      </c>
      <c r="BO7" s="20">
        <f t="shared" si="18"/>
        <v>2</v>
      </c>
      <c r="BP7" s="27"/>
      <c r="BQ7" s="26"/>
      <c r="BR7" s="28">
        <f>IF(AND(BU$3=1,BQ7=1),"25",IF(AND(BU$3=1,BQ7=2),"20",IF(AND(BU$3=1,BQ7=3),"16",IF(AND(BU$3=1,BQ7=4),"13",IF(AND(BU$3=1,BQ7=5),"11",IF(AND(BU$3=1,BQ7=6),"10",IF(AND(BU$3=1,BQ7=7),"9",IF(AND(BU$3=1,BQ7=8),"8",IF(AND(BU$3=1,BQ7=9),"7",IF(AND(BU$3=1,BQ7=10),"6",IF(AND(BU$3=1,BQ7=11),"5",IF(AND(BU$3=1,BQ7=12),"4",IF(AND(BU$3=1,BQ7=13),"3",IF(AND(BU$3=1,BQ7=14),"2",IF(AND(BU$3=1,BQ7=15),"1",IF(AND(BU$3=2,BQ7=1),"16",IF(AND(BU$3=2,BQ7=2),"13",IF(AND(BU$3=2,BQ7=3),"11",IF(AND(BU$3=2,BQ7=4),"10",IF(AND(BU$3=2,BQ7=5),"9",IF(AND(BU$3=2,BQ7=6),"8",IF(AND(BU$3=2,BQ7=7),"7",IF(AND(BU$3=2,BQ7=8),"6",IF(AND(BU$3=2,BQ7=9),"5",IF(AND(BU$3=2,BQ7=10),"4",IF(AND(BU$3=2,BQ7=11),"3",IF(AND(BU$3=2,BQ7=12),"2",IF(AND(BU$3=2,BQ7=13),"1",IF(AND(BU$3=3,BQ7=1),"10",IF(AND(BU$3=3,BQ7=2),"9",IF(AND(BU$3=3,BQ7=3),"8",IF(AND(BU$3=3,BQ7=4),"7",IF(AND(BU$3=3,BQ7=5),"6",IF(AND(BU$3=3,BQ7=6),"5",IF(AND(BU$3=3,BQ7=7),"4",IF(AND(BU$3=3,BQ7=8),"3",IF(AND(BU$3=3,BQ7=9),"2",IF(AND(BU$3=3,BQ7=10),"1"))))))))))))))))))))))))))))))))))))))+0</f>
        <v>0</v>
      </c>
      <c r="BS7" s="29">
        <f t="shared" ref="BS7:BS56" si="59">+SUM(BR7+BL7)</f>
        <v>0</v>
      </c>
      <c r="BT7" s="30">
        <f>SUM(LARGE(($BR7,$BK7,$BD7,$AW7,$AP7,$AI7,$AB7,$U7,$N7,$G7),{1;2;3;4;5}))</f>
        <v>0</v>
      </c>
      <c r="BU7" s="27">
        <f t="shared" ref="BU7:BU56" si="60">RANK(BT7,BT$6:BT$56)</f>
        <v>1</v>
      </c>
      <c r="BV7" s="20">
        <f t="shared" si="20"/>
        <v>2</v>
      </c>
      <c r="BW7" s="27"/>
      <c r="BX7" s="26"/>
      <c r="BY7" s="28">
        <f>IF(AND(CB$3=1,BX7=1),"25",IF(AND(CB$3=1,BX7=2),"20",IF(AND(CB$3=1,BX7=3),"16",IF(AND(CB$3=1,BX7=4),"13",IF(AND(CB$3=1,BX7=5),"11",IF(AND(CB$3=1,BX7=6),"10",IF(AND(CB$3=1,BX7=7),"9",IF(AND(CB$3=1,BX7=8),"8",IF(AND(CB$3=1,BX7=9),"7",IF(AND(CB$3=1,BX7=10),"6",IF(AND(CB$3=1,BX7=11),"5",IF(AND(CB$3=1,BX7=12),"4",IF(AND(CB$3=1,BX7=13),"3",IF(AND(CB$3=1,BX7=14),"2",IF(AND(CB$3=1,BX7=15),"1",IF(AND(CB$3=2,BX7=1),"16",IF(AND(CB$3=2,BX7=2),"13",IF(AND(CB$3=2,BX7=3),"11",IF(AND(CB$3=2,BX7=4),"10",IF(AND(CB$3=2,BX7=5),"9",IF(AND(CB$3=2,BX7=6),"8",IF(AND(CB$3=2,BX7=7),"7",IF(AND(CB$3=2,BX7=8),"6",IF(AND(CB$3=2,BX7=9),"5",IF(AND(CB$3=2,BX7=10),"4",IF(AND(CB$3=2,BX7=11),"3",IF(AND(CB$3=2,BX7=12),"2",IF(AND(CB$3=2,BX7=13),"1",IF(AND(CB$3=3,BX7=1),"10",IF(AND(CB$3=3,BX7=2),"9",IF(AND(CB$3=3,BX7=3),"8",IF(AND(CB$3=3,BX7=4),"7",IF(AND(CB$3=3,BX7=5),"6",IF(AND(CB$3=3,BX7=6),"5",IF(AND(CB$3=3,BX7=7),"4",IF(AND(CB$3=3,BX7=8),"3",IF(AND(CB$3=3,BX7=9),"2",IF(AND(CB$3=3,BX7=10),"1"))))))))))))))))))))))))))))))))))))))+0</f>
        <v>0</v>
      </c>
      <c r="BZ7" s="29">
        <f t="shared" ref="BZ7:BZ56" si="61">+SUM(BY7+BS7)</f>
        <v>0</v>
      </c>
      <c r="CA7" s="30">
        <f>SUM(LARGE(($BY7,$BR7,$BK7,$BD7,$AW7,$AP7,$AI7,$AB7,$U7,$N7,$G7),{1;2;3;4;5}))</f>
        <v>0</v>
      </c>
      <c r="CB7" s="27">
        <f t="shared" ref="CB7:CB56" si="62">RANK(CA7,CA$6:CA$56)</f>
        <v>1</v>
      </c>
      <c r="CC7" s="20">
        <f t="shared" si="22"/>
        <v>2</v>
      </c>
      <c r="CD7" s="27"/>
      <c r="CE7" s="26"/>
      <c r="CF7" s="28">
        <f>IF(AND(CI$3=1,CE7=1),"25",IF(AND(CI$3=1,CE7=2),"20",IF(AND(CI$3=1,CE7=3),"16",IF(AND(CI$3=1,CE7=4),"13",IF(AND(CI$3=1,CE7=5),"11",IF(AND(CI$3=1,CE7=6),"10",IF(AND(CI$3=1,CE7=7),"9",IF(AND(CI$3=1,CE7=8),"8",IF(AND(CI$3=1,CE7=9),"7",IF(AND(CI$3=1,CE7=10),"6",IF(AND(CI$3=1,CE7=11),"5",IF(AND(CI$3=1,CE7=12),"4",IF(AND(CI$3=1,CE7=13),"3",IF(AND(CI$3=1,CE7=14),"2",IF(AND(CI$3=1,CE7=15),"1",IF(AND(CI$3=2,CE7=1),"16",IF(AND(CI$3=2,CE7=2),"13",IF(AND(CI$3=2,CE7=3),"11",IF(AND(CI$3=2,CE7=4),"10",IF(AND(CI$3=2,CE7=5),"9",IF(AND(CI$3=2,CE7=6),"8",IF(AND(CI$3=2,CE7=7),"7",IF(AND(CI$3=2,CE7=8),"6",IF(AND(CI$3=2,CE7=9),"5",IF(AND(CI$3=2,CE7=10),"4",IF(AND(CI$3=2,CE7=11),"3",IF(AND(CI$3=2,CE7=12),"2",IF(AND(CI$3=2,CE7=13),"1",IF(AND(CI$3=3,CE7=1),"10",IF(AND(CI$3=3,CE7=2),"9",IF(AND(CI$3=3,CE7=3),"8",IF(AND(CI$3=3,CE7=4),"7",IF(AND(CI$3=3,CE7=5),"6",IF(AND(CI$3=3,CE7=6),"5",IF(AND(CI$3=3,CE7=7),"4",IF(AND(CI$3=3,CE7=8),"3",IF(AND(CI$3=3,CE7=9),"2",IF(AND(CI$3=3,CE7=10),"1"))))))))))))))))))))))))))))))))))))))+0</f>
        <v>0</v>
      </c>
      <c r="CG7" s="29">
        <f t="shared" ref="CG7:CG56" si="63">+SUM(CF7+BZ7)</f>
        <v>0</v>
      </c>
      <c r="CH7" s="30">
        <f>SUM(LARGE(($CF7,$BY7,$BR7,$BK7,$BD7,$AW7,$AP7,$AI7,$AB7,$U7,$N7,$G7),{1;2;3;4;5}))</f>
        <v>0</v>
      </c>
      <c r="CI7" s="27">
        <f t="shared" ref="CI7:CI56" si="64">RANK(CH7,CH$6:CH$56)</f>
        <v>1</v>
      </c>
      <c r="CJ7" s="20">
        <f t="shared" si="24"/>
        <v>1</v>
      </c>
      <c r="CK7" s="27"/>
      <c r="CL7" s="26"/>
      <c r="CM7" s="28">
        <f>IF(AND(CP$3=1,CL7=1),"25",IF(AND(CP$3=1,CL7=2),"20",IF(AND(CP$3=1,CL7=3),"16",IF(AND(CP$3=1,CL7=4),"13",IF(AND(CP$3=1,CL7=5),"11",IF(AND(CP$3=1,CL7=6),"10",IF(AND(CP$3=1,CL7=7),"9",IF(AND(CP$3=1,CL7=8),"8",IF(AND(CP$3=1,CL7=9),"7",IF(AND(CP$3=1,CL7=10),"6",IF(AND(CP$3=1,CL7=11),"5",IF(AND(CP$3=1,CL7=12),"4",IF(AND(CP$3=1,CL7=13),"3",IF(AND(CP$3=1,CL7=14),"2",IF(AND(CP$3=1,CL7=15),"1",IF(AND(CP$3=2,CL7=1),"16",IF(AND(CP$3=2,CL7=2),"13",IF(AND(CP$3=2,CL7=3),"11",IF(AND(CP$3=2,CL7=4),"10",IF(AND(CP$3=2,CL7=5),"9",IF(AND(CP$3=2,CL7=6),"8",IF(AND(CP$3=2,CL7=7),"7",IF(AND(CP$3=2,CL7=8),"6",IF(AND(CP$3=2,CL7=9),"5",IF(AND(CP$3=2,CL7=10),"4",IF(AND(CP$3=2,CL7=11),"3",IF(AND(CP$3=2,CL7=12),"2",IF(AND(CP$3=2,CL7=13),"1",IF(AND(CP$3=3,CL7=1),"10",IF(AND(CP$3=3,CL7=2),"9",IF(AND(CP$3=3,CL7=3),"8",IF(AND(CP$3=3,CL7=4),"7",IF(AND(CP$3=3,CL7=5),"6",IF(AND(CP$3=3,CL7=6),"5",IF(AND(CP$3=3,CL7=7),"4",IF(AND(CP$3=3,CL7=8),"3",IF(AND(CP$3=3,CL7=9),"2",IF(AND(CP$3=3,CL7=10),"1"))))))))))))))))))))))))))))))))))))))+0</f>
        <v>0</v>
      </c>
      <c r="CN7" s="29">
        <f t="shared" ref="CN7:CN56" si="65">+SUM(CM7+CG7)</f>
        <v>0</v>
      </c>
      <c r="CO7" s="30">
        <f>SUM(LARGE(($CM7,$CF7,$BY7,$BR7,$BK7,$BD7,$AW7,$AP7,$AI7,$AB7,$U7,$N7,$G7),{1;2;3;4;5}))</f>
        <v>0</v>
      </c>
      <c r="CP7" s="27">
        <f t="shared" ref="CP7:CP56" si="66">RANK(CO7,CO$6:CO$56)</f>
        <v>1</v>
      </c>
      <c r="CQ7" s="20">
        <f t="shared" si="26"/>
        <v>1</v>
      </c>
      <c r="CR7" s="27"/>
      <c r="CS7" s="26"/>
      <c r="CT7" s="28">
        <f>IF(AND(CW$3=1,CS7=1),"25",IF(AND(CW$3=1,CS7=2),"20",IF(AND(CW$3=1,CS7=3),"16",IF(AND(CW$3=1,CS7=4),"13",IF(AND(CW$3=1,CS7=5),"11",IF(AND(CW$3=1,CS7=6),"10",IF(AND(CW$3=1,CS7=7),"9",IF(AND(CW$3=1,CS7=8),"8",IF(AND(CW$3=1,CS7=9),"7",IF(AND(CW$3=1,CS7=10),"6",IF(AND(CW$3=1,CS7=11),"5",IF(AND(CW$3=1,CS7=12),"4",IF(AND(CW$3=1,CS7=13),"3",IF(AND(CW$3=1,CS7=14),"2",IF(AND(CW$3=1,CS7=15),"1",IF(AND(CW$3=2,CS7=1),"16",IF(AND(CW$3=2,CS7=2),"13",IF(AND(CW$3=2,CS7=3),"11",IF(AND(CW$3=2,CS7=4),"10",IF(AND(CW$3=2,CS7=5),"9",IF(AND(CW$3=2,CS7=6),"8",IF(AND(CW$3=2,CS7=7),"7",IF(AND(CW$3=2,CS7=8),"6",IF(AND(CW$3=2,CS7=9),"5",IF(AND(CW$3=2,CS7=10),"4",IF(AND(CW$3=2,CS7=11),"3",IF(AND(CW$3=2,CS7=12),"2",IF(AND(CW$3=2,CS7=13),"1",IF(AND(CW$3=3,CS7=1),"10",IF(AND(CW$3=3,CS7=2),"9",IF(AND(CW$3=3,CS7=3),"8",IF(AND(CW$3=3,CS7=4),"7",IF(AND(CW$3=3,CS7=5),"6",IF(AND(CW$3=3,CS7=6),"5",IF(AND(CW$3=3,CS7=7),"4",IF(AND(CW$3=3,CS7=8),"3",IF(AND(CW$3=3,CS7=9),"2",IF(AND(CW$3=3,CS7=10),"1"))))))))))))))))))))))))))))))))))))))+0</f>
        <v>0</v>
      </c>
      <c r="CU7" s="29">
        <f t="shared" ref="CU7:CU56" si="67">+SUM(CT7+CN7)</f>
        <v>0</v>
      </c>
      <c r="CV7" s="30">
        <f>SUM(LARGE(($CT7,$CM7,$CF7,$BY7,$BR7,$BK7,$BD7,$AW7,$AP7,$AI7,$AB7,$U7,$N7,$G7),{1;2;3;4;5}))</f>
        <v>0</v>
      </c>
      <c r="CW7" s="27">
        <f t="shared" ref="CW7:CW56" si="68">RANK(CV7,CV$6:CV$56)</f>
        <v>1</v>
      </c>
      <c r="CX7" s="20">
        <f t="shared" si="28"/>
        <v>1</v>
      </c>
      <c r="CY7" s="27"/>
      <c r="CZ7" s="26"/>
      <c r="DA7" s="28">
        <f>IF(AND(DD$3=1,CZ7=1),"25",IF(AND(DD$3=1,CZ7=2),"20",IF(AND(DD$3=1,CZ7=3),"16",IF(AND(DD$3=1,CZ7=4),"13",IF(AND(DD$3=1,CZ7=5),"11",IF(AND(DD$3=1,CZ7=6),"10",IF(AND(DD$3=1,CZ7=7),"9",IF(AND(DD$3=1,CZ7=8),"8",IF(AND(DD$3=1,CZ7=9),"7",IF(AND(DD$3=1,CZ7=10),"6",IF(AND(DD$3=1,CZ7=11),"5",IF(AND(DD$3=1,CZ7=12),"4",IF(AND(DD$3=1,CZ7=13),"3",IF(AND(DD$3=1,CZ7=14),"2",IF(AND(DD$3=1,CZ7=15),"1",IF(AND(DD$3=2,CZ7=1),"16",IF(AND(DD$3=2,CZ7=2),"13",IF(AND(DD$3=2,CZ7=3),"11",IF(AND(DD$3=2,CZ7=4),"10",IF(AND(DD$3=2,CZ7=5),"9",IF(AND(DD$3=2,CZ7=6),"8",IF(AND(DD$3=2,CZ7=7),"7",IF(AND(DD$3=2,CZ7=8),"6",IF(AND(DD$3=2,CZ7=9),"5",IF(AND(DD$3=2,CZ7=10),"4",IF(AND(DD$3=2,CZ7=11),"3",IF(AND(DD$3=2,CZ7=12),"2",IF(AND(DD$3=2,CZ7=13),"1",IF(AND(DD$3=3,CZ7=1),"10",IF(AND(DD$3=3,CZ7=2),"9",IF(AND(DD$3=3,CZ7=3),"8",IF(AND(DD$3=3,CZ7=4),"7",IF(AND(DD$3=3,CZ7=5),"6",IF(AND(DD$3=3,CZ7=6),"5",IF(AND(DD$3=3,CZ7=7),"4",IF(AND(DD$3=3,CZ7=8),"3",IF(AND(DD$3=3,CZ7=9),"2",IF(AND(DD$3=3,CZ7=10),"1"))))))))))))))))))))))))))))))))))))))+0</f>
        <v>0</v>
      </c>
      <c r="DB7" s="29">
        <f t="shared" ref="DB7:DB56" si="69">+SUM(DA7+CU7)</f>
        <v>0</v>
      </c>
      <c r="DC7" s="30">
        <f>SUM(LARGE(($DA7,$CT7,$CM7,$CF7,$BY7,$BR7,$BK7,$BD7,$AW7,$AP7,$AI7,$AB7,$U7,$N7,$G7),{1;2;3;4;5}))</f>
        <v>0</v>
      </c>
      <c r="DD7" s="27">
        <f t="shared" ref="DD7:DD56" si="70">RANK(DC7,DC$6:DC$56)</f>
        <v>1</v>
      </c>
      <c r="DE7" s="20">
        <f t="shared" si="30"/>
        <v>1</v>
      </c>
      <c r="DF7" s="27"/>
      <c r="DG7" s="26"/>
      <c r="DH7" s="28">
        <f>IF(AND(DK$3=1,DG7=1),"25",IF(AND(DK$3=1,DG7=2),"20",IF(AND(DK$3=1,DG7=3),"16",IF(AND(DK$3=1,DG7=4),"13",IF(AND(DK$3=1,DG7=5),"11",IF(AND(DK$3=1,DG7=6),"10",IF(AND(DK$3=1,DG7=7),"9",IF(AND(DK$3=1,DG7=8),"8",IF(AND(DK$3=1,DG7=9),"7",IF(AND(DK$3=1,DG7=10),"6",IF(AND(DK$3=1,DG7=11),"5",IF(AND(DK$3=1,DG7=12),"4",IF(AND(DK$3=1,DG7=13),"3",IF(AND(DK$3=1,DG7=14),"2",IF(AND(DK$3=1,DG7=15),"1",IF(AND(DK$3=2,DG7=1),"16",IF(AND(DK$3=2,DG7=2),"13",IF(AND(DK$3=2,DG7=3),"11",IF(AND(DK$3=2,DG7=4),"10",IF(AND(DK$3=2,DG7=5),"9",IF(AND(DK$3=2,DG7=6),"8",IF(AND(DK$3=2,DG7=7),"7",IF(AND(DK$3=2,DG7=8),"6",IF(AND(DK$3=2,DG7=9),"5",IF(AND(DK$3=2,DG7=10),"4",IF(AND(DK$3=2,DG7=11),"3",IF(AND(DK$3=2,DG7=12),"2",IF(AND(DK$3=2,DG7=13),"1",IF(AND(DK$3=3,DG7=1),"10",IF(AND(DK$3=3,DG7=2),"9",IF(AND(DK$3=3,DG7=3),"8",IF(AND(DK$3=3,DG7=4),"7",IF(AND(DK$3=3,DG7=5),"6",IF(AND(DK$3=3,DG7=6),"5",IF(AND(DK$3=3,DG7=7),"4",IF(AND(DK$3=3,DG7=8),"3",IF(AND(DK$3=3,DG7=9),"2",IF(AND(DK$3=3,DG7=10),"1"))))))))))))))))))))))))))))))))))))))+0</f>
        <v>0</v>
      </c>
      <c r="DI7" s="29">
        <f t="shared" ref="DI7:DI56" si="71">+SUM(DH7+DB7)</f>
        <v>0</v>
      </c>
      <c r="DJ7" s="30">
        <f>SUM(LARGE(($DH7,$DA7,$CT7,$CM7,$CF7,$BY7,$BR7,$BK7,$BD7,$AW7,$AP7,$AI7,$AB7,$U7,$N7,$G7),{1;2;3;4;5}))</f>
        <v>0</v>
      </c>
      <c r="DK7" s="27">
        <f t="shared" ref="DK7:DK56" si="72">RANK(DJ7,DJ$6:DJ$56)</f>
        <v>1</v>
      </c>
      <c r="DL7" s="20">
        <f t="shared" si="32"/>
        <v>1</v>
      </c>
      <c r="DM7" s="27"/>
      <c r="DN7" s="26"/>
      <c r="DO7" s="28">
        <f>IF(AND(DR$3=1,DN7=1),"25",IF(AND(DR$3=1,DN7=2),"20",IF(AND(DR$3=1,DN7=3),"16",IF(AND(DR$3=1,DN7=4),"13",IF(AND(DR$3=1,DN7=5),"11",IF(AND(DR$3=1,DN7=6),"10",IF(AND(DR$3=1,DN7=7),"9",IF(AND(DR$3=1,DN7=8),"8",IF(AND(DR$3=1,DN7=9),"7",IF(AND(DR$3=1,DN7=10),"6",IF(AND(DR$3=1,DN7=11),"5",IF(AND(DR$3=1,DN7=12),"4",IF(AND(DR$3=1,DN7=13),"3",IF(AND(DR$3=1,DN7=14),"2",IF(AND(DR$3=1,DN7=15),"1",IF(AND(DR$3=2,DN7=1),"16",IF(AND(DR$3=2,DN7=2),"13",IF(AND(DR$3=2,DN7=3),"11",IF(AND(DR$3=2,DN7=4),"10",IF(AND(DR$3=2,DN7=5),"9",IF(AND(DR$3=2,DN7=6),"8",IF(AND(DR$3=2,DN7=7),"7",IF(AND(DR$3=2,DN7=8),"6",IF(AND(DR$3=2,DN7=9),"5",IF(AND(DR$3=2,DN7=10),"4",IF(AND(DR$3=2,DN7=11),"3",IF(AND(DR$3=2,DN7=12),"2",IF(AND(DR$3=2,DN7=13),"1",IF(AND(DR$3=3,DN7=1),"10",IF(AND(DR$3=3,DN7=2),"9",IF(AND(DR$3=3,DN7=3),"8",IF(AND(DR$3=3,DN7=4),"7",IF(AND(DR$3=3,DN7=5),"6",IF(AND(DR$3=3,DN7=6),"5",IF(AND(DR$3=3,DN7=7),"4",IF(AND(DR$3=3,DN7=8),"3",IF(AND(DR$3=3,DN7=9),"2",IF(AND(DR$3=3,DN7=10),"1"))))))))))))))))))))))))))))))))))))))+0</f>
        <v>0</v>
      </c>
      <c r="DP7" s="29">
        <f t="shared" ref="DP7:DP56" si="73">+SUM(DO7+DI7)</f>
        <v>0</v>
      </c>
      <c r="DQ7" s="30">
        <f>SUM(LARGE(($DO7,$DH7,$DA7,$CT7,$CM7,$CF7,$BY7,$BR7,$BK7,$BD7,$AW7,$AP7,$AI7,$AB7,$U7,$N7,$G7),{1;2;3;4;5}))</f>
        <v>0</v>
      </c>
      <c r="DR7" s="27">
        <f t="shared" ref="DR7:DR56" si="74">RANK(DQ7,DQ$6:DQ$56)</f>
        <v>1</v>
      </c>
      <c r="DS7" s="20">
        <f t="shared" si="34"/>
        <v>1</v>
      </c>
      <c r="DT7" s="27"/>
      <c r="DU7" s="26"/>
      <c r="DV7" s="28">
        <f>IF(AND(DY$3=1,DU7=1),"25",IF(AND(DY$3=1,DU7=2),"20",IF(AND(DY$3=1,DU7=3),"16",IF(AND(DY$3=1,DU7=4),"13",IF(AND(DY$3=1,DU7=5),"11",IF(AND(DY$3=1,DU7=6),"10",IF(AND(DY$3=1,DU7=7),"9",IF(AND(DY$3=1,DU7=8),"8",IF(AND(DY$3=1,DU7=9),"7",IF(AND(DY$3=1,DU7=10),"6",IF(AND(DY$3=1,DU7=11),"5",IF(AND(DY$3=1,DU7=12),"4",IF(AND(DY$3=1,DU7=13),"3",IF(AND(DY$3=1,DU7=14),"2",IF(AND(DY$3=1,DU7=15),"1",IF(AND(DY$3=2,DU7=1),"16",IF(AND(DY$3=2,DU7=2),"13",IF(AND(DY$3=2,DU7=3),"11",IF(AND(DY$3=2,DU7=4),"10",IF(AND(DY$3=2,DU7=5),"9",IF(AND(DY$3=2,DU7=6),"8",IF(AND(DY$3=2,DU7=7),"7",IF(AND(DY$3=2,DU7=8),"6",IF(AND(DY$3=2,DU7=9),"5",IF(AND(DY$3=2,DU7=10),"4",IF(AND(DY$3=2,DU7=11),"3",IF(AND(DY$3=2,DU7=12),"2",IF(AND(DY$3=2,DU7=13),"1",IF(AND(DY$3=3,DU7=1),"10",IF(AND(DY$3=3,DU7=2),"9",IF(AND(DY$3=3,DU7=3),"8",IF(AND(DY$3=3,DU7=4),"7",IF(AND(DY$3=3,DU7=5),"6",IF(AND(DY$3=3,DU7=6),"5",IF(AND(DY$3=3,DU7=7),"4",IF(AND(DY$3=3,DU7=8),"3",IF(AND(DY$3=3,DU7=9),"2",IF(AND(DY$3=3,DU7=10),"1"))))))))))))))))))))))))))))))))))))))+0</f>
        <v>0</v>
      </c>
      <c r="DW7" s="29">
        <f t="shared" ref="DW7:DW56" si="75">+SUM(DV7+DP7)</f>
        <v>0</v>
      </c>
      <c r="DX7" s="30">
        <f>SUM(LARGE(($DV7,$DO7,$DH7,$DA7,$CT7,$CM7,$CF7,$BY7,$BR7,$BK7,$BD7,$AW7,$AP7,$AI7,$AB7,$U7,$N7,$G7),{1;2;3;4;5}))</f>
        <v>0</v>
      </c>
      <c r="DY7" s="27">
        <f t="shared" ref="DY7:DY56" si="76">RANK(DX7,DX$6:DX$56)</f>
        <v>1</v>
      </c>
      <c r="DZ7" s="20">
        <f t="shared" si="36"/>
        <v>3</v>
      </c>
      <c r="EA7" s="27"/>
      <c r="EB7" s="26"/>
      <c r="EC7" s="28">
        <f>IF(AND(EF$3=1,EB7=1),"25",IF(AND(EF$3=1,EB7=2),"20",IF(AND(EF$3=1,EB7=3),"16",IF(AND(EF$3=1,EB7=4),"13",IF(AND(EF$3=1,EB7=5),"11",IF(AND(EF$3=1,EB7=6),"10",IF(AND(EF$3=1,EB7=7),"9",IF(AND(EF$3=1,EB7=8),"8",IF(AND(EF$3=1,EB7=9),"7",IF(AND(EF$3=1,EB7=10),"6",IF(AND(EF$3=1,EB7=11),"5",IF(AND(EF$3=1,EB7=12),"4",IF(AND(EF$3=1,EB7=13),"3",IF(AND(EF$3=1,EB7=14),"2",IF(AND(EF$3=1,EB7=15),"1",IF(AND(EF$3=2,EB7=1),"16",IF(AND(EF$3=2,EB7=2),"13",IF(AND(EF$3=2,EB7=3),"11",IF(AND(EF$3=2,EB7=4),"10",IF(AND(EF$3=2,EB7=5),"9",IF(AND(EF$3=2,EB7=6),"8",IF(AND(EF$3=2,EB7=7),"7",IF(AND(EF$3=2,EB7=8),"6",IF(AND(EF$3=2,EB7=9),"5",IF(AND(EF$3=2,EB7=10),"4",IF(AND(EF$3=2,EB7=11),"3",IF(AND(EF$3=2,EB7=12),"2",IF(AND(EF$3=2,EB7=13),"1",IF(AND(EF$3=3,EB7=1),"10",IF(AND(EF$3=3,EB7=2),"9",IF(AND(EF$3=3,EB7=3),"8",IF(AND(EF$3=3,EB7=4),"7",IF(AND(EF$3=3,EB7=5),"6",IF(AND(EF$3=3,EB7=6),"5",IF(AND(EF$3=3,EB7=7),"4",IF(AND(EF$3=3,EB7=8),"3",IF(AND(EF$3=3,EB7=9),"2",IF(AND(EF$3=3,EB7=10),"1"))))))))))))))))))))))))))))))))))))))+0</f>
        <v>0</v>
      </c>
      <c r="ED7" s="29">
        <f t="shared" ref="ED7:ED56" si="77">+SUM(EC7+DW7)</f>
        <v>0</v>
      </c>
      <c r="EE7" s="30">
        <f>SUM(LARGE(($EC7,$DV7,$DO7,$DH7,$DA7,$CT7,$CM7,$CF7,$BY7,$BR7,$BK7,$BD7,$AW7,$AP7,$AI7,$AB7,$U7,$N7,$G7),{1;2;3;4;5}))</f>
        <v>0</v>
      </c>
      <c r="EF7" s="27">
        <f t="shared" ref="EF7:EF56" si="78">RANK(EE7,EE$6:EE$56)</f>
        <v>1</v>
      </c>
      <c r="EG7" s="20">
        <f t="shared" si="38"/>
        <v>1</v>
      </c>
      <c r="EH7" s="27"/>
      <c r="EI7" s="26"/>
      <c r="EJ7" s="28">
        <f>IF(AND(EM$3=1,EI7=1),"25",IF(AND(EM$3=1,EI7=2),"20",IF(AND(EM$3=1,EI7=3),"16",IF(AND(EM$3=1,EI7=4),"13",IF(AND(EM$3=1,EI7=5),"11",IF(AND(EM$3=1,EI7=6),"10",IF(AND(EM$3=1,EI7=7),"9",IF(AND(EM$3=1,EI7=8),"8",IF(AND(EM$3=1,EI7=9),"7",IF(AND(EM$3=1,EI7=10),"6",IF(AND(EM$3=1,EI7=11),"5",IF(AND(EM$3=1,EI7=12),"4",IF(AND(EM$3=1,EI7=13),"3",IF(AND(EM$3=1,EI7=14),"2",IF(AND(EM$3=1,EI7=15),"1",IF(AND(EM$3=2,EI7=1),"16",IF(AND(EM$3=2,EI7=2),"13",IF(AND(EM$3=2,EI7=3),"11",IF(AND(EM$3=2,EI7=4),"10",IF(AND(EM$3=2,EI7=5),"9",IF(AND(EM$3=2,EI7=6),"8",IF(AND(EM$3=2,EI7=7),"7",IF(AND(EM$3=2,EI7=8),"6",IF(AND(EM$3=2,EI7=9),"5",IF(AND(EM$3=2,EI7=10),"4",IF(AND(EM$3=2,EI7=11),"3",IF(AND(EM$3=2,EI7=12),"2",IF(AND(EM$3=2,EI7=13),"1",IF(AND(EM$3=3,EI7=1),"10",IF(AND(EM$3=3,EI7=2),"9",IF(AND(EM$3=3,EI7=3),"8",IF(AND(EM$3=3,EI7=4),"7",IF(AND(EM$3=3,EI7=5),"6",IF(AND(EM$3=3,EI7=6),"5",IF(AND(EM$3=3,EI7=7),"4",IF(AND(EM$3=3,EI7=8),"3",IF(AND(EM$3=3,EI7=9),"2",IF(AND(EM$3=3,EI7=10),"1"))))))))))))))))))))))))))))))))))))))+0</f>
        <v>0</v>
      </c>
      <c r="EK7" s="29">
        <f t="shared" ref="EK7:EK56" si="79">+SUM(EJ7+ED7)</f>
        <v>0</v>
      </c>
      <c r="EL7" s="30">
        <f>SUM(LARGE(($EJ7,$EC7,$DV7,$DO7,$DH7,$DA7,$CT7,$CM7,$CF7,$BY7,$BR7,$BK7,$BD7,$AW7,$AP7,$AI7,$AB7,$U7,$N7,$G7),{1;2;3;4;5}))</f>
        <v>0</v>
      </c>
      <c r="EM7" s="27">
        <f t="shared" ref="EM7:EM56" si="80">RANK(EL7,EL$6:EL$56)</f>
        <v>1</v>
      </c>
    </row>
    <row r="8" spans="1:143" x14ac:dyDescent="0.2">
      <c r="A8" s="38" t="s">
        <v>115</v>
      </c>
      <c r="B8" s="65">
        <f t="shared" si="40"/>
        <v>0</v>
      </c>
      <c r="C8" s="16" t="s">
        <v>116</v>
      </c>
      <c r="D8" s="20">
        <f t="shared" si="0"/>
        <v>1</v>
      </c>
      <c r="E8" s="27"/>
      <c r="F8" s="26"/>
      <c r="G8" s="28">
        <f t="shared" ref="G8:G56" si="81">IF(AND(J$3=1,F8=1),"25",IF(AND(J$3=1,F8=2),"20",IF(AND(J$3=1,F8=3),"16",IF(AND(J$3=1,F8=4),"13",IF(AND(J$3=1,F8=5),"11",IF(AND(J$3=1,F8=6),"10",IF(AND(J$3=1,F8=7),"9",IF(AND(J$3=1,F8=8),"8",IF(AND(J$3=1,F8=9),"7",IF(AND(J$3=1,F8=10),"6",IF(AND(J$3=1,F8=11),"5",IF(AND(J$3=1,F8=12),"4",IF(AND(J$3=1,F8=13),"3",IF(AND(J$3=1,F8=14),"2",IF(AND(J$3=1,F8=15),"1",IF(AND(J$3=2,F8=1),"16",IF(AND(J$3=2,F8=2),"13",IF(AND(J$3=2,F8=3),"11",IF(AND(J$3=2,F8=4),"10",IF(AND(J$3=2,F8=5),"9",IF(AND(J$3=2,F8=6),"8",IF(AND(J$3=2,F8=7),"7",IF(AND(J$3=2,F8=8),"6",IF(AND(J$3=2,F8=9),"5",IF(AND(J$3=2,F8=10),"4",IF(AND(J$3=2,F8=11),"3",IF(AND(J$3=2,F8=12),"2",IF(AND(J$3=2,F8=13),"1",IF(AND(J$3=3,F8=1),"10",IF(AND(J$3=3,F8=2),"9",IF(AND(J$3=3,F8=3),"8",IF(AND(J$3=3,F8=4),"7",IF(AND(J$3=3,F8=5),"6",IF(AND(J$3=3,F8=6),"5",IF(AND(J$3=3,F8=7),"4",IF(AND(J$3=3,F8=8),"3",IF(AND(J$3=3,F8=9),"2",IF(AND(J$3=3,F8=10),"1"))))))))))))))))))))))))))))))))))))))+0</f>
        <v>0</v>
      </c>
      <c r="H8" s="29">
        <f t="shared" si="41"/>
        <v>0</v>
      </c>
      <c r="I8" s="30">
        <f>SUM(LARGE(($G8),{1}))</f>
        <v>0</v>
      </c>
      <c r="J8" s="27">
        <f t="shared" si="42"/>
        <v>1</v>
      </c>
      <c r="K8" s="20">
        <f t="shared" si="2"/>
        <v>1</v>
      </c>
      <c r="L8" s="27"/>
      <c r="M8" s="26"/>
      <c r="N8" s="28">
        <f t="shared" ref="N8:N56" si="82">IF(AND(Q$3=1,M8=1),"25",IF(AND(Q$3=1,M8=2),"20",IF(AND(Q$3=1,M8=3),"16",IF(AND(Q$3=1,M8=4),"13",IF(AND(Q$3=1,M8=5),"11",IF(AND(Q$3=1,M8=6),"10",IF(AND(Q$3=1,M8=7),"9",IF(AND(Q$3=1,M8=8),"8",IF(AND(Q$3=1,M8=9),"7",IF(AND(Q$3=1,M8=10),"6",IF(AND(Q$3=1,M8=11),"5",IF(AND(Q$3=1,M8=12),"4",IF(AND(Q$3=1,M8=13),"3",IF(AND(Q$3=1,M8=14),"2",IF(AND(Q$3=1,M8=15),"1",IF(AND(Q$3=2,M8=1),"16",IF(AND(Q$3=2,M8=2),"13",IF(AND(Q$3=2,M8=3),"11",IF(AND(Q$3=2,M8=4),"10",IF(AND(Q$3=2,M8=5),"9",IF(AND(Q$3=2,M8=6),"8",IF(AND(Q$3=2,M8=7),"7",IF(AND(Q$3=2,M8=8),"6",IF(AND(Q$3=2,M8=9),"5",IF(AND(Q$3=2,M8=10),"4",IF(AND(Q$3=2,M8=11),"3",IF(AND(Q$3=2,M8=12),"2",IF(AND(Q$3=2,M8=13),"1",IF(AND(Q$3=3,M8=1),"10",IF(AND(Q$3=3,M8=2),"9",IF(AND(Q$3=3,M8=3),"8",IF(AND(Q$3=3,M8=4),"7",IF(AND(Q$3=3,M8=5),"6",IF(AND(Q$3=3,M8=6),"5",IF(AND(Q$3=3,M8=7),"4",IF(AND(Q$3=3,M8=8),"3",IF(AND(Q$3=3,M8=9),"2",IF(AND(Q$3=3,M8=10),"1"))))))))))))))))))))))))))))))))))))))+0</f>
        <v>0</v>
      </c>
      <c r="O8" s="29">
        <f t="shared" si="43"/>
        <v>0</v>
      </c>
      <c r="P8" s="30">
        <f>SUM(LARGE(($N8,$G8),{1;2}))</f>
        <v>0</v>
      </c>
      <c r="Q8" s="27">
        <f t="shared" si="44"/>
        <v>1</v>
      </c>
      <c r="R8" s="20">
        <f t="shared" si="4"/>
        <v>2</v>
      </c>
      <c r="S8" s="27"/>
      <c r="T8" s="26"/>
      <c r="U8" s="28">
        <f t="shared" ref="U8:U56" si="83">IF(AND(X$3=1,T8=1),"25",IF(AND(X$3=1,T8=2),"20",IF(AND(X$3=1,T8=3),"16",IF(AND(X$3=1,T8=4),"13",IF(AND(X$3=1,T8=5),"11",IF(AND(X$3=1,T8=6),"10",IF(AND(X$3=1,T8=7),"9",IF(AND(X$3=1,T8=8),"8",IF(AND(X$3=1,T8=9),"7",IF(AND(X$3=1,T8=10),"6",IF(AND(X$3=1,T8=11),"5",IF(AND(X$3=1,T8=12),"4",IF(AND(X$3=1,T8=13),"3",IF(AND(X$3=1,T8=14),"2",IF(AND(X$3=1,T8=15),"1",IF(AND(X$3=2,T8=1),"16",IF(AND(X$3=2,T8=2),"13",IF(AND(X$3=2,T8=3),"11",IF(AND(X$3=2,T8=4),"10",IF(AND(X$3=2,T8=5),"9",IF(AND(X$3=2,T8=6),"8",IF(AND(X$3=2,T8=7),"7",IF(AND(X$3=2,T8=8),"6",IF(AND(X$3=2,T8=9),"5",IF(AND(X$3=2,T8=10),"4",IF(AND(X$3=2,T8=11),"3",IF(AND(X$3=2,T8=12),"2",IF(AND(X$3=2,T8=13),"1",IF(AND(X$3=3,T8=1),"10",IF(AND(X$3=3,T8=2),"9",IF(AND(X$3=3,T8=3),"8",IF(AND(X$3=3,T8=4),"7",IF(AND(X$3=3,T8=5),"6",IF(AND(X$3=3,T8=6),"5",IF(AND(X$3=3,T8=7),"4",IF(AND(X$3=3,T8=8),"3",IF(AND(X$3=3,T8=9),"2",IF(AND(X$3=3,T8=10),"1"))))))))))))))))))))))))))))))))))))))+0</f>
        <v>0</v>
      </c>
      <c r="V8" s="29">
        <f t="shared" si="45"/>
        <v>0</v>
      </c>
      <c r="W8" s="30">
        <f>SUM(LARGE(($U8,$N8,$G8),{1;2;3}))</f>
        <v>0</v>
      </c>
      <c r="X8" s="27">
        <f t="shared" si="46"/>
        <v>1</v>
      </c>
      <c r="Y8" s="20">
        <f t="shared" si="6"/>
        <v>2</v>
      </c>
      <c r="Z8" s="27"/>
      <c r="AA8" s="26"/>
      <c r="AB8" s="28">
        <f t="shared" ref="AB8:AB56" si="84">IF(AND(AE$3=1,AA8=1),"25",IF(AND(AE$3=1,AA8=2),"20",IF(AND(AE$3=1,AA8=3),"16",IF(AND(AE$3=1,AA8=4),"13",IF(AND(AE$3=1,AA8=5),"11",IF(AND(AE$3=1,AA8=6),"10",IF(AND(AE$3=1,AA8=7),"9",IF(AND(AE$3=1,AA8=8),"8",IF(AND(AE$3=1,AA8=9),"7",IF(AND(AE$3=1,AA8=10),"6",IF(AND(AE$3=1,AA8=11),"5",IF(AND(AE$3=1,AA8=12),"4",IF(AND(AE$3=1,AA8=13),"3",IF(AND(AE$3=1,AA8=14),"2",IF(AND(AE$3=1,AA8=15),"1",IF(AND(AE$3=2,AA8=1),"16",IF(AND(AE$3=2,AA8=2),"13",IF(AND(AE$3=2,AA8=3),"11",IF(AND(AE$3=2,AA8=4),"10",IF(AND(AE$3=2,AA8=5),"9",IF(AND(AE$3=2,AA8=6),"8",IF(AND(AE$3=2,AA8=7),"7",IF(AND(AE$3=2,AA8=8),"6",IF(AND(AE$3=2,AA8=9),"5",IF(AND(AE$3=2,AA8=10),"4",IF(AND(AE$3=2,AA8=11),"3",IF(AND(AE$3=2,AA8=12),"2",IF(AND(AE$3=2,AA8=13),"1",IF(AND(AE$3=3,AA8=1),"10",IF(AND(AE$3=3,AA8=2),"9",IF(AND(AE$3=3,AA8=3),"8",IF(AND(AE$3=3,AA8=4),"7",IF(AND(AE$3=3,AA8=5),"6",IF(AND(AE$3=3,AA8=6),"5",IF(AND(AE$3=3,AA8=7),"4",IF(AND(AE$3=3,AA8=8),"3",IF(AND(AE$3=3,AA8=9),"2",IF(AND(AE$3=3,AA8=10),"1"))))))))))))))))))))))))))))))))))))))+0</f>
        <v>0</v>
      </c>
      <c r="AC8" s="29">
        <f t="shared" si="47"/>
        <v>0</v>
      </c>
      <c r="AD8" s="30">
        <f>SUM(LARGE(($AB8,$U8,$N8,$G8),{1;2;3;4}))</f>
        <v>0</v>
      </c>
      <c r="AE8" s="27">
        <f t="shared" si="48"/>
        <v>1</v>
      </c>
      <c r="AF8" s="20">
        <f t="shared" si="8"/>
        <v>2</v>
      </c>
      <c r="AG8" s="27"/>
      <c r="AH8" s="26"/>
      <c r="AI8" s="28">
        <f t="shared" ref="AI8:AI56" si="85">IF(AND(AL$3=1,AH8=1),"25",IF(AND(AL$3=1,AH8=2),"20",IF(AND(AL$3=1,AH8=3),"16",IF(AND(AL$3=1,AH8=4),"13",IF(AND(AL$3=1,AH8=5),"11",IF(AND(AL$3=1,AH8=6),"10",IF(AND(AL$3=1,AH8=7),"9",IF(AND(AL$3=1,AH8=8),"8",IF(AND(AL$3=1,AH8=9),"7",IF(AND(AL$3=1,AH8=10),"6",IF(AND(AL$3=1,AH8=11),"5",IF(AND(AL$3=1,AH8=12),"4",IF(AND(AL$3=1,AH8=13),"3",IF(AND(AL$3=1,AH8=14),"2",IF(AND(AL$3=1,AH8=15),"1",IF(AND(AL$3=2,AH8=1),"16",IF(AND(AL$3=2,AH8=2),"13",IF(AND(AL$3=2,AH8=3),"11",IF(AND(AL$3=2,AH8=4),"10",IF(AND(AL$3=2,AH8=5),"9",IF(AND(AL$3=2,AH8=6),"8",IF(AND(AL$3=2,AH8=7),"7",IF(AND(AL$3=2,AH8=8),"6",IF(AND(AL$3=2,AH8=9),"5",IF(AND(AL$3=2,AH8=10),"4",IF(AND(AL$3=2,AH8=11),"3",IF(AND(AL$3=2,AH8=12),"2",IF(AND(AL$3=2,AH8=13),"1",IF(AND(AL$3=3,AH8=1),"10",IF(AND(AL$3=3,AH8=2),"9",IF(AND(AL$3=3,AH8=3),"8",IF(AND(AL$3=3,AH8=4),"7",IF(AND(AL$3=3,AH8=5),"6",IF(AND(AL$3=3,AH8=6),"5",IF(AND(AL$3=3,AH8=7),"4",IF(AND(AL$3=3,AH8=8),"3",IF(AND(AL$3=3,AH8=9),"2",IF(AND(AL$3=3,AH8=10),"1"))))))))))))))))))))))))))))))))))))))+0</f>
        <v>0</v>
      </c>
      <c r="AJ8" s="29">
        <f t="shared" si="49"/>
        <v>0</v>
      </c>
      <c r="AK8" s="30">
        <f>SUM(LARGE(($AI8,$AB8,$U8,$N8,$G8),{1;2;3;4;5}))</f>
        <v>0</v>
      </c>
      <c r="AL8" s="27">
        <f t="shared" si="50"/>
        <v>1</v>
      </c>
      <c r="AM8" s="20">
        <f t="shared" si="10"/>
        <v>2</v>
      </c>
      <c r="AN8" s="27"/>
      <c r="AO8" s="26"/>
      <c r="AP8" s="28">
        <f t="shared" ref="AP8:AP56" si="86">IF(AND(AS$3=1,AO8=1),"25",IF(AND(AS$3=1,AO8=2),"20",IF(AND(AS$3=1,AO8=3),"16",IF(AND(AS$3=1,AO8=4),"13",IF(AND(AS$3=1,AO8=5),"11",IF(AND(AS$3=1,AO8=6),"10",IF(AND(AS$3=1,AO8=7),"9",IF(AND(AS$3=1,AO8=8),"8",IF(AND(AS$3=1,AO8=9),"7",IF(AND(AS$3=1,AO8=10),"6",IF(AND(AS$3=1,AO8=11),"5",IF(AND(AS$3=1,AO8=12),"4",IF(AND(AS$3=1,AO8=13),"3",IF(AND(AS$3=1,AO8=14),"2",IF(AND(AS$3=1,AO8=15),"1",IF(AND(AS$3=2,AO8=1),"16",IF(AND(AS$3=2,AO8=2),"13",IF(AND(AS$3=2,AO8=3),"11",IF(AND(AS$3=2,AO8=4),"10",IF(AND(AS$3=2,AO8=5),"9",IF(AND(AS$3=2,AO8=6),"8",IF(AND(AS$3=2,AO8=7),"7",IF(AND(AS$3=2,AO8=8),"6",IF(AND(AS$3=2,AO8=9),"5",IF(AND(AS$3=2,AO8=10),"4",IF(AND(AS$3=2,AO8=11),"3",IF(AND(AS$3=2,AO8=12),"2",IF(AND(AS$3=2,AO8=13),"1",IF(AND(AS$3=3,AO8=1),"10",IF(AND(AS$3=3,AO8=2),"9",IF(AND(AS$3=3,AO8=3),"8",IF(AND(AS$3=3,AO8=4),"7",IF(AND(AS$3=3,AO8=5),"6",IF(AND(AS$3=3,AO8=6),"5",IF(AND(AS$3=3,AO8=7),"4",IF(AND(AS$3=3,AO8=8),"3",IF(AND(AS$3=3,AO8=9),"2",IF(AND(AS$3=3,AO8=10),"1"))))))))))))))))))))))))))))))))))))))+0</f>
        <v>0</v>
      </c>
      <c r="AQ8" s="29">
        <f t="shared" si="51"/>
        <v>0</v>
      </c>
      <c r="AR8" s="30">
        <f>SUM(LARGE(($AP8,$AI8,$AB8,$U8,$N8,$G8),{1;2;3;4;5}))</f>
        <v>0</v>
      </c>
      <c r="AS8" s="27">
        <f t="shared" si="52"/>
        <v>1</v>
      </c>
      <c r="AT8" s="20">
        <f t="shared" si="12"/>
        <v>2</v>
      </c>
      <c r="AU8" s="27"/>
      <c r="AV8" s="26"/>
      <c r="AW8" s="28">
        <f t="shared" ref="AW8:AW56" si="87">IF(AND(AZ$3=1,AV8=1),"25",IF(AND(AZ$3=1,AV8=2),"20",IF(AND(AZ$3=1,AV8=3),"16",IF(AND(AZ$3=1,AV8=4),"13",IF(AND(AZ$3=1,AV8=5),"11",IF(AND(AZ$3=1,AV8=6),"10",IF(AND(AZ$3=1,AV8=7),"9",IF(AND(AZ$3=1,AV8=8),"8",IF(AND(AZ$3=1,AV8=9),"7",IF(AND(AZ$3=1,AV8=10),"6",IF(AND(AZ$3=1,AV8=11),"5",IF(AND(AZ$3=1,AV8=12),"4",IF(AND(AZ$3=1,AV8=13),"3",IF(AND(AZ$3=1,AV8=14),"2",IF(AND(AZ$3=1,AV8=15),"1",IF(AND(AZ$3=2,AV8=1),"16",IF(AND(AZ$3=2,AV8=2),"13",IF(AND(AZ$3=2,AV8=3),"11",IF(AND(AZ$3=2,AV8=4),"10",IF(AND(AZ$3=2,AV8=5),"9",IF(AND(AZ$3=2,AV8=6),"8",IF(AND(AZ$3=2,AV8=7),"7",IF(AND(AZ$3=2,AV8=8),"6",IF(AND(AZ$3=2,AV8=9),"5",IF(AND(AZ$3=2,AV8=10),"4",IF(AND(AZ$3=2,AV8=11),"3",IF(AND(AZ$3=2,AV8=12),"2",IF(AND(AZ$3=2,AV8=13),"1",IF(AND(AZ$3=3,AV8=1),"10",IF(AND(AZ$3=3,AV8=2),"9",IF(AND(AZ$3=3,AV8=3),"8",IF(AND(AZ$3=3,AV8=4),"7",IF(AND(AZ$3=3,AV8=5),"6",IF(AND(AZ$3=3,AV8=6),"5",IF(AND(AZ$3=3,AV8=7),"4",IF(AND(AZ$3=3,AV8=8),"3",IF(AND(AZ$3=3,AV8=9),"2",IF(AND(AZ$3=3,AV8=10),"1"))))))))))))))))))))))))))))))))))))))+0</f>
        <v>0</v>
      </c>
      <c r="AX8" s="29">
        <f t="shared" si="53"/>
        <v>0</v>
      </c>
      <c r="AY8" s="30">
        <f>SUM(LARGE(($AW8,$AP8,$AI8,$AB8,$U8,$N8,$G8),{1;2;3;4;5}))</f>
        <v>0</v>
      </c>
      <c r="AZ8" s="27">
        <f t="shared" si="54"/>
        <v>1</v>
      </c>
      <c r="BA8" s="20">
        <f t="shared" si="14"/>
        <v>2</v>
      </c>
      <c r="BB8" s="27"/>
      <c r="BC8" s="26"/>
      <c r="BD8" s="28">
        <f t="shared" ref="BD8:BD56" si="88">IF(AND(BG$3=1,BC8=1),"25",IF(AND(BG$3=1,BC8=2),"20",IF(AND(BG$3=1,BC8=3),"16",IF(AND(BG$3=1,BC8=4),"13",IF(AND(BG$3=1,BC8=5),"11",IF(AND(BG$3=1,BC8=6),"10",IF(AND(BG$3=1,BC8=7),"9",IF(AND(BG$3=1,BC8=8),"8",IF(AND(BG$3=1,BC8=9),"7",IF(AND(BG$3=1,BC8=10),"6",IF(AND(BG$3=1,BC8=11),"5",IF(AND(BG$3=1,BC8=12),"4",IF(AND(BG$3=1,BC8=13),"3",IF(AND(BG$3=1,BC8=14),"2",IF(AND(BG$3=1,BC8=15),"1",IF(AND(BG$3=2,BC8=1),"16",IF(AND(BG$3=2,BC8=2),"13",IF(AND(BG$3=2,BC8=3),"11",IF(AND(BG$3=2,BC8=4),"10",IF(AND(BG$3=2,BC8=5),"9",IF(AND(BG$3=2,BC8=6),"8",IF(AND(BG$3=2,BC8=7),"7",IF(AND(BG$3=2,BC8=8),"6",IF(AND(BG$3=2,BC8=9),"5",IF(AND(BG$3=2,BC8=10),"4",IF(AND(BG$3=2,BC8=11),"3",IF(AND(BG$3=2,BC8=12),"2",IF(AND(BG$3=2,BC8=13),"1",IF(AND(BG$3=3,BC8=1),"10",IF(AND(BG$3=3,BC8=2),"9",IF(AND(BG$3=3,BC8=3),"8",IF(AND(BG$3=3,BC8=4),"7",IF(AND(BG$3=3,BC8=5),"6",IF(AND(BG$3=3,BC8=6),"5",IF(AND(BG$3=3,BC8=7),"4",IF(AND(BG$3=3,BC8=8),"3",IF(AND(BG$3=3,BC8=9),"2",IF(AND(BG$3=3,BC8=10),"1"))))))))))))))))))))))))))))))))))))))+0</f>
        <v>0</v>
      </c>
      <c r="BE8" s="29">
        <f t="shared" si="55"/>
        <v>0</v>
      </c>
      <c r="BF8" s="30">
        <f>SUM(LARGE(($BD8,$AW8,$AP8,$AI8,$AB8,$U8,$N8,$G8),{1;2;3;4;5}))</f>
        <v>0</v>
      </c>
      <c r="BG8" s="27">
        <f t="shared" si="56"/>
        <v>1</v>
      </c>
      <c r="BH8" s="20">
        <f t="shared" si="16"/>
        <v>2</v>
      </c>
      <c r="BI8" s="27"/>
      <c r="BJ8" s="26"/>
      <c r="BK8" s="28">
        <f t="shared" ref="BK8:BK56" si="89">IF(AND(BN$3=1,BJ8=1),"25",IF(AND(BN$3=1,BJ8=2),"20",IF(AND(BN$3=1,BJ8=3),"16",IF(AND(BN$3=1,BJ8=4),"13",IF(AND(BN$3=1,BJ8=5),"11",IF(AND(BN$3=1,BJ8=6),"10",IF(AND(BN$3=1,BJ8=7),"9",IF(AND(BN$3=1,BJ8=8),"8",IF(AND(BN$3=1,BJ8=9),"7",IF(AND(BN$3=1,BJ8=10),"6",IF(AND(BN$3=1,BJ8=11),"5",IF(AND(BN$3=1,BJ8=12),"4",IF(AND(BN$3=1,BJ8=13),"3",IF(AND(BN$3=1,BJ8=14),"2",IF(AND(BN$3=1,BJ8=15),"1",IF(AND(BN$3=2,BJ8=1),"16",IF(AND(BN$3=2,BJ8=2),"13",IF(AND(BN$3=2,BJ8=3),"11",IF(AND(BN$3=2,BJ8=4),"10",IF(AND(BN$3=2,BJ8=5),"9",IF(AND(BN$3=2,BJ8=6),"8",IF(AND(BN$3=2,BJ8=7),"7",IF(AND(BN$3=2,BJ8=8),"6",IF(AND(BN$3=2,BJ8=9),"5",IF(AND(BN$3=2,BJ8=10),"4",IF(AND(BN$3=2,BJ8=11),"3",IF(AND(BN$3=2,BJ8=12),"2",IF(AND(BN$3=2,BJ8=13),"1",IF(AND(BN$3=3,BJ8=1),"10",IF(AND(BN$3=3,BJ8=2),"9",IF(AND(BN$3=3,BJ8=3),"8",IF(AND(BN$3=3,BJ8=4),"7",IF(AND(BN$3=3,BJ8=5),"6",IF(AND(BN$3=3,BJ8=6),"5",IF(AND(BN$3=3,BJ8=7),"4",IF(AND(BN$3=3,BJ8=8),"3",IF(AND(BN$3=3,BJ8=9),"2",IF(AND(BN$3=3,BJ8=10),"1"))))))))))))))))))))))))))))))))))))))+0</f>
        <v>0</v>
      </c>
      <c r="BL8" s="29">
        <f t="shared" si="57"/>
        <v>0</v>
      </c>
      <c r="BM8" s="30">
        <f>SUM(LARGE(($BK8,$BD8,$AW8,$AP8,$AI8,$AB8,$U8,$N8,$G8),{1;2;3;4;5}))</f>
        <v>0</v>
      </c>
      <c r="BN8" s="27">
        <f t="shared" si="58"/>
        <v>1</v>
      </c>
      <c r="BO8" s="20">
        <f t="shared" si="18"/>
        <v>2</v>
      </c>
      <c r="BP8" s="27"/>
      <c r="BQ8" s="26"/>
      <c r="BR8" s="28">
        <f t="shared" ref="BR8:BR56" si="90">IF(AND(BU$3=1,BQ8=1),"25",IF(AND(BU$3=1,BQ8=2),"20",IF(AND(BU$3=1,BQ8=3),"16",IF(AND(BU$3=1,BQ8=4),"13",IF(AND(BU$3=1,BQ8=5),"11",IF(AND(BU$3=1,BQ8=6),"10",IF(AND(BU$3=1,BQ8=7),"9",IF(AND(BU$3=1,BQ8=8),"8",IF(AND(BU$3=1,BQ8=9),"7",IF(AND(BU$3=1,BQ8=10),"6",IF(AND(BU$3=1,BQ8=11),"5",IF(AND(BU$3=1,BQ8=12),"4",IF(AND(BU$3=1,BQ8=13),"3",IF(AND(BU$3=1,BQ8=14),"2",IF(AND(BU$3=1,BQ8=15),"1",IF(AND(BU$3=2,BQ8=1),"16",IF(AND(BU$3=2,BQ8=2),"13",IF(AND(BU$3=2,BQ8=3),"11",IF(AND(BU$3=2,BQ8=4),"10",IF(AND(BU$3=2,BQ8=5),"9",IF(AND(BU$3=2,BQ8=6),"8",IF(AND(BU$3=2,BQ8=7),"7",IF(AND(BU$3=2,BQ8=8),"6",IF(AND(BU$3=2,BQ8=9),"5",IF(AND(BU$3=2,BQ8=10),"4",IF(AND(BU$3=2,BQ8=11),"3",IF(AND(BU$3=2,BQ8=12),"2",IF(AND(BU$3=2,BQ8=13),"1",IF(AND(BU$3=3,BQ8=1),"10",IF(AND(BU$3=3,BQ8=2),"9",IF(AND(BU$3=3,BQ8=3),"8",IF(AND(BU$3=3,BQ8=4),"7",IF(AND(BU$3=3,BQ8=5),"6",IF(AND(BU$3=3,BQ8=6),"5",IF(AND(BU$3=3,BQ8=7),"4",IF(AND(BU$3=3,BQ8=8),"3",IF(AND(BU$3=3,BQ8=9),"2",IF(AND(BU$3=3,BQ8=10),"1"))))))))))))))))))))))))))))))))))))))+0</f>
        <v>0</v>
      </c>
      <c r="BS8" s="29">
        <f t="shared" si="59"/>
        <v>0</v>
      </c>
      <c r="BT8" s="30">
        <f>SUM(LARGE(($BR8,$BK8,$BD8,$AW8,$AP8,$AI8,$AB8,$U8,$N8,$G8),{1;2;3;4;5}))</f>
        <v>0</v>
      </c>
      <c r="BU8" s="27">
        <f t="shared" si="60"/>
        <v>1</v>
      </c>
      <c r="BV8" s="20">
        <f t="shared" si="20"/>
        <v>2</v>
      </c>
      <c r="BW8" s="27"/>
      <c r="BX8" s="26"/>
      <c r="BY8" s="28">
        <f t="shared" ref="BY8:BY56" si="91">IF(AND(CB$3=1,BX8=1),"25",IF(AND(CB$3=1,BX8=2),"20",IF(AND(CB$3=1,BX8=3),"16",IF(AND(CB$3=1,BX8=4),"13",IF(AND(CB$3=1,BX8=5),"11",IF(AND(CB$3=1,BX8=6),"10",IF(AND(CB$3=1,BX8=7),"9",IF(AND(CB$3=1,BX8=8),"8",IF(AND(CB$3=1,BX8=9),"7",IF(AND(CB$3=1,BX8=10),"6",IF(AND(CB$3=1,BX8=11),"5",IF(AND(CB$3=1,BX8=12),"4",IF(AND(CB$3=1,BX8=13),"3",IF(AND(CB$3=1,BX8=14),"2",IF(AND(CB$3=1,BX8=15),"1",IF(AND(CB$3=2,BX8=1),"16",IF(AND(CB$3=2,BX8=2),"13",IF(AND(CB$3=2,BX8=3),"11",IF(AND(CB$3=2,BX8=4),"10",IF(AND(CB$3=2,BX8=5),"9",IF(AND(CB$3=2,BX8=6),"8",IF(AND(CB$3=2,BX8=7),"7",IF(AND(CB$3=2,BX8=8),"6",IF(AND(CB$3=2,BX8=9),"5",IF(AND(CB$3=2,BX8=10),"4",IF(AND(CB$3=2,BX8=11),"3",IF(AND(CB$3=2,BX8=12),"2",IF(AND(CB$3=2,BX8=13),"1",IF(AND(CB$3=3,BX8=1),"10",IF(AND(CB$3=3,BX8=2),"9",IF(AND(CB$3=3,BX8=3),"8",IF(AND(CB$3=3,BX8=4),"7",IF(AND(CB$3=3,BX8=5),"6",IF(AND(CB$3=3,BX8=6),"5",IF(AND(CB$3=3,BX8=7),"4",IF(AND(CB$3=3,BX8=8),"3",IF(AND(CB$3=3,BX8=9),"2",IF(AND(CB$3=3,BX8=10),"1"))))))))))))))))))))))))))))))))))))))+0</f>
        <v>0</v>
      </c>
      <c r="BZ8" s="29">
        <f t="shared" si="61"/>
        <v>0</v>
      </c>
      <c r="CA8" s="30">
        <f>SUM(LARGE(($BY8,$BR8,$BK8,$BD8,$AW8,$AP8,$AI8,$AB8,$U8,$N8,$G8),{1;2;3;4;5}))</f>
        <v>0</v>
      </c>
      <c r="CB8" s="27">
        <f t="shared" si="62"/>
        <v>1</v>
      </c>
      <c r="CC8" s="20">
        <f t="shared" si="22"/>
        <v>2</v>
      </c>
      <c r="CD8" s="27"/>
      <c r="CE8" s="26"/>
      <c r="CF8" s="28">
        <f t="shared" ref="CF8:CF56" si="92">IF(AND(CI$3=1,CE8=1),"25",IF(AND(CI$3=1,CE8=2),"20",IF(AND(CI$3=1,CE8=3),"16",IF(AND(CI$3=1,CE8=4),"13",IF(AND(CI$3=1,CE8=5),"11",IF(AND(CI$3=1,CE8=6),"10",IF(AND(CI$3=1,CE8=7),"9",IF(AND(CI$3=1,CE8=8),"8",IF(AND(CI$3=1,CE8=9),"7",IF(AND(CI$3=1,CE8=10),"6",IF(AND(CI$3=1,CE8=11),"5",IF(AND(CI$3=1,CE8=12),"4",IF(AND(CI$3=1,CE8=13),"3",IF(AND(CI$3=1,CE8=14),"2",IF(AND(CI$3=1,CE8=15),"1",IF(AND(CI$3=2,CE8=1),"16",IF(AND(CI$3=2,CE8=2),"13",IF(AND(CI$3=2,CE8=3),"11",IF(AND(CI$3=2,CE8=4),"10",IF(AND(CI$3=2,CE8=5),"9",IF(AND(CI$3=2,CE8=6),"8",IF(AND(CI$3=2,CE8=7),"7",IF(AND(CI$3=2,CE8=8),"6",IF(AND(CI$3=2,CE8=9),"5",IF(AND(CI$3=2,CE8=10),"4",IF(AND(CI$3=2,CE8=11),"3",IF(AND(CI$3=2,CE8=12),"2",IF(AND(CI$3=2,CE8=13),"1",IF(AND(CI$3=3,CE8=1),"10",IF(AND(CI$3=3,CE8=2),"9",IF(AND(CI$3=3,CE8=3),"8",IF(AND(CI$3=3,CE8=4),"7",IF(AND(CI$3=3,CE8=5),"6",IF(AND(CI$3=3,CE8=6),"5",IF(AND(CI$3=3,CE8=7),"4",IF(AND(CI$3=3,CE8=8),"3",IF(AND(CI$3=3,CE8=9),"2",IF(AND(CI$3=3,CE8=10),"1"))))))))))))))))))))))))))))))))))))))+0</f>
        <v>0</v>
      </c>
      <c r="CG8" s="29">
        <f t="shared" si="63"/>
        <v>0</v>
      </c>
      <c r="CH8" s="30">
        <f>SUM(LARGE(($CF8,$BY8,$BR8,$BK8,$BD8,$AW8,$AP8,$AI8,$AB8,$U8,$N8,$G8),{1;2;3;4;5}))</f>
        <v>0</v>
      </c>
      <c r="CI8" s="27">
        <f t="shared" si="64"/>
        <v>1</v>
      </c>
      <c r="CJ8" s="20">
        <f t="shared" si="24"/>
        <v>1</v>
      </c>
      <c r="CK8" s="27"/>
      <c r="CL8" s="26"/>
      <c r="CM8" s="28">
        <f t="shared" ref="CM8:CM56" si="93">IF(AND(CP$3=1,CL8=1),"25",IF(AND(CP$3=1,CL8=2),"20",IF(AND(CP$3=1,CL8=3),"16",IF(AND(CP$3=1,CL8=4),"13",IF(AND(CP$3=1,CL8=5),"11",IF(AND(CP$3=1,CL8=6),"10",IF(AND(CP$3=1,CL8=7),"9",IF(AND(CP$3=1,CL8=8),"8",IF(AND(CP$3=1,CL8=9),"7",IF(AND(CP$3=1,CL8=10),"6",IF(AND(CP$3=1,CL8=11),"5",IF(AND(CP$3=1,CL8=12),"4",IF(AND(CP$3=1,CL8=13),"3",IF(AND(CP$3=1,CL8=14),"2",IF(AND(CP$3=1,CL8=15),"1",IF(AND(CP$3=2,CL8=1),"16",IF(AND(CP$3=2,CL8=2),"13",IF(AND(CP$3=2,CL8=3),"11",IF(AND(CP$3=2,CL8=4),"10",IF(AND(CP$3=2,CL8=5),"9",IF(AND(CP$3=2,CL8=6),"8",IF(AND(CP$3=2,CL8=7),"7",IF(AND(CP$3=2,CL8=8),"6",IF(AND(CP$3=2,CL8=9),"5",IF(AND(CP$3=2,CL8=10),"4",IF(AND(CP$3=2,CL8=11),"3",IF(AND(CP$3=2,CL8=12),"2",IF(AND(CP$3=2,CL8=13),"1",IF(AND(CP$3=3,CL8=1),"10",IF(AND(CP$3=3,CL8=2),"9",IF(AND(CP$3=3,CL8=3),"8",IF(AND(CP$3=3,CL8=4),"7",IF(AND(CP$3=3,CL8=5),"6",IF(AND(CP$3=3,CL8=6),"5",IF(AND(CP$3=3,CL8=7),"4",IF(AND(CP$3=3,CL8=8),"3",IF(AND(CP$3=3,CL8=9),"2",IF(AND(CP$3=3,CL8=10),"1"))))))))))))))))))))))))))))))))))))))+0</f>
        <v>0</v>
      </c>
      <c r="CN8" s="29">
        <f t="shared" si="65"/>
        <v>0</v>
      </c>
      <c r="CO8" s="30">
        <f>SUM(LARGE(($CM8,$CF8,$BY8,$BR8,$BK8,$BD8,$AW8,$AP8,$AI8,$AB8,$U8,$N8,$G8),{1;2;3;4;5}))</f>
        <v>0</v>
      </c>
      <c r="CP8" s="27">
        <f t="shared" si="66"/>
        <v>1</v>
      </c>
      <c r="CQ8" s="20">
        <f t="shared" si="26"/>
        <v>1</v>
      </c>
      <c r="CR8" s="27"/>
      <c r="CS8" s="26"/>
      <c r="CT8" s="28">
        <f t="shared" ref="CT8:CT56" si="94">IF(AND(CW$3=1,CS8=1),"25",IF(AND(CW$3=1,CS8=2),"20",IF(AND(CW$3=1,CS8=3),"16",IF(AND(CW$3=1,CS8=4),"13",IF(AND(CW$3=1,CS8=5),"11",IF(AND(CW$3=1,CS8=6),"10",IF(AND(CW$3=1,CS8=7),"9",IF(AND(CW$3=1,CS8=8),"8",IF(AND(CW$3=1,CS8=9),"7",IF(AND(CW$3=1,CS8=10),"6",IF(AND(CW$3=1,CS8=11),"5",IF(AND(CW$3=1,CS8=12),"4",IF(AND(CW$3=1,CS8=13),"3",IF(AND(CW$3=1,CS8=14),"2",IF(AND(CW$3=1,CS8=15),"1",IF(AND(CW$3=2,CS8=1),"16",IF(AND(CW$3=2,CS8=2),"13",IF(AND(CW$3=2,CS8=3),"11",IF(AND(CW$3=2,CS8=4),"10",IF(AND(CW$3=2,CS8=5),"9",IF(AND(CW$3=2,CS8=6),"8",IF(AND(CW$3=2,CS8=7),"7",IF(AND(CW$3=2,CS8=8),"6",IF(AND(CW$3=2,CS8=9),"5",IF(AND(CW$3=2,CS8=10),"4",IF(AND(CW$3=2,CS8=11),"3",IF(AND(CW$3=2,CS8=12),"2",IF(AND(CW$3=2,CS8=13),"1",IF(AND(CW$3=3,CS8=1),"10",IF(AND(CW$3=3,CS8=2),"9",IF(AND(CW$3=3,CS8=3),"8",IF(AND(CW$3=3,CS8=4),"7",IF(AND(CW$3=3,CS8=5),"6",IF(AND(CW$3=3,CS8=6),"5",IF(AND(CW$3=3,CS8=7),"4",IF(AND(CW$3=3,CS8=8),"3",IF(AND(CW$3=3,CS8=9),"2",IF(AND(CW$3=3,CS8=10),"1"))))))))))))))))))))))))))))))))))))))+0</f>
        <v>0</v>
      </c>
      <c r="CU8" s="29">
        <f t="shared" si="67"/>
        <v>0</v>
      </c>
      <c r="CV8" s="30">
        <f>SUM(LARGE(($CT8,$CM8,$CF8,$BY8,$BR8,$BK8,$BD8,$AW8,$AP8,$AI8,$AB8,$U8,$N8,$G8),{1;2;3;4;5}))</f>
        <v>0</v>
      </c>
      <c r="CW8" s="27">
        <f t="shared" si="68"/>
        <v>1</v>
      </c>
      <c r="CX8" s="20">
        <f t="shared" si="28"/>
        <v>1</v>
      </c>
      <c r="CY8" s="27"/>
      <c r="CZ8" s="26"/>
      <c r="DA8" s="28">
        <f t="shared" ref="DA8:DA56" si="95">IF(AND(DD$3=1,CZ8=1),"25",IF(AND(DD$3=1,CZ8=2),"20",IF(AND(DD$3=1,CZ8=3),"16",IF(AND(DD$3=1,CZ8=4),"13",IF(AND(DD$3=1,CZ8=5),"11",IF(AND(DD$3=1,CZ8=6),"10",IF(AND(DD$3=1,CZ8=7),"9",IF(AND(DD$3=1,CZ8=8),"8",IF(AND(DD$3=1,CZ8=9),"7",IF(AND(DD$3=1,CZ8=10),"6",IF(AND(DD$3=1,CZ8=11),"5",IF(AND(DD$3=1,CZ8=12),"4",IF(AND(DD$3=1,CZ8=13),"3",IF(AND(DD$3=1,CZ8=14),"2",IF(AND(DD$3=1,CZ8=15),"1",IF(AND(DD$3=2,CZ8=1),"16",IF(AND(DD$3=2,CZ8=2),"13",IF(AND(DD$3=2,CZ8=3),"11",IF(AND(DD$3=2,CZ8=4),"10",IF(AND(DD$3=2,CZ8=5),"9",IF(AND(DD$3=2,CZ8=6),"8",IF(AND(DD$3=2,CZ8=7),"7",IF(AND(DD$3=2,CZ8=8),"6",IF(AND(DD$3=2,CZ8=9),"5",IF(AND(DD$3=2,CZ8=10),"4",IF(AND(DD$3=2,CZ8=11),"3",IF(AND(DD$3=2,CZ8=12),"2",IF(AND(DD$3=2,CZ8=13),"1",IF(AND(DD$3=3,CZ8=1),"10",IF(AND(DD$3=3,CZ8=2),"9",IF(AND(DD$3=3,CZ8=3),"8",IF(AND(DD$3=3,CZ8=4),"7",IF(AND(DD$3=3,CZ8=5),"6",IF(AND(DD$3=3,CZ8=6),"5",IF(AND(DD$3=3,CZ8=7),"4",IF(AND(DD$3=3,CZ8=8),"3",IF(AND(DD$3=3,CZ8=9),"2",IF(AND(DD$3=3,CZ8=10),"1"))))))))))))))))))))))))))))))))))))))+0</f>
        <v>0</v>
      </c>
      <c r="DB8" s="29">
        <f t="shared" si="69"/>
        <v>0</v>
      </c>
      <c r="DC8" s="30">
        <f>SUM(LARGE(($DA8,$CT8,$CM8,$CF8,$BY8,$BR8,$BK8,$BD8,$AW8,$AP8,$AI8,$AB8,$U8,$N8,$G8),{1;2;3;4;5}))</f>
        <v>0</v>
      </c>
      <c r="DD8" s="27">
        <f t="shared" si="70"/>
        <v>1</v>
      </c>
      <c r="DE8" s="20">
        <f t="shared" si="30"/>
        <v>1</v>
      </c>
      <c r="DF8" s="27"/>
      <c r="DG8" s="26"/>
      <c r="DH8" s="28">
        <f t="shared" ref="DH8:DH56" si="96">IF(AND(DK$3=1,DG8=1),"25",IF(AND(DK$3=1,DG8=2),"20",IF(AND(DK$3=1,DG8=3),"16",IF(AND(DK$3=1,DG8=4),"13",IF(AND(DK$3=1,DG8=5),"11",IF(AND(DK$3=1,DG8=6),"10",IF(AND(DK$3=1,DG8=7),"9",IF(AND(DK$3=1,DG8=8),"8",IF(AND(DK$3=1,DG8=9),"7",IF(AND(DK$3=1,DG8=10),"6",IF(AND(DK$3=1,DG8=11),"5",IF(AND(DK$3=1,DG8=12),"4",IF(AND(DK$3=1,DG8=13),"3",IF(AND(DK$3=1,DG8=14),"2",IF(AND(DK$3=1,DG8=15),"1",IF(AND(DK$3=2,DG8=1),"16",IF(AND(DK$3=2,DG8=2),"13",IF(AND(DK$3=2,DG8=3),"11",IF(AND(DK$3=2,DG8=4),"10",IF(AND(DK$3=2,DG8=5),"9",IF(AND(DK$3=2,DG8=6),"8",IF(AND(DK$3=2,DG8=7),"7",IF(AND(DK$3=2,DG8=8),"6",IF(AND(DK$3=2,DG8=9),"5",IF(AND(DK$3=2,DG8=10),"4",IF(AND(DK$3=2,DG8=11),"3",IF(AND(DK$3=2,DG8=12),"2",IF(AND(DK$3=2,DG8=13),"1",IF(AND(DK$3=3,DG8=1),"10",IF(AND(DK$3=3,DG8=2),"9",IF(AND(DK$3=3,DG8=3),"8",IF(AND(DK$3=3,DG8=4),"7",IF(AND(DK$3=3,DG8=5),"6",IF(AND(DK$3=3,DG8=6),"5",IF(AND(DK$3=3,DG8=7),"4",IF(AND(DK$3=3,DG8=8),"3",IF(AND(DK$3=3,DG8=9),"2",IF(AND(DK$3=3,DG8=10),"1"))))))))))))))))))))))))))))))))))))))+0</f>
        <v>0</v>
      </c>
      <c r="DI8" s="29">
        <f t="shared" si="71"/>
        <v>0</v>
      </c>
      <c r="DJ8" s="30">
        <f>SUM(LARGE(($DH8,$DA8,$CT8,$CM8,$CF8,$BY8,$BR8,$BK8,$BD8,$AW8,$AP8,$AI8,$AB8,$U8,$N8,$G8),{1;2;3;4;5}))</f>
        <v>0</v>
      </c>
      <c r="DK8" s="27">
        <f t="shared" si="72"/>
        <v>1</v>
      </c>
      <c r="DL8" s="20">
        <f t="shared" si="32"/>
        <v>1</v>
      </c>
      <c r="DM8" s="27"/>
      <c r="DN8" s="26"/>
      <c r="DO8" s="28">
        <f t="shared" ref="DO8:DO56" si="97">IF(AND(DR$3=1,DN8=1),"25",IF(AND(DR$3=1,DN8=2),"20",IF(AND(DR$3=1,DN8=3),"16",IF(AND(DR$3=1,DN8=4),"13",IF(AND(DR$3=1,DN8=5),"11",IF(AND(DR$3=1,DN8=6),"10",IF(AND(DR$3=1,DN8=7),"9",IF(AND(DR$3=1,DN8=8),"8",IF(AND(DR$3=1,DN8=9),"7",IF(AND(DR$3=1,DN8=10),"6",IF(AND(DR$3=1,DN8=11),"5",IF(AND(DR$3=1,DN8=12),"4",IF(AND(DR$3=1,DN8=13),"3",IF(AND(DR$3=1,DN8=14),"2",IF(AND(DR$3=1,DN8=15),"1",IF(AND(DR$3=2,DN8=1),"16",IF(AND(DR$3=2,DN8=2),"13",IF(AND(DR$3=2,DN8=3),"11",IF(AND(DR$3=2,DN8=4),"10",IF(AND(DR$3=2,DN8=5),"9",IF(AND(DR$3=2,DN8=6),"8",IF(AND(DR$3=2,DN8=7),"7",IF(AND(DR$3=2,DN8=8),"6",IF(AND(DR$3=2,DN8=9),"5",IF(AND(DR$3=2,DN8=10),"4",IF(AND(DR$3=2,DN8=11),"3",IF(AND(DR$3=2,DN8=12),"2",IF(AND(DR$3=2,DN8=13),"1",IF(AND(DR$3=3,DN8=1),"10",IF(AND(DR$3=3,DN8=2),"9",IF(AND(DR$3=3,DN8=3),"8",IF(AND(DR$3=3,DN8=4),"7",IF(AND(DR$3=3,DN8=5),"6",IF(AND(DR$3=3,DN8=6),"5",IF(AND(DR$3=3,DN8=7),"4",IF(AND(DR$3=3,DN8=8),"3",IF(AND(DR$3=3,DN8=9),"2",IF(AND(DR$3=3,DN8=10),"1"))))))))))))))))))))))))))))))))))))))+0</f>
        <v>0</v>
      </c>
      <c r="DP8" s="29">
        <f t="shared" si="73"/>
        <v>0</v>
      </c>
      <c r="DQ8" s="30">
        <f>SUM(LARGE(($DO8,$DH8,$DA8,$CT8,$CM8,$CF8,$BY8,$BR8,$BK8,$BD8,$AW8,$AP8,$AI8,$AB8,$U8,$N8,$G8),{1;2;3;4;5}))</f>
        <v>0</v>
      </c>
      <c r="DR8" s="27">
        <f t="shared" si="74"/>
        <v>1</v>
      </c>
      <c r="DS8" s="20">
        <f t="shared" si="34"/>
        <v>1</v>
      </c>
      <c r="DT8" s="27"/>
      <c r="DU8" s="26"/>
      <c r="DV8" s="28">
        <f t="shared" ref="DV8:DV56" si="98">IF(AND(DY$3=1,DU8=1),"25",IF(AND(DY$3=1,DU8=2),"20",IF(AND(DY$3=1,DU8=3),"16",IF(AND(DY$3=1,DU8=4),"13",IF(AND(DY$3=1,DU8=5),"11",IF(AND(DY$3=1,DU8=6),"10",IF(AND(DY$3=1,DU8=7),"9",IF(AND(DY$3=1,DU8=8),"8",IF(AND(DY$3=1,DU8=9),"7",IF(AND(DY$3=1,DU8=10),"6",IF(AND(DY$3=1,DU8=11),"5",IF(AND(DY$3=1,DU8=12),"4",IF(AND(DY$3=1,DU8=13),"3",IF(AND(DY$3=1,DU8=14),"2",IF(AND(DY$3=1,DU8=15),"1",IF(AND(DY$3=2,DU8=1),"16",IF(AND(DY$3=2,DU8=2),"13",IF(AND(DY$3=2,DU8=3),"11",IF(AND(DY$3=2,DU8=4),"10",IF(AND(DY$3=2,DU8=5),"9",IF(AND(DY$3=2,DU8=6),"8",IF(AND(DY$3=2,DU8=7),"7",IF(AND(DY$3=2,DU8=8),"6",IF(AND(DY$3=2,DU8=9),"5",IF(AND(DY$3=2,DU8=10),"4",IF(AND(DY$3=2,DU8=11),"3",IF(AND(DY$3=2,DU8=12),"2",IF(AND(DY$3=2,DU8=13),"1",IF(AND(DY$3=3,DU8=1),"10",IF(AND(DY$3=3,DU8=2),"9",IF(AND(DY$3=3,DU8=3),"8",IF(AND(DY$3=3,DU8=4),"7",IF(AND(DY$3=3,DU8=5),"6",IF(AND(DY$3=3,DU8=6),"5",IF(AND(DY$3=3,DU8=7),"4",IF(AND(DY$3=3,DU8=8),"3",IF(AND(DY$3=3,DU8=9),"2",IF(AND(DY$3=3,DU8=10),"1"))))))))))))))))))))))))))))))))))))))+0</f>
        <v>0</v>
      </c>
      <c r="DW8" s="29">
        <f t="shared" si="75"/>
        <v>0</v>
      </c>
      <c r="DX8" s="30">
        <f>SUM(LARGE(($DV8,$DO8,$DH8,$DA8,$CT8,$CM8,$CF8,$BY8,$BR8,$BK8,$BD8,$AW8,$AP8,$AI8,$AB8,$U8,$N8,$G8),{1;2;3;4;5}))</f>
        <v>0</v>
      </c>
      <c r="DY8" s="27">
        <f t="shared" si="76"/>
        <v>1</v>
      </c>
      <c r="DZ8" s="20">
        <f t="shared" si="36"/>
        <v>3</v>
      </c>
      <c r="EA8" s="27"/>
      <c r="EB8" s="26"/>
      <c r="EC8" s="28">
        <f t="shared" ref="EC8:EC56" si="99">IF(AND(EF$3=1,EB8=1),"25",IF(AND(EF$3=1,EB8=2),"20",IF(AND(EF$3=1,EB8=3),"16",IF(AND(EF$3=1,EB8=4),"13",IF(AND(EF$3=1,EB8=5),"11",IF(AND(EF$3=1,EB8=6),"10",IF(AND(EF$3=1,EB8=7),"9",IF(AND(EF$3=1,EB8=8),"8",IF(AND(EF$3=1,EB8=9),"7",IF(AND(EF$3=1,EB8=10),"6",IF(AND(EF$3=1,EB8=11),"5",IF(AND(EF$3=1,EB8=12),"4",IF(AND(EF$3=1,EB8=13),"3",IF(AND(EF$3=1,EB8=14),"2",IF(AND(EF$3=1,EB8=15),"1",IF(AND(EF$3=2,EB8=1),"16",IF(AND(EF$3=2,EB8=2),"13",IF(AND(EF$3=2,EB8=3),"11",IF(AND(EF$3=2,EB8=4),"10",IF(AND(EF$3=2,EB8=5),"9",IF(AND(EF$3=2,EB8=6),"8",IF(AND(EF$3=2,EB8=7),"7",IF(AND(EF$3=2,EB8=8),"6",IF(AND(EF$3=2,EB8=9),"5",IF(AND(EF$3=2,EB8=10),"4",IF(AND(EF$3=2,EB8=11),"3",IF(AND(EF$3=2,EB8=12),"2",IF(AND(EF$3=2,EB8=13),"1",IF(AND(EF$3=3,EB8=1),"10",IF(AND(EF$3=3,EB8=2),"9",IF(AND(EF$3=3,EB8=3),"8",IF(AND(EF$3=3,EB8=4),"7",IF(AND(EF$3=3,EB8=5),"6",IF(AND(EF$3=3,EB8=6),"5",IF(AND(EF$3=3,EB8=7),"4",IF(AND(EF$3=3,EB8=8),"3",IF(AND(EF$3=3,EB8=9),"2",IF(AND(EF$3=3,EB8=10),"1"))))))))))))))))))))))))))))))))))))))+0</f>
        <v>0</v>
      </c>
      <c r="ED8" s="29">
        <f t="shared" si="77"/>
        <v>0</v>
      </c>
      <c r="EE8" s="30">
        <f>SUM(LARGE(($EC8,$DV8,$DO8,$DH8,$DA8,$CT8,$CM8,$CF8,$BY8,$BR8,$BK8,$BD8,$AW8,$AP8,$AI8,$AB8,$U8,$N8,$G8),{1;2;3;4;5}))</f>
        <v>0</v>
      </c>
      <c r="EF8" s="27">
        <f t="shared" si="78"/>
        <v>1</v>
      </c>
      <c r="EG8" s="20">
        <f t="shared" si="38"/>
        <v>1</v>
      </c>
      <c r="EH8" s="27"/>
      <c r="EI8" s="26"/>
      <c r="EJ8" s="28">
        <f t="shared" ref="EJ8:EJ56" si="100">IF(AND(EM$3=1,EI8=1),"25",IF(AND(EM$3=1,EI8=2),"20",IF(AND(EM$3=1,EI8=3),"16",IF(AND(EM$3=1,EI8=4),"13",IF(AND(EM$3=1,EI8=5),"11",IF(AND(EM$3=1,EI8=6),"10",IF(AND(EM$3=1,EI8=7),"9",IF(AND(EM$3=1,EI8=8),"8",IF(AND(EM$3=1,EI8=9),"7",IF(AND(EM$3=1,EI8=10),"6",IF(AND(EM$3=1,EI8=11),"5",IF(AND(EM$3=1,EI8=12),"4",IF(AND(EM$3=1,EI8=13),"3",IF(AND(EM$3=1,EI8=14),"2",IF(AND(EM$3=1,EI8=15),"1",IF(AND(EM$3=2,EI8=1),"16",IF(AND(EM$3=2,EI8=2),"13",IF(AND(EM$3=2,EI8=3),"11",IF(AND(EM$3=2,EI8=4),"10",IF(AND(EM$3=2,EI8=5),"9",IF(AND(EM$3=2,EI8=6),"8",IF(AND(EM$3=2,EI8=7),"7",IF(AND(EM$3=2,EI8=8),"6",IF(AND(EM$3=2,EI8=9),"5",IF(AND(EM$3=2,EI8=10),"4",IF(AND(EM$3=2,EI8=11),"3",IF(AND(EM$3=2,EI8=12),"2",IF(AND(EM$3=2,EI8=13),"1",IF(AND(EM$3=3,EI8=1),"10",IF(AND(EM$3=3,EI8=2),"9",IF(AND(EM$3=3,EI8=3),"8",IF(AND(EM$3=3,EI8=4),"7",IF(AND(EM$3=3,EI8=5),"6",IF(AND(EM$3=3,EI8=6),"5",IF(AND(EM$3=3,EI8=7),"4",IF(AND(EM$3=3,EI8=8),"3",IF(AND(EM$3=3,EI8=9),"2",IF(AND(EM$3=3,EI8=10),"1"))))))))))))))))))))))))))))))))))))))+0</f>
        <v>0</v>
      </c>
      <c r="EK8" s="29">
        <f t="shared" si="79"/>
        <v>0</v>
      </c>
      <c r="EL8" s="30">
        <f>SUM(LARGE(($EJ8,$EC8,$DV8,$DO8,$DH8,$DA8,$CT8,$CM8,$CF8,$BY8,$BR8,$BK8,$BD8,$AW8,$AP8,$AI8,$AB8,$U8,$N8,$G8),{1;2;3;4;5}))</f>
        <v>0</v>
      </c>
      <c r="EM8" s="27">
        <f t="shared" si="80"/>
        <v>1</v>
      </c>
    </row>
    <row r="9" spans="1:143" x14ac:dyDescent="0.2">
      <c r="A9" s="38" t="s">
        <v>139</v>
      </c>
      <c r="B9" s="65">
        <f t="shared" si="40"/>
        <v>0</v>
      </c>
      <c r="C9" s="16" t="s">
        <v>140</v>
      </c>
      <c r="D9" s="20">
        <f t="shared" si="0"/>
        <v>1</v>
      </c>
      <c r="E9" s="27"/>
      <c r="F9" s="26"/>
      <c r="G9" s="28">
        <f t="shared" si="81"/>
        <v>0</v>
      </c>
      <c r="H9" s="29">
        <f t="shared" si="41"/>
        <v>0</v>
      </c>
      <c r="I9" s="30">
        <f>SUM(LARGE(($G9),{1}))</f>
        <v>0</v>
      </c>
      <c r="J9" s="27">
        <f t="shared" si="42"/>
        <v>1</v>
      </c>
      <c r="K9" s="20">
        <f t="shared" si="2"/>
        <v>1</v>
      </c>
      <c r="L9" s="27"/>
      <c r="M9" s="26"/>
      <c r="N9" s="28">
        <f t="shared" si="82"/>
        <v>0</v>
      </c>
      <c r="O9" s="29">
        <f t="shared" si="43"/>
        <v>0</v>
      </c>
      <c r="P9" s="30">
        <f>SUM(LARGE(($N9,$G9),{1;2}))</f>
        <v>0</v>
      </c>
      <c r="Q9" s="27">
        <f t="shared" si="44"/>
        <v>1</v>
      </c>
      <c r="R9" s="20">
        <f t="shared" si="4"/>
        <v>2</v>
      </c>
      <c r="S9" s="27"/>
      <c r="T9" s="26"/>
      <c r="U9" s="28">
        <f t="shared" si="83"/>
        <v>0</v>
      </c>
      <c r="V9" s="29">
        <f t="shared" si="45"/>
        <v>0</v>
      </c>
      <c r="W9" s="30">
        <f>SUM(LARGE(($U9,$N9,$G9),{1;2;3}))</f>
        <v>0</v>
      </c>
      <c r="X9" s="27">
        <f t="shared" si="46"/>
        <v>1</v>
      </c>
      <c r="Y9" s="20">
        <f t="shared" si="6"/>
        <v>2</v>
      </c>
      <c r="Z9" s="27"/>
      <c r="AA9" s="26"/>
      <c r="AB9" s="28">
        <f t="shared" si="84"/>
        <v>0</v>
      </c>
      <c r="AC9" s="29">
        <f t="shared" si="47"/>
        <v>0</v>
      </c>
      <c r="AD9" s="30">
        <f>SUM(LARGE(($AB9,$U9,$N9,$G9),{1;2;3;4}))</f>
        <v>0</v>
      </c>
      <c r="AE9" s="27">
        <f t="shared" si="48"/>
        <v>1</v>
      </c>
      <c r="AF9" s="20">
        <f t="shared" si="8"/>
        <v>2</v>
      </c>
      <c r="AG9" s="27"/>
      <c r="AH9" s="26"/>
      <c r="AI9" s="28">
        <f t="shared" si="85"/>
        <v>0</v>
      </c>
      <c r="AJ9" s="29">
        <f t="shared" si="49"/>
        <v>0</v>
      </c>
      <c r="AK9" s="30">
        <f>SUM(LARGE(($AI9,$AB9,$U9,$N9,$G9),{1;2;3;4;5}))</f>
        <v>0</v>
      </c>
      <c r="AL9" s="27">
        <f t="shared" si="50"/>
        <v>1</v>
      </c>
      <c r="AM9" s="20">
        <f t="shared" si="10"/>
        <v>2</v>
      </c>
      <c r="AN9" s="27"/>
      <c r="AO9" s="26"/>
      <c r="AP9" s="28">
        <f t="shared" si="86"/>
        <v>0</v>
      </c>
      <c r="AQ9" s="29">
        <f t="shared" si="51"/>
        <v>0</v>
      </c>
      <c r="AR9" s="30">
        <f>SUM(LARGE(($AP9,$AI9,$AB9,$U9,$N9,$G9),{1;2;3;4;5}))</f>
        <v>0</v>
      </c>
      <c r="AS9" s="27">
        <f t="shared" si="52"/>
        <v>1</v>
      </c>
      <c r="AT9" s="20">
        <f t="shared" si="12"/>
        <v>2</v>
      </c>
      <c r="AU9" s="27"/>
      <c r="AV9" s="26"/>
      <c r="AW9" s="28">
        <f t="shared" si="87"/>
        <v>0</v>
      </c>
      <c r="AX9" s="29">
        <f t="shared" si="53"/>
        <v>0</v>
      </c>
      <c r="AY9" s="30">
        <f>SUM(LARGE(($AW9,$AP9,$AI9,$AB9,$U9,$N9,$G9),{1;2;3;4;5}))</f>
        <v>0</v>
      </c>
      <c r="AZ9" s="27">
        <f t="shared" si="54"/>
        <v>1</v>
      </c>
      <c r="BA9" s="20">
        <f t="shared" si="14"/>
        <v>2</v>
      </c>
      <c r="BB9" s="27"/>
      <c r="BC9" s="26"/>
      <c r="BD9" s="28">
        <f t="shared" si="88"/>
        <v>0</v>
      </c>
      <c r="BE9" s="29">
        <f t="shared" si="55"/>
        <v>0</v>
      </c>
      <c r="BF9" s="30">
        <f>SUM(LARGE(($BD9,$AW9,$AP9,$AI9,$AB9,$U9,$N9,$G9),{1;2;3;4;5}))</f>
        <v>0</v>
      </c>
      <c r="BG9" s="27">
        <f t="shared" si="56"/>
        <v>1</v>
      </c>
      <c r="BH9" s="20">
        <f t="shared" si="16"/>
        <v>2</v>
      </c>
      <c r="BI9" s="27"/>
      <c r="BJ9" s="26"/>
      <c r="BK9" s="28">
        <f t="shared" si="89"/>
        <v>0</v>
      </c>
      <c r="BL9" s="29">
        <f t="shared" si="57"/>
        <v>0</v>
      </c>
      <c r="BM9" s="30">
        <f>SUM(LARGE(($BK9,$BD9,$AW9,$AP9,$AI9,$AB9,$U9,$N9,$G9),{1;2;3;4;5}))</f>
        <v>0</v>
      </c>
      <c r="BN9" s="27">
        <f t="shared" si="58"/>
        <v>1</v>
      </c>
      <c r="BO9" s="20">
        <f t="shared" si="18"/>
        <v>2</v>
      </c>
      <c r="BP9" s="27"/>
      <c r="BQ9" s="26"/>
      <c r="BR9" s="28">
        <f t="shared" si="90"/>
        <v>0</v>
      </c>
      <c r="BS9" s="29">
        <f t="shared" si="59"/>
        <v>0</v>
      </c>
      <c r="BT9" s="30">
        <f>SUM(LARGE(($BR9,$BK9,$BD9,$AW9,$AP9,$AI9,$AB9,$U9,$N9,$G9),{1;2;3;4;5}))</f>
        <v>0</v>
      </c>
      <c r="BU9" s="27">
        <f t="shared" si="60"/>
        <v>1</v>
      </c>
      <c r="BV9" s="20">
        <f t="shared" si="20"/>
        <v>2</v>
      </c>
      <c r="BW9" s="27"/>
      <c r="BX9" s="26"/>
      <c r="BY9" s="28">
        <f t="shared" si="91"/>
        <v>0</v>
      </c>
      <c r="BZ9" s="29">
        <f t="shared" si="61"/>
        <v>0</v>
      </c>
      <c r="CA9" s="30">
        <f>SUM(LARGE(($BY9,$BR9,$BK9,$BD9,$AW9,$AP9,$AI9,$AB9,$U9,$N9,$G9),{1;2;3;4;5}))</f>
        <v>0</v>
      </c>
      <c r="CB9" s="27">
        <f t="shared" si="62"/>
        <v>1</v>
      </c>
      <c r="CC9" s="20">
        <f t="shared" si="22"/>
        <v>2</v>
      </c>
      <c r="CD9" s="27"/>
      <c r="CE9" s="26"/>
      <c r="CF9" s="28">
        <f t="shared" si="92"/>
        <v>0</v>
      </c>
      <c r="CG9" s="29">
        <f t="shared" si="63"/>
        <v>0</v>
      </c>
      <c r="CH9" s="30">
        <f>SUM(LARGE(($CF9,$BY9,$BR9,$BK9,$BD9,$AW9,$AP9,$AI9,$AB9,$U9,$N9,$G9),{1;2;3;4;5}))</f>
        <v>0</v>
      </c>
      <c r="CI9" s="27">
        <f t="shared" si="64"/>
        <v>1</v>
      </c>
      <c r="CJ9" s="20">
        <f t="shared" si="24"/>
        <v>1</v>
      </c>
      <c r="CK9" s="27"/>
      <c r="CL9" s="26"/>
      <c r="CM9" s="28">
        <f t="shared" si="93"/>
        <v>0</v>
      </c>
      <c r="CN9" s="29">
        <f t="shared" si="65"/>
        <v>0</v>
      </c>
      <c r="CO9" s="30">
        <f>SUM(LARGE(($CM9,$CF9,$BY9,$BR9,$BK9,$BD9,$AW9,$AP9,$AI9,$AB9,$U9,$N9,$G9),{1;2;3;4;5}))</f>
        <v>0</v>
      </c>
      <c r="CP9" s="27">
        <f t="shared" si="66"/>
        <v>1</v>
      </c>
      <c r="CQ9" s="20">
        <f t="shared" si="26"/>
        <v>1</v>
      </c>
      <c r="CR9" s="27"/>
      <c r="CS9" s="26"/>
      <c r="CT9" s="28">
        <f t="shared" si="94"/>
        <v>0</v>
      </c>
      <c r="CU9" s="29">
        <f t="shared" si="67"/>
        <v>0</v>
      </c>
      <c r="CV9" s="30">
        <f>SUM(LARGE(($CT9,$CM9,$CF9,$BY9,$BR9,$BK9,$BD9,$AW9,$AP9,$AI9,$AB9,$U9,$N9,$G9),{1;2;3;4;5}))</f>
        <v>0</v>
      </c>
      <c r="CW9" s="27">
        <f t="shared" si="68"/>
        <v>1</v>
      </c>
      <c r="CX9" s="20">
        <f t="shared" si="28"/>
        <v>1</v>
      </c>
      <c r="CY9" s="27"/>
      <c r="CZ9" s="26"/>
      <c r="DA9" s="28">
        <f t="shared" si="95"/>
        <v>0</v>
      </c>
      <c r="DB9" s="29">
        <f t="shared" si="69"/>
        <v>0</v>
      </c>
      <c r="DC9" s="30">
        <f>SUM(LARGE(($DA9,$CT9,$CM9,$CF9,$BY9,$BR9,$BK9,$BD9,$AW9,$AP9,$AI9,$AB9,$U9,$N9,$G9),{1;2;3;4;5}))</f>
        <v>0</v>
      </c>
      <c r="DD9" s="27">
        <f t="shared" si="70"/>
        <v>1</v>
      </c>
      <c r="DE9" s="20">
        <f t="shared" si="30"/>
        <v>1</v>
      </c>
      <c r="DF9" s="27"/>
      <c r="DG9" s="26"/>
      <c r="DH9" s="28">
        <f t="shared" si="96"/>
        <v>0</v>
      </c>
      <c r="DI9" s="29">
        <f t="shared" si="71"/>
        <v>0</v>
      </c>
      <c r="DJ9" s="30">
        <f>SUM(LARGE(($DH9,$DA9,$CT9,$CM9,$CF9,$BY9,$BR9,$BK9,$BD9,$AW9,$AP9,$AI9,$AB9,$U9,$N9,$G9),{1;2;3;4;5}))</f>
        <v>0</v>
      </c>
      <c r="DK9" s="27">
        <f t="shared" si="72"/>
        <v>1</v>
      </c>
      <c r="DL9" s="20">
        <f t="shared" si="32"/>
        <v>1</v>
      </c>
      <c r="DM9" s="27"/>
      <c r="DN9" s="26"/>
      <c r="DO9" s="28">
        <f t="shared" si="97"/>
        <v>0</v>
      </c>
      <c r="DP9" s="29">
        <f t="shared" si="73"/>
        <v>0</v>
      </c>
      <c r="DQ9" s="30">
        <f>SUM(LARGE(($DO9,$DH9,$DA9,$CT9,$CM9,$CF9,$BY9,$BR9,$BK9,$BD9,$AW9,$AP9,$AI9,$AB9,$U9,$N9,$G9),{1;2;3;4;5}))</f>
        <v>0</v>
      </c>
      <c r="DR9" s="27">
        <f t="shared" si="74"/>
        <v>1</v>
      </c>
      <c r="DS9" s="20">
        <f t="shared" si="34"/>
        <v>1</v>
      </c>
      <c r="DT9" s="27"/>
      <c r="DU9" s="26"/>
      <c r="DV9" s="28">
        <f t="shared" si="98"/>
        <v>0</v>
      </c>
      <c r="DW9" s="29">
        <f t="shared" si="75"/>
        <v>0</v>
      </c>
      <c r="DX9" s="30">
        <f>SUM(LARGE(($DV9,$DO9,$DH9,$DA9,$CT9,$CM9,$CF9,$BY9,$BR9,$BK9,$BD9,$AW9,$AP9,$AI9,$AB9,$U9,$N9,$G9),{1;2;3;4;5}))</f>
        <v>0</v>
      </c>
      <c r="DY9" s="27">
        <f t="shared" si="76"/>
        <v>1</v>
      </c>
      <c r="DZ9" s="20">
        <f t="shared" si="36"/>
        <v>3</v>
      </c>
      <c r="EA9" s="27"/>
      <c r="EB9" s="26"/>
      <c r="EC9" s="28">
        <f t="shared" si="99"/>
        <v>0</v>
      </c>
      <c r="ED9" s="29">
        <f t="shared" si="77"/>
        <v>0</v>
      </c>
      <c r="EE9" s="30">
        <f>SUM(LARGE(($EC9,$DV9,$DO9,$DH9,$DA9,$CT9,$CM9,$CF9,$BY9,$BR9,$BK9,$BD9,$AW9,$AP9,$AI9,$AB9,$U9,$N9,$G9),{1;2;3;4;5}))</f>
        <v>0</v>
      </c>
      <c r="EF9" s="27">
        <f t="shared" si="78"/>
        <v>1</v>
      </c>
      <c r="EG9" s="20">
        <f t="shared" si="38"/>
        <v>1</v>
      </c>
      <c r="EH9" s="27"/>
      <c r="EI9" s="26"/>
      <c r="EJ9" s="28">
        <f t="shared" si="100"/>
        <v>0</v>
      </c>
      <c r="EK9" s="29">
        <f t="shared" si="79"/>
        <v>0</v>
      </c>
      <c r="EL9" s="30">
        <f>SUM(LARGE(($EJ9,$EC9,$DV9,$DO9,$DH9,$DA9,$CT9,$CM9,$CF9,$BY9,$BR9,$BK9,$BD9,$AW9,$AP9,$AI9,$AB9,$U9,$N9,$G9),{1;2;3;4;5}))</f>
        <v>0</v>
      </c>
      <c r="EM9" s="27">
        <f t="shared" si="80"/>
        <v>1</v>
      </c>
    </row>
    <row r="10" spans="1:143" x14ac:dyDescent="0.2">
      <c r="A10" s="38" t="s">
        <v>118</v>
      </c>
      <c r="B10" s="65">
        <f t="shared" si="40"/>
        <v>0</v>
      </c>
      <c r="C10" s="16" t="s">
        <v>119</v>
      </c>
      <c r="D10" s="20">
        <f t="shared" si="0"/>
        <v>1</v>
      </c>
      <c r="E10" s="27"/>
      <c r="F10" s="26"/>
      <c r="G10" s="28">
        <f t="shared" si="81"/>
        <v>0</v>
      </c>
      <c r="H10" s="29">
        <f t="shared" si="41"/>
        <v>0</v>
      </c>
      <c r="I10" s="30">
        <f>SUM(LARGE(($G10),{1}))</f>
        <v>0</v>
      </c>
      <c r="J10" s="27">
        <f t="shared" si="42"/>
        <v>1</v>
      </c>
      <c r="K10" s="20">
        <f t="shared" si="2"/>
        <v>1</v>
      </c>
      <c r="L10" s="27"/>
      <c r="M10" s="26"/>
      <c r="N10" s="28">
        <f t="shared" si="82"/>
        <v>0</v>
      </c>
      <c r="O10" s="29">
        <f t="shared" si="43"/>
        <v>0</v>
      </c>
      <c r="P10" s="30">
        <f>SUM(LARGE(($N10,$G10),{1;2}))</f>
        <v>0</v>
      </c>
      <c r="Q10" s="27">
        <f t="shared" si="44"/>
        <v>1</v>
      </c>
      <c r="R10" s="20">
        <f t="shared" si="4"/>
        <v>2</v>
      </c>
      <c r="S10" s="27"/>
      <c r="T10" s="26"/>
      <c r="U10" s="28">
        <f t="shared" si="83"/>
        <v>0</v>
      </c>
      <c r="V10" s="29">
        <f t="shared" si="45"/>
        <v>0</v>
      </c>
      <c r="W10" s="30">
        <f>SUM(LARGE(($U10,$N10,$G10),{1;2;3}))</f>
        <v>0</v>
      </c>
      <c r="X10" s="27">
        <f t="shared" si="46"/>
        <v>1</v>
      </c>
      <c r="Y10" s="20">
        <f t="shared" si="6"/>
        <v>2</v>
      </c>
      <c r="Z10" s="27"/>
      <c r="AA10" s="26"/>
      <c r="AB10" s="28">
        <f t="shared" si="84"/>
        <v>0</v>
      </c>
      <c r="AC10" s="29">
        <f t="shared" si="47"/>
        <v>0</v>
      </c>
      <c r="AD10" s="30">
        <f>SUM(LARGE(($AB10,$U10,$N10,$G10),{1;2;3;4}))</f>
        <v>0</v>
      </c>
      <c r="AE10" s="27">
        <f t="shared" si="48"/>
        <v>1</v>
      </c>
      <c r="AF10" s="20">
        <f t="shared" si="8"/>
        <v>2</v>
      </c>
      <c r="AG10" s="27"/>
      <c r="AH10" s="26"/>
      <c r="AI10" s="28">
        <f t="shared" si="85"/>
        <v>0</v>
      </c>
      <c r="AJ10" s="29">
        <f t="shared" si="49"/>
        <v>0</v>
      </c>
      <c r="AK10" s="30">
        <f>SUM(LARGE(($AI10,$AB10,$U10,$N10,$G10),{1;2;3;4;5}))</f>
        <v>0</v>
      </c>
      <c r="AL10" s="27">
        <f t="shared" si="50"/>
        <v>1</v>
      </c>
      <c r="AM10" s="20">
        <f t="shared" si="10"/>
        <v>2</v>
      </c>
      <c r="AN10" s="27"/>
      <c r="AO10" s="26"/>
      <c r="AP10" s="28">
        <f t="shared" si="86"/>
        <v>0</v>
      </c>
      <c r="AQ10" s="29">
        <f t="shared" si="51"/>
        <v>0</v>
      </c>
      <c r="AR10" s="30">
        <f>SUM(LARGE(($AP10,$AI10,$AB10,$U10,$N10,$G10),{1;2;3;4;5}))</f>
        <v>0</v>
      </c>
      <c r="AS10" s="27">
        <f t="shared" si="52"/>
        <v>1</v>
      </c>
      <c r="AT10" s="20">
        <f t="shared" si="12"/>
        <v>2</v>
      </c>
      <c r="AU10" s="27"/>
      <c r="AV10" s="26"/>
      <c r="AW10" s="28">
        <f t="shared" si="87"/>
        <v>0</v>
      </c>
      <c r="AX10" s="29">
        <f t="shared" si="53"/>
        <v>0</v>
      </c>
      <c r="AY10" s="30">
        <f>SUM(LARGE(($AW10,$AP10,$AI10,$AB10,$U10,$N10,$G10),{1;2;3;4;5}))</f>
        <v>0</v>
      </c>
      <c r="AZ10" s="27">
        <f t="shared" si="54"/>
        <v>1</v>
      </c>
      <c r="BA10" s="20">
        <f t="shared" si="14"/>
        <v>2</v>
      </c>
      <c r="BB10" s="27"/>
      <c r="BC10" s="26"/>
      <c r="BD10" s="28">
        <f t="shared" si="88"/>
        <v>0</v>
      </c>
      <c r="BE10" s="29">
        <f t="shared" si="55"/>
        <v>0</v>
      </c>
      <c r="BF10" s="30">
        <f>SUM(LARGE(($BD10,$AW10,$AP10,$AI10,$AB10,$U10,$N10,$G10),{1;2;3;4;5}))</f>
        <v>0</v>
      </c>
      <c r="BG10" s="27">
        <f t="shared" si="56"/>
        <v>1</v>
      </c>
      <c r="BH10" s="20">
        <f t="shared" si="16"/>
        <v>2</v>
      </c>
      <c r="BI10" s="27"/>
      <c r="BJ10" s="26"/>
      <c r="BK10" s="28">
        <f t="shared" si="89"/>
        <v>0</v>
      </c>
      <c r="BL10" s="29">
        <f t="shared" si="57"/>
        <v>0</v>
      </c>
      <c r="BM10" s="30">
        <f>SUM(LARGE(($BK10,$BD10,$AW10,$AP10,$AI10,$AB10,$U10,$N10,$G10),{1;2;3;4;5}))</f>
        <v>0</v>
      </c>
      <c r="BN10" s="27">
        <f t="shared" si="58"/>
        <v>1</v>
      </c>
      <c r="BO10" s="20">
        <f t="shared" si="18"/>
        <v>2</v>
      </c>
      <c r="BP10" s="27"/>
      <c r="BQ10" s="26"/>
      <c r="BR10" s="28">
        <f t="shared" si="90"/>
        <v>0</v>
      </c>
      <c r="BS10" s="29">
        <f t="shared" si="59"/>
        <v>0</v>
      </c>
      <c r="BT10" s="30">
        <f>SUM(LARGE(($BR10,$BK10,$BD10,$AW10,$AP10,$AI10,$AB10,$U10,$N10,$G10),{1;2;3;4;5}))</f>
        <v>0</v>
      </c>
      <c r="BU10" s="27">
        <f t="shared" si="60"/>
        <v>1</v>
      </c>
      <c r="BV10" s="20">
        <f t="shared" si="20"/>
        <v>2</v>
      </c>
      <c r="BW10" s="27"/>
      <c r="BX10" s="26"/>
      <c r="BY10" s="28">
        <f t="shared" si="91"/>
        <v>0</v>
      </c>
      <c r="BZ10" s="29">
        <f t="shared" si="61"/>
        <v>0</v>
      </c>
      <c r="CA10" s="30">
        <f>SUM(LARGE(($BY10,$BR10,$BK10,$BD10,$AW10,$AP10,$AI10,$AB10,$U10,$N10,$G10),{1;2;3;4;5}))</f>
        <v>0</v>
      </c>
      <c r="CB10" s="27">
        <f t="shared" si="62"/>
        <v>1</v>
      </c>
      <c r="CC10" s="20">
        <f t="shared" si="22"/>
        <v>2</v>
      </c>
      <c r="CD10" s="27"/>
      <c r="CE10" s="26"/>
      <c r="CF10" s="28">
        <f t="shared" si="92"/>
        <v>0</v>
      </c>
      <c r="CG10" s="29">
        <f t="shared" si="63"/>
        <v>0</v>
      </c>
      <c r="CH10" s="30">
        <f>SUM(LARGE(($CF10,$BY10,$BR10,$BK10,$BD10,$AW10,$AP10,$AI10,$AB10,$U10,$N10,$G10),{1;2;3;4;5}))</f>
        <v>0</v>
      </c>
      <c r="CI10" s="27">
        <f t="shared" si="64"/>
        <v>1</v>
      </c>
      <c r="CJ10" s="20">
        <f t="shared" si="24"/>
        <v>1</v>
      </c>
      <c r="CK10" s="27"/>
      <c r="CL10" s="26"/>
      <c r="CM10" s="28">
        <f t="shared" si="93"/>
        <v>0</v>
      </c>
      <c r="CN10" s="29">
        <f t="shared" si="65"/>
        <v>0</v>
      </c>
      <c r="CO10" s="30">
        <f>SUM(LARGE(($CM10,$CF10,$BY10,$BR10,$BK10,$BD10,$AW10,$AP10,$AI10,$AB10,$U10,$N10,$G10),{1;2;3;4;5}))</f>
        <v>0</v>
      </c>
      <c r="CP10" s="27">
        <f t="shared" si="66"/>
        <v>1</v>
      </c>
      <c r="CQ10" s="20">
        <f t="shared" si="26"/>
        <v>1</v>
      </c>
      <c r="CR10" s="27"/>
      <c r="CS10" s="26"/>
      <c r="CT10" s="28">
        <f t="shared" si="94"/>
        <v>0</v>
      </c>
      <c r="CU10" s="29">
        <f t="shared" si="67"/>
        <v>0</v>
      </c>
      <c r="CV10" s="30">
        <f>SUM(LARGE(($CT10,$CM10,$CF10,$BY10,$BR10,$BK10,$BD10,$AW10,$AP10,$AI10,$AB10,$U10,$N10,$G10),{1;2;3;4;5}))</f>
        <v>0</v>
      </c>
      <c r="CW10" s="27">
        <f t="shared" si="68"/>
        <v>1</v>
      </c>
      <c r="CX10" s="20">
        <f t="shared" si="28"/>
        <v>1</v>
      </c>
      <c r="CY10" s="27"/>
      <c r="CZ10" s="26"/>
      <c r="DA10" s="28">
        <f t="shared" si="95"/>
        <v>0</v>
      </c>
      <c r="DB10" s="29">
        <f t="shared" si="69"/>
        <v>0</v>
      </c>
      <c r="DC10" s="30">
        <f>SUM(LARGE(($DA10,$CT10,$CM10,$CF10,$BY10,$BR10,$BK10,$BD10,$AW10,$AP10,$AI10,$AB10,$U10,$N10,$G10),{1;2;3;4;5}))</f>
        <v>0</v>
      </c>
      <c r="DD10" s="27">
        <f t="shared" si="70"/>
        <v>1</v>
      </c>
      <c r="DE10" s="20">
        <f t="shared" si="30"/>
        <v>1</v>
      </c>
      <c r="DF10" s="27"/>
      <c r="DG10" s="26"/>
      <c r="DH10" s="28">
        <f t="shared" si="96"/>
        <v>0</v>
      </c>
      <c r="DI10" s="29">
        <f t="shared" si="71"/>
        <v>0</v>
      </c>
      <c r="DJ10" s="30">
        <f>SUM(LARGE(($DH10,$DA10,$CT10,$CM10,$CF10,$BY10,$BR10,$BK10,$BD10,$AW10,$AP10,$AI10,$AB10,$U10,$N10,$G10),{1;2;3;4;5}))</f>
        <v>0</v>
      </c>
      <c r="DK10" s="27">
        <f t="shared" si="72"/>
        <v>1</v>
      </c>
      <c r="DL10" s="20">
        <f t="shared" si="32"/>
        <v>1</v>
      </c>
      <c r="DM10" s="27"/>
      <c r="DN10" s="26"/>
      <c r="DO10" s="28">
        <f t="shared" si="97"/>
        <v>0</v>
      </c>
      <c r="DP10" s="29">
        <f t="shared" si="73"/>
        <v>0</v>
      </c>
      <c r="DQ10" s="30">
        <f>SUM(LARGE(($DO10,$DH10,$DA10,$CT10,$CM10,$CF10,$BY10,$BR10,$BK10,$BD10,$AW10,$AP10,$AI10,$AB10,$U10,$N10,$G10),{1;2;3;4;5}))</f>
        <v>0</v>
      </c>
      <c r="DR10" s="27">
        <f t="shared" si="74"/>
        <v>1</v>
      </c>
      <c r="DS10" s="20">
        <f t="shared" si="34"/>
        <v>1</v>
      </c>
      <c r="DT10" s="27"/>
      <c r="DU10" s="26"/>
      <c r="DV10" s="28">
        <f t="shared" si="98"/>
        <v>0</v>
      </c>
      <c r="DW10" s="29">
        <f t="shared" si="75"/>
        <v>0</v>
      </c>
      <c r="DX10" s="30">
        <f>SUM(LARGE(($DV10,$DO10,$DH10,$DA10,$CT10,$CM10,$CF10,$BY10,$BR10,$BK10,$BD10,$AW10,$AP10,$AI10,$AB10,$U10,$N10,$G10),{1;2;3;4;5}))</f>
        <v>0</v>
      </c>
      <c r="DY10" s="27">
        <f t="shared" si="76"/>
        <v>1</v>
      </c>
      <c r="DZ10" s="20">
        <f t="shared" si="36"/>
        <v>3</v>
      </c>
      <c r="EA10" s="27"/>
      <c r="EB10" s="26"/>
      <c r="EC10" s="28">
        <f t="shared" si="99"/>
        <v>0</v>
      </c>
      <c r="ED10" s="29">
        <f t="shared" si="77"/>
        <v>0</v>
      </c>
      <c r="EE10" s="30">
        <f>SUM(LARGE(($EC10,$DV10,$DO10,$DH10,$DA10,$CT10,$CM10,$CF10,$BY10,$BR10,$BK10,$BD10,$AW10,$AP10,$AI10,$AB10,$U10,$N10,$G10),{1;2;3;4;5}))</f>
        <v>0</v>
      </c>
      <c r="EF10" s="27">
        <f t="shared" si="78"/>
        <v>1</v>
      </c>
      <c r="EG10" s="20">
        <f t="shared" si="38"/>
        <v>1</v>
      </c>
      <c r="EH10" s="27"/>
      <c r="EI10" s="26"/>
      <c r="EJ10" s="28">
        <f t="shared" si="100"/>
        <v>0</v>
      </c>
      <c r="EK10" s="29">
        <f t="shared" si="79"/>
        <v>0</v>
      </c>
      <c r="EL10" s="30">
        <f>SUM(LARGE(($EJ10,$EC10,$DV10,$DO10,$DH10,$DA10,$CT10,$CM10,$CF10,$BY10,$BR10,$BK10,$BD10,$AW10,$AP10,$AI10,$AB10,$U10,$N10,$G10),{1;2;3;4;5}))</f>
        <v>0</v>
      </c>
      <c r="EM10" s="27">
        <f t="shared" si="80"/>
        <v>1</v>
      </c>
    </row>
    <row r="11" spans="1:143" x14ac:dyDescent="0.2">
      <c r="A11" s="38" t="s">
        <v>129</v>
      </c>
      <c r="B11" s="65">
        <f t="shared" si="40"/>
        <v>0</v>
      </c>
      <c r="C11" s="16" t="s">
        <v>130</v>
      </c>
      <c r="D11" s="20">
        <f t="shared" si="0"/>
        <v>1</v>
      </c>
      <c r="E11" s="27"/>
      <c r="F11" s="26"/>
      <c r="G11" s="28">
        <f t="shared" si="81"/>
        <v>0</v>
      </c>
      <c r="H11" s="29">
        <f t="shared" si="41"/>
        <v>0</v>
      </c>
      <c r="I11" s="30">
        <f>SUM(LARGE(($G11),{1}))</f>
        <v>0</v>
      </c>
      <c r="J11" s="27">
        <f t="shared" si="42"/>
        <v>1</v>
      </c>
      <c r="K11" s="20">
        <f t="shared" si="2"/>
        <v>1</v>
      </c>
      <c r="L11" s="27"/>
      <c r="M11" s="26"/>
      <c r="N11" s="28">
        <f t="shared" si="82"/>
        <v>0</v>
      </c>
      <c r="O11" s="29">
        <f t="shared" si="43"/>
        <v>0</v>
      </c>
      <c r="P11" s="30">
        <f>SUM(LARGE(($N11,$G11),{1;2}))</f>
        <v>0</v>
      </c>
      <c r="Q11" s="27">
        <f t="shared" si="44"/>
        <v>1</v>
      </c>
      <c r="R11" s="20">
        <f t="shared" si="4"/>
        <v>2</v>
      </c>
      <c r="S11" s="27"/>
      <c r="T11" s="26"/>
      <c r="U11" s="28">
        <f t="shared" si="83"/>
        <v>0</v>
      </c>
      <c r="V11" s="29">
        <f t="shared" si="45"/>
        <v>0</v>
      </c>
      <c r="W11" s="30">
        <f>SUM(LARGE(($U11,$N11,$G11),{1;2;3}))</f>
        <v>0</v>
      </c>
      <c r="X11" s="27">
        <f t="shared" si="46"/>
        <v>1</v>
      </c>
      <c r="Y11" s="20">
        <f t="shared" si="6"/>
        <v>2</v>
      </c>
      <c r="Z11" s="27"/>
      <c r="AA11" s="26"/>
      <c r="AB11" s="28">
        <f t="shared" si="84"/>
        <v>0</v>
      </c>
      <c r="AC11" s="29">
        <f t="shared" si="47"/>
        <v>0</v>
      </c>
      <c r="AD11" s="30">
        <f>SUM(LARGE(($AB11,$U11,$N11,$G11),{1;2;3;4}))</f>
        <v>0</v>
      </c>
      <c r="AE11" s="27">
        <f t="shared" si="48"/>
        <v>1</v>
      </c>
      <c r="AF11" s="20">
        <f t="shared" si="8"/>
        <v>2</v>
      </c>
      <c r="AG11" s="27"/>
      <c r="AH11" s="26"/>
      <c r="AI11" s="28">
        <f t="shared" si="85"/>
        <v>0</v>
      </c>
      <c r="AJ11" s="29">
        <f t="shared" si="49"/>
        <v>0</v>
      </c>
      <c r="AK11" s="30">
        <f>SUM(LARGE(($AI11,$AB11,$U11,$N11,$G11),{1;2;3;4;5}))</f>
        <v>0</v>
      </c>
      <c r="AL11" s="27">
        <f t="shared" si="50"/>
        <v>1</v>
      </c>
      <c r="AM11" s="20">
        <f t="shared" si="10"/>
        <v>2</v>
      </c>
      <c r="AN11" s="27"/>
      <c r="AO11" s="26"/>
      <c r="AP11" s="28">
        <f t="shared" si="86"/>
        <v>0</v>
      </c>
      <c r="AQ11" s="29">
        <f t="shared" si="51"/>
        <v>0</v>
      </c>
      <c r="AR11" s="30">
        <f>SUM(LARGE(($AP11,$AI11,$AB11,$U11,$N11,$G11),{1;2;3;4;5}))</f>
        <v>0</v>
      </c>
      <c r="AS11" s="27">
        <f t="shared" si="52"/>
        <v>1</v>
      </c>
      <c r="AT11" s="20">
        <f t="shared" si="12"/>
        <v>2</v>
      </c>
      <c r="AU11" s="27"/>
      <c r="AV11" s="26"/>
      <c r="AW11" s="28">
        <f t="shared" si="87"/>
        <v>0</v>
      </c>
      <c r="AX11" s="29">
        <f t="shared" si="53"/>
        <v>0</v>
      </c>
      <c r="AY11" s="30">
        <f>SUM(LARGE(($AW11,$AP11,$AI11,$AB11,$U11,$N11,$G11),{1;2;3;4;5}))</f>
        <v>0</v>
      </c>
      <c r="AZ11" s="27">
        <f t="shared" si="54"/>
        <v>1</v>
      </c>
      <c r="BA11" s="20">
        <f t="shared" si="14"/>
        <v>2</v>
      </c>
      <c r="BB11" s="27"/>
      <c r="BC11" s="26"/>
      <c r="BD11" s="28">
        <f t="shared" si="88"/>
        <v>0</v>
      </c>
      <c r="BE11" s="29">
        <f t="shared" si="55"/>
        <v>0</v>
      </c>
      <c r="BF11" s="30">
        <f>SUM(LARGE(($BD11,$AW11,$AP11,$AI11,$AB11,$U11,$N11,$G11),{1;2;3;4;5}))</f>
        <v>0</v>
      </c>
      <c r="BG11" s="27">
        <f t="shared" si="56"/>
        <v>1</v>
      </c>
      <c r="BH11" s="20">
        <f t="shared" si="16"/>
        <v>2</v>
      </c>
      <c r="BI11" s="27"/>
      <c r="BJ11" s="26"/>
      <c r="BK11" s="28">
        <f t="shared" si="89"/>
        <v>0</v>
      </c>
      <c r="BL11" s="29">
        <f t="shared" si="57"/>
        <v>0</v>
      </c>
      <c r="BM11" s="30">
        <f>SUM(LARGE(($BK11,$BD11,$AW11,$AP11,$AI11,$AB11,$U11,$N11,$G11),{1;2;3;4;5}))</f>
        <v>0</v>
      </c>
      <c r="BN11" s="27">
        <f t="shared" si="58"/>
        <v>1</v>
      </c>
      <c r="BO11" s="20">
        <f t="shared" si="18"/>
        <v>2</v>
      </c>
      <c r="BP11" s="27"/>
      <c r="BQ11" s="26"/>
      <c r="BR11" s="28">
        <f t="shared" si="90"/>
        <v>0</v>
      </c>
      <c r="BS11" s="29">
        <f t="shared" si="59"/>
        <v>0</v>
      </c>
      <c r="BT11" s="30">
        <f>SUM(LARGE(($BR11,$BK11,$BD11,$AW11,$AP11,$AI11,$AB11,$U11,$N11,$G11),{1;2;3;4;5}))</f>
        <v>0</v>
      </c>
      <c r="BU11" s="27">
        <f t="shared" si="60"/>
        <v>1</v>
      </c>
      <c r="BV11" s="20">
        <f t="shared" si="20"/>
        <v>2</v>
      </c>
      <c r="BW11" s="27"/>
      <c r="BX11" s="26"/>
      <c r="BY11" s="28">
        <f t="shared" si="91"/>
        <v>0</v>
      </c>
      <c r="BZ11" s="29">
        <f t="shared" si="61"/>
        <v>0</v>
      </c>
      <c r="CA11" s="30">
        <f>SUM(LARGE(($BY11,$BR11,$BK11,$BD11,$AW11,$AP11,$AI11,$AB11,$U11,$N11,$G11),{1;2;3;4;5}))</f>
        <v>0</v>
      </c>
      <c r="CB11" s="27">
        <f t="shared" si="62"/>
        <v>1</v>
      </c>
      <c r="CC11" s="20">
        <f t="shared" si="22"/>
        <v>2</v>
      </c>
      <c r="CD11" s="27"/>
      <c r="CE11" s="26"/>
      <c r="CF11" s="28">
        <f t="shared" si="92"/>
        <v>0</v>
      </c>
      <c r="CG11" s="29">
        <f t="shared" si="63"/>
        <v>0</v>
      </c>
      <c r="CH11" s="30">
        <f>SUM(LARGE(($CF11,$BY11,$BR11,$BK11,$BD11,$AW11,$AP11,$AI11,$AB11,$U11,$N11,$G11),{1;2;3;4;5}))</f>
        <v>0</v>
      </c>
      <c r="CI11" s="27">
        <f t="shared" si="64"/>
        <v>1</v>
      </c>
      <c r="CJ11" s="20">
        <f t="shared" si="24"/>
        <v>1</v>
      </c>
      <c r="CK11" s="27"/>
      <c r="CL11" s="26"/>
      <c r="CM11" s="28">
        <f t="shared" si="93"/>
        <v>0</v>
      </c>
      <c r="CN11" s="29">
        <f t="shared" si="65"/>
        <v>0</v>
      </c>
      <c r="CO11" s="30">
        <f>SUM(LARGE(($CM11,$CF11,$BY11,$BR11,$BK11,$BD11,$AW11,$AP11,$AI11,$AB11,$U11,$N11,$G11),{1;2;3;4;5}))</f>
        <v>0</v>
      </c>
      <c r="CP11" s="27">
        <f t="shared" si="66"/>
        <v>1</v>
      </c>
      <c r="CQ11" s="20">
        <f t="shared" si="26"/>
        <v>1</v>
      </c>
      <c r="CR11" s="27"/>
      <c r="CS11" s="26"/>
      <c r="CT11" s="28">
        <f t="shared" si="94"/>
        <v>0</v>
      </c>
      <c r="CU11" s="29">
        <f t="shared" si="67"/>
        <v>0</v>
      </c>
      <c r="CV11" s="30">
        <f>SUM(LARGE(($CT11,$CM11,$CF11,$BY11,$BR11,$BK11,$BD11,$AW11,$AP11,$AI11,$AB11,$U11,$N11,$G11),{1;2;3;4;5}))</f>
        <v>0</v>
      </c>
      <c r="CW11" s="27">
        <f t="shared" si="68"/>
        <v>1</v>
      </c>
      <c r="CX11" s="20">
        <f t="shared" si="28"/>
        <v>1</v>
      </c>
      <c r="CY11" s="27"/>
      <c r="CZ11" s="26"/>
      <c r="DA11" s="28">
        <f t="shared" si="95"/>
        <v>0</v>
      </c>
      <c r="DB11" s="29">
        <f t="shared" si="69"/>
        <v>0</v>
      </c>
      <c r="DC11" s="30">
        <f>SUM(LARGE(($DA11,$CT11,$CM11,$CF11,$BY11,$BR11,$BK11,$BD11,$AW11,$AP11,$AI11,$AB11,$U11,$N11,$G11),{1;2;3;4;5}))</f>
        <v>0</v>
      </c>
      <c r="DD11" s="27">
        <f t="shared" si="70"/>
        <v>1</v>
      </c>
      <c r="DE11" s="20">
        <f t="shared" si="30"/>
        <v>1</v>
      </c>
      <c r="DF11" s="27"/>
      <c r="DG11" s="26"/>
      <c r="DH11" s="28">
        <f t="shared" si="96"/>
        <v>0</v>
      </c>
      <c r="DI11" s="29">
        <f t="shared" si="71"/>
        <v>0</v>
      </c>
      <c r="DJ11" s="30">
        <f>SUM(LARGE(($DH11,$DA11,$CT11,$CM11,$CF11,$BY11,$BR11,$BK11,$BD11,$AW11,$AP11,$AI11,$AB11,$U11,$N11,$G11),{1;2;3;4;5}))</f>
        <v>0</v>
      </c>
      <c r="DK11" s="27">
        <f t="shared" si="72"/>
        <v>1</v>
      </c>
      <c r="DL11" s="20">
        <f t="shared" si="32"/>
        <v>1</v>
      </c>
      <c r="DM11" s="27"/>
      <c r="DN11" s="26"/>
      <c r="DO11" s="28">
        <f t="shared" si="97"/>
        <v>0</v>
      </c>
      <c r="DP11" s="29">
        <f t="shared" si="73"/>
        <v>0</v>
      </c>
      <c r="DQ11" s="30">
        <f>SUM(LARGE(($DO11,$DH11,$DA11,$CT11,$CM11,$CF11,$BY11,$BR11,$BK11,$BD11,$AW11,$AP11,$AI11,$AB11,$U11,$N11,$G11),{1;2;3;4;5}))</f>
        <v>0</v>
      </c>
      <c r="DR11" s="27">
        <f t="shared" si="74"/>
        <v>1</v>
      </c>
      <c r="DS11" s="20">
        <f t="shared" si="34"/>
        <v>1</v>
      </c>
      <c r="DT11" s="27"/>
      <c r="DU11" s="26"/>
      <c r="DV11" s="28">
        <f t="shared" si="98"/>
        <v>0</v>
      </c>
      <c r="DW11" s="29">
        <f t="shared" si="75"/>
        <v>0</v>
      </c>
      <c r="DX11" s="30">
        <f>SUM(LARGE(($DV11,$DO11,$DH11,$DA11,$CT11,$CM11,$CF11,$BY11,$BR11,$BK11,$BD11,$AW11,$AP11,$AI11,$AB11,$U11,$N11,$G11),{1;2;3;4;5}))</f>
        <v>0</v>
      </c>
      <c r="DY11" s="27">
        <f t="shared" si="76"/>
        <v>1</v>
      </c>
      <c r="DZ11" s="20">
        <f t="shared" si="36"/>
        <v>3</v>
      </c>
      <c r="EA11" s="27"/>
      <c r="EB11" s="26"/>
      <c r="EC11" s="28">
        <f t="shared" si="99"/>
        <v>0</v>
      </c>
      <c r="ED11" s="29">
        <f t="shared" si="77"/>
        <v>0</v>
      </c>
      <c r="EE11" s="30">
        <f>SUM(LARGE(($EC11,$DV11,$DO11,$DH11,$DA11,$CT11,$CM11,$CF11,$BY11,$BR11,$BK11,$BD11,$AW11,$AP11,$AI11,$AB11,$U11,$N11,$G11),{1;2;3;4;5}))</f>
        <v>0</v>
      </c>
      <c r="EF11" s="27">
        <f t="shared" si="78"/>
        <v>1</v>
      </c>
      <c r="EG11" s="20">
        <f t="shared" si="38"/>
        <v>1</v>
      </c>
      <c r="EH11" s="27"/>
      <c r="EI11" s="26"/>
      <c r="EJ11" s="28">
        <f t="shared" si="100"/>
        <v>0</v>
      </c>
      <c r="EK11" s="29">
        <f t="shared" si="79"/>
        <v>0</v>
      </c>
      <c r="EL11" s="30">
        <f>SUM(LARGE(($EJ11,$EC11,$DV11,$DO11,$DH11,$DA11,$CT11,$CM11,$CF11,$BY11,$BR11,$BK11,$BD11,$AW11,$AP11,$AI11,$AB11,$U11,$N11,$G11),{1;2;3;4;5}))</f>
        <v>0</v>
      </c>
      <c r="EM11" s="27">
        <f t="shared" si="80"/>
        <v>1</v>
      </c>
    </row>
    <row r="12" spans="1:143" x14ac:dyDescent="0.2">
      <c r="A12" s="38" t="s">
        <v>117</v>
      </c>
      <c r="B12" s="65">
        <f t="shared" si="40"/>
        <v>0</v>
      </c>
      <c r="C12" s="16" t="s">
        <v>240</v>
      </c>
      <c r="D12" s="20">
        <f t="shared" si="0"/>
        <v>1</v>
      </c>
      <c r="E12" s="27"/>
      <c r="F12" s="26"/>
      <c r="G12" s="28">
        <f t="shared" si="81"/>
        <v>0</v>
      </c>
      <c r="H12" s="29">
        <f t="shared" si="41"/>
        <v>0</v>
      </c>
      <c r="I12" s="30">
        <f>SUM(LARGE(($G12),{1}))</f>
        <v>0</v>
      </c>
      <c r="J12" s="27">
        <f t="shared" si="42"/>
        <v>1</v>
      </c>
      <c r="K12" s="20">
        <f t="shared" si="2"/>
        <v>1</v>
      </c>
      <c r="L12" s="27"/>
      <c r="M12" s="26"/>
      <c r="N12" s="28">
        <f t="shared" si="82"/>
        <v>0</v>
      </c>
      <c r="O12" s="29">
        <f t="shared" si="43"/>
        <v>0</v>
      </c>
      <c r="P12" s="30">
        <f>SUM(LARGE(($N12,$G12),{1;2}))</f>
        <v>0</v>
      </c>
      <c r="Q12" s="27">
        <f t="shared" si="44"/>
        <v>1</v>
      </c>
      <c r="R12" s="20">
        <f t="shared" si="4"/>
        <v>2</v>
      </c>
      <c r="S12" s="27"/>
      <c r="T12" s="26"/>
      <c r="U12" s="28">
        <f t="shared" si="83"/>
        <v>0</v>
      </c>
      <c r="V12" s="29">
        <f t="shared" si="45"/>
        <v>0</v>
      </c>
      <c r="W12" s="30">
        <f>SUM(LARGE(($U12,$N12,$G12),{1;2;3}))</f>
        <v>0</v>
      </c>
      <c r="X12" s="27">
        <f t="shared" si="46"/>
        <v>1</v>
      </c>
      <c r="Y12" s="20">
        <f t="shared" si="6"/>
        <v>2</v>
      </c>
      <c r="Z12" s="27"/>
      <c r="AA12" s="26"/>
      <c r="AB12" s="28">
        <f t="shared" si="84"/>
        <v>0</v>
      </c>
      <c r="AC12" s="29">
        <f t="shared" si="47"/>
        <v>0</v>
      </c>
      <c r="AD12" s="30">
        <f>SUM(LARGE(($AB12,$U12,$N12,$G12),{1;2;3;4}))</f>
        <v>0</v>
      </c>
      <c r="AE12" s="27">
        <f t="shared" si="48"/>
        <v>1</v>
      </c>
      <c r="AF12" s="20">
        <f t="shared" si="8"/>
        <v>2</v>
      </c>
      <c r="AG12" s="27"/>
      <c r="AH12" s="26"/>
      <c r="AI12" s="28">
        <f t="shared" si="85"/>
        <v>0</v>
      </c>
      <c r="AJ12" s="29">
        <f t="shared" si="49"/>
        <v>0</v>
      </c>
      <c r="AK12" s="30">
        <f>SUM(LARGE(($AI12,$AB12,$U12,$N12,$G12),{1;2;3;4;5}))</f>
        <v>0</v>
      </c>
      <c r="AL12" s="27">
        <f t="shared" si="50"/>
        <v>1</v>
      </c>
      <c r="AM12" s="20">
        <f t="shared" si="10"/>
        <v>2</v>
      </c>
      <c r="AN12" s="27"/>
      <c r="AO12" s="26"/>
      <c r="AP12" s="28">
        <f t="shared" si="86"/>
        <v>0</v>
      </c>
      <c r="AQ12" s="29">
        <f t="shared" si="51"/>
        <v>0</v>
      </c>
      <c r="AR12" s="30">
        <f>SUM(LARGE(($AP12,$AI12,$AB12,$U12,$N12,$G12),{1;2;3;4;5}))</f>
        <v>0</v>
      </c>
      <c r="AS12" s="27">
        <f t="shared" si="52"/>
        <v>1</v>
      </c>
      <c r="AT12" s="20">
        <f t="shared" si="12"/>
        <v>2</v>
      </c>
      <c r="AU12" s="27"/>
      <c r="AV12" s="26"/>
      <c r="AW12" s="28">
        <f t="shared" si="87"/>
        <v>0</v>
      </c>
      <c r="AX12" s="29">
        <f t="shared" si="53"/>
        <v>0</v>
      </c>
      <c r="AY12" s="30">
        <f>SUM(LARGE(($AW12,$AP12,$AI12,$AB12,$U12,$N12,$G12),{1;2;3;4;5}))</f>
        <v>0</v>
      </c>
      <c r="AZ12" s="27">
        <f t="shared" si="54"/>
        <v>1</v>
      </c>
      <c r="BA12" s="20">
        <f t="shared" si="14"/>
        <v>2</v>
      </c>
      <c r="BB12" s="27"/>
      <c r="BC12" s="26"/>
      <c r="BD12" s="28">
        <f t="shared" si="88"/>
        <v>0</v>
      </c>
      <c r="BE12" s="29">
        <f t="shared" si="55"/>
        <v>0</v>
      </c>
      <c r="BF12" s="30">
        <f>SUM(LARGE(($BD12,$AW12,$AP12,$AI12,$AB12,$U12,$N12,$G12),{1;2;3;4;5}))</f>
        <v>0</v>
      </c>
      <c r="BG12" s="27">
        <f t="shared" si="56"/>
        <v>1</v>
      </c>
      <c r="BH12" s="20">
        <f t="shared" si="16"/>
        <v>2</v>
      </c>
      <c r="BI12" s="27"/>
      <c r="BJ12" s="26"/>
      <c r="BK12" s="28">
        <f t="shared" si="89"/>
        <v>0</v>
      </c>
      <c r="BL12" s="29">
        <f t="shared" si="57"/>
        <v>0</v>
      </c>
      <c r="BM12" s="30">
        <f>SUM(LARGE(($BK12,$BD12,$AW12,$AP12,$AI12,$AB12,$U12,$N12,$G12),{1;2;3;4;5}))</f>
        <v>0</v>
      </c>
      <c r="BN12" s="27">
        <f t="shared" si="58"/>
        <v>1</v>
      </c>
      <c r="BO12" s="20">
        <f t="shared" si="18"/>
        <v>2</v>
      </c>
      <c r="BP12" s="27"/>
      <c r="BQ12" s="26"/>
      <c r="BR12" s="28">
        <f t="shared" si="90"/>
        <v>0</v>
      </c>
      <c r="BS12" s="29">
        <f t="shared" si="59"/>
        <v>0</v>
      </c>
      <c r="BT12" s="30">
        <f>SUM(LARGE(($BR12,$BK12,$BD12,$AW12,$AP12,$AI12,$AB12,$U12,$N12,$G12),{1;2;3;4;5}))</f>
        <v>0</v>
      </c>
      <c r="BU12" s="27">
        <f t="shared" si="60"/>
        <v>1</v>
      </c>
      <c r="BV12" s="20">
        <f t="shared" si="20"/>
        <v>2</v>
      </c>
      <c r="BW12" s="27"/>
      <c r="BX12" s="26"/>
      <c r="BY12" s="28">
        <f t="shared" si="91"/>
        <v>0</v>
      </c>
      <c r="BZ12" s="29">
        <f t="shared" si="61"/>
        <v>0</v>
      </c>
      <c r="CA12" s="30">
        <f>SUM(LARGE(($BY12,$BR12,$BK12,$BD12,$AW12,$AP12,$AI12,$AB12,$U12,$N12,$G12),{1;2;3;4;5}))</f>
        <v>0</v>
      </c>
      <c r="CB12" s="27">
        <f t="shared" si="62"/>
        <v>1</v>
      </c>
      <c r="CC12" s="20">
        <f t="shared" si="22"/>
        <v>2</v>
      </c>
      <c r="CD12" s="27"/>
      <c r="CE12" s="26"/>
      <c r="CF12" s="28">
        <f t="shared" si="92"/>
        <v>0</v>
      </c>
      <c r="CG12" s="29">
        <f t="shared" si="63"/>
        <v>0</v>
      </c>
      <c r="CH12" s="30">
        <f>SUM(LARGE(($CF12,$BY12,$BR12,$BK12,$BD12,$AW12,$AP12,$AI12,$AB12,$U12,$N12,$G12),{1;2;3;4;5}))</f>
        <v>0</v>
      </c>
      <c r="CI12" s="27">
        <f t="shared" si="64"/>
        <v>1</v>
      </c>
      <c r="CJ12" s="20">
        <f t="shared" si="24"/>
        <v>1</v>
      </c>
      <c r="CK12" s="27"/>
      <c r="CL12" s="26"/>
      <c r="CM12" s="28">
        <f t="shared" si="93"/>
        <v>0</v>
      </c>
      <c r="CN12" s="29">
        <f t="shared" si="65"/>
        <v>0</v>
      </c>
      <c r="CO12" s="30">
        <f>SUM(LARGE(($CM12,$CF12,$BY12,$BR12,$BK12,$BD12,$AW12,$AP12,$AI12,$AB12,$U12,$N12,$G12),{1;2;3;4;5}))</f>
        <v>0</v>
      </c>
      <c r="CP12" s="27">
        <f t="shared" si="66"/>
        <v>1</v>
      </c>
      <c r="CQ12" s="20">
        <f t="shared" si="26"/>
        <v>1</v>
      </c>
      <c r="CR12" s="27"/>
      <c r="CS12" s="26"/>
      <c r="CT12" s="28">
        <f t="shared" si="94"/>
        <v>0</v>
      </c>
      <c r="CU12" s="29">
        <f t="shared" si="67"/>
        <v>0</v>
      </c>
      <c r="CV12" s="30">
        <f>SUM(LARGE(($CT12,$CM12,$CF12,$BY12,$BR12,$BK12,$BD12,$AW12,$AP12,$AI12,$AB12,$U12,$N12,$G12),{1;2;3;4;5}))</f>
        <v>0</v>
      </c>
      <c r="CW12" s="27">
        <f t="shared" si="68"/>
        <v>1</v>
      </c>
      <c r="CX12" s="20">
        <f t="shared" si="28"/>
        <v>1</v>
      </c>
      <c r="CY12" s="27"/>
      <c r="CZ12" s="26"/>
      <c r="DA12" s="28">
        <f t="shared" si="95"/>
        <v>0</v>
      </c>
      <c r="DB12" s="29">
        <f t="shared" si="69"/>
        <v>0</v>
      </c>
      <c r="DC12" s="30">
        <f>SUM(LARGE(($DA12,$CT12,$CM12,$CF12,$BY12,$BR12,$BK12,$BD12,$AW12,$AP12,$AI12,$AB12,$U12,$N12,$G12),{1;2;3;4;5}))</f>
        <v>0</v>
      </c>
      <c r="DD12" s="27">
        <f t="shared" si="70"/>
        <v>1</v>
      </c>
      <c r="DE12" s="20">
        <f t="shared" si="30"/>
        <v>1</v>
      </c>
      <c r="DF12" s="27"/>
      <c r="DG12" s="26"/>
      <c r="DH12" s="28">
        <f t="shared" si="96"/>
        <v>0</v>
      </c>
      <c r="DI12" s="29">
        <f t="shared" si="71"/>
        <v>0</v>
      </c>
      <c r="DJ12" s="30">
        <f>SUM(LARGE(($DH12,$DA12,$CT12,$CM12,$CF12,$BY12,$BR12,$BK12,$BD12,$AW12,$AP12,$AI12,$AB12,$U12,$N12,$G12),{1;2;3;4;5}))</f>
        <v>0</v>
      </c>
      <c r="DK12" s="27">
        <f t="shared" si="72"/>
        <v>1</v>
      </c>
      <c r="DL12" s="20">
        <f t="shared" si="32"/>
        <v>1</v>
      </c>
      <c r="DM12" s="27"/>
      <c r="DN12" s="26"/>
      <c r="DO12" s="28">
        <f t="shared" si="97"/>
        <v>0</v>
      </c>
      <c r="DP12" s="29">
        <f t="shared" si="73"/>
        <v>0</v>
      </c>
      <c r="DQ12" s="30">
        <f>SUM(LARGE(($DO12,$DH12,$DA12,$CT12,$CM12,$CF12,$BY12,$BR12,$BK12,$BD12,$AW12,$AP12,$AI12,$AB12,$U12,$N12,$G12),{1;2;3;4;5}))</f>
        <v>0</v>
      </c>
      <c r="DR12" s="27">
        <f t="shared" si="74"/>
        <v>1</v>
      </c>
      <c r="DS12" s="20">
        <f t="shared" si="34"/>
        <v>1</v>
      </c>
      <c r="DT12" s="27"/>
      <c r="DU12" s="26"/>
      <c r="DV12" s="28">
        <f t="shared" si="98"/>
        <v>0</v>
      </c>
      <c r="DW12" s="29">
        <f t="shared" si="75"/>
        <v>0</v>
      </c>
      <c r="DX12" s="30">
        <f>SUM(LARGE(($DV12,$DO12,$DH12,$DA12,$CT12,$CM12,$CF12,$BY12,$BR12,$BK12,$BD12,$AW12,$AP12,$AI12,$AB12,$U12,$N12,$G12),{1;2;3;4;5}))</f>
        <v>0</v>
      </c>
      <c r="DY12" s="27">
        <f t="shared" si="76"/>
        <v>1</v>
      </c>
      <c r="DZ12" s="20">
        <f t="shared" si="36"/>
        <v>3</v>
      </c>
      <c r="EA12" s="27"/>
      <c r="EB12" s="26"/>
      <c r="EC12" s="28">
        <f t="shared" si="99"/>
        <v>0</v>
      </c>
      <c r="ED12" s="29">
        <f t="shared" si="77"/>
        <v>0</v>
      </c>
      <c r="EE12" s="30">
        <f>SUM(LARGE(($EC12,$DV12,$DO12,$DH12,$DA12,$CT12,$CM12,$CF12,$BY12,$BR12,$BK12,$BD12,$AW12,$AP12,$AI12,$AB12,$U12,$N12,$G12),{1;2;3;4;5}))</f>
        <v>0</v>
      </c>
      <c r="EF12" s="27">
        <f t="shared" si="78"/>
        <v>1</v>
      </c>
      <c r="EG12" s="20">
        <f t="shared" si="38"/>
        <v>1</v>
      </c>
      <c r="EH12" s="27"/>
      <c r="EI12" s="26"/>
      <c r="EJ12" s="28">
        <f t="shared" si="100"/>
        <v>0</v>
      </c>
      <c r="EK12" s="29">
        <f t="shared" si="79"/>
        <v>0</v>
      </c>
      <c r="EL12" s="30">
        <f>SUM(LARGE(($EJ12,$EC12,$DV12,$DO12,$DH12,$DA12,$CT12,$CM12,$CF12,$BY12,$BR12,$BK12,$BD12,$AW12,$AP12,$AI12,$AB12,$U12,$N12,$G12),{1;2;3;4;5}))</f>
        <v>0</v>
      </c>
      <c r="EM12" s="27">
        <f t="shared" si="80"/>
        <v>1</v>
      </c>
    </row>
    <row r="13" spans="1:143" x14ac:dyDescent="0.2">
      <c r="A13" s="38" t="s">
        <v>207</v>
      </c>
      <c r="B13" s="65">
        <f t="shared" si="40"/>
        <v>0</v>
      </c>
      <c r="C13" s="16" t="s">
        <v>212</v>
      </c>
      <c r="D13" s="20">
        <f t="shared" si="0"/>
        <v>1</v>
      </c>
      <c r="E13" s="27"/>
      <c r="F13" s="26"/>
      <c r="G13" s="28">
        <f t="shared" si="81"/>
        <v>0</v>
      </c>
      <c r="H13" s="29">
        <f t="shared" si="41"/>
        <v>0</v>
      </c>
      <c r="I13" s="30">
        <f>SUM(LARGE(($G13),{1}))</f>
        <v>0</v>
      </c>
      <c r="J13" s="27">
        <f t="shared" si="42"/>
        <v>1</v>
      </c>
      <c r="K13" s="20">
        <f t="shared" si="2"/>
        <v>1</v>
      </c>
      <c r="L13" s="27"/>
      <c r="M13" s="26"/>
      <c r="N13" s="28">
        <f t="shared" si="82"/>
        <v>0</v>
      </c>
      <c r="O13" s="29">
        <f t="shared" si="43"/>
        <v>0</v>
      </c>
      <c r="P13" s="30">
        <f>SUM(LARGE(($N13,$G13),{1;2}))</f>
        <v>0</v>
      </c>
      <c r="Q13" s="27">
        <f t="shared" si="44"/>
        <v>1</v>
      </c>
      <c r="R13" s="20">
        <f t="shared" si="4"/>
        <v>2</v>
      </c>
      <c r="S13" s="27"/>
      <c r="T13" s="26"/>
      <c r="U13" s="28">
        <f t="shared" si="83"/>
        <v>0</v>
      </c>
      <c r="V13" s="29">
        <f t="shared" si="45"/>
        <v>0</v>
      </c>
      <c r="W13" s="30">
        <f>SUM(LARGE(($U13,$N13,$G13),{1;2;3}))</f>
        <v>0</v>
      </c>
      <c r="X13" s="27">
        <f t="shared" si="46"/>
        <v>1</v>
      </c>
      <c r="Y13" s="20">
        <f t="shared" si="6"/>
        <v>2</v>
      </c>
      <c r="Z13" s="27"/>
      <c r="AA13" s="26"/>
      <c r="AB13" s="28">
        <f t="shared" si="84"/>
        <v>0</v>
      </c>
      <c r="AC13" s="29">
        <f t="shared" si="47"/>
        <v>0</v>
      </c>
      <c r="AD13" s="30">
        <f>SUM(LARGE(($AB13,$U13,$N13,$G13),{1;2;3;4}))</f>
        <v>0</v>
      </c>
      <c r="AE13" s="27">
        <f t="shared" si="48"/>
        <v>1</v>
      </c>
      <c r="AF13" s="20">
        <f t="shared" si="8"/>
        <v>2</v>
      </c>
      <c r="AG13" s="27"/>
      <c r="AH13" s="26"/>
      <c r="AI13" s="28">
        <f t="shared" si="85"/>
        <v>0</v>
      </c>
      <c r="AJ13" s="29">
        <f t="shared" si="49"/>
        <v>0</v>
      </c>
      <c r="AK13" s="30">
        <f>SUM(LARGE(($AI13,$AB13,$U13,$N13,$G13),{1;2;3;4;5}))</f>
        <v>0</v>
      </c>
      <c r="AL13" s="27">
        <f t="shared" si="50"/>
        <v>1</v>
      </c>
      <c r="AM13" s="20">
        <f t="shared" si="10"/>
        <v>2</v>
      </c>
      <c r="AN13" s="27"/>
      <c r="AO13" s="26"/>
      <c r="AP13" s="28">
        <f t="shared" si="86"/>
        <v>0</v>
      </c>
      <c r="AQ13" s="29">
        <f t="shared" si="51"/>
        <v>0</v>
      </c>
      <c r="AR13" s="30">
        <f>SUM(LARGE(($AP13,$AI13,$AB13,$U13,$N13,$G13),{1;2;3;4;5}))</f>
        <v>0</v>
      </c>
      <c r="AS13" s="27">
        <f t="shared" si="52"/>
        <v>1</v>
      </c>
      <c r="AT13" s="20">
        <f t="shared" si="12"/>
        <v>2</v>
      </c>
      <c r="AU13" s="27"/>
      <c r="AV13" s="26"/>
      <c r="AW13" s="28">
        <f t="shared" si="87"/>
        <v>0</v>
      </c>
      <c r="AX13" s="29">
        <f t="shared" si="53"/>
        <v>0</v>
      </c>
      <c r="AY13" s="30">
        <f>SUM(LARGE(($AW13,$AP13,$AI13,$AB13,$U13,$N13,$G13),{1;2;3;4;5}))</f>
        <v>0</v>
      </c>
      <c r="AZ13" s="27">
        <f t="shared" si="54"/>
        <v>1</v>
      </c>
      <c r="BA13" s="20">
        <f t="shared" si="14"/>
        <v>2</v>
      </c>
      <c r="BB13" s="27"/>
      <c r="BC13" s="26"/>
      <c r="BD13" s="28">
        <f t="shared" si="88"/>
        <v>0</v>
      </c>
      <c r="BE13" s="29">
        <f t="shared" si="55"/>
        <v>0</v>
      </c>
      <c r="BF13" s="30">
        <f>SUM(LARGE(($BD13,$AW13,$AP13,$AI13,$AB13,$U13,$N13,$G13),{1;2;3;4;5}))</f>
        <v>0</v>
      </c>
      <c r="BG13" s="27">
        <f t="shared" si="56"/>
        <v>1</v>
      </c>
      <c r="BH13" s="20">
        <f t="shared" si="16"/>
        <v>2</v>
      </c>
      <c r="BI13" s="27"/>
      <c r="BJ13" s="26"/>
      <c r="BK13" s="28">
        <f t="shared" si="89"/>
        <v>0</v>
      </c>
      <c r="BL13" s="29">
        <f t="shared" si="57"/>
        <v>0</v>
      </c>
      <c r="BM13" s="30">
        <f>SUM(LARGE(($BK13,$BD13,$AW13,$AP13,$AI13,$AB13,$U13,$N13,$G13),{1;2;3;4;5}))</f>
        <v>0</v>
      </c>
      <c r="BN13" s="27">
        <f t="shared" si="58"/>
        <v>1</v>
      </c>
      <c r="BO13" s="20">
        <f t="shared" si="18"/>
        <v>2</v>
      </c>
      <c r="BP13" s="27"/>
      <c r="BQ13" s="26"/>
      <c r="BR13" s="28">
        <f t="shared" si="90"/>
        <v>0</v>
      </c>
      <c r="BS13" s="29">
        <f t="shared" si="59"/>
        <v>0</v>
      </c>
      <c r="BT13" s="30">
        <f>SUM(LARGE(($BR13,$BK13,$BD13,$AW13,$AP13,$AI13,$AB13,$U13,$N13,$G13),{1;2;3;4;5}))</f>
        <v>0</v>
      </c>
      <c r="BU13" s="27">
        <f t="shared" si="60"/>
        <v>1</v>
      </c>
      <c r="BV13" s="20">
        <f t="shared" si="20"/>
        <v>2</v>
      </c>
      <c r="BW13" s="27"/>
      <c r="BX13" s="26"/>
      <c r="BY13" s="28">
        <f t="shared" si="91"/>
        <v>0</v>
      </c>
      <c r="BZ13" s="29">
        <f t="shared" si="61"/>
        <v>0</v>
      </c>
      <c r="CA13" s="30">
        <f>SUM(LARGE(($BY13,$BR13,$BK13,$BD13,$AW13,$AP13,$AI13,$AB13,$U13,$N13,$G13),{1;2;3;4;5}))</f>
        <v>0</v>
      </c>
      <c r="CB13" s="27">
        <f t="shared" si="62"/>
        <v>1</v>
      </c>
      <c r="CC13" s="20">
        <f t="shared" si="22"/>
        <v>2</v>
      </c>
      <c r="CD13" s="27"/>
      <c r="CE13" s="26"/>
      <c r="CF13" s="28">
        <f t="shared" si="92"/>
        <v>0</v>
      </c>
      <c r="CG13" s="29">
        <f t="shared" si="63"/>
        <v>0</v>
      </c>
      <c r="CH13" s="30">
        <f>SUM(LARGE(($CF13,$BY13,$BR13,$BK13,$BD13,$AW13,$AP13,$AI13,$AB13,$U13,$N13,$G13),{1;2;3;4;5}))</f>
        <v>0</v>
      </c>
      <c r="CI13" s="27">
        <f t="shared" si="64"/>
        <v>1</v>
      </c>
      <c r="CJ13" s="20">
        <f t="shared" si="24"/>
        <v>1</v>
      </c>
      <c r="CK13" s="27"/>
      <c r="CL13" s="26"/>
      <c r="CM13" s="28">
        <f t="shared" si="93"/>
        <v>0</v>
      </c>
      <c r="CN13" s="29">
        <f t="shared" si="65"/>
        <v>0</v>
      </c>
      <c r="CO13" s="30">
        <f>SUM(LARGE(($CM13,$CF13,$BY13,$BR13,$BK13,$BD13,$AW13,$AP13,$AI13,$AB13,$U13,$N13,$G13),{1;2;3;4;5}))</f>
        <v>0</v>
      </c>
      <c r="CP13" s="27">
        <f t="shared" si="66"/>
        <v>1</v>
      </c>
      <c r="CQ13" s="20">
        <f t="shared" si="26"/>
        <v>1</v>
      </c>
      <c r="CR13" s="27"/>
      <c r="CS13" s="26"/>
      <c r="CT13" s="28">
        <f t="shared" si="94"/>
        <v>0</v>
      </c>
      <c r="CU13" s="29">
        <f t="shared" si="67"/>
        <v>0</v>
      </c>
      <c r="CV13" s="30">
        <f>SUM(LARGE(($CT13,$CM13,$CF13,$BY13,$BR13,$BK13,$BD13,$AW13,$AP13,$AI13,$AB13,$U13,$N13,$G13),{1;2;3;4;5}))</f>
        <v>0</v>
      </c>
      <c r="CW13" s="27">
        <f t="shared" si="68"/>
        <v>1</v>
      </c>
      <c r="CX13" s="20">
        <f t="shared" si="28"/>
        <v>1</v>
      </c>
      <c r="CY13" s="27"/>
      <c r="CZ13" s="26"/>
      <c r="DA13" s="28">
        <f t="shared" si="95"/>
        <v>0</v>
      </c>
      <c r="DB13" s="29">
        <f t="shared" si="69"/>
        <v>0</v>
      </c>
      <c r="DC13" s="30">
        <f>SUM(LARGE(($DA13,$CT13,$CM13,$CF13,$BY13,$BR13,$BK13,$BD13,$AW13,$AP13,$AI13,$AB13,$U13,$N13,$G13),{1;2;3;4;5}))</f>
        <v>0</v>
      </c>
      <c r="DD13" s="27">
        <f t="shared" si="70"/>
        <v>1</v>
      </c>
      <c r="DE13" s="20">
        <f t="shared" si="30"/>
        <v>1</v>
      </c>
      <c r="DF13" s="27"/>
      <c r="DG13" s="26"/>
      <c r="DH13" s="28">
        <f t="shared" si="96"/>
        <v>0</v>
      </c>
      <c r="DI13" s="29">
        <f t="shared" si="71"/>
        <v>0</v>
      </c>
      <c r="DJ13" s="30">
        <f>SUM(LARGE(($DH13,$DA13,$CT13,$CM13,$CF13,$BY13,$BR13,$BK13,$BD13,$AW13,$AP13,$AI13,$AB13,$U13,$N13,$G13),{1;2;3;4;5}))</f>
        <v>0</v>
      </c>
      <c r="DK13" s="27">
        <f t="shared" si="72"/>
        <v>1</v>
      </c>
      <c r="DL13" s="20">
        <f t="shared" si="32"/>
        <v>1</v>
      </c>
      <c r="DM13" s="27"/>
      <c r="DN13" s="26"/>
      <c r="DO13" s="28">
        <f t="shared" si="97"/>
        <v>0</v>
      </c>
      <c r="DP13" s="29">
        <f t="shared" si="73"/>
        <v>0</v>
      </c>
      <c r="DQ13" s="30">
        <f>SUM(LARGE(($DO13,$DH13,$DA13,$CT13,$CM13,$CF13,$BY13,$BR13,$BK13,$BD13,$AW13,$AP13,$AI13,$AB13,$U13,$N13,$G13),{1;2;3;4;5}))</f>
        <v>0</v>
      </c>
      <c r="DR13" s="27">
        <f t="shared" si="74"/>
        <v>1</v>
      </c>
      <c r="DS13" s="20">
        <f t="shared" si="34"/>
        <v>1</v>
      </c>
      <c r="DT13" s="27"/>
      <c r="DU13" s="26"/>
      <c r="DV13" s="28">
        <f t="shared" si="98"/>
        <v>0</v>
      </c>
      <c r="DW13" s="29">
        <f t="shared" si="75"/>
        <v>0</v>
      </c>
      <c r="DX13" s="30">
        <f>SUM(LARGE(($DV13,$DO13,$DH13,$DA13,$CT13,$CM13,$CF13,$BY13,$BR13,$BK13,$BD13,$AW13,$AP13,$AI13,$AB13,$U13,$N13,$G13),{1;2;3;4;5}))</f>
        <v>0</v>
      </c>
      <c r="DY13" s="27">
        <f t="shared" si="76"/>
        <v>1</v>
      </c>
      <c r="DZ13" s="20">
        <f t="shared" si="36"/>
        <v>3</v>
      </c>
      <c r="EA13" s="27"/>
      <c r="EB13" s="26"/>
      <c r="EC13" s="28">
        <f t="shared" si="99"/>
        <v>0</v>
      </c>
      <c r="ED13" s="29">
        <f t="shared" si="77"/>
        <v>0</v>
      </c>
      <c r="EE13" s="30">
        <f>SUM(LARGE(($EC13,$DV13,$DO13,$DH13,$DA13,$CT13,$CM13,$CF13,$BY13,$BR13,$BK13,$BD13,$AW13,$AP13,$AI13,$AB13,$U13,$N13,$G13),{1;2;3;4;5}))</f>
        <v>0</v>
      </c>
      <c r="EF13" s="27">
        <f t="shared" si="78"/>
        <v>1</v>
      </c>
      <c r="EG13" s="20">
        <f t="shared" si="38"/>
        <v>1</v>
      </c>
      <c r="EH13" s="27"/>
      <c r="EI13" s="26"/>
      <c r="EJ13" s="28">
        <f t="shared" si="100"/>
        <v>0</v>
      </c>
      <c r="EK13" s="29">
        <f t="shared" si="79"/>
        <v>0</v>
      </c>
      <c r="EL13" s="30">
        <f>SUM(LARGE(($EJ13,$EC13,$DV13,$DO13,$DH13,$DA13,$CT13,$CM13,$CF13,$BY13,$BR13,$BK13,$BD13,$AW13,$AP13,$AI13,$AB13,$U13,$N13,$G13),{1;2;3;4;5}))</f>
        <v>0</v>
      </c>
      <c r="EM13" s="27">
        <f t="shared" si="80"/>
        <v>1</v>
      </c>
    </row>
    <row r="14" spans="1:143" x14ac:dyDescent="0.2">
      <c r="A14" s="38" t="s">
        <v>220</v>
      </c>
      <c r="B14" s="65">
        <f t="shared" si="40"/>
        <v>0</v>
      </c>
      <c r="C14" s="16" t="s">
        <v>197</v>
      </c>
      <c r="D14" s="20">
        <f t="shared" si="0"/>
        <v>1</v>
      </c>
      <c r="E14" s="27"/>
      <c r="F14" s="26"/>
      <c r="G14" s="28">
        <f t="shared" si="81"/>
        <v>0</v>
      </c>
      <c r="H14" s="29">
        <f t="shared" si="41"/>
        <v>0</v>
      </c>
      <c r="I14" s="30">
        <f>SUM(LARGE(($G14),{1}))</f>
        <v>0</v>
      </c>
      <c r="J14" s="27">
        <f t="shared" si="42"/>
        <v>1</v>
      </c>
      <c r="K14" s="20">
        <f t="shared" si="2"/>
        <v>1</v>
      </c>
      <c r="L14" s="27"/>
      <c r="M14" s="26"/>
      <c r="N14" s="28">
        <f t="shared" si="82"/>
        <v>0</v>
      </c>
      <c r="O14" s="29">
        <f t="shared" si="43"/>
        <v>0</v>
      </c>
      <c r="P14" s="30">
        <f>SUM(LARGE(($N14,$G14),{1;2}))</f>
        <v>0</v>
      </c>
      <c r="Q14" s="27">
        <f t="shared" si="44"/>
        <v>1</v>
      </c>
      <c r="R14" s="20">
        <f t="shared" si="4"/>
        <v>2</v>
      </c>
      <c r="S14" s="27"/>
      <c r="T14" s="26"/>
      <c r="U14" s="28">
        <f t="shared" si="83"/>
        <v>0</v>
      </c>
      <c r="V14" s="29">
        <f t="shared" si="45"/>
        <v>0</v>
      </c>
      <c r="W14" s="30">
        <f>SUM(LARGE(($U14,$N14,$G14),{1;2;3}))</f>
        <v>0</v>
      </c>
      <c r="X14" s="27">
        <f t="shared" si="46"/>
        <v>1</v>
      </c>
      <c r="Y14" s="20">
        <f t="shared" si="6"/>
        <v>2</v>
      </c>
      <c r="Z14" s="27"/>
      <c r="AA14" s="26"/>
      <c r="AB14" s="28">
        <f t="shared" si="84"/>
        <v>0</v>
      </c>
      <c r="AC14" s="29">
        <f t="shared" si="47"/>
        <v>0</v>
      </c>
      <c r="AD14" s="30">
        <f>SUM(LARGE(($AB14,$U14,$N14,$G14),{1;2;3;4}))</f>
        <v>0</v>
      </c>
      <c r="AE14" s="27">
        <f t="shared" si="48"/>
        <v>1</v>
      </c>
      <c r="AF14" s="20">
        <f t="shared" si="8"/>
        <v>2</v>
      </c>
      <c r="AG14" s="27"/>
      <c r="AH14" s="26"/>
      <c r="AI14" s="28">
        <f t="shared" si="85"/>
        <v>0</v>
      </c>
      <c r="AJ14" s="29">
        <f t="shared" si="49"/>
        <v>0</v>
      </c>
      <c r="AK14" s="30">
        <f>SUM(LARGE(($AI14,$AB14,$U14,$N14,$G14),{1;2;3;4;5}))</f>
        <v>0</v>
      </c>
      <c r="AL14" s="27">
        <f t="shared" si="50"/>
        <v>1</v>
      </c>
      <c r="AM14" s="20">
        <f t="shared" si="10"/>
        <v>2</v>
      </c>
      <c r="AN14" s="27"/>
      <c r="AO14" s="26"/>
      <c r="AP14" s="28">
        <f t="shared" si="86"/>
        <v>0</v>
      </c>
      <c r="AQ14" s="29">
        <f t="shared" si="51"/>
        <v>0</v>
      </c>
      <c r="AR14" s="30">
        <f>SUM(LARGE(($AP14,$AI14,$AB14,$U14,$N14,$G14),{1;2;3;4;5}))</f>
        <v>0</v>
      </c>
      <c r="AS14" s="27">
        <f t="shared" si="52"/>
        <v>1</v>
      </c>
      <c r="AT14" s="20">
        <f t="shared" si="12"/>
        <v>2</v>
      </c>
      <c r="AU14" s="27"/>
      <c r="AV14" s="26"/>
      <c r="AW14" s="28">
        <f t="shared" si="87"/>
        <v>0</v>
      </c>
      <c r="AX14" s="29">
        <f t="shared" si="53"/>
        <v>0</v>
      </c>
      <c r="AY14" s="30">
        <f>SUM(LARGE(($AW14,$AP14,$AI14,$AB14,$U14,$N14,$G14),{1;2;3;4;5}))</f>
        <v>0</v>
      </c>
      <c r="AZ14" s="27">
        <f t="shared" si="54"/>
        <v>1</v>
      </c>
      <c r="BA14" s="20">
        <f t="shared" si="14"/>
        <v>2</v>
      </c>
      <c r="BB14" s="27"/>
      <c r="BC14" s="26"/>
      <c r="BD14" s="28">
        <f t="shared" si="88"/>
        <v>0</v>
      </c>
      <c r="BE14" s="29">
        <f t="shared" si="55"/>
        <v>0</v>
      </c>
      <c r="BF14" s="30">
        <f>SUM(LARGE(($BD14,$AW14,$AP14,$AI14,$AB14,$U14,$N14,$G14),{1;2;3;4;5}))</f>
        <v>0</v>
      </c>
      <c r="BG14" s="27">
        <f t="shared" si="56"/>
        <v>1</v>
      </c>
      <c r="BH14" s="20">
        <f t="shared" si="16"/>
        <v>2</v>
      </c>
      <c r="BI14" s="27"/>
      <c r="BJ14" s="26"/>
      <c r="BK14" s="28">
        <f t="shared" si="89"/>
        <v>0</v>
      </c>
      <c r="BL14" s="29">
        <f t="shared" si="57"/>
        <v>0</v>
      </c>
      <c r="BM14" s="30">
        <f>SUM(LARGE(($BK14,$BD14,$AW14,$AP14,$AI14,$AB14,$U14,$N14,$G14),{1;2;3;4;5}))</f>
        <v>0</v>
      </c>
      <c r="BN14" s="27">
        <f t="shared" si="58"/>
        <v>1</v>
      </c>
      <c r="BO14" s="20">
        <f t="shared" si="18"/>
        <v>2</v>
      </c>
      <c r="BP14" s="27"/>
      <c r="BQ14" s="26"/>
      <c r="BR14" s="28">
        <f t="shared" si="90"/>
        <v>0</v>
      </c>
      <c r="BS14" s="29">
        <f t="shared" si="59"/>
        <v>0</v>
      </c>
      <c r="BT14" s="30">
        <f>SUM(LARGE(($BR14,$BK14,$BD14,$AW14,$AP14,$AI14,$AB14,$U14,$N14,$G14),{1;2;3;4;5}))</f>
        <v>0</v>
      </c>
      <c r="BU14" s="27">
        <f t="shared" si="60"/>
        <v>1</v>
      </c>
      <c r="BV14" s="20">
        <f t="shared" si="20"/>
        <v>2</v>
      </c>
      <c r="BW14" s="27"/>
      <c r="BX14" s="26"/>
      <c r="BY14" s="28">
        <f t="shared" si="91"/>
        <v>0</v>
      </c>
      <c r="BZ14" s="29">
        <f t="shared" si="61"/>
        <v>0</v>
      </c>
      <c r="CA14" s="30">
        <f>SUM(LARGE(($BY14,$BR14,$BK14,$BD14,$AW14,$AP14,$AI14,$AB14,$U14,$N14,$G14),{1;2;3;4;5}))</f>
        <v>0</v>
      </c>
      <c r="CB14" s="27">
        <f t="shared" si="62"/>
        <v>1</v>
      </c>
      <c r="CC14" s="20">
        <f t="shared" si="22"/>
        <v>2</v>
      </c>
      <c r="CD14" s="27"/>
      <c r="CE14" s="26"/>
      <c r="CF14" s="28">
        <f t="shared" si="92"/>
        <v>0</v>
      </c>
      <c r="CG14" s="29">
        <f t="shared" si="63"/>
        <v>0</v>
      </c>
      <c r="CH14" s="30">
        <f>SUM(LARGE(($CF14,$BY14,$BR14,$BK14,$BD14,$AW14,$AP14,$AI14,$AB14,$U14,$N14,$G14),{1;2;3;4;5}))</f>
        <v>0</v>
      </c>
      <c r="CI14" s="27">
        <f t="shared" si="64"/>
        <v>1</v>
      </c>
      <c r="CJ14" s="20">
        <f t="shared" si="24"/>
        <v>1</v>
      </c>
      <c r="CK14" s="27"/>
      <c r="CL14" s="26"/>
      <c r="CM14" s="28">
        <f t="shared" si="93"/>
        <v>0</v>
      </c>
      <c r="CN14" s="29">
        <f t="shared" si="65"/>
        <v>0</v>
      </c>
      <c r="CO14" s="30">
        <f>SUM(LARGE(($CM14,$CF14,$BY14,$BR14,$BK14,$BD14,$AW14,$AP14,$AI14,$AB14,$U14,$N14,$G14),{1;2;3;4;5}))</f>
        <v>0</v>
      </c>
      <c r="CP14" s="27">
        <f t="shared" si="66"/>
        <v>1</v>
      </c>
      <c r="CQ14" s="20">
        <f t="shared" si="26"/>
        <v>1</v>
      </c>
      <c r="CR14" s="27"/>
      <c r="CS14" s="26"/>
      <c r="CT14" s="28">
        <f t="shared" si="94"/>
        <v>0</v>
      </c>
      <c r="CU14" s="29">
        <f t="shared" si="67"/>
        <v>0</v>
      </c>
      <c r="CV14" s="30">
        <f>SUM(LARGE(($CT14,$CM14,$CF14,$BY14,$BR14,$BK14,$BD14,$AW14,$AP14,$AI14,$AB14,$U14,$N14,$G14),{1;2;3;4;5}))</f>
        <v>0</v>
      </c>
      <c r="CW14" s="27">
        <f t="shared" si="68"/>
        <v>1</v>
      </c>
      <c r="CX14" s="20">
        <f t="shared" si="28"/>
        <v>1</v>
      </c>
      <c r="CY14" s="27"/>
      <c r="CZ14" s="26"/>
      <c r="DA14" s="28">
        <f t="shared" si="95"/>
        <v>0</v>
      </c>
      <c r="DB14" s="29">
        <f t="shared" si="69"/>
        <v>0</v>
      </c>
      <c r="DC14" s="30">
        <f>SUM(LARGE(($DA14,$CT14,$CM14,$CF14,$BY14,$BR14,$BK14,$BD14,$AW14,$AP14,$AI14,$AB14,$U14,$N14,$G14),{1;2;3;4;5}))</f>
        <v>0</v>
      </c>
      <c r="DD14" s="27">
        <f t="shared" si="70"/>
        <v>1</v>
      </c>
      <c r="DE14" s="20">
        <f t="shared" si="30"/>
        <v>1</v>
      </c>
      <c r="DF14" s="27"/>
      <c r="DG14" s="26"/>
      <c r="DH14" s="28">
        <f t="shared" si="96"/>
        <v>0</v>
      </c>
      <c r="DI14" s="29">
        <f t="shared" si="71"/>
        <v>0</v>
      </c>
      <c r="DJ14" s="30">
        <f>SUM(LARGE(($DH14,$DA14,$CT14,$CM14,$CF14,$BY14,$BR14,$BK14,$BD14,$AW14,$AP14,$AI14,$AB14,$U14,$N14,$G14),{1;2;3;4;5}))</f>
        <v>0</v>
      </c>
      <c r="DK14" s="27">
        <f t="shared" si="72"/>
        <v>1</v>
      </c>
      <c r="DL14" s="20">
        <f t="shared" si="32"/>
        <v>1</v>
      </c>
      <c r="DM14" s="27"/>
      <c r="DN14" s="26"/>
      <c r="DO14" s="28">
        <f t="shared" si="97"/>
        <v>0</v>
      </c>
      <c r="DP14" s="29">
        <f t="shared" si="73"/>
        <v>0</v>
      </c>
      <c r="DQ14" s="30">
        <f>SUM(LARGE(($DO14,$DH14,$DA14,$CT14,$CM14,$CF14,$BY14,$BR14,$BK14,$BD14,$AW14,$AP14,$AI14,$AB14,$U14,$N14,$G14),{1;2;3;4;5}))</f>
        <v>0</v>
      </c>
      <c r="DR14" s="27">
        <f t="shared" si="74"/>
        <v>1</v>
      </c>
      <c r="DS14" s="20">
        <f t="shared" si="34"/>
        <v>1</v>
      </c>
      <c r="DT14" s="27"/>
      <c r="DU14" s="26"/>
      <c r="DV14" s="28">
        <f t="shared" si="98"/>
        <v>0</v>
      </c>
      <c r="DW14" s="29">
        <f t="shared" si="75"/>
        <v>0</v>
      </c>
      <c r="DX14" s="30">
        <f>SUM(LARGE(($DV14,$DO14,$DH14,$DA14,$CT14,$CM14,$CF14,$BY14,$BR14,$BK14,$BD14,$AW14,$AP14,$AI14,$AB14,$U14,$N14,$G14),{1;2;3;4;5}))</f>
        <v>0</v>
      </c>
      <c r="DY14" s="27">
        <f t="shared" si="76"/>
        <v>1</v>
      </c>
      <c r="DZ14" s="20">
        <f t="shared" si="36"/>
        <v>3</v>
      </c>
      <c r="EA14" s="27"/>
      <c r="EB14" s="26"/>
      <c r="EC14" s="28">
        <f t="shared" si="99"/>
        <v>0</v>
      </c>
      <c r="ED14" s="29">
        <f t="shared" si="77"/>
        <v>0</v>
      </c>
      <c r="EE14" s="30">
        <f>SUM(LARGE(($EC14,$DV14,$DO14,$DH14,$DA14,$CT14,$CM14,$CF14,$BY14,$BR14,$BK14,$BD14,$AW14,$AP14,$AI14,$AB14,$U14,$N14,$G14),{1;2;3;4;5}))</f>
        <v>0</v>
      </c>
      <c r="EF14" s="27">
        <f t="shared" si="78"/>
        <v>1</v>
      </c>
      <c r="EG14" s="20">
        <f t="shared" si="38"/>
        <v>1</v>
      </c>
      <c r="EH14" s="27"/>
      <c r="EI14" s="26"/>
      <c r="EJ14" s="28">
        <f t="shared" si="100"/>
        <v>0</v>
      </c>
      <c r="EK14" s="29">
        <f t="shared" si="79"/>
        <v>0</v>
      </c>
      <c r="EL14" s="30">
        <f>SUM(LARGE(($EJ14,$EC14,$DV14,$DO14,$DH14,$DA14,$CT14,$CM14,$CF14,$BY14,$BR14,$BK14,$BD14,$AW14,$AP14,$AI14,$AB14,$U14,$N14,$G14),{1;2;3;4;5}))</f>
        <v>0</v>
      </c>
      <c r="EM14" s="27">
        <f t="shared" si="80"/>
        <v>1</v>
      </c>
    </row>
    <row r="15" spans="1:143" x14ac:dyDescent="0.2">
      <c r="A15" s="38" t="s">
        <v>126</v>
      </c>
      <c r="B15" s="65">
        <f t="shared" si="40"/>
        <v>0</v>
      </c>
      <c r="C15" s="16" t="s">
        <v>40</v>
      </c>
      <c r="D15" s="20">
        <f t="shared" si="0"/>
        <v>1</v>
      </c>
      <c r="E15" s="27"/>
      <c r="F15" s="26"/>
      <c r="G15" s="28">
        <f t="shared" si="81"/>
        <v>0</v>
      </c>
      <c r="H15" s="29">
        <f t="shared" si="41"/>
        <v>0</v>
      </c>
      <c r="I15" s="30">
        <f>SUM(LARGE(($G15),{1}))</f>
        <v>0</v>
      </c>
      <c r="J15" s="27">
        <f t="shared" si="42"/>
        <v>1</v>
      </c>
      <c r="K15" s="20">
        <f t="shared" si="2"/>
        <v>1</v>
      </c>
      <c r="L15" s="27"/>
      <c r="M15" s="26"/>
      <c r="N15" s="28">
        <f t="shared" si="82"/>
        <v>0</v>
      </c>
      <c r="O15" s="29">
        <f t="shared" si="43"/>
        <v>0</v>
      </c>
      <c r="P15" s="30">
        <f>SUM(LARGE(($N15,$G15),{1;2}))</f>
        <v>0</v>
      </c>
      <c r="Q15" s="27">
        <f t="shared" si="44"/>
        <v>1</v>
      </c>
      <c r="R15" s="20">
        <f t="shared" si="4"/>
        <v>2</v>
      </c>
      <c r="S15" s="27"/>
      <c r="T15" s="26"/>
      <c r="U15" s="28">
        <f t="shared" si="83"/>
        <v>0</v>
      </c>
      <c r="V15" s="29">
        <f t="shared" si="45"/>
        <v>0</v>
      </c>
      <c r="W15" s="30">
        <f>SUM(LARGE(($U15,$N15,$G15),{1;2;3}))</f>
        <v>0</v>
      </c>
      <c r="X15" s="27">
        <f t="shared" si="46"/>
        <v>1</v>
      </c>
      <c r="Y15" s="20">
        <f t="shared" si="6"/>
        <v>2</v>
      </c>
      <c r="Z15" s="27"/>
      <c r="AA15" s="26"/>
      <c r="AB15" s="28">
        <f t="shared" si="84"/>
        <v>0</v>
      </c>
      <c r="AC15" s="29">
        <f t="shared" si="47"/>
        <v>0</v>
      </c>
      <c r="AD15" s="30">
        <f>SUM(LARGE(($AB15,$U15,$N15,$G15),{1;2;3;4}))</f>
        <v>0</v>
      </c>
      <c r="AE15" s="27">
        <f t="shared" si="48"/>
        <v>1</v>
      </c>
      <c r="AF15" s="20">
        <f t="shared" si="8"/>
        <v>2</v>
      </c>
      <c r="AG15" s="27"/>
      <c r="AH15" s="26"/>
      <c r="AI15" s="28">
        <f t="shared" si="85"/>
        <v>0</v>
      </c>
      <c r="AJ15" s="29">
        <f t="shared" si="49"/>
        <v>0</v>
      </c>
      <c r="AK15" s="30">
        <f>SUM(LARGE(($AI15,$AB15,$U15,$N15,$G15),{1;2;3;4;5}))</f>
        <v>0</v>
      </c>
      <c r="AL15" s="27">
        <f t="shared" si="50"/>
        <v>1</v>
      </c>
      <c r="AM15" s="20">
        <f t="shared" si="10"/>
        <v>2</v>
      </c>
      <c r="AN15" s="27"/>
      <c r="AO15" s="26"/>
      <c r="AP15" s="28">
        <f t="shared" si="86"/>
        <v>0</v>
      </c>
      <c r="AQ15" s="29">
        <f t="shared" si="51"/>
        <v>0</v>
      </c>
      <c r="AR15" s="30">
        <f>SUM(LARGE(($AP15,$AI15,$AB15,$U15,$N15,$G15),{1;2;3;4;5}))</f>
        <v>0</v>
      </c>
      <c r="AS15" s="27">
        <f t="shared" si="52"/>
        <v>1</v>
      </c>
      <c r="AT15" s="20">
        <f t="shared" si="12"/>
        <v>2</v>
      </c>
      <c r="AU15" s="27"/>
      <c r="AV15" s="26"/>
      <c r="AW15" s="28">
        <f t="shared" si="87"/>
        <v>0</v>
      </c>
      <c r="AX15" s="29">
        <f t="shared" si="53"/>
        <v>0</v>
      </c>
      <c r="AY15" s="30">
        <f>SUM(LARGE(($AW15,$AP15,$AI15,$AB15,$U15,$N15,$G15),{1;2;3;4;5}))</f>
        <v>0</v>
      </c>
      <c r="AZ15" s="27">
        <f t="shared" si="54"/>
        <v>1</v>
      </c>
      <c r="BA15" s="20">
        <f t="shared" si="14"/>
        <v>2</v>
      </c>
      <c r="BB15" s="27"/>
      <c r="BC15" s="26"/>
      <c r="BD15" s="28">
        <f t="shared" si="88"/>
        <v>0</v>
      </c>
      <c r="BE15" s="29">
        <f t="shared" si="55"/>
        <v>0</v>
      </c>
      <c r="BF15" s="30">
        <f>SUM(LARGE(($BD15,$AW15,$AP15,$AI15,$AB15,$U15,$N15,$G15),{1;2;3;4;5}))</f>
        <v>0</v>
      </c>
      <c r="BG15" s="27">
        <f t="shared" si="56"/>
        <v>1</v>
      </c>
      <c r="BH15" s="20">
        <f t="shared" si="16"/>
        <v>2</v>
      </c>
      <c r="BI15" s="27"/>
      <c r="BJ15" s="26"/>
      <c r="BK15" s="28">
        <f t="shared" si="89"/>
        <v>0</v>
      </c>
      <c r="BL15" s="29">
        <f t="shared" si="57"/>
        <v>0</v>
      </c>
      <c r="BM15" s="30">
        <f>SUM(LARGE(($BK15,$BD15,$AW15,$AP15,$AI15,$AB15,$U15,$N15,$G15),{1;2;3;4;5}))</f>
        <v>0</v>
      </c>
      <c r="BN15" s="27">
        <f t="shared" si="58"/>
        <v>1</v>
      </c>
      <c r="BO15" s="20">
        <f t="shared" si="18"/>
        <v>2</v>
      </c>
      <c r="BP15" s="27"/>
      <c r="BQ15" s="26"/>
      <c r="BR15" s="28">
        <f t="shared" si="90"/>
        <v>0</v>
      </c>
      <c r="BS15" s="29">
        <f t="shared" si="59"/>
        <v>0</v>
      </c>
      <c r="BT15" s="30">
        <f>SUM(LARGE(($BR15,$BK15,$BD15,$AW15,$AP15,$AI15,$AB15,$U15,$N15,$G15),{1;2;3;4;5}))</f>
        <v>0</v>
      </c>
      <c r="BU15" s="27">
        <f t="shared" si="60"/>
        <v>1</v>
      </c>
      <c r="BV15" s="20">
        <f t="shared" si="20"/>
        <v>2</v>
      </c>
      <c r="BW15" s="27"/>
      <c r="BX15" s="26"/>
      <c r="BY15" s="28">
        <f t="shared" si="91"/>
        <v>0</v>
      </c>
      <c r="BZ15" s="29">
        <f t="shared" si="61"/>
        <v>0</v>
      </c>
      <c r="CA15" s="30">
        <f>SUM(LARGE(($BY15,$BR15,$BK15,$BD15,$AW15,$AP15,$AI15,$AB15,$U15,$N15,$G15),{1;2;3;4;5}))</f>
        <v>0</v>
      </c>
      <c r="CB15" s="27">
        <f t="shared" si="62"/>
        <v>1</v>
      </c>
      <c r="CC15" s="20">
        <f t="shared" si="22"/>
        <v>2</v>
      </c>
      <c r="CD15" s="27"/>
      <c r="CE15" s="26"/>
      <c r="CF15" s="28">
        <f t="shared" si="92"/>
        <v>0</v>
      </c>
      <c r="CG15" s="29">
        <f t="shared" si="63"/>
        <v>0</v>
      </c>
      <c r="CH15" s="30">
        <f>SUM(LARGE(($CF15,$BY15,$BR15,$BK15,$BD15,$AW15,$AP15,$AI15,$AB15,$U15,$N15,$G15),{1;2;3;4;5}))</f>
        <v>0</v>
      </c>
      <c r="CI15" s="27">
        <f t="shared" si="64"/>
        <v>1</v>
      </c>
      <c r="CJ15" s="20">
        <f t="shared" si="24"/>
        <v>1</v>
      </c>
      <c r="CK15" s="27"/>
      <c r="CL15" s="26"/>
      <c r="CM15" s="28">
        <f t="shared" si="93"/>
        <v>0</v>
      </c>
      <c r="CN15" s="29">
        <f t="shared" si="65"/>
        <v>0</v>
      </c>
      <c r="CO15" s="30">
        <f>SUM(LARGE(($CM15,$CF15,$BY15,$BR15,$BK15,$BD15,$AW15,$AP15,$AI15,$AB15,$U15,$N15,$G15),{1;2;3;4;5}))</f>
        <v>0</v>
      </c>
      <c r="CP15" s="27">
        <f t="shared" si="66"/>
        <v>1</v>
      </c>
      <c r="CQ15" s="20">
        <f t="shared" si="26"/>
        <v>1</v>
      </c>
      <c r="CR15" s="27"/>
      <c r="CS15" s="26"/>
      <c r="CT15" s="28">
        <f t="shared" si="94"/>
        <v>0</v>
      </c>
      <c r="CU15" s="29">
        <f t="shared" si="67"/>
        <v>0</v>
      </c>
      <c r="CV15" s="30">
        <f>SUM(LARGE(($CT15,$CM15,$CF15,$BY15,$BR15,$BK15,$BD15,$AW15,$AP15,$AI15,$AB15,$U15,$N15,$G15),{1;2;3;4;5}))</f>
        <v>0</v>
      </c>
      <c r="CW15" s="27">
        <f t="shared" si="68"/>
        <v>1</v>
      </c>
      <c r="CX15" s="20">
        <f t="shared" si="28"/>
        <v>1</v>
      </c>
      <c r="CY15" s="27"/>
      <c r="CZ15" s="26"/>
      <c r="DA15" s="28">
        <f t="shared" si="95"/>
        <v>0</v>
      </c>
      <c r="DB15" s="29">
        <f t="shared" si="69"/>
        <v>0</v>
      </c>
      <c r="DC15" s="30">
        <f>SUM(LARGE(($DA15,$CT15,$CM15,$CF15,$BY15,$BR15,$BK15,$BD15,$AW15,$AP15,$AI15,$AB15,$U15,$N15,$G15),{1;2;3;4;5}))</f>
        <v>0</v>
      </c>
      <c r="DD15" s="27">
        <f t="shared" si="70"/>
        <v>1</v>
      </c>
      <c r="DE15" s="20">
        <f t="shared" si="30"/>
        <v>1</v>
      </c>
      <c r="DF15" s="27"/>
      <c r="DG15" s="26"/>
      <c r="DH15" s="28">
        <f t="shared" si="96"/>
        <v>0</v>
      </c>
      <c r="DI15" s="29">
        <f t="shared" si="71"/>
        <v>0</v>
      </c>
      <c r="DJ15" s="30">
        <f>SUM(LARGE(($DH15,$DA15,$CT15,$CM15,$CF15,$BY15,$BR15,$BK15,$BD15,$AW15,$AP15,$AI15,$AB15,$U15,$N15,$G15),{1;2;3;4;5}))</f>
        <v>0</v>
      </c>
      <c r="DK15" s="27">
        <f t="shared" si="72"/>
        <v>1</v>
      </c>
      <c r="DL15" s="20">
        <f t="shared" si="32"/>
        <v>1</v>
      </c>
      <c r="DM15" s="27"/>
      <c r="DN15" s="26"/>
      <c r="DO15" s="28">
        <f t="shared" si="97"/>
        <v>0</v>
      </c>
      <c r="DP15" s="29">
        <f t="shared" si="73"/>
        <v>0</v>
      </c>
      <c r="DQ15" s="30">
        <f>SUM(LARGE(($DO15,$DH15,$DA15,$CT15,$CM15,$CF15,$BY15,$BR15,$BK15,$BD15,$AW15,$AP15,$AI15,$AB15,$U15,$N15,$G15),{1;2;3;4;5}))</f>
        <v>0</v>
      </c>
      <c r="DR15" s="27">
        <f t="shared" si="74"/>
        <v>1</v>
      </c>
      <c r="DS15" s="20">
        <f t="shared" si="34"/>
        <v>1</v>
      </c>
      <c r="DT15" s="27"/>
      <c r="DU15" s="26"/>
      <c r="DV15" s="28">
        <f t="shared" si="98"/>
        <v>0</v>
      </c>
      <c r="DW15" s="29">
        <f t="shared" si="75"/>
        <v>0</v>
      </c>
      <c r="DX15" s="30">
        <f>SUM(LARGE(($DV15,$DO15,$DH15,$DA15,$CT15,$CM15,$CF15,$BY15,$BR15,$BK15,$BD15,$AW15,$AP15,$AI15,$AB15,$U15,$N15,$G15),{1;2;3;4;5}))</f>
        <v>0</v>
      </c>
      <c r="DY15" s="27">
        <f t="shared" si="76"/>
        <v>1</v>
      </c>
      <c r="DZ15" s="20">
        <f t="shared" si="36"/>
        <v>3</v>
      </c>
      <c r="EA15" s="27"/>
      <c r="EB15" s="26"/>
      <c r="EC15" s="28">
        <f t="shared" si="99"/>
        <v>0</v>
      </c>
      <c r="ED15" s="29">
        <f t="shared" si="77"/>
        <v>0</v>
      </c>
      <c r="EE15" s="30">
        <f>SUM(LARGE(($EC15,$DV15,$DO15,$DH15,$DA15,$CT15,$CM15,$CF15,$BY15,$BR15,$BK15,$BD15,$AW15,$AP15,$AI15,$AB15,$U15,$N15,$G15),{1;2;3;4;5}))</f>
        <v>0</v>
      </c>
      <c r="EF15" s="27">
        <f t="shared" si="78"/>
        <v>1</v>
      </c>
      <c r="EG15" s="20">
        <f t="shared" si="38"/>
        <v>1</v>
      </c>
      <c r="EH15" s="27"/>
      <c r="EI15" s="26"/>
      <c r="EJ15" s="28">
        <f t="shared" si="100"/>
        <v>0</v>
      </c>
      <c r="EK15" s="29">
        <f t="shared" si="79"/>
        <v>0</v>
      </c>
      <c r="EL15" s="30">
        <f>SUM(LARGE(($EJ15,$EC15,$DV15,$DO15,$DH15,$DA15,$CT15,$CM15,$CF15,$BY15,$BR15,$BK15,$BD15,$AW15,$AP15,$AI15,$AB15,$U15,$N15,$G15),{1;2;3;4;5}))</f>
        <v>0</v>
      </c>
      <c r="EM15" s="27">
        <f t="shared" si="80"/>
        <v>1</v>
      </c>
    </row>
    <row r="16" spans="1:143" x14ac:dyDescent="0.2">
      <c r="A16" s="38" t="s">
        <v>127</v>
      </c>
      <c r="B16" s="65">
        <f t="shared" si="40"/>
        <v>0</v>
      </c>
      <c r="C16" s="16" t="s">
        <v>128</v>
      </c>
      <c r="D16" s="20">
        <f t="shared" si="0"/>
        <v>1</v>
      </c>
      <c r="E16" s="27"/>
      <c r="F16" s="26"/>
      <c r="G16" s="28">
        <f t="shared" si="81"/>
        <v>0</v>
      </c>
      <c r="H16" s="29">
        <f t="shared" si="41"/>
        <v>0</v>
      </c>
      <c r="I16" s="30">
        <f>SUM(LARGE(($G16),{1}))</f>
        <v>0</v>
      </c>
      <c r="J16" s="27">
        <f t="shared" si="42"/>
        <v>1</v>
      </c>
      <c r="K16" s="20">
        <f t="shared" si="2"/>
        <v>1</v>
      </c>
      <c r="L16" s="27"/>
      <c r="M16" s="26"/>
      <c r="N16" s="28">
        <f t="shared" si="82"/>
        <v>0</v>
      </c>
      <c r="O16" s="29">
        <f t="shared" si="43"/>
        <v>0</v>
      </c>
      <c r="P16" s="30">
        <f>SUM(LARGE(($N16,$G16),{1;2}))</f>
        <v>0</v>
      </c>
      <c r="Q16" s="27">
        <f t="shared" si="44"/>
        <v>1</v>
      </c>
      <c r="R16" s="20">
        <f t="shared" si="4"/>
        <v>2</v>
      </c>
      <c r="S16" s="27"/>
      <c r="T16" s="26"/>
      <c r="U16" s="28">
        <f t="shared" si="83"/>
        <v>0</v>
      </c>
      <c r="V16" s="29">
        <f t="shared" si="45"/>
        <v>0</v>
      </c>
      <c r="W16" s="30">
        <f>SUM(LARGE(($U16,$N16,$G16),{1;2;3}))</f>
        <v>0</v>
      </c>
      <c r="X16" s="27">
        <f t="shared" si="46"/>
        <v>1</v>
      </c>
      <c r="Y16" s="20">
        <f t="shared" si="6"/>
        <v>2</v>
      </c>
      <c r="Z16" s="27"/>
      <c r="AA16" s="26"/>
      <c r="AB16" s="28">
        <f t="shared" si="84"/>
        <v>0</v>
      </c>
      <c r="AC16" s="29">
        <f t="shared" si="47"/>
        <v>0</v>
      </c>
      <c r="AD16" s="30">
        <f>SUM(LARGE(($AB16,$U16,$N16,$G16),{1;2;3;4}))</f>
        <v>0</v>
      </c>
      <c r="AE16" s="27">
        <f t="shared" si="48"/>
        <v>1</v>
      </c>
      <c r="AF16" s="20">
        <f t="shared" si="8"/>
        <v>2</v>
      </c>
      <c r="AG16" s="27"/>
      <c r="AH16" s="26"/>
      <c r="AI16" s="28">
        <f t="shared" si="85"/>
        <v>0</v>
      </c>
      <c r="AJ16" s="29">
        <f t="shared" si="49"/>
        <v>0</v>
      </c>
      <c r="AK16" s="30">
        <f>SUM(LARGE(($AI16,$AB16,$U16,$N16,$G16),{1;2;3;4;5}))</f>
        <v>0</v>
      </c>
      <c r="AL16" s="27">
        <f t="shared" si="50"/>
        <v>1</v>
      </c>
      <c r="AM16" s="20">
        <f t="shared" si="10"/>
        <v>2</v>
      </c>
      <c r="AN16" s="27"/>
      <c r="AO16" s="26"/>
      <c r="AP16" s="28">
        <f t="shared" si="86"/>
        <v>0</v>
      </c>
      <c r="AQ16" s="29">
        <f t="shared" si="51"/>
        <v>0</v>
      </c>
      <c r="AR16" s="30">
        <f>SUM(LARGE(($AP16,$AI16,$AB16,$U16,$N16,$G16),{1;2;3;4;5}))</f>
        <v>0</v>
      </c>
      <c r="AS16" s="27">
        <f t="shared" si="52"/>
        <v>1</v>
      </c>
      <c r="AT16" s="20">
        <f t="shared" si="12"/>
        <v>2</v>
      </c>
      <c r="AU16" s="27"/>
      <c r="AV16" s="26"/>
      <c r="AW16" s="28">
        <f t="shared" si="87"/>
        <v>0</v>
      </c>
      <c r="AX16" s="29">
        <f t="shared" si="53"/>
        <v>0</v>
      </c>
      <c r="AY16" s="30">
        <f>SUM(LARGE(($AW16,$AP16,$AI16,$AB16,$U16,$N16,$G16),{1;2;3;4;5}))</f>
        <v>0</v>
      </c>
      <c r="AZ16" s="27">
        <f t="shared" si="54"/>
        <v>1</v>
      </c>
      <c r="BA16" s="20">
        <f t="shared" si="14"/>
        <v>2</v>
      </c>
      <c r="BB16" s="27"/>
      <c r="BC16" s="26"/>
      <c r="BD16" s="28">
        <f t="shared" si="88"/>
        <v>0</v>
      </c>
      <c r="BE16" s="29">
        <f t="shared" si="55"/>
        <v>0</v>
      </c>
      <c r="BF16" s="30">
        <f>SUM(LARGE(($BD16,$AW16,$AP16,$AI16,$AB16,$U16,$N16,$G16),{1;2;3;4;5}))</f>
        <v>0</v>
      </c>
      <c r="BG16" s="27">
        <f t="shared" si="56"/>
        <v>1</v>
      </c>
      <c r="BH16" s="20">
        <f t="shared" si="16"/>
        <v>2</v>
      </c>
      <c r="BI16" s="27"/>
      <c r="BJ16" s="26"/>
      <c r="BK16" s="28">
        <f t="shared" si="89"/>
        <v>0</v>
      </c>
      <c r="BL16" s="29">
        <f t="shared" si="57"/>
        <v>0</v>
      </c>
      <c r="BM16" s="30">
        <f>SUM(LARGE(($BK16,$BD16,$AW16,$AP16,$AI16,$AB16,$U16,$N16,$G16),{1;2;3;4;5}))</f>
        <v>0</v>
      </c>
      <c r="BN16" s="27">
        <f t="shared" si="58"/>
        <v>1</v>
      </c>
      <c r="BO16" s="20">
        <f t="shared" si="18"/>
        <v>2</v>
      </c>
      <c r="BP16" s="27"/>
      <c r="BQ16" s="26"/>
      <c r="BR16" s="28">
        <f t="shared" si="90"/>
        <v>0</v>
      </c>
      <c r="BS16" s="29">
        <f t="shared" si="59"/>
        <v>0</v>
      </c>
      <c r="BT16" s="30">
        <f>SUM(LARGE(($BR16,$BK16,$BD16,$AW16,$AP16,$AI16,$AB16,$U16,$N16,$G16),{1;2;3;4;5}))</f>
        <v>0</v>
      </c>
      <c r="BU16" s="27">
        <f t="shared" si="60"/>
        <v>1</v>
      </c>
      <c r="BV16" s="20">
        <f t="shared" si="20"/>
        <v>2</v>
      </c>
      <c r="BW16" s="27"/>
      <c r="BX16" s="26"/>
      <c r="BY16" s="28">
        <f t="shared" si="91"/>
        <v>0</v>
      </c>
      <c r="BZ16" s="29">
        <f t="shared" si="61"/>
        <v>0</v>
      </c>
      <c r="CA16" s="30">
        <f>SUM(LARGE(($BY16,$BR16,$BK16,$BD16,$AW16,$AP16,$AI16,$AB16,$U16,$N16,$G16),{1;2;3;4;5}))</f>
        <v>0</v>
      </c>
      <c r="CB16" s="27">
        <f t="shared" si="62"/>
        <v>1</v>
      </c>
      <c r="CC16" s="20">
        <f t="shared" si="22"/>
        <v>2</v>
      </c>
      <c r="CD16" s="27"/>
      <c r="CE16" s="26"/>
      <c r="CF16" s="28">
        <f t="shared" si="92"/>
        <v>0</v>
      </c>
      <c r="CG16" s="29">
        <f t="shared" si="63"/>
        <v>0</v>
      </c>
      <c r="CH16" s="30">
        <f>SUM(LARGE(($CF16,$BY16,$BR16,$BK16,$BD16,$AW16,$AP16,$AI16,$AB16,$U16,$N16,$G16),{1;2;3;4;5}))</f>
        <v>0</v>
      </c>
      <c r="CI16" s="27">
        <f t="shared" si="64"/>
        <v>1</v>
      </c>
      <c r="CJ16" s="20">
        <f t="shared" si="24"/>
        <v>1</v>
      </c>
      <c r="CK16" s="27"/>
      <c r="CL16" s="26"/>
      <c r="CM16" s="28">
        <f t="shared" si="93"/>
        <v>0</v>
      </c>
      <c r="CN16" s="29">
        <f t="shared" si="65"/>
        <v>0</v>
      </c>
      <c r="CO16" s="30">
        <f>SUM(LARGE(($CM16,$CF16,$BY16,$BR16,$BK16,$BD16,$AW16,$AP16,$AI16,$AB16,$U16,$N16,$G16),{1;2;3;4;5}))</f>
        <v>0</v>
      </c>
      <c r="CP16" s="27">
        <f t="shared" si="66"/>
        <v>1</v>
      </c>
      <c r="CQ16" s="20">
        <f t="shared" si="26"/>
        <v>1</v>
      </c>
      <c r="CR16" s="27"/>
      <c r="CS16" s="26"/>
      <c r="CT16" s="28">
        <f t="shared" si="94"/>
        <v>0</v>
      </c>
      <c r="CU16" s="29">
        <f t="shared" si="67"/>
        <v>0</v>
      </c>
      <c r="CV16" s="30">
        <f>SUM(LARGE(($CT16,$CM16,$CF16,$BY16,$BR16,$BK16,$BD16,$AW16,$AP16,$AI16,$AB16,$U16,$N16,$G16),{1;2;3;4;5}))</f>
        <v>0</v>
      </c>
      <c r="CW16" s="27">
        <f t="shared" si="68"/>
        <v>1</v>
      </c>
      <c r="CX16" s="20">
        <f t="shared" si="28"/>
        <v>1</v>
      </c>
      <c r="CY16" s="27"/>
      <c r="CZ16" s="26"/>
      <c r="DA16" s="28">
        <f t="shared" si="95"/>
        <v>0</v>
      </c>
      <c r="DB16" s="29">
        <f t="shared" si="69"/>
        <v>0</v>
      </c>
      <c r="DC16" s="30">
        <f>SUM(LARGE(($DA16,$CT16,$CM16,$CF16,$BY16,$BR16,$BK16,$BD16,$AW16,$AP16,$AI16,$AB16,$U16,$N16,$G16),{1;2;3;4;5}))</f>
        <v>0</v>
      </c>
      <c r="DD16" s="27">
        <f t="shared" si="70"/>
        <v>1</v>
      </c>
      <c r="DE16" s="20">
        <f t="shared" si="30"/>
        <v>1</v>
      </c>
      <c r="DF16" s="27"/>
      <c r="DG16" s="26"/>
      <c r="DH16" s="28">
        <f t="shared" si="96"/>
        <v>0</v>
      </c>
      <c r="DI16" s="29">
        <f t="shared" si="71"/>
        <v>0</v>
      </c>
      <c r="DJ16" s="30">
        <f>SUM(LARGE(($DH16,$DA16,$CT16,$CM16,$CF16,$BY16,$BR16,$BK16,$BD16,$AW16,$AP16,$AI16,$AB16,$U16,$N16,$G16),{1;2;3;4;5}))</f>
        <v>0</v>
      </c>
      <c r="DK16" s="27">
        <f t="shared" si="72"/>
        <v>1</v>
      </c>
      <c r="DL16" s="20">
        <f t="shared" si="32"/>
        <v>1</v>
      </c>
      <c r="DM16" s="27"/>
      <c r="DN16" s="26"/>
      <c r="DO16" s="28">
        <f t="shared" si="97"/>
        <v>0</v>
      </c>
      <c r="DP16" s="29">
        <f t="shared" si="73"/>
        <v>0</v>
      </c>
      <c r="DQ16" s="30">
        <f>SUM(LARGE(($DO16,$DH16,$DA16,$CT16,$CM16,$CF16,$BY16,$BR16,$BK16,$BD16,$AW16,$AP16,$AI16,$AB16,$U16,$N16,$G16),{1;2;3;4;5}))</f>
        <v>0</v>
      </c>
      <c r="DR16" s="27">
        <f t="shared" si="74"/>
        <v>1</v>
      </c>
      <c r="DS16" s="20">
        <f t="shared" si="34"/>
        <v>1</v>
      </c>
      <c r="DT16" s="27"/>
      <c r="DU16" s="26"/>
      <c r="DV16" s="28">
        <f t="shared" si="98"/>
        <v>0</v>
      </c>
      <c r="DW16" s="29">
        <f t="shared" si="75"/>
        <v>0</v>
      </c>
      <c r="DX16" s="30">
        <f>SUM(LARGE(($DV16,$DO16,$DH16,$DA16,$CT16,$CM16,$CF16,$BY16,$BR16,$BK16,$BD16,$AW16,$AP16,$AI16,$AB16,$U16,$N16,$G16),{1;2;3;4;5}))</f>
        <v>0</v>
      </c>
      <c r="DY16" s="27">
        <f t="shared" si="76"/>
        <v>1</v>
      </c>
      <c r="DZ16" s="20">
        <f t="shared" si="36"/>
        <v>3</v>
      </c>
      <c r="EA16" s="27"/>
      <c r="EB16" s="26"/>
      <c r="EC16" s="28">
        <f t="shared" si="99"/>
        <v>0</v>
      </c>
      <c r="ED16" s="29">
        <f t="shared" si="77"/>
        <v>0</v>
      </c>
      <c r="EE16" s="30">
        <f>SUM(LARGE(($EC16,$DV16,$DO16,$DH16,$DA16,$CT16,$CM16,$CF16,$BY16,$BR16,$BK16,$BD16,$AW16,$AP16,$AI16,$AB16,$U16,$N16,$G16),{1;2;3;4;5}))</f>
        <v>0</v>
      </c>
      <c r="EF16" s="27">
        <f t="shared" si="78"/>
        <v>1</v>
      </c>
      <c r="EG16" s="20">
        <f t="shared" si="38"/>
        <v>1</v>
      </c>
      <c r="EH16" s="27"/>
      <c r="EI16" s="26"/>
      <c r="EJ16" s="28">
        <f t="shared" si="100"/>
        <v>0</v>
      </c>
      <c r="EK16" s="29">
        <f t="shared" si="79"/>
        <v>0</v>
      </c>
      <c r="EL16" s="30">
        <f>SUM(LARGE(($EJ16,$EC16,$DV16,$DO16,$DH16,$DA16,$CT16,$CM16,$CF16,$BY16,$BR16,$BK16,$BD16,$AW16,$AP16,$AI16,$AB16,$U16,$N16,$G16),{1;2;3;4;5}))</f>
        <v>0</v>
      </c>
      <c r="EM16" s="27">
        <f t="shared" si="80"/>
        <v>1</v>
      </c>
    </row>
    <row r="17" spans="1:143" x14ac:dyDescent="0.2">
      <c r="A17" s="38" t="s">
        <v>191</v>
      </c>
      <c r="B17" s="65">
        <f t="shared" si="40"/>
        <v>0</v>
      </c>
      <c r="C17" s="16" t="s">
        <v>192</v>
      </c>
      <c r="D17" s="20">
        <f t="shared" si="0"/>
        <v>1</v>
      </c>
      <c r="E17" s="27"/>
      <c r="F17" s="26"/>
      <c r="G17" s="28">
        <f t="shared" si="81"/>
        <v>0</v>
      </c>
      <c r="H17" s="29">
        <f t="shared" si="41"/>
        <v>0</v>
      </c>
      <c r="I17" s="30">
        <f>SUM(LARGE(($G17),{1}))</f>
        <v>0</v>
      </c>
      <c r="J17" s="27">
        <f t="shared" si="42"/>
        <v>1</v>
      </c>
      <c r="K17" s="20">
        <f t="shared" si="2"/>
        <v>1</v>
      </c>
      <c r="L17" s="27"/>
      <c r="M17" s="26"/>
      <c r="N17" s="28">
        <f t="shared" si="82"/>
        <v>0</v>
      </c>
      <c r="O17" s="29">
        <f t="shared" si="43"/>
        <v>0</v>
      </c>
      <c r="P17" s="30">
        <f>SUM(LARGE(($N17,$G17),{1;2}))</f>
        <v>0</v>
      </c>
      <c r="Q17" s="27">
        <f t="shared" si="44"/>
        <v>1</v>
      </c>
      <c r="R17" s="20">
        <f t="shared" si="4"/>
        <v>2</v>
      </c>
      <c r="S17" s="27"/>
      <c r="T17" s="26"/>
      <c r="U17" s="28">
        <f t="shared" si="83"/>
        <v>0</v>
      </c>
      <c r="V17" s="29">
        <f t="shared" si="45"/>
        <v>0</v>
      </c>
      <c r="W17" s="30">
        <f>SUM(LARGE(($U17,$N17,$G17),{1;2;3}))</f>
        <v>0</v>
      </c>
      <c r="X17" s="27">
        <f t="shared" si="46"/>
        <v>1</v>
      </c>
      <c r="Y17" s="20">
        <f t="shared" si="6"/>
        <v>2</v>
      </c>
      <c r="Z17" s="27"/>
      <c r="AA17" s="26"/>
      <c r="AB17" s="28">
        <f t="shared" si="84"/>
        <v>0</v>
      </c>
      <c r="AC17" s="29">
        <f t="shared" si="47"/>
        <v>0</v>
      </c>
      <c r="AD17" s="30">
        <f>SUM(LARGE(($AB17,$U17,$N17,$G17),{1;2;3;4}))</f>
        <v>0</v>
      </c>
      <c r="AE17" s="27">
        <f t="shared" si="48"/>
        <v>1</v>
      </c>
      <c r="AF17" s="20">
        <f t="shared" si="8"/>
        <v>2</v>
      </c>
      <c r="AG17" s="27"/>
      <c r="AH17" s="26"/>
      <c r="AI17" s="28">
        <f t="shared" si="85"/>
        <v>0</v>
      </c>
      <c r="AJ17" s="29">
        <f t="shared" si="49"/>
        <v>0</v>
      </c>
      <c r="AK17" s="30">
        <f>SUM(LARGE(($AI17,$AB17,$U17,$N17,$G17),{1;2;3;4;5}))</f>
        <v>0</v>
      </c>
      <c r="AL17" s="27">
        <f t="shared" si="50"/>
        <v>1</v>
      </c>
      <c r="AM17" s="20">
        <f t="shared" si="10"/>
        <v>2</v>
      </c>
      <c r="AN17" s="27"/>
      <c r="AO17" s="26"/>
      <c r="AP17" s="28">
        <f t="shared" si="86"/>
        <v>0</v>
      </c>
      <c r="AQ17" s="29">
        <f t="shared" si="51"/>
        <v>0</v>
      </c>
      <c r="AR17" s="30">
        <f>SUM(LARGE(($AP17,$AI17,$AB17,$U17,$N17,$G17),{1;2;3;4;5}))</f>
        <v>0</v>
      </c>
      <c r="AS17" s="27">
        <f t="shared" si="52"/>
        <v>1</v>
      </c>
      <c r="AT17" s="20">
        <f t="shared" si="12"/>
        <v>2</v>
      </c>
      <c r="AU17" s="27"/>
      <c r="AV17" s="26"/>
      <c r="AW17" s="28">
        <f t="shared" si="87"/>
        <v>0</v>
      </c>
      <c r="AX17" s="29">
        <f t="shared" si="53"/>
        <v>0</v>
      </c>
      <c r="AY17" s="30">
        <f>SUM(LARGE(($AW17,$AP17,$AI17,$AB17,$U17,$N17,$G17),{1;2;3;4;5}))</f>
        <v>0</v>
      </c>
      <c r="AZ17" s="27">
        <f t="shared" si="54"/>
        <v>1</v>
      </c>
      <c r="BA17" s="20">
        <f t="shared" si="14"/>
        <v>2</v>
      </c>
      <c r="BB17" s="27"/>
      <c r="BC17" s="26"/>
      <c r="BD17" s="28">
        <f t="shared" si="88"/>
        <v>0</v>
      </c>
      <c r="BE17" s="29">
        <f t="shared" si="55"/>
        <v>0</v>
      </c>
      <c r="BF17" s="30">
        <f>SUM(LARGE(($BD17,$AW17,$AP17,$AI17,$AB17,$U17,$N17,$G17),{1;2;3;4;5}))</f>
        <v>0</v>
      </c>
      <c r="BG17" s="27">
        <f t="shared" si="56"/>
        <v>1</v>
      </c>
      <c r="BH17" s="20">
        <f t="shared" si="16"/>
        <v>2</v>
      </c>
      <c r="BI17" s="27"/>
      <c r="BJ17" s="26"/>
      <c r="BK17" s="28">
        <f t="shared" si="89"/>
        <v>0</v>
      </c>
      <c r="BL17" s="29">
        <f t="shared" si="57"/>
        <v>0</v>
      </c>
      <c r="BM17" s="30">
        <f>SUM(LARGE(($BK17,$BD17,$AW17,$AP17,$AI17,$AB17,$U17,$N17,$G17),{1;2;3;4;5}))</f>
        <v>0</v>
      </c>
      <c r="BN17" s="27">
        <f t="shared" si="58"/>
        <v>1</v>
      </c>
      <c r="BO17" s="20">
        <f t="shared" si="18"/>
        <v>2</v>
      </c>
      <c r="BP17" s="27"/>
      <c r="BQ17" s="26"/>
      <c r="BR17" s="28">
        <f t="shared" si="90"/>
        <v>0</v>
      </c>
      <c r="BS17" s="29">
        <f t="shared" si="59"/>
        <v>0</v>
      </c>
      <c r="BT17" s="30">
        <f>SUM(LARGE(($BR17,$BK17,$BD17,$AW17,$AP17,$AI17,$AB17,$U17,$N17,$G17),{1;2;3;4;5}))</f>
        <v>0</v>
      </c>
      <c r="BU17" s="27">
        <f t="shared" si="60"/>
        <v>1</v>
      </c>
      <c r="BV17" s="20">
        <f t="shared" si="20"/>
        <v>2</v>
      </c>
      <c r="BW17" s="27"/>
      <c r="BX17" s="26"/>
      <c r="BY17" s="28">
        <f t="shared" si="91"/>
        <v>0</v>
      </c>
      <c r="BZ17" s="29">
        <f t="shared" si="61"/>
        <v>0</v>
      </c>
      <c r="CA17" s="30">
        <f>SUM(LARGE(($BY17,$BR17,$BK17,$BD17,$AW17,$AP17,$AI17,$AB17,$U17,$N17,$G17),{1;2;3;4;5}))</f>
        <v>0</v>
      </c>
      <c r="CB17" s="27">
        <f t="shared" si="62"/>
        <v>1</v>
      </c>
      <c r="CC17" s="20">
        <f t="shared" si="22"/>
        <v>2</v>
      </c>
      <c r="CD17" s="27"/>
      <c r="CE17" s="26"/>
      <c r="CF17" s="28">
        <f t="shared" si="92"/>
        <v>0</v>
      </c>
      <c r="CG17" s="29">
        <f t="shared" si="63"/>
        <v>0</v>
      </c>
      <c r="CH17" s="30">
        <f>SUM(LARGE(($CF17,$BY17,$BR17,$BK17,$BD17,$AW17,$AP17,$AI17,$AB17,$U17,$N17,$G17),{1;2;3;4;5}))</f>
        <v>0</v>
      </c>
      <c r="CI17" s="27">
        <f t="shared" si="64"/>
        <v>1</v>
      </c>
      <c r="CJ17" s="20">
        <f t="shared" si="24"/>
        <v>1</v>
      </c>
      <c r="CK17" s="27"/>
      <c r="CL17" s="26"/>
      <c r="CM17" s="28">
        <f t="shared" si="93"/>
        <v>0</v>
      </c>
      <c r="CN17" s="29">
        <f t="shared" si="65"/>
        <v>0</v>
      </c>
      <c r="CO17" s="30">
        <f>SUM(LARGE(($CM17,$CF17,$BY17,$BR17,$BK17,$BD17,$AW17,$AP17,$AI17,$AB17,$U17,$N17,$G17),{1;2;3;4;5}))</f>
        <v>0</v>
      </c>
      <c r="CP17" s="27">
        <f t="shared" si="66"/>
        <v>1</v>
      </c>
      <c r="CQ17" s="20">
        <f t="shared" si="26"/>
        <v>1</v>
      </c>
      <c r="CR17" s="27"/>
      <c r="CS17" s="26"/>
      <c r="CT17" s="28">
        <f t="shared" si="94"/>
        <v>0</v>
      </c>
      <c r="CU17" s="29">
        <f t="shared" si="67"/>
        <v>0</v>
      </c>
      <c r="CV17" s="30">
        <f>SUM(LARGE(($CT17,$CM17,$CF17,$BY17,$BR17,$BK17,$BD17,$AW17,$AP17,$AI17,$AB17,$U17,$N17,$G17),{1;2;3;4;5}))</f>
        <v>0</v>
      </c>
      <c r="CW17" s="27">
        <f t="shared" si="68"/>
        <v>1</v>
      </c>
      <c r="CX17" s="20">
        <f t="shared" si="28"/>
        <v>1</v>
      </c>
      <c r="CY17" s="27"/>
      <c r="CZ17" s="26"/>
      <c r="DA17" s="28">
        <f t="shared" si="95"/>
        <v>0</v>
      </c>
      <c r="DB17" s="29">
        <f t="shared" si="69"/>
        <v>0</v>
      </c>
      <c r="DC17" s="30">
        <f>SUM(LARGE(($DA17,$CT17,$CM17,$CF17,$BY17,$BR17,$BK17,$BD17,$AW17,$AP17,$AI17,$AB17,$U17,$N17,$G17),{1;2;3;4;5}))</f>
        <v>0</v>
      </c>
      <c r="DD17" s="27">
        <f t="shared" si="70"/>
        <v>1</v>
      </c>
      <c r="DE17" s="20">
        <f t="shared" si="30"/>
        <v>1</v>
      </c>
      <c r="DF17" s="27"/>
      <c r="DG17" s="26"/>
      <c r="DH17" s="28">
        <f t="shared" si="96"/>
        <v>0</v>
      </c>
      <c r="DI17" s="29">
        <f t="shared" si="71"/>
        <v>0</v>
      </c>
      <c r="DJ17" s="30">
        <f>SUM(LARGE(($DH17,$DA17,$CT17,$CM17,$CF17,$BY17,$BR17,$BK17,$BD17,$AW17,$AP17,$AI17,$AB17,$U17,$N17,$G17),{1;2;3;4;5}))</f>
        <v>0</v>
      </c>
      <c r="DK17" s="27">
        <f t="shared" si="72"/>
        <v>1</v>
      </c>
      <c r="DL17" s="20">
        <f t="shared" si="32"/>
        <v>1</v>
      </c>
      <c r="DM17" s="27"/>
      <c r="DN17" s="26"/>
      <c r="DO17" s="28">
        <f t="shared" si="97"/>
        <v>0</v>
      </c>
      <c r="DP17" s="29">
        <f t="shared" si="73"/>
        <v>0</v>
      </c>
      <c r="DQ17" s="30">
        <f>SUM(LARGE(($DO17,$DH17,$DA17,$CT17,$CM17,$CF17,$BY17,$BR17,$BK17,$BD17,$AW17,$AP17,$AI17,$AB17,$U17,$N17,$G17),{1;2;3;4;5}))</f>
        <v>0</v>
      </c>
      <c r="DR17" s="27">
        <f t="shared" si="74"/>
        <v>1</v>
      </c>
      <c r="DS17" s="20">
        <f t="shared" si="34"/>
        <v>1</v>
      </c>
      <c r="DT17" s="27"/>
      <c r="DU17" s="26"/>
      <c r="DV17" s="28">
        <f t="shared" si="98"/>
        <v>0</v>
      </c>
      <c r="DW17" s="29">
        <f t="shared" si="75"/>
        <v>0</v>
      </c>
      <c r="DX17" s="30">
        <f>SUM(LARGE(($DV17,$DO17,$DH17,$DA17,$CT17,$CM17,$CF17,$BY17,$BR17,$BK17,$BD17,$AW17,$AP17,$AI17,$AB17,$U17,$N17,$G17),{1;2;3;4;5}))</f>
        <v>0</v>
      </c>
      <c r="DY17" s="27">
        <f t="shared" si="76"/>
        <v>1</v>
      </c>
      <c r="DZ17" s="20">
        <f t="shared" si="36"/>
        <v>3</v>
      </c>
      <c r="EA17" s="27"/>
      <c r="EB17" s="26"/>
      <c r="EC17" s="28">
        <f t="shared" si="99"/>
        <v>0</v>
      </c>
      <c r="ED17" s="29">
        <f t="shared" si="77"/>
        <v>0</v>
      </c>
      <c r="EE17" s="30">
        <f>SUM(LARGE(($EC17,$DV17,$DO17,$DH17,$DA17,$CT17,$CM17,$CF17,$BY17,$BR17,$BK17,$BD17,$AW17,$AP17,$AI17,$AB17,$U17,$N17,$G17),{1;2;3;4;5}))</f>
        <v>0</v>
      </c>
      <c r="EF17" s="27">
        <f t="shared" si="78"/>
        <v>1</v>
      </c>
      <c r="EG17" s="20">
        <f t="shared" si="38"/>
        <v>1</v>
      </c>
      <c r="EH17" s="27"/>
      <c r="EI17" s="26"/>
      <c r="EJ17" s="28">
        <f t="shared" si="100"/>
        <v>0</v>
      </c>
      <c r="EK17" s="29">
        <f t="shared" si="79"/>
        <v>0</v>
      </c>
      <c r="EL17" s="30">
        <f>SUM(LARGE(($EJ17,$EC17,$DV17,$DO17,$DH17,$DA17,$CT17,$CM17,$CF17,$BY17,$BR17,$BK17,$BD17,$AW17,$AP17,$AI17,$AB17,$U17,$N17,$G17),{1;2;3;4;5}))</f>
        <v>0</v>
      </c>
      <c r="EM17" s="27">
        <f t="shared" si="80"/>
        <v>1</v>
      </c>
    </row>
    <row r="18" spans="1:143" x14ac:dyDescent="0.2">
      <c r="A18" s="38" t="s">
        <v>120</v>
      </c>
      <c r="B18" s="65">
        <f t="shared" si="40"/>
        <v>0</v>
      </c>
      <c r="C18" s="16" t="s">
        <v>121</v>
      </c>
      <c r="D18" s="20">
        <f t="shared" si="0"/>
        <v>1</v>
      </c>
      <c r="E18" s="27"/>
      <c r="F18" s="26"/>
      <c r="G18" s="28">
        <f t="shared" si="81"/>
        <v>0</v>
      </c>
      <c r="H18" s="29">
        <f t="shared" si="41"/>
        <v>0</v>
      </c>
      <c r="I18" s="30">
        <f>SUM(LARGE(($G18),{1}))</f>
        <v>0</v>
      </c>
      <c r="J18" s="27">
        <f t="shared" si="42"/>
        <v>1</v>
      </c>
      <c r="K18" s="20">
        <f t="shared" si="2"/>
        <v>1</v>
      </c>
      <c r="L18" s="27"/>
      <c r="M18" s="26"/>
      <c r="N18" s="28">
        <f t="shared" si="82"/>
        <v>0</v>
      </c>
      <c r="O18" s="29">
        <f t="shared" si="43"/>
        <v>0</v>
      </c>
      <c r="P18" s="30">
        <f>SUM(LARGE(($N18,$G18),{1;2}))</f>
        <v>0</v>
      </c>
      <c r="Q18" s="27">
        <f t="shared" si="44"/>
        <v>1</v>
      </c>
      <c r="R18" s="20">
        <f t="shared" si="4"/>
        <v>2</v>
      </c>
      <c r="S18" s="27"/>
      <c r="T18" s="26"/>
      <c r="U18" s="28">
        <f t="shared" si="83"/>
        <v>0</v>
      </c>
      <c r="V18" s="29">
        <f t="shared" si="45"/>
        <v>0</v>
      </c>
      <c r="W18" s="30">
        <f>SUM(LARGE(($U18,$N18,$G18),{1;2;3}))</f>
        <v>0</v>
      </c>
      <c r="X18" s="27">
        <f t="shared" si="46"/>
        <v>1</v>
      </c>
      <c r="Y18" s="20">
        <f t="shared" si="6"/>
        <v>2</v>
      </c>
      <c r="Z18" s="27"/>
      <c r="AA18" s="26"/>
      <c r="AB18" s="28">
        <f t="shared" si="84"/>
        <v>0</v>
      </c>
      <c r="AC18" s="29">
        <f t="shared" si="47"/>
        <v>0</v>
      </c>
      <c r="AD18" s="30">
        <f>SUM(LARGE(($AB18,$U18,$N18,$G18),{1;2;3;4}))</f>
        <v>0</v>
      </c>
      <c r="AE18" s="27">
        <f t="shared" si="48"/>
        <v>1</v>
      </c>
      <c r="AF18" s="20">
        <f t="shared" si="8"/>
        <v>2</v>
      </c>
      <c r="AG18" s="27"/>
      <c r="AH18" s="26"/>
      <c r="AI18" s="28">
        <f t="shared" si="85"/>
        <v>0</v>
      </c>
      <c r="AJ18" s="29">
        <f t="shared" si="49"/>
        <v>0</v>
      </c>
      <c r="AK18" s="30">
        <f>SUM(LARGE(($AI18,$AB18,$U18,$N18,$G18),{1;2;3;4;5}))</f>
        <v>0</v>
      </c>
      <c r="AL18" s="27">
        <f t="shared" si="50"/>
        <v>1</v>
      </c>
      <c r="AM18" s="20">
        <f t="shared" si="10"/>
        <v>2</v>
      </c>
      <c r="AN18" s="27"/>
      <c r="AO18" s="26"/>
      <c r="AP18" s="28">
        <f t="shared" si="86"/>
        <v>0</v>
      </c>
      <c r="AQ18" s="29">
        <f t="shared" si="51"/>
        <v>0</v>
      </c>
      <c r="AR18" s="30">
        <f>SUM(LARGE(($AP18,$AI18,$AB18,$U18,$N18,$G18),{1;2;3;4;5}))</f>
        <v>0</v>
      </c>
      <c r="AS18" s="27">
        <f t="shared" si="52"/>
        <v>1</v>
      </c>
      <c r="AT18" s="20">
        <f t="shared" si="12"/>
        <v>2</v>
      </c>
      <c r="AU18" s="27"/>
      <c r="AV18" s="26"/>
      <c r="AW18" s="28">
        <f t="shared" si="87"/>
        <v>0</v>
      </c>
      <c r="AX18" s="29">
        <f t="shared" si="53"/>
        <v>0</v>
      </c>
      <c r="AY18" s="30">
        <f>SUM(LARGE(($AW18,$AP18,$AI18,$AB18,$U18,$N18,$G18),{1;2;3;4;5}))</f>
        <v>0</v>
      </c>
      <c r="AZ18" s="27">
        <f t="shared" si="54"/>
        <v>1</v>
      </c>
      <c r="BA18" s="20">
        <f t="shared" si="14"/>
        <v>2</v>
      </c>
      <c r="BB18" s="27"/>
      <c r="BC18" s="26"/>
      <c r="BD18" s="28">
        <f t="shared" si="88"/>
        <v>0</v>
      </c>
      <c r="BE18" s="29">
        <f t="shared" si="55"/>
        <v>0</v>
      </c>
      <c r="BF18" s="30">
        <f>SUM(LARGE(($BD18,$AW18,$AP18,$AI18,$AB18,$U18,$N18,$G18),{1;2;3;4;5}))</f>
        <v>0</v>
      </c>
      <c r="BG18" s="27">
        <f t="shared" si="56"/>
        <v>1</v>
      </c>
      <c r="BH18" s="20">
        <f t="shared" si="16"/>
        <v>2</v>
      </c>
      <c r="BI18" s="27"/>
      <c r="BJ18" s="26"/>
      <c r="BK18" s="28">
        <f t="shared" si="89"/>
        <v>0</v>
      </c>
      <c r="BL18" s="29">
        <f t="shared" si="57"/>
        <v>0</v>
      </c>
      <c r="BM18" s="30">
        <f>SUM(LARGE(($BK18,$BD18,$AW18,$AP18,$AI18,$AB18,$U18,$N18,$G18),{1;2;3;4;5}))</f>
        <v>0</v>
      </c>
      <c r="BN18" s="27">
        <f t="shared" si="58"/>
        <v>1</v>
      </c>
      <c r="BO18" s="20">
        <f t="shared" si="18"/>
        <v>2</v>
      </c>
      <c r="BP18" s="27"/>
      <c r="BQ18" s="26"/>
      <c r="BR18" s="28">
        <f t="shared" si="90"/>
        <v>0</v>
      </c>
      <c r="BS18" s="29">
        <f t="shared" si="59"/>
        <v>0</v>
      </c>
      <c r="BT18" s="30">
        <f>SUM(LARGE(($BR18,$BK18,$BD18,$AW18,$AP18,$AI18,$AB18,$U18,$N18,$G18),{1;2;3;4;5}))</f>
        <v>0</v>
      </c>
      <c r="BU18" s="27">
        <f t="shared" si="60"/>
        <v>1</v>
      </c>
      <c r="BV18" s="20">
        <f t="shared" si="20"/>
        <v>2</v>
      </c>
      <c r="BW18" s="27"/>
      <c r="BX18" s="26"/>
      <c r="BY18" s="28">
        <f t="shared" si="91"/>
        <v>0</v>
      </c>
      <c r="BZ18" s="29">
        <f t="shared" si="61"/>
        <v>0</v>
      </c>
      <c r="CA18" s="30">
        <f>SUM(LARGE(($BY18,$BR18,$BK18,$BD18,$AW18,$AP18,$AI18,$AB18,$U18,$N18,$G18),{1;2;3;4;5}))</f>
        <v>0</v>
      </c>
      <c r="CB18" s="27">
        <f t="shared" si="62"/>
        <v>1</v>
      </c>
      <c r="CC18" s="20">
        <f t="shared" si="22"/>
        <v>2</v>
      </c>
      <c r="CD18" s="27"/>
      <c r="CE18" s="26"/>
      <c r="CF18" s="28">
        <f t="shared" si="92"/>
        <v>0</v>
      </c>
      <c r="CG18" s="29">
        <f t="shared" si="63"/>
        <v>0</v>
      </c>
      <c r="CH18" s="30">
        <f>SUM(LARGE(($CF18,$BY18,$BR18,$BK18,$BD18,$AW18,$AP18,$AI18,$AB18,$U18,$N18,$G18),{1;2;3;4;5}))</f>
        <v>0</v>
      </c>
      <c r="CI18" s="27">
        <f t="shared" si="64"/>
        <v>1</v>
      </c>
      <c r="CJ18" s="20">
        <f t="shared" si="24"/>
        <v>1</v>
      </c>
      <c r="CK18" s="27"/>
      <c r="CL18" s="26"/>
      <c r="CM18" s="28">
        <f t="shared" si="93"/>
        <v>0</v>
      </c>
      <c r="CN18" s="29">
        <f t="shared" si="65"/>
        <v>0</v>
      </c>
      <c r="CO18" s="30">
        <f>SUM(LARGE(($CM18,$CF18,$BY18,$BR18,$BK18,$BD18,$AW18,$AP18,$AI18,$AB18,$U18,$N18,$G18),{1;2;3;4;5}))</f>
        <v>0</v>
      </c>
      <c r="CP18" s="27">
        <f t="shared" si="66"/>
        <v>1</v>
      </c>
      <c r="CQ18" s="20">
        <f t="shared" si="26"/>
        <v>1</v>
      </c>
      <c r="CR18" s="27"/>
      <c r="CS18" s="26"/>
      <c r="CT18" s="28">
        <f t="shared" si="94"/>
        <v>0</v>
      </c>
      <c r="CU18" s="29">
        <f t="shared" si="67"/>
        <v>0</v>
      </c>
      <c r="CV18" s="30">
        <f>SUM(LARGE(($CT18,$CM18,$CF18,$BY18,$BR18,$BK18,$BD18,$AW18,$AP18,$AI18,$AB18,$U18,$N18,$G18),{1;2;3;4;5}))</f>
        <v>0</v>
      </c>
      <c r="CW18" s="27">
        <f t="shared" si="68"/>
        <v>1</v>
      </c>
      <c r="CX18" s="20">
        <f t="shared" si="28"/>
        <v>1</v>
      </c>
      <c r="CY18" s="27"/>
      <c r="CZ18" s="26"/>
      <c r="DA18" s="28">
        <f t="shared" si="95"/>
        <v>0</v>
      </c>
      <c r="DB18" s="29">
        <f t="shared" si="69"/>
        <v>0</v>
      </c>
      <c r="DC18" s="30">
        <f>SUM(LARGE(($DA18,$CT18,$CM18,$CF18,$BY18,$BR18,$BK18,$BD18,$AW18,$AP18,$AI18,$AB18,$U18,$N18,$G18),{1;2;3;4;5}))</f>
        <v>0</v>
      </c>
      <c r="DD18" s="27">
        <f t="shared" si="70"/>
        <v>1</v>
      </c>
      <c r="DE18" s="20">
        <f t="shared" si="30"/>
        <v>1</v>
      </c>
      <c r="DF18" s="27"/>
      <c r="DG18" s="26"/>
      <c r="DH18" s="28">
        <f t="shared" si="96"/>
        <v>0</v>
      </c>
      <c r="DI18" s="29">
        <f t="shared" si="71"/>
        <v>0</v>
      </c>
      <c r="DJ18" s="30">
        <f>SUM(LARGE(($DH18,$DA18,$CT18,$CM18,$CF18,$BY18,$BR18,$BK18,$BD18,$AW18,$AP18,$AI18,$AB18,$U18,$N18,$G18),{1;2;3;4;5}))</f>
        <v>0</v>
      </c>
      <c r="DK18" s="27">
        <f t="shared" si="72"/>
        <v>1</v>
      </c>
      <c r="DL18" s="20">
        <f t="shared" si="32"/>
        <v>1</v>
      </c>
      <c r="DM18" s="27"/>
      <c r="DN18" s="26"/>
      <c r="DO18" s="28">
        <f t="shared" si="97"/>
        <v>0</v>
      </c>
      <c r="DP18" s="29">
        <f t="shared" si="73"/>
        <v>0</v>
      </c>
      <c r="DQ18" s="30">
        <f>SUM(LARGE(($DO18,$DH18,$DA18,$CT18,$CM18,$CF18,$BY18,$BR18,$BK18,$BD18,$AW18,$AP18,$AI18,$AB18,$U18,$N18,$G18),{1;2;3;4;5}))</f>
        <v>0</v>
      </c>
      <c r="DR18" s="27">
        <f t="shared" si="74"/>
        <v>1</v>
      </c>
      <c r="DS18" s="20">
        <f t="shared" si="34"/>
        <v>1</v>
      </c>
      <c r="DT18" s="27"/>
      <c r="DU18" s="26"/>
      <c r="DV18" s="28">
        <f t="shared" si="98"/>
        <v>0</v>
      </c>
      <c r="DW18" s="29">
        <f t="shared" si="75"/>
        <v>0</v>
      </c>
      <c r="DX18" s="30">
        <f>SUM(LARGE(($DV18,$DO18,$DH18,$DA18,$CT18,$CM18,$CF18,$BY18,$BR18,$BK18,$BD18,$AW18,$AP18,$AI18,$AB18,$U18,$N18,$G18),{1;2;3;4;5}))</f>
        <v>0</v>
      </c>
      <c r="DY18" s="27">
        <f t="shared" si="76"/>
        <v>1</v>
      </c>
      <c r="DZ18" s="20">
        <f t="shared" si="36"/>
        <v>3</v>
      </c>
      <c r="EA18" s="27"/>
      <c r="EB18" s="26"/>
      <c r="EC18" s="28">
        <f t="shared" si="99"/>
        <v>0</v>
      </c>
      <c r="ED18" s="29">
        <f t="shared" si="77"/>
        <v>0</v>
      </c>
      <c r="EE18" s="30">
        <f>SUM(LARGE(($EC18,$DV18,$DO18,$DH18,$DA18,$CT18,$CM18,$CF18,$BY18,$BR18,$BK18,$BD18,$AW18,$AP18,$AI18,$AB18,$U18,$N18,$G18),{1;2;3;4;5}))</f>
        <v>0</v>
      </c>
      <c r="EF18" s="27">
        <f t="shared" si="78"/>
        <v>1</v>
      </c>
      <c r="EG18" s="20">
        <f t="shared" si="38"/>
        <v>1</v>
      </c>
      <c r="EH18" s="27"/>
      <c r="EI18" s="26"/>
      <c r="EJ18" s="28">
        <f t="shared" si="100"/>
        <v>0</v>
      </c>
      <c r="EK18" s="29">
        <f t="shared" si="79"/>
        <v>0</v>
      </c>
      <c r="EL18" s="30">
        <f>SUM(LARGE(($EJ18,$EC18,$DV18,$DO18,$DH18,$DA18,$CT18,$CM18,$CF18,$BY18,$BR18,$BK18,$BD18,$AW18,$AP18,$AI18,$AB18,$U18,$N18,$G18),{1;2;3;4;5}))</f>
        <v>0</v>
      </c>
      <c r="EM18" s="27">
        <f t="shared" si="80"/>
        <v>1</v>
      </c>
    </row>
    <row r="19" spans="1:143" x14ac:dyDescent="0.2">
      <c r="A19" s="38" t="s">
        <v>85</v>
      </c>
      <c r="B19" s="65">
        <f t="shared" si="40"/>
        <v>0</v>
      </c>
      <c r="C19" s="16" t="s">
        <v>21</v>
      </c>
      <c r="D19" s="20">
        <f t="shared" si="0"/>
        <v>1</v>
      </c>
      <c r="E19" s="27"/>
      <c r="F19" s="26"/>
      <c r="G19" s="28">
        <f t="shared" si="81"/>
        <v>0</v>
      </c>
      <c r="H19" s="29">
        <f t="shared" si="41"/>
        <v>0</v>
      </c>
      <c r="I19" s="30">
        <f>SUM(LARGE(($G19),{1}))</f>
        <v>0</v>
      </c>
      <c r="J19" s="27">
        <f t="shared" si="42"/>
        <v>1</v>
      </c>
      <c r="K19" s="20">
        <f t="shared" si="2"/>
        <v>1</v>
      </c>
      <c r="L19" s="27"/>
      <c r="M19" s="26"/>
      <c r="N19" s="28">
        <f t="shared" si="82"/>
        <v>0</v>
      </c>
      <c r="O19" s="29">
        <f t="shared" si="43"/>
        <v>0</v>
      </c>
      <c r="P19" s="30">
        <f>SUM(LARGE(($N19,$G19),{1;2}))</f>
        <v>0</v>
      </c>
      <c r="Q19" s="27">
        <f t="shared" si="44"/>
        <v>1</v>
      </c>
      <c r="R19" s="20">
        <f t="shared" si="4"/>
        <v>2</v>
      </c>
      <c r="S19" s="27"/>
      <c r="T19" s="26"/>
      <c r="U19" s="28">
        <f t="shared" si="83"/>
        <v>0</v>
      </c>
      <c r="V19" s="29">
        <f t="shared" si="45"/>
        <v>0</v>
      </c>
      <c r="W19" s="30">
        <f>SUM(LARGE(($U19,$N19,$G19),{1;2;3}))</f>
        <v>0</v>
      </c>
      <c r="X19" s="27">
        <f t="shared" si="46"/>
        <v>1</v>
      </c>
      <c r="Y19" s="20">
        <f t="shared" si="6"/>
        <v>2</v>
      </c>
      <c r="Z19" s="27"/>
      <c r="AA19" s="26"/>
      <c r="AB19" s="28">
        <f t="shared" si="84"/>
        <v>0</v>
      </c>
      <c r="AC19" s="29">
        <f t="shared" si="47"/>
        <v>0</v>
      </c>
      <c r="AD19" s="30">
        <f>SUM(LARGE(($AB19,$U19,$N19,$G19),{1;2;3;4}))</f>
        <v>0</v>
      </c>
      <c r="AE19" s="27">
        <f t="shared" si="48"/>
        <v>1</v>
      </c>
      <c r="AF19" s="20">
        <f t="shared" si="8"/>
        <v>2</v>
      </c>
      <c r="AG19" s="27"/>
      <c r="AH19" s="26"/>
      <c r="AI19" s="28">
        <f t="shared" si="85"/>
        <v>0</v>
      </c>
      <c r="AJ19" s="29">
        <f t="shared" si="49"/>
        <v>0</v>
      </c>
      <c r="AK19" s="30">
        <f>SUM(LARGE(($AI19,$AB19,$U19,$N19,$G19),{1;2;3;4;5}))</f>
        <v>0</v>
      </c>
      <c r="AL19" s="27">
        <f t="shared" si="50"/>
        <v>1</v>
      </c>
      <c r="AM19" s="20">
        <f t="shared" si="10"/>
        <v>2</v>
      </c>
      <c r="AN19" s="27"/>
      <c r="AO19" s="26"/>
      <c r="AP19" s="28">
        <f t="shared" si="86"/>
        <v>0</v>
      </c>
      <c r="AQ19" s="29">
        <f t="shared" si="51"/>
        <v>0</v>
      </c>
      <c r="AR19" s="30">
        <f>SUM(LARGE(($AP19,$AI19,$AB19,$U19,$N19,$G19),{1;2;3;4;5}))</f>
        <v>0</v>
      </c>
      <c r="AS19" s="27">
        <f t="shared" si="52"/>
        <v>1</v>
      </c>
      <c r="AT19" s="20">
        <f t="shared" si="12"/>
        <v>2</v>
      </c>
      <c r="AU19" s="27"/>
      <c r="AV19" s="26"/>
      <c r="AW19" s="28">
        <f t="shared" si="87"/>
        <v>0</v>
      </c>
      <c r="AX19" s="29">
        <f t="shared" si="53"/>
        <v>0</v>
      </c>
      <c r="AY19" s="30">
        <f>SUM(LARGE(($AW19,$AP19,$AI19,$AB19,$U19,$N19,$G19),{1;2;3;4;5}))</f>
        <v>0</v>
      </c>
      <c r="AZ19" s="27">
        <f t="shared" si="54"/>
        <v>1</v>
      </c>
      <c r="BA19" s="20">
        <f t="shared" si="14"/>
        <v>2</v>
      </c>
      <c r="BB19" s="27"/>
      <c r="BC19" s="26"/>
      <c r="BD19" s="28">
        <f t="shared" si="88"/>
        <v>0</v>
      </c>
      <c r="BE19" s="29">
        <f t="shared" si="55"/>
        <v>0</v>
      </c>
      <c r="BF19" s="30">
        <f>SUM(LARGE(($BD19,$AW19,$AP19,$AI19,$AB19,$U19,$N19,$G19),{1;2;3;4;5}))</f>
        <v>0</v>
      </c>
      <c r="BG19" s="27">
        <f t="shared" si="56"/>
        <v>1</v>
      </c>
      <c r="BH19" s="20">
        <f t="shared" si="16"/>
        <v>2</v>
      </c>
      <c r="BI19" s="27"/>
      <c r="BJ19" s="26"/>
      <c r="BK19" s="28">
        <f t="shared" si="89"/>
        <v>0</v>
      </c>
      <c r="BL19" s="29">
        <f t="shared" si="57"/>
        <v>0</v>
      </c>
      <c r="BM19" s="30">
        <f>SUM(LARGE(($BK19,$BD19,$AW19,$AP19,$AI19,$AB19,$U19,$N19,$G19),{1;2;3;4;5}))</f>
        <v>0</v>
      </c>
      <c r="BN19" s="27">
        <f t="shared" si="58"/>
        <v>1</v>
      </c>
      <c r="BO19" s="20">
        <f t="shared" si="18"/>
        <v>2</v>
      </c>
      <c r="BP19" s="27"/>
      <c r="BQ19" s="26"/>
      <c r="BR19" s="28">
        <f t="shared" si="90"/>
        <v>0</v>
      </c>
      <c r="BS19" s="29">
        <f t="shared" si="59"/>
        <v>0</v>
      </c>
      <c r="BT19" s="30">
        <f>SUM(LARGE(($BR19,$BK19,$BD19,$AW19,$AP19,$AI19,$AB19,$U19,$N19,$G19),{1;2;3;4;5}))</f>
        <v>0</v>
      </c>
      <c r="BU19" s="27">
        <f t="shared" si="60"/>
        <v>1</v>
      </c>
      <c r="BV19" s="20">
        <f t="shared" si="20"/>
        <v>2</v>
      </c>
      <c r="BW19" s="27"/>
      <c r="BX19" s="26"/>
      <c r="BY19" s="28">
        <f t="shared" si="91"/>
        <v>0</v>
      </c>
      <c r="BZ19" s="29">
        <f t="shared" si="61"/>
        <v>0</v>
      </c>
      <c r="CA19" s="30">
        <f>SUM(LARGE(($BY19,$BR19,$BK19,$BD19,$AW19,$AP19,$AI19,$AB19,$U19,$N19,$G19),{1;2;3;4;5}))</f>
        <v>0</v>
      </c>
      <c r="CB19" s="27">
        <f t="shared" si="62"/>
        <v>1</v>
      </c>
      <c r="CC19" s="20">
        <f t="shared" si="22"/>
        <v>2</v>
      </c>
      <c r="CD19" s="27"/>
      <c r="CE19" s="26"/>
      <c r="CF19" s="28">
        <f t="shared" si="92"/>
        <v>0</v>
      </c>
      <c r="CG19" s="29">
        <f t="shared" si="63"/>
        <v>0</v>
      </c>
      <c r="CH19" s="30">
        <f>SUM(LARGE(($CF19,$BY19,$BR19,$BK19,$BD19,$AW19,$AP19,$AI19,$AB19,$U19,$N19,$G19),{1;2;3;4;5}))</f>
        <v>0</v>
      </c>
      <c r="CI19" s="27">
        <f t="shared" si="64"/>
        <v>1</v>
      </c>
      <c r="CJ19" s="20">
        <f t="shared" si="24"/>
        <v>1</v>
      </c>
      <c r="CK19" s="27"/>
      <c r="CL19" s="26"/>
      <c r="CM19" s="28">
        <f t="shared" si="93"/>
        <v>0</v>
      </c>
      <c r="CN19" s="29">
        <f t="shared" si="65"/>
        <v>0</v>
      </c>
      <c r="CO19" s="30">
        <f>SUM(LARGE(($CM19,$CF19,$BY19,$BR19,$BK19,$BD19,$AW19,$AP19,$AI19,$AB19,$U19,$N19,$G19),{1;2;3;4;5}))</f>
        <v>0</v>
      </c>
      <c r="CP19" s="27">
        <f t="shared" si="66"/>
        <v>1</v>
      </c>
      <c r="CQ19" s="20">
        <f t="shared" si="26"/>
        <v>1</v>
      </c>
      <c r="CR19" s="27"/>
      <c r="CS19" s="26"/>
      <c r="CT19" s="28">
        <f t="shared" si="94"/>
        <v>0</v>
      </c>
      <c r="CU19" s="29">
        <f t="shared" si="67"/>
        <v>0</v>
      </c>
      <c r="CV19" s="30">
        <f>SUM(LARGE(($CT19,$CM19,$CF19,$BY19,$BR19,$BK19,$BD19,$AW19,$AP19,$AI19,$AB19,$U19,$N19,$G19),{1;2;3;4;5}))</f>
        <v>0</v>
      </c>
      <c r="CW19" s="27">
        <f t="shared" si="68"/>
        <v>1</v>
      </c>
      <c r="CX19" s="20">
        <f t="shared" si="28"/>
        <v>1</v>
      </c>
      <c r="CY19" s="27"/>
      <c r="CZ19" s="26"/>
      <c r="DA19" s="28">
        <f t="shared" si="95"/>
        <v>0</v>
      </c>
      <c r="DB19" s="29">
        <f t="shared" si="69"/>
        <v>0</v>
      </c>
      <c r="DC19" s="30">
        <f>SUM(LARGE(($DA19,$CT19,$CM19,$CF19,$BY19,$BR19,$BK19,$BD19,$AW19,$AP19,$AI19,$AB19,$U19,$N19,$G19),{1;2;3;4;5}))</f>
        <v>0</v>
      </c>
      <c r="DD19" s="27">
        <f t="shared" si="70"/>
        <v>1</v>
      </c>
      <c r="DE19" s="20">
        <f t="shared" si="30"/>
        <v>1</v>
      </c>
      <c r="DF19" s="27"/>
      <c r="DG19" s="26"/>
      <c r="DH19" s="28">
        <f t="shared" si="96"/>
        <v>0</v>
      </c>
      <c r="DI19" s="29">
        <f t="shared" si="71"/>
        <v>0</v>
      </c>
      <c r="DJ19" s="30">
        <f>SUM(LARGE(($DH19,$DA19,$CT19,$CM19,$CF19,$BY19,$BR19,$BK19,$BD19,$AW19,$AP19,$AI19,$AB19,$U19,$N19,$G19),{1;2;3;4;5}))</f>
        <v>0</v>
      </c>
      <c r="DK19" s="27">
        <f t="shared" si="72"/>
        <v>1</v>
      </c>
      <c r="DL19" s="20">
        <f t="shared" si="32"/>
        <v>1</v>
      </c>
      <c r="DM19" s="27"/>
      <c r="DN19" s="26"/>
      <c r="DO19" s="28">
        <f t="shared" si="97"/>
        <v>0</v>
      </c>
      <c r="DP19" s="29">
        <f t="shared" si="73"/>
        <v>0</v>
      </c>
      <c r="DQ19" s="30">
        <f>SUM(LARGE(($DO19,$DH19,$DA19,$CT19,$CM19,$CF19,$BY19,$BR19,$BK19,$BD19,$AW19,$AP19,$AI19,$AB19,$U19,$N19,$G19),{1;2;3;4;5}))</f>
        <v>0</v>
      </c>
      <c r="DR19" s="27">
        <f t="shared" si="74"/>
        <v>1</v>
      </c>
      <c r="DS19" s="20">
        <f t="shared" si="34"/>
        <v>1</v>
      </c>
      <c r="DT19" s="27"/>
      <c r="DU19" s="26"/>
      <c r="DV19" s="28">
        <f t="shared" si="98"/>
        <v>0</v>
      </c>
      <c r="DW19" s="29">
        <f t="shared" si="75"/>
        <v>0</v>
      </c>
      <c r="DX19" s="30">
        <f>SUM(LARGE(($DV19,$DO19,$DH19,$DA19,$CT19,$CM19,$CF19,$BY19,$BR19,$BK19,$BD19,$AW19,$AP19,$AI19,$AB19,$U19,$N19,$G19),{1;2;3;4;5}))</f>
        <v>0</v>
      </c>
      <c r="DY19" s="27">
        <f t="shared" si="76"/>
        <v>1</v>
      </c>
      <c r="DZ19" s="20">
        <f t="shared" si="36"/>
        <v>3</v>
      </c>
      <c r="EA19" s="27"/>
      <c r="EB19" s="26"/>
      <c r="EC19" s="28">
        <f t="shared" si="99"/>
        <v>0</v>
      </c>
      <c r="ED19" s="29">
        <f t="shared" si="77"/>
        <v>0</v>
      </c>
      <c r="EE19" s="30">
        <f>SUM(LARGE(($EC19,$DV19,$DO19,$DH19,$DA19,$CT19,$CM19,$CF19,$BY19,$BR19,$BK19,$BD19,$AW19,$AP19,$AI19,$AB19,$U19,$N19,$G19),{1;2;3;4;5}))</f>
        <v>0</v>
      </c>
      <c r="EF19" s="27">
        <f t="shared" si="78"/>
        <v>1</v>
      </c>
      <c r="EG19" s="20">
        <f t="shared" si="38"/>
        <v>1</v>
      </c>
      <c r="EH19" s="27"/>
      <c r="EI19" s="26"/>
      <c r="EJ19" s="28">
        <f t="shared" si="100"/>
        <v>0</v>
      </c>
      <c r="EK19" s="29">
        <f t="shared" si="79"/>
        <v>0</v>
      </c>
      <c r="EL19" s="30">
        <f>SUM(LARGE(($EJ19,$EC19,$DV19,$DO19,$DH19,$DA19,$CT19,$CM19,$CF19,$BY19,$BR19,$BK19,$BD19,$AW19,$AP19,$AI19,$AB19,$U19,$N19,$G19),{1;2;3;4;5}))</f>
        <v>0</v>
      </c>
      <c r="EM19" s="27">
        <f t="shared" si="80"/>
        <v>1</v>
      </c>
    </row>
    <row r="20" spans="1:143" x14ac:dyDescent="0.2">
      <c r="A20" s="38" t="s">
        <v>122</v>
      </c>
      <c r="B20" s="65">
        <f t="shared" si="40"/>
        <v>0</v>
      </c>
      <c r="C20" s="16" t="s">
        <v>123</v>
      </c>
      <c r="D20" s="20">
        <f t="shared" si="0"/>
        <v>1</v>
      </c>
      <c r="E20" s="27"/>
      <c r="F20" s="26"/>
      <c r="G20" s="28">
        <f t="shared" si="81"/>
        <v>0</v>
      </c>
      <c r="H20" s="29">
        <f t="shared" si="41"/>
        <v>0</v>
      </c>
      <c r="I20" s="30">
        <f>SUM(LARGE(($G20),{1}))</f>
        <v>0</v>
      </c>
      <c r="J20" s="27">
        <f t="shared" si="42"/>
        <v>1</v>
      </c>
      <c r="K20" s="20">
        <f t="shared" si="2"/>
        <v>1</v>
      </c>
      <c r="L20" s="27"/>
      <c r="M20" s="26"/>
      <c r="N20" s="28">
        <f t="shared" si="82"/>
        <v>0</v>
      </c>
      <c r="O20" s="29">
        <f t="shared" si="43"/>
        <v>0</v>
      </c>
      <c r="P20" s="30">
        <f>SUM(LARGE(($N20,$G20),{1;2}))</f>
        <v>0</v>
      </c>
      <c r="Q20" s="27">
        <f t="shared" si="44"/>
        <v>1</v>
      </c>
      <c r="R20" s="20">
        <f t="shared" si="4"/>
        <v>2</v>
      </c>
      <c r="S20" s="27"/>
      <c r="T20" s="26"/>
      <c r="U20" s="28">
        <f t="shared" si="83"/>
        <v>0</v>
      </c>
      <c r="V20" s="29">
        <f t="shared" si="45"/>
        <v>0</v>
      </c>
      <c r="W20" s="30">
        <f>SUM(LARGE(($U20,$N20,$G20),{1;2;3}))</f>
        <v>0</v>
      </c>
      <c r="X20" s="27">
        <f t="shared" si="46"/>
        <v>1</v>
      </c>
      <c r="Y20" s="20">
        <f t="shared" si="6"/>
        <v>2</v>
      </c>
      <c r="Z20" s="27"/>
      <c r="AA20" s="26"/>
      <c r="AB20" s="28">
        <f t="shared" si="84"/>
        <v>0</v>
      </c>
      <c r="AC20" s="29">
        <f t="shared" si="47"/>
        <v>0</v>
      </c>
      <c r="AD20" s="30">
        <f>SUM(LARGE(($AB20,$U20,$N20,$G20),{1;2;3;4}))</f>
        <v>0</v>
      </c>
      <c r="AE20" s="27">
        <f t="shared" si="48"/>
        <v>1</v>
      </c>
      <c r="AF20" s="20">
        <f t="shared" si="8"/>
        <v>2</v>
      </c>
      <c r="AG20" s="27"/>
      <c r="AH20" s="26"/>
      <c r="AI20" s="28">
        <f t="shared" si="85"/>
        <v>0</v>
      </c>
      <c r="AJ20" s="29">
        <f t="shared" si="49"/>
        <v>0</v>
      </c>
      <c r="AK20" s="30">
        <f>SUM(LARGE(($AI20,$AB20,$U20,$N20,$G20),{1;2;3;4;5}))</f>
        <v>0</v>
      </c>
      <c r="AL20" s="27">
        <f t="shared" si="50"/>
        <v>1</v>
      </c>
      <c r="AM20" s="20">
        <f t="shared" si="10"/>
        <v>2</v>
      </c>
      <c r="AN20" s="27"/>
      <c r="AO20" s="26"/>
      <c r="AP20" s="28">
        <f t="shared" si="86"/>
        <v>0</v>
      </c>
      <c r="AQ20" s="29">
        <f t="shared" si="51"/>
        <v>0</v>
      </c>
      <c r="AR20" s="30">
        <f>SUM(LARGE(($AP20,$AI20,$AB20,$U20,$N20,$G20),{1;2;3;4;5}))</f>
        <v>0</v>
      </c>
      <c r="AS20" s="27">
        <f t="shared" si="52"/>
        <v>1</v>
      </c>
      <c r="AT20" s="20">
        <f t="shared" si="12"/>
        <v>2</v>
      </c>
      <c r="AU20" s="27"/>
      <c r="AV20" s="26"/>
      <c r="AW20" s="28">
        <f t="shared" si="87"/>
        <v>0</v>
      </c>
      <c r="AX20" s="29">
        <f t="shared" si="53"/>
        <v>0</v>
      </c>
      <c r="AY20" s="30">
        <f>SUM(LARGE(($AW20,$AP20,$AI20,$AB20,$U20,$N20,$G20),{1;2;3;4;5}))</f>
        <v>0</v>
      </c>
      <c r="AZ20" s="27">
        <f t="shared" si="54"/>
        <v>1</v>
      </c>
      <c r="BA20" s="20">
        <f t="shared" si="14"/>
        <v>2</v>
      </c>
      <c r="BB20" s="27"/>
      <c r="BC20" s="26"/>
      <c r="BD20" s="28">
        <f t="shared" si="88"/>
        <v>0</v>
      </c>
      <c r="BE20" s="29">
        <f t="shared" si="55"/>
        <v>0</v>
      </c>
      <c r="BF20" s="30">
        <f>SUM(LARGE(($BD20,$AW20,$AP20,$AI20,$AB20,$U20,$N20,$G20),{1;2;3;4;5}))</f>
        <v>0</v>
      </c>
      <c r="BG20" s="27">
        <f t="shared" si="56"/>
        <v>1</v>
      </c>
      <c r="BH20" s="20">
        <f t="shared" si="16"/>
        <v>2</v>
      </c>
      <c r="BI20" s="27"/>
      <c r="BJ20" s="26"/>
      <c r="BK20" s="28">
        <f t="shared" si="89"/>
        <v>0</v>
      </c>
      <c r="BL20" s="29">
        <f t="shared" si="57"/>
        <v>0</v>
      </c>
      <c r="BM20" s="30">
        <f>SUM(LARGE(($BK20,$BD20,$AW20,$AP20,$AI20,$AB20,$U20,$N20,$G20),{1;2;3;4;5}))</f>
        <v>0</v>
      </c>
      <c r="BN20" s="27">
        <f t="shared" si="58"/>
        <v>1</v>
      </c>
      <c r="BO20" s="20">
        <f t="shared" si="18"/>
        <v>2</v>
      </c>
      <c r="BP20" s="27"/>
      <c r="BQ20" s="26"/>
      <c r="BR20" s="28">
        <f t="shared" si="90"/>
        <v>0</v>
      </c>
      <c r="BS20" s="29">
        <f t="shared" si="59"/>
        <v>0</v>
      </c>
      <c r="BT20" s="30">
        <f>SUM(LARGE(($BR20,$BK20,$BD20,$AW20,$AP20,$AI20,$AB20,$U20,$N20,$G20),{1;2;3;4;5}))</f>
        <v>0</v>
      </c>
      <c r="BU20" s="27">
        <f t="shared" si="60"/>
        <v>1</v>
      </c>
      <c r="BV20" s="20">
        <f t="shared" si="20"/>
        <v>2</v>
      </c>
      <c r="BW20" s="27"/>
      <c r="BX20" s="26"/>
      <c r="BY20" s="28">
        <f t="shared" si="91"/>
        <v>0</v>
      </c>
      <c r="BZ20" s="29">
        <f t="shared" si="61"/>
        <v>0</v>
      </c>
      <c r="CA20" s="30">
        <f>SUM(LARGE(($BY20,$BR20,$BK20,$BD20,$AW20,$AP20,$AI20,$AB20,$U20,$N20,$G20),{1;2;3;4;5}))</f>
        <v>0</v>
      </c>
      <c r="CB20" s="27">
        <f t="shared" si="62"/>
        <v>1</v>
      </c>
      <c r="CC20" s="20">
        <f t="shared" si="22"/>
        <v>2</v>
      </c>
      <c r="CD20" s="27"/>
      <c r="CE20" s="26"/>
      <c r="CF20" s="28">
        <f t="shared" si="92"/>
        <v>0</v>
      </c>
      <c r="CG20" s="29">
        <f t="shared" si="63"/>
        <v>0</v>
      </c>
      <c r="CH20" s="30">
        <f>SUM(LARGE(($CF20,$BY20,$BR20,$BK20,$BD20,$AW20,$AP20,$AI20,$AB20,$U20,$N20,$G20),{1;2;3;4;5}))</f>
        <v>0</v>
      </c>
      <c r="CI20" s="27">
        <f t="shared" si="64"/>
        <v>1</v>
      </c>
      <c r="CJ20" s="20">
        <f t="shared" si="24"/>
        <v>1</v>
      </c>
      <c r="CK20" s="27"/>
      <c r="CL20" s="26"/>
      <c r="CM20" s="28">
        <f t="shared" si="93"/>
        <v>0</v>
      </c>
      <c r="CN20" s="29">
        <f t="shared" si="65"/>
        <v>0</v>
      </c>
      <c r="CO20" s="30">
        <f>SUM(LARGE(($CM20,$CF20,$BY20,$BR20,$BK20,$BD20,$AW20,$AP20,$AI20,$AB20,$U20,$N20,$G20),{1;2;3;4;5}))</f>
        <v>0</v>
      </c>
      <c r="CP20" s="27">
        <f t="shared" si="66"/>
        <v>1</v>
      </c>
      <c r="CQ20" s="20">
        <f t="shared" si="26"/>
        <v>1</v>
      </c>
      <c r="CR20" s="27"/>
      <c r="CS20" s="26"/>
      <c r="CT20" s="28">
        <f t="shared" si="94"/>
        <v>0</v>
      </c>
      <c r="CU20" s="29">
        <f t="shared" si="67"/>
        <v>0</v>
      </c>
      <c r="CV20" s="30">
        <f>SUM(LARGE(($CT20,$CM20,$CF20,$BY20,$BR20,$BK20,$BD20,$AW20,$AP20,$AI20,$AB20,$U20,$N20,$G20),{1;2;3;4;5}))</f>
        <v>0</v>
      </c>
      <c r="CW20" s="27">
        <f t="shared" si="68"/>
        <v>1</v>
      </c>
      <c r="CX20" s="20">
        <f t="shared" si="28"/>
        <v>1</v>
      </c>
      <c r="CY20" s="27"/>
      <c r="CZ20" s="26"/>
      <c r="DA20" s="28">
        <f t="shared" si="95"/>
        <v>0</v>
      </c>
      <c r="DB20" s="29">
        <f t="shared" si="69"/>
        <v>0</v>
      </c>
      <c r="DC20" s="30">
        <f>SUM(LARGE(($DA20,$CT20,$CM20,$CF20,$BY20,$BR20,$BK20,$BD20,$AW20,$AP20,$AI20,$AB20,$U20,$N20,$G20),{1;2;3;4;5}))</f>
        <v>0</v>
      </c>
      <c r="DD20" s="27">
        <f t="shared" si="70"/>
        <v>1</v>
      </c>
      <c r="DE20" s="20">
        <f t="shared" si="30"/>
        <v>1</v>
      </c>
      <c r="DF20" s="27"/>
      <c r="DG20" s="26"/>
      <c r="DH20" s="28">
        <f t="shared" si="96"/>
        <v>0</v>
      </c>
      <c r="DI20" s="29">
        <f t="shared" si="71"/>
        <v>0</v>
      </c>
      <c r="DJ20" s="30">
        <f>SUM(LARGE(($DH20,$DA20,$CT20,$CM20,$CF20,$BY20,$BR20,$BK20,$BD20,$AW20,$AP20,$AI20,$AB20,$U20,$N20,$G20),{1;2;3;4;5}))</f>
        <v>0</v>
      </c>
      <c r="DK20" s="27">
        <f t="shared" si="72"/>
        <v>1</v>
      </c>
      <c r="DL20" s="20">
        <f t="shared" si="32"/>
        <v>1</v>
      </c>
      <c r="DM20" s="27"/>
      <c r="DN20" s="26"/>
      <c r="DO20" s="28">
        <f t="shared" si="97"/>
        <v>0</v>
      </c>
      <c r="DP20" s="29">
        <f t="shared" si="73"/>
        <v>0</v>
      </c>
      <c r="DQ20" s="30">
        <f>SUM(LARGE(($DO20,$DH20,$DA20,$CT20,$CM20,$CF20,$BY20,$BR20,$BK20,$BD20,$AW20,$AP20,$AI20,$AB20,$U20,$N20,$G20),{1;2;3;4;5}))</f>
        <v>0</v>
      </c>
      <c r="DR20" s="27">
        <f t="shared" si="74"/>
        <v>1</v>
      </c>
      <c r="DS20" s="20">
        <f t="shared" si="34"/>
        <v>1</v>
      </c>
      <c r="DT20" s="27"/>
      <c r="DU20" s="26"/>
      <c r="DV20" s="28">
        <f t="shared" si="98"/>
        <v>0</v>
      </c>
      <c r="DW20" s="29">
        <f t="shared" si="75"/>
        <v>0</v>
      </c>
      <c r="DX20" s="30">
        <f>SUM(LARGE(($DV20,$DO20,$DH20,$DA20,$CT20,$CM20,$CF20,$BY20,$BR20,$BK20,$BD20,$AW20,$AP20,$AI20,$AB20,$U20,$N20,$G20),{1;2;3;4;5}))</f>
        <v>0</v>
      </c>
      <c r="DY20" s="27">
        <f t="shared" si="76"/>
        <v>1</v>
      </c>
      <c r="DZ20" s="20">
        <f t="shared" si="36"/>
        <v>3</v>
      </c>
      <c r="EA20" s="27"/>
      <c r="EB20" s="26"/>
      <c r="EC20" s="28">
        <f t="shared" si="99"/>
        <v>0</v>
      </c>
      <c r="ED20" s="29">
        <f t="shared" si="77"/>
        <v>0</v>
      </c>
      <c r="EE20" s="30">
        <f>SUM(LARGE(($EC20,$DV20,$DO20,$DH20,$DA20,$CT20,$CM20,$CF20,$BY20,$BR20,$BK20,$BD20,$AW20,$AP20,$AI20,$AB20,$U20,$N20,$G20),{1;2;3;4;5}))</f>
        <v>0</v>
      </c>
      <c r="EF20" s="27">
        <f t="shared" si="78"/>
        <v>1</v>
      </c>
      <c r="EG20" s="20">
        <f t="shared" si="38"/>
        <v>1</v>
      </c>
      <c r="EH20" s="27"/>
      <c r="EI20" s="26"/>
      <c r="EJ20" s="28">
        <f t="shared" si="100"/>
        <v>0</v>
      </c>
      <c r="EK20" s="29">
        <f t="shared" si="79"/>
        <v>0</v>
      </c>
      <c r="EL20" s="30">
        <f>SUM(LARGE(($EJ20,$EC20,$DV20,$DO20,$DH20,$DA20,$CT20,$CM20,$CF20,$BY20,$BR20,$BK20,$BD20,$AW20,$AP20,$AI20,$AB20,$U20,$N20,$G20),{1;2;3;4;5}))</f>
        <v>0</v>
      </c>
      <c r="EM20" s="27">
        <f t="shared" si="80"/>
        <v>1</v>
      </c>
    </row>
    <row r="21" spans="1:143" x14ac:dyDescent="0.2">
      <c r="A21" s="38" t="s">
        <v>186</v>
      </c>
      <c r="B21" s="65">
        <f t="shared" si="40"/>
        <v>0</v>
      </c>
      <c r="C21" s="16" t="s">
        <v>128</v>
      </c>
      <c r="D21" s="20">
        <f t="shared" si="0"/>
        <v>1</v>
      </c>
      <c r="E21" s="27"/>
      <c r="F21" s="26"/>
      <c r="G21" s="28">
        <f t="shared" si="81"/>
        <v>0</v>
      </c>
      <c r="H21" s="29">
        <f t="shared" si="41"/>
        <v>0</v>
      </c>
      <c r="I21" s="30">
        <f>SUM(LARGE(($G21),{1}))</f>
        <v>0</v>
      </c>
      <c r="J21" s="27">
        <f t="shared" si="42"/>
        <v>1</v>
      </c>
      <c r="K21" s="20">
        <f t="shared" si="2"/>
        <v>1</v>
      </c>
      <c r="L21" s="27"/>
      <c r="M21" s="26"/>
      <c r="N21" s="28">
        <f t="shared" si="82"/>
        <v>0</v>
      </c>
      <c r="O21" s="29">
        <f t="shared" si="43"/>
        <v>0</v>
      </c>
      <c r="P21" s="30">
        <f>SUM(LARGE(($N21,$G21),{1;2}))</f>
        <v>0</v>
      </c>
      <c r="Q21" s="27">
        <f t="shared" si="44"/>
        <v>1</v>
      </c>
      <c r="R21" s="20">
        <f t="shared" si="4"/>
        <v>2</v>
      </c>
      <c r="S21" s="27"/>
      <c r="T21" s="26"/>
      <c r="U21" s="28">
        <f t="shared" si="83"/>
        <v>0</v>
      </c>
      <c r="V21" s="29">
        <f t="shared" si="45"/>
        <v>0</v>
      </c>
      <c r="W21" s="30">
        <f>SUM(LARGE(($U21,$N21,$G21),{1;2;3}))</f>
        <v>0</v>
      </c>
      <c r="X21" s="27">
        <f t="shared" si="46"/>
        <v>1</v>
      </c>
      <c r="Y21" s="20">
        <f t="shared" si="6"/>
        <v>2</v>
      </c>
      <c r="Z21" s="27"/>
      <c r="AA21" s="26"/>
      <c r="AB21" s="28">
        <f t="shared" si="84"/>
        <v>0</v>
      </c>
      <c r="AC21" s="29">
        <f t="shared" si="47"/>
        <v>0</v>
      </c>
      <c r="AD21" s="30">
        <f>SUM(LARGE(($AB21,$U21,$N21,$G21),{1;2;3;4}))</f>
        <v>0</v>
      </c>
      <c r="AE21" s="27">
        <f t="shared" si="48"/>
        <v>1</v>
      </c>
      <c r="AF21" s="20">
        <f t="shared" si="8"/>
        <v>2</v>
      </c>
      <c r="AG21" s="27"/>
      <c r="AH21" s="26"/>
      <c r="AI21" s="28">
        <f t="shared" si="85"/>
        <v>0</v>
      </c>
      <c r="AJ21" s="29">
        <f t="shared" si="49"/>
        <v>0</v>
      </c>
      <c r="AK21" s="30">
        <f>SUM(LARGE(($AI21,$AB21,$U21,$N21,$G21),{1;2;3;4;5}))</f>
        <v>0</v>
      </c>
      <c r="AL21" s="27">
        <f t="shared" si="50"/>
        <v>1</v>
      </c>
      <c r="AM21" s="20">
        <f t="shared" si="10"/>
        <v>2</v>
      </c>
      <c r="AN21" s="27"/>
      <c r="AO21" s="26"/>
      <c r="AP21" s="28">
        <f t="shared" si="86"/>
        <v>0</v>
      </c>
      <c r="AQ21" s="29">
        <f t="shared" si="51"/>
        <v>0</v>
      </c>
      <c r="AR21" s="30">
        <f>SUM(LARGE(($AP21,$AI21,$AB21,$U21,$N21,$G21),{1;2;3;4;5}))</f>
        <v>0</v>
      </c>
      <c r="AS21" s="27">
        <f t="shared" si="52"/>
        <v>1</v>
      </c>
      <c r="AT21" s="20">
        <f t="shared" si="12"/>
        <v>2</v>
      </c>
      <c r="AU21" s="27"/>
      <c r="AV21" s="26"/>
      <c r="AW21" s="28">
        <f t="shared" si="87"/>
        <v>0</v>
      </c>
      <c r="AX21" s="29">
        <f t="shared" si="53"/>
        <v>0</v>
      </c>
      <c r="AY21" s="30">
        <f>SUM(LARGE(($AW21,$AP21,$AI21,$AB21,$U21,$N21,$G21),{1;2;3;4;5}))</f>
        <v>0</v>
      </c>
      <c r="AZ21" s="27">
        <f t="shared" si="54"/>
        <v>1</v>
      </c>
      <c r="BA21" s="20">
        <f t="shared" si="14"/>
        <v>2</v>
      </c>
      <c r="BB21" s="27"/>
      <c r="BC21" s="26"/>
      <c r="BD21" s="28">
        <f t="shared" si="88"/>
        <v>0</v>
      </c>
      <c r="BE21" s="29">
        <f t="shared" si="55"/>
        <v>0</v>
      </c>
      <c r="BF21" s="30">
        <f>SUM(LARGE(($BD21,$AW21,$AP21,$AI21,$AB21,$U21,$N21,$G21),{1;2;3;4;5}))</f>
        <v>0</v>
      </c>
      <c r="BG21" s="27">
        <f t="shared" si="56"/>
        <v>1</v>
      </c>
      <c r="BH21" s="20">
        <f t="shared" si="16"/>
        <v>2</v>
      </c>
      <c r="BI21" s="27"/>
      <c r="BJ21" s="26"/>
      <c r="BK21" s="28">
        <f t="shared" si="89"/>
        <v>0</v>
      </c>
      <c r="BL21" s="29">
        <f t="shared" si="57"/>
        <v>0</v>
      </c>
      <c r="BM21" s="30">
        <f>SUM(LARGE(($BK21,$BD21,$AW21,$AP21,$AI21,$AB21,$U21,$N21,$G21),{1;2;3;4;5}))</f>
        <v>0</v>
      </c>
      <c r="BN21" s="27">
        <f t="shared" si="58"/>
        <v>1</v>
      </c>
      <c r="BO21" s="20">
        <f t="shared" si="18"/>
        <v>2</v>
      </c>
      <c r="BP21" s="27"/>
      <c r="BQ21" s="26"/>
      <c r="BR21" s="28">
        <f t="shared" si="90"/>
        <v>0</v>
      </c>
      <c r="BS21" s="29">
        <f t="shared" si="59"/>
        <v>0</v>
      </c>
      <c r="BT21" s="30">
        <f>SUM(LARGE(($BR21,$BK21,$BD21,$AW21,$AP21,$AI21,$AB21,$U21,$N21,$G21),{1;2;3;4;5}))</f>
        <v>0</v>
      </c>
      <c r="BU21" s="27">
        <f t="shared" si="60"/>
        <v>1</v>
      </c>
      <c r="BV21" s="20">
        <f t="shared" si="20"/>
        <v>2</v>
      </c>
      <c r="BW21" s="27"/>
      <c r="BX21" s="26"/>
      <c r="BY21" s="28">
        <f t="shared" si="91"/>
        <v>0</v>
      </c>
      <c r="BZ21" s="29">
        <f t="shared" si="61"/>
        <v>0</v>
      </c>
      <c r="CA21" s="30">
        <f>SUM(LARGE(($BY21,$BR21,$BK21,$BD21,$AW21,$AP21,$AI21,$AB21,$U21,$N21,$G21),{1;2;3;4;5}))</f>
        <v>0</v>
      </c>
      <c r="CB21" s="27">
        <f t="shared" si="62"/>
        <v>1</v>
      </c>
      <c r="CC21" s="20">
        <f t="shared" si="22"/>
        <v>2</v>
      </c>
      <c r="CD21" s="27"/>
      <c r="CE21" s="26"/>
      <c r="CF21" s="28">
        <f t="shared" si="92"/>
        <v>0</v>
      </c>
      <c r="CG21" s="29">
        <f t="shared" si="63"/>
        <v>0</v>
      </c>
      <c r="CH21" s="30">
        <f>SUM(LARGE(($CF21,$BY21,$BR21,$BK21,$BD21,$AW21,$AP21,$AI21,$AB21,$U21,$N21,$G21),{1;2;3;4;5}))</f>
        <v>0</v>
      </c>
      <c r="CI21" s="27">
        <f t="shared" si="64"/>
        <v>1</v>
      </c>
      <c r="CJ21" s="20">
        <f t="shared" si="24"/>
        <v>1</v>
      </c>
      <c r="CK21" s="27"/>
      <c r="CL21" s="26"/>
      <c r="CM21" s="28">
        <f t="shared" si="93"/>
        <v>0</v>
      </c>
      <c r="CN21" s="29">
        <f t="shared" si="65"/>
        <v>0</v>
      </c>
      <c r="CO21" s="30">
        <f>SUM(LARGE(($CM21,$CF21,$BY21,$BR21,$BK21,$BD21,$AW21,$AP21,$AI21,$AB21,$U21,$N21,$G21),{1;2;3;4;5}))</f>
        <v>0</v>
      </c>
      <c r="CP21" s="27">
        <f t="shared" si="66"/>
        <v>1</v>
      </c>
      <c r="CQ21" s="20">
        <f t="shared" si="26"/>
        <v>1</v>
      </c>
      <c r="CR21" s="27"/>
      <c r="CS21" s="26"/>
      <c r="CT21" s="28">
        <f t="shared" si="94"/>
        <v>0</v>
      </c>
      <c r="CU21" s="29">
        <f t="shared" si="67"/>
        <v>0</v>
      </c>
      <c r="CV21" s="30">
        <f>SUM(LARGE(($CT21,$CM21,$CF21,$BY21,$BR21,$BK21,$BD21,$AW21,$AP21,$AI21,$AB21,$U21,$N21,$G21),{1;2;3;4;5}))</f>
        <v>0</v>
      </c>
      <c r="CW21" s="27">
        <f t="shared" si="68"/>
        <v>1</v>
      </c>
      <c r="CX21" s="20">
        <f t="shared" si="28"/>
        <v>1</v>
      </c>
      <c r="CY21" s="27"/>
      <c r="CZ21" s="26"/>
      <c r="DA21" s="28">
        <f t="shared" si="95"/>
        <v>0</v>
      </c>
      <c r="DB21" s="29">
        <f t="shared" si="69"/>
        <v>0</v>
      </c>
      <c r="DC21" s="30">
        <f>SUM(LARGE(($DA21,$CT21,$CM21,$CF21,$BY21,$BR21,$BK21,$BD21,$AW21,$AP21,$AI21,$AB21,$U21,$N21,$G21),{1;2;3;4;5}))</f>
        <v>0</v>
      </c>
      <c r="DD21" s="27">
        <f t="shared" si="70"/>
        <v>1</v>
      </c>
      <c r="DE21" s="20">
        <f t="shared" si="30"/>
        <v>1</v>
      </c>
      <c r="DF21" s="27"/>
      <c r="DG21" s="26"/>
      <c r="DH21" s="28">
        <f t="shared" si="96"/>
        <v>0</v>
      </c>
      <c r="DI21" s="29">
        <f t="shared" si="71"/>
        <v>0</v>
      </c>
      <c r="DJ21" s="30">
        <f>SUM(LARGE(($DH21,$DA21,$CT21,$CM21,$CF21,$BY21,$BR21,$BK21,$BD21,$AW21,$AP21,$AI21,$AB21,$U21,$N21,$G21),{1;2;3;4;5}))</f>
        <v>0</v>
      </c>
      <c r="DK21" s="27">
        <f t="shared" si="72"/>
        <v>1</v>
      </c>
      <c r="DL21" s="20">
        <f t="shared" si="32"/>
        <v>1</v>
      </c>
      <c r="DM21" s="27"/>
      <c r="DN21" s="26"/>
      <c r="DO21" s="28">
        <f t="shared" si="97"/>
        <v>0</v>
      </c>
      <c r="DP21" s="29">
        <f t="shared" si="73"/>
        <v>0</v>
      </c>
      <c r="DQ21" s="30">
        <f>SUM(LARGE(($DO21,$DH21,$DA21,$CT21,$CM21,$CF21,$BY21,$BR21,$BK21,$BD21,$AW21,$AP21,$AI21,$AB21,$U21,$N21,$G21),{1;2;3;4;5}))</f>
        <v>0</v>
      </c>
      <c r="DR21" s="27">
        <f t="shared" si="74"/>
        <v>1</v>
      </c>
      <c r="DS21" s="20">
        <f t="shared" si="34"/>
        <v>1</v>
      </c>
      <c r="DT21" s="27"/>
      <c r="DU21" s="26"/>
      <c r="DV21" s="28">
        <f t="shared" si="98"/>
        <v>0</v>
      </c>
      <c r="DW21" s="29">
        <f t="shared" si="75"/>
        <v>0</v>
      </c>
      <c r="DX21" s="30">
        <f>SUM(LARGE(($DV21,$DO21,$DH21,$DA21,$CT21,$CM21,$CF21,$BY21,$BR21,$BK21,$BD21,$AW21,$AP21,$AI21,$AB21,$U21,$N21,$G21),{1;2;3;4;5}))</f>
        <v>0</v>
      </c>
      <c r="DY21" s="27">
        <f t="shared" si="76"/>
        <v>1</v>
      </c>
      <c r="DZ21" s="20">
        <f t="shared" si="36"/>
        <v>3</v>
      </c>
      <c r="EA21" s="27"/>
      <c r="EB21" s="26"/>
      <c r="EC21" s="28">
        <f t="shared" si="99"/>
        <v>0</v>
      </c>
      <c r="ED21" s="29">
        <f t="shared" si="77"/>
        <v>0</v>
      </c>
      <c r="EE21" s="30">
        <f>SUM(LARGE(($EC21,$DV21,$DO21,$DH21,$DA21,$CT21,$CM21,$CF21,$BY21,$BR21,$BK21,$BD21,$AW21,$AP21,$AI21,$AB21,$U21,$N21,$G21),{1;2;3;4;5}))</f>
        <v>0</v>
      </c>
      <c r="EF21" s="27">
        <f t="shared" si="78"/>
        <v>1</v>
      </c>
      <c r="EG21" s="20">
        <f t="shared" si="38"/>
        <v>1</v>
      </c>
      <c r="EH21" s="27"/>
      <c r="EI21" s="26"/>
      <c r="EJ21" s="28">
        <f t="shared" si="100"/>
        <v>0</v>
      </c>
      <c r="EK21" s="29">
        <f t="shared" si="79"/>
        <v>0</v>
      </c>
      <c r="EL21" s="30">
        <f>SUM(LARGE(($EJ21,$EC21,$DV21,$DO21,$DH21,$DA21,$CT21,$CM21,$CF21,$BY21,$BR21,$BK21,$BD21,$AW21,$AP21,$AI21,$AB21,$U21,$N21,$G21),{1;2;3;4;5}))</f>
        <v>0</v>
      </c>
      <c r="EM21" s="27">
        <f t="shared" si="80"/>
        <v>1</v>
      </c>
    </row>
    <row r="22" spans="1:143" x14ac:dyDescent="0.2">
      <c r="A22" s="38" t="s">
        <v>87</v>
      </c>
      <c r="B22" s="65">
        <f t="shared" si="40"/>
        <v>0</v>
      </c>
      <c r="C22" s="16" t="s">
        <v>89</v>
      </c>
      <c r="D22" s="20">
        <f t="shared" si="0"/>
        <v>1</v>
      </c>
      <c r="E22" s="27"/>
      <c r="F22" s="26"/>
      <c r="G22" s="28">
        <f t="shared" si="81"/>
        <v>0</v>
      </c>
      <c r="H22" s="29">
        <f t="shared" si="41"/>
        <v>0</v>
      </c>
      <c r="I22" s="30">
        <f>SUM(LARGE(($G22),{1}))</f>
        <v>0</v>
      </c>
      <c r="J22" s="27">
        <f t="shared" si="42"/>
        <v>1</v>
      </c>
      <c r="K22" s="20">
        <f t="shared" si="2"/>
        <v>1</v>
      </c>
      <c r="L22" s="27"/>
      <c r="M22" s="26"/>
      <c r="N22" s="28">
        <f t="shared" si="82"/>
        <v>0</v>
      </c>
      <c r="O22" s="29">
        <f t="shared" si="43"/>
        <v>0</v>
      </c>
      <c r="P22" s="30">
        <f>SUM(LARGE(($N22,$G22),{1;2}))</f>
        <v>0</v>
      </c>
      <c r="Q22" s="27">
        <f t="shared" si="44"/>
        <v>1</v>
      </c>
      <c r="R22" s="20">
        <f t="shared" si="4"/>
        <v>2</v>
      </c>
      <c r="S22" s="27"/>
      <c r="T22" s="26"/>
      <c r="U22" s="28">
        <f t="shared" si="83"/>
        <v>0</v>
      </c>
      <c r="V22" s="29">
        <f t="shared" si="45"/>
        <v>0</v>
      </c>
      <c r="W22" s="30">
        <f>SUM(LARGE(($U22,$N22,$G22),{1;2;3}))</f>
        <v>0</v>
      </c>
      <c r="X22" s="27">
        <f t="shared" si="46"/>
        <v>1</v>
      </c>
      <c r="Y22" s="20">
        <f t="shared" si="6"/>
        <v>2</v>
      </c>
      <c r="Z22" s="27"/>
      <c r="AA22" s="26"/>
      <c r="AB22" s="28">
        <f t="shared" si="84"/>
        <v>0</v>
      </c>
      <c r="AC22" s="29">
        <f t="shared" si="47"/>
        <v>0</v>
      </c>
      <c r="AD22" s="30">
        <f>SUM(LARGE(($AB22,$U22,$N22,$G22),{1;2;3;4}))</f>
        <v>0</v>
      </c>
      <c r="AE22" s="27">
        <f t="shared" si="48"/>
        <v>1</v>
      </c>
      <c r="AF22" s="20">
        <f t="shared" si="8"/>
        <v>2</v>
      </c>
      <c r="AG22" s="27"/>
      <c r="AH22" s="26"/>
      <c r="AI22" s="28">
        <f t="shared" si="85"/>
        <v>0</v>
      </c>
      <c r="AJ22" s="29">
        <f t="shared" si="49"/>
        <v>0</v>
      </c>
      <c r="AK22" s="30">
        <f>SUM(LARGE(($AI22,$AB22,$U22,$N22,$G22),{1;2;3;4;5}))</f>
        <v>0</v>
      </c>
      <c r="AL22" s="27">
        <f t="shared" si="50"/>
        <v>1</v>
      </c>
      <c r="AM22" s="20">
        <f t="shared" si="10"/>
        <v>2</v>
      </c>
      <c r="AN22" s="27"/>
      <c r="AO22" s="26"/>
      <c r="AP22" s="28">
        <f t="shared" si="86"/>
        <v>0</v>
      </c>
      <c r="AQ22" s="29">
        <f t="shared" si="51"/>
        <v>0</v>
      </c>
      <c r="AR22" s="30">
        <f>SUM(LARGE(($AP22,$AI22,$AB22,$U22,$N22,$G22),{1;2;3;4;5}))</f>
        <v>0</v>
      </c>
      <c r="AS22" s="27">
        <f t="shared" si="52"/>
        <v>1</v>
      </c>
      <c r="AT22" s="20">
        <f t="shared" si="12"/>
        <v>2</v>
      </c>
      <c r="AU22" s="27"/>
      <c r="AV22" s="26"/>
      <c r="AW22" s="28">
        <f t="shared" si="87"/>
        <v>0</v>
      </c>
      <c r="AX22" s="29">
        <f t="shared" si="53"/>
        <v>0</v>
      </c>
      <c r="AY22" s="30">
        <f>SUM(LARGE(($AW22,$AP22,$AI22,$AB22,$U22,$N22,$G22),{1;2;3;4;5}))</f>
        <v>0</v>
      </c>
      <c r="AZ22" s="27">
        <f t="shared" si="54"/>
        <v>1</v>
      </c>
      <c r="BA22" s="20">
        <f t="shared" si="14"/>
        <v>2</v>
      </c>
      <c r="BB22" s="27"/>
      <c r="BC22" s="26"/>
      <c r="BD22" s="28">
        <f t="shared" si="88"/>
        <v>0</v>
      </c>
      <c r="BE22" s="29">
        <f t="shared" si="55"/>
        <v>0</v>
      </c>
      <c r="BF22" s="30">
        <f>SUM(LARGE(($BD22,$AW22,$AP22,$AI22,$AB22,$U22,$N22,$G22),{1;2;3;4;5}))</f>
        <v>0</v>
      </c>
      <c r="BG22" s="27">
        <f t="shared" si="56"/>
        <v>1</v>
      </c>
      <c r="BH22" s="20">
        <f t="shared" si="16"/>
        <v>2</v>
      </c>
      <c r="BI22" s="27"/>
      <c r="BJ22" s="26"/>
      <c r="BK22" s="28">
        <f t="shared" si="89"/>
        <v>0</v>
      </c>
      <c r="BL22" s="29">
        <f t="shared" si="57"/>
        <v>0</v>
      </c>
      <c r="BM22" s="30">
        <f>SUM(LARGE(($BK22,$BD22,$AW22,$AP22,$AI22,$AB22,$U22,$N22,$G22),{1;2;3;4;5}))</f>
        <v>0</v>
      </c>
      <c r="BN22" s="27">
        <f t="shared" si="58"/>
        <v>1</v>
      </c>
      <c r="BO22" s="20">
        <f t="shared" si="18"/>
        <v>2</v>
      </c>
      <c r="BP22" s="27"/>
      <c r="BQ22" s="26"/>
      <c r="BR22" s="28">
        <f t="shared" si="90"/>
        <v>0</v>
      </c>
      <c r="BS22" s="29">
        <f t="shared" si="59"/>
        <v>0</v>
      </c>
      <c r="BT22" s="30">
        <f>SUM(LARGE(($BR22,$BK22,$BD22,$AW22,$AP22,$AI22,$AB22,$U22,$N22,$G22),{1;2;3;4;5}))</f>
        <v>0</v>
      </c>
      <c r="BU22" s="27">
        <f t="shared" si="60"/>
        <v>1</v>
      </c>
      <c r="BV22" s="20">
        <f t="shared" si="20"/>
        <v>2</v>
      </c>
      <c r="BW22" s="27"/>
      <c r="BX22" s="26"/>
      <c r="BY22" s="28">
        <f t="shared" si="91"/>
        <v>0</v>
      </c>
      <c r="BZ22" s="29">
        <f t="shared" si="61"/>
        <v>0</v>
      </c>
      <c r="CA22" s="30">
        <f>SUM(LARGE(($BY22,$BR22,$BK22,$BD22,$AW22,$AP22,$AI22,$AB22,$U22,$N22,$G22),{1;2;3;4;5}))</f>
        <v>0</v>
      </c>
      <c r="CB22" s="27">
        <f t="shared" si="62"/>
        <v>1</v>
      </c>
      <c r="CC22" s="20">
        <f t="shared" si="22"/>
        <v>2</v>
      </c>
      <c r="CD22" s="27"/>
      <c r="CE22" s="26"/>
      <c r="CF22" s="28">
        <f t="shared" si="92"/>
        <v>0</v>
      </c>
      <c r="CG22" s="29">
        <f t="shared" si="63"/>
        <v>0</v>
      </c>
      <c r="CH22" s="30">
        <f>SUM(LARGE(($CF22,$BY22,$BR22,$BK22,$BD22,$AW22,$AP22,$AI22,$AB22,$U22,$N22,$G22),{1;2;3;4;5}))</f>
        <v>0</v>
      </c>
      <c r="CI22" s="27">
        <f t="shared" si="64"/>
        <v>1</v>
      </c>
      <c r="CJ22" s="20">
        <f t="shared" si="24"/>
        <v>1</v>
      </c>
      <c r="CK22" s="27"/>
      <c r="CL22" s="26"/>
      <c r="CM22" s="28">
        <f t="shared" si="93"/>
        <v>0</v>
      </c>
      <c r="CN22" s="29">
        <f t="shared" si="65"/>
        <v>0</v>
      </c>
      <c r="CO22" s="30">
        <f>SUM(LARGE(($CM22,$CF22,$BY22,$BR22,$BK22,$BD22,$AW22,$AP22,$AI22,$AB22,$U22,$N22,$G22),{1;2;3;4;5}))</f>
        <v>0</v>
      </c>
      <c r="CP22" s="27">
        <f t="shared" si="66"/>
        <v>1</v>
      </c>
      <c r="CQ22" s="20">
        <f t="shared" si="26"/>
        <v>1</v>
      </c>
      <c r="CR22" s="27"/>
      <c r="CS22" s="26"/>
      <c r="CT22" s="28">
        <f t="shared" si="94"/>
        <v>0</v>
      </c>
      <c r="CU22" s="29">
        <f t="shared" si="67"/>
        <v>0</v>
      </c>
      <c r="CV22" s="30">
        <f>SUM(LARGE(($CT22,$CM22,$CF22,$BY22,$BR22,$BK22,$BD22,$AW22,$AP22,$AI22,$AB22,$U22,$N22,$G22),{1;2;3;4;5}))</f>
        <v>0</v>
      </c>
      <c r="CW22" s="27">
        <f t="shared" si="68"/>
        <v>1</v>
      </c>
      <c r="CX22" s="20">
        <f t="shared" si="28"/>
        <v>1</v>
      </c>
      <c r="CY22" s="27"/>
      <c r="CZ22" s="26"/>
      <c r="DA22" s="28">
        <f t="shared" si="95"/>
        <v>0</v>
      </c>
      <c r="DB22" s="29">
        <f t="shared" si="69"/>
        <v>0</v>
      </c>
      <c r="DC22" s="30">
        <f>SUM(LARGE(($DA22,$CT22,$CM22,$CF22,$BY22,$BR22,$BK22,$BD22,$AW22,$AP22,$AI22,$AB22,$U22,$N22,$G22),{1;2;3;4;5}))</f>
        <v>0</v>
      </c>
      <c r="DD22" s="27">
        <f t="shared" si="70"/>
        <v>1</v>
      </c>
      <c r="DE22" s="20">
        <f t="shared" si="30"/>
        <v>1</v>
      </c>
      <c r="DF22" s="27"/>
      <c r="DG22" s="26"/>
      <c r="DH22" s="28">
        <f t="shared" si="96"/>
        <v>0</v>
      </c>
      <c r="DI22" s="29">
        <f t="shared" si="71"/>
        <v>0</v>
      </c>
      <c r="DJ22" s="30">
        <f>SUM(LARGE(($DH22,$DA22,$CT22,$CM22,$CF22,$BY22,$BR22,$BK22,$BD22,$AW22,$AP22,$AI22,$AB22,$U22,$N22,$G22),{1;2;3;4;5}))</f>
        <v>0</v>
      </c>
      <c r="DK22" s="27">
        <f t="shared" si="72"/>
        <v>1</v>
      </c>
      <c r="DL22" s="20">
        <f t="shared" si="32"/>
        <v>1</v>
      </c>
      <c r="DM22" s="27"/>
      <c r="DN22" s="26"/>
      <c r="DO22" s="28">
        <f t="shared" si="97"/>
        <v>0</v>
      </c>
      <c r="DP22" s="29">
        <f t="shared" si="73"/>
        <v>0</v>
      </c>
      <c r="DQ22" s="30">
        <f>SUM(LARGE(($DO22,$DH22,$DA22,$CT22,$CM22,$CF22,$BY22,$BR22,$BK22,$BD22,$AW22,$AP22,$AI22,$AB22,$U22,$N22,$G22),{1;2;3;4;5}))</f>
        <v>0</v>
      </c>
      <c r="DR22" s="27">
        <f t="shared" si="74"/>
        <v>1</v>
      </c>
      <c r="DS22" s="20">
        <f t="shared" si="34"/>
        <v>1</v>
      </c>
      <c r="DT22" s="27"/>
      <c r="DU22" s="26"/>
      <c r="DV22" s="28">
        <f t="shared" si="98"/>
        <v>0</v>
      </c>
      <c r="DW22" s="29">
        <f t="shared" si="75"/>
        <v>0</v>
      </c>
      <c r="DX22" s="30">
        <f>SUM(LARGE(($DV22,$DO22,$DH22,$DA22,$CT22,$CM22,$CF22,$BY22,$BR22,$BK22,$BD22,$AW22,$AP22,$AI22,$AB22,$U22,$N22,$G22),{1;2;3;4;5}))</f>
        <v>0</v>
      </c>
      <c r="DY22" s="27">
        <f t="shared" si="76"/>
        <v>1</v>
      </c>
      <c r="DZ22" s="20">
        <f t="shared" si="36"/>
        <v>3</v>
      </c>
      <c r="EA22" s="27"/>
      <c r="EB22" s="26"/>
      <c r="EC22" s="28">
        <f t="shared" si="99"/>
        <v>0</v>
      </c>
      <c r="ED22" s="29">
        <f t="shared" si="77"/>
        <v>0</v>
      </c>
      <c r="EE22" s="30">
        <f>SUM(LARGE(($EC22,$DV22,$DO22,$DH22,$DA22,$CT22,$CM22,$CF22,$BY22,$BR22,$BK22,$BD22,$AW22,$AP22,$AI22,$AB22,$U22,$N22,$G22),{1;2;3;4;5}))</f>
        <v>0</v>
      </c>
      <c r="EF22" s="27">
        <f t="shared" si="78"/>
        <v>1</v>
      </c>
      <c r="EG22" s="20">
        <f t="shared" si="38"/>
        <v>1</v>
      </c>
      <c r="EH22" s="27"/>
      <c r="EI22" s="26"/>
      <c r="EJ22" s="28">
        <f t="shared" si="100"/>
        <v>0</v>
      </c>
      <c r="EK22" s="29">
        <f t="shared" si="79"/>
        <v>0</v>
      </c>
      <c r="EL22" s="30">
        <f>SUM(LARGE(($EJ22,$EC22,$DV22,$DO22,$DH22,$DA22,$CT22,$CM22,$CF22,$BY22,$BR22,$BK22,$BD22,$AW22,$AP22,$AI22,$AB22,$U22,$N22,$G22),{1;2;3;4;5}))</f>
        <v>0</v>
      </c>
      <c r="EM22" s="27">
        <f t="shared" si="80"/>
        <v>1</v>
      </c>
    </row>
    <row r="23" spans="1:143" x14ac:dyDescent="0.2">
      <c r="A23" s="38" t="s">
        <v>131</v>
      </c>
      <c r="B23" s="65">
        <f t="shared" si="40"/>
        <v>0</v>
      </c>
      <c r="C23" s="16" t="s">
        <v>116</v>
      </c>
      <c r="D23" s="20">
        <f t="shared" si="0"/>
        <v>1</v>
      </c>
      <c r="E23" s="27"/>
      <c r="F23" s="26"/>
      <c r="G23" s="28">
        <f t="shared" si="81"/>
        <v>0</v>
      </c>
      <c r="H23" s="29">
        <f t="shared" si="41"/>
        <v>0</v>
      </c>
      <c r="I23" s="30">
        <f>SUM(LARGE(($G23),{1}))</f>
        <v>0</v>
      </c>
      <c r="J23" s="27">
        <f t="shared" si="42"/>
        <v>1</v>
      </c>
      <c r="K23" s="20">
        <f t="shared" si="2"/>
        <v>1</v>
      </c>
      <c r="L23" s="27"/>
      <c r="M23" s="26"/>
      <c r="N23" s="28">
        <f t="shared" si="82"/>
        <v>0</v>
      </c>
      <c r="O23" s="29">
        <f t="shared" si="43"/>
        <v>0</v>
      </c>
      <c r="P23" s="30">
        <f>SUM(LARGE(($N23,$G23),{1;2}))</f>
        <v>0</v>
      </c>
      <c r="Q23" s="27">
        <f t="shared" si="44"/>
        <v>1</v>
      </c>
      <c r="R23" s="20">
        <f t="shared" si="4"/>
        <v>2</v>
      </c>
      <c r="S23" s="27"/>
      <c r="T23" s="26"/>
      <c r="U23" s="28">
        <f t="shared" si="83"/>
        <v>0</v>
      </c>
      <c r="V23" s="29">
        <f t="shared" si="45"/>
        <v>0</v>
      </c>
      <c r="W23" s="30">
        <f>SUM(LARGE(($U23,$N23,$G23),{1;2;3}))</f>
        <v>0</v>
      </c>
      <c r="X23" s="27">
        <f t="shared" si="46"/>
        <v>1</v>
      </c>
      <c r="Y23" s="20">
        <f t="shared" si="6"/>
        <v>2</v>
      </c>
      <c r="Z23" s="27"/>
      <c r="AA23" s="26"/>
      <c r="AB23" s="28">
        <f t="shared" si="84"/>
        <v>0</v>
      </c>
      <c r="AC23" s="29">
        <f t="shared" si="47"/>
        <v>0</v>
      </c>
      <c r="AD23" s="30">
        <f>SUM(LARGE(($AB23,$U23,$N23,$G23),{1;2;3;4}))</f>
        <v>0</v>
      </c>
      <c r="AE23" s="27">
        <f t="shared" si="48"/>
        <v>1</v>
      </c>
      <c r="AF23" s="20">
        <f t="shared" si="8"/>
        <v>2</v>
      </c>
      <c r="AG23" s="27"/>
      <c r="AH23" s="26"/>
      <c r="AI23" s="28">
        <f t="shared" si="85"/>
        <v>0</v>
      </c>
      <c r="AJ23" s="29">
        <f t="shared" si="49"/>
        <v>0</v>
      </c>
      <c r="AK23" s="30">
        <f>SUM(LARGE(($AI23,$AB23,$U23,$N23,$G23),{1;2;3;4;5}))</f>
        <v>0</v>
      </c>
      <c r="AL23" s="27">
        <f t="shared" si="50"/>
        <v>1</v>
      </c>
      <c r="AM23" s="20">
        <f t="shared" si="10"/>
        <v>2</v>
      </c>
      <c r="AN23" s="27"/>
      <c r="AO23" s="26"/>
      <c r="AP23" s="28">
        <f t="shared" si="86"/>
        <v>0</v>
      </c>
      <c r="AQ23" s="29">
        <f t="shared" si="51"/>
        <v>0</v>
      </c>
      <c r="AR23" s="30">
        <f>SUM(LARGE(($AP23,$AI23,$AB23,$U23,$N23,$G23),{1;2;3;4;5}))</f>
        <v>0</v>
      </c>
      <c r="AS23" s="27">
        <f t="shared" si="52"/>
        <v>1</v>
      </c>
      <c r="AT23" s="20">
        <f t="shared" si="12"/>
        <v>2</v>
      </c>
      <c r="AU23" s="27"/>
      <c r="AV23" s="26"/>
      <c r="AW23" s="28">
        <f t="shared" si="87"/>
        <v>0</v>
      </c>
      <c r="AX23" s="29">
        <f t="shared" si="53"/>
        <v>0</v>
      </c>
      <c r="AY23" s="30">
        <f>SUM(LARGE(($AW23,$AP23,$AI23,$AB23,$U23,$N23,$G23),{1;2;3;4;5}))</f>
        <v>0</v>
      </c>
      <c r="AZ23" s="27">
        <f t="shared" si="54"/>
        <v>1</v>
      </c>
      <c r="BA23" s="20">
        <f t="shared" si="14"/>
        <v>2</v>
      </c>
      <c r="BB23" s="27"/>
      <c r="BC23" s="26"/>
      <c r="BD23" s="28">
        <f t="shared" si="88"/>
        <v>0</v>
      </c>
      <c r="BE23" s="29">
        <f t="shared" si="55"/>
        <v>0</v>
      </c>
      <c r="BF23" s="30">
        <f>SUM(LARGE(($BD23,$AW23,$AP23,$AI23,$AB23,$U23,$N23,$G23),{1;2;3;4;5}))</f>
        <v>0</v>
      </c>
      <c r="BG23" s="27">
        <f t="shared" si="56"/>
        <v>1</v>
      </c>
      <c r="BH23" s="20">
        <f t="shared" si="16"/>
        <v>2</v>
      </c>
      <c r="BI23" s="27"/>
      <c r="BJ23" s="26"/>
      <c r="BK23" s="28">
        <f t="shared" si="89"/>
        <v>0</v>
      </c>
      <c r="BL23" s="29">
        <f t="shared" si="57"/>
        <v>0</v>
      </c>
      <c r="BM23" s="30">
        <f>SUM(LARGE(($BK23,$BD23,$AW23,$AP23,$AI23,$AB23,$U23,$N23,$G23),{1;2;3;4;5}))</f>
        <v>0</v>
      </c>
      <c r="BN23" s="27">
        <f t="shared" si="58"/>
        <v>1</v>
      </c>
      <c r="BO23" s="20">
        <f t="shared" si="18"/>
        <v>2</v>
      </c>
      <c r="BP23" s="27"/>
      <c r="BQ23" s="26"/>
      <c r="BR23" s="28">
        <f t="shared" si="90"/>
        <v>0</v>
      </c>
      <c r="BS23" s="29">
        <f t="shared" si="59"/>
        <v>0</v>
      </c>
      <c r="BT23" s="30">
        <f>SUM(LARGE(($BR23,$BK23,$BD23,$AW23,$AP23,$AI23,$AB23,$U23,$N23,$G23),{1;2;3;4;5}))</f>
        <v>0</v>
      </c>
      <c r="BU23" s="27">
        <f t="shared" si="60"/>
        <v>1</v>
      </c>
      <c r="BV23" s="20">
        <f t="shared" si="20"/>
        <v>2</v>
      </c>
      <c r="BW23" s="27"/>
      <c r="BX23" s="26"/>
      <c r="BY23" s="28">
        <f t="shared" si="91"/>
        <v>0</v>
      </c>
      <c r="BZ23" s="29">
        <f t="shared" si="61"/>
        <v>0</v>
      </c>
      <c r="CA23" s="30">
        <f>SUM(LARGE(($BY23,$BR23,$BK23,$BD23,$AW23,$AP23,$AI23,$AB23,$U23,$N23,$G23),{1;2;3;4;5}))</f>
        <v>0</v>
      </c>
      <c r="CB23" s="27">
        <f t="shared" si="62"/>
        <v>1</v>
      </c>
      <c r="CC23" s="20">
        <f t="shared" si="22"/>
        <v>2</v>
      </c>
      <c r="CD23" s="27"/>
      <c r="CE23" s="26"/>
      <c r="CF23" s="28">
        <f t="shared" si="92"/>
        <v>0</v>
      </c>
      <c r="CG23" s="29">
        <f t="shared" si="63"/>
        <v>0</v>
      </c>
      <c r="CH23" s="30">
        <f>SUM(LARGE(($CF23,$BY23,$BR23,$BK23,$BD23,$AW23,$AP23,$AI23,$AB23,$U23,$N23,$G23),{1;2;3;4;5}))</f>
        <v>0</v>
      </c>
      <c r="CI23" s="27">
        <f t="shared" si="64"/>
        <v>1</v>
      </c>
      <c r="CJ23" s="20">
        <f t="shared" si="24"/>
        <v>1</v>
      </c>
      <c r="CK23" s="27"/>
      <c r="CL23" s="26"/>
      <c r="CM23" s="28">
        <f t="shared" si="93"/>
        <v>0</v>
      </c>
      <c r="CN23" s="29">
        <f t="shared" si="65"/>
        <v>0</v>
      </c>
      <c r="CO23" s="30">
        <f>SUM(LARGE(($CM23,$CF23,$BY23,$BR23,$BK23,$BD23,$AW23,$AP23,$AI23,$AB23,$U23,$N23,$G23),{1;2;3;4;5}))</f>
        <v>0</v>
      </c>
      <c r="CP23" s="27">
        <f t="shared" si="66"/>
        <v>1</v>
      </c>
      <c r="CQ23" s="20">
        <f t="shared" si="26"/>
        <v>1</v>
      </c>
      <c r="CR23" s="27"/>
      <c r="CS23" s="26"/>
      <c r="CT23" s="28">
        <f t="shared" si="94"/>
        <v>0</v>
      </c>
      <c r="CU23" s="29">
        <f t="shared" si="67"/>
        <v>0</v>
      </c>
      <c r="CV23" s="30">
        <f>SUM(LARGE(($CT23,$CM23,$CF23,$BY23,$BR23,$BK23,$BD23,$AW23,$AP23,$AI23,$AB23,$U23,$N23,$G23),{1;2;3;4;5}))</f>
        <v>0</v>
      </c>
      <c r="CW23" s="27">
        <f t="shared" si="68"/>
        <v>1</v>
      </c>
      <c r="CX23" s="20">
        <f t="shared" si="28"/>
        <v>1</v>
      </c>
      <c r="CY23" s="27"/>
      <c r="CZ23" s="26"/>
      <c r="DA23" s="28">
        <f t="shared" si="95"/>
        <v>0</v>
      </c>
      <c r="DB23" s="29">
        <f t="shared" si="69"/>
        <v>0</v>
      </c>
      <c r="DC23" s="30">
        <f>SUM(LARGE(($DA23,$CT23,$CM23,$CF23,$BY23,$BR23,$BK23,$BD23,$AW23,$AP23,$AI23,$AB23,$U23,$N23,$G23),{1;2;3;4;5}))</f>
        <v>0</v>
      </c>
      <c r="DD23" s="27">
        <f t="shared" si="70"/>
        <v>1</v>
      </c>
      <c r="DE23" s="20">
        <f t="shared" si="30"/>
        <v>1</v>
      </c>
      <c r="DF23" s="27"/>
      <c r="DG23" s="26"/>
      <c r="DH23" s="28">
        <f t="shared" si="96"/>
        <v>0</v>
      </c>
      <c r="DI23" s="29">
        <f t="shared" si="71"/>
        <v>0</v>
      </c>
      <c r="DJ23" s="30">
        <f>SUM(LARGE(($DH23,$DA23,$CT23,$CM23,$CF23,$BY23,$BR23,$BK23,$BD23,$AW23,$AP23,$AI23,$AB23,$U23,$N23,$G23),{1;2;3;4;5}))</f>
        <v>0</v>
      </c>
      <c r="DK23" s="27">
        <f t="shared" si="72"/>
        <v>1</v>
      </c>
      <c r="DL23" s="20">
        <f t="shared" si="32"/>
        <v>1</v>
      </c>
      <c r="DM23" s="27"/>
      <c r="DN23" s="26"/>
      <c r="DO23" s="28">
        <f t="shared" si="97"/>
        <v>0</v>
      </c>
      <c r="DP23" s="29">
        <f t="shared" si="73"/>
        <v>0</v>
      </c>
      <c r="DQ23" s="30">
        <f>SUM(LARGE(($DO23,$DH23,$DA23,$CT23,$CM23,$CF23,$BY23,$BR23,$BK23,$BD23,$AW23,$AP23,$AI23,$AB23,$U23,$N23,$G23),{1;2;3;4;5}))</f>
        <v>0</v>
      </c>
      <c r="DR23" s="27">
        <f t="shared" si="74"/>
        <v>1</v>
      </c>
      <c r="DS23" s="20">
        <f t="shared" si="34"/>
        <v>1</v>
      </c>
      <c r="DT23" s="27"/>
      <c r="DU23" s="26"/>
      <c r="DV23" s="28">
        <f t="shared" si="98"/>
        <v>0</v>
      </c>
      <c r="DW23" s="29">
        <f t="shared" si="75"/>
        <v>0</v>
      </c>
      <c r="DX23" s="30">
        <f>SUM(LARGE(($DV23,$DO23,$DH23,$DA23,$CT23,$CM23,$CF23,$BY23,$BR23,$BK23,$BD23,$AW23,$AP23,$AI23,$AB23,$U23,$N23,$G23),{1;2;3;4;5}))</f>
        <v>0</v>
      </c>
      <c r="DY23" s="27">
        <f t="shared" si="76"/>
        <v>1</v>
      </c>
      <c r="DZ23" s="20">
        <f t="shared" si="36"/>
        <v>3</v>
      </c>
      <c r="EA23" s="27"/>
      <c r="EB23" s="26"/>
      <c r="EC23" s="28">
        <f t="shared" si="99"/>
        <v>0</v>
      </c>
      <c r="ED23" s="29">
        <f t="shared" si="77"/>
        <v>0</v>
      </c>
      <c r="EE23" s="30">
        <f>SUM(LARGE(($EC23,$DV23,$DO23,$DH23,$DA23,$CT23,$CM23,$CF23,$BY23,$BR23,$BK23,$BD23,$AW23,$AP23,$AI23,$AB23,$U23,$N23,$G23),{1;2;3;4;5}))</f>
        <v>0</v>
      </c>
      <c r="EF23" s="27">
        <f t="shared" si="78"/>
        <v>1</v>
      </c>
      <c r="EG23" s="20">
        <f t="shared" si="38"/>
        <v>1</v>
      </c>
      <c r="EH23" s="27"/>
      <c r="EI23" s="26"/>
      <c r="EJ23" s="28">
        <f t="shared" si="100"/>
        <v>0</v>
      </c>
      <c r="EK23" s="29">
        <f t="shared" si="79"/>
        <v>0</v>
      </c>
      <c r="EL23" s="30">
        <f>SUM(LARGE(($EJ23,$EC23,$DV23,$DO23,$DH23,$DA23,$CT23,$CM23,$CF23,$BY23,$BR23,$BK23,$BD23,$AW23,$AP23,$AI23,$AB23,$U23,$N23,$G23),{1;2;3;4;5}))</f>
        <v>0</v>
      </c>
      <c r="EM23" s="27">
        <f t="shared" si="80"/>
        <v>1</v>
      </c>
    </row>
    <row r="24" spans="1:143" x14ac:dyDescent="0.2">
      <c r="A24" s="38" t="s">
        <v>88</v>
      </c>
      <c r="B24" s="65">
        <f t="shared" si="40"/>
        <v>0</v>
      </c>
      <c r="C24" s="16" t="s">
        <v>84</v>
      </c>
      <c r="D24" s="20">
        <f t="shared" si="0"/>
        <v>1</v>
      </c>
      <c r="E24" s="27"/>
      <c r="F24" s="26"/>
      <c r="G24" s="28">
        <f t="shared" si="81"/>
        <v>0</v>
      </c>
      <c r="H24" s="29">
        <f t="shared" si="41"/>
        <v>0</v>
      </c>
      <c r="I24" s="30">
        <f>SUM(LARGE(($G24),{1}))</f>
        <v>0</v>
      </c>
      <c r="J24" s="27">
        <f t="shared" si="42"/>
        <v>1</v>
      </c>
      <c r="K24" s="20">
        <f t="shared" si="2"/>
        <v>1</v>
      </c>
      <c r="L24" s="27"/>
      <c r="M24" s="26"/>
      <c r="N24" s="28">
        <f t="shared" si="82"/>
        <v>0</v>
      </c>
      <c r="O24" s="29">
        <f t="shared" si="43"/>
        <v>0</v>
      </c>
      <c r="P24" s="30">
        <f>SUM(LARGE(($N24,$G24),{1;2}))</f>
        <v>0</v>
      </c>
      <c r="Q24" s="27">
        <f t="shared" si="44"/>
        <v>1</v>
      </c>
      <c r="R24" s="20">
        <f t="shared" si="4"/>
        <v>2</v>
      </c>
      <c r="S24" s="27"/>
      <c r="T24" s="26"/>
      <c r="U24" s="28">
        <f t="shared" si="83"/>
        <v>0</v>
      </c>
      <c r="V24" s="29">
        <f t="shared" si="45"/>
        <v>0</v>
      </c>
      <c r="W24" s="30">
        <f>SUM(LARGE(($U24,$N24,$G24),{1;2;3}))</f>
        <v>0</v>
      </c>
      <c r="X24" s="27">
        <f t="shared" si="46"/>
        <v>1</v>
      </c>
      <c r="Y24" s="20">
        <f t="shared" si="6"/>
        <v>2</v>
      </c>
      <c r="Z24" s="27"/>
      <c r="AA24" s="26"/>
      <c r="AB24" s="28">
        <f t="shared" si="84"/>
        <v>0</v>
      </c>
      <c r="AC24" s="29">
        <f t="shared" si="47"/>
        <v>0</v>
      </c>
      <c r="AD24" s="30">
        <f>SUM(LARGE(($AB24,$U24,$N24,$G24),{1;2;3;4}))</f>
        <v>0</v>
      </c>
      <c r="AE24" s="27">
        <f t="shared" si="48"/>
        <v>1</v>
      </c>
      <c r="AF24" s="20">
        <f t="shared" si="8"/>
        <v>2</v>
      </c>
      <c r="AG24" s="27"/>
      <c r="AH24" s="26"/>
      <c r="AI24" s="28">
        <f t="shared" si="85"/>
        <v>0</v>
      </c>
      <c r="AJ24" s="29">
        <f t="shared" si="49"/>
        <v>0</v>
      </c>
      <c r="AK24" s="30">
        <f>SUM(LARGE(($AI24,$AB24,$U24,$N24,$G24),{1;2;3;4;5}))</f>
        <v>0</v>
      </c>
      <c r="AL24" s="27">
        <f t="shared" si="50"/>
        <v>1</v>
      </c>
      <c r="AM24" s="20">
        <f t="shared" si="10"/>
        <v>2</v>
      </c>
      <c r="AN24" s="27"/>
      <c r="AO24" s="26"/>
      <c r="AP24" s="28">
        <f t="shared" si="86"/>
        <v>0</v>
      </c>
      <c r="AQ24" s="29">
        <f t="shared" si="51"/>
        <v>0</v>
      </c>
      <c r="AR24" s="30">
        <f>SUM(LARGE(($AP24,$AI24,$AB24,$U24,$N24,$G24),{1;2;3;4;5}))</f>
        <v>0</v>
      </c>
      <c r="AS24" s="27">
        <f t="shared" si="52"/>
        <v>1</v>
      </c>
      <c r="AT24" s="20">
        <f t="shared" si="12"/>
        <v>2</v>
      </c>
      <c r="AU24" s="27"/>
      <c r="AV24" s="26"/>
      <c r="AW24" s="28">
        <f t="shared" si="87"/>
        <v>0</v>
      </c>
      <c r="AX24" s="29">
        <f t="shared" si="53"/>
        <v>0</v>
      </c>
      <c r="AY24" s="30">
        <f>SUM(LARGE(($AW24,$AP24,$AI24,$AB24,$U24,$N24,$G24),{1;2;3;4;5}))</f>
        <v>0</v>
      </c>
      <c r="AZ24" s="27">
        <f t="shared" si="54"/>
        <v>1</v>
      </c>
      <c r="BA24" s="20">
        <f t="shared" si="14"/>
        <v>2</v>
      </c>
      <c r="BB24" s="27"/>
      <c r="BC24" s="26"/>
      <c r="BD24" s="28">
        <f t="shared" si="88"/>
        <v>0</v>
      </c>
      <c r="BE24" s="29">
        <f t="shared" si="55"/>
        <v>0</v>
      </c>
      <c r="BF24" s="30">
        <f>SUM(LARGE(($BD24,$AW24,$AP24,$AI24,$AB24,$U24,$N24,$G24),{1;2;3;4;5}))</f>
        <v>0</v>
      </c>
      <c r="BG24" s="27">
        <f t="shared" si="56"/>
        <v>1</v>
      </c>
      <c r="BH24" s="20">
        <f t="shared" si="16"/>
        <v>2</v>
      </c>
      <c r="BI24" s="27"/>
      <c r="BJ24" s="26"/>
      <c r="BK24" s="28">
        <f t="shared" si="89"/>
        <v>0</v>
      </c>
      <c r="BL24" s="29">
        <f t="shared" si="57"/>
        <v>0</v>
      </c>
      <c r="BM24" s="30">
        <f>SUM(LARGE(($BK24,$BD24,$AW24,$AP24,$AI24,$AB24,$U24,$N24,$G24),{1;2;3;4;5}))</f>
        <v>0</v>
      </c>
      <c r="BN24" s="27">
        <f t="shared" si="58"/>
        <v>1</v>
      </c>
      <c r="BO24" s="20">
        <f t="shared" si="18"/>
        <v>2</v>
      </c>
      <c r="BP24" s="27"/>
      <c r="BQ24" s="26"/>
      <c r="BR24" s="28">
        <f t="shared" si="90"/>
        <v>0</v>
      </c>
      <c r="BS24" s="29">
        <f t="shared" si="59"/>
        <v>0</v>
      </c>
      <c r="BT24" s="30">
        <f>SUM(LARGE(($BR24,$BK24,$BD24,$AW24,$AP24,$AI24,$AB24,$U24,$N24,$G24),{1;2;3;4;5}))</f>
        <v>0</v>
      </c>
      <c r="BU24" s="27">
        <f t="shared" si="60"/>
        <v>1</v>
      </c>
      <c r="BV24" s="20">
        <f t="shared" si="20"/>
        <v>2</v>
      </c>
      <c r="BW24" s="27"/>
      <c r="BX24" s="26"/>
      <c r="BY24" s="28">
        <f t="shared" si="91"/>
        <v>0</v>
      </c>
      <c r="BZ24" s="29">
        <f t="shared" si="61"/>
        <v>0</v>
      </c>
      <c r="CA24" s="30">
        <f>SUM(LARGE(($BY24,$BR24,$BK24,$BD24,$AW24,$AP24,$AI24,$AB24,$U24,$N24,$G24),{1;2;3;4;5}))</f>
        <v>0</v>
      </c>
      <c r="CB24" s="27">
        <f t="shared" si="62"/>
        <v>1</v>
      </c>
      <c r="CC24" s="20">
        <f t="shared" si="22"/>
        <v>2</v>
      </c>
      <c r="CD24" s="27"/>
      <c r="CE24" s="26"/>
      <c r="CF24" s="28">
        <f t="shared" si="92"/>
        <v>0</v>
      </c>
      <c r="CG24" s="29">
        <f t="shared" si="63"/>
        <v>0</v>
      </c>
      <c r="CH24" s="30">
        <f>SUM(LARGE(($CF24,$BY24,$BR24,$BK24,$BD24,$AW24,$AP24,$AI24,$AB24,$U24,$N24,$G24),{1;2;3;4;5}))</f>
        <v>0</v>
      </c>
      <c r="CI24" s="27">
        <f t="shared" si="64"/>
        <v>1</v>
      </c>
      <c r="CJ24" s="20">
        <f t="shared" si="24"/>
        <v>1</v>
      </c>
      <c r="CK24" s="27"/>
      <c r="CL24" s="26"/>
      <c r="CM24" s="28">
        <f t="shared" si="93"/>
        <v>0</v>
      </c>
      <c r="CN24" s="29">
        <f t="shared" si="65"/>
        <v>0</v>
      </c>
      <c r="CO24" s="30">
        <f>SUM(LARGE(($CM24,$CF24,$BY24,$BR24,$BK24,$BD24,$AW24,$AP24,$AI24,$AB24,$U24,$N24,$G24),{1;2;3;4;5}))</f>
        <v>0</v>
      </c>
      <c r="CP24" s="27">
        <f t="shared" si="66"/>
        <v>1</v>
      </c>
      <c r="CQ24" s="20">
        <f t="shared" si="26"/>
        <v>1</v>
      </c>
      <c r="CR24" s="27"/>
      <c r="CS24" s="26"/>
      <c r="CT24" s="28">
        <f t="shared" si="94"/>
        <v>0</v>
      </c>
      <c r="CU24" s="29">
        <f t="shared" si="67"/>
        <v>0</v>
      </c>
      <c r="CV24" s="30">
        <f>SUM(LARGE(($CT24,$CM24,$CF24,$BY24,$BR24,$BK24,$BD24,$AW24,$AP24,$AI24,$AB24,$U24,$N24,$G24),{1;2;3;4;5}))</f>
        <v>0</v>
      </c>
      <c r="CW24" s="27">
        <f t="shared" si="68"/>
        <v>1</v>
      </c>
      <c r="CX24" s="20">
        <f t="shared" si="28"/>
        <v>1</v>
      </c>
      <c r="CY24" s="27"/>
      <c r="CZ24" s="26"/>
      <c r="DA24" s="28">
        <f t="shared" si="95"/>
        <v>0</v>
      </c>
      <c r="DB24" s="29">
        <f t="shared" si="69"/>
        <v>0</v>
      </c>
      <c r="DC24" s="30">
        <f>SUM(LARGE(($DA24,$CT24,$CM24,$CF24,$BY24,$BR24,$BK24,$BD24,$AW24,$AP24,$AI24,$AB24,$U24,$N24,$G24),{1;2;3;4;5}))</f>
        <v>0</v>
      </c>
      <c r="DD24" s="27">
        <f t="shared" si="70"/>
        <v>1</v>
      </c>
      <c r="DE24" s="20">
        <f t="shared" si="30"/>
        <v>1</v>
      </c>
      <c r="DF24" s="27"/>
      <c r="DG24" s="26"/>
      <c r="DH24" s="28">
        <f t="shared" si="96"/>
        <v>0</v>
      </c>
      <c r="DI24" s="29">
        <f t="shared" si="71"/>
        <v>0</v>
      </c>
      <c r="DJ24" s="30">
        <f>SUM(LARGE(($DH24,$DA24,$CT24,$CM24,$CF24,$BY24,$BR24,$BK24,$BD24,$AW24,$AP24,$AI24,$AB24,$U24,$N24,$G24),{1;2;3;4;5}))</f>
        <v>0</v>
      </c>
      <c r="DK24" s="27">
        <f t="shared" si="72"/>
        <v>1</v>
      </c>
      <c r="DL24" s="20">
        <f t="shared" si="32"/>
        <v>1</v>
      </c>
      <c r="DM24" s="27"/>
      <c r="DN24" s="26"/>
      <c r="DO24" s="28">
        <f t="shared" si="97"/>
        <v>0</v>
      </c>
      <c r="DP24" s="29">
        <f t="shared" si="73"/>
        <v>0</v>
      </c>
      <c r="DQ24" s="30">
        <f>SUM(LARGE(($DO24,$DH24,$DA24,$CT24,$CM24,$CF24,$BY24,$BR24,$BK24,$BD24,$AW24,$AP24,$AI24,$AB24,$U24,$N24,$G24),{1;2;3;4;5}))</f>
        <v>0</v>
      </c>
      <c r="DR24" s="27">
        <f t="shared" si="74"/>
        <v>1</v>
      </c>
      <c r="DS24" s="20">
        <f t="shared" si="34"/>
        <v>1</v>
      </c>
      <c r="DT24" s="27"/>
      <c r="DU24" s="26"/>
      <c r="DV24" s="28">
        <f t="shared" si="98"/>
        <v>0</v>
      </c>
      <c r="DW24" s="29">
        <f t="shared" si="75"/>
        <v>0</v>
      </c>
      <c r="DX24" s="30">
        <f>SUM(LARGE(($DV24,$DO24,$DH24,$DA24,$CT24,$CM24,$CF24,$BY24,$BR24,$BK24,$BD24,$AW24,$AP24,$AI24,$AB24,$U24,$N24,$G24),{1;2;3;4;5}))</f>
        <v>0</v>
      </c>
      <c r="DY24" s="27">
        <f t="shared" si="76"/>
        <v>1</v>
      </c>
      <c r="DZ24" s="20">
        <f t="shared" si="36"/>
        <v>3</v>
      </c>
      <c r="EA24" s="27"/>
      <c r="EB24" s="26"/>
      <c r="EC24" s="28">
        <f t="shared" si="99"/>
        <v>0</v>
      </c>
      <c r="ED24" s="29">
        <f t="shared" si="77"/>
        <v>0</v>
      </c>
      <c r="EE24" s="30">
        <f>SUM(LARGE(($EC24,$DV24,$DO24,$DH24,$DA24,$CT24,$CM24,$CF24,$BY24,$BR24,$BK24,$BD24,$AW24,$AP24,$AI24,$AB24,$U24,$N24,$G24),{1;2;3;4;5}))</f>
        <v>0</v>
      </c>
      <c r="EF24" s="27">
        <f t="shared" si="78"/>
        <v>1</v>
      </c>
      <c r="EG24" s="20">
        <f t="shared" si="38"/>
        <v>1</v>
      </c>
      <c r="EH24" s="27"/>
      <c r="EI24" s="26"/>
      <c r="EJ24" s="28">
        <f t="shared" si="100"/>
        <v>0</v>
      </c>
      <c r="EK24" s="29">
        <f t="shared" si="79"/>
        <v>0</v>
      </c>
      <c r="EL24" s="30">
        <f>SUM(LARGE(($EJ24,$EC24,$DV24,$DO24,$DH24,$DA24,$CT24,$CM24,$CF24,$BY24,$BR24,$BK24,$BD24,$AW24,$AP24,$AI24,$AB24,$U24,$N24,$G24),{1;2;3;4;5}))</f>
        <v>0</v>
      </c>
      <c r="EM24" s="27">
        <f t="shared" si="80"/>
        <v>1</v>
      </c>
    </row>
    <row r="25" spans="1:143" x14ac:dyDescent="0.2">
      <c r="A25" s="38" t="s">
        <v>241</v>
      </c>
      <c r="B25" s="65">
        <f t="shared" si="40"/>
        <v>0</v>
      </c>
      <c r="C25" s="16" t="s">
        <v>114</v>
      </c>
      <c r="D25" s="20">
        <f t="shared" si="0"/>
        <v>1</v>
      </c>
      <c r="E25" s="27"/>
      <c r="F25" s="26"/>
      <c r="G25" s="28">
        <f t="shared" si="81"/>
        <v>0</v>
      </c>
      <c r="H25" s="29">
        <f t="shared" si="41"/>
        <v>0</v>
      </c>
      <c r="I25" s="30">
        <f>SUM(LARGE(($G25),{1}))</f>
        <v>0</v>
      </c>
      <c r="J25" s="27">
        <f t="shared" si="42"/>
        <v>1</v>
      </c>
      <c r="K25" s="20">
        <f t="shared" si="2"/>
        <v>1</v>
      </c>
      <c r="L25" s="27"/>
      <c r="M25" s="26"/>
      <c r="N25" s="28">
        <f t="shared" si="82"/>
        <v>0</v>
      </c>
      <c r="O25" s="29">
        <f t="shared" si="43"/>
        <v>0</v>
      </c>
      <c r="P25" s="30">
        <f>SUM(LARGE(($N25,$G25),{1;2}))</f>
        <v>0</v>
      </c>
      <c r="Q25" s="27">
        <f t="shared" si="44"/>
        <v>1</v>
      </c>
      <c r="R25" s="20">
        <f t="shared" si="4"/>
        <v>2</v>
      </c>
      <c r="S25" s="27"/>
      <c r="T25" s="26"/>
      <c r="U25" s="28">
        <f t="shared" si="83"/>
        <v>0</v>
      </c>
      <c r="V25" s="29">
        <f t="shared" si="45"/>
        <v>0</v>
      </c>
      <c r="W25" s="30">
        <f>SUM(LARGE(($U25,$N25,$G25),{1;2;3}))</f>
        <v>0</v>
      </c>
      <c r="X25" s="27">
        <f t="shared" si="46"/>
        <v>1</v>
      </c>
      <c r="Y25" s="20">
        <f t="shared" si="6"/>
        <v>2</v>
      </c>
      <c r="Z25" s="27"/>
      <c r="AA25" s="26"/>
      <c r="AB25" s="28">
        <f t="shared" si="84"/>
        <v>0</v>
      </c>
      <c r="AC25" s="29">
        <f t="shared" si="47"/>
        <v>0</v>
      </c>
      <c r="AD25" s="30">
        <f>SUM(LARGE(($AB25,$U25,$N25,$G25),{1;2;3;4}))</f>
        <v>0</v>
      </c>
      <c r="AE25" s="27">
        <f t="shared" si="48"/>
        <v>1</v>
      </c>
      <c r="AF25" s="20">
        <f t="shared" si="8"/>
        <v>2</v>
      </c>
      <c r="AG25" s="27"/>
      <c r="AH25" s="26"/>
      <c r="AI25" s="28">
        <f t="shared" si="85"/>
        <v>0</v>
      </c>
      <c r="AJ25" s="29">
        <f t="shared" si="49"/>
        <v>0</v>
      </c>
      <c r="AK25" s="30">
        <f>SUM(LARGE(($AI25,$AB25,$U25,$N25,$G25),{1;2;3;4;5}))</f>
        <v>0</v>
      </c>
      <c r="AL25" s="27">
        <f t="shared" si="50"/>
        <v>1</v>
      </c>
      <c r="AM25" s="20">
        <f t="shared" si="10"/>
        <v>2</v>
      </c>
      <c r="AN25" s="27"/>
      <c r="AO25" s="26"/>
      <c r="AP25" s="28">
        <f t="shared" si="86"/>
        <v>0</v>
      </c>
      <c r="AQ25" s="29">
        <f t="shared" si="51"/>
        <v>0</v>
      </c>
      <c r="AR25" s="30">
        <f>SUM(LARGE(($AP25,$AI25,$AB25,$U25,$N25,$G25),{1;2;3;4;5}))</f>
        <v>0</v>
      </c>
      <c r="AS25" s="27">
        <f t="shared" si="52"/>
        <v>1</v>
      </c>
      <c r="AT25" s="20">
        <f t="shared" si="12"/>
        <v>2</v>
      </c>
      <c r="AU25" s="27"/>
      <c r="AV25" s="26"/>
      <c r="AW25" s="28">
        <f t="shared" si="87"/>
        <v>0</v>
      </c>
      <c r="AX25" s="29">
        <f t="shared" si="53"/>
        <v>0</v>
      </c>
      <c r="AY25" s="30">
        <f>SUM(LARGE(($AW25,$AP25,$AI25,$AB25,$U25,$N25,$G25),{1;2;3;4;5}))</f>
        <v>0</v>
      </c>
      <c r="AZ25" s="27">
        <f t="shared" si="54"/>
        <v>1</v>
      </c>
      <c r="BA25" s="20">
        <f t="shared" si="14"/>
        <v>2</v>
      </c>
      <c r="BB25" s="27"/>
      <c r="BC25" s="26"/>
      <c r="BD25" s="28">
        <f t="shared" si="88"/>
        <v>0</v>
      </c>
      <c r="BE25" s="29">
        <f t="shared" si="55"/>
        <v>0</v>
      </c>
      <c r="BF25" s="30">
        <f>SUM(LARGE(($BD25,$AW25,$AP25,$AI25,$AB25,$U25,$N25,$G25),{1;2;3;4;5}))</f>
        <v>0</v>
      </c>
      <c r="BG25" s="27">
        <f t="shared" si="56"/>
        <v>1</v>
      </c>
      <c r="BH25" s="20">
        <f t="shared" si="16"/>
        <v>2</v>
      </c>
      <c r="BI25" s="27"/>
      <c r="BJ25" s="26"/>
      <c r="BK25" s="28">
        <f t="shared" si="89"/>
        <v>0</v>
      </c>
      <c r="BL25" s="29">
        <f t="shared" si="57"/>
        <v>0</v>
      </c>
      <c r="BM25" s="30">
        <f>SUM(LARGE(($BK25,$BD25,$AW25,$AP25,$AI25,$AB25,$U25,$N25,$G25),{1;2;3;4;5}))</f>
        <v>0</v>
      </c>
      <c r="BN25" s="27">
        <f t="shared" si="58"/>
        <v>1</v>
      </c>
      <c r="BO25" s="20">
        <f t="shared" si="18"/>
        <v>2</v>
      </c>
      <c r="BP25" s="27"/>
      <c r="BQ25" s="26"/>
      <c r="BR25" s="28">
        <f t="shared" si="90"/>
        <v>0</v>
      </c>
      <c r="BS25" s="29">
        <f t="shared" si="59"/>
        <v>0</v>
      </c>
      <c r="BT25" s="30">
        <f>SUM(LARGE(($BR25,$BK25,$BD25,$AW25,$AP25,$AI25,$AB25,$U25,$N25,$G25),{1;2;3;4;5}))</f>
        <v>0</v>
      </c>
      <c r="BU25" s="27">
        <f t="shared" si="60"/>
        <v>1</v>
      </c>
      <c r="BV25" s="20">
        <f t="shared" si="20"/>
        <v>2</v>
      </c>
      <c r="BW25" s="27"/>
      <c r="BX25" s="26"/>
      <c r="BY25" s="28">
        <f t="shared" si="91"/>
        <v>0</v>
      </c>
      <c r="BZ25" s="29">
        <f t="shared" si="61"/>
        <v>0</v>
      </c>
      <c r="CA25" s="30">
        <f>SUM(LARGE(($BY25,$BR25,$BK25,$BD25,$AW25,$AP25,$AI25,$AB25,$U25,$N25,$G25),{1;2;3;4;5}))</f>
        <v>0</v>
      </c>
      <c r="CB25" s="27">
        <f t="shared" si="62"/>
        <v>1</v>
      </c>
      <c r="CC25" s="20">
        <f t="shared" si="22"/>
        <v>2</v>
      </c>
      <c r="CD25" s="27"/>
      <c r="CE25" s="26"/>
      <c r="CF25" s="28">
        <f t="shared" si="92"/>
        <v>0</v>
      </c>
      <c r="CG25" s="29">
        <f t="shared" si="63"/>
        <v>0</v>
      </c>
      <c r="CH25" s="30">
        <f>SUM(LARGE(($CF25,$BY25,$BR25,$BK25,$BD25,$AW25,$AP25,$AI25,$AB25,$U25,$N25,$G25),{1;2;3;4;5}))</f>
        <v>0</v>
      </c>
      <c r="CI25" s="27">
        <f t="shared" si="64"/>
        <v>1</v>
      </c>
      <c r="CJ25" s="20">
        <f t="shared" si="24"/>
        <v>1</v>
      </c>
      <c r="CK25" s="27"/>
      <c r="CL25" s="26"/>
      <c r="CM25" s="28">
        <f t="shared" si="93"/>
        <v>0</v>
      </c>
      <c r="CN25" s="29">
        <f t="shared" si="65"/>
        <v>0</v>
      </c>
      <c r="CO25" s="30">
        <f>SUM(LARGE(($CM25,$CF25,$BY25,$BR25,$BK25,$BD25,$AW25,$AP25,$AI25,$AB25,$U25,$N25,$G25),{1;2;3;4;5}))</f>
        <v>0</v>
      </c>
      <c r="CP25" s="27">
        <f t="shared" si="66"/>
        <v>1</v>
      </c>
      <c r="CQ25" s="20">
        <f t="shared" si="26"/>
        <v>1</v>
      </c>
      <c r="CR25" s="27"/>
      <c r="CS25" s="26"/>
      <c r="CT25" s="28">
        <f t="shared" si="94"/>
        <v>0</v>
      </c>
      <c r="CU25" s="29">
        <f t="shared" si="67"/>
        <v>0</v>
      </c>
      <c r="CV25" s="30">
        <f>SUM(LARGE(($CT25,$CM25,$CF25,$BY25,$BR25,$BK25,$BD25,$AW25,$AP25,$AI25,$AB25,$U25,$N25,$G25),{1;2;3;4;5}))</f>
        <v>0</v>
      </c>
      <c r="CW25" s="27">
        <f t="shared" si="68"/>
        <v>1</v>
      </c>
      <c r="CX25" s="20">
        <f t="shared" si="28"/>
        <v>1</v>
      </c>
      <c r="CY25" s="27"/>
      <c r="CZ25" s="26"/>
      <c r="DA25" s="28">
        <f t="shared" si="95"/>
        <v>0</v>
      </c>
      <c r="DB25" s="29">
        <f t="shared" si="69"/>
        <v>0</v>
      </c>
      <c r="DC25" s="30">
        <f>SUM(LARGE(($DA25,$CT25,$CM25,$CF25,$BY25,$BR25,$BK25,$BD25,$AW25,$AP25,$AI25,$AB25,$U25,$N25,$G25),{1;2;3;4;5}))</f>
        <v>0</v>
      </c>
      <c r="DD25" s="27">
        <f t="shared" si="70"/>
        <v>1</v>
      </c>
      <c r="DE25" s="20">
        <f t="shared" si="30"/>
        <v>1</v>
      </c>
      <c r="DF25" s="27"/>
      <c r="DG25" s="26"/>
      <c r="DH25" s="28">
        <f t="shared" si="96"/>
        <v>0</v>
      </c>
      <c r="DI25" s="29">
        <f t="shared" si="71"/>
        <v>0</v>
      </c>
      <c r="DJ25" s="30">
        <f>SUM(LARGE(($DH25,$DA25,$CT25,$CM25,$CF25,$BY25,$BR25,$BK25,$BD25,$AW25,$AP25,$AI25,$AB25,$U25,$N25,$G25),{1;2;3;4;5}))</f>
        <v>0</v>
      </c>
      <c r="DK25" s="27">
        <f t="shared" si="72"/>
        <v>1</v>
      </c>
      <c r="DL25" s="20">
        <f t="shared" si="32"/>
        <v>1</v>
      </c>
      <c r="DM25" s="27"/>
      <c r="DN25" s="26"/>
      <c r="DO25" s="28">
        <f t="shared" si="97"/>
        <v>0</v>
      </c>
      <c r="DP25" s="29">
        <f t="shared" si="73"/>
        <v>0</v>
      </c>
      <c r="DQ25" s="30">
        <f>SUM(LARGE(($DO25,$DH25,$DA25,$CT25,$CM25,$CF25,$BY25,$BR25,$BK25,$BD25,$AW25,$AP25,$AI25,$AB25,$U25,$N25,$G25),{1;2;3;4;5}))</f>
        <v>0</v>
      </c>
      <c r="DR25" s="27">
        <f t="shared" si="74"/>
        <v>1</v>
      </c>
      <c r="DS25" s="20">
        <f t="shared" si="34"/>
        <v>1</v>
      </c>
      <c r="DT25" s="27"/>
      <c r="DU25" s="26"/>
      <c r="DV25" s="28">
        <f t="shared" si="98"/>
        <v>0</v>
      </c>
      <c r="DW25" s="29">
        <f t="shared" si="75"/>
        <v>0</v>
      </c>
      <c r="DX25" s="30">
        <f>SUM(LARGE(($DV25,$DO25,$DH25,$DA25,$CT25,$CM25,$CF25,$BY25,$BR25,$BK25,$BD25,$AW25,$AP25,$AI25,$AB25,$U25,$N25,$G25),{1;2;3;4;5}))</f>
        <v>0</v>
      </c>
      <c r="DY25" s="27">
        <f t="shared" si="76"/>
        <v>1</v>
      </c>
      <c r="DZ25" s="20">
        <f t="shared" si="36"/>
        <v>3</v>
      </c>
      <c r="EA25" s="27"/>
      <c r="EB25" s="26"/>
      <c r="EC25" s="28">
        <f t="shared" si="99"/>
        <v>0</v>
      </c>
      <c r="ED25" s="29">
        <f t="shared" si="77"/>
        <v>0</v>
      </c>
      <c r="EE25" s="30">
        <f>SUM(LARGE(($EC25,$DV25,$DO25,$DH25,$DA25,$CT25,$CM25,$CF25,$BY25,$BR25,$BK25,$BD25,$AW25,$AP25,$AI25,$AB25,$U25,$N25,$G25),{1;2;3;4;5}))</f>
        <v>0</v>
      </c>
      <c r="EF25" s="27">
        <f t="shared" si="78"/>
        <v>1</v>
      </c>
      <c r="EG25" s="20">
        <f t="shared" si="38"/>
        <v>1</v>
      </c>
      <c r="EH25" s="27"/>
      <c r="EI25" s="26"/>
      <c r="EJ25" s="28">
        <f t="shared" si="100"/>
        <v>0</v>
      </c>
      <c r="EK25" s="29">
        <f t="shared" si="79"/>
        <v>0</v>
      </c>
      <c r="EL25" s="30">
        <f>SUM(LARGE(($EJ25,$EC25,$DV25,$DO25,$DH25,$DA25,$CT25,$CM25,$CF25,$BY25,$BR25,$BK25,$BD25,$AW25,$AP25,$AI25,$AB25,$U25,$N25,$G25),{1;2;3;4;5}))</f>
        <v>0</v>
      </c>
      <c r="EM25" s="27">
        <f t="shared" si="80"/>
        <v>1</v>
      </c>
    </row>
    <row r="26" spans="1:143" x14ac:dyDescent="0.2">
      <c r="A26" s="38" t="s">
        <v>135</v>
      </c>
      <c r="B26" s="65">
        <f t="shared" si="40"/>
        <v>0</v>
      </c>
      <c r="C26" s="16" t="s">
        <v>136</v>
      </c>
      <c r="D26" s="20">
        <f t="shared" si="0"/>
        <v>1</v>
      </c>
      <c r="E26" s="27"/>
      <c r="F26" s="26"/>
      <c r="G26" s="28">
        <f t="shared" si="81"/>
        <v>0</v>
      </c>
      <c r="H26" s="29">
        <f t="shared" si="41"/>
        <v>0</v>
      </c>
      <c r="I26" s="30">
        <f>SUM(LARGE(($G26),{1}))</f>
        <v>0</v>
      </c>
      <c r="J26" s="27">
        <f t="shared" si="42"/>
        <v>1</v>
      </c>
      <c r="K26" s="20">
        <f t="shared" si="2"/>
        <v>1</v>
      </c>
      <c r="L26" s="27"/>
      <c r="M26" s="26"/>
      <c r="N26" s="28">
        <f t="shared" si="82"/>
        <v>0</v>
      </c>
      <c r="O26" s="29">
        <f t="shared" si="43"/>
        <v>0</v>
      </c>
      <c r="P26" s="30">
        <f>SUM(LARGE(($N26,$G26),{1;2}))</f>
        <v>0</v>
      </c>
      <c r="Q26" s="27">
        <f t="shared" si="44"/>
        <v>1</v>
      </c>
      <c r="R26" s="20">
        <f t="shared" si="4"/>
        <v>2</v>
      </c>
      <c r="S26" s="27"/>
      <c r="T26" s="26"/>
      <c r="U26" s="28">
        <f t="shared" si="83"/>
        <v>0</v>
      </c>
      <c r="V26" s="29">
        <f t="shared" si="45"/>
        <v>0</v>
      </c>
      <c r="W26" s="30">
        <f>SUM(LARGE(($U26,$N26,$G26),{1;2;3}))</f>
        <v>0</v>
      </c>
      <c r="X26" s="27">
        <f t="shared" si="46"/>
        <v>1</v>
      </c>
      <c r="Y26" s="20">
        <f t="shared" si="6"/>
        <v>2</v>
      </c>
      <c r="Z26" s="27"/>
      <c r="AA26" s="26"/>
      <c r="AB26" s="28">
        <f t="shared" si="84"/>
        <v>0</v>
      </c>
      <c r="AC26" s="29">
        <f t="shared" si="47"/>
        <v>0</v>
      </c>
      <c r="AD26" s="30">
        <f>SUM(LARGE(($AB26,$U26,$N26,$G26),{1;2;3;4}))</f>
        <v>0</v>
      </c>
      <c r="AE26" s="27">
        <f t="shared" si="48"/>
        <v>1</v>
      </c>
      <c r="AF26" s="20">
        <f t="shared" si="8"/>
        <v>2</v>
      </c>
      <c r="AG26" s="27"/>
      <c r="AH26" s="26"/>
      <c r="AI26" s="28">
        <f t="shared" si="85"/>
        <v>0</v>
      </c>
      <c r="AJ26" s="29">
        <f t="shared" si="49"/>
        <v>0</v>
      </c>
      <c r="AK26" s="30">
        <f>SUM(LARGE(($AI26,$AB26,$U26,$N26,$G26),{1;2;3;4;5}))</f>
        <v>0</v>
      </c>
      <c r="AL26" s="27">
        <f t="shared" si="50"/>
        <v>1</v>
      </c>
      <c r="AM26" s="20">
        <f t="shared" si="10"/>
        <v>2</v>
      </c>
      <c r="AN26" s="27"/>
      <c r="AO26" s="26"/>
      <c r="AP26" s="28">
        <f t="shared" si="86"/>
        <v>0</v>
      </c>
      <c r="AQ26" s="29">
        <f t="shared" si="51"/>
        <v>0</v>
      </c>
      <c r="AR26" s="30">
        <f>SUM(LARGE(($AP26,$AI26,$AB26,$U26,$N26,$G26),{1;2;3;4;5}))</f>
        <v>0</v>
      </c>
      <c r="AS26" s="27">
        <f t="shared" si="52"/>
        <v>1</v>
      </c>
      <c r="AT26" s="20">
        <f t="shared" si="12"/>
        <v>2</v>
      </c>
      <c r="AU26" s="27"/>
      <c r="AV26" s="26"/>
      <c r="AW26" s="28">
        <f t="shared" si="87"/>
        <v>0</v>
      </c>
      <c r="AX26" s="29">
        <f t="shared" si="53"/>
        <v>0</v>
      </c>
      <c r="AY26" s="30">
        <f>SUM(LARGE(($AW26,$AP26,$AI26,$AB26,$U26,$N26,$G26),{1;2;3;4;5}))</f>
        <v>0</v>
      </c>
      <c r="AZ26" s="27">
        <f t="shared" si="54"/>
        <v>1</v>
      </c>
      <c r="BA26" s="20">
        <f t="shared" si="14"/>
        <v>2</v>
      </c>
      <c r="BB26" s="27"/>
      <c r="BC26" s="26"/>
      <c r="BD26" s="28">
        <f t="shared" si="88"/>
        <v>0</v>
      </c>
      <c r="BE26" s="29">
        <f t="shared" si="55"/>
        <v>0</v>
      </c>
      <c r="BF26" s="30">
        <f>SUM(LARGE(($BD26,$AW26,$AP26,$AI26,$AB26,$U26,$N26,$G26),{1;2;3;4;5}))</f>
        <v>0</v>
      </c>
      <c r="BG26" s="27">
        <f t="shared" si="56"/>
        <v>1</v>
      </c>
      <c r="BH26" s="20">
        <f t="shared" si="16"/>
        <v>2</v>
      </c>
      <c r="BI26" s="27"/>
      <c r="BJ26" s="26"/>
      <c r="BK26" s="28">
        <f t="shared" si="89"/>
        <v>0</v>
      </c>
      <c r="BL26" s="29">
        <f t="shared" si="57"/>
        <v>0</v>
      </c>
      <c r="BM26" s="30">
        <f>SUM(LARGE(($BK26,$BD26,$AW26,$AP26,$AI26,$AB26,$U26,$N26,$G26),{1;2;3;4;5}))</f>
        <v>0</v>
      </c>
      <c r="BN26" s="27">
        <f t="shared" si="58"/>
        <v>1</v>
      </c>
      <c r="BO26" s="20">
        <f t="shared" si="18"/>
        <v>2</v>
      </c>
      <c r="BP26" s="27"/>
      <c r="BQ26" s="26"/>
      <c r="BR26" s="28">
        <f t="shared" si="90"/>
        <v>0</v>
      </c>
      <c r="BS26" s="29">
        <f t="shared" si="59"/>
        <v>0</v>
      </c>
      <c r="BT26" s="30">
        <f>SUM(LARGE(($BR26,$BK26,$BD26,$AW26,$AP26,$AI26,$AB26,$U26,$N26,$G26),{1;2;3;4;5}))</f>
        <v>0</v>
      </c>
      <c r="BU26" s="27">
        <f t="shared" si="60"/>
        <v>1</v>
      </c>
      <c r="BV26" s="20">
        <f t="shared" si="20"/>
        <v>2</v>
      </c>
      <c r="BW26" s="27"/>
      <c r="BX26" s="26"/>
      <c r="BY26" s="28">
        <f t="shared" si="91"/>
        <v>0</v>
      </c>
      <c r="BZ26" s="29">
        <f t="shared" si="61"/>
        <v>0</v>
      </c>
      <c r="CA26" s="30">
        <f>SUM(LARGE(($BY26,$BR26,$BK26,$BD26,$AW26,$AP26,$AI26,$AB26,$U26,$N26,$G26),{1;2;3;4;5}))</f>
        <v>0</v>
      </c>
      <c r="CB26" s="27">
        <f t="shared" si="62"/>
        <v>1</v>
      </c>
      <c r="CC26" s="20">
        <f t="shared" si="22"/>
        <v>2</v>
      </c>
      <c r="CD26" s="27"/>
      <c r="CE26" s="26"/>
      <c r="CF26" s="28">
        <f t="shared" si="92"/>
        <v>0</v>
      </c>
      <c r="CG26" s="29">
        <f t="shared" si="63"/>
        <v>0</v>
      </c>
      <c r="CH26" s="30">
        <f>SUM(LARGE(($CF26,$BY26,$BR26,$BK26,$BD26,$AW26,$AP26,$AI26,$AB26,$U26,$N26,$G26),{1;2;3;4;5}))</f>
        <v>0</v>
      </c>
      <c r="CI26" s="27">
        <f t="shared" si="64"/>
        <v>1</v>
      </c>
      <c r="CJ26" s="20">
        <f t="shared" si="24"/>
        <v>1</v>
      </c>
      <c r="CK26" s="27"/>
      <c r="CL26" s="26"/>
      <c r="CM26" s="28">
        <f t="shared" si="93"/>
        <v>0</v>
      </c>
      <c r="CN26" s="29">
        <f t="shared" si="65"/>
        <v>0</v>
      </c>
      <c r="CO26" s="30">
        <f>SUM(LARGE(($CM26,$CF26,$BY26,$BR26,$BK26,$BD26,$AW26,$AP26,$AI26,$AB26,$U26,$N26,$G26),{1;2;3;4;5}))</f>
        <v>0</v>
      </c>
      <c r="CP26" s="27">
        <f t="shared" si="66"/>
        <v>1</v>
      </c>
      <c r="CQ26" s="20">
        <f t="shared" si="26"/>
        <v>1</v>
      </c>
      <c r="CR26" s="27"/>
      <c r="CS26" s="26"/>
      <c r="CT26" s="28">
        <f t="shared" si="94"/>
        <v>0</v>
      </c>
      <c r="CU26" s="29">
        <f t="shared" si="67"/>
        <v>0</v>
      </c>
      <c r="CV26" s="30">
        <f>SUM(LARGE(($CT26,$CM26,$CF26,$BY26,$BR26,$BK26,$BD26,$AW26,$AP26,$AI26,$AB26,$U26,$N26,$G26),{1;2;3;4;5}))</f>
        <v>0</v>
      </c>
      <c r="CW26" s="27">
        <f t="shared" si="68"/>
        <v>1</v>
      </c>
      <c r="CX26" s="20">
        <f t="shared" si="28"/>
        <v>1</v>
      </c>
      <c r="CY26" s="27"/>
      <c r="CZ26" s="26"/>
      <c r="DA26" s="28">
        <f t="shared" si="95"/>
        <v>0</v>
      </c>
      <c r="DB26" s="29">
        <f t="shared" si="69"/>
        <v>0</v>
      </c>
      <c r="DC26" s="30">
        <f>SUM(LARGE(($DA26,$CT26,$CM26,$CF26,$BY26,$BR26,$BK26,$BD26,$AW26,$AP26,$AI26,$AB26,$U26,$N26,$G26),{1;2;3;4;5}))</f>
        <v>0</v>
      </c>
      <c r="DD26" s="27">
        <f t="shared" si="70"/>
        <v>1</v>
      </c>
      <c r="DE26" s="20">
        <f t="shared" si="30"/>
        <v>1</v>
      </c>
      <c r="DF26" s="27"/>
      <c r="DG26" s="26"/>
      <c r="DH26" s="28">
        <f t="shared" si="96"/>
        <v>0</v>
      </c>
      <c r="DI26" s="29">
        <f t="shared" si="71"/>
        <v>0</v>
      </c>
      <c r="DJ26" s="30">
        <f>SUM(LARGE(($DH26,$DA26,$CT26,$CM26,$CF26,$BY26,$BR26,$BK26,$BD26,$AW26,$AP26,$AI26,$AB26,$U26,$N26,$G26),{1;2;3;4;5}))</f>
        <v>0</v>
      </c>
      <c r="DK26" s="27">
        <f t="shared" si="72"/>
        <v>1</v>
      </c>
      <c r="DL26" s="20">
        <f t="shared" si="32"/>
        <v>1</v>
      </c>
      <c r="DM26" s="27"/>
      <c r="DN26" s="26"/>
      <c r="DO26" s="28">
        <f t="shared" si="97"/>
        <v>0</v>
      </c>
      <c r="DP26" s="29">
        <f t="shared" si="73"/>
        <v>0</v>
      </c>
      <c r="DQ26" s="30">
        <f>SUM(LARGE(($DO26,$DH26,$DA26,$CT26,$CM26,$CF26,$BY26,$BR26,$BK26,$BD26,$AW26,$AP26,$AI26,$AB26,$U26,$N26,$G26),{1;2;3;4;5}))</f>
        <v>0</v>
      </c>
      <c r="DR26" s="27">
        <f t="shared" si="74"/>
        <v>1</v>
      </c>
      <c r="DS26" s="20">
        <f t="shared" si="34"/>
        <v>1</v>
      </c>
      <c r="DT26" s="27"/>
      <c r="DU26" s="26"/>
      <c r="DV26" s="28">
        <f t="shared" si="98"/>
        <v>0</v>
      </c>
      <c r="DW26" s="29">
        <f t="shared" si="75"/>
        <v>0</v>
      </c>
      <c r="DX26" s="30">
        <f>SUM(LARGE(($DV26,$DO26,$DH26,$DA26,$CT26,$CM26,$CF26,$BY26,$BR26,$BK26,$BD26,$AW26,$AP26,$AI26,$AB26,$U26,$N26,$G26),{1;2;3;4;5}))</f>
        <v>0</v>
      </c>
      <c r="DY26" s="27">
        <f t="shared" si="76"/>
        <v>1</v>
      </c>
      <c r="DZ26" s="20">
        <f t="shared" si="36"/>
        <v>3</v>
      </c>
      <c r="EA26" s="27"/>
      <c r="EB26" s="26"/>
      <c r="EC26" s="28">
        <f t="shared" si="99"/>
        <v>0</v>
      </c>
      <c r="ED26" s="29">
        <f t="shared" si="77"/>
        <v>0</v>
      </c>
      <c r="EE26" s="30">
        <f>SUM(LARGE(($EC26,$DV26,$DO26,$DH26,$DA26,$CT26,$CM26,$CF26,$BY26,$BR26,$BK26,$BD26,$AW26,$AP26,$AI26,$AB26,$U26,$N26,$G26),{1;2;3;4;5}))</f>
        <v>0</v>
      </c>
      <c r="EF26" s="27">
        <f t="shared" si="78"/>
        <v>1</v>
      </c>
      <c r="EG26" s="20">
        <f t="shared" si="38"/>
        <v>1</v>
      </c>
      <c r="EH26" s="27"/>
      <c r="EI26" s="26"/>
      <c r="EJ26" s="28">
        <f t="shared" si="100"/>
        <v>0</v>
      </c>
      <c r="EK26" s="29">
        <f t="shared" si="79"/>
        <v>0</v>
      </c>
      <c r="EL26" s="30">
        <f>SUM(LARGE(($EJ26,$EC26,$DV26,$DO26,$DH26,$DA26,$CT26,$CM26,$CF26,$BY26,$BR26,$BK26,$BD26,$AW26,$AP26,$AI26,$AB26,$U26,$N26,$G26),{1;2;3;4;5}))</f>
        <v>0</v>
      </c>
      <c r="EM26" s="27">
        <f t="shared" si="80"/>
        <v>1</v>
      </c>
    </row>
    <row r="27" spans="1:143" x14ac:dyDescent="0.2">
      <c r="A27" s="38" t="s">
        <v>238</v>
      </c>
      <c r="B27" s="65">
        <f t="shared" si="40"/>
        <v>0</v>
      </c>
      <c r="C27" s="16" t="s">
        <v>239</v>
      </c>
      <c r="D27" s="20">
        <f t="shared" si="0"/>
        <v>1</v>
      </c>
      <c r="E27" s="27"/>
      <c r="F27" s="26"/>
      <c r="G27" s="28">
        <f t="shared" si="81"/>
        <v>0</v>
      </c>
      <c r="H27" s="29">
        <f t="shared" si="41"/>
        <v>0</v>
      </c>
      <c r="I27" s="30">
        <f>SUM(LARGE(($G27),{1}))</f>
        <v>0</v>
      </c>
      <c r="J27" s="27">
        <f t="shared" si="42"/>
        <v>1</v>
      </c>
      <c r="K27" s="20">
        <f t="shared" si="2"/>
        <v>1</v>
      </c>
      <c r="L27" s="27"/>
      <c r="M27" s="26"/>
      <c r="N27" s="28">
        <f t="shared" si="82"/>
        <v>0</v>
      </c>
      <c r="O27" s="29">
        <f t="shared" si="43"/>
        <v>0</v>
      </c>
      <c r="P27" s="30">
        <f>SUM(LARGE(($N27,$G27),{1;2}))</f>
        <v>0</v>
      </c>
      <c r="Q27" s="27">
        <f t="shared" si="44"/>
        <v>1</v>
      </c>
      <c r="R27" s="20">
        <f t="shared" si="4"/>
        <v>2</v>
      </c>
      <c r="S27" s="27"/>
      <c r="T27" s="26"/>
      <c r="U27" s="28">
        <f t="shared" si="83"/>
        <v>0</v>
      </c>
      <c r="V27" s="29">
        <f t="shared" si="45"/>
        <v>0</v>
      </c>
      <c r="W27" s="30">
        <f>SUM(LARGE(($U27,$N27,$G27),{1;2;3}))</f>
        <v>0</v>
      </c>
      <c r="X27" s="27">
        <f t="shared" si="46"/>
        <v>1</v>
      </c>
      <c r="Y27" s="20">
        <f t="shared" si="6"/>
        <v>2</v>
      </c>
      <c r="Z27" s="27"/>
      <c r="AA27" s="26"/>
      <c r="AB27" s="28">
        <f t="shared" si="84"/>
        <v>0</v>
      </c>
      <c r="AC27" s="29">
        <f t="shared" si="47"/>
        <v>0</v>
      </c>
      <c r="AD27" s="30">
        <f>SUM(LARGE(($AB27,$U27,$N27,$G27),{1;2;3;4}))</f>
        <v>0</v>
      </c>
      <c r="AE27" s="27">
        <f t="shared" si="48"/>
        <v>1</v>
      </c>
      <c r="AF27" s="20">
        <f t="shared" si="8"/>
        <v>2</v>
      </c>
      <c r="AG27" s="27"/>
      <c r="AH27" s="26"/>
      <c r="AI27" s="28">
        <f t="shared" si="85"/>
        <v>0</v>
      </c>
      <c r="AJ27" s="29">
        <f t="shared" si="49"/>
        <v>0</v>
      </c>
      <c r="AK27" s="30">
        <f>SUM(LARGE(($AI27,$AB27,$U27,$N27,$G27),{1;2;3;4;5}))</f>
        <v>0</v>
      </c>
      <c r="AL27" s="27">
        <f t="shared" si="50"/>
        <v>1</v>
      </c>
      <c r="AM27" s="20">
        <f t="shared" si="10"/>
        <v>2</v>
      </c>
      <c r="AN27" s="27"/>
      <c r="AO27" s="26"/>
      <c r="AP27" s="28">
        <f t="shared" si="86"/>
        <v>0</v>
      </c>
      <c r="AQ27" s="29">
        <f t="shared" si="51"/>
        <v>0</v>
      </c>
      <c r="AR27" s="30">
        <f>SUM(LARGE(($AP27,$AI27,$AB27,$U27,$N27,$G27),{1;2;3;4;5}))</f>
        <v>0</v>
      </c>
      <c r="AS27" s="27">
        <f t="shared" si="52"/>
        <v>1</v>
      </c>
      <c r="AT27" s="20">
        <f t="shared" si="12"/>
        <v>2</v>
      </c>
      <c r="AU27" s="27"/>
      <c r="AV27" s="26"/>
      <c r="AW27" s="28">
        <f t="shared" si="87"/>
        <v>0</v>
      </c>
      <c r="AX27" s="29">
        <f t="shared" si="53"/>
        <v>0</v>
      </c>
      <c r="AY27" s="30">
        <f>SUM(LARGE(($AW27,$AP27,$AI27,$AB27,$U27,$N27,$G27),{1;2;3;4;5}))</f>
        <v>0</v>
      </c>
      <c r="AZ27" s="27">
        <f t="shared" si="54"/>
        <v>1</v>
      </c>
      <c r="BA27" s="20">
        <f t="shared" si="14"/>
        <v>2</v>
      </c>
      <c r="BB27" s="27"/>
      <c r="BC27" s="26"/>
      <c r="BD27" s="28">
        <f t="shared" si="88"/>
        <v>0</v>
      </c>
      <c r="BE27" s="29">
        <f t="shared" si="55"/>
        <v>0</v>
      </c>
      <c r="BF27" s="30">
        <f>SUM(LARGE(($BD27,$AW27,$AP27,$AI27,$AB27,$U27,$N27,$G27),{1;2;3;4;5}))</f>
        <v>0</v>
      </c>
      <c r="BG27" s="27">
        <f t="shared" si="56"/>
        <v>1</v>
      </c>
      <c r="BH27" s="20">
        <f t="shared" si="16"/>
        <v>2</v>
      </c>
      <c r="BI27" s="27"/>
      <c r="BJ27" s="26"/>
      <c r="BK27" s="28">
        <f t="shared" si="89"/>
        <v>0</v>
      </c>
      <c r="BL27" s="29">
        <f t="shared" si="57"/>
        <v>0</v>
      </c>
      <c r="BM27" s="30">
        <f>SUM(LARGE(($BK27,$BD27,$AW27,$AP27,$AI27,$AB27,$U27,$N27,$G27),{1;2;3;4;5}))</f>
        <v>0</v>
      </c>
      <c r="BN27" s="27">
        <f t="shared" si="58"/>
        <v>1</v>
      </c>
      <c r="BO27" s="20">
        <f t="shared" si="18"/>
        <v>2</v>
      </c>
      <c r="BP27" s="27"/>
      <c r="BQ27" s="26"/>
      <c r="BR27" s="28">
        <f t="shared" si="90"/>
        <v>0</v>
      </c>
      <c r="BS27" s="29">
        <f t="shared" si="59"/>
        <v>0</v>
      </c>
      <c r="BT27" s="30">
        <f>SUM(LARGE(($BR27,$BK27,$BD27,$AW27,$AP27,$AI27,$AB27,$U27,$N27,$G27),{1;2;3;4;5}))</f>
        <v>0</v>
      </c>
      <c r="BU27" s="27">
        <f t="shared" si="60"/>
        <v>1</v>
      </c>
      <c r="BV27" s="20">
        <f t="shared" si="20"/>
        <v>2</v>
      </c>
      <c r="BW27" s="27"/>
      <c r="BX27" s="26"/>
      <c r="BY27" s="28">
        <f t="shared" si="91"/>
        <v>0</v>
      </c>
      <c r="BZ27" s="29">
        <f t="shared" si="61"/>
        <v>0</v>
      </c>
      <c r="CA27" s="30">
        <f>SUM(LARGE(($BY27,$BR27,$BK27,$BD27,$AW27,$AP27,$AI27,$AB27,$U27,$N27,$G27),{1;2;3;4;5}))</f>
        <v>0</v>
      </c>
      <c r="CB27" s="27">
        <f t="shared" si="62"/>
        <v>1</v>
      </c>
      <c r="CC27" s="20">
        <f t="shared" si="22"/>
        <v>2</v>
      </c>
      <c r="CD27" s="27"/>
      <c r="CE27" s="26"/>
      <c r="CF27" s="28">
        <f t="shared" si="92"/>
        <v>0</v>
      </c>
      <c r="CG27" s="29">
        <f t="shared" si="63"/>
        <v>0</v>
      </c>
      <c r="CH27" s="30">
        <f>SUM(LARGE(($CF27,$BY27,$BR27,$BK27,$BD27,$AW27,$AP27,$AI27,$AB27,$U27,$N27,$G27),{1;2;3;4;5}))</f>
        <v>0</v>
      </c>
      <c r="CI27" s="27">
        <f t="shared" si="64"/>
        <v>1</v>
      </c>
      <c r="CJ27" s="20">
        <f t="shared" si="24"/>
        <v>1</v>
      </c>
      <c r="CK27" s="27"/>
      <c r="CL27" s="26"/>
      <c r="CM27" s="28">
        <f t="shared" si="93"/>
        <v>0</v>
      </c>
      <c r="CN27" s="29">
        <f t="shared" si="65"/>
        <v>0</v>
      </c>
      <c r="CO27" s="30">
        <f>SUM(LARGE(($CM27,$CF27,$BY27,$BR27,$BK27,$BD27,$AW27,$AP27,$AI27,$AB27,$U27,$N27,$G27),{1;2;3;4;5}))</f>
        <v>0</v>
      </c>
      <c r="CP27" s="27">
        <f t="shared" si="66"/>
        <v>1</v>
      </c>
      <c r="CQ27" s="20">
        <f t="shared" si="26"/>
        <v>1</v>
      </c>
      <c r="CR27" s="27"/>
      <c r="CS27" s="26"/>
      <c r="CT27" s="28">
        <f t="shared" si="94"/>
        <v>0</v>
      </c>
      <c r="CU27" s="29">
        <f t="shared" si="67"/>
        <v>0</v>
      </c>
      <c r="CV27" s="30">
        <f>SUM(LARGE(($CT27,$CM27,$CF27,$BY27,$BR27,$BK27,$BD27,$AW27,$AP27,$AI27,$AB27,$U27,$N27,$G27),{1;2;3;4;5}))</f>
        <v>0</v>
      </c>
      <c r="CW27" s="27">
        <f t="shared" si="68"/>
        <v>1</v>
      </c>
      <c r="CX27" s="20">
        <f t="shared" si="28"/>
        <v>1</v>
      </c>
      <c r="CY27" s="27"/>
      <c r="CZ27" s="26"/>
      <c r="DA27" s="28">
        <f t="shared" si="95"/>
        <v>0</v>
      </c>
      <c r="DB27" s="29">
        <f t="shared" si="69"/>
        <v>0</v>
      </c>
      <c r="DC27" s="30">
        <f>SUM(LARGE(($DA27,$CT27,$CM27,$CF27,$BY27,$BR27,$BK27,$BD27,$AW27,$AP27,$AI27,$AB27,$U27,$N27,$G27),{1;2;3;4;5}))</f>
        <v>0</v>
      </c>
      <c r="DD27" s="27">
        <f t="shared" si="70"/>
        <v>1</v>
      </c>
      <c r="DE27" s="20">
        <f t="shared" si="30"/>
        <v>1</v>
      </c>
      <c r="DF27" s="27"/>
      <c r="DG27" s="26"/>
      <c r="DH27" s="28">
        <f t="shared" si="96"/>
        <v>0</v>
      </c>
      <c r="DI27" s="29">
        <f t="shared" si="71"/>
        <v>0</v>
      </c>
      <c r="DJ27" s="30">
        <f>SUM(LARGE(($DH27,$DA27,$CT27,$CM27,$CF27,$BY27,$BR27,$BK27,$BD27,$AW27,$AP27,$AI27,$AB27,$U27,$N27,$G27),{1;2;3;4;5}))</f>
        <v>0</v>
      </c>
      <c r="DK27" s="27">
        <f t="shared" si="72"/>
        <v>1</v>
      </c>
      <c r="DL27" s="20">
        <f t="shared" si="32"/>
        <v>1</v>
      </c>
      <c r="DM27" s="27"/>
      <c r="DN27" s="26"/>
      <c r="DO27" s="28">
        <f t="shared" si="97"/>
        <v>0</v>
      </c>
      <c r="DP27" s="29">
        <f t="shared" si="73"/>
        <v>0</v>
      </c>
      <c r="DQ27" s="30">
        <f>SUM(LARGE(($DO27,$DH27,$DA27,$CT27,$CM27,$CF27,$BY27,$BR27,$BK27,$BD27,$AW27,$AP27,$AI27,$AB27,$U27,$N27,$G27),{1;2;3;4;5}))</f>
        <v>0</v>
      </c>
      <c r="DR27" s="27">
        <f t="shared" si="74"/>
        <v>1</v>
      </c>
      <c r="DS27" s="20">
        <f t="shared" si="34"/>
        <v>1</v>
      </c>
      <c r="DT27" s="27"/>
      <c r="DU27" s="26"/>
      <c r="DV27" s="28">
        <f t="shared" si="98"/>
        <v>0</v>
      </c>
      <c r="DW27" s="29">
        <f t="shared" si="75"/>
        <v>0</v>
      </c>
      <c r="DX27" s="30">
        <f>SUM(LARGE(($DV27,$DO27,$DH27,$DA27,$CT27,$CM27,$CF27,$BY27,$BR27,$BK27,$BD27,$AW27,$AP27,$AI27,$AB27,$U27,$N27,$G27),{1;2;3;4;5}))</f>
        <v>0</v>
      </c>
      <c r="DY27" s="27">
        <f t="shared" si="76"/>
        <v>1</v>
      </c>
      <c r="DZ27" s="20">
        <f t="shared" si="36"/>
        <v>3</v>
      </c>
      <c r="EA27" s="27"/>
      <c r="EB27" s="26"/>
      <c r="EC27" s="28">
        <f t="shared" si="99"/>
        <v>0</v>
      </c>
      <c r="ED27" s="29">
        <f t="shared" si="77"/>
        <v>0</v>
      </c>
      <c r="EE27" s="30">
        <f>SUM(LARGE(($EC27,$DV27,$DO27,$DH27,$DA27,$CT27,$CM27,$CF27,$BY27,$BR27,$BK27,$BD27,$AW27,$AP27,$AI27,$AB27,$U27,$N27,$G27),{1;2;3;4;5}))</f>
        <v>0</v>
      </c>
      <c r="EF27" s="27">
        <f t="shared" si="78"/>
        <v>1</v>
      </c>
      <c r="EG27" s="20">
        <f t="shared" si="38"/>
        <v>1</v>
      </c>
      <c r="EH27" s="27"/>
      <c r="EI27" s="26"/>
      <c r="EJ27" s="28">
        <f t="shared" si="100"/>
        <v>0</v>
      </c>
      <c r="EK27" s="29">
        <f t="shared" si="79"/>
        <v>0</v>
      </c>
      <c r="EL27" s="30">
        <f>SUM(LARGE(($EJ27,$EC27,$DV27,$DO27,$DH27,$DA27,$CT27,$CM27,$CF27,$BY27,$BR27,$BK27,$BD27,$AW27,$AP27,$AI27,$AB27,$U27,$N27,$G27),{1;2;3;4;5}))</f>
        <v>0</v>
      </c>
      <c r="EM27" s="27">
        <f t="shared" si="80"/>
        <v>1</v>
      </c>
    </row>
    <row r="28" spans="1:143" x14ac:dyDescent="0.2">
      <c r="A28" s="38" t="s">
        <v>102</v>
      </c>
      <c r="B28" s="65">
        <f t="shared" si="40"/>
        <v>0</v>
      </c>
      <c r="C28" s="16" t="s">
        <v>185</v>
      </c>
      <c r="D28" s="20">
        <f t="shared" si="0"/>
        <v>1</v>
      </c>
      <c r="E28" s="27"/>
      <c r="F28" s="26"/>
      <c r="G28" s="28">
        <f t="shared" si="81"/>
        <v>0</v>
      </c>
      <c r="H28" s="29">
        <f t="shared" si="41"/>
        <v>0</v>
      </c>
      <c r="I28" s="30">
        <f>SUM(LARGE(($G28),{1}))</f>
        <v>0</v>
      </c>
      <c r="J28" s="27">
        <f t="shared" si="42"/>
        <v>1</v>
      </c>
      <c r="K28" s="20">
        <f t="shared" si="2"/>
        <v>1</v>
      </c>
      <c r="L28" s="27"/>
      <c r="M28" s="26"/>
      <c r="N28" s="28">
        <f t="shared" si="82"/>
        <v>0</v>
      </c>
      <c r="O28" s="29">
        <f t="shared" si="43"/>
        <v>0</v>
      </c>
      <c r="P28" s="30">
        <f>SUM(LARGE(($N28,$G28),{1;2}))</f>
        <v>0</v>
      </c>
      <c r="Q28" s="27">
        <f t="shared" si="44"/>
        <v>1</v>
      </c>
      <c r="R28" s="20">
        <f t="shared" si="4"/>
        <v>2</v>
      </c>
      <c r="S28" s="27"/>
      <c r="T28" s="26"/>
      <c r="U28" s="28">
        <f t="shared" si="83"/>
        <v>0</v>
      </c>
      <c r="V28" s="29">
        <f t="shared" si="45"/>
        <v>0</v>
      </c>
      <c r="W28" s="30">
        <f>SUM(LARGE(($U28,$N28,$G28),{1;2;3}))</f>
        <v>0</v>
      </c>
      <c r="X28" s="27">
        <f t="shared" si="46"/>
        <v>1</v>
      </c>
      <c r="Y28" s="20">
        <f t="shared" si="6"/>
        <v>2</v>
      </c>
      <c r="Z28" s="27"/>
      <c r="AA28" s="26"/>
      <c r="AB28" s="28">
        <f t="shared" si="84"/>
        <v>0</v>
      </c>
      <c r="AC28" s="29">
        <f t="shared" si="47"/>
        <v>0</v>
      </c>
      <c r="AD28" s="30">
        <f>SUM(LARGE(($AB28,$U28,$N28,$G28),{1;2;3;4}))</f>
        <v>0</v>
      </c>
      <c r="AE28" s="27">
        <f t="shared" si="48"/>
        <v>1</v>
      </c>
      <c r="AF28" s="20">
        <f t="shared" si="8"/>
        <v>2</v>
      </c>
      <c r="AG28" s="27"/>
      <c r="AH28" s="26"/>
      <c r="AI28" s="28">
        <f t="shared" si="85"/>
        <v>0</v>
      </c>
      <c r="AJ28" s="29">
        <f t="shared" si="49"/>
        <v>0</v>
      </c>
      <c r="AK28" s="30">
        <f>SUM(LARGE(($AI28,$AB28,$U28,$N28,$G28),{1;2;3;4;5}))</f>
        <v>0</v>
      </c>
      <c r="AL28" s="27">
        <f t="shared" si="50"/>
        <v>1</v>
      </c>
      <c r="AM28" s="20">
        <f t="shared" si="10"/>
        <v>2</v>
      </c>
      <c r="AN28" s="27"/>
      <c r="AO28" s="26"/>
      <c r="AP28" s="28">
        <f t="shared" si="86"/>
        <v>0</v>
      </c>
      <c r="AQ28" s="29">
        <f t="shared" si="51"/>
        <v>0</v>
      </c>
      <c r="AR28" s="30">
        <f>SUM(LARGE(($AP28,$AI28,$AB28,$U28,$N28,$G28),{1;2;3;4;5}))</f>
        <v>0</v>
      </c>
      <c r="AS28" s="27">
        <f t="shared" si="52"/>
        <v>1</v>
      </c>
      <c r="AT28" s="20">
        <f t="shared" si="12"/>
        <v>2</v>
      </c>
      <c r="AU28" s="27"/>
      <c r="AV28" s="26"/>
      <c r="AW28" s="28">
        <f t="shared" si="87"/>
        <v>0</v>
      </c>
      <c r="AX28" s="29">
        <f t="shared" si="53"/>
        <v>0</v>
      </c>
      <c r="AY28" s="30">
        <f>SUM(LARGE(($AW28,$AP28,$AI28,$AB28,$U28,$N28,$G28),{1;2;3;4;5}))</f>
        <v>0</v>
      </c>
      <c r="AZ28" s="27">
        <f t="shared" si="54"/>
        <v>1</v>
      </c>
      <c r="BA28" s="20">
        <f t="shared" si="14"/>
        <v>2</v>
      </c>
      <c r="BB28" s="27"/>
      <c r="BC28" s="26"/>
      <c r="BD28" s="28">
        <f t="shared" si="88"/>
        <v>0</v>
      </c>
      <c r="BE28" s="29">
        <f t="shared" si="55"/>
        <v>0</v>
      </c>
      <c r="BF28" s="30">
        <f>SUM(LARGE(($BD28,$AW28,$AP28,$AI28,$AB28,$U28,$N28,$G28),{1;2;3;4;5}))</f>
        <v>0</v>
      </c>
      <c r="BG28" s="27">
        <f t="shared" si="56"/>
        <v>1</v>
      </c>
      <c r="BH28" s="20">
        <f t="shared" si="16"/>
        <v>2</v>
      </c>
      <c r="BI28" s="27"/>
      <c r="BJ28" s="26"/>
      <c r="BK28" s="28">
        <f t="shared" si="89"/>
        <v>0</v>
      </c>
      <c r="BL28" s="29">
        <f t="shared" si="57"/>
        <v>0</v>
      </c>
      <c r="BM28" s="30">
        <f>SUM(LARGE(($BK28,$BD28,$AW28,$AP28,$AI28,$AB28,$U28,$N28,$G28),{1;2;3;4;5}))</f>
        <v>0</v>
      </c>
      <c r="BN28" s="27">
        <f t="shared" si="58"/>
        <v>1</v>
      </c>
      <c r="BO28" s="20">
        <f t="shared" si="18"/>
        <v>2</v>
      </c>
      <c r="BP28" s="27"/>
      <c r="BQ28" s="26"/>
      <c r="BR28" s="28">
        <f t="shared" si="90"/>
        <v>0</v>
      </c>
      <c r="BS28" s="29">
        <f t="shared" si="59"/>
        <v>0</v>
      </c>
      <c r="BT28" s="30">
        <f>SUM(LARGE(($BR28,$BK28,$BD28,$AW28,$AP28,$AI28,$AB28,$U28,$N28,$G28),{1;2;3;4;5}))</f>
        <v>0</v>
      </c>
      <c r="BU28" s="27">
        <f t="shared" si="60"/>
        <v>1</v>
      </c>
      <c r="BV28" s="20">
        <f t="shared" si="20"/>
        <v>2</v>
      </c>
      <c r="BW28" s="27"/>
      <c r="BX28" s="26"/>
      <c r="BY28" s="28">
        <f t="shared" si="91"/>
        <v>0</v>
      </c>
      <c r="BZ28" s="29">
        <f t="shared" si="61"/>
        <v>0</v>
      </c>
      <c r="CA28" s="30">
        <f>SUM(LARGE(($BY28,$BR28,$BK28,$BD28,$AW28,$AP28,$AI28,$AB28,$U28,$N28,$G28),{1;2;3;4;5}))</f>
        <v>0</v>
      </c>
      <c r="CB28" s="27">
        <f t="shared" si="62"/>
        <v>1</v>
      </c>
      <c r="CC28" s="20">
        <f t="shared" si="22"/>
        <v>2</v>
      </c>
      <c r="CD28" s="27"/>
      <c r="CE28" s="26"/>
      <c r="CF28" s="28">
        <f t="shared" si="92"/>
        <v>0</v>
      </c>
      <c r="CG28" s="29">
        <f t="shared" si="63"/>
        <v>0</v>
      </c>
      <c r="CH28" s="30">
        <f>SUM(LARGE(($CF28,$BY28,$BR28,$BK28,$BD28,$AW28,$AP28,$AI28,$AB28,$U28,$N28,$G28),{1;2;3;4;5}))</f>
        <v>0</v>
      </c>
      <c r="CI28" s="27">
        <f t="shared" si="64"/>
        <v>1</v>
      </c>
      <c r="CJ28" s="20">
        <f t="shared" si="24"/>
        <v>1</v>
      </c>
      <c r="CK28" s="27"/>
      <c r="CL28" s="26"/>
      <c r="CM28" s="28">
        <f t="shared" si="93"/>
        <v>0</v>
      </c>
      <c r="CN28" s="29">
        <f t="shared" si="65"/>
        <v>0</v>
      </c>
      <c r="CO28" s="30">
        <f>SUM(LARGE(($CM28,$CF28,$BY28,$BR28,$BK28,$BD28,$AW28,$AP28,$AI28,$AB28,$U28,$N28,$G28),{1;2;3;4;5}))</f>
        <v>0</v>
      </c>
      <c r="CP28" s="27">
        <f t="shared" si="66"/>
        <v>1</v>
      </c>
      <c r="CQ28" s="20">
        <f t="shared" si="26"/>
        <v>1</v>
      </c>
      <c r="CR28" s="27"/>
      <c r="CS28" s="26"/>
      <c r="CT28" s="28">
        <f t="shared" si="94"/>
        <v>0</v>
      </c>
      <c r="CU28" s="29">
        <f t="shared" si="67"/>
        <v>0</v>
      </c>
      <c r="CV28" s="30">
        <f>SUM(LARGE(($CT28,$CM28,$CF28,$BY28,$BR28,$BK28,$BD28,$AW28,$AP28,$AI28,$AB28,$U28,$N28,$G28),{1;2;3;4;5}))</f>
        <v>0</v>
      </c>
      <c r="CW28" s="27">
        <f t="shared" si="68"/>
        <v>1</v>
      </c>
      <c r="CX28" s="20">
        <f t="shared" si="28"/>
        <v>1</v>
      </c>
      <c r="CY28" s="27"/>
      <c r="CZ28" s="26"/>
      <c r="DA28" s="28">
        <f t="shared" si="95"/>
        <v>0</v>
      </c>
      <c r="DB28" s="29">
        <f t="shared" si="69"/>
        <v>0</v>
      </c>
      <c r="DC28" s="30">
        <f>SUM(LARGE(($DA28,$CT28,$CM28,$CF28,$BY28,$BR28,$BK28,$BD28,$AW28,$AP28,$AI28,$AB28,$U28,$N28,$G28),{1;2;3;4;5}))</f>
        <v>0</v>
      </c>
      <c r="DD28" s="27">
        <f t="shared" si="70"/>
        <v>1</v>
      </c>
      <c r="DE28" s="20">
        <f t="shared" si="30"/>
        <v>1</v>
      </c>
      <c r="DF28" s="27"/>
      <c r="DG28" s="26"/>
      <c r="DH28" s="28">
        <f t="shared" si="96"/>
        <v>0</v>
      </c>
      <c r="DI28" s="29">
        <f t="shared" si="71"/>
        <v>0</v>
      </c>
      <c r="DJ28" s="30">
        <f>SUM(LARGE(($DH28,$DA28,$CT28,$CM28,$CF28,$BY28,$BR28,$BK28,$BD28,$AW28,$AP28,$AI28,$AB28,$U28,$N28,$G28),{1;2;3;4;5}))</f>
        <v>0</v>
      </c>
      <c r="DK28" s="27">
        <f t="shared" si="72"/>
        <v>1</v>
      </c>
      <c r="DL28" s="20">
        <f t="shared" si="32"/>
        <v>1</v>
      </c>
      <c r="DM28" s="27"/>
      <c r="DN28" s="26"/>
      <c r="DO28" s="28">
        <f t="shared" si="97"/>
        <v>0</v>
      </c>
      <c r="DP28" s="29">
        <f t="shared" si="73"/>
        <v>0</v>
      </c>
      <c r="DQ28" s="30">
        <f>SUM(LARGE(($DO28,$DH28,$DA28,$CT28,$CM28,$CF28,$BY28,$BR28,$BK28,$BD28,$AW28,$AP28,$AI28,$AB28,$U28,$N28,$G28),{1;2;3;4;5}))</f>
        <v>0</v>
      </c>
      <c r="DR28" s="27">
        <f t="shared" si="74"/>
        <v>1</v>
      </c>
      <c r="DS28" s="20">
        <f t="shared" si="34"/>
        <v>1</v>
      </c>
      <c r="DT28" s="27"/>
      <c r="DU28" s="26"/>
      <c r="DV28" s="28">
        <f t="shared" si="98"/>
        <v>0</v>
      </c>
      <c r="DW28" s="29">
        <f t="shared" si="75"/>
        <v>0</v>
      </c>
      <c r="DX28" s="30">
        <f>SUM(LARGE(($DV28,$DO28,$DH28,$DA28,$CT28,$CM28,$CF28,$BY28,$BR28,$BK28,$BD28,$AW28,$AP28,$AI28,$AB28,$U28,$N28,$G28),{1;2;3;4;5}))</f>
        <v>0</v>
      </c>
      <c r="DY28" s="27">
        <f t="shared" si="76"/>
        <v>1</v>
      </c>
      <c r="DZ28" s="20">
        <f t="shared" si="36"/>
        <v>3</v>
      </c>
      <c r="EA28" s="27"/>
      <c r="EB28" s="26"/>
      <c r="EC28" s="28">
        <f t="shared" si="99"/>
        <v>0</v>
      </c>
      <c r="ED28" s="29">
        <f t="shared" si="77"/>
        <v>0</v>
      </c>
      <c r="EE28" s="30">
        <f>SUM(LARGE(($EC28,$DV28,$DO28,$DH28,$DA28,$CT28,$CM28,$CF28,$BY28,$BR28,$BK28,$BD28,$AW28,$AP28,$AI28,$AB28,$U28,$N28,$G28),{1;2;3;4;5}))</f>
        <v>0</v>
      </c>
      <c r="EF28" s="27">
        <f t="shared" si="78"/>
        <v>1</v>
      </c>
      <c r="EG28" s="20">
        <f t="shared" si="38"/>
        <v>1</v>
      </c>
      <c r="EH28" s="27"/>
      <c r="EI28" s="26"/>
      <c r="EJ28" s="28">
        <f t="shared" si="100"/>
        <v>0</v>
      </c>
      <c r="EK28" s="29">
        <f t="shared" si="79"/>
        <v>0</v>
      </c>
      <c r="EL28" s="30">
        <f>SUM(LARGE(($EJ28,$EC28,$DV28,$DO28,$DH28,$DA28,$CT28,$CM28,$CF28,$BY28,$BR28,$BK28,$BD28,$AW28,$AP28,$AI28,$AB28,$U28,$N28,$G28),{1;2;3;4;5}))</f>
        <v>0</v>
      </c>
      <c r="EM28" s="27">
        <f t="shared" si="80"/>
        <v>1</v>
      </c>
    </row>
    <row r="29" spans="1:143" x14ac:dyDescent="0.2">
      <c r="A29" s="38" t="s">
        <v>132</v>
      </c>
      <c r="B29" s="65">
        <f t="shared" si="40"/>
        <v>0</v>
      </c>
      <c r="C29" s="16" t="s">
        <v>119</v>
      </c>
      <c r="D29" s="20">
        <f t="shared" si="0"/>
        <v>1</v>
      </c>
      <c r="E29" s="27"/>
      <c r="F29" s="26"/>
      <c r="G29" s="28">
        <f t="shared" si="81"/>
        <v>0</v>
      </c>
      <c r="H29" s="29">
        <f t="shared" si="41"/>
        <v>0</v>
      </c>
      <c r="I29" s="30">
        <f>SUM(LARGE(($G29),{1}))</f>
        <v>0</v>
      </c>
      <c r="J29" s="27">
        <f t="shared" si="42"/>
        <v>1</v>
      </c>
      <c r="K29" s="20">
        <f t="shared" si="2"/>
        <v>1</v>
      </c>
      <c r="L29" s="27"/>
      <c r="M29" s="26"/>
      <c r="N29" s="28">
        <f t="shared" si="82"/>
        <v>0</v>
      </c>
      <c r="O29" s="29">
        <f t="shared" si="43"/>
        <v>0</v>
      </c>
      <c r="P29" s="30">
        <f>SUM(LARGE(($N29,$G29),{1;2}))</f>
        <v>0</v>
      </c>
      <c r="Q29" s="27">
        <f t="shared" si="44"/>
        <v>1</v>
      </c>
      <c r="R29" s="20">
        <f t="shared" si="4"/>
        <v>2</v>
      </c>
      <c r="S29" s="27"/>
      <c r="T29" s="26"/>
      <c r="U29" s="28">
        <f t="shared" si="83"/>
        <v>0</v>
      </c>
      <c r="V29" s="29">
        <f t="shared" si="45"/>
        <v>0</v>
      </c>
      <c r="W29" s="30">
        <f>SUM(LARGE(($U29,$N29,$G29),{1;2;3}))</f>
        <v>0</v>
      </c>
      <c r="X29" s="27">
        <f t="shared" si="46"/>
        <v>1</v>
      </c>
      <c r="Y29" s="20">
        <f t="shared" si="6"/>
        <v>2</v>
      </c>
      <c r="Z29" s="27"/>
      <c r="AA29" s="26"/>
      <c r="AB29" s="28">
        <f t="shared" si="84"/>
        <v>0</v>
      </c>
      <c r="AC29" s="29">
        <f t="shared" si="47"/>
        <v>0</v>
      </c>
      <c r="AD29" s="30">
        <f>SUM(LARGE(($AB29,$U29,$N29,$G29),{1;2;3;4}))</f>
        <v>0</v>
      </c>
      <c r="AE29" s="27">
        <f t="shared" si="48"/>
        <v>1</v>
      </c>
      <c r="AF29" s="20">
        <f t="shared" si="8"/>
        <v>2</v>
      </c>
      <c r="AG29" s="27"/>
      <c r="AH29" s="26"/>
      <c r="AI29" s="28">
        <f t="shared" si="85"/>
        <v>0</v>
      </c>
      <c r="AJ29" s="29">
        <f t="shared" si="49"/>
        <v>0</v>
      </c>
      <c r="AK29" s="30">
        <f>SUM(LARGE(($AI29,$AB29,$U29,$N29,$G29),{1;2;3;4;5}))</f>
        <v>0</v>
      </c>
      <c r="AL29" s="27">
        <f t="shared" si="50"/>
        <v>1</v>
      </c>
      <c r="AM29" s="20">
        <f t="shared" si="10"/>
        <v>2</v>
      </c>
      <c r="AN29" s="27"/>
      <c r="AO29" s="26"/>
      <c r="AP29" s="28">
        <f t="shared" si="86"/>
        <v>0</v>
      </c>
      <c r="AQ29" s="29">
        <f t="shared" si="51"/>
        <v>0</v>
      </c>
      <c r="AR29" s="30">
        <f>SUM(LARGE(($AP29,$AI29,$AB29,$U29,$N29,$G29),{1;2;3;4;5}))</f>
        <v>0</v>
      </c>
      <c r="AS29" s="27">
        <f t="shared" si="52"/>
        <v>1</v>
      </c>
      <c r="AT29" s="20">
        <f t="shared" si="12"/>
        <v>2</v>
      </c>
      <c r="AU29" s="27"/>
      <c r="AV29" s="26"/>
      <c r="AW29" s="28">
        <f t="shared" si="87"/>
        <v>0</v>
      </c>
      <c r="AX29" s="29">
        <f t="shared" si="53"/>
        <v>0</v>
      </c>
      <c r="AY29" s="30">
        <f>SUM(LARGE(($AW29,$AP29,$AI29,$AB29,$U29,$N29,$G29),{1;2;3;4;5}))</f>
        <v>0</v>
      </c>
      <c r="AZ29" s="27">
        <f t="shared" si="54"/>
        <v>1</v>
      </c>
      <c r="BA29" s="20">
        <f t="shared" si="14"/>
        <v>2</v>
      </c>
      <c r="BB29" s="27"/>
      <c r="BC29" s="26"/>
      <c r="BD29" s="28">
        <f t="shared" si="88"/>
        <v>0</v>
      </c>
      <c r="BE29" s="29">
        <f t="shared" si="55"/>
        <v>0</v>
      </c>
      <c r="BF29" s="30">
        <f>SUM(LARGE(($BD29,$AW29,$AP29,$AI29,$AB29,$U29,$N29,$G29),{1;2;3;4;5}))</f>
        <v>0</v>
      </c>
      <c r="BG29" s="27">
        <f t="shared" si="56"/>
        <v>1</v>
      </c>
      <c r="BH29" s="20">
        <f t="shared" si="16"/>
        <v>2</v>
      </c>
      <c r="BI29" s="27"/>
      <c r="BJ29" s="26"/>
      <c r="BK29" s="28">
        <f t="shared" si="89"/>
        <v>0</v>
      </c>
      <c r="BL29" s="29">
        <f t="shared" si="57"/>
        <v>0</v>
      </c>
      <c r="BM29" s="30">
        <f>SUM(LARGE(($BK29,$BD29,$AW29,$AP29,$AI29,$AB29,$U29,$N29,$G29),{1;2;3;4;5}))</f>
        <v>0</v>
      </c>
      <c r="BN29" s="27">
        <f t="shared" si="58"/>
        <v>1</v>
      </c>
      <c r="BO29" s="20">
        <f t="shared" si="18"/>
        <v>2</v>
      </c>
      <c r="BP29" s="27"/>
      <c r="BQ29" s="26"/>
      <c r="BR29" s="28">
        <f t="shared" si="90"/>
        <v>0</v>
      </c>
      <c r="BS29" s="29">
        <f t="shared" si="59"/>
        <v>0</v>
      </c>
      <c r="BT29" s="30">
        <f>SUM(LARGE(($BR29,$BK29,$BD29,$AW29,$AP29,$AI29,$AB29,$U29,$N29,$G29),{1;2;3;4;5}))</f>
        <v>0</v>
      </c>
      <c r="BU29" s="27">
        <f t="shared" si="60"/>
        <v>1</v>
      </c>
      <c r="BV29" s="20">
        <f t="shared" si="20"/>
        <v>2</v>
      </c>
      <c r="BW29" s="27"/>
      <c r="BX29" s="26"/>
      <c r="BY29" s="28">
        <f t="shared" si="91"/>
        <v>0</v>
      </c>
      <c r="BZ29" s="29">
        <f t="shared" si="61"/>
        <v>0</v>
      </c>
      <c r="CA29" s="30">
        <f>SUM(LARGE(($BY29,$BR29,$BK29,$BD29,$AW29,$AP29,$AI29,$AB29,$U29,$N29,$G29),{1;2;3;4;5}))</f>
        <v>0</v>
      </c>
      <c r="CB29" s="27">
        <f t="shared" si="62"/>
        <v>1</v>
      </c>
      <c r="CC29" s="20">
        <f t="shared" si="22"/>
        <v>2</v>
      </c>
      <c r="CD29" s="27"/>
      <c r="CE29" s="26"/>
      <c r="CF29" s="28">
        <f t="shared" si="92"/>
        <v>0</v>
      </c>
      <c r="CG29" s="29">
        <f t="shared" si="63"/>
        <v>0</v>
      </c>
      <c r="CH29" s="30">
        <f>SUM(LARGE(($CF29,$BY29,$BR29,$BK29,$BD29,$AW29,$AP29,$AI29,$AB29,$U29,$N29,$G29),{1;2;3;4;5}))</f>
        <v>0</v>
      </c>
      <c r="CI29" s="27">
        <f t="shared" si="64"/>
        <v>1</v>
      </c>
      <c r="CJ29" s="20">
        <f t="shared" si="24"/>
        <v>1</v>
      </c>
      <c r="CK29" s="27"/>
      <c r="CL29" s="26"/>
      <c r="CM29" s="28">
        <f t="shared" si="93"/>
        <v>0</v>
      </c>
      <c r="CN29" s="29">
        <f t="shared" si="65"/>
        <v>0</v>
      </c>
      <c r="CO29" s="30">
        <f>SUM(LARGE(($CM29,$CF29,$BY29,$BR29,$BK29,$BD29,$AW29,$AP29,$AI29,$AB29,$U29,$N29,$G29),{1;2;3;4;5}))</f>
        <v>0</v>
      </c>
      <c r="CP29" s="27">
        <f t="shared" si="66"/>
        <v>1</v>
      </c>
      <c r="CQ29" s="20">
        <f t="shared" si="26"/>
        <v>1</v>
      </c>
      <c r="CR29" s="27"/>
      <c r="CS29" s="26"/>
      <c r="CT29" s="28">
        <f t="shared" si="94"/>
        <v>0</v>
      </c>
      <c r="CU29" s="29">
        <f t="shared" si="67"/>
        <v>0</v>
      </c>
      <c r="CV29" s="30">
        <f>SUM(LARGE(($CT29,$CM29,$CF29,$BY29,$BR29,$BK29,$BD29,$AW29,$AP29,$AI29,$AB29,$U29,$N29,$G29),{1;2;3;4;5}))</f>
        <v>0</v>
      </c>
      <c r="CW29" s="27">
        <f t="shared" si="68"/>
        <v>1</v>
      </c>
      <c r="CX29" s="20">
        <f t="shared" si="28"/>
        <v>1</v>
      </c>
      <c r="CY29" s="27"/>
      <c r="CZ29" s="26"/>
      <c r="DA29" s="28">
        <f t="shared" si="95"/>
        <v>0</v>
      </c>
      <c r="DB29" s="29">
        <f t="shared" si="69"/>
        <v>0</v>
      </c>
      <c r="DC29" s="30">
        <f>SUM(LARGE(($DA29,$CT29,$CM29,$CF29,$BY29,$BR29,$BK29,$BD29,$AW29,$AP29,$AI29,$AB29,$U29,$N29,$G29),{1;2;3;4;5}))</f>
        <v>0</v>
      </c>
      <c r="DD29" s="27">
        <f t="shared" si="70"/>
        <v>1</v>
      </c>
      <c r="DE29" s="20">
        <f t="shared" si="30"/>
        <v>1</v>
      </c>
      <c r="DF29" s="27"/>
      <c r="DG29" s="26"/>
      <c r="DH29" s="28">
        <f t="shared" si="96"/>
        <v>0</v>
      </c>
      <c r="DI29" s="29">
        <f t="shared" si="71"/>
        <v>0</v>
      </c>
      <c r="DJ29" s="30">
        <f>SUM(LARGE(($DH29,$DA29,$CT29,$CM29,$CF29,$BY29,$BR29,$BK29,$BD29,$AW29,$AP29,$AI29,$AB29,$U29,$N29,$G29),{1;2;3;4;5}))</f>
        <v>0</v>
      </c>
      <c r="DK29" s="27">
        <f t="shared" si="72"/>
        <v>1</v>
      </c>
      <c r="DL29" s="20">
        <f t="shared" si="32"/>
        <v>1</v>
      </c>
      <c r="DM29" s="27"/>
      <c r="DN29" s="26"/>
      <c r="DO29" s="28">
        <f t="shared" si="97"/>
        <v>0</v>
      </c>
      <c r="DP29" s="29">
        <f t="shared" si="73"/>
        <v>0</v>
      </c>
      <c r="DQ29" s="30">
        <f>SUM(LARGE(($DO29,$DH29,$DA29,$CT29,$CM29,$CF29,$BY29,$BR29,$BK29,$BD29,$AW29,$AP29,$AI29,$AB29,$U29,$N29,$G29),{1;2;3;4;5}))</f>
        <v>0</v>
      </c>
      <c r="DR29" s="27">
        <f t="shared" si="74"/>
        <v>1</v>
      </c>
      <c r="DS29" s="20">
        <f t="shared" si="34"/>
        <v>1</v>
      </c>
      <c r="DT29" s="27"/>
      <c r="DU29" s="26"/>
      <c r="DV29" s="28">
        <f t="shared" si="98"/>
        <v>0</v>
      </c>
      <c r="DW29" s="29">
        <f t="shared" si="75"/>
        <v>0</v>
      </c>
      <c r="DX29" s="30">
        <f>SUM(LARGE(($DV29,$DO29,$DH29,$DA29,$CT29,$CM29,$CF29,$BY29,$BR29,$BK29,$BD29,$AW29,$AP29,$AI29,$AB29,$U29,$N29,$G29),{1;2;3;4;5}))</f>
        <v>0</v>
      </c>
      <c r="DY29" s="27">
        <f t="shared" si="76"/>
        <v>1</v>
      </c>
      <c r="DZ29" s="20">
        <f t="shared" si="36"/>
        <v>3</v>
      </c>
      <c r="EA29" s="27"/>
      <c r="EB29" s="26"/>
      <c r="EC29" s="28">
        <f t="shared" si="99"/>
        <v>0</v>
      </c>
      <c r="ED29" s="29">
        <f t="shared" si="77"/>
        <v>0</v>
      </c>
      <c r="EE29" s="30">
        <f>SUM(LARGE(($EC29,$DV29,$DO29,$DH29,$DA29,$CT29,$CM29,$CF29,$BY29,$BR29,$BK29,$BD29,$AW29,$AP29,$AI29,$AB29,$U29,$N29,$G29),{1;2;3;4;5}))</f>
        <v>0</v>
      </c>
      <c r="EF29" s="27">
        <f t="shared" si="78"/>
        <v>1</v>
      </c>
      <c r="EG29" s="20">
        <f t="shared" si="38"/>
        <v>1</v>
      </c>
      <c r="EH29" s="27"/>
      <c r="EI29" s="26"/>
      <c r="EJ29" s="28">
        <f t="shared" si="100"/>
        <v>0</v>
      </c>
      <c r="EK29" s="29">
        <f t="shared" si="79"/>
        <v>0</v>
      </c>
      <c r="EL29" s="30">
        <f>SUM(LARGE(($EJ29,$EC29,$DV29,$DO29,$DH29,$DA29,$CT29,$CM29,$CF29,$BY29,$BR29,$BK29,$BD29,$AW29,$AP29,$AI29,$AB29,$U29,$N29,$G29),{1;2;3;4;5}))</f>
        <v>0</v>
      </c>
      <c r="EM29" s="27">
        <f t="shared" si="80"/>
        <v>1</v>
      </c>
    </row>
    <row r="30" spans="1:143" x14ac:dyDescent="0.2">
      <c r="A30" s="38" t="s">
        <v>221</v>
      </c>
      <c r="B30" s="65">
        <f t="shared" si="40"/>
        <v>0</v>
      </c>
      <c r="C30" s="16" t="s">
        <v>188</v>
      </c>
      <c r="D30" s="20">
        <f t="shared" si="0"/>
        <v>1</v>
      </c>
      <c r="E30" s="27"/>
      <c r="F30" s="26"/>
      <c r="G30" s="28">
        <f t="shared" si="81"/>
        <v>0</v>
      </c>
      <c r="H30" s="29">
        <f t="shared" si="41"/>
        <v>0</v>
      </c>
      <c r="I30" s="30">
        <f>SUM(LARGE(($G30),{1}))</f>
        <v>0</v>
      </c>
      <c r="J30" s="27">
        <f t="shared" si="42"/>
        <v>1</v>
      </c>
      <c r="K30" s="20">
        <f t="shared" si="2"/>
        <v>1</v>
      </c>
      <c r="L30" s="27"/>
      <c r="M30" s="26"/>
      <c r="N30" s="28">
        <f t="shared" si="82"/>
        <v>0</v>
      </c>
      <c r="O30" s="29">
        <f t="shared" si="43"/>
        <v>0</v>
      </c>
      <c r="P30" s="30">
        <f>SUM(LARGE(($N30,$G30),{1;2}))</f>
        <v>0</v>
      </c>
      <c r="Q30" s="27">
        <f t="shared" si="44"/>
        <v>1</v>
      </c>
      <c r="R30" s="20">
        <f t="shared" si="4"/>
        <v>2</v>
      </c>
      <c r="S30" s="27"/>
      <c r="T30" s="26"/>
      <c r="U30" s="28">
        <f t="shared" si="83"/>
        <v>0</v>
      </c>
      <c r="V30" s="29">
        <f t="shared" si="45"/>
        <v>0</v>
      </c>
      <c r="W30" s="30">
        <f>SUM(LARGE(($U30,$N30,$G30),{1;2;3}))</f>
        <v>0</v>
      </c>
      <c r="X30" s="27">
        <f t="shared" si="46"/>
        <v>1</v>
      </c>
      <c r="Y30" s="20">
        <f t="shared" si="6"/>
        <v>2</v>
      </c>
      <c r="Z30" s="27"/>
      <c r="AA30" s="26"/>
      <c r="AB30" s="28">
        <f t="shared" si="84"/>
        <v>0</v>
      </c>
      <c r="AC30" s="29">
        <f t="shared" si="47"/>
        <v>0</v>
      </c>
      <c r="AD30" s="30">
        <f>SUM(LARGE(($AB30,$U30,$N30,$G30),{1;2;3;4}))</f>
        <v>0</v>
      </c>
      <c r="AE30" s="27">
        <f t="shared" si="48"/>
        <v>1</v>
      </c>
      <c r="AF30" s="20">
        <f t="shared" si="8"/>
        <v>2</v>
      </c>
      <c r="AG30" s="27"/>
      <c r="AH30" s="26"/>
      <c r="AI30" s="28">
        <f t="shared" si="85"/>
        <v>0</v>
      </c>
      <c r="AJ30" s="29">
        <f t="shared" si="49"/>
        <v>0</v>
      </c>
      <c r="AK30" s="30">
        <f>SUM(LARGE(($AI30,$AB30,$U30,$N30,$G30),{1;2;3;4;5}))</f>
        <v>0</v>
      </c>
      <c r="AL30" s="27">
        <f t="shared" si="50"/>
        <v>1</v>
      </c>
      <c r="AM30" s="20">
        <f t="shared" si="10"/>
        <v>2</v>
      </c>
      <c r="AN30" s="27"/>
      <c r="AO30" s="26"/>
      <c r="AP30" s="28">
        <f t="shared" si="86"/>
        <v>0</v>
      </c>
      <c r="AQ30" s="29">
        <f t="shared" si="51"/>
        <v>0</v>
      </c>
      <c r="AR30" s="30">
        <f>SUM(LARGE(($AP30,$AI30,$AB30,$U30,$N30,$G30),{1;2;3;4;5}))</f>
        <v>0</v>
      </c>
      <c r="AS30" s="27">
        <f t="shared" si="52"/>
        <v>1</v>
      </c>
      <c r="AT30" s="20">
        <f t="shared" si="12"/>
        <v>2</v>
      </c>
      <c r="AU30" s="27"/>
      <c r="AV30" s="26"/>
      <c r="AW30" s="28">
        <f t="shared" si="87"/>
        <v>0</v>
      </c>
      <c r="AX30" s="29">
        <f t="shared" si="53"/>
        <v>0</v>
      </c>
      <c r="AY30" s="30">
        <f>SUM(LARGE(($AW30,$AP30,$AI30,$AB30,$U30,$N30,$G30),{1;2;3;4;5}))</f>
        <v>0</v>
      </c>
      <c r="AZ30" s="27">
        <f t="shared" si="54"/>
        <v>1</v>
      </c>
      <c r="BA30" s="20">
        <f t="shared" si="14"/>
        <v>2</v>
      </c>
      <c r="BB30" s="27"/>
      <c r="BC30" s="26"/>
      <c r="BD30" s="28">
        <f t="shared" si="88"/>
        <v>0</v>
      </c>
      <c r="BE30" s="29">
        <f t="shared" si="55"/>
        <v>0</v>
      </c>
      <c r="BF30" s="30">
        <f>SUM(LARGE(($BD30,$AW30,$AP30,$AI30,$AB30,$U30,$N30,$G30),{1;2;3;4;5}))</f>
        <v>0</v>
      </c>
      <c r="BG30" s="27">
        <f t="shared" si="56"/>
        <v>1</v>
      </c>
      <c r="BH30" s="20">
        <f t="shared" si="16"/>
        <v>2</v>
      </c>
      <c r="BI30" s="27"/>
      <c r="BJ30" s="26"/>
      <c r="BK30" s="28">
        <f t="shared" si="89"/>
        <v>0</v>
      </c>
      <c r="BL30" s="29">
        <f t="shared" si="57"/>
        <v>0</v>
      </c>
      <c r="BM30" s="30">
        <f>SUM(LARGE(($BK30,$BD30,$AW30,$AP30,$AI30,$AB30,$U30,$N30,$G30),{1;2;3;4;5}))</f>
        <v>0</v>
      </c>
      <c r="BN30" s="27">
        <f t="shared" si="58"/>
        <v>1</v>
      </c>
      <c r="BO30" s="20">
        <f t="shared" si="18"/>
        <v>2</v>
      </c>
      <c r="BP30" s="27"/>
      <c r="BQ30" s="26"/>
      <c r="BR30" s="28">
        <f t="shared" si="90"/>
        <v>0</v>
      </c>
      <c r="BS30" s="29">
        <f t="shared" si="59"/>
        <v>0</v>
      </c>
      <c r="BT30" s="30">
        <f>SUM(LARGE(($BR30,$BK30,$BD30,$AW30,$AP30,$AI30,$AB30,$U30,$N30,$G30),{1;2;3;4;5}))</f>
        <v>0</v>
      </c>
      <c r="BU30" s="27">
        <f t="shared" si="60"/>
        <v>1</v>
      </c>
      <c r="BV30" s="20">
        <f t="shared" si="20"/>
        <v>2</v>
      </c>
      <c r="BW30" s="27"/>
      <c r="BX30" s="26"/>
      <c r="BY30" s="28">
        <f t="shared" si="91"/>
        <v>0</v>
      </c>
      <c r="BZ30" s="29">
        <f t="shared" si="61"/>
        <v>0</v>
      </c>
      <c r="CA30" s="30">
        <f>SUM(LARGE(($BY30,$BR30,$BK30,$BD30,$AW30,$AP30,$AI30,$AB30,$U30,$N30,$G30),{1;2;3;4;5}))</f>
        <v>0</v>
      </c>
      <c r="CB30" s="27">
        <f t="shared" si="62"/>
        <v>1</v>
      </c>
      <c r="CC30" s="20">
        <f t="shared" si="22"/>
        <v>2</v>
      </c>
      <c r="CD30" s="27"/>
      <c r="CE30" s="26"/>
      <c r="CF30" s="28">
        <f t="shared" si="92"/>
        <v>0</v>
      </c>
      <c r="CG30" s="29">
        <f t="shared" si="63"/>
        <v>0</v>
      </c>
      <c r="CH30" s="30">
        <f>SUM(LARGE(($CF30,$BY30,$BR30,$BK30,$BD30,$AW30,$AP30,$AI30,$AB30,$U30,$N30,$G30),{1;2;3;4;5}))</f>
        <v>0</v>
      </c>
      <c r="CI30" s="27">
        <f t="shared" si="64"/>
        <v>1</v>
      </c>
      <c r="CJ30" s="20">
        <f t="shared" si="24"/>
        <v>1</v>
      </c>
      <c r="CK30" s="27"/>
      <c r="CL30" s="26"/>
      <c r="CM30" s="28">
        <f t="shared" si="93"/>
        <v>0</v>
      </c>
      <c r="CN30" s="29">
        <f t="shared" si="65"/>
        <v>0</v>
      </c>
      <c r="CO30" s="30">
        <f>SUM(LARGE(($CM30,$CF30,$BY30,$BR30,$BK30,$BD30,$AW30,$AP30,$AI30,$AB30,$U30,$N30,$G30),{1;2;3;4;5}))</f>
        <v>0</v>
      </c>
      <c r="CP30" s="27">
        <f t="shared" si="66"/>
        <v>1</v>
      </c>
      <c r="CQ30" s="20">
        <f t="shared" si="26"/>
        <v>1</v>
      </c>
      <c r="CR30" s="27"/>
      <c r="CS30" s="26"/>
      <c r="CT30" s="28">
        <f t="shared" si="94"/>
        <v>0</v>
      </c>
      <c r="CU30" s="29">
        <f t="shared" si="67"/>
        <v>0</v>
      </c>
      <c r="CV30" s="30">
        <f>SUM(LARGE(($CT30,$CM30,$CF30,$BY30,$BR30,$BK30,$BD30,$AW30,$AP30,$AI30,$AB30,$U30,$N30,$G30),{1;2;3;4;5}))</f>
        <v>0</v>
      </c>
      <c r="CW30" s="27">
        <f t="shared" si="68"/>
        <v>1</v>
      </c>
      <c r="CX30" s="20">
        <f t="shared" si="28"/>
        <v>1</v>
      </c>
      <c r="CY30" s="27"/>
      <c r="CZ30" s="26"/>
      <c r="DA30" s="28">
        <f t="shared" si="95"/>
        <v>0</v>
      </c>
      <c r="DB30" s="29">
        <f t="shared" si="69"/>
        <v>0</v>
      </c>
      <c r="DC30" s="30">
        <f>SUM(LARGE(($DA30,$CT30,$CM30,$CF30,$BY30,$BR30,$BK30,$BD30,$AW30,$AP30,$AI30,$AB30,$U30,$N30,$G30),{1;2;3;4;5}))</f>
        <v>0</v>
      </c>
      <c r="DD30" s="27">
        <f t="shared" si="70"/>
        <v>1</v>
      </c>
      <c r="DE30" s="20">
        <f t="shared" si="30"/>
        <v>1</v>
      </c>
      <c r="DF30" s="27"/>
      <c r="DG30" s="26"/>
      <c r="DH30" s="28">
        <f t="shared" si="96"/>
        <v>0</v>
      </c>
      <c r="DI30" s="29">
        <f t="shared" si="71"/>
        <v>0</v>
      </c>
      <c r="DJ30" s="30">
        <f>SUM(LARGE(($DH30,$DA30,$CT30,$CM30,$CF30,$BY30,$BR30,$BK30,$BD30,$AW30,$AP30,$AI30,$AB30,$U30,$N30,$G30),{1;2;3;4;5}))</f>
        <v>0</v>
      </c>
      <c r="DK30" s="27">
        <f t="shared" si="72"/>
        <v>1</v>
      </c>
      <c r="DL30" s="20">
        <f t="shared" si="32"/>
        <v>1</v>
      </c>
      <c r="DM30" s="27"/>
      <c r="DN30" s="26"/>
      <c r="DO30" s="28">
        <f t="shared" si="97"/>
        <v>0</v>
      </c>
      <c r="DP30" s="29">
        <f t="shared" si="73"/>
        <v>0</v>
      </c>
      <c r="DQ30" s="30">
        <f>SUM(LARGE(($DO30,$DH30,$DA30,$CT30,$CM30,$CF30,$BY30,$BR30,$BK30,$BD30,$AW30,$AP30,$AI30,$AB30,$U30,$N30,$G30),{1;2;3;4;5}))</f>
        <v>0</v>
      </c>
      <c r="DR30" s="27">
        <f t="shared" si="74"/>
        <v>1</v>
      </c>
      <c r="DS30" s="20">
        <f t="shared" si="34"/>
        <v>1</v>
      </c>
      <c r="DT30" s="27"/>
      <c r="DU30" s="26"/>
      <c r="DV30" s="28">
        <f t="shared" si="98"/>
        <v>0</v>
      </c>
      <c r="DW30" s="29">
        <f t="shared" si="75"/>
        <v>0</v>
      </c>
      <c r="DX30" s="30">
        <f>SUM(LARGE(($DV30,$DO30,$DH30,$DA30,$CT30,$CM30,$CF30,$BY30,$BR30,$BK30,$BD30,$AW30,$AP30,$AI30,$AB30,$U30,$N30,$G30),{1;2;3;4;5}))</f>
        <v>0</v>
      </c>
      <c r="DY30" s="27">
        <f t="shared" si="76"/>
        <v>1</v>
      </c>
      <c r="DZ30" s="20">
        <f t="shared" si="36"/>
        <v>3</v>
      </c>
      <c r="EA30" s="27"/>
      <c r="EB30" s="26"/>
      <c r="EC30" s="28">
        <f t="shared" si="99"/>
        <v>0</v>
      </c>
      <c r="ED30" s="29">
        <f t="shared" si="77"/>
        <v>0</v>
      </c>
      <c r="EE30" s="30">
        <f>SUM(LARGE(($EC30,$DV30,$DO30,$DH30,$DA30,$CT30,$CM30,$CF30,$BY30,$BR30,$BK30,$BD30,$AW30,$AP30,$AI30,$AB30,$U30,$N30,$G30),{1;2;3;4;5}))</f>
        <v>0</v>
      </c>
      <c r="EF30" s="27">
        <f t="shared" si="78"/>
        <v>1</v>
      </c>
      <c r="EG30" s="20">
        <f t="shared" si="38"/>
        <v>1</v>
      </c>
      <c r="EH30" s="27"/>
      <c r="EI30" s="26"/>
      <c r="EJ30" s="28">
        <f t="shared" si="100"/>
        <v>0</v>
      </c>
      <c r="EK30" s="29">
        <f t="shared" si="79"/>
        <v>0</v>
      </c>
      <c r="EL30" s="30">
        <f>SUM(LARGE(($EJ30,$EC30,$DV30,$DO30,$DH30,$DA30,$CT30,$CM30,$CF30,$BY30,$BR30,$BK30,$BD30,$AW30,$AP30,$AI30,$AB30,$U30,$N30,$G30),{1;2;3;4;5}))</f>
        <v>0</v>
      </c>
      <c r="EM30" s="27">
        <f t="shared" si="80"/>
        <v>1</v>
      </c>
    </row>
    <row r="31" spans="1:143" x14ac:dyDescent="0.2">
      <c r="A31" s="38" t="s">
        <v>189</v>
      </c>
      <c r="B31" s="65">
        <f t="shared" si="40"/>
        <v>0</v>
      </c>
      <c r="C31" s="16" t="s">
        <v>190</v>
      </c>
      <c r="D31" s="20">
        <f t="shared" si="0"/>
        <v>1</v>
      </c>
      <c r="E31" s="27"/>
      <c r="F31" s="26"/>
      <c r="G31" s="28">
        <f t="shared" si="81"/>
        <v>0</v>
      </c>
      <c r="H31" s="29">
        <f t="shared" si="41"/>
        <v>0</v>
      </c>
      <c r="I31" s="30">
        <f>SUM(LARGE(($G31),{1}))</f>
        <v>0</v>
      </c>
      <c r="J31" s="27">
        <f t="shared" si="42"/>
        <v>1</v>
      </c>
      <c r="K31" s="20">
        <f t="shared" si="2"/>
        <v>1</v>
      </c>
      <c r="L31" s="27"/>
      <c r="M31" s="26"/>
      <c r="N31" s="28">
        <f t="shared" si="82"/>
        <v>0</v>
      </c>
      <c r="O31" s="29">
        <f t="shared" si="43"/>
        <v>0</v>
      </c>
      <c r="P31" s="30">
        <f>SUM(LARGE(($N31,$G31),{1;2}))</f>
        <v>0</v>
      </c>
      <c r="Q31" s="27">
        <f t="shared" si="44"/>
        <v>1</v>
      </c>
      <c r="R31" s="20">
        <f t="shared" si="4"/>
        <v>2</v>
      </c>
      <c r="S31" s="27"/>
      <c r="T31" s="26"/>
      <c r="U31" s="28">
        <f t="shared" si="83"/>
        <v>0</v>
      </c>
      <c r="V31" s="29">
        <f t="shared" si="45"/>
        <v>0</v>
      </c>
      <c r="W31" s="30">
        <f>SUM(LARGE(($U31,$N31,$G31),{1;2;3}))</f>
        <v>0</v>
      </c>
      <c r="X31" s="27">
        <f t="shared" si="46"/>
        <v>1</v>
      </c>
      <c r="Y31" s="20">
        <f t="shared" si="6"/>
        <v>2</v>
      </c>
      <c r="Z31" s="27"/>
      <c r="AA31" s="26"/>
      <c r="AB31" s="28">
        <f t="shared" si="84"/>
        <v>0</v>
      </c>
      <c r="AC31" s="29">
        <f t="shared" si="47"/>
        <v>0</v>
      </c>
      <c r="AD31" s="30">
        <f>SUM(LARGE(($AB31,$U31,$N31,$G31),{1;2;3;4}))</f>
        <v>0</v>
      </c>
      <c r="AE31" s="27">
        <f t="shared" si="48"/>
        <v>1</v>
      </c>
      <c r="AF31" s="20">
        <f t="shared" si="8"/>
        <v>2</v>
      </c>
      <c r="AG31" s="27"/>
      <c r="AH31" s="26"/>
      <c r="AI31" s="28">
        <f t="shared" si="85"/>
        <v>0</v>
      </c>
      <c r="AJ31" s="29">
        <f t="shared" si="49"/>
        <v>0</v>
      </c>
      <c r="AK31" s="30">
        <f>SUM(LARGE(($AI31,$AB31,$U31,$N31,$G31),{1;2;3;4;5}))</f>
        <v>0</v>
      </c>
      <c r="AL31" s="27">
        <f t="shared" si="50"/>
        <v>1</v>
      </c>
      <c r="AM31" s="20">
        <f t="shared" si="10"/>
        <v>2</v>
      </c>
      <c r="AN31" s="27"/>
      <c r="AO31" s="26"/>
      <c r="AP31" s="28">
        <f t="shared" si="86"/>
        <v>0</v>
      </c>
      <c r="AQ31" s="29">
        <f t="shared" si="51"/>
        <v>0</v>
      </c>
      <c r="AR31" s="30">
        <f>SUM(LARGE(($AP31,$AI31,$AB31,$U31,$N31,$G31),{1;2;3;4;5}))</f>
        <v>0</v>
      </c>
      <c r="AS31" s="27">
        <f t="shared" si="52"/>
        <v>1</v>
      </c>
      <c r="AT31" s="20">
        <f t="shared" si="12"/>
        <v>2</v>
      </c>
      <c r="AU31" s="27"/>
      <c r="AV31" s="26"/>
      <c r="AW31" s="28">
        <f t="shared" si="87"/>
        <v>0</v>
      </c>
      <c r="AX31" s="29">
        <f t="shared" si="53"/>
        <v>0</v>
      </c>
      <c r="AY31" s="30">
        <f>SUM(LARGE(($AW31,$AP31,$AI31,$AB31,$U31,$N31,$G31),{1;2;3;4;5}))</f>
        <v>0</v>
      </c>
      <c r="AZ31" s="27">
        <f t="shared" si="54"/>
        <v>1</v>
      </c>
      <c r="BA31" s="20">
        <f t="shared" si="14"/>
        <v>2</v>
      </c>
      <c r="BB31" s="27"/>
      <c r="BC31" s="26"/>
      <c r="BD31" s="28">
        <f t="shared" si="88"/>
        <v>0</v>
      </c>
      <c r="BE31" s="29">
        <f t="shared" si="55"/>
        <v>0</v>
      </c>
      <c r="BF31" s="30">
        <f>SUM(LARGE(($BD31,$AW31,$AP31,$AI31,$AB31,$U31,$N31,$G31),{1;2;3;4;5}))</f>
        <v>0</v>
      </c>
      <c r="BG31" s="27">
        <f t="shared" si="56"/>
        <v>1</v>
      </c>
      <c r="BH31" s="20">
        <f t="shared" si="16"/>
        <v>2</v>
      </c>
      <c r="BI31" s="27"/>
      <c r="BJ31" s="26"/>
      <c r="BK31" s="28">
        <f t="shared" si="89"/>
        <v>0</v>
      </c>
      <c r="BL31" s="29">
        <f t="shared" si="57"/>
        <v>0</v>
      </c>
      <c r="BM31" s="30">
        <f>SUM(LARGE(($BK31,$BD31,$AW31,$AP31,$AI31,$AB31,$U31,$N31,$G31),{1;2;3;4;5}))</f>
        <v>0</v>
      </c>
      <c r="BN31" s="27">
        <f t="shared" si="58"/>
        <v>1</v>
      </c>
      <c r="BO31" s="20">
        <f t="shared" si="18"/>
        <v>2</v>
      </c>
      <c r="BP31" s="27"/>
      <c r="BQ31" s="26"/>
      <c r="BR31" s="28">
        <f t="shared" si="90"/>
        <v>0</v>
      </c>
      <c r="BS31" s="29">
        <f t="shared" si="59"/>
        <v>0</v>
      </c>
      <c r="BT31" s="30">
        <f>SUM(LARGE(($BR31,$BK31,$BD31,$AW31,$AP31,$AI31,$AB31,$U31,$N31,$G31),{1;2;3;4;5}))</f>
        <v>0</v>
      </c>
      <c r="BU31" s="27">
        <f t="shared" si="60"/>
        <v>1</v>
      </c>
      <c r="BV31" s="20">
        <f t="shared" si="20"/>
        <v>2</v>
      </c>
      <c r="BW31" s="27"/>
      <c r="BX31" s="26"/>
      <c r="BY31" s="28">
        <f t="shared" si="91"/>
        <v>0</v>
      </c>
      <c r="BZ31" s="29">
        <f t="shared" si="61"/>
        <v>0</v>
      </c>
      <c r="CA31" s="30">
        <f>SUM(LARGE(($BY31,$BR31,$BK31,$BD31,$AW31,$AP31,$AI31,$AB31,$U31,$N31,$G31),{1;2;3;4;5}))</f>
        <v>0</v>
      </c>
      <c r="CB31" s="27">
        <f t="shared" si="62"/>
        <v>1</v>
      </c>
      <c r="CC31" s="20">
        <f t="shared" si="22"/>
        <v>2</v>
      </c>
      <c r="CD31" s="27"/>
      <c r="CE31" s="26"/>
      <c r="CF31" s="28">
        <f t="shared" si="92"/>
        <v>0</v>
      </c>
      <c r="CG31" s="29">
        <f t="shared" si="63"/>
        <v>0</v>
      </c>
      <c r="CH31" s="30">
        <f>SUM(LARGE(($CF31,$BY31,$BR31,$BK31,$BD31,$AW31,$AP31,$AI31,$AB31,$U31,$N31,$G31),{1;2;3;4;5}))</f>
        <v>0</v>
      </c>
      <c r="CI31" s="27">
        <f t="shared" si="64"/>
        <v>1</v>
      </c>
      <c r="CJ31" s="20">
        <f t="shared" si="24"/>
        <v>1</v>
      </c>
      <c r="CK31" s="27"/>
      <c r="CL31" s="26"/>
      <c r="CM31" s="28">
        <f t="shared" si="93"/>
        <v>0</v>
      </c>
      <c r="CN31" s="29">
        <f t="shared" si="65"/>
        <v>0</v>
      </c>
      <c r="CO31" s="30">
        <f>SUM(LARGE(($CM31,$CF31,$BY31,$BR31,$BK31,$BD31,$AW31,$AP31,$AI31,$AB31,$U31,$N31,$G31),{1;2;3;4;5}))</f>
        <v>0</v>
      </c>
      <c r="CP31" s="27">
        <f t="shared" si="66"/>
        <v>1</v>
      </c>
      <c r="CQ31" s="20">
        <f t="shared" si="26"/>
        <v>1</v>
      </c>
      <c r="CR31" s="27"/>
      <c r="CS31" s="26"/>
      <c r="CT31" s="28">
        <f t="shared" si="94"/>
        <v>0</v>
      </c>
      <c r="CU31" s="29">
        <f t="shared" si="67"/>
        <v>0</v>
      </c>
      <c r="CV31" s="30">
        <f>SUM(LARGE(($CT31,$CM31,$CF31,$BY31,$BR31,$BK31,$BD31,$AW31,$AP31,$AI31,$AB31,$U31,$N31,$G31),{1;2;3;4;5}))</f>
        <v>0</v>
      </c>
      <c r="CW31" s="27">
        <f t="shared" si="68"/>
        <v>1</v>
      </c>
      <c r="CX31" s="20">
        <f t="shared" si="28"/>
        <v>1</v>
      </c>
      <c r="CY31" s="27"/>
      <c r="CZ31" s="26"/>
      <c r="DA31" s="28">
        <f t="shared" si="95"/>
        <v>0</v>
      </c>
      <c r="DB31" s="29">
        <f t="shared" si="69"/>
        <v>0</v>
      </c>
      <c r="DC31" s="30">
        <f>SUM(LARGE(($DA31,$CT31,$CM31,$CF31,$BY31,$BR31,$BK31,$BD31,$AW31,$AP31,$AI31,$AB31,$U31,$N31,$G31),{1;2;3;4;5}))</f>
        <v>0</v>
      </c>
      <c r="DD31" s="27">
        <f t="shared" si="70"/>
        <v>1</v>
      </c>
      <c r="DE31" s="20">
        <f t="shared" si="30"/>
        <v>1</v>
      </c>
      <c r="DF31" s="27"/>
      <c r="DG31" s="26"/>
      <c r="DH31" s="28">
        <f t="shared" si="96"/>
        <v>0</v>
      </c>
      <c r="DI31" s="29">
        <f t="shared" si="71"/>
        <v>0</v>
      </c>
      <c r="DJ31" s="30">
        <f>SUM(LARGE(($DH31,$DA31,$CT31,$CM31,$CF31,$BY31,$BR31,$BK31,$BD31,$AW31,$AP31,$AI31,$AB31,$U31,$N31,$G31),{1;2;3;4;5}))</f>
        <v>0</v>
      </c>
      <c r="DK31" s="27">
        <f t="shared" si="72"/>
        <v>1</v>
      </c>
      <c r="DL31" s="20">
        <f t="shared" si="32"/>
        <v>1</v>
      </c>
      <c r="DM31" s="27"/>
      <c r="DN31" s="26"/>
      <c r="DO31" s="28">
        <f t="shared" si="97"/>
        <v>0</v>
      </c>
      <c r="DP31" s="29">
        <f t="shared" si="73"/>
        <v>0</v>
      </c>
      <c r="DQ31" s="30">
        <f>SUM(LARGE(($DO31,$DH31,$DA31,$CT31,$CM31,$CF31,$BY31,$BR31,$BK31,$BD31,$AW31,$AP31,$AI31,$AB31,$U31,$N31,$G31),{1;2;3;4;5}))</f>
        <v>0</v>
      </c>
      <c r="DR31" s="27">
        <f t="shared" si="74"/>
        <v>1</v>
      </c>
      <c r="DS31" s="20">
        <f t="shared" si="34"/>
        <v>1</v>
      </c>
      <c r="DT31" s="27"/>
      <c r="DU31" s="26"/>
      <c r="DV31" s="28">
        <f t="shared" si="98"/>
        <v>0</v>
      </c>
      <c r="DW31" s="29">
        <f t="shared" si="75"/>
        <v>0</v>
      </c>
      <c r="DX31" s="30">
        <f>SUM(LARGE(($DV31,$DO31,$DH31,$DA31,$CT31,$CM31,$CF31,$BY31,$BR31,$BK31,$BD31,$AW31,$AP31,$AI31,$AB31,$U31,$N31,$G31),{1;2;3;4;5}))</f>
        <v>0</v>
      </c>
      <c r="DY31" s="27">
        <f t="shared" si="76"/>
        <v>1</v>
      </c>
      <c r="DZ31" s="20">
        <f t="shared" si="36"/>
        <v>3</v>
      </c>
      <c r="EA31" s="27"/>
      <c r="EB31" s="26"/>
      <c r="EC31" s="28">
        <f t="shared" si="99"/>
        <v>0</v>
      </c>
      <c r="ED31" s="29">
        <f t="shared" si="77"/>
        <v>0</v>
      </c>
      <c r="EE31" s="30">
        <f>SUM(LARGE(($EC31,$DV31,$DO31,$DH31,$DA31,$CT31,$CM31,$CF31,$BY31,$BR31,$BK31,$BD31,$AW31,$AP31,$AI31,$AB31,$U31,$N31,$G31),{1;2;3;4;5}))</f>
        <v>0</v>
      </c>
      <c r="EF31" s="27">
        <f t="shared" si="78"/>
        <v>1</v>
      </c>
      <c r="EG31" s="20">
        <f t="shared" si="38"/>
        <v>1</v>
      </c>
      <c r="EH31" s="27"/>
      <c r="EI31" s="26"/>
      <c r="EJ31" s="28">
        <f t="shared" si="100"/>
        <v>0</v>
      </c>
      <c r="EK31" s="29">
        <f t="shared" si="79"/>
        <v>0</v>
      </c>
      <c r="EL31" s="30">
        <f>SUM(LARGE(($EJ31,$EC31,$DV31,$DO31,$DH31,$DA31,$CT31,$CM31,$CF31,$BY31,$BR31,$BK31,$BD31,$AW31,$AP31,$AI31,$AB31,$U31,$N31,$G31),{1;2;3;4;5}))</f>
        <v>0</v>
      </c>
      <c r="EM31" s="27">
        <f t="shared" si="80"/>
        <v>1</v>
      </c>
    </row>
    <row r="32" spans="1:143" x14ac:dyDescent="0.2">
      <c r="A32" s="38" t="s">
        <v>137</v>
      </c>
      <c r="B32" s="65">
        <f t="shared" si="40"/>
        <v>0</v>
      </c>
      <c r="C32" s="16" t="s">
        <v>138</v>
      </c>
      <c r="D32" s="20">
        <f t="shared" si="0"/>
        <v>1</v>
      </c>
      <c r="E32" s="27"/>
      <c r="F32" s="26"/>
      <c r="G32" s="28">
        <f t="shared" si="81"/>
        <v>0</v>
      </c>
      <c r="H32" s="29">
        <f t="shared" si="41"/>
        <v>0</v>
      </c>
      <c r="I32" s="30">
        <f>SUM(LARGE(($G32),{1}))</f>
        <v>0</v>
      </c>
      <c r="J32" s="27">
        <f t="shared" si="42"/>
        <v>1</v>
      </c>
      <c r="K32" s="20">
        <f t="shared" si="2"/>
        <v>1</v>
      </c>
      <c r="L32" s="27"/>
      <c r="M32" s="26"/>
      <c r="N32" s="28">
        <f t="shared" si="82"/>
        <v>0</v>
      </c>
      <c r="O32" s="29">
        <f t="shared" si="43"/>
        <v>0</v>
      </c>
      <c r="P32" s="30">
        <f>SUM(LARGE(($N32,$G32),{1;2}))</f>
        <v>0</v>
      </c>
      <c r="Q32" s="27">
        <f t="shared" si="44"/>
        <v>1</v>
      </c>
      <c r="R32" s="20">
        <f t="shared" si="4"/>
        <v>2</v>
      </c>
      <c r="S32" s="27"/>
      <c r="T32" s="26"/>
      <c r="U32" s="28">
        <f t="shared" si="83"/>
        <v>0</v>
      </c>
      <c r="V32" s="29">
        <f t="shared" si="45"/>
        <v>0</v>
      </c>
      <c r="W32" s="30">
        <f>SUM(LARGE(($U32,$N32,$G32),{1;2;3}))</f>
        <v>0</v>
      </c>
      <c r="X32" s="27">
        <f t="shared" si="46"/>
        <v>1</v>
      </c>
      <c r="Y32" s="20">
        <f t="shared" si="6"/>
        <v>2</v>
      </c>
      <c r="Z32" s="27"/>
      <c r="AA32" s="26"/>
      <c r="AB32" s="28">
        <f t="shared" si="84"/>
        <v>0</v>
      </c>
      <c r="AC32" s="29">
        <f t="shared" si="47"/>
        <v>0</v>
      </c>
      <c r="AD32" s="30">
        <f>SUM(LARGE(($AB32,$U32,$N32,$G32),{1;2;3;4}))</f>
        <v>0</v>
      </c>
      <c r="AE32" s="27">
        <f t="shared" si="48"/>
        <v>1</v>
      </c>
      <c r="AF32" s="20">
        <f t="shared" si="8"/>
        <v>2</v>
      </c>
      <c r="AG32" s="27"/>
      <c r="AH32" s="26"/>
      <c r="AI32" s="28">
        <f t="shared" si="85"/>
        <v>0</v>
      </c>
      <c r="AJ32" s="29">
        <f t="shared" si="49"/>
        <v>0</v>
      </c>
      <c r="AK32" s="30">
        <f>SUM(LARGE(($AI32,$AB32,$U32,$N32,$G32),{1;2;3;4;5}))</f>
        <v>0</v>
      </c>
      <c r="AL32" s="27">
        <f t="shared" si="50"/>
        <v>1</v>
      </c>
      <c r="AM32" s="20">
        <f t="shared" si="10"/>
        <v>2</v>
      </c>
      <c r="AN32" s="27"/>
      <c r="AO32" s="26"/>
      <c r="AP32" s="28">
        <f t="shared" si="86"/>
        <v>0</v>
      </c>
      <c r="AQ32" s="29">
        <f t="shared" si="51"/>
        <v>0</v>
      </c>
      <c r="AR32" s="30">
        <f>SUM(LARGE(($AP32,$AI32,$AB32,$U32,$N32,$G32),{1;2;3;4;5}))</f>
        <v>0</v>
      </c>
      <c r="AS32" s="27">
        <f t="shared" si="52"/>
        <v>1</v>
      </c>
      <c r="AT32" s="20">
        <f t="shared" si="12"/>
        <v>2</v>
      </c>
      <c r="AU32" s="27"/>
      <c r="AV32" s="26"/>
      <c r="AW32" s="28">
        <f t="shared" si="87"/>
        <v>0</v>
      </c>
      <c r="AX32" s="29">
        <f t="shared" si="53"/>
        <v>0</v>
      </c>
      <c r="AY32" s="30">
        <f>SUM(LARGE(($AW32,$AP32,$AI32,$AB32,$U32,$N32,$G32),{1;2;3;4;5}))</f>
        <v>0</v>
      </c>
      <c r="AZ32" s="27">
        <f t="shared" si="54"/>
        <v>1</v>
      </c>
      <c r="BA32" s="20">
        <f t="shared" si="14"/>
        <v>2</v>
      </c>
      <c r="BB32" s="27"/>
      <c r="BC32" s="26"/>
      <c r="BD32" s="28">
        <f t="shared" si="88"/>
        <v>0</v>
      </c>
      <c r="BE32" s="29">
        <f t="shared" si="55"/>
        <v>0</v>
      </c>
      <c r="BF32" s="30">
        <f>SUM(LARGE(($BD32,$AW32,$AP32,$AI32,$AB32,$U32,$N32,$G32),{1;2;3;4;5}))</f>
        <v>0</v>
      </c>
      <c r="BG32" s="27">
        <f t="shared" si="56"/>
        <v>1</v>
      </c>
      <c r="BH32" s="20">
        <f t="shared" si="16"/>
        <v>2</v>
      </c>
      <c r="BI32" s="27"/>
      <c r="BJ32" s="26"/>
      <c r="BK32" s="28">
        <f t="shared" si="89"/>
        <v>0</v>
      </c>
      <c r="BL32" s="29">
        <f t="shared" si="57"/>
        <v>0</v>
      </c>
      <c r="BM32" s="30">
        <f>SUM(LARGE(($BK32,$BD32,$AW32,$AP32,$AI32,$AB32,$U32,$N32,$G32),{1;2;3;4;5}))</f>
        <v>0</v>
      </c>
      <c r="BN32" s="27">
        <f t="shared" si="58"/>
        <v>1</v>
      </c>
      <c r="BO32" s="20">
        <f t="shared" si="18"/>
        <v>2</v>
      </c>
      <c r="BP32" s="27"/>
      <c r="BQ32" s="26"/>
      <c r="BR32" s="28">
        <f t="shared" si="90"/>
        <v>0</v>
      </c>
      <c r="BS32" s="29">
        <f t="shared" si="59"/>
        <v>0</v>
      </c>
      <c r="BT32" s="30">
        <f>SUM(LARGE(($BR32,$BK32,$BD32,$AW32,$AP32,$AI32,$AB32,$U32,$N32,$G32),{1;2;3;4;5}))</f>
        <v>0</v>
      </c>
      <c r="BU32" s="27">
        <f t="shared" si="60"/>
        <v>1</v>
      </c>
      <c r="BV32" s="20">
        <f t="shared" si="20"/>
        <v>2</v>
      </c>
      <c r="BW32" s="27"/>
      <c r="BX32" s="26"/>
      <c r="BY32" s="28">
        <f t="shared" si="91"/>
        <v>0</v>
      </c>
      <c r="BZ32" s="29">
        <f t="shared" si="61"/>
        <v>0</v>
      </c>
      <c r="CA32" s="30">
        <f>SUM(LARGE(($BY32,$BR32,$BK32,$BD32,$AW32,$AP32,$AI32,$AB32,$U32,$N32,$G32),{1;2;3;4;5}))</f>
        <v>0</v>
      </c>
      <c r="CB32" s="27">
        <f t="shared" si="62"/>
        <v>1</v>
      </c>
      <c r="CC32" s="20">
        <f t="shared" si="22"/>
        <v>2</v>
      </c>
      <c r="CD32" s="27"/>
      <c r="CE32" s="26"/>
      <c r="CF32" s="28">
        <f t="shared" si="92"/>
        <v>0</v>
      </c>
      <c r="CG32" s="29">
        <f t="shared" si="63"/>
        <v>0</v>
      </c>
      <c r="CH32" s="30">
        <f>SUM(LARGE(($CF32,$BY32,$BR32,$BK32,$BD32,$AW32,$AP32,$AI32,$AB32,$U32,$N32,$G32),{1;2;3;4;5}))</f>
        <v>0</v>
      </c>
      <c r="CI32" s="27">
        <f t="shared" si="64"/>
        <v>1</v>
      </c>
      <c r="CJ32" s="20">
        <f t="shared" si="24"/>
        <v>1</v>
      </c>
      <c r="CK32" s="27"/>
      <c r="CL32" s="26"/>
      <c r="CM32" s="28">
        <f t="shared" si="93"/>
        <v>0</v>
      </c>
      <c r="CN32" s="29">
        <f t="shared" si="65"/>
        <v>0</v>
      </c>
      <c r="CO32" s="30">
        <f>SUM(LARGE(($CM32,$CF32,$BY32,$BR32,$BK32,$BD32,$AW32,$AP32,$AI32,$AB32,$U32,$N32,$G32),{1;2;3;4;5}))</f>
        <v>0</v>
      </c>
      <c r="CP32" s="27">
        <f t="shared" si="66"/>
        <v>1</v>
      </c>
      <c r="CQ32" s="20">
        <f t="shared" si="26"/>
        <v>1</v>
      </c>
      <c r="CR32" s="27"/>
      <c r="CS32" s="26"/>
      <c r="CT32" s="28">
        <f t="shared" si="94"/>
        <v>0</v>
      </c>
      <c r="CU32" s="29">
        <f t="shared" si="67"/>
        <v>0</v>
      </c>
      <c r="CV32" s="30">
        <f>SUM(LARGE(($CT32,$CM32,$CF32,$BY32,$BR32,$BK32,$BD32,$AW32,$AP32,$AI32,$AB32,$U32,$N32,$G32),{1;2;3;4;5}))</f>
        <v>0</v>
      </c>
      <c r="CW32" s="27">
        <f t="shared" si="68"/>
        <v>1</v>
      </c>
      <c r="CX32" s="20">
        <f t="shared" si="28"/>
        <v>1</v>
      </c>
      <c r="CY32" s="27"/>
      <c r="CZ32" s="26"/>
      <c r="DA32" s="28">
        <f t="shared" si="95"/>
        <v>0</v>
      </c>
      <c r="DB32" s="29">
        <f t="shared" si="69"/>
        <v>0</v>
      </c>
      <c r="DC32" s="30">
        <f>SUM(LARGE(($DA32,$CT32,$CM32,$CF32,$BY32,$BR32,$BK32,$BD32,$AW32,$AP32,$AI32,$AB32,$U32,$N32,$G32),{1;2;3;4;5}))</f>
        <v>0</v>
      </c>
      <c r="DD32" s="27">
        <f t="shared" si="70"/>
        <v>1</v>
      </c>
      <c r="DE32" s="20">
        <f t="shared" si="30"/>
        <v>1</v>
      </c>
      <c r="DF32" s="27"/>
      <c r="DG32" s="26"/>
      <c r="DH32" s="28">
        <f t="shared" si="96"/>
        <v>0</v>
      </c>
      <c r="DI32" s="29">
        <f t="shared" si="71"/>
        <v>0</v>
      </c>
      <c r="DJ32" s="30">
        <f>SUM(LARGE(($DH32,$DA32,$CT32,$CM32,$CF32,$BY32,$BR32,$BK32,$BD32,$AW32,$AP32,$AI32,$AB32,$U32,$N32,$G32),{1;2;3;4;5}))</f>
        <v>0</v>
      </c>
      <c r="DK32" s="27">
        <f t="shared" si="72"/>
        <v>1</v>
      </c>
      <c r="DL32" s="20">
        <f t="shared" si="32"/>
        <v>1</v>
      </c>
      <c r="DM32" s="27"/>
      <c r="DN32" s="26"/>
      <c r="DO32" s="28">
        <f t="shared" si="97"/>
        <v>0</v>
      </c>
      <c r="DP32" s="29">
        <f t="shared" si="73"/>
        <v>0</v>
      </c>
      <c r="DQ32" s="30">
        <f>SUM(LARGE(($DO32,$DH32,$DA32,$CT32,$CM32,$CF32,$BY32,$BR32,$BK32,$BD32,$AW32,$AP32,$AI32,$AB32,$U32,$N32,$G32),{1;2;3;4;5}))</f>
        <v>0</v>
      </c>
      <c r="DR32" s="27">
        <f t="shared" si="74"/>
        <v>1</v>
      </c>
      <c r="DS32" s="20">
        <f t="shared" si="34"/>
        <v>1</v>
      </c>
      <c r="DT32" s="27"/>
      <c r="DU32" s="26"/>
      <c r="DV32" s="28">
        <f t="shared" si="98"/>
        <v>0</v>
      </c>
      <c r="DW32" s="29">
        <f t="shared" si="75"/>
        <v>0</v>
      </c>
      <c r="DX32" s="30">
        <f>SUM(LARGE(($DV32,$DO32,$DH32,$DA32,$CT32,$CM32,$CF32,$BY32,$BR32,$BK32,$BD32,$AW32,$AP32,$AI32,$AB32,$U32,$N32,$G32),{1;2;3;4;5}))</f>
        <v>0</v>
      </c>
      <c r="DY32" s="27">
        <f t="shared" si="76"/>
        <v>1</v>
      </c>
      <c r="DZ32" s="20">
        <f t="shared" si="36"/>
        <v>3</v>
      </c>
      <c r="EA32" s="27"/>
      <c r="EB32" s="26"/>
      <c r="EC32" s="28">
        <f t="shared" si="99"/>
        <v>0</v>
      </c>
      <c r="ED32" s="29">
        <f t="shared" si="77"/>
        <v>0</v>
      </c>
      <c r="EE32" s="30">
        <f>SUM(LARGE(($EC32,$DV32,$DO32,$DH32,$DA32,$CT32,$CM32,$CF32,$BY32,$BR32,$BK32,$BD32,$AW32,$AP32,$AI32,$AB32,$U32,$N32,$G32),{1;2;3;4;5}))</f>
        <v>0</v>
      </c>
      <c r="EF32" s="27">
        <f t="shared" si="78"/>
        <v>1</v>
      </c>
      <c r="EG32" s="20">
        <f t="shared" si="38"/>
        <v>1</v>
      </c>
      <c r="EH32" s="27"/>
      <c r="EI32" s="26"/>
      <c r="EJ32" s="28">
        <f t="shared" si="100"/>
        <v>0</v>
      </c>
      <c r="EK32" s="29">
        <f t="shared" si="79"/>
        <v>0</v>
      </c>
      <c r="EL32" s="30">
        <f>SUM(LARGE(($EJ32,$EC32,$DV32,$DO32,$DH32,$DA32,$CT32,$CM32,$CF32,$BY32,$BR32,$BK32,$BD32,$AW32,$AP32,$AI32,$AB32,$U32,$N32,$G32),{1;2;3;4;5}))</f>
        <v>0</v>
      </c>
      <c r="EM32" s="27">
        <f t="shared" si="80"/>
        <v>1</v>
      </c>
    </row>
    <row r="33" spans="1:143" x14ac:dyDescent="0.2">
      <c r="A33" s="38" t="s">
        <v>107</v>
      </c>
      <c r="B33" s="65">
        <f t="shared" si="40"/>
        <v>0</v>
      </c>
      <c r="C33" s="16" t="s">
        <v>233</v>
      </c>
      <c r="D33" s="20">
        <f t="shared" si="0"/>
        <v>1</v>
      </c>
      <c r="E33" s="27"/>
      <c r="F33" s="26"/>
      <c r="G33" s="28">
        <f t="shared" si="81"/>
        <v>0</v>
      </c>
      <c r="H33" s="29">
        <f t="shared" si="41"/>
        <v>0</v>
      </c>
      <c r="I33" s="30">
        <f>SUM(LARGE(($G33),{1}))</f>
        <v>0</v>
      </c>
      <c r="J33" s="27">
        <f t="shared" si="42"/>
        <v>1</v>
      </c>
      <c r="K33" s="20">
        <f t="shared" si="2"/>
        <v>1</v>
      </c>
      <c r="L33" s="27"/>
      <c r="M33" s="26"/>
      <c r="N33" s="28">
        <f t="shared" si="82"/>
        <v>0</v>
      </c>
      <c r="O33" s="29">
        <f t="shared" si="43"/>
        <v>0</v>
      </c>
      <c r="P33" s="30">
        <f>SUM(LARGE(($N33,$G33),{1;2}))</f>
        <v>0</v>
      </c>
      <c r="Q33" s="27">
        <f t="shared" si="44"/>
        <v>1</v>
      </c>
      <c r="R33" s="20">
        <f t="shared" si="4"/>
        <v>2</v>
      </c>
      <c r="S33" s="27"/>
      <c r="T33" s="26"/>
      <c r="U33" s="28">
        <f t="shared" si="83"/>
        <v>0</v>
      </c>
      <c r="V33" s="29">
        <f t="shared" si="45"/>
        <v>0</v>
      </c>
      <c r="W33" s="30">
        <f>SUM(LARGE(($U33,$N33,$G33),{1;2;3}))</f>
        <v>0</v>
      </c>
      <c r="X33" s="27">
        <f t="shared" si="46"/>
        <v>1</v>
      </c>
      <c r="Y33" s="20">
        <f t="shared" si="6"/>
        <v>2</v>
      </c>
      <c r="Z33" s="27"/>
      <c r="AA33" s="26"/>
      <c r="AB33" s="28">
        <f t="shared" si="84"/>
        <v>0</v>
      </c>
      <c r="AC33" s="29">
        <f t="shared" si="47"/>
        <v>0</v>
      </c>
      <c r="AD33" s="30">
        <f>SUM(LARGE(($AB33,$U33,$N33,$G33),{1;2;3;4}))</f>
        <v>0</v>
      </c>
      <c r="AE33" s="27">
        <f t="shared" si="48"/>
        <v>1</v>
      </c>
      <c r="AF33" s="20">
        <f t="shared" si="8"/>
        <v>2</v>
      </c>
      <c r="AG33" s="27"/>
      <c r="AH33" s="26"/>
      <c r="AI33" s="28">
        <f t="shared" si="85"/>
        <v>0</v>
      </c>
      <c r="AJ33" s="29">
        <f t="shared" si="49"/>
        <v>0</v>
      </c>
      <c r="AK33" s="30">
        <f>SUM(LARGE(($AI33,$AB33,$U33,$N33,$G33),{1;2;3;4;5}))</f>
        <v>0</v>
      </c>
      <c r="AL33" s="27">
        <f t="shared" si="50"/>
        <v>1</v>
      </c>
      <c r="AM33" s="20">
        <f t="shared" si="10"/>
        <v>2</v>
      </c>
      <c r="AN33" s="27"/>
      <c r="AO33" s="26"/>
      <c r="AP33" s="28">
        <f t="shared" si="86"/>
        <v>0</v>
      </c>
      <c r="AQ33" s="29">
        <f t="shared" si="51"/>
        <v>0</v>
      </c>
      <c r="AR33" s="30">
        <f>SUM(LARGE(($AP33,$AI33,$AB33,$U33,$N33,$G33),{1;2;3;4;5}))</f>
        <v>0</v>
      </c>
      <c r="AS33" s="27">
        <f t="shared" si="52"/>
        <v>1</v>
      </c>
      <c r="AT33" s="20">
        <f t="shared" si="12"/>
        <v>2</v>
      </c>
      <c r="AU33" s="27"/>
      <c r="AV33" s="26"/>
      <c r="AW33" s="28">
        <f t="shared" si="87"/>
        <v>0</v>
      </c>
      <c r="AX33" s="29">
        <f t="shared" si="53"/>
        <v>0</v>
      </c>
      <c r="AY33" s="30">
        <f>SUM(LARGE(($AW33,$AP33,$AI33,$AB33,$U33,$N33,$G33),{1;2;3;4;5}))</f>
        <v>0</v>
      </c>
      <c r="AZ33" s="27">
        <f t="shared" si="54"/>
        <v>1</v>
      </c>
      <c r="BA33" s="20">
        <f t="shared" si="14"/>
        <v>2</v>
      </c>
      <c r="BB33" s="27"/>
      <c r="BC33" s="26"/>
      <c r="BD33" s="28">
        <f t="shared" si="88"/>
        <v>0</v>
      </c>
      <c r="BE33" s="29">
        <f t="shared" si="55"/>
        <v>0</v>
      </c>
      <c r="BF33" s="30">
        <f>SUM(LARGE(($BD33,$AW33,$AP33,$AI33,$AB33,$U33,$N33,$G33),{1;2;3;4;5}))</f>
        <v>0</v>
      </c>
      <c r="BG33" s="27">
        <f t="shared" si="56"/>
        <v>1</v>
      </c>
      <c r="BH33" s="20">
        <f t="shared" si="16"/>
        <v>2</v>
      </c>
      <c r="BI33" s="27"/>
      <c r="BJ33" s="26"/>
      <c r="BK33" s="28">
        <f t="shared" si="89"/>
        <v>0</v>
      </c>
      <c r="BL33" s="29">
        <f t="shared" si="57"/>
        <v>0</v>
      </c>
      <c r="BM33" s="30">
        <f>SUM(LARGE(($BK33,$BD33,$AW33,$AP33,$AI33,$AB33,$U33,$N33,$G33),{1;2;3;4;5}))</f>
        <v>0</v>
      </c>
      <c r="BN33" s="27">
        <f t="shared" si="58"/>
        <v>1</v>
      </c>
      <c r="BO33" s="20">
        <f t="shared" si="18"/>
        <v>2</v>
      </c>
      <c r="BP33" s="27"/>
      <c r="BQ33" s="26"/>
      <c r="BR33" s="28">
        <f t="shared" si="90"/>
        <v>0</v>
      </c>
      <c r="BS33" s="29">
        <f t="shared" si="59"/>
        <v>0</v>
      </c>
      <c r="BT33" s="30">
        <f>SUM(LARGE(($BR33,$BK33,$BD33,$AW33,$AP33,$AI33,$AB33,$U33,$N33,$G33),{1;2;3;4;5}))</f>
        <v>0</v>
      </c>
      <c r="BU33" s="27">
        <f t="shared" si="60"/>
        <v>1</v>
      </c>
      <c r="BV33" s="20">
        <f t="shared" si="20"/>
        <v>2</v>
      </c>
      <c r="BW33" s="27"/>
      <c r="BX33" s="26"/>
      <c r="BY33" s="28">
        <f t="shared" si="91"/>
        <v>0</v>
      </c>
      <c r="BZ33" s="29">
        <f t="shared" si="61"/>
        <v>0</v>
      </c>
      <c r="CA33" s="30">
        <f>SUM(LARGE(($BY33,$BR33,$BK33,$BD33,$AW33,$AP33,$AI33,$AB33,$U33,$N33,$G33),{1;2;3;4;5}))</f>
        <v>0</v>
      </c>
      <c r="CB33" s="27">
        <f t="shared" si="62"/>
        <v>1</v>
      </c>
      <c r="CC33" s="20">
        <f t="shared" si="22"/>
        <v>2</v>
      </c>
      <c r="CD33" s="27"/>
      <c r="CE33" s="26"/>
      <c r="CF33" s="28">
        <f t="shared" si="92"/>
        <v>0</v>
      </c>
      <c r="CG33" s="29">
        <f t="shared" si="63"/>
        <v>0</v>
      </c>
      <c r="CH33" s="30">
        <f>SUM(LARGE(($CF33,$BY33,$BR33,$BK33,$BD33,$AW33,$AP33,$AI33,$AB33,$U33,$N33,$G33),{1;2;3;4;5}))</f>
        <v>0</v>
      </c>
      <c r="CI33" s="27">
        <f t="shared" si="64"/>
        <v>1</v>
      </c>
      <c r="CJ33" s="20">
        <f t="shared" si="24"/>
        <v>1</v>
      </c>
      <c r="CK33" s="27"/>
      <c r="CL33" s="26"/>
      <c r="CM33" s="28">
        <f t="shared" si="93"/>
        <v>0</v>
      </c>
      <c r="CN33" s="29">
        <f t="shared" si="65"/>
        <v>0</v>
      </c>
      <c r="CO33" s="30">
        <f>SUM(LARGE(($CM33,$CF33,$BY33,$BR33,$BK33,$BD33,$AW33,$AP33,$AI33,$AB33,$U33,$N33,$G33),{1;2;3;4;5}))</f>
        <v>0</v>
      </c>
      <c r="CP33" s="27">
        <f t="shared" si="66"/>
        <v>1</v>
      </c>
      <c r="CQ33" s="20">
        <f t="shared" si="26"/>
        <v>1</v>
      </c>
      <c r="CR33" s="27"/>
      <c r="CS33" s="26"/>
      <c r="CT33" s="28">
        <f t="shared" si="94"/>
        <v>0</v>
      </c>
      <c r="CU33" s="29">
        <f t="shared" si="67"/>
        <v>0</v>
      </c>
      <c r="CV33" s="30">
        <f>SUM(LARGE(($CT33,$CM33,$CF33,$BY33,$BR33,$BK33,$BD33,$AW33,$AP33,$AI33,$AB33,$U33,$N33,$G33),{1;2;3;4;5}))</f>
        <v>0</v>
      </c>
      <c r="CW33" s="27">
        <f t="shared" si="68"/>
        <v>1</v>
      </c>
      <c r="CX33" s="20">
        <f t="shared" si="28"/>
        <v>1</v>
      </c>
      <c r="CY33" s="27"/>
      <c r="CZ33" s="26"/>
      <c r="DA33" s="28">
        <f t="shared" si="95"/>
        <v>0</v>
      </c>
      <c r="DB33" s="29">
        <f t="shared" si="69"/>
        <v>0</v>
      </c>
      <c r="DC33" s="30">
        <f>SUM(LARGE(($DA33,$CT33,$CM33,$CF33,$BY33,$BR33,$BK33,$BD33,$AW33,$AP33,$AI33,$AB33,$U33,$N33,$G33),{1;2;3;4;5}))</f>
        <v>0</v>
      </c>
      <c r="DD33" s="27">
        <f t="shared" si="70"/>
        <v>1</v>
      </c>
      <c r="DE33" s="20">
        <f t="shared" si="30"/>
        <v>1</v>
      </c>
      <c r="DF33" s="27"/>
      <c r="DG33" s="26"/>
      <c r="DH33" s="28">
        <f t="shared" si="96"/>
        <v>0</v>
      </c>
      <c r="DI33" s="29">
        <f t="shared" si="71"/>
        <v>0</v>
      </c>
      <c r="DJ33" s="30">
        <f>SUM(LARGE(($DH33,$DA33,$CT33,$CM33,$CF33,$BY33,$BR33,$BK33,$BD33,$AW33,$AP33,$AI33,$AB33,$U33,$N33,$G33),{1;2;3;4;5}))</f>
        <v>0</v>
      </c>
      <c r="DK33" s="27">
        <f t="shared" si="72"/>
        <v>1</v>
      </c>
      <c r="DL33" s="20">
        <f t="shared" si="32"/>
        <v>1</v>
      </c>
      <c r="DM33" s="27"/>
      <c r="DN33" s="26"/>
      <c r="DO33" s="28">
        <f t="shared" si="97"/>
        <v>0</v>
      </c>
      <c r="DP33" s="29">
        <f t="shared" si="73"/>
        <v>0</v>
      </c>
      <c r="DQ33" s="30">
        <f>SUM(LARGE(($DO33,$DH33,$DA33,$CT33,$CM33,$CF33,$BY33,$BR33,$BK33,$BD33,$AW33,$AP33,$AI33,$AB33,$U33,$N33,$G33),{1;2;3;4;5}))</f>
        <v>0</v>
      </c>
      <c r="DR33" s="27">
        <f t="shared" si="74"/>
        <v>1</v>
      </c>
      <c r="DS33" s="20">
        <f t="shared" si="34"/>
        <v>1</v>
      </c>
      <c r="DT33" s="27"/>
      <c r="DU33" s="26"/>
      <c r="DV33" s="28">
        <f t="shared" si="98"/>
        <v>0</v>
      </c>
      <c r="DW33" s="29">
        <f t="shared" si="75"/>
        <v>0</v>
      </c>
      <c r="DX33" s="30">
        <f>SUM(LARGE(($DV33,$DO33,$DH33,$DA33,$CT33,$CM33,$CF33,$BY33,$BR33,$BK33,$BD33,$AW33,$AP33,$AI33,$AB33,$U33,$N33,$G33),{1;2;3;4;5}))</f>
        <v>0</v>
      </c>
      <c r="DY33" s="27">
        <f t="shared" si="76"/>
        <v>1</v>
      </c>
      <c r="DZ33" s="20">
        <f t="shared" si="36"/>
        <v>3</v>
      </c>
      <c r="EA33" s="27"/>
      <c r="EB33" s="26"/>
      <c r="EC33" s="28">
        <f t="shared" si="99"/>
        <v>0</v>
      </c>
      <c r="ED33" s="29">
        <f t="shared" si="77"/>
        <v>0</v>
      </c>
      <c r="EE33" s="30">
        <f>SUM(LARGE(($EC33,$DV33,$DO33,$DH33,$DA33,$CT33,$CM33,$CF33,$BY33,$BR33,$BK33,$BD33,$AW33,$AP33,$AI33,$AB33,$U33,$N33,$G33),{1;2;3;4;5}))</f>
        <v>0</v>
      </c>
      <c r="EF33" s="27">
        <f t="shared" si="78"/>
        <v>1</v>
      </c>
      <c r="EG33" s="20">
        <f t="shared" si="38"/>
        <v>1</v>
      </c>
      <c r="EH33" s="27"/>
      <c r="EI33" s="26"/>
      <c r="EJ33" s="28">
        <f t="shared" si="100"/>
        <v>0</v>
      </c>
      <c r="EK33" s="29">
        <f t="shared" si="79"/>
        <v>0</v>
      </c>
      <c r="EL33" s="30">
        <f>SUM(LARGE(($EJ33,$EC33,$DV33,$DO33,$DH33,$DA33,$CT33,$CM33,$CF33,$BY33,$BR33,$BK33,$BD33,$AW33,$AP33,$AI33,$AB33,$U33,$N33,$G33),{1;2;3;4;5}))</f>
        <v>0</v>
      </c>
      <c r="EM33" s="27">
        <f t="shared" si="80"/>
        <v>1</v>
      </c>
    </row>
    <row r="34" spans="1:143" x14ac:dyDescent="0.2">
      <c r="A34" s="38" t="s">
        <v>124</v>
      </c>
      <c r="B34" s="65">
        <f t="shared" si="40"/>
        <v>0</v>
      </c>
      <c r="C34" s="16" t="s">
        <v>125</v>
      </c>
      <c r="D34" s="20">
        <f t="shared" si="0"/>
        <v>1</v>
      </c>
      <c r="E34" s="27"/>
      <c r="F34" s="26"/>
      <c r="G34" s="28">
        <f t="shared" si="81"/>
        <v>0</v>
      </c>
      <c r="H34" s="29">
        <f t="shared" si="41"/>
        <v>0</v>
      </c>
      <c r="I34" s="30">
        <f>SUM(LARGE(($G34),{1}))</f>
        <v>0</v>
      </c>
      <c r="J34" s="27">
        <f t="shared" si="42"/>
        <v>1</v>
      </c>
      <c r="K34" s="20">
        <f t="shared" si="2"/>
        <v>1</v>
      </c>
      <c r="L34" s="27"/>
      <c r="M34" s="26"/>
      <c r="N34" s="28">
        <f t="shared" si="82"/>
        <v>0</v>
      </c>
      <c r="O34" s="29">
        <f t="shared" si="43"/>
        <v>0</v>
      </c>
      <c r="P34" s="30">
        <f>SUM(LARGE(($N34,$G34),{1;2}))</f>
        <v>0</v>
      </c>
      <c r="Q34" s="27">
        <f t="shared" si="44"/>
        <v>1</v>
      </c>
      <c r="R34" s="20">
        <f t="shared" si="4"/>
        <v>2</v>
      </c>
      <c r="S34" s="27"/>
      <c r="T34" s="26"/>
      <c r="U34" s="28">
        <f t="shared" si="83"/>
        <v>0</v>
      </c>
      <c r="V34" s="29">
        <f t="shared" si="45"/>
        <v>0</v>
      </c>
      <c r="W34" s="30">
        <f>SUM(LARGE(($U34,$N34,$G34),{1;2;3}))</f>
        <v>0</v>
      </c>
      <c r="X34" s="27">
        <f t="shared" si="46"/>
        <v>1</v>
      </c>
      <c r="Y34" s="20">
        <f t="shared" si="6"/>
        <v>2</v>
      </c>
      <c r="Z34" s="27"/>
      <c r="AA34" s="26"/>
      <c r="AB34" s="28">
        <f t="shared" si="84"/>
        <v>0</v>
      </c>
      <c r="AC34" s="29">
        <f t="shared" si="47"/>
        <v>0</v>
      </c>
      <c r="AD34" s="30">
        <f>SUM(LARGE(($AB34,$U34,$N34,$G34),{1;2;3;4}))</f>
        <v>0</v>
      </c>
      <c r="AE34" s="27">
        <f t="shared" si="48"/>
        <v>1</v>
      </c>
      <c r="AF34" s="20">
        <f t="shared" si="8"/>
        <v>2</v>
      </c>
      <c r="AG34" s="27"/>
      <c r="AH34" s="26"/>
      <c r="AI34" s="28">
        <f t="shared" si="85"/>
        <v>0</v>
      </c>
      <c r="AJ34" s="29">
        <f t="shared" si="49"/>
        <v>0</v>
      </c>
      <c r="AK34" s="30">
        <f>SUM(LARGE(($AI34,$AB34,$U34,$N34,$G34),{1;2;3;4;5}))</f>
        <v>0</v>
      </c>
      <c r="AL34" s="27">
        <f t="shared" si="50"/>
        <v>1</v>
      </c>
      <c r="AM34" s="20">
        <f t="shared" si="10"/>
        <v>2</v>
      </c>
      <c r="AN34" s="27"/>
      <c r="AO34" s="26"/>
      <c r="AP34" s="28">
        <f t="shared" si="86"/>
        <v>0</v>
      </c>
      <c r="AQ34" s="29">
        <f t="shared" si="51"/>
        <v>0</v>
      </c>
      <c r="AR34" s="30">
        <f>SUM(LARGE(($AP34,$AI34,$AB34,$U34,$N34,$G34),{1;2;3;4;5}))</f>
        <v>0</v>
      </c>
      <c r="AS34" s="27">
        <f t="shared" si="52"/>
        <v>1</v>
      </c>
      <c r="AT34" s="20">
        <f t="shared" si="12"/>
        <v>2</v>
      </c>
      <c r="AU34" s="27"/>
      <c r="AV34" s="26"/>
      <c r="AW34" s="28">
        <f t="shared" si="87"/>
        <v>0</v>
      </c>
      <c r="AX34" s="29">
        <f t="shared" si="53"/>
        <v>0</v>
      </c>
      <c r="AY34" s="30">
        <f>SUM(LARGE(($AW34,$AP34,$AI34,$AB34,$U34,$N34,$G34),{1;2;3;4;5}))</f>
        <v>0</v>
      </c>
      <c r="AZ34" s="27">
        <f t="shared" si="54"/>
        <v>1</v>
      </c>
      <c r="BA34" s="20">
        <f t="shared" si="14"/>
        <v>2</v>
      </c>
      <c r="BB34" s="27"/>
      <c r="BC34" s="26"/>
      <c r="BD34" s="28">
        <f t="shared" si="88"/>
        <v>0</v>
      </c>
      <c r="BE34" s="29">
        <f t="shared" si="55"/>
        <v>0</v>
      </c>
      <c r="BF34" s="30">
        <f>SUM(LARGE(($BD34,$AW34,$AP34,$AI34,$AB34,$U34,$N34,$G34),{1;2;3;4;5}))</f>
        <v>0</v>
      </c>
      <c r="BG34" s="27">
        <f t="shared" si="56"/>
        <v>1</v>
      </c>
      <c r="BH34" s="20">
        <f t="shared" si="16"/>
        <v>2</v>
      </c>
      <c r="BI34" s="27"/>
      <c r="BJ34" s="26"/>
      <c r="BK34" s="28">
        <f t="shared" si="89"/>
        <v>0</v>
      </c>
      <c r="BL34" s="29">
        <f t="shared" si="57"/>
        <v>0</v>
      </c>
      <c r="BM34" s="30">
        <f>SUM(LARGE(($BK34,$BD34,$AW34,$AP34,$AI34,$AB34,$U34,$N34,$G34),{1;2;3;4;5}))</f>
        <v>0</v>
      </c>
      <c r="BN34" s="27">
        <f t="shared" si="58"/>
        <v>1</v>
      </c>
      <c r="BO34" s="20">
        <f t="shared" si="18"/>
        <v>2</v>
      </c>
      <c r="BP34" s="27"/>
      <c r="BQ34" s="26"/>
      <c r="BR34" s="28">
        <f t="shared" si="90"/>
        <v>0</v>
      </c>
      <c r="BS34" s="29">
        <f t="shared" si="59"/>
        <v>0</v>
      </c>
      <c r="BT34" s="30">
        <f>SUM(LARGE(($BR34,$BK34,$BD34,$AW34,$AP34,$AI34,$AB34,$U34,$N34,$G34),{1;2;3;4;5}))</f>
        <v>0</v>
      </c>
      <c r="BU34" s="27">
        <f t="shared" si="60"/>
        <v>1</v>
      </c>
      <c r="BV34" s="20">
        <f t="shared" si="20"/>
        <v>2</v>
      </c>
      <c r="BW34" s="27"/>
      <c r="BX34" s="26"/>
      <c r="BY34" s="28">
        <f t="shared" si="91"/>
        <v>0</v>
      </c>
      <c r="BZ34" s="29">
        <f t="shared" si="61"/>
        <v>0</v>
      </c>
      <c r="CA34" s="30">
        <f>SUM(LARGE(($BY34,$BR34,$BK34,$BD34,$AW34,$AP34,$AI34,$AB34,$U34,$N34,$G34),{1;2;3;4;5}))</f>
        <v>0</v>
      </c>
      <c r="CB34" s="27">
        <f t="shared" si="62"/>
        <v>1</v>
      </c>
      <c r="CC34" s="20">
        <f t="shared" si="22"/>
        <v>2</v>
      </c>
      <c r="CD34" s="27"/>
      <c r="CE34" s="26"/>
      <c r="CF34" s="28">
        <f t="shared" si="92"/>
        <v>0</v>
      </c>
      <c r="CG34" s="29">
        <f t="shared" si="63"/>
        <v>0</v>
      </c>
      <c r="CH34" s="30">
        <f>SUM(LARGE(($CF34,$BY34,$BR34,$BK34,$BD34,$AW34,$AP34,$AI34,$AB34,$U34,$N34,$G34),{1;2;3;4;5}))</f>
        <v>0</v>
      </c>
      <c r="CI34" s="27">
        <f t="shared" si="64"/>
        <v>1</v>
      </c>
      <c r="CJ34" s="20">
        <f t="shared" si="24"/>
        <v>1</v>
      </c>
      <c r="CK34" s="27"/>
      <c r="CL34" s="26"/>
      <c r="CM34" s="28">
        <f t="shared" si="93"/>
        <v>0</v>
      </c>
      <c r="CN34" s="29">
        <f t="shared" si="65"/>
        <v>0</v>
      </c>
      <c r="CO34" s="30">
        <f>SUM(LARGE(($CM34,$CF34,$BY34,$BR34,$BK34,$BD34,$AW34,$AP34,$AI34,$AB34,$U34,$N34,$G34),{1;2;3;4;5}))</f>
        <v>0</v>
      </c>
      <c r="CP34" s="27">
        <f t="shared" si="66"/>
        <v>1</v>
      </c>
      <c r="CQ34" s="20">
        <f t="shared" si="26"/>
        <v>1</v>
      </c>
      <c r="CR34" s="27"/>
      <c r="CS34" s="26"/>
      <c r="CT34" s="28">
        <f t="shared" si="94"/>
        <v>0</v>
      </c>
      <c r="CU34" s="29">
        <f t="shared" si="67"/>
        <v>0</v>
      </c>
      <c r="CV34" s="30">
        <f>SUM(LARGE(($CT34,$CM34,$CF34,$BY34,$BR34,$BK34,$BD34,$AW34,$AP34,$AI34,$AB34,$U34,$N34,$G34),{1;2;3;4;5}))</f>
        <v>0</v>
      </c>
      <c r="CW34" s="27">
        <f t="shared" si="68"/>
        <v>1</v>
      </c>
      <c r="CX34" s="20">
        <f t="shared" si="28"/>
        <v>1</v>
      </c>
      <c r="CY34" s="27"/>
      <c r="CZ34" s="26"/>
      <c r="DA34" s="28">
        <f t="shared" si="95"/>
        <v>0</v>
      </c>
      <c r="DB34" s="29">
        <f t="shared" si="69"/>
        <v>0</v>
      </c>
      <c r="DC34" s="30">
        <f>SUM(LARGE(($DA34,$CT34,$CM34,$CF34,$BY34,$BR34,$BK34,$BD34,$AW34,$AP34,$AI34,$AB34,$U34,$N34,$G34),{1;2;3;4;5}))</f>
        <v>0</v>
      </c>
      <c r="DD34" s="27">
        <f t="shared" si="70"/>
        <v>1</v>
      </c>
      <c r="DE34" s="20">
        <f t="shared" si="30"/>
        <v>1</v>
      </c>
      <c r="DF34" s="27"/>
      <c r="DG34" s="26"/>
      <c r="DH34" s="28">
        <f t="shared" si="96"/>
        <v>0</v>
      </c>
      <c r="DI34" s="29">
        <f t="shared" si="71"/>
        <v>0</v>
      </c>
      <c r="DJ34" s="30">
        <f>SUM(LARGE(($DH34,$DA34,$CT34,$CM34,$CF34,$BY34,$BR34,$BK34,$BD34,$AW34,$AP34,$AI34,$AB34,$U34,$N34,$G34),{1;2;3;4;5}))</f>
        <v>0</v>
      </c>
      <c r="DK34" s="27">
        <f t="shared" si="72"/>
        <v>1</v>
      </c>
      <c r="DL34" s="20">
        <f t="shared" si="32"/>
        <v>1</v>
      </c>
      <c r="DM34" s="27"/>
      <c r="DN34" s="26"/>
      <c r="DO34" s="28">
        <f t="shared" si="97"/>
        <v>0</v>
      </c>
      <c r="DP34" s="29">
        <f t="shared" si="73"/>
        <v>0</v>
      </c>
      <c r="DQ34" s="30">
        <f>SUM(LARGE(($DO34,$DH34,$DA34,$CT34,$CM34,$CF34,$BY34,$BR34,$BK34,$BD34,$AW34,$AP34,$AI34,$AB34,$U34,$N34,$G34),{1;2;3;4;5}))</f>
        <v>0</v>
      </c>
      <c r="DR34" s="27">
        <f t="shared" si="74"/>
        <v>1</v>
      </c>
      <c r="DS34" s="20">
        <f t="shared" si="34"/>
        <v>1</v>
      </c>
      <c r="DT34" s="27"/>
      <c r="DU34" s="26"/>
      <c r="DV34" s="28">
        <f t="shared" si="98"/>
        <v>0</v>
      </c>
      <c r="DW34" s="29">
        <f t="shared" si="75"/>
        <v>0</v>
      </c>
      <c r="DX34" s="30">
        <f>SUM(LARGE(($DV34,$DO34,$DH34,$DA34,$CT34,$CM34,$CF34,$BY34,$BR34,$BK34,$BD34,$AW34,$AP34,$AI34,$AB34,$U34,$N34,$G34),{1;2;3;4;5}))</f>
        <v>0</v>
      </c>
      <c r="DY34" s="27">
        <f t="shared" si="76"/>
        <v>1</v>
      </c>
      <c r="DZ34" s="20">
        <f t="shared" si="36"/>
        <v>3</v>
      </c>
      <c r="EA34" s="27"/>
      <c r="EB34" s="26"/>
      <c r="EC34" s="28">
        <f t="shared" si="99"/>
        <v>0</v>
      </c>
      <c r="ED34" s="29">
        <f t="shared" si="77"/>
        <v>0</v>
      </c>
      <c r="EE34" s="30">
        <f>SUM(LARGE(($EC34,$DV34,$DO34,$DH34,$DA34,$CT34,$CM34,$CF34,$BY34,$BR34,$BK34,$BD34,$AW34,$AP34,$AI34,$AB34,$U34,$N34,$G34),{1;2;3;4;5}))</f>
        <v>0</v>
      </c>
      <c r="EF34" s="27">
        <f t="shared" si="78"/>
        <v>1</v>
      </c>
      <c r="EG34" s="20">
        <f t="shared" si="38"/>
        <v>1</v>
      </c>
      <c r="EH34" s="27"/>
      <c r="EI34" s="26"/>
      <c r="EJ34" s="28">
        <f t="shared" si="100"/>
        <v>0</v>
      </c>
      <c r="EK34" s="29">
        <f t="shared" si="79"/>
        <v>0</v>
      </c>
      <c r="EL34" s="30">
        <f>SUM(LARGE(($EJ34,$EC34,$DV34,$DO34,$DH34,$DA34,$CT34,$CM34,$CF34,$BY34,$BR34,$BK34,$BD34,$AW34,$AP34,$AI34,$AB34,$U34,$N34,$G34),{1;2;3;4;5}))</f>
        <v>0</v>
      </c>
      <c r="EM34" s="27">
        <f t="shared" si="80"/>
        <v>1</v>
      </c>
    </row>
    <row r="35" spans="1:143" x14ac:dyDescent="0.2">
      <c r="A35" s="38" t="s">
        <v>98</v>
      </c>
      <c r="B35" s="65">
        <f t="shared" si="40"/>
        <v>0</v>
      </c>
      <c r="C35" s="16" t="s">
        <v>21</v>
      </c>
      <c r="D35" s="20">
        <f t="shared" si="0"/>
        <v>1</v>
      </c>
      <c r="E35" s="27"/>
      <c r="F35" s="26"/>
      <c r="G35" s="28">
        <f t="shared" si="81"/>
        <v>0</v>
      </c>
      <c r="H35" s="29">
        <f t="shared" si="41"/>
        <v>0</v>
      </c>
      <c r="I35" s="30">
        <f>SUM(LARGE(($G35),{1}))</f>
        <v>0</v>
      </c>
      <c r="J35" s="27">
        <f t="shared" si="42"/>
        <v>1</v>
      </c>
      <c r="K35" s="20">
        <f t="shared" si="2"/>
        <v>1</v>
      </c>
      <c r="L35" s="27"/>
      <c r="M35" s="26"/>
      <c r="N35" s="28">
        <f t="shared" si="82"/>
        <v>0</v>
      </c>
      <c r="O35" s="29">
        <f t="shared" si="43"/>
        <v>0</v>
      </c>
      <c r="P35" s="30">
        <f>SUM(LARGE(($N35,$G35),{1;2}))</f>
        <v>0</v>
      </c>
      <c r="Q35" s="27">
        <f t="shared" si="44"/>
        <v>1</v>
      </c>
      <c r="R35" s="20">
        <f t="shared" si="4"/>
        <v>2</v>
      </c>
      <c r="S35" s="27"/>
      <c r="T35" s="26"/>
      <c r="U35" s="28">
        <f t="shared" si="83"/>
        <v>0</v>
      </c>
      <c r="V35" s="29">
        <f t="shared" si="45"/>
        <v>0</v>
      </c>
      <c r="W35" s="30">
        <f>SUM(LARGE(($U35,$N35,$G35),{1;2;3}))</f>
        <v>0</v>
      </c>
      <c r="X35" s="27">
        <f t="shared" si="46"/>
        <v>1</v>
      </c>
      <c r="Y35" s="20">
        <f t="shared" si="6"/>
        <v>2</v>
      </c>
      <c r="Z35" s="27"/>
      <c r="AA35" s="26"/>
      <c r="AB35" s="28">
        <f t="shared" si="84"/>
        <v>0</v>
      </c>
      <c r="AC35" s="29">
        <f t="shared" si="47"/>
        <v>0</v>
      </c>
      <c r="AD35" s="30">
        <f>SUM(LARGE(($AB35,$U35,$N35,$G35),{1;2;3;4}))</f>
        <v>0</v>
      </c>
      <c r="AE35" s="27">
        <f t="shared" si="48"/>
        <v>1</v>
      </c>
      <c r="AF35" s="20">
        <f t="shared" si="8"/>
        <v>2</v>
      </c>
      <c r="AG35" s="27"/>
      <c r="AH35" s="26"/>
      <c r="AI35" s="28">
        <f t="shared" si="85"/>
        <v>0</v>
      </c>
      <c r="AJ35" s="29">
        <f t="shared" si="49"/>
        <v>0</v>
      </c>
      <c r="AK35" s="30">
        <f>SUM(LARGE(($AI35,$AB35,$U35,$N35,$G35),{1;2;3;4;5}))</f>
        <v>0</v>
      </c>
      <c r="AL35" s="27">
        <f t="shared" si="50"/>
        <v>1</v>
      </c>
      <c r="AM35" s="20">
        <f t="shared" si="10"/>
        <v>2</v>
      </c>
      <c r="AN35" s="27"/>
      <c r="AO35" s="26"/>
      <c r="AP35" s="28">
        <f t="shared" si="86"/>
        <v>0</v>
      </c>
      <c r="AQ35" s="29">
        <f t="shared" si="51"/>
        <v>0</v>
      </c>
      <c r="AR35" s="30">
        <f>SUM(LARGE(($AP35,$AI35,$AB35,$U35,$N35,$G35),{1;2;3;4;5}))</f>
        <v>0</v>
      </c>
      <c r="AS35" s="27">
        <f t="shared" si="52"/>
        <v>1</v>
      </c>
      <c r="AT35" s="20">
        <f t="shared" si="12"/>
        <v>2</v>
      </c>
      <c r="AU35" s="27"/>
      <c r="AV35" s="26"/>
      <c r="AW35" s="28">
        <f t="shared" si="87"/>
        <v>0</v>
      </c>
      <c r="AX35" s="29">
        <f t="shared" si="53"/>
        <v>0</v>
      </c>
      <c r="AY35" s="30">
        <f>SUM(LARGE(($AW35,$AP35,$AI35,$AB35,$U35,$N35,$G35),{1;2;3;4;5}))</f>
        <v>0</v>
      </c>
      <c r="AZ35" s="27">
        <f t="shared" si="54"/>
        <v>1</v>
      </c>
      <c r="BA35" s="20">
        <f t="shared" si="14"/>
        <v>2</v>
      </c>
      <c r="BB35" s="27"/>
      <c r="BC35" s="26"/>
      <c r="BD35" s="28">
        <f t="shared" si="88"/>
        <v>0</v>
      </c>
      <c r="BE35" s="29">
        <f t="shared" si="55"/>
        <v>0</v>
      </c>
      <c r="BF35" s="30">
        <f>SUM(LARGE(($BD35,$AW35,$AP35,$AI35,$AB35,$U35,$N35,$G35),{1;2;3;4;5}))</f>
        <v>0</v>
      </c>
      <c r="BG35" s="27">
        <f t="shared" si="56"/>
        <v>1</v>
      </c>
      <c r="BH35" s="20">
        <f t="shared" si="16"/>
        <v>2</v>
      </c>
      <c r="BI35" s="27"/>
      <c r="BJ35" s="26"/>
      <c r="BK35" s="28">
        <f t="shared" si="89"/>
        <v>0</v>
      </c>
      <c r="BL35" s="29">
        <f t="shared" si="57"/>
        <v>0</v>
      </c>
      <c r="BM35" s="30">
        <f>SUM(LARGE(($BK35,$BD35,$AW35,$AP35,$AI35,$AB35,$U35,$N35,$G35),{1;2;3;4;5}))</f>
        <v>0</v>
      </c>
      <c r="BN35" s="27">
        <f t="shared" si="58"/>
        <v>1</v>
      </c>
      <c r="BO35" s="20">
        <f t="shared" si="18"/>
        <v>2</v>
      </c>
      <c r="BP35" s="27"/>
      <c r="BQ35" s="26"/>
      <c r="BR35" s="28">
        <f t="shared" si="90"/>
        <v>0</v>
      </c>
      <c r="BS35" s="29">
        <f t="shared" si="59"/>
        <v>0</v>
      </c>
      <c r="BT35" s="30">
        <f>SUM(LARGE(($BR35,$BK35,$BD35,$AW35,$AP35,$AI35,$AB35,$U35,$N35,$G35),{1;2;3;4;5}))</f>
        <v>0</v>
      </c>
      <c r="BU35" s="27">
        <f t="shared" si="60"/>
        <v>1</v>
      </c>
      <c r="BV35" s="20">
        <f t="shared" si="20"/>
        <v>2</v>
      </c>
      <c r="BW35" s="27"/>
      <c r="BX35" s="26"/>
      <c r="BY35" s="28">
        <f t="shared" si="91"/>
        <v>0</v>
      </c>
      <c r="BZ35" s="29">
        <f t="shared" si="61"/>
        <v>0</v>
      </c>
      <c r="CA35" s="30">
        <f>SUM(LARGE(($BY35,$BR35,$BK35,$BD35,$AW35,$AP35,$AI35,$AB35,$U35,$N35,$G35),{1;2;3;4;5}))</f>
        <v>0</v>
      </c>
      <c r="CB35" s="27">
        <f t="shared" si="62"/>
        <v>1</v>
      </c>
      <c r="CC35" s="20">
        <f t="shared" si="22"/>
        <v>2</v>
      </c>
      <c r="CD35" s="27"/>
      <c r="CE35" s="26"/>
      <c r="CF35" s="28">
        <f t="shared" si="92"/>
        <v>0</v>
      </c>
      <c r="CG35" s="29">
        <f t="shared" si="63"/>
        <v>0</v>
      </c>
      <c r="CH35" s="30">
        <f>SUM(LARGE(($CF35,$BY35,$BR35,$BK35,$BD35,$AW35,$AP35,$AI35,$AB35,$U35,$N35,$G35),{1;2;3;4;5}))</f>
        <v>0</v>
      </c>
      <c r="CI35" s="27">
        <f t="shared" si="64"/>
        <v>1</v>
      </c>
      <c r="CJ35" s="20">
        <f t="shared" si="24"/>
        <v>1</v>
      </c>
      <c r="CK35" s="27"/>
      <c r="CL35" s="26"/>
      <c r="CM35" s="28">
        <f t="shared" si="93"/>
        <v>0</v>
      </c>
      <c r="CN35" s="29">
        <f t="shared" si="65"/>
        <v>0</v>
      </c>
      <c r="CO35" s="30">
        <f>SUM(LARGE(($CM35,$CF35,$BY35,$BR35,$BK35,$BD35,$AW35,$AP35,$AI35,$AB35,$U35,$N35,$G35),{1;2;3;4;5}))</f>
        <v>0</v>
      </c>
      <c r="CP35" s="27">
        <f t="shared" si="66"/>
        <v>1</v>
      </c>
      <c r="CQ35" s="20">
        <f t="shared" si="26"/>
        <v>1</v>
      </c>
      <c r="CR35" s="27"/>
      <c r="CS35" s="26"/>
      <c r="CT35" s="28">
        <f t="shared" si="94"/>
        <v>0</v>
      </c>
      <c r="CU35" s="29">
        <f t="shared" si="67"/>
        <v>0</v>
      </c>
      <c r="CV35" s="30">
        <f>SUM(LARGE(($CT35,$CM35,$CF35,$BY35,$BR35,$BK35,$BD35,$AW35,$AP35,$AI35,$AB35,$U35,$N35,$G35),{1;2;3;4;5}))</f>
        <v>0</v>
      </c>
      <c r="CW35" s="27">
        <f t="shared" si="68"/>
        <v>1</v>
      </c>
      <c r="CX35" s="20">
        <f t="shared" si="28"/>
        <v>1</v>
      </c>
      <c r="CY35" s="27"/>
      <c r="CZ35" s="26"/>
      <c r="DA35" s="28">
        <f t="shared" si="95"/>
        <v>0</v>
      </c>
      <c r="DB35" s="29">
        <f t="shared" si="69"/>
        <v>0</v>
      </c>
      <c r="DC35" s="30">
        <f>SUM(LARGE(($DA35,$CT35,$CM35,$CF35,$BY35,$BR35,$BK35,$BD35,$AW35,$AP35,$AI35,$AB35,$U35,$N35,$G35),{1;2;3;4;5}))</f>
        <v>0</v>
      </c>
      <c r="DD35" s="27">
        <f t="shared" si="70"/>
        <v>1</v>
      </c>
      <c r="DE35" s="20">
        <f t="shared" si="30"/>
        <v>1</v>
      </c>
      <c r="DF35" s="27"/>
      <c r="DG35" s="26"/>
      <c r="DH35" s="28">
        <f t="shared" si="96"/>
        <v>0</v>
      </c>
      <c r="DI35" s="29">
        <f t="shared" si="71"/>
        <v>0</v>
      </c>
      <c r="DJ35" s="30">
        <f>SUM(LARGE(($DH35,$DA35,$CT35,$CM35,$CF35,$BY35,$BR35,$BK35,$BD35,$AW35,$AP35,$AI35,$AB35,$U35,$N35,$G35),{1;2;3;4;5}))</f>
        <v>0</v>
      </c>
      <c r="DK35" s="27">
        <f t="shared" si="72"/>
        <v>1</v>
      </c>
      <c r="DL35" s="20">
        <f t="shared" si="32"/>
        <v>1</v>
      </c>
      <c r="DM35" s="27"/>
      <c r="DN35" s="26"/>
      <c r="DO35" s="28">
        <f t="shared" si="97"/>
        <v>0</v>
      </c>
      <c r="DP35" s="29">
        <f t="shared" si="73"/>
        <v>0</v>
      </c>
      <c r="DQ35" s="30">
        <f>SUM(LARGE(($DO35,$DH35,$DA35,$CT35,$CM35,$CF35,$BY35,$BR35,$BK35,$BD35,$AW35,$AP35,$AI35,$AB35,$U35,$N35,$G35),{1;2;3;4;5}))</f>
        <v>0</v>
      </c>
      <c r="DR35" s="27">
        <f t="shared" si="74"/>
        <v>1</v>
      </c>
      <c r="DS35" s="20">
        <f t="shared" si="34"/>
        <v>1</v>
      </c>
      <c r="DT35" s="27"/>
      <c r="DU35" s="26"/>
      <c r="DV35" s="28">
        <f t="shared" si="98"/>
        <v>0</v>
      </c>
      <c r="DW35" s="29">
        <f t="shared" si="75"/>
        <v>0</v>
      </c>
      <c r="DX35" s="30">
        <f>SUM(LARGE(($DV35,$DO35,$DH35,$DA35,$CT35,$CM35,$CF35,$BY35,$BR35,$BK35,$BD35,$AW35,$AP35,$AI35,$AB35,$U35,$N35,$G35),{1;2;3;4;5}))</f>
        <v>0</v>
      </c>
      <c r="DY35" s="27">
        <f t="shared" si="76"/>
        <v>1</v>
      </c>
      <c r="DZ35" s="20">
        <f t="shared" si="36"/>
        <v>3</v>
      </c>
      <c r="EA35" s="27"/>
      <c r="EB35" s="26"/>
      <c r="EC35" s="28">
        <f t="shared" si="99"/>
        <v>0</v>
      </c>
      <c r="ED35" s="29">
        <f t="shared" si="77"/>
        <v>0</v>
      </c>
      <c r="EE35" s="30">
        <f>SUM(LARGE(($EC35,$DV35,$DO35,$DH35,$DA35,$CT35,$CM35,$CF35,$BY35,$BR35,$BK35,$BD35,$AW35,$AP35,$AI35,$AB35,$U35,$N35,$G35),{1;2;3;4;5}))</f>
        <v>0</v>
      </c>
      <c r="EF35" s="27">
        <f t="shared" si="78"/>
        <v>1</v>
      </c>
      <c r="EG35" s="20">
        <f t="shared" si="38"/>
        <v>1</v>
      </c>
      <c r="EH35" s="27"/>
      <c r="EI35" s="26"/>
      <c r="EJ35" s="28">
        <f t="shared" si="100"/>
        <v>0</v>
      </c>
      <c r="EK35" s="29">
        <f t="shared" si="79"/>
        <v>0</v>
      </c>
      <c r="EL35" s="30">
        <f>SUM(LARGE(($EJ35,$EC35,$DV35,$DO35,$DH35,$DA35,$CT35,$CM35,$CF35,$BY35,$BR35,$BK35,$BD35,$AW35,$AP35,$AI35,$AB35,$U35,$N35,$G35),{1;2;3;4;5}))</f>
        <v>0</v>
      </c>
      <c r="EM35" s="27">
        <f t="shared" si="80"/>
        <v>1</v>
      </c>
    </row>
    <row r="36" spans="1:143" x14ac:dyDescent="0.2">
      <c r="A36" s="38" t="s">
        <v>108</v>
      </c>
      <c r="B36" s="65">
        <f t="shared" si="40"/>
        <v>0</v>
      </c>
      <c r="C36" s="16" t="s">
        <v>111</v>
      </c>
      <c r="D36" s="20">
        <f t="shared" si="0"/>
        <v>1</v>
      </c>
      <c r="E36" s="27"/>
      <c r="F36" s="26"/>
      <c r="G36" s="28">
        <f t="shared" si="81"/>
        <v>0</v>
      </c>
      <c r="H36" s="29">
        <f t="shared" si="41"/>
        <v>0</v>
      </c>
      <c r="I36" s="30">
        <f>SUM(LARGE(($G36),{1}))</f>
        <v>0</v>
      </c>
      <c r="J36" s="27">
        <f t="shared" si="42"/>
        <v>1</v>
      </c>
      <c r="K36" s="20">
        <f t="shared" si="2"/>
        <v>1</v>
      </c>
      <c r="L36" s="27"/>
      <c r="M36" s="26"/>
      <c r="N36" s="28">
        <f t="shared" si="82"/>
        <v>0</v>
      </c>
      <c r="O36" s="29">
        <f t="shared" si="43"/>
        <v>0</v>
      </c>
      <c r="P36" s="30">
        <f>SUM(LARGE(($N36,$G36),{1;2}))</f>
        <v>0</v>
      </c>
      <c r="Q36" s="27">
        <f t="shared" si="44"/>
        <v>1</v>
      </c>
      <c r="R36" s="20">
        <f t="shared" si="4"/>
        <v>2</v>
      </c>
      <c r="S36" s="27"/>
      <c r="T36" s="26"/>
      <c r="U36" s="28">
        <f t="shared" si="83"/>
        <v>0</v>
      </c>
      <c r="V36" s="29">
        <f t="shared" si="45"/>
        <v>0</v>
      </c>
      <c r="W36" s="30">
        <f>SUM(LARGE(($U36,$N36,$G36),{1;2;3}))</f>
        <v>0</v>
      </c>
      <c r="X36" s="27">
        <f t="shared" si="46"/>
        <v>1</v>
      </c>
      <c r="Y36" s="20">
        <f t="shared" si="6"/>
        <v>2</v>
      </c>
      <c r="Z36" s="27"/>
      <c r="AA36" s="26"/>
      <c r="AB36" s="28">
        <f t="shared" si="84"/>
        <v>0</v>
      </c>
      <c r="AC36" s="29">
        <f t="shared" si="47"/>
        <v>0</v>
      </c>
      <c r="AD36" s="30">
        <f>SUM(LARGE(($AB36,$U36,$N36,$G36),{1;2;3;4}))</f>
        <v>0</v>
      </c>
      <c r="AE36" s="27">
        <f t="shared" si="48"/>
        <v>1</v>
      </c>
      <c r="AF36" s="20">
        <f t="shared" si="8"/>
        <v>2</v>
      </c>
      <c r="AG36" s="27"/>
      <c r="AH36" s="26"/>
      <c r="AI36" s="28">
        <f t="shared" si="85"/>
        <v>0</v>
      </c>
      <c r="AJ36" s="29">
        <f t="shared" si="49"/>
        <v>0</v>
      </c>
      <c r="AK36" s="30">
        <f>SUM(LARGE(($AI36,$AB36,$U36,$N36,$G36),{1;2;3;4;5}))</f>
        <v>0</v>
      </c>
      <c r="AL36" s="27">
        <f t="shared" si="50"/>
        <v>1</v>
      </c>
      <c r="AM36" s="20">
        <f t="shared" si="10"/>
        <v>2</v>
      </c>
      <c r="AN36" s="27"/>
      <c r="AO36" s="26"/>
      <c r="AP36" s="28">
        <f t="shared" si="86"/>
        <v>0</v>
      </c>
      <c r="AQ36" s="29">
        <f t="shared" si="51"/>
        <v>0</v>
      </c>
      <c r="AR36" s="30">
        <f>SUM(LARGE(($AP36,$AI36,$AB36,$U36,$N36,$G36),{1;2;3;4;5}))</f>
        <v>0</v>
      </c>
      <c r="AS36" s="27">
        <f t="shared" si="52"/>
        <v>1</v>
      </c>
      <c r="AT36" s="20">
        <f t="shared" si="12"/>
        <v>2</v>
      </c>
      <c r="AU36" s="27"/>
      <c r="AV36" s="26"/>
      <c r="AW36" s="28">
        <f t="shared" si="87"/>
        <v>0</v>
      </c>
      <c r="AX36" s="29">
        <f t="shared" si="53"/>
        <v>0</v>
      </c>
      <c r="AY36" s="30">
        <f>SUM(LARGE(($AW36,$AP36,$AI36,$AB36,$U36,$N36,$G36),{1;2;3;4;5}))</f>
        <v>0</v>
      </c>
      <c r="AZ36" s="27">
        <f t="shared" si="54"/>
        <v>1</v>
      </c>
      <c r="BA36" s="20">
        <f t="shared" si="14"/>
        <v>2</v>
      </c>
      <c r="BB36" s="27"/>
      <c r="BC36" s="26"/>
      <c r="BD36" s="28">
        <f t="shared" si="88"/>
        <v>0</v>
      </c>
      <c r="BE36" s="29">
        <f t="shared" si="55"/>
        <v>0</v>
      </c>
      <c r="BF36" s="30">
        <f>SUM(LARGE(($BD36,$AW36,$AP36,$AI36,$AB36,$U36,$N36,$G36),{1;2;3;4;5}))</f>
        <v>0</v>
      </c>
      <c r="BG36" s="27">
        <f t="shared" si="56"/>
        <v>1</v>
      </c>
      <c r="BH36" s="20">
        <f t="shared" si="16"/>
        <v>2</v>
      </c>
      <c r="BI36" s="27"/>
      <c r="BJ36" s="26"/>
      <c r="BK36" s="28">
        <f t="shared" si="89"/>
        <v>0</v>
      </c>
      <c r="BL36" s="29">
        <f t="shared" si="57"/>
        <v>0</v>
      </c>
      <c r="BM36" s="30">
        <f>SUM(LARGE(($BK36,$BD36,$AW36,$AP36,$AI36,$AB36,$U36,$N36,$G36),{1;2;3;4;5}))</f>
        <v>0</v>
      </c>
      <c r="BN36" s="27">
        <f t="shared" si="58"/>
        <v>1</v>
      </c>
      <c r="BO36" s="20">
        <f t="shared" si="18"/>
        <v>2</v>
      </c>
      <c r="BP36" s="27"/>
      <c r="BQ36" s="26"/>
      <c r="BR36" s="28">
        <f t="shared" si="90"/>
        <v>0</v>
      </c>
      <c r="BS36" s="29">
        <f t="shared" si="59"/>
        <v>0</v>
      </c>
      <c r="BT36" s="30">
        <f>SUM(LARGE(($BR36,$BK36,$BD36,$AW36,$AP36,$AI36,$AB36,$U36,$N36,$G36),{1;2;3;4;5}))</f>
        <v>0</v>
      </c>
      <c r="BU36" s="27">
        <f t="shared" si="60"/>
        <v>1</v>
      </c>
      <c r="BV36" s="20">
        <f t="shared" si="20"/>
        <v>2</v>
      </c>
      <c r="BW36" s="27"/>
      <c r="BX36" s="26"/>
      <c r="BY36" s="28">
        <f t="shared" si="91"/>
        <v>0</v>
      </c>
      <c r="BZ36" s="29">
        <f t="shared" si="61"/>
        <v>0</v>
      </c>
      <c r="CA36" s="30">
        <f>SUM(LARGE(($BY36,$BR36,$BK36,$BD36,$AW36,$AP36,$AI36,$AB36,$U36,$N36,$G36),{1;2;3;4;5}))</f>
        <v>0</v>
      </c>
      <c r="CB36" s="27">
        <f t="shared" si="62"/>
        <v>1</v>
      </c>
      <c r="CC36" s="20">
        <f t="shared" si="22"/>
        <v>2</v>
      </c>
      <c r="CD36" s="27"/>
      <c r="CE36" s="26"/>
      <c r="CF36" s="28">
        <f t="shared" si="92"/>
        <v>0</v>
      </c>
      <c r="CG36" s="29">
        <f t="shared" si="63"/>
        <v>0</v>
      </c>
      <c r="CH36" s="30">
        <f>SUM(LARGE(($CF36,$BY36,$BR36,$BK36,$BD36,$AW36,$AP36,$AI36,$AB36,$U36,$N36,$G36),{1;2;3;4;5}))</f>
        <v>0</v>
      </c>
      <c r="CI36" s="27">
        <f t="shared" si="64"/>
        <v>1</v>
      </c>
      <c r="CJ36" s="20">
        <f t="shared" si="24"/>
        <v>1</v>
      </c>
      <c r="CK36" s="27"/>
      <c r="CL36" s="26"/>
      <c r="CM36" s="28">
        <f t="shared" si="93"/>
        <v>0</v>
      </c>
      <c r="CN36" s="29">
        <f t="shared" si="65"/>
        <v>0</v>
      </c>
      <c r="CO36" s="30">
        <f>SUM(LARGE(($CM36,$CF36,$BY36,$BR36,$BK36,$BD36,$AW36,$AP36,$AI36,$AB36,$U36,$N36,$G36),{1;2;3;4;5}))</f>
        <v>0</v>
      </c>
      <c r="CP36" s="27">
        <f t="shared" si="66"/>
        <v>1</v>
      </c>
      <c r="CQ36" s="20">
        <f t="shared" si="26"/>
        <v>1</v>
      </c>
      <c r="CR36" s="27"/>
      <c r="CS36" s="26"/>
      <c r="CT36" s="28">
        <f t="shared" si="94"/>
        <v>0</v>
      </c>
      <c r="CU36" s="29">
        <f t="shared" si="67"/>
        <v>0</v>
      </c>
      <c r="CV36" s="30">
        <f>SUM(LARGE(($CT36,$CM36,$CF36,$BY36,$BR36,$BK36,$BD36,$AW36,$AP36,$AI36,$AB36,$U36,$N36,$G36),{1;2;3;4;5}))</f>
        <v>0</v>
      </c>
      <c r="CW36" s="27">
        <f t="shared" si="68"/>
        <v>1</v>
      </c>
      <c r="CX36" s="20">
        <f t="shared" si="28"/>
        <v>1</v>
      </c>
      <c r="CY36" s="27"/>
      <c r="CZ36" s="26"/>
      <c r="DA36" s="28">
        <f t="shared" si="95"/>
        <v>0</v>
      </c>
      <c r="DB36" s="29">
        <f t="shared" si="69"/>
        <v>0</v>
      </c>
      <c r="DC36" s="30">
        <f>SUM(LARGE(($DA36,$CT36,$CM36,$CF36,$BY36,$BR36,$BK36,$BD36,$AW36,$AP36,$AI36,$AB36,$U36,$N36,$G36),{1;2;3;4;5}))</f>
        <v>0</v>
      </c>
      <c r="DD36" s="27">
        <f t="shared" si="70"/>
        <v>1</v>
      </c>
      <c r="DE36" s="20">
        <f t="shared" si="30"/>
        <v>1</v>
      </c>
      <c r="DF36" s="27"/>
      <c r="DG36" s="26"/>
      <c r="DH36" s="28">
        <f t="shared" si="96"/>
        <v>0</v>
      </c>
      <c r="DI36" s="29">
        <f t="shared" si="71"/>
        <v>0</v>
      </c>
      <c r="DJ36" s="30">
        <f>SUM(LARGE(($DH36,$DA36,$CT36,$CM36,$CF36,$BY36,$BR36,$BK36,$BD36,$AW36,$AP36,$AI36,$AB36,$U36,$N36,$G36),{1;2;3;4;5}))</f>
        <v>0</v>
      </c>
      <c r="DK36" s="27">
        <f t="shared" si="72"/>
        <v>1</v>
      </c>
      <c r="DL36" s="20">
        <f t="shared" si="32"/>
        <v>1</v>
      </c>
      <c r="DM36" s="27"/>
      <c r="DN36" s="26"/>
      <c r="DO36" s="28">
        <f t="shared" si="97"/>
        <v>0</v>
      </c>
      <c r="DP36" s="29">
        <f t="shared" si="73"/>
        <v>0</v>
      </c>
      <c r="DQ36" s="30">
        <f>SUM(LARGE(($DO36,$DH36,$DA36,$CT36,$CM36,$CF36,$BY36,$BR36,$BK36,$BD36,$AW36,$AP36,$AI36,$AB36,$U36,$N36,$G36),{1;2;3;4;5}))</f>
        <v>0</v>
      </c>
      <c r="DR36" s="27">
        <f t="shared" si="74"/>
        <v>1</v>
      </c>
      <c r="DS36" s="20">
        <f t="shared" si="34"/>
        <v>1</v>
      </c>
      <c r="DT36" s="27"/>
      <c r="DU36" s="26"/>
      <c r="DV36" s="28">
        <f t="shared" si="98"/>
        <v>0</v>
      </c>
      <c r="DW36" s="29">
        <f t="shared" si="75"/>
        <v>0</v>
      </c>
      <c r="DX36" s="30">
        <f>SUM(LARGE(($DV36,$DO36,$DH36,$DA36,$CT36,$CM36,$CF36,$BY36,$BR36,$BK36,$BD36,$AW36,$AP36,$AI36,$AB36,$U36,$N36,$G36),{1;2;3;4;5}))</f>
        <v>0</v>
      </c>
      <c r="DY36" s="27">
        <f t="shared" si="76"/>
        <v>1</v>
      </c>
      <c r="DZ36" s="20">
        <f t="shared" si="36"/>
        <v>3</v>
      </c>
      <c r="EA36" s="27"/>
      <c r="EB36" s="26"/>
      <c r="EC36" s="28">
        <f t="shared" si="99"/>
        <v>0</v>
      </c>
      <c r="ED36" s="29">
        <f t="shared" si="77"/>
        <v>0</v>
      </c>
      <c r="EE36" s="30">
        <f>SUM(LARGE(($EC36,$DV36,$DO36,$DH36,$DA36,$CT36,$CM36,$CF36,$BY36,$BR36,$BK36,$BD36,$AW36,$AP36,$AI36,$AB36,$U36,$N36,$G36),{1;2;3;4;5}))</f>
        <v>0</v>
      </c>
      <c r="EF36" s="27">
        <f t="shared" si="78"/>
        <v>1</v>
      </c>
      <c r="EG36" s="20">
        <f t="shared" si="38"/>
        <v>1</v>
      </c>
      <c r="EH36" s="27"/>
      <c r="EI36" s="26"/>
      <c r="EJ36" s="28">
        <f t="shared" si="100"/>
        <v>0</v>
      </c>
      <c r="EK36" s="29">
        <f t="shared" si="79"/>
        <v>0</v>
      </c>
      <c r="EL36" s="30">
        <f>SUM(LARGE(($EJ36,$EC36,$DV36,$DO36,$DH36,$DA36,$CT36,$CM36,$CF36,$BY36,$BR36,$BK36,$BD36,$AW36,$AP36,$AI36,$AB36,$U36,$N36,$G36),{1;2;3;4;5}))</f>
        <v>0</v>
      </c>
      <c r="EM36" s="27">
        <f t="shared" si="80"/>
        <v>1</v>
      </c>
    </row>
    <row r="37" spans="1:143" x14ac:dyDescent="0.2">
      <c r="A37" s="38" t="s">
        <v>177</v>
      </c>
      <c r="B37" s="65">
        <f t="shared" si="40"/>
        <v>0</v>
      </c>
      <c r="C37" s="16" t="s">
        <v>233</v>
      </c>
      <c r="D37" s="20">
        <f t="shared" si="0"/>
        <v>1</v>
      </c>
      <c r="E37" s="27"/>
      <c r="F37" s="26"/>
      <c r="G37" s="28">
        <f t="shared" si="81"/>
        <v>0</v>
      </c>
      <c r="H37" s="29">
        <f t="shared" si="41"/>
        <v>0</v>
      </c>
      <c r="I37" s="30">
        <f>SUM(LARGE(($G37),{1}))</f>
        <v>0</v>
      </c>
      <c r="J37" s="27">
        <f t="shared" si="42"/>
        <v>1</v>
      </c>
      <c r="K37" s="20">
        <f t="shared" si="2"/>
        <v>1</v>
      </c>
      <c r="L37" s="27"/>
      <c r="M37" s="26"/>
      <c r="N37" s="28">
        <f t="shared" si="82"/>
        <v>0</v>
      </c>
      <c r="O37" s="29">
        <f t="shared" si="43"/>
        <v>0</v>
      </c>
      <c r="P37" s="30">
        <f>SUM(LARGE(($N37,$G37),{1;2}))</f>
        <v>0</v>
      </c>
      <c r="Q37" s="27">
        <f t="shared" si="44"/>
        <v>1</v>
      </c>
      <c r="R37" s="20">
        <f t="shared" si="4"/>
        <v>2</v>
      </c>
      <c r="S37" s="27"/>
      <c r="T37" s="26"/>
      <c r="U37" s="28">
        <f t="shared" si="83"/>
        <v>0</v>
      </c>
      <c r="V37" s="29">
        <f t="shared" si="45"/>
        <v>0</v>
      </c>
      <c r="W37" s="30">
        <f>SUM(LARGE(($U37,$N37,$G37),{1;2;3}))</f>
        <v>0</v>
      </c>
      <c r="X37" s="27">
        <f t="shared" si="46"/>
        <v>1</v>
      </c>
      <c r="Y37" s="20">
        <f t="shared" si="6"/>
        <v>2</v>
      </c>
      <c r="Z37" s="27"/>
      <c r="AA37" s="26"/>
      <c r="AB37" s="28">
        <f t="shared" si="84"/>
        <v>0</v>
      </c>
      <c r="AC37" s="29">
        <f t="shared" si="47"/>
        <v>0</v>
      </c>
      <c r="AD37" s="30">
        <f>SUM(LARGE(($AB37,$U37,$N37,$G37),{1;2;3;4}))</f>
        <v>0</v>
      </c>
      <c r="AE37" s="27">
        <f t="shared" si="48"/>
        <v>1</v>
      </c>
      <c r="AF37" s="20">
        <f t="shared" si="8"/>
        <v>2</v>
      </c>
      <c r="AG37" s="27"/>
      <c r="AH37" s="26"/>
      <c r="AI37" s="28">
        <f t="shared" si="85"/>
        <v>0</v>
      </c>
      <c r="AJ37" s="29">
        <f t="shared" si="49"/>
        <v>0</v>
      </c>
      <c r="AK37" s="30">
        <f>SUM(LARGE(($AI37,$AB37,$U37,$N37,$G37),{1;2;3;4;5}))</f>
        <v>0</v>
      </c>
      <c r="AL37" s="27">
        <f t="shared" si="50"/>
        <v>1</v>
      </c>
      <c r="AM37" s="20">
        <f t="shared" si="10"/>
        <v>2</v>
      </c>
      <c r="AN37" s="27"/>
      <c r="AO37" s="26"/>
      <c r="AP37" s="28">
        <f t="shared" si="86"/>
        <v>0</v>
      </c>
      <c r="AQ37" s="29">
        <f t="shared" si="51"/>
        <v>0</v>
      </c>
      <c r="AR37" s="30">
        <f>SUM(LARGE(($AP37,$AI37,$AB37,$U37,$N37,$G37),{1;2;3;4;5}))</f>
        <v>0</v>
      </c>
      <c r="AS37" s="27">
        <f t="shared" si="52"/>
        <v>1</v>
      </c>
      <c r="AT37" s="20">
        <f t="shared" si="12"/>
        <v>2</v>
      </c>
      <c r="AU37" s="27"/>
      <c r="AV37" s="26"/>
      <c r="AW37" s="28">
        <f t="shared" si="87"/>
        <v>0</v>
      </c>
      <c r="AX37" s="29">
        <f t="shared" si="53"/>
        <v>0</v>
      </c>
      <c r="AY37" s="30">
        <f>SUM(LARGE(($AW37,$AP37,$AI37,$AB37,$U37,$N37,$G37),{1;2;3;4;5}))</f>
        <v>0</v>
      </c>
      <c r="AZ37" s="27">
        <f t="shared" si="54"/>
        <v>1</v>
      </c>
      <c r="BA37" s="20">
        <f t="shared" si="14"/>
        <v>2</v>
      </c>
      <c r="BB37" s="27"/>
      <c r="BC37" s="26"/>
      <c r="BD37" s="28">
        <f t="shared" si="88"/>
        <v>0</v>
      </c>
      <c r="BE37" s="29">
        <f t="shared" si="55"/>
        <v>0</v>
      </c>
      <c r="BF37" s="30">
        <f>SUM(LARGE(($BD37,$AW37,$AP37,$AI37,$AB37,$U37,$N37,$G37),{1;2;3;4;5}))</f>
        <v>0</v>
      </c>
      <c r="BG37" s="27">
        <f t="shared" si="56"/>
        <v>1</v>
      </c>
      <c r="BH37" s="20">
        <f t="shared" si="16"/>
        <v>2</v>
      </c>
      <c r="BI37" s="27"/>
      <c r="BJ37" s="26"/>
      <c r="BK37" s="28">
        <f t="shared" si="89"/>
        <v>0</v>
      </c>
      <c r="BL37" s="29">
        <f t="shared" si="57"/>
        <v>0</v>
      </c>
      <c r="BM37" s="30">
        <f>SUM(LARGE(($BK37,$BD37,$AW37,$AP37,$AI37,$AB37,$U37,$N37,$G37),{1;2;3;4;5}))</f>
        <v>0</v>
      </c>
      <c r="BN37" s="27">
        <f t="shared" si="58"/>
        <v>1</v>
      </c>
      <c r="BO37" s="20">
        <f t="shared" si="18"/>
        <v>2</v>
      </c>
      <c r="BP37" s="27"/>
      <c r="BQ37" s="26"/>
      <c r="BR37" s="28">
        <f t="shared" si="90"/>
        <v>0</v>
      </c>
      <c r="BS37" s="29">
        <f t="shared" si="59"/>
        <v>0</v>
      </c>
      <c r="BT37" s="30">
        <f>SUM(LARGE(($BR37,$BK37,$BD37,$AW37,$AP37,$AI37,$AB37,$U37,$N37,$G37),{1;2;3;4;5}))</f>
        <v>0</v>
      </c>
      <c r="BU37" s="27">
        <f t="shared" si="60"/>
        <v>1</v>
      </c>
      <c r="BV37" s="20">
        <f t="shared" si="20"/>
        <v>2</v>
      </c>
      <c r="BW37" s="27"/>
      <c r="BX37" s="26"/>
      <c r="BY37" s="28">
        <f t="shared" si="91"/>
        <v>0</v>
      </c>
      <c r="BZ37" s="29">
        <f t="shared" si="61"/>
        <v>0</v>
      </c>
      <c r="CA37" s="30">
        <f>SUM(LARGE(($BY37,$BR37,$BK37,$BD37,$AW37,$AP37,$AI37,$AB37,$U37,$N37,$G37),{1;2;3;4;5}))</f>
        <v>0</v>
      </c>
      <c r="CB37" s="27">
        <f t="shared" si="62"/>
        <v>1</v>
      </c>
      <c r="CC37" s="20">
        <f t="shared" si="22"/>
        <v>2</v>
      </c>
      <c r="CD37" s="27"/>
      <c r="CE37" s="26"/>
      <c r="CF37" s="28">
        <f t="shared" si="92"/>
        <v>0</v>
      </c>
      <c r="CG37" s="29">
        <f t="shared" si="63"/>
        <v>0</v>
      </c>
      <c r="CH37" s="30">
        <f>SUM(LARGE(($CF37,$BY37,$BR37,$BK37,$BD37,$AW37,$AP37,$AI37,$AB37,$U37,$N37,$G37),{1;2;3;4;5}))</f>
        <v>0</v>
      </c>
      <c r="CI37" s="27">
        <f t="shared" si="64"/>
        <v>1</v>
      </c>
      <c r="CJ37" s="20">
        <f t="shared" si="24"/>
        <v>1</v>
      </c>
      <c r="CK37" s="27"/>
      <c r="CL37" s="26"/>
      <c r="CM37" s="28">
        <f t="shared" si="93"/>
        <v>0</v>
      </c>
      <c r="CN37" s="29">
        <f t="shared" si="65"/>
        <v>0</v>
      </c>
      <c r="CO37" s="30">
        <f>SUM(LARGE(($CM37,$CF37,$BY37,$BR37,$BK37,$BD37,$AW37,$AP37,$AI37,$AB37,$U37,$N37,$G37),{1;2;3;4;5}))</f>
        <v>0</v>
      </c>
      <c r="CP37" s="27">
        <f t="shared" si="66"/>
        <v>1</v>
      </c>
      <c r="CQ37" s="20">
        <f t="shared" si="26"/>
        <v>1</v>
      </c>
      <c r="CR37" s="27"/>
      <c r="CS37" s="26"/>
      <c r="CT37" s="28">
        <f t="shared" si="94"/>
        <v>0</v>
      </c>
      <c r="CU37" s="29">
        <f t="shared" si="67"/>
        <v>0</v>
      </c>
      <c r="CV37" s="30">
        <f>SUM(LARGE(($CT37,$CM37,$CF37,$BY37,$BR37,$BK37,$BD37,$AW37,$AP37,$AI37,$AB37,$U37,$N37,$G37),{1;2;3;4;5}))</f>
        <v>0</v>
      </c>
      <c r="CW37" s="27">
        <f t="shared" si="68"/>
        <v>1</v>
      </c>
      <c r="CX37" s="20">
        <f t="shared" si="28"/>
        <v>1</v>
      </c>
      <c r="CY37" s="27"/>
      <c r="CZ37" s="26"/>
      <c r="DA37" s="28">
        <f t="shared" si="95"/>
        <v>0</v>
      </c>
      <c r="DB37" s="29">
        <f t="shared" si="69"/>
        <v>0</v>
      </c>
      <c r="DC37" s="30">
        <f>SUM(LARGE(($DA37,$CT37,$CM37,$CF37,$BY37,$BR37,$BK37,$BD37,$AW37,$AP37,$AI37,$AB37,$U37,$N37,$G37),{1;2;3;4;5}))</f>
        <v>0</v>
      </c>
      <c r="DD37" s="27">
        <f t="shared" si="70"/>
        <v>1</v>
      </c>
      <c r="DE37" s="20">
        <f t="shared" si="30"/>
        <v>1</v>
      </c>
      <c r="DF37" s="27"/>
      <c r="DG37" s="26"/>
      <c r="DH37" s="28">
        <f t="shared" si="96"/>
        <v>0</v>
      </c>
      <c r="DI37" s="29">
        <f t="shared" si="71"/>
        <v>0</v>
      </c>
      <c r="DJ37" s="30">
        <f>SUM(LARGE(($DH37,$DA37,$CT37,$CM37,$CF37,$BY37,$BR37,$BK37,$BD37,$AW37,$AP37,$AI37,$AB37,$U37,$N37,$G37),{1;2;3;4;5}))</f>
        <v>0</v>
      </c>
      <c r="DK37" s="27">
        <f t="shared" si="72"/>
        <v>1</v>
      </c>
      <c r="DL37" s="20">
        <f t="shared" si="32"/>
        <v>1</v>
      </c>
      <c r="DM37" s="27"/>
      <c r="DN37" s="26"/>
      <c r="DO37" s="28">
        <f t="shared" si="97"/>
        <v>0</v>
      </c>
      <c r="DP37" s="29">
        <f t="shared" si="73"/>
        <v>0</v>
      </c>
      <c r="DQ37" s="30">
        <f>SUM(LARGE(($DO37,$DH37,$DA37,$CT37,$CM37,$CF37,$BY37,$BR37,$BK37,$BD37,$AW37,$AP37,$AI37,$AB37,$U37,$N37,$G37),{1;2;3;4;5}))</f>
        <v>0</v>
      </c>
      <c r="DR37" s="27">
        <f t="shared" si="74"/>
        <v>1</v>
      </c>
      <c r="DS37" s="20">
        <f t="shared" si="34"/>
        <v>1</v>
      </c>
      <c r="DT37" s="27"/>
      <c r="DU37" s="26"/>
      <c r="DV37" s="28">
        <f t="shared" si="98"/>
        <v>0</v>
      </c>
      <c r="DW37" s="29">
        <f t="shared" si="75"/>
        <v>0</v>
      </c>
      <c r="DX37" s="30">
        <f>SUM(LARGE(($DV37,$DO37,$DH37,$DA37,$CT37,$CM37,$CF37,$BY37,$BR37,$BK37,$BD37,$AW37,$AP37,$AI37,$AB37,$U37,$N37,$G37),{1;2;3;4;5}))</f>
        <v>0</v>
      </c>
      <c r="DY37" s="27">
        <f t="shared" si="76"/>
        <v>1</v>
      </c>
      <c r="DZ37" s="20">
        <f t="shared" si="36"/>
        <v>3</v>
      </c>
      <c r="EA37" s="27"/>
      <c r="EB37" s="26"/>
      <c r="EC37" s="28">
        <f t="shared" si="99"/>
        <v>0</v>
      </c>
      <c r="ED37" s="29">
        <f t="shared" si="77"/>
        <v>0</v>
      </c>
      <c r="EE37" s="30">
        <f>SUM(LARGE(($EC37,$DV37,$DO37,$DH37,$DA37,$CT37,$CM37,$CF37,$BY37,$BR37,$BK37,$BD37,$AW37,$AP37,$AI37,$AB37,$U37,$N37,$G37),{1;2;3;4;5}))</f>
        <v>0</v>
      </c>
      <c r="EF37" s="27">
        <f t="shared" si="78"/>
        <v>1</v>
      </c>
      <c r="EG37" s="20">
        <f t="shared" si="38"/>
        <v>1</v>
      </c>
      <c r="EH37" s="27"/>
      <c r="EI37" s="26"/>
      <c r="EJ37" s="28">
        <f t="shared" si="100"/>
        <v>0</v>
      </c>
      <c r="EK37" s="29">
        <f t="shared" si="79"/>
        <v>0</v>
      </c>
      <c r="EL37" s="30">
        <f>SUM(LARGE(($EJ37,$EC37,$DV37,$DO37,$DH37,$DA37,$CT37,$CM37,$CF37,$BY37,$BR37,$BK37,$BD37,$AW37,$AP37,$AI37,$AB37,$U37,$N37,$G37),{1;2;3;4;5}))</f>
        <v>0</v>
      </c>
      <c r="EM37" s="27">
        <f t="shared" si="80"/>
        <v>1</v>
      </c>
    </row>
    <row r="38" spans="1:143" x14ac:dyDescent="0.2">
      <c r="A38" s="38" t="s">
        <v>219</v>
      </c>
      <c r="B38" s="65">
        <f t="shared" si="40"/>
        <v>0</v>
      </c>
      <c r="C38" s="16" t="s">
        <v>47</v>
      </c>
      <c r="D38" s="20">
        <f t="shared" si="0"/>
        <v>1</v>
      </c>
      <c r="E38" s="27"/>
      <c r="F38" s="26"/>
      <c r="G38" s="28">
        <f t="shared" si="81"/>
        <v>0</v>
      </c>
      <c r="H38" s="29">
        <f t="shared" si="41"/>
        <v>0</v>
      </c>
      <c r="I38" s="30">
        <f>SUM(LARGE(($G38),{1}))</f>
        <v>0</v>
      </c>
      <c r="J38" s="27">
        <f t="shared" si="42"/>
        <v>1</v>
      </c>
      <c r="K38" s="20">
        <f t="shared" si="2"/>
        <v>1</v>
      </c>
      <c r="L38" s="27"/>
      <c r="M38" s="26"/>
      <c r="N38" s="28">
        <f t="shared" si="82"/>
        <v>0</v>
      </c>
      <c r="O38" s="29">
        <f t="shared" si="43"/>
        <v>0</v>
      </c>
      <c r="P38" s="30">
        <f>SUM(LARGE(($N38,$G38),{1;2}))</f>
        <v>0</v>
      </c>
      <c r="Q38" s="27">
        <f t="shared" si="44"/>
        <v>1</v>
      </c>
      <c r="R38" s="20">
        <f t="shared" si="4"/>
        <v>2</v>
      </c>
      <c r="S38" s="27"/>
      <c r="T38" s="26"/>
      <c r="U38" s="28">
        <f t="shared" si="83"/>
        <v>0</v>
      </c>
      <c r="V38" s="29">
        <f t="shared" si="45"/>
        <v>0</v>
      </c>
      <c r="W38" s="30">
        <f>SUM(LARGE(($U38,$N38,$G38),{1;2;3}))</f>
        <v>0</v>
      </c>
      <c r="X38" s="27">
        <f t="shared" si="46"/>
        <v>1</v>
      </c>
      <c r="Y38" s="20">
        <f t="shared" si="6"/>
        <v>2</v>
      </c>
      <c r="Z38" s="27"/>
      <c r="AA38" s="26"/>
      <c r="AB38" s="28">
        <f t="shared" si="84"/>
        <v>0</v>
      </c>
      <c r="AC38" s="29">
        <f t="shared" si="47"/>
        <v>0</v>
      </c>
      <c r="AD38" s="30">
        <f>SUM(LARGE(($AB38,$U38,$N38,$G38),{1;2;3;4}))</f>
        <v>0</v>
      </c>
      <c r="AE38" s="27">
        <f t="shared" si="48"/>
        <v>1</v>
      </c>
      <c r="AF38" s="20">
        <f t="shared" si="8"/>
        <v>2</v>
      </c>
      <c r="AG38" s="27"/>
      <c r="AH38" s="26"/>
      <c r="AI38" s="28">
        <f t="shared" si="85"/>
        <v>0</v>
      </c>
      <c r="AJ38" s="29">
        <f t="shared" si="49"/>
        <v>0</v>
      </c>
      <c r="AK38" s="30">
        <f>SUM(LARGE(($AI38,$AB38,$U38,$N38,$G38),{1;2;3;4;5}))</f>
        <v>0</v>
      </c>
      <c r="AL38" s="27">
        <f t="shared" si="50"/>
        <v>1</v>
      </c>
      <c r="AM38" s="20">
        <f t="shared" si="10"/>
        <v>2</v>
      </c>
      <c r="AN38" s="27"/>
      <c r="AO38" s="26"/>
      <c r="AP38" s="28">
        <f t="shared" si="86"/>
        <v>0</v>
      </c>
      <c r="AQ38" s="29">
        <f t="shared" si="51"/>
        <v>0</v>
      </c>
      <c r="AR38" s="30">
        <f>SUM(LARGE(($AP38,$AI38,$AB38,$U38,$N38,$G38),{1;2;3;4;5}))</f>
        <v>0</v>
      </c>
      <c r="AS38" s="27">
        <f t="shared" si="52"/>
        <v>1</v>
      </c>
      <c r="AT38" s="20">
        <f t="shared" si="12"/>
        <v>2</v>
      </c>
      <c r="AU38" s="27"/>
      <c r="AV38" s="26"/>
      <c r="AW38" s="28">
        <f t="shared" si="87"/>
        <v>0</v>
      </c>
      <c r="AX38" s="29">
        <f t="shared" si="53"/>
        <v>0</v>
      </c>
      <c r="AY38" s="30">
        <f>SUM(LARGE(($AW38,$AP38,$AI38,$AB38,$U38,$N38,$G38),{1;2;3;4;5}))</f>
        <v>0</v>
      </c>
      <c r="AZ38" s="27">
        <f t="shared" si="54"/>
        <v>1</v>
      </c>
      <c r="BA38" s="20">
        <f t="shared" si="14"/>
        <v>2</v>
      </c>
      <c r="BB38" s="27"/>
      <c r="BC38" s="26"/>
      <c r="BD38" s="28">
        <f t="shared" si="88"/>
        <v>0</v>
      </c>
      <c r="BE38" s="29">
        <f t="shared" si="55"/>
        <v>0</v>
      </c>
      <c r="BF38" s="30">
        <f>SUM(LARGE(($BD38,$AW38,$AP38,$AI38,$AB38,$U38,$N38,$G38),{1;2;3;4;5}))</f>
        <v>0</v>
      </c>
      <c r="BG38" s="27">
        <f t="shared" si="56"/>
        <v>1</v>
      </c>
      <c r="BH38" s="20">
        <f t="shared" si="16"/>
        <v>2</v>
      </c>
      <c r="BI38" s="27"/>
      <c r="BJ38" s="26"/>
      <c r="BK38" s="28">
        <f t="shared" si="89"/>
        <v>0</v>
      </c>
      <c r="BL38" s="29">
        <f t="shared" si="57"/>
        <v>0</v>
      </c>
      <c r="BM38" s="30">
        <f>SUM(LARGE(($BK38,$BD38,$AW38,$AP38,$AI38,$AB38,$U38,$N38,$G38),{1;2;3;4;5}))</f>
        <v>0</v>
      </c>
      <c r="BN38" s="27">
        <f t="shared" si="58"/>
        <v>1</v>
      </c>
      <c r="BO38" s="20">
        <f t="shared" si="18"/>
        <v>2</v>
      </c>
      <c r="BP38" s="27"/>
      <c r="BQ38" s="26"/>
      <c r="BR38" s="28">
        <f t="shared" si="90"/>
        <v>0</v>
      </c>
      <c r="BS38" s="29">
        <f t="shared" si="59"/>
        <v>0</v>
      </c>
      <c r="BT38" s="30">
        <f>SUM(LARGE(($BR38,$BK38,$BD38,$AW38,$AP38,$AI38,$AB38,$U38,$N38,$G38),{1;2;3;4;5}))</f>
        <v>0</v>
      </c>
      <c r="BU38" s="27">
        <f t="shared" si="60"/>
        <v>1</v>
      </c>
      <c r="BV38" s="20">
        <f t="shared" si="20"/>
        <v>2</v>
      </c>
      <c r="BW38" s="27"/>
      <c r="BX38" s="26"/>
      <c r="BY38" s="28">
        <f t="shared" si="91"/>
        <v>0</v>
      </c>
      <c r="BZ38" s="29">
        <f t="shared" si="61"/>
        <v>0</v>
      </c>
      <c r="CA38" s="30">
        <f>SUM(LARGE(($BY38,$BR38,$BK38,$BD38,$AW38,$AP38,$AI38,$AB38,$U38,$N38,$G38),{1;2;3;4;5}))</f>
        <v>0</v>
      </c>
      <c r="CB38" s="27">
        <f t="shared" si="62"/>
        <v>1</v>
      </c>
      <c r="CC38" s="20">
        <f t="shared" si="22"/>
        <v>2</v>
      </c>
      <c r="CD38" s="27"/>
      <c r="CE38" s="26"/>
      <c r="CF38" s="28">
        <f t="shared" si="92"/>
        <v>0</v>
      </c>
      <c r="CG38" s="29">
        <f t="shared" si="63"/>
        <v>0</v>
      </c>
      <c r="CH38" s="30">
        <f>SUM(LARGE(($CF38,$BY38,$BR38,$BK38,$BD38,$AW38,$AP38,$AI38,$AB38,$U38,$N38,$G38),{1;2;3;4;5}))</f>
        <v>0</v>
      </c>
      <c r="CI38" s="27">
        <f t="shared" si="64"/>
        <v>1</v>
      </c>
      <c r="CJ38" s="20">
        <f t="shared" si="24"/>
        <v>1</v>
      </c>
      <c r="CK38" s="27"/>
      <c r="CL38" s="26"/>
      <c r="CM38" s="28">
        <f t="shared" si="93"/>
        <v>0</v>
      </c>
      <c r="CN38" s="29">
        <f t="shared" si="65"/>
        <v>0</v>
      </c>
      <c r="CO38" s="30">
        <f>SUM(LARGE(($CM38,$CF38,$BY38,$BR38,$BK38,$BD38,$AW38,$AP38,$AI38,$AB38,$U38,$N38,$G38),{1;2;3;4;5}))</f>
        <v>0</v>
      </c>
      <c r="CP38" s="27">
        <f t="shared" si="66"/>
        <v>1</v>
      </c>
      <c r="CQ38" s="20">
        <f t="shared" si="26"/>
        <v>1</v>
      </c>
      <c r="CR38" s="27"/>
      <c r="CS38" s="26"/>
      <c r="CT38" s="28">
        <f t="shared" si="94"/>
        <v>0</v>
      </c>
      <c r="CU38" s="29">
        <f t="shared" si="67"/>
        <v>0</v>
      </c>
      <c r="CV38" s="30">
        <f>SUM(LARGE(($CT38,$CM38,$CF38,$BY38,$BR38,$BK38,$BD38,$AW38,$AP38,$AI38,$AB38,$U38,$N38,$G38),{1;2;3;4;5}))</f>
        <v>0</v>
      </c>
      <c r="CW38" s="27">
        <f t="shared" si="68"/>
        <v>1</v>
      </c>
      <c r="CX38" s="20">
        <f t="shared" si="28"/>
        <v>1</v>
      </c>
      <c r="CY38" s="27"/>
      <c r="CZ38" s="26"/>
      <c r="DA38" s="28">
        <f t="shared" si="95"/>
        <v>0</v>
      </c>
      <c r="DB38" s="29">
        <f t="shared" si="69"/>
        <v>0</v>
      </c>
      <c r="DC38" s="30">
        <f>SUM(LARGE(($DA38,$CT38,$CM38,$CF38,$BY38,$BR38,$BK38,$BD38,$AW38,$AP38,$AI38,$AB38,$U38,$N38,$G38),{1;2;3;4;5}))</f>
        <v>0</v>
      </c>
      <c r="DD38" s="27">
        <f t="shared" si="70"/>
        <v>1</v>
      </c>
      <c r="DE38" s="20">
        <f t="shared" si="30"/>
        <v>1</v>
      </c>
      <c r="DF38" s="27"/>
      <c r="DG38" s="26"/>
      <c r="DH38" s="28">
        <f t="shared" si="96"/>
        <v>0</v>
      </c>
      <c r="DI38" s="29">
        <f t="shared" si="71"/>
        <v>0</v>
      </c>
      <c r="DJ38" s="30">
        <f>SUM(LARGE(($DH38,$DA38,$CT38,$CM38,$CF38,$BY38,$BR38,$BK38,$BD38,$AW38,$AP38,$AI38,$AB38,$U38,$N38,$G38),{1;2;3;4;5}))</f>
        <v>0</v>
      </c>
      <c r="DK38" s="27">
        <f t="shared" si="72"/>
        <v>1</v>
      </c>
      <c r="DL38" s="20">
        <f t="shared" si="32"/>
        <v>1</v>
      </c>
      <c r="DM38" s="27"/>
      <c r="DN38" s="26"/>
      <c r="DO38" s="28">
        <f t="shared" si="97"/>
        <v>0</v>
      </c>
      <c r="DP38" s="29">
        <f t="shared" si="73"/>
        <v>0</v>
      </c>
      <c r="DQ38" s="30">
        <f>SUM(LARGE(($DO38,$DH38,$DA38,$CT38,$CM38,$CF38,$BY38,$BR38,$BK38,$BD38,$AW38,$AP38,$AI38,$AB38,$U38,$N38,$G38),{1;2;3;4;5}))</f>
        <v>0</v>
      </c>
      <c r="DR38" s="27">
        <f t="shared" si="74"/>
        <v>1</v>
      </c>
      <c r="DS38" s="20">
        <f t="shared" si="34"/>
        <v>1</v>
      </c>
      <c r="DT38" s="27"/>
      <c r="DU38" s="26"/>
      <c r="DV38" s="28">
        <f t="shared" si="98"/>
        <v>0</v>
      </c>
      <c r="DW38" s="29">
        <f t="shared" si="75"/>
        <v>0</v>
      </c>
      <c r="DX38" s="30">
        <f>SUM(LARGE(($DV38,$DO38,$DH38,$DA38,$CT38,$CM38,$CF38,$BY38,$BR38,$BK38,$BD38,$AW38,$AP38,$AI38,$AB38,$U38,$N38,$G38),{1;2;3;4;5}))</f>
        <v>0</v>
      </c>
      <c r="DY38" s="27">
        <f t="shared" si="76"/>
        <v>1</v>
      </c>
      <c r="DZ38" s="20">
        <f t="shared" si="36"/>
        <v>3</v>
      </c>
      <c r="EA38" s="27"/>
      <c r="EB38" s="26"/>
      <c r="EC38" s="28">
        <f t="shared" si="99"/>
        <v>0</v>
      </c>
      <c r="ED38" s="29">
        <f t="shared" si="77"/>
        <v>0</v>
      </c>
      <c r="EE38" s="30">
        <f>SUM(LARGE(($EC38,$DV38,$DO38,$DH38,$DA38,$CT38,$CM38,$CF38,$BY38,$BR38,$BK38,$BD38,$AW38,$AP38,$AI38,$AB38,$U38,$N38,$G38),{1;2;3;4;5}))</f>
        <v>0</v>
      </c>
      <c r="EF38" s="27">
        <f t="shared" si="78"/>
        <v>1</v>
      </c>
      <c r="EG38" s="20">
        <f t="shared" si="38"/>
        <v>1</v>
      </c>
      <c r="EH38" s="27"/>
      <c r="EI38" s="26"/>
      <c r="EJ38" s="28">
        <f t="shared" si="100"/>
        <v>0</v>
      </c>
      <c r="EK38" s="29">
        <f t="shared" si="79"/>
        <v>0</v>
      </c>
      <c r="EL38" s="30">
        <f>SUM(LARGE(($EJ38,$EC38,$DV38,$DO38,$DH38,$DA38,$CT38,$CM38,$CF38,$BY38,$BR38,$BK38,$BD38,$AW38,$AP38,$AI38,$AB38,$U38,$N38,$G38),{1;2;3;4;5}))</f>
        <v>0</v>
      </c>
      <c r="EM38" s="27">
        <f t="shared" si="80"/>
        <v>1</v>
      </c>
    </row>
    <row r="39" spans="1:143" x14ac:dyDescent="0.2">
      <c r="A39" s="38" t="s">
        <v>133</v>
      </c>
      <c r="B39" s="65">
        <f t="shared" si="40"/>
        <v>0</v>
      </c>
      <c r="C39" s="16" t="s">
        <v>134</v>
      </c>
      <c r="D39" s="20">
        <f t="shared" si="0"/>
        <v>1</v>
      </c>
      <c r="E39" s="27"/>
      <c r="F39" s="26"/>
      <c r="G39" s="28">
        <f t="shared" si="81"/>
        <v>0</v>
      </c>
      <c r="H39" s="29">
        <f t="shared" si="41"/>
        <v>0</v>
      </c>
      <c r="I39" s="30">
        <f>SUM(LARGE(($G39),{1}))</f>
        <v>0</v>
      </c>
      <c r="J39" s="27">
        <f t="shared" si="42"/>
        <v>1</v>
      </c>
      <c r="K39" s="20">
        <f t="shared" si="2"/>
        <v>1</v>
      </c>
      <c r="L39" s="27"/>
      <c r="M39" s="26"/>
      <c r="N39" s="28">
        <f t="shared" si="82"/>
        <v>0</v>
      </c>
      <c r="O39" s="29">
        <f t="shared" si="43"/>
        <v>0</v>
      </c>
      <c r="P39" s="30">
        <f>SUM(LARGE(($N39,$G39),{1;2}))</f>
        <v>0</v>
      </c>
      <c r="Q39" s="27">
        <f t="shared" si="44"/>
        <v>1</v>
      </c>
      <c r="R39" s="20">
        <f t="shared" si="4"/>
        <v>2</v>
      </c>
      <c r="S39" s="27"/>
      <c r="T39" s="26"/>
      <c r="U39" s="28">
        <f t="shared" si="83"/>
        <v>0</v>
      </c>
      <c r="V39" s="29">
        <f t="shared" si="45"/>
        <v>0</v>
      </c>
      <c r="W39" s="30">
        <f>SUM(LARGE(($U39,$N39,$G39),{1;2;3}))</f>
        <v>0</v>
      </c>
      <c r="X39" s="27">
        <f t="shared" si="46"/>
        <v>1</v>
      </c>
      <c r="Y39" s="20">
        <f t="shared" si="6"/>
        <v>2</v>
      </c>
      <c r="Z39" s="27"/>
      <c r="AA39" s="26"/>
      <c r="AB39" s="28">
        <f t="shared" si="84"/>
        <v>0</v>
      </c>
      <c r="AC39" s="29">
        <f t="shared" si="47"/>
        <v>0</v>
      </c>
      <c r="AD39" s="30">
        <f>SUM(LARGE(($AB39,$U39,$N39,$G39),{1;2;3;4}))</f>
        <v>0</v>
      </c>
      <c r="AE39" s="27">
        <f t="shared" si="48"/>
        <v>1</v>
      </c>
      <c r="AF39" s="20">
        <f t="shared" si="8"/>
        <v>2</v>
      </c>
      <c r="AG39" s="27"/>
      <c r="AH39" s="26"/>
      <c r="AI39" s="28">
        <f t="shared" si="85"/>
        <v>0</v>
      </c>
      <c r="AJ39" s="29">
        <f t="shared" si="49"/>
        <v>0</v>
      </c>
      <c r="AK39" s="30">
        <f>SUM(LARGE(($AI39,$AB39,$U39,$N39,$G39),{1;2;3;4;5}))</f>
        <v>0</v>
      </c>
      <c r="AL39" s="27">
        <f t="shared" si="50"/>
        <v>1</v>
      </c>
      <c r="AM39" s="20">
        <f t="shared" si="10"/>
        <v>2</v>
      </c>
      <c r="AN39" s="27"/>
      <c r="AO39" s="26"/>
      <c r="AP39" s="28">
        <f t="shared" si="86"/>
        <v>0</v>
      </c>
      <c r="AQ39" s="29">
        <f t="shared" si="51"/>
        <v>0</v>
      </c>
      <c r="AR39" s="30">
        <f>SUM(LARGE(($AP39,$AI39,$AB39,$U39,$N39,$G39),{1;2;3;4;5}))</f>
        <v>0</v>
      </c>
      <c r="AS39" s="27">
        <f t="shared" si="52"/>
        <v>1</v>
      </c>
      <c r="AT39" s="20">
        <f t="shared" si="12"/>
        <v>2</v>
      </c>
      <c r="AU39" s="27"/>
      <c r="AV39" s="26"/>
      <c r="AW39" s="28">
        <f t="shared" si="87"/>
        <v>0</v>
      </c>
      <c r="AX39" s="29">
        <f t="shared" si="53"/>
        <v>0</v>
      </c>
      <c r="AY39" s="30">
        <f>SUM(LARGE(($AW39,$AP39,$AI39,$AB39,$U39,$N39,$G39),{1;2;3;4;5}))</f>
        <v>0</v>
      </c>
      <c r="AZ39" s="27">
        <f t="shared" si="54"/>
        <v>1</v>
      </c>
      <c r="BA39" s="20">
        <f t="shared" si="14"/>
        <v>2</v>
      </c>
      <c r="BB39" s="27"/>
      <c r="BC39" s="26"/>
      <c r="BD39" s="28">
        <f t="shared" si="88"/>
        <v>0</v>
      </c>
      <c r="BE39" s="29">
        <f t="shared" si="55"/>
        <v>0</v>
      </c>
      <c r="BF39" s="30">
        <f>SUM(LARGE(($BD39,$AW39,$AP39,$AI39,$AB39,$U39,$N39,$G39),{1;2;3;4;5}))</f>
        <v>0</v>
      </c>
      <c r="BG39" s="27">
        <f t="shared" si="56"/>
        <v>1</v>
      </c>
      <c r="BH39" s="20">
        <f t="shared" si="16"/>
        <v>2</v>
      </c>
      <c r="BI39" s="27"/>
      <c r="BJ39" s="26"/>
      <c r="BK39" s="28">
        <f t="shared" si="89"/>
        <v>0</v>
      </c>
      <c r="BL39" s="29">
        <f t="shared" si="57"/>
        <v>0</v>
      </c>
      <c r="BM39" s="30">
        <f>SUM(LARGE(($BK39,$BD39,$AW39,$AP39,$AI39,$AB39,$U39,$N39,$G39),{1;2;3;4;5}))</f>
        <v>0</v>
      </c>
      <c r="BN39" s="27">
        <f t="shared" si="58"/>
        <v>1</v>
      </c>
      <c r="BO39" s="20">
        <f t="shared" si="18"/>
        <v>2</v>
      </c>
      <c r="BP39" s="27"/>
      <c r="BQ39" s="26"/>
      <c r="BR39" s="28">
        <f t="shared" si="90"/>
        <v>0</v>
      </c>
      <c r="BS39" s="29">
        <f t="shared" si="59"/>
        <v>0</v>
      </c>
      <c r="BT39" s="30">
        <f>SUM(LARGE(($BR39,$BK39,$BD39,$AW39,$AP39,$AI39,$AB39,$U39,$N39,$G39),{1;2;3;4;5}))</f>
        <v>0</v>
      </c>
      <c r="BU39" s="27">
        <f t="shared" si="60"/>
        <v>1</v>
      </c>
      <c r="BV39" s="20">
        <f t="shared" si="20"/>
        <v>2</v>
      </c>
      <c r="BW39" s="27"/>
      <c r="BX39" s="26"/>
      <c r="BY39" s="28">
        <f t="shared" si="91"/>
        <v>0</v>
      </c>
      <c r="BZ39" s="29">
        <f t="shared" si="61"/>
        <v>0</v>
      </c>
      <c r="CA39" s="30">
        <f>SUM(LARGE(($BY39,$BR39,$BK39,$BD39,$AW39,$AP39,$AI39,$AB39,$U39,$N39,$G39),{1;2;3;4;5}))</f>
        <v>0</v>
      </c>
      <c r="CB39" s="27">
        <f t="shared" si="62"/>
        <v>1</v>
      </c>
      <c r="CC39" s="20">
        <f t="shared" si="22"/>
        <v>2</v>
      </c>
      <c r="CD39" s="27"/>
      <c r="CE39" s="26"/>
      <c r="CF39" s="28">
        <f t="shared" si="92"/>
        <v>0</v>
      </c>
      <c r="CG39" s="29">
        <f t="shared" si="63"/>
        <v>0</v>
      </c>
      <c r="CH39" s="30">
        <f>SUM(LARGE(($CF39,$BY39,$BR39,$BK39,$BD39,$AW39,$AP39,$AI39,$AB39,$U39,$N39,$G39),{1;2;3;4;5}))</f>
        <v>0</v>
      </c>
      <c r="CI39" s="27">
        <f t="shared" si="64"/>
        <v>1</v>
      </c>
      <c r="CJ39" s="20">
        <f t="shared" si="24"/>
        <v>1</v>
      </c>
      <c r="CK39" s="27"/>
      <c r="CL39" s="26"/>
      <c r="CM39" s="28">
        <f t="shared" si="93"/>
        <v>0</v>
      </c>
      <c r="CN39" s="29">
        <f t="shared" si="65"/>
        <v>0</v>
      </c>
      <c r="CO39" s="30">
        <f>SUM(LARGE(($CM39,$CF39,$BY39,$BR39,$BK39,$BD39,$AW39,$AP39,$AI39,$AB39,$U39,$N39,$G39),{1;2;3;4;5}))</f>
        <v>0</v>
      </c>
      <c r="CP39" s="27">
        <f t="shared" si="66"/>
        <v>1</v>
      </c>
      <c r="CQ39" s="20">
        <f t="shared" si="26"/>
        <v>1</v>
      </c>
      <c r="CR39" s="27"/>
      <c r="CS39" s="26"/>
      <c r="CT39" s="28">
        <f t="shared" si="94"/>
        <v>0</v>
      </c>
      <c r="CU39" s="29">
        <f t="shared" si="67"/>
        <v>0</v>
      </c>
      <c r="CV39" s="30">
        <f>SUM(LARGE(($CT39,$CM39,$CF39,$BY39,$BR39,$BK39,$BD39,$AW39,$AP39,$AI39,$AB39,$U39,$N39,$G39),{1;2;3;4;5}))</f>
        <v>0</v>
      </c>
      <c r="CW39" s="27">
        <f t="shared" si="68"/>
        <v>1</v>
      </c>
      <c r="CX39" s="20">
        <f t="shared" si="28"/>
        <v>1</v>
      </c>
      <c r="CY39" s="27"/>
      <c r="CZ39" s="26"/>
      <c r="DA39" s="28">
        <f t="shared" si="95"/>
        <v>0</v>
      </c>
      <c r="DB39" s="29">
        <f t="shared" si="69"/>
        <v>0</v>
      </c>
      <c r="DC39" s="30">
        <f>SUM(LARGE(($DA39,$CT39,$CM39,$CF39,$BY39,$BR39,$BK39,$BD39,$AW39,$AP39,$AI39,$AB39,$U39,$N39,$G39),{1;2;3;4;5}))</f>
        <v>0</v>
      </c>
      <c r="DD39" s="27">
        <f t="shared" si="70"/>
        <v>1</v>
      </c>
      <c r="DE39" s="20">
        <f t="shared" si="30"/>
        <v>1</v>
      </c>
      <c r="DF39" s="27"/>
      <c r="DG39" s="26"/>
      <c r="DH39" s="28">
        <f t="shared" si="96"/>
        <v>0</v>
      </c>
      <c r="DI39" s="29">
        <f t="shared" si="71"/>
        <v>0</v>
      </c>
      <c r="DJ39" s="30">
        <f>SUM(LARGE(($DH39,$DA39,$CT39,$CM39,$CF39,$BY39,$BR39,$BK39,$BD39,$AW39,$AP39,$AI39,$AB39,$U39,$N39,$G39),{1;2;3;4;5}))</f>
        <v>0</v>
      </c>
      <c r="DK39" s="27">
        <f t="shared" si="72"/>
        <v>1</v>
      </c>
      <c r="DL39" s="20">
        <f t="shared" si="32"/>
        <v>1</v>
      </c>
      <c r="DM39" s="27"/>
      <c r="DN39" s="26"/>
      <c r="DO39" s="28">
        <f t="shared" si="97"/>
        <v>0</v>
      </c>
      <c r="DP39" s="29">
        <f t="shared" si="73"/>
        <v>0</v>
      </c>
      <c r="DQ39" s="30">
        <f>SUM(LARGE(($DO39,$DH39,$DA39,$CT39,$CM39,$CF39,$BY39,$BR39,$BK39,$BD39,$AW39,$AP39,$AI39,$AB39,$U39,$N39,$G39),{1;2;3;4;5}))</f>
        <v>0</v>
      </c>
      <c r="DR39" s="27">
        <f t="shared" si="74"/>
        <v>1</v>
      </c>
      <c r="DS39" s="20">
        <f t="shared" si="34"/>
        <v>1</v>
      </c>
      <c r="DT39" s="27"/>
      <c r="DU39" s="26"/>
      <c r="DV39" s="28">
        <f t="shared" si="98"/>
        <v>0</v>
      </c>
      <c r="DW39" s="29">
        <f t="shared" si="75"/>
        <v>0</v>
      </c>
      <c r="DX39" s="30">
        <f>SUM(LARGE(($DV39,$DO39,$DH39,$DA39,$CT39,$CM39,$CF39,$BY39,$BR39,$BK39,$BD39,$AW39,$AP39,$AI39,$AB39,$U39,$N39,$G39),{1;2;3;4;5}))</f>
        <v>0</v>
      </c>
      <c r="DY39" s="27">
        <f t="shared" si="76"/>
        <v>1</v>
      </c>
      <c r="DZ39" s="20">
        <f t="shared" si="36"/>
        <v>3</v>
      </c>
      <c r="EA39" s="27"/>
      <c r="EB39" s="26"/>
      <c r="EC39" s="28">
        <f t="shared" si="99"/>
        <v>0</v>
      </c>
      <c r="ED39" s="29">
        <f t="shared" si="77"/>
        <v>0</v>
      </c>
      <c r="EE39" s="30">
        <f>SUM(LARGE(($EC39,$DV39,$DO39,$DH39,$DA39,$CT39,$CM39,$CF39,$BY39,$BR39,$BK39,$BD39,$AW39,$AP39,$AI39,$AB39,$U39,$N39,$G39),{1;2;3;4;5}))</f>
        <v>0</v>
      </c>
      <c r="EF39" s="27">
        <f t="shared" si="78"/>
        <v>1</v>
      </c>
      <c r="EG39" s="20">
        <f t="shared" si="38"/>
        <v>1</v>
      </c>
      <c r="EH39" s="27"/>
      <c r="EI39" s="26"/>
      <c r="EJ39" s="28">
        <f t="shared" si="100"/>
        <v>0</v>
      </c>
      <c r="EK39" s="29">
        <f t="shared" si="79"/>
        <v>0</v>
      </c>
      <c r="EL39" s="30">
        <f>SUM(LARGE(($EJ39,$EC39,$DV39,$DO39,$DH39,$DA39,$CT39,$CM39,$CF39,$BY39,$BR39,$BK39,$BD39,$AW39,$AP39,$AI39,$AB39,$U39,$N39,$G39),{1;2;3;4;5}))</f>
        <v>0</v>
      </c>
      <c r="EM39" s="27">
        <f t="shared" si="80"/>
        <v>1</v>
      </c>
    </row>
    <row r="40" spans="1:143" x14ac:dyDescent="0.2">
      <c r="A40" s="38" t="s">
        <v>236</v>
      </c>
      <c r="B40" s="65">
        <f t="shared" si="40"/>
        <v>0</v>
      </c>
      <c r="C40" s="16" t="s">
        <v>237</v>
      </c>
      <c r="D40" s="20">
        <f t="shared" si="0"/>
        <v>1</v>
      </c>
      <c r="E40" s="27"/>
      <c r="F40" s="26"/>
      <c r="G40" s="28">
        <f t="shared" si="81"/>
        <v>0</v>
      </c>
      <c r="H40" s="29">
        <f t="shared" si="41"/>
        <v>0</v>
      </c>
      <c r="I40" s="30">
        <f>SUM(LARGE(($G40),{1}))</f>
        <v>0</v>
      </c>
      <c r="J40" s="27">
        <f t="shared" si="42"/>
        <v>1</v>
      </c>
      <c r="K40" s="20">
        <f t="shared" si="2"/>
        <v>1</v>
      </c>
      <c r="L40" s="27"/>
      <c r="M40" s="26"/>
      <c r="N40" s="28">
        <f t="shared" si="82"/>
        <v>0</v>
      </c>
      <c r="O40" s="29">
        <f t="shared" si="43"/>
        <v>0</v>
      </c>
      <c r="P40" s="30">
        <f>SUM(LARGE(($N40,$G40),{1;2}))</f>
        <v>0</v>
      </c>
      <c r="Q40" s="27">
        <f t="shared" si="44"/>
        <v>1</v>
      </c>
      <c r="R40" s="20">
        <f t="shared" si="4"/>
        <v>2</v>
      </c>
      <c r="S40" s="27"/>
      <c r="T40" s="26"/>
      <c r="U40" s="28">
        <f t="shared" si="83"/>
        <v>0</v>
      </c>
      <c r="V40" s="29">
        <f t="shared" si="45"/>
        <v>0</v>
      </c>
      <c r="W40" s="30">
        <f>SUM(LARGE(($U40,$N40,$G40),{1;2;3}))</f>
        <v>0</v>
      </c>
      <c r="X40" s="27">
        <f t="shared" si="46"/>
        <v>1</v>
      </c>
      <c r="Y40" s="20">
        <f t="shared" si="6"/>
        <v>2</v>
      </c>
      <c r="Z40" s="27"/>
      <c r="AA40" s="26"/>
      <c r="AB40" s="28">
        <f t="shared" si="84"/>
        <v>0</v>
      </c>
      <c r="AC40" s="29">
        <f t="shared" si="47"/>
        <v>0</v>
      </c>
      <c r="AD40" s="30">
        <f>SUM(LARGE(($AB40,$U40,$N40,$G40),{1;2;3;4}))</f>
        <v>0</v>
      </c>
      <c r="AE40" s="27">
        <f t="shared" si="48"/>
        <v>1</v>
      </c>
      <c r="AF40" s="20">
        <f t="shared" si="8"/>
        <v>2</v>
      </c>
      <c r="AG40" s="27"/>
      <c r="AH40" s="26"/>
      <c r="AI40" s="28">
        <f t="shared" si="85"/>
        <v>0</v>
      </c>
      <c r="AJ40" s="29">
        <f t="shared" si="49"/>
        <v>0</v>
      </c>
      <c r="AK40" s="30">
        <f>SUM(LARGE(($AI40,$AB40,$U40,$N40,$G40),{1;2;3;4;5}))</f>
        <v>0</v>
      </c>
      <c r="AL40" s="27">
        <f t="shared" si="50"/>
        <v>1</v>
      </c>
      <c r="AM40" s="20">
        <f t="shared" si="10"/>
        <v>2</v>
      </c>
      <c r="AN40" s="27"/>
      <c r="AO40" s="26"/>
      <c r="AP40" s="28">
        <f t="shared" si="86"/>
        <v>0</v>
      </c>
      <c r="AQ40" s="29">
        <f t="shared" si="51"/>
        <v>0</v>
      </c>
      <c r="AR40" s="30">
        <f>SUM(LARGE(($AP40,$AI40,$AB40,$U40,$N40,$G40),{1;2;3;4;5}))</f>
        <v>0</v>
      </c>
      <c r="AS40" s="27">
        <f t="shared" si="52"/>
        <v>1</v>
      </c>
      <c r="AT40" s="20">
        <f t="shared" si="12"/>
        <v>2</v>
      </c>
      <c r="AU40" s="27"/>
      <c r="AV40" s="26"/>
      <c r="AW40" s="28">
        <f t="shared" si="87"/>
        <v>0</v>
      </c>
      <c r="AX40" s="29">
        <f t="shared" si="53"/>
        <v>0</v>
      </c>
      <c r="AY40" s="30">
        <f>SUM(LARGE(($AW40,$AP40,$AI40,$AB40,$U40,$N40,$G40),{1;2;3;4;5}))</f>
        <v>0</v>
      </c>
      <c r="AZ40" s="27">
        <f t="shared" si="54"/>
        <v>1</v>
      </c>
      <c r="BA40" s="20">
        <f t="shared" si="14"/>
        <v>2</v>
      </c>
      <c r="BB40" s="27"/>
      <c r="BC40" s="26"/>
      <c r="BD40" s="28">
        <f t="shared" si="88"/>
        <v>0</v>
      </c>
      <c r="BE40" s="29">
        <f t="shared" si="55"/>
        <v>0</v>
      </c>
      <c r="BF40" s="30">
        <f>SUM(LARGE(($BD40,$AW40,$AP40,$AI40,$AB40,$U40,$N40,$G40),{1;2;3;4;5}))</f>
        <v>0</v>
      </c>
      <c r="BG40" s="27">
        <f t="shared" si="56"/>
        <v>1</v>
      </c>
      <c r="BH40" s="20">
        <f t="shared" si="16"/>
        <v>2</v>
      </c>
      <c r="BI40" s="27"/>
      <c r="BJ40" s="26"/>
      <c r="BK40" s="28">
        <f t="shared" si="89"/>
        <v>0</v>
      </c>
      <c r="BL40" s="29">
        <f t="shared" si="57"/>
        <v>0</v>
      </c>
      <c r="BM40" s="30">
        <f>SUM(LARGE(($BK40,$BD40,$AW40,$AP40,$AI40,$AB40,$U40,$N40,$G40),{1;2;3;4;5}))</f>
        <v>0</v>
      </c>
      <c r="BN40" s="27">
        <f t="shared" si="58"/>
        <v>1</v>
      </c>
      <c r="BO40" s="20">
        <f t="shared" si="18"/>
        <v>2</v>
      </c>
      <c r="BP40" s="27"/>
      <c r="BQ40" s="26"/>
      <c r="BR40" s="28">
        <f t="shared" si="90"/>
        <v>0</v>
      </c>
      <c r="BS40" s="29">
        <f t="shared" si="59"/>
        <v>0</v>
      </c>
      <c r="BT40" s="30">
        <f>SUM(LARGE(($BR40,$BK40,$BD40,$AW40,$AP40,$AI40,$AB40,$U40,$N40,$G40),{1;2;3;4;5}))</f>
        <v>0</v>
      </c>
      <c r="BU40" s="27">
        <f t="shared" si="60"/>
        <v>1</v>
      </c>
      <c r="BV40" s="20">
        <f t="shared" si="20"/>
        <v>2</v>
      </c>
      <c r="BW40" s="27"/>
      <c r="BX40" s="26"/>
      <c r="BY40" s="28">
        <f t="shared" si="91"/>
        <v>0</v>
      </c>
      <c r="BZ40" s="29">
        <f t="shared" si="61"/>
        <v>0</v>
      </c>
      <c r="CA40" s="30">
        <f>SUM(LARGE(($BY40,$BR40,$BK40,$BD40,$AW40,$AP40,$AI40,$AB40,$U40,$N40,$G40),{1;2;3;4;5}))</f>
        <v>0</v>
      </c>
      <c r="CB40" s="27">
        <f t="shared" si="62"/>
        <v>1</v>
      </c>
      <c r="CC40" s="20">
        <f t="shared" si="22"/>
        <v>2</v>
      </c>
      <c r="CD40" s="27"/>
      <c r="CE40" s="26"/>
      <c r="CF40" s="28">
        <f t="shared" si="92"/>
        <v>0</v>
      </c>
      <c r="CG40" s="29">
        <f t="shared" si="63"/>
        <v>0</v>
      </c>
      <c r="CH40" s="30">
        <f>SUM(LARGE(($CF40,$BY40,$BR40,$BK40,$BD40,$AW40,$AP40,$AI40,$AB40,$U40,$N40,$G40),{1;2;3;4;5}))</f>
        <v>0</v>
      </c>
      <c r="CI40" s="27">
        <f t="shared" si="64"/>
        <v>1</v>
      </c>
      <c r="CJ40" s="20">
        <f t="shared" si="24"/>
        <v>1</v>
      </c>
      <c r="CK40" s="27"/>
      <c r="CL40" s="26"/>
      <c r="CM40" s="28">
        <f t="shared" si="93"/>
        <v>0</v>
      </c>
      <c r="CN40" s="29">
        <f t="shared" si="65"/>
        <v>0</v>
      </c>
      <c r="CO40" s="30">
        <f>SUM(LARGE(($CM40,$CF40,$BY40,$BR40,$BK40,$BD40,$AW40,$AP40,$AI40,$AB40,$U40,$N40,$G40),{1;2;3;4;5}))</f>
        <v>0</v>
      </c>
      <c r="CP40" s="27">
        <f t="shared" si="66"/>
        <v>1</v>
      </c>
      <c r="CQ40" s="20">
        <f t="shared" si="26"/>
        <v>1</v>
      </c>
      <c r="CR40" s="27"/>
      <c r="CS40" s="26"/>
      <c r="CT40" s="28">
        <f t="shared" si="94"/>
        <v>0</v>
      </c>
      <c r="CU40" s="29">
        <f t="shared" si="67"/>
        <v>0</v>
      </c>
      <c r="CV40" s="30">
        <f>SUM(LARGE(($CT40,$CM40,$CF40,$BY40,$BR40,$BK40,$BD40,$AW40,$AP40,$AI40,$AB40,$U40,$N40,$G40),{1;2;3;4;5}))</f>
        <v>0</v>
      </c>
      <c r="CW40" s="27">
        <f t="shared" si="68"/>
        <v>1</v>
      </c>
      <c r="CX40" s="20">
        <f t="shared" si="28"/>
        <v>1</v>
      </c>
      <c r="CY40" s="27"/>
      <c r="CZ40" s="26"/>
      <c r="DA40" s="28">
        <f t="shared" si="95"/>
        <v>0</v>
      </c>
      <c r="DB40" s="29">
        <f t="shared" si="69"/>
        <v>0</v>
      </c>
      <c r="DC40" s="30">
        <f>SUM(LARGE(($DA40,$CT40,$CM40,$CF40,$BY40,$BR40,$BK40,$BD40,$AW40,$AP40,$AI40,$AB40,$U40,$N40,$G40),{1;2;3;4;5}))</f>
        <v>0</v>
      </c>
      <c r="DD40" s="27">
        <f t="shared" si="70"/>
        <v>1</v>
      </c>
      <c r="DE40" s="20">
        <f t="shared" si="30"/>
        <v>1</v>
      </c>
      <c r="DF40" s="27"/>
      <c r="DG40" s="26"/>
      <c r="DH40" s="28">
        <f t="shared" si="96"/>
        <v>0</v>
      </c>
      <c r="DI40" s="29">
        <f t="shared" si="71"/>
        <v>0</v>
      </c>
      <c r="DJ40" s="30">
        <f>SUM(LARGE(($DH40,$DA40,$CT40,$CM40,$CF40,$BY40,$BR40,$BK40,$BD40,$AW40,$AP40,$AI40,$AB40,$U40,$N40,$G40),{1;2;3;4;5}))</f>
        <v>0</v>
      </c>
      <c r="DK40" s="27">
        <f t="shared" si="72"/>
        <v>1</v>
      </c>
      <c r="DL40" s="20">
        <f t="shared" si="32"/>
        <v>1</v>
      </c>
      <c r="DM40" s="27"/>
      <c r="DN40" s="26"/>
      <c r="DO40" s="28">
        <f t="shared" si="97"/>
        <v>0</v>
      </c>
      <c r="DP40" s="29">
        <f t="shared" si="73"/>
        <v>0</v>
      </c>
      <c r="DQ40" s="30">
        <f>SUM(LARGE(($DO40,$DH40,$DA40,$CT40,$CM40,$CF40,$BY40,$BR40,$BK40,$BD40,$AW40,$AP40,$AI40,$AB40,$U40,$N40,$G40),{1;2;3;4;5}))</f>
        <v>0</v>
      </c>
      <c r="DR40" s="27">
        <f t="shared" si="74"/>
        <v>1</v>
      </c>
      <c r="DS40" s="20">
        <f t="shared" si="34"/>
        <v>1</v>
      </c>
      <c r="DT40" s="27"/>
      <c r="DU40" s="26"/>
      <c r="DV40" s="28">
        <f t="shared" si="98"/>
        <v>0</v>
      </c>
      <c r="DW40" s="29">
        <f t="shared" si="75"/>
        <v>0</v>
      </c>
      <c r="DX40" s="30">
        <f>SUM(LARGE(($DV40,$DO40,$DH40,$DA40,$CT40,$CM40,$CF40,$BY40,$BR40,$BK40,$BD40,$AW40,$AP40,$AI40,$AB40,$U40,$N40,$G40),{1;2;3;4;5}))</f>
        <v>0</v>
      </c>
      <c r="DY40" s="27">
        <f t="shared" si="76"/>
        <v>1</v>
      </c>
      <c r="DZ40" s="20">
        <f t="shared" si="36"/>
        <v>3</v>
      </c>
      <c r="EA40" s="27"/>
      <c r="EB40" s="26"/>
      <c r="EC40" s="28">
        <f t="shared" si="99"/>
        <v>0</v>
      </c>
      <c r="ED40" s="29">
        <f t="shared" si="77"/>
        <v>0</v>
      </c>
      <c r="EE40" s="30">
        <f>SUM(LARGE(($EC40,$DV40,$DO40,$DH40,$DA40,$CT40,$CM40,$CF40,$BY40,$BR40,$BK40,$BD40,$AW40,$AP40,$AI40,$AB40,$U40,$N40,$G40),{1;2;3;4;5}))</f>
        <v>0</v>
      </c>
      <c r="EF40" s="27">
        <f t="shared" si="78"/>
        <v>1</v>
      </c>
      <c r="EG40" s="20">
        <f t="shared" si="38"/>
        <v>1</v>
      </c>
      <c r="EH40" s="27"/>
      <c r="EI40" s="26"/>
      <c r="EJ40" s="28">
        <f t="shared" si="100"/>
        <v>0</v>
      </c>
      <c r="EK40" s="29">
        <f t="shared" si="79"/>
        <v>0</v>
      </c>
      <c r="EL40" s="30">
        <f>SUM(LARGE(($EJ40,$EC40,$DV40,$DO40,$DH40,$DA40,$CT40,$CM40,$CF40,$BY40,$BR40,$BK40,$BD40,$AW40,$AP40,$AI40,$AB40,$U40,$N40,$G40),{1;2;3;4;5}))</f>
        <v>0</v>
      </c>
      <c r="EM40" s="27">
        <f t="shared" si="80"/>
        <v>1</v>
      </c>
    </row>
    <row r="41" spans="1:143" x14ac:dyDescent="0.2">
      <c r="A41" s="38" t="s">
        <v>222</v>
      </c>
      <c r="B41" s="65">
        <f t="shared" si="40"/>
        <v>0</v>
      </c>
      <c r="C41" s="16" t="s">
        <v>223</v>
      </c>
      <c r="D41" s="20">
        <f t="shared" si="0"/>
        <v>1</v>
      </c>
      <c r="E41" s="27"/>
      <c r="F41" s="26"/>
      <c r="G41" s="28">
        <f t="shared" si="81"/>
        <v>0</v>
      </c>
      <c r="H41" s="29">
        <f t="shared" si="41"/>
        <v>0</v>
      </c>
      <c r="I41" s="30">
        <f>SUM(LARGE(($G41),{1}))</f>
        <v>0</v>
      </c>
      <c r="J41" s="27">
        <f t="shared" si="42"/>
        <v>1</v>
      </c>
      <c r="K41" s="20">
        <f t="shared" si="2"/>
        <v>1</v>
      </c>
      <c r="L41" s="27"/>
      <c r="M41" s="26"/>
      <c r="N41" s="28">
        <f t="shared" si="82"/>
        <v>0</v>
      </c>
      <c r="O41" s="29">
        <f t="shared" si="43"/>
        <v>0</v>
      </c>
      <c r="P41" s="30">
        <f>SUM(LARGE(($N41,$G41),{1;2}))</f>
        <v>0</v>
      </c>
      <c r="Q41" s="27">
        <f t="shared" si="44"/>
        <v>1</v>
      </c>
      <c r="R41" s="20">
        <f t="shared" si="4"/>
        <v>2</v>
      </c>
      <c r="S41" s="27"/>
      <c r="T41" s="26"/>
      <c r="U41" s="28">
        <f t="shared" si="83"/>
        <v>0</v>
      </c>
      <c r="V41" s="29">
        <f t="shared" si="45"/>
        <v>0</v>
      </c>
      <c r="W41" s="30">
        <f>SUM(LARGE(($U41,$N41,$G41),{1;2;3}))</f>
        <v>0</v>
      </c>
      <c r="X41" s="27">
        <f t="shared" si="46"/>
        <v>1</v>
      </c>
      <c r="Y41" s="20">
        <f t="shared" si="6"/>
        <v>2</v>
      </c>
      <c r="Z41" s="27"/>
      <c r="AA41" s="26"/>
      <c r="AB41" s="28">
        <f t="shared" si="84"/>
        <v>0</v>
      </c>
      <c r="AC41" s="29">
        <f t="shared" si="47"/>
        <v>0</v>
      </c>
      <c r="AD41" s="30">
        <f>SUM(LARGE(($AB41,$U41,$N41,$G41),{1;2;3;4}))</f>
        <v>0</v>
      </c>
      <c r="AE41" s="27">
        <f t="shared" si="48"/>
        <v>1</v>
      </c>
      <c r="AF41" s="20">
        <f t="shared" si="8"/>
        <v>2</v>
      </c>
      <c r="AG41" s="27"/>
      <c r="AH41" s="26"/>
      <c r="AI41" s="28">
        <f t="shared" si="85"/>
        <v>0</v>
      </c>
      <c r="AJ41" s="29">
        <f t="shared" si="49"/>
        <v>0</v>
      </c>
      <c r="AK41" s="30">
        <f>SUM(LARGE(($AI41,$AB41,$U41,$N41,$G41),{1;2;3;4;5}))</f>
        <v>0</v>
      </c>
      <c r="AL41" s="27">
        <f t="shared" si="50"/>
        <v>1</v>
      </c>
      <c r="AM41" s="20">
        <f t="shared" si="10"/>
        <v>2</v>
      </c>
      <c r="AN41" s="27"/>
      <c r="AO41" s="26"/>
      <c r="AP41" s="28">
        <f t="shared" si="86"/>
        <v>0</v>
      </c>
      <c r="AQ41" s="29">
        <f t="shared" si="51"/>
        <v>0</v>
      </c>
      <c r="AR41" s="30">
        <f>SUM(LARGE(($AP41,$AI41,$AB41,$U41,$N41,$G41),{1;2;3;4;5}))</f>
        <v>0</v>
      </c>
      <c r="AS41" s="27">
        <f t="shared" si="52"/>
        <v>1</v>
      </c>
      <c r="AT41" s="20">
        <f t="shared" si="12"/>
        <v>2</v>
      </c>
      <c r="AU41" s="27"/>
      <c r="AV41" s="26"/>
      <c r="AW41" s="28">
        <f t="shared" si="87"/>
        <v>0</v>
      </c>
      <c r="AX41" s="29">
        <f t="shared" si="53"/>
        <v>0</v>
      </c>
      <c r="AY41" s="30">
        <f>SUM(LARGE(($AW41,$AP41,$AI41,$AB41,$U41,$N41,$G41),{1;2;3;4;5}))</f>
        <v>0</v>
      </c>
      <c r="AZ41" s="27">
        <f t="shared" si="54"/>
        <v>1</v>
      </c>
      <c r="BA41" s="20">
        <f t="shared" si="14"/>
        <v>2</v>
      </c>
      <c r="BB41" s="27"/>
      <c r="BC41" s="26"/>
      <c r="BD41" s="28">
        <f t="shared" si="88"/>
        <v>0</v>
      </c>
      <c r="BE41" s="29">
        <f t="shared" si="55"/>
        <v>0</v>
      </c>
      <c r="BF41" s="30">
        <f>SUM(LARGE(($BD41,$AW41,$AP41,$AI41,$AB41,$U41,$N41,$G41),{1;2;3;4;5}))</f>
        <v>0</v>
      </c>
      <c r="BG41" s="27">
        <f t="shared" si="56"/>
        <v>1</v>
      </c>
      <c r="BH41" s="20">
        <f t="shared" si="16"/>
        <v>2</v>
      </c>
      <c r="BI41" s="27"/>
      <c r="BJ41" s="26"/>
      <c r="BK41" s="28">
        <f t="shared" si="89"/>
        <v>0</v>
      </c>
      <c r="BL41" s="29">
        <f t="shared" si="57"/>
        <v>0</v>
      </c>
      <c r="BM41" s="30">
        <f>SUM(LARGE(($BK41,$BD41,$AW41,$AP41,$AI41,$AB41,$U41,$N41,$G41),{1;2;3;4;5}))</f>
        <v>0</v>
      </c>
      <c r="BN41" s="27">
        <f t="shared" si="58"/>
        <v>1</v>
      </c>
      <c r="BO41" s="20">
        <f t="shared" si="18"/>
        <v>2</v>
      </c>
      <c r="BP41" s="27"/>
      <c r="BQ41" s="26"/>
      <c r="BR41" s="28">
        <f t="shared" si="90"/>
        <v>0</v>
      </c>
      <c r="BS41" s="29">
        <f t="shared" si="59"/>
        <v>0</v>
      </c>
      <c r="BT41" s="30">
        <f>SUM(LARGE(($BR41,$BK41,$BD41,$AW41,$AP41,$AI41,$AB41,$U41,$N41,$G41),{1;2;3;4;5}))</f>
        <v>0</v>
      </c>
      <c r="BU41" s="27">
        <f t="shared" si="60"/>
        <v>1</v>
      </c>
      <c r="BV41" s="20">
        <f t="shared" si="20"/>
        <v>2</v>
      </c>
      <c r="BW41" s="27"/>
      <c r="BX41" s="26"/>
      <c r="BY41" s="28">
        <f t="shared" si="91"/>
        <v>0</v>
      </c>
      <c r="BZ41" s="29">
        <f t="shared" si="61"/>
        <v>0</v>
      </c>
      <c r="CA41" s="30">
        <f>SUM(LARGE(($BY41,$BR41,$BK41,$BD41,$AW41,$AP41,$AI41,$AB41,$U41,$N41,$G41),{1;2;3;4;5}))</f>
        <v>0</v>
      </c>
      <c r="CB41" s="27">
        <f t="shared" si="62"/>
        <v>1</v>
      </c>
      <c r="CC41" s="20">
        <f t="shared" si="22"/>
        <v>2</v>
      </c>
      <c r="CD41" s="27"/>
      <c r="CE41" s="26"/>
      <c r="CF41" s="28">
        <f t="shared" si="92"/>
        <v>0</v>
      </c>
      <c r="CG41" s="29">
        <f t="shared" si="63"/>
        <v>0</v>
      </c>
      <c r="CH41" s="30">
        <f>SUM(LARGE(($CF41,$BY41,$BR41,$BK41,$BD41,$AW41,$AP41,$AI41,$AB41,$U41,$N41,$G41),{1;2;3;4;5}))</f>
        <v>0</v>
      </c>
      <c r="CI41" s="27">
        <f t="shared" si="64"/>
        <v>1</v>
      </c>
      <c r="CJ41" s="20">
        <f t="shared" si="24"/>
        <v>1</v>
      </c>
      <c r="CK41" s="27"/>
      <c r="CL41" s="26"/>
      <c r="CM41" s="28">
        <f t="shared" si="93"/>
        <v>0</v>
      </c>
      <c r="CN41" s="29">
        <f t="shared" si="65"/>
        <v>0</v>
      </c>
      <c r="CO41" s="30">
        <f>SUM(LARGE(($CM41,$CF41,$BY41,$BR41,$BK41,$BD41,$AW41,$AP41,$AI41,$AB41,$U41,$N41,$G41),{1;2;3;4;5}))</f>
        <v>0</v>
      </c>
      <c r="CP41" s="27">
        <f t="shared" si="66"/>
        <v>1</v>
      </c>
      <c r="CQ41" s="20">
        <f t="shared" si="26"/>
        <v>1</v>
      </c>
      <c r="CR41" s="27"/>
      <c r="CS41" s="26"/>
      <c r="CT41" s="28">
        <f t="shared" si="94"/>
        <v>0</v>
      </c>
      <c r="CU41" s="29">
        <f t="shared" si="67"/>
        <v>0</v>
      </c>
      <c r="CV41" s="30">
        <f>SUM(LARGE(($CT41,$CM41,$CF41,$BY41,$BR41,$BK41,$BD41,$AW41,$AP41,$AI41,$AB41,$U41,$N41,$G41),{1;2;3;4;5}))</f>
        <v>0</v>
      </c>
      <c r="CW41" s="27">
        <f t="shared" si="68"/>
        <v>1</v>
      </c>
      <c r="CX41" s="20">
        <f t="shared" si="28"/>
        <v>1</v>
      </c>
      <c r="CY41" s="27"/>
      <c r="CZ41" s="26"/>
      <c r="DA41" s="28">
        <f t="shared" si="95"/>
        <v>0</v>
      </c>
      <c r="DB41" s="29">
        <f t="shared" si="69"/>
        <v>0</v>
      </c>
      <c r="DC41" s="30">
        <f>SUM(LARGE(($DA41,$CT41,$CM41,$CF41,$BY41,$BR41,$BK41,$BD41,$AW41,$AP41,$AI41,$AB41,$U41,$N41,$G41),{1;2;3;4;5}))</f>
        <v>0</v>
      </c>
      <c r="DD41" s="27">
        <f t="shared" si="70"/>
        <v>1</v>
      </c>
      <c r="DE41" s="20">
        <f t="shared" si="30"/>
        <v>1</v>
      </c>
      <c r="DF41" s="27"/>
      <c r="DG41" s="26"/>
      <c r="DH41" s="28">
        <f t="shared" si="96"/>
        <v>0</v>
      </c>
      <c r="DI41" s="29">
        <f t="shared" si="71"/>
        <v>0</v>
      </c>
      <c r="DJ41" s="30">
        <f>SUM(LARGE(($DH41,$DA41,$CT41,$CM41,$CF41,$BY41,$BR41,$BK41,$BD41,$AW41,$AP41,$AI41,$AB41,$U41,$N41,$G41),{1;2;3;4;5}))</f>
        <v>0</v>
      </c>
      <c r="DK41" s="27">
        <f t="shared" si="72"/>
        <v>1</v>
      </c>
      <c r="DL41" s="20">
        <f t="shared" si="32"/>
        <v>1</v>
      </c>
      <c r="DM41" s="27"/>
      <c r="DN41" s="26"/>
      <c r="DO41" s="28">
        <f t="shared" si="97"/>
        <v>0</v>
      </c>
      <c r="DP41" s="29">
        <f t="shared" si="73"/>
        <v>0</v>
      </c>
      <c r="DQ41" s="30">
        <f>SUM(LARGE(($DO41,$DH41,$DA41,$CT41,$CM41,$CF41,$BY41,$BR41,$BK41,$BD41,$AW41,$AP41,$AI41,$AB41,$U41,$N41,$G41),{1;2;3;4;5}))</f>
        <v>0</v>
      </c>
      <c r="DR41" s="27">
        <f t="shared" si="74"/>
        <v>1</v>
      </c>
      <c r="DS41" s="20">
        <f t="shared" si="34"/>
        <v>1</v>
      </c>
      <c r="DT41" s="27"/>
      <c r="DU41" s="26"/>
      <c r="DV41" s="28">
        <f t="shared" si="98"/>
        <v>0</v>
      </c>
      <c r="DW41" s="29">
        <f t="shared" si="75"/>
        <v>0</v>
      </c>
      <c r="DX41" s="30">
        <f>SUM(LARGE(($DV41,$DO41,$DH41,$DA41,$CT41,$CM41,$CF41,$BY41,$BR41,$BK41,$BD41,$AW41,$AP41,$AI41,$AB41,$U41,$N41,$G41),{1;2;3;4;5}))</f>
        <v>0</v>
      </c>
      <c r="DY41" s="27">
        <f t="shared" si="76"/>
        <v>1</v>
      </c>
      <c r="DZ41" s="20">
        <f t="shared" si="36"/>
        <v>3</v>
      </c>
      <c r="EA41" s="27"/>
      <c r="EB41" s="26"/>
      <c r="EC41" s="28">
        <f t="shared" si="99"/>
        <v>0</v>
      </c>
      <c r="ED41" s="29">
        <f t="shared" si="77"/>
        <v>0</v>
      </c>
      <c r="EE41" s="30">
        <f>SUM(LARGE(($EC41,$DV41,$DO41,$DH41,$DA41,$CT41,$CM41,$CF41,$BY41,$BR41,$BK41,$BD41,$AW41,$AP41,$AI41,$AB41,$U41,$N41,$G41),{1;2;3;4;5}))</f>
        <v>0</v>
      </c>
      <c r="EF41" s="27">
        <f t="shared" si="78"/>
        <v>1</v>
      </c>
      <c r="EG41" s="20">
        <f t="shared" si="38"/>
        <v>1</v>
      </c>
      <c r="EH41" s="27"/>
      <c r="EI41" s="26"/>
      <c r="EJ41" s="28">
        <f t="shared" si="100"/>
        <v>0</v>
      </c>
      <c r="EK41" s="29">
        <f t="shared" si="79"/>
        <v>0</v>
      </c>
      <c r="EL41" s="30">
        <f>SUM(LARGE(($EJ41,$EC41,$DV41,$DO41,$DH41,$DA41,$CT41,$CM41,$CF41,$BY41,$BR41,$BK41,$BD41,$AW41,$AP41,$AI41,$AB41,$U41,$N41,$G41),{1;2;3;4;5}))</f>
        <v>0</v>
      </c>
      <c r="EM41" s="27">
        <f t="shared" si="80"/>
        <v>1</v>
      </c>
    </row>
    <row r="42" spans="1:143" x14ac:dyDescent="0.2">
      <c r="A42" s="38" t="s">
        <v>112</v>
      </c>
      <c r="B42" s="65">
        <f t="shared" si="40"/>
        <v>0</v>
      </c>
      <c r="C42" s="16" t="s">
        <v>43</v>
      </c>
      <c r="D42" s="20">
        <f t="shared" si="0"/>
        <v>1</v>
      </c>
      <c r="E42" s="27"/>
      <c r="F42" s="26"/>
      <c r="G42" s="28">
        <f t="shared" si="81"/>
        <v>0</v>
      </c>
      <c r="H42" s="29">
        <f t="shared" si="41"/>
        <v>0</v>
      </c>
      <c r="I42" s="30">
        <f>SUM(LARGE(($G42),{1}))</f>
        <v>0</v>
      </c>
      <c r="J42" s="27">
        <f t="shared" si="42"/>
        <v>1</v>
      </c>
      <c r="K42" s="20">
        <f t="shared" si="2"/>
        <v>1</v>
      </c>
      <c r="L42" s="27"/>
      <c r="M42" s="26"/>
      <c r="N42" s="28">
        <f t="shared" si="82"/>
        <v>0</v>
      </c>
      <c r="O42" s="29">
        <f t="shared" si="43"/>
        <v>0</v>
      </c>
      <c r="P42" s="30">
        <f>SUM(LARGE(($N42,$G42),{1;2}))</f>
        <v>0</v>
      </c>
      <c r="Q42" s="27">
        <f t="shared" si="44"/>
        <v>1</v>
      </c>
      <c r="R42" s="20">
        <f t="shared" si="4"/>
        <v>2</v>
      </c>
      <c r="S42" s="27"/>
      <c r="T42" s="26"/>
      <c r="U42" s="28">
        <f t="shared" si="83"/>
        <v>0</v>
      </c>
      <c r="V42" s="29">
        <f t="shared" si="45"/>
        <v>0</v>
      </c>
      <c r="W42" s="30">
        <f>SUM(LARGE(($U42,$N42,$G42),{1;2;3}))</f>
        <v>0</v>
      </c>
      <c r="X42" s="27">
        <f t="shared" si="46"/>
        <v>1</v>
      </c>
      <c r="Y42" s="20">
        <f t="shared" si="6"/>
        <v>2</v>
      </c>
      <c r="Z42" s="27"/>
      <c r="AA42" s="26"/>
      <c r="AB42" s="28">
        <f t="shared" si="84"/>
        <v>0</v>
      </c>
      <c r="AC42" s="29">
        <f t="shared" si="47"/>
        <v>0</v>
      </c>
      <c r="AD42" s="30">
        <f>SUM(LARGE(($AB42,$U42,$N42,$G42),{1;2;3;4}))</f>
        <v>0</v>
      </c>
      <c r="AE42" s="27">
        <f t="shared" si="48"/>
        <v>1</v>
      </c>
      <c r="AF42" s="20">
        <f t="shared" si="8"/>
        <v>2</v>
      </c>
      <c r="AG42" s="27"/>
      <c r="AH42" s="26"/>
      <c r="AI42" s="28">
        <f t="shared" si="85"/>
        <v>0</v>
      </c>
      <c r="AJ42" s="29">
        <f t="shared" si="49"/>
        <v>0</v>
      </c>
      <c r="AK42" s="30">
        <f>SUM(LARGE(($AI42,$AB42,$U42,$N42,$G42),{1;2;3;4;5}))</f>
        <v>0</v>
      </c>
      <c r="AL42" s="27">
        <f t="shared" si="50"/>
        <v>1</v>
      </c>
      <c r="AM42" s="20">
        <f t="shared" si="10"/>
        <v>2</v>
      </c>
      <c r="AN42" s="27"/>
      <c r="AO42" s="26"/>
      <c r="AP42" s="28">
        <f t="shared" si="86"/>
        <v>0</v>
      </c>
      <c r="AQ42" s="29">
        <f t="shared" si="51"/>
        <v>0</v>
      </c>
      <c r="AR42" s="30">
        <f>SUM(LARGE(($AP42,$AI42,$AB42,$U42,$N42,$G42),{1;2;3;4;5}))</f>
        <v>0</v>
      </c>
      <c r="AS42" s="27">
        <f t="shared" si="52"/>
        <v>1</v>
      </c>
      <c r="AT42" s="20">
        <f t="shared" si="12"/>
        <v>2</v>
      </c>
      <c r="AU42" s="27"/>
      <c r="AV42" s="26"/>
      <c r="AW42" s="28">
        <f t="shared" si="87"/>
        <v>0</v>
      </c>
      <c r="AX42" s="29">
        <f t="shared" si="53"/>
        <v>0</v>
      </c>
      <c r="AY42" s="30">
        <f>SUM(LARGE(($AW42,$AP42,$AI42,$AB42,$U42,$N42,$G42),{1;2;3;4;5}))</f>
        <v>0</v>
      </c>
      <c r="AZ42" s="27">
        <f t="shared" si="54"/>
        <v>1</v>
      </c>
      <c r="BA42" s="20">
        <f t="shared" si="14"/>
        <v>2</v>
      </c>
      <c r="BB42" s="27"/>
      <c r="BC42" s="26"/>
      <c r="BD42" s="28">
        <f t="shared" si="88"/>
        <v>0</v>
      </c>
      <c r="BE42" s="29">
        <f t="shared" si="55"/>
        <v>0</v>
      </c>
      <c r="BF42" s="30">
        <f>SUM(LARGE(($BD42,$AW42,$AP42,$AI42,$AB42,$U42,$N42,$G42),{1;2;3;4;5}))</f>
        <v>0</v>
      </c>
      <c r="BG42" s="27">
        <f t="shared" si="56"/>
        <v>1</v>
      </c>
      <c r="BH42" s="20">
        <f t="shared" si="16"/>
        <v>2</v>
      </c>
      <c r="BI42" s="27"/>
      <c r="BJ42" s="26"/>
      <c r="BK42" s="28">
        <f t="shared" si="89"/>
        <v>0</v>
      </c>
      <c r="BL42" s="29">
        <f t="shared" si="57"/>
        <v>0</v>
      </c>
      <c r="BM42" s="30">
        <f>SUM(LARGE(($BK42,$BD42,$AW42,$AP42,$AI42,$AB42,$U42,$N42,$G42),{1;2;3;4;5}))</f>
        <v>0</v>
      </c>
      <c r="BN42" s="27">
        <f t="shared" si="58"/>
        <v>1</v>
      </c>
      <c r="BO42" s="20">
        <f t="shared" si="18"/>
        <v>2</v>
      </c>
      <c r="BP42" s="27"/>
      <c r="BQ42" s="26"/>
      <c r="BR42" s="28">
        <f t="shared" si="90"/>
        <v>0</v>
      </c>
      <c r="BS42" s="29">
        <f t="shared" si="59"/>
        <v>0</v>
      </c>
      <c r="BT42" s="30">
        <f>SUM(LARGE(($BR42,$BK42,$BD42,$AW42,$AP42,$AI42,$AB42,$U42,$N42,$G42),{1;2;3;4;5}))</f>
        <v>0</v>
      </c>
      <c r="BU42" s="27">
        <f t="shared" si="60"/>
        <v>1</v>
      </c>
      <c r="BV42" s="20">
        <f t="shared" si="20"/>
        <v>2</v>
      </c>
      <c r="BW42" s="27"/>
      <c r="BX42" s="26"/>
      <c r="BY42" s="28">
        <f t="shared" si="91"/>
        <v>0</v>
      </c>
      <c r="BZ42" s="29">
        <f t="shared" si="61"/>
        <v>0</v>
      </c>
      <c r="CA42" s="30">
        <f>SUM(LARGE(($BY42,$BR42,$BK42,$BD42,$AW42,$AP42,$AI42,$AB42,$U42,$N42,$G42),{1;2;3;4;5}))</f>
        <v>0</v>
      </c>
      <c r="CB42" s="27">
        <f t="shared" si="62"/>
        <v>1</v>
      </c>
      <c r="CC42" s="20">
        <f t="shared" si="22"/>
        <v>2</v>
      </c>
      <c r="CD42" s="27"/>
      <c r="CE42" s="26"/>
      <c r="CF42" s="28">
        <f t="shared" si="92"/>
        <v>0</v>
      </c>
      <c r="CG42" s="29">
        <f t="shared" si="63"/>
        <v>0</v>
      </c>
      <c r="CH42" s="30">
        <f>SUM(LARGE(($CF42,$BY42,$BR42,$BK42,$BD42,$AW42,$AP42,$AI42,$AB42,$U42,$N42,$G42),{1;2;3;4;5}))</f>
        <v>0</v>
      </c>
      <c r="CI42" s="27">
        <f t="shared" si="64"/>
        <v>1</v>
      </c>
      <c r="CJ42" s="20">
        <f t="shared" si="24"/>
        <v>1</v>
      </c>
      <c r="CK42" s="27"/>
      <c r="CL42" s="26"/>
      <c r="CM42" s="28">
        <f t="shared" si="93"/>
        <v>0</v>
      </c>
      <c r="CN42" s="29">
        <f t="shared" si="65"/>
        <v>0</v>
      </c>
      <c r="CO42" s="30">
        <f>SUM(LARGE(($CM42,$CF42,$BY42,$BR42,$BK42,$BD42,$AW42,$AP42,$AI42,$AB42,$U42,$N42,$G42),{1;2;3;4;5}))</f>
        <v>0</v>
      </c>
      <c r="CP42" s="27">
        <f t="shared" si="66"/>
        <v>1</v>
      </c>
      <c r="CQ42" s="20">
        <f t="shared" si="26"/>
        <v>1</v>
      </c>
      <c r="CR42" s="27"/>
      <c r="CS42" s="26"/>
      <c r="CT42" s="28">
        <f t="shared" si="94"/>
        <v>0</v>
      </c>
      <c r="CU42" s="29">
        <f t="shared" si="67"/>
        <v>0</v>
      </c>
      <c r="CV42" s="30">
        <f>SUM(LARGE(($CT42,$CM42,$CF42,$BY42,$BR42,$BK42,$BD42,$AW42,$AP42,$AI42,$AB42,$U42,$N42,$G42),{1;2;3;4;5}))</f>
        <v>0</v>
      </c>
      <c r="CW42" s="27">
        <f t="shared" si="68"/>
        <v>1</v>
      </c>
      <c r="CX42" s="20">
        <f t="shared" si="28"/>
        <v>1</v>
      </c>
      <c r="CY42" s="27"/>
      <c r="CZ42" s="26"/>
      <c r="DA42" s="28">
        <f t="shared" si="95"/>
        <v>0</v>
      </c>
      <c r="DB42" s="29">
        <f t="shared" si="69"/>
        <v>0</v>
      </c>
      <c r="DC42" s="30">
        <f>SUM(LARGE(($DA42,$CT42,$CM42,$CF42,$BY42,$BR42,$BK42,$BD42,$AW42,$AP42,$AI42,$AB42,$U42,$N42,$G42),{1;2;3;4;5}))</f>
        <v>0</v>
      </c>
      <c r="DD42" s="27">
        <f t="shared" si="70"/>
        <v>1</v>
      </c>
      <c r="DE42" s="20">
        <f t="shared" si="30"/>
        <v>1</v>
      </c>
      <c r="DF42" s="27"/>
      <c r="DG42" s="26"/>
      <c r="DH42" s="28">
        <f t="shared" si="96"/>
        <v>0</v>
      </c>
      <c r="DI42" s="29">
        <f t="shared" si="71"/>
        <v>0</v>
      </c>
      <c r="DJ42" s="30">
        <f>SUM(LARGE(($DH42,$DA42,$CT42,$CM42,$CF42,$BY42,$BR42,$BK42,$BD42,$AW42,$AP42,$AI42,$AB42,$U42,$N42,$G42),{1;2;3;4;5}))</f>
        <v>0</v>
      </c>
      <c r="DK42" s="27">
        <f t="shared" si="72"/>
        <v>1</v>
      </c>
      <c r="DL42" s="20">
        <f t="shared" si="32"/>
        <v>1</v>
      </c>
      <c r="DM42" s="27"/>
      <c r="DN42" s="26"/>
      <c r="DO42" s="28">
        <f t="shared" si="97"/>
        <v>0</v>
      </c>
      <c r="DP42" s="29">
        <f t="shared" si="73"/>
        <v>0</v>
      </c>
      <c r="DQ42" s="30">
        <f>SUM(LARGE(($DO42,$DH42,$DA42,$CT42,$CM42,$CF42,$BY42,$BR42,$BK42,$BD42,$AW42,$AP42,$AI42,$AB42,$U42,$N42,$G42),{1;2;3;4;5}))</f>
        <v>0</v>
      </c>
      <c r="DR42" s="27">
        <f t="shared" si="74"/>
        <v>1</v>
      </c>
      <c r="DS42" s="20">
        <f t="shared" si="34"/>
        <v>1</v>
      </c>
      <c r="DT42" s="27"/>
      <c r="DU42" s="26"/>
      <c r="DV42" s="28">
        <f t="shared" si="98"/>
        <v>0</v>
      </c>
      <c r="DW42" s="29">
        <f t="shared" si="75"/>
        <v>0</v>
      </c>
      <c r="DX42" s="30">
        <f>SUM(LARGE(($DV42,$DO42,$DH42,$DA42,$CT42,$CM42,$CF42,$BY42,$BR42,$BK42,$BD42,$AW42,$AP42,$AI42,$AB42,$U42,$N42,$G42),{1;2;3;4;5}))</f>
        <v>0</v>
      </c>
      <c r="DY42" s="27">
        <f t="shared" si="76"/>
        <v>1</v>
      </c>
      <c r="DZ42" s="20">
        <f t="shared" si="36"/>
        <v>3</v>
      </c>
      <c r="EA42" s="27"/>
      <c r="EB42" s="26"/>
      <c r="EC42" s="28">
        <f t="shared" si="99"/>
        <v>0</v>
      </c>
      <c r="ED42" s="29">
        <f t="shared" si="77"/>
        <v>0</v>
      </c>
      <c r="EE42" s="30">
        <f>SUM(LARGE(($EC42,$DV42,$DO42,$DH42,$DA42,$CT42,$CM42,$CF42,$BY42,$BR42,$BK42,$BD42,$AW42,$AP42,$AI42,$AB42,$U42,$N42,$G42),{1;2;3;4;5}))</f>
        <v>0</v>
      </c>
      <c r="EF42" s="27">
        <f t="shared" si="78"/>
        <v>1</v>
      </c>
      <c r="EG42" s="20">
        <f t="shared" si="38"/>
        <v>1</v>
      </c>
      <c r="EH42" s="27"/>
      <c r="EI42" s="26"/>
      <c r="EJ42" s="28">
        <f t="shared" si="100"/>
        <v>0</v>
      </c>
      <c r="EK42" s="29">
        <f t="shared" si="79"/>
        <v>0</v>
      </c>
      <c r="EL42" s="30">
        <f>SUM(LARGE(($EJ42,$EC42,$DV42,$DO42,$DH42,$DA42,$CT42,$CM42,$CF42,$BY42,$BR42,$BK42,$BD42,$AW42,$AP42,$AI42,$AB42,$U42,$N42,$G42),{1;2;3;4;5}))</f>
        <v>0</v>
      </c>
      <c r="EM42" s="27">
        <f t="shared" si="80"/>
        <v>1</v>
      </c>
    </row>
    <row r="43" spans="1:143" x14ac:dyDescent="0.2">
      <c r="A43" s="36"/>
      <c r="B43" s="65">
        <f t="shared" si="40"/>
        <v>0</v>
      </c>
      <c r="C43" s="17"/>
      <c r="D43" s="20">
        <f t="shared" si="0"/>
        <v>1</v>
      </c>
      <c r="E43" s="27"/>
      <c r="F43" s="26"/>
      <c r="G43" s="28">
        <f t="shared" si="81"/>
        <v>0</v>
      </c>
      <c r="H43" s="29">
        <f t="shared" si="41"/>
        <v>0</v>
      </c>
      <c r="I43" s="30">
        <f>SUM(LARGE(($G43),{1}))</f>
        <v>0</v>
      </c>
      <c r="J43" s="27">
        <f t="shared" si="42"/>
        <v>1</v>
      </c>
      <c r="K43" s="20">
        <f t="shared" si="2"/>
        <v>1</v>
      </c>
      <c r="L43" s="27"/>
      <c r="M43" s="26"/>
      <c r="N43" s="28">
        <f t="shared" si="82"/>
        <v>0</v>
      </c>
      <c r="O43" s="29">
        <f t="shared" si="43"/>
        <v>0</v>
      </c>
      <c r="P43" s="30">
        <f>SUM(LARGE(($N43,$G43),{1;2}))</f>
        <v>0</v>
      </c>
      <c r="Q43" s="27">
        <f t="shared" si="44"/>
        <v>1</v>
      </c>
      <c r="R43" s="20">
        <f t="shared" si="4"/>
        <v>2</v>
      </c>
      <c r="S43" s="27"/>
      <c r="T43" s="26"/>
      <c r="U43" s="28">
        <f t="shared" si="83"/>
        <v>0</v>
      </c>
      <c r="V43" s="29">
        <f t="shared" si="45"/>
        <v>0</v>
      </c>
      <c r="W43" s="30">
        <f>SUM(LARGE(($U43,$N43,$G43),{1;2;3}))</f>
        <v>0</v>
      </c>
      <c r="X43" s="27">
        <f t="shared" si="46"/>
        <v>1</v>
      </c>
      <c r="Y43" s="20">
        <f t="shared" si="6"/>
        <v>2</v>
      </c>
      <c r="Z43" s="27"/>
      <c r="AA43" s="26"/>
      <c r="AB43" s="28">
        <f t="shared" si="84"/>
        <v>0</v>
      </c>
      <c r="AC43" s="29">
        <f t="shared" si="47"/>
        <v>0</v>
      </c>
      <c r="AD43" s="30">
        <f>SUM(LARGE(($AB43,$U43,$N43,$G43),{1;2;3;4}))</f>
        <v>0</v>
      </c>
      <c r="AE43" s="27">
        <f t="shared" si="48"/>
        <v>1</v>
      </c>
      <c r="AF43" s="20">
        <f t="shared" si="8"/>
        <v>2</v>
      </c>
      <c r="AG43" s="27"/>
      <c r="AH43" s="26"/>
      <c r="AI43" s="28">
        <f t="shared" si="85"/>
        <v>0</v>
      </c>
      <c r="AJ43" s="29">
        <f t="shared" si="49"/>
        <v>0</v>
      </c>
      <c r="AK43" s="30">
        <f>SUM(LARGE(($AI43,$AB43,$U43,$N43,$G43),{1;2;3;4;5}))</f>
        <v>0</v>
      </c>
      <c r="AL43" s="27">
        <f t="shared" si="50"/>
        <v>1</v>
      </c>
      <c r="AM43" s="20">
        <f t="shared" si="10"/>
        <v>2</v>
      </c>
      <c r="AN43" s="27"/>
      <c r="AO43" s="26"/>
      <c r="AP43" s="28">
        <f t="shared" si="86"/>
        <v>0</v>
      </c>
      <c r="AQ43" s="29">
        <f t="shared" si="51"/>
        <v>0</v>
      </c>
      <c r="AR43" s="30">
        <f>SUM(LARGE(($AP43,$AI43,$AB43,$U43,$N43,$G43),{1;2;3;4;5}))</f>
        <v>0</v>
      </c>
      <c r="AS43" s="27">
        <f t="shared" si="52"/>
        <v>1</v>
      </c>
      <c r="AT43" s="20">
        <f t="shared" si="12"/>
        <v>2</v>
      </c>
      <c r="AU43" s="27"/>
      <c r="AV43" s="26"/>
      <c r="AW43" s="28">
        <f t="shared" si="87"/>
        <v>0</v>
      </c>
      <c r="AX43" s="29">
        <f t="shared" si="53"/>
        <v>0</v>
      </c>
      <c r="AY43" s="30">
        <f>SUM(LARGE(($AW43,$AP43,$AI43,$AB43,$U43,$N43,$G43),{1;2;3;4;5}))</f>
        <v>0</v>
      </c>
      <c r="AZ43" s="27">
        <f t="shared" si="54"/>
        <v>1</v>
      </c>
      <c r="BA43" s="20">
        <f t="shared" si="14"/>
        <v>2</v>
      </c>
      <c r="BB43" s="27"/>
      <c r="BC43" s="26"/>
      <c r="BD43" s="28">
        <f t="shared" si="88"/>
        <v>0</v>
      </c>
      <c r="BE43" s="29">
        <f t="shared" si="55"/>
        <v>0</v>
      </c>
      <c r="BF43" s="30">
        <f>SUM(LARGE(($BD43,$AW43,$AP43,$AI43,$AB43,$U43,$N43,$G43),{1;2;3;4;5}))</f>
        <v>0</v>
      </c>
      <c r="BG43" s="27">
        <f t="shared" si="56"/>
        <v>1</v>
      </c>
      <c r="BH43" s="20">
        <f t="shared" si="16"/>
        <v>2</v>
      </c>
      <c r="BI43" s="27"/>
      <c r="BJ43" s="26"/>
      <c r="BK43" s="28">
        <f t="shared" si="89"/>
        <v>0</v>
      </c>
      <c r="BL43" s="29">
        <f t="shared" si="57"/>
        <v>0</v>
      </c>
      <c r="BM43" s="30">
        <f>SUM(LARGE(($BK43,$BD43,$AW43,$AP43,$AI43,$AB43,$U43,$N43,$G43),{1;2;3;4;5}))</f>
        <v>0</v>
      </c>
      <c r="BN43" s="27">
        <f t="shared" si="58"/>
        <v>1</v>
      </c>
      <c r="BO43" s="20">
        <f t="shared" si="18"/>
        <v>2</v>
      </c>
      <c r="BP43" s="27"/>
      <c r="BQ43" s="26"/>
      <c r="BR43" s="28">
        <f t="shared" si="90"/>
        <v>0</v>
      </c>
      <c r="BS43" s="29">
        <f t="shared" si="59"/>
        <v>0</v>
      </c>
      <c r="BT43" s="30">
        <f>SUM(LARGE(($BR43,$BK43,$BD43,$AW43,$AP43,$AI43,$AB43,$U43,$N43,$G43),{1;2;3;4;5}))</f>
        <v>0</v>
      </c>
      <c r="BU43" s="27">
        <f t="shared" si="60"/>
        <v>1</v>
      </c>
      <c r="BV43" s="20">
        <f t="shared" si="20"/>
        <v>2</v>
      </c>
      <c r="BW43" s="27"/>
      <c r="BX43" s="26"/>
      <c r="BY43" s="28">
        <f t="shared" si="91"/>
        <v>0</v>
      </c>
      <c r="BZ43" s="29">
        <f t="shared" si="61"/>
        <v>0</v>
      </c>
      <c r="CA43" s="30">
        <f>SUM(LARGE(($BY43,$BR43,$BK43,$BD43,$AW43,$AP43,$AI43,$AB43,$U43,$N43,$G43),{1;2;3;4;5}))</f>
        <v>0</v>
      </c>
      <c r="CB43" s="27">
        <f t="shared" si="62"/>
        <v>1</v>
      </c>
      <c r="CC43" s="20">
        <f t="shared" si="22"/>
        <v>2</v>
      </c>
      <c r="CD43" s="27"/>
      <c r="CE43" s="26"/>
      <c r="CF43" s="28">
        <f t="shared" si="92"/>
        <v>0</v>
      </c>
      <c r="CG43" s="29">
        <f t="shared" si="63"/>
        <v>0</v>
      </c>
      <c r="CH43" s="30">
        <f>SUM(LARGE(($CF43,$BY43,$BR43,$BK43,$BD43,$AW43,$AP43,$AI43,$AB43,$U43,$N43,$G43),{1;2;3;4;5}))</f>
        <v>0</v>
      </c>
      <c r="CI43" s="27">
        <f t="shared" si="64"/>
        <v>1</v>
      </c>
      <c r="CJ43" s="20">
        <f t="shared" si="24"/>
        <v>1</v>
      </c>
      <c r="CK43" s="27"/>
      <c r="CL43" s="26"/>
      <c r="CM43" s="28">
        <f t="shared" si="93"/>
        <v>0</v>
      </c>
      <c r="CN43" s="29">
        <f t="shared" si="65"/>
        <v>0</v>
      </c>
      <c r="CO43" s="30">
        <f>SUM(LARGE(($CM43,$CF43,$BY43,$BR43,$BK43,$BD43,$AW43,$AP43,$AI43,$AB43,$U43,$N43,$G43),{1;2;3;4;5}))</f>
        <v>0</v>
      </c>
      <c r="CP43" s="27">
        <f t="shared" si="66"/>
        <v>1</v>
      </c>
      <c r="CQ43" s="20">
        <f t="shared" si="26"/>
        <v>1</v>
      </c>
      <c r="CR43" s="27"/>
      <c r="CS43" s="26"/>
      <c r="CT43" s="28">
        <f t="shared" si="94"/>
        <v>0</v>
      </c>
      <c r="CU43" s="29">
        <f t="shared" si="67"/>
        <v>0</v>
      </c>
      <c r="CV43" s="30">
        <f>SUM(LARGE(($CT43,$CM43,$CF43,$BY43,$BR43,$BK43,$BD43,$AW43,$AP43,$AI43,$AB43,$U43,$N43,$G43),{1;2;3;4;5}))</f>
        <v>0</v>
      </c>
      <c r="CW43" s="27">
        <f t="shared" si="68"/>
        <v>1</v>
      </c>
      <c r="CX43" s="20">
        <f t="shared" si="28"/>
        <v>1</v>
      </c>
      <c r="CY43" s="27"/>
      <c r="CZ43" s="26"/>
      <c r="DA43" s="28">
        <f t="shared" si="95"/>
        <v>0</v>
      </c>
      <c r="DB43" s="29">
        <f t="shared" si="69"/>
        <v>0</v>
      </c>
      <c r="DC43" s="30">
        <f>SUM(LARGE(($DA43,$CT43,$CM43,$CF43,$BY43,$BR43,$BK43,$BD43,$AW43,$AP43,$AI43,$AB43,$U43,$N43,$G43),{1;2;3;4;5}))</f>
        <v>0</v>
      </c>
      <c r="DD43" s="27">
        <f t="shared" si="70"/>
        <v>1</v>
      </c>
      <c r="DE43" s="20">
        <f t="shared" si="30"/>
        <v>1</v>
      </c>
      <c r="DF43" s="27"/>
      <c r="DG43" s="26"/>
      <c r="DH43" s="28">
        <f t="shared" si="96"/>
        <v>0</v>
      </c>
      <c r="DI43" s="29">
        <f t="shared" si="71"/>
        <v>0</v>
      </c>
      <c r="DJ43" s="30">
        <f>SUM(LARGE(($DH43,$DA43,$CT43,$CM43,$CF43,$BY43,$BR43,$BK43,$BD43,$AW43,$AP43,$AI43,$AB43,$U43,$N43,$G43),{1;2;3;4;5}))</f>
        <v>0</v>
      </c>
      <c r="DK43" s="27">
        <f t="shared" si="72"/>
        <v>1</v>
      </c>
      <c r="DL43" s="20">
        <f t="shared" si="32"/>
        <v>1</v>
      </c>
      <c r="DM43" s="27"/>
      <c r="DN43" s="26"/>
      <c r="DO43" s="28">
        <f t="shared" si="97"/>
        <v>0</v>
      </c>
      <c r="DP43" s="29">
        <f t="shared" si="73"/>
        <v>0</v>
      </c>
      <c r="DQ43" s="30">
        <f>SUM(LARGE(($DO43,$DH43,$DA43,$CT43,$CM43,$CF43,$BY43,$BR43,$BK43,$BD43,$AW43,$AP43,$AI43,$AB43,$U43,$N43,$G43),{1;2;3;4;5}))</f>
        <v>0</v>
      </c>
      <c r="DR43" s="27">
        <f t="shared" si="74"/>
        <v>1</v>
      </c>
      <c r="DS43" s="20">
        <f t="shared" si="34"/>
        <v>1</v>
      </c>
      <c r="DT43" s="27"/>
      <c r="DU43" s="26"/>
      <c r="DV43" s="28">
        <f t="shared" si="98"/>
        <v>0</v>
      </c>
      <c r="DW43" s="29">
        <f t="shared" si="75"/>
        <v>0</v>
      </c>
      <c r="DX43" s="30">
        <f>SUM(LARGE(($DV43,$DO43,$DH43,$DA43,$CT43,$CM43,$CF43,$BY43,$BR43,$BK43,$BD43,$AW43,$AP43,$AI43,$AB43,$U43,$N43,$G43),{1;2;3;4;5}))</f>
        <v>0</v>
      </c>
      <c r="DY43" s="27">
        <f t="shared" si="76"/>
        <v>1</v>
      </c>
      <c r="DZ43" s="20">
        <f t="shared" si="36"/>
        <v>3</v>
      </c>
      <c r="EA43" s="27"/>
      <c r="EB43" s="26"/>
      <c r="EC43" s="28">
        <f t="shared" si="99"/>
        <v>0</v>
      </c>
      <c r="ED43" s="29">
        <f t="shared" si="77"/>
        <v>0</v>
      </c>
      <c r="EE43" s="30">
        <f>SUM(LARGE(($EC43,$DV43,$DO43,$DH43,$DA43,$CT43,$CM43,$CF43,$BY43,$BR43,$BK43,$BD43,$AW43,$AP43,$AI43,$AB43,$U43,$N43,$G43),{1;2;3;4;5}))</f>
        <v>0</v>
      </c>
      <c r="EF43" s="27">
        <f t="shared" si="78"/>
        <v>1</v>
      </c>
      <c r="EG43" s="20">
        <f t="shared" si="38"/>
        <v>1</v>
      </c>
      <c r="EH43" s="27"/>
      <c r="EI43" s="26"/>
      <c r="EJ43" s="28">
        <f t="shared" si="100"/>
        <v>0</v>
      </c>
      <c r="EK43" s="29">
        <f t="shared" si="79"/>
        <v>0</v>
      </c>
      <c r="EL43" s="30">
        <f>SUM(LARGE(($EJ43,$EC43,$DV43,$DO43,$DH43,$DA43,$CT43,$CM43,$CF43,$BY43,$BR43,$BK43,$BD43,$AW43,$AP43,$AI43,$AB43,$U43,$N43,$G43),{1;2;3;4;5}))</f>
        <v>0</v>
      </c>
      <c r="EM43" s="27">
        <f t="shared" si="80"/>
        <v>1</v>
      </c>
    </row>
    <row r="44" spans="1:143" x14ac:dyDescent="0.2">
      <c r="A44" s="36"/>
      <c r="B44" s="65">
        <f t="shared" si="40"/>
        <v>0</v>
      </c>
      <c r="C44" s="17"/>
      <c r="D44" s="20">
        <f t="shared" si="0"/>
        <v>1</v>
      </c>
      <c r="E44" s="27"/>
      <c r="F44" s="26"/>
      <c r="G44" s="28">
        <f t="shared" si="81"/>
        <v>0</v>
      </c>
      <c r="H44" s="29">
        <f t="shared" si="41"/>
        <v>0</v>
      </c>
      <c r="I44" s="30">
        <f>SUM(LARGE(($G44),{1}))</f>
        <v>0</v>
      </c>
      <c r="J44" s="27">
        <f t="shared" si="42"/>
        <v>1</v>
      </c>
      <c r="K44" s="20">
        <f t="shared" si="2"/>
        <v>1</v>
      </c>
      <c r="L44" s="27"/>
      <c r="M44" s="26"/>
      <c r="N44" s="28">
        <f t="shared" si="82"/>
        <v>0</v>
      </c>
      <c r="O44" s="29">
        <f t="shared" si="43"/>
        <v>0</v>
      </c>
      <c r="P44" s="30">
        <f>SUM(LARGE(($N44,$G44),{1;2}))</f>
        <v>0</v>
      </c>
      <c r="Q44" s="27">
        <f t="shared" si="44"/>
        <v>1</v>
      </c>
      <c r="R44" s="20">
        <f t="shared" si="4"/>
        <v>2</v>
      </c>
      <c r="S44" s="27"/>
      <c r="T44" s="26"/>
      <c r="U44" s="28">
        <f t="shared" si="83"/>
        <v>0</v>
      </c>
      <c r="V44" s="29">
        <f t="shared" si="45"/>
        <v>0</v>
      </c>
      <c r="W44" s="30">
        <f>SUM(LARGE(($U44,$N44,$G44),{1;2;3}))</f>
        <v>0</v>
      </c>
      <c r="X44" s="27">
        <f t="shared" si="46"/>
        <v>1</v>
      </c>
      <c r="Y44" s="20">
        <f t="shared" si="6"/>
        <v>2</v>
      </c>
      <c r="Z44" s="27"/>
      <c r="AA44" s="26"/>
      <c r="AB44" s="28">
        <f t="shared" si="84"/>
        <v>0</v>
      </c>
      <c r="AC44" s="29">
        <f t="shared" si="47"/>
        <v>0</v>
      </c>
      <c r="AD44" s="30">
        <f>SUM(LARGE(($AB44,$U44,$N44,$G44),{1;2;3;4}))</f>
        <v>0</v>
      </c>
      <c r="AE44" s="27">
        <f t="shared" si="48"/>
        <v>1</v>
      </c>
      <c r="AF44" s="20">
        <f t="shared" si="8"/>
        <v>2</v>
      </c>
      <c r="AG44" s="27"/>
      <c r="AH44" s="26"/>
      <c r="AI44" s="28">
        <f t="shared" si="85"/>
        <v>0</v>
      </c>
      <c r="AJ44" s="29">
        <f t="shared" si="49"/>
        <v>0</v>
      </c>
      <c r="AK44" s="30">
        <f>SUM(LARGE(($AI44,$AB44,$U44,$N44,$G44),{1;2;3;4;5}))</f>
        <v>0</v>
      </c>
      <c r="AL44" s="27">
        <f t="shared" si="50"/>
        <v>1</v>
      </c>
      <c r="AM44" s="20">
        <f t="shared" si="10"/>
        <v>2</v>
      </c>
      <c r="AN44" s="27"/>
      <c r="AO44" s="26"/>
      <c r="AP44" s="28">
        <f t="shared" si="86"/>
        <v>0</v>
      </c>
      <c r="AQ44" s="29">
        <f t="shared" si="51"/>
        <v>0</v>
      </c>
      <c r="AR44" s="30">
        <f>SUM(LARGE(($AP44,$AI44,$AB44,$U44,$N44,$G44),{1;2;3;4;5}))</f>
        <v>0</v>
      </c>
      <c r="AS44" s="27">
        <f t="shared" si="52"/>
        <v>1</v>
      </c>
      <c r="AT44" s="20">
        <f t="shared" si="12"/>
        <v>2</v>
      </c>
      <c r="AU44" s="27"/>
      <c r="AV44" s="26"/>
      <c r="AW44" s="28">
        <f t="shared" si="87"/>
        <v>0</v>
      </c>
      <c r="AX44" s="29">
        <f t="shared" si="53"/>
        <v>0</v>
      </c>
      <c r="AY44" s="30">
        <f>SUM(LARGE(($AW44,$AP44,$AI44,$AB44,$U44,$N44,$G44),{1;2;3;4;5}))</f>
        <v>0</v>
      </c>
      <c r="AZ44" s="27">
        <f t="shared" si="54"/>
        <v>1</v>
      </c>
      <c r="BA44" s="20">
        <f t="shared" si="14"/>
        <v>2</v>
      </c>
      <c r="BB44" s="27"/>
      <c r="BC44" s="26"/>
      <c r="BD44" s="28">
        <f t="shared" si="88"/>
        <v>0</v>
      </c>
      <c r="BE44" s="29">
        <f t="shared" si="55"/>
        <v>0</v>
      </c>
      <c r="BF44" s="30">
        <f>SUM(LARGE(($BD44,$AW44,$AP44,$AI44,$AB44,$U44,$N44,$G44),{1;2;3;4;5}))</f>
        <v>0</v>
      </c>
      <c r="BG44" s="27">
        <f t="shared" si="56"/>
        <v>1</v>
      </c>
      <c r="BH44" s="20">
        <f t="shared" si="16"/>
        <v>2</v>
      </c>
      <c r="BI44" s="27"/>
      <c r="BJ44" s="26"/>
      <c r="BK44" s="28">
        <f t="shared" si="89"/>
        <v>0</v>
      </c>
      <c r="BL44" s="29">
        <f t="shared" si="57"/>
        <v>0</v>
      </c>
      <c r="BM44" s="30">
        <f>SUM(LARGE(($BK44,$BD44,$AW44,$AP44,$AI44,$AB44,$U44,$N44,$G44),{1;2;3;4;5}))</f>
        <v>0</v>
      </c>
      <c r="BN44" s="27">
        <f t="shared" si="58"/>
        <v>1</v>
      </c>
      <c r="BO44" s="20">
        <f t="shared" si="18"/>
        <v>2</v>
      </c>
      <c r="BP44" s="27"/>
      <c r="BQ44" s="26"/>
      <c r="BR44" s="28">
        <f t="shared" si="90"/>
        <v>0</v>
      </c>
      <c r="BS44" s="29">
        <f t="shared" si="59"/>
        <v>0</v>
      </c>
      <c r="BT44" s="30">
        <f>SUM(LARGE(($BR44,$BK44,$BD44,$AW44,$AP44,$AI44,$AB44,$U44,$N44,$G44),{1;2;3;4;5}))</f>
        <v>0</v>
      </c>
      <c r="BU44" s="27">
        <f t="shared" si="60"/>
        <v>1</v>
      </c>
      <c r="BV44" s="20">
        <f t="shared" si="20"/>
        <v>2</v>
      </c>
      <c r="BW44" s="27"/>
      <c r="BX44" s="26"/>
      <c r="BY44" s="28">
        <f t="shared" si="91"/>
        <v>0</v>
      </c>
      <c r="BZ44" s="29">
        <f t="shared" si="61"/>
        <v>0</v>
      </c>
      <c r="CA44" s="30">
        <f>SUM(LARGE(($BY44,$BR44,$BK44,$BD44,$AW44,$AP44,$AI44,$AB44,$U44,$N44,$G44),{1;2;3;4;5}))</f>
        <v>0</v>
      </c>
      <c r="CB44" s="27">
        <f t="shared" si="62"/>
        <v>1</v>
      </c>
      <c r="CC44" s="20">
        <f t="shared" si="22"/>
        <v>2</v>
      </c>
      <c r="CD44" s="27"/>
      <c r="CE44" s="26"/>
      <c r="CF44" s="28">
        <f t="shared" si="92"/>
        <v>0</v>
      </c>
      <c r="CG44" s="29">
        <f t="shared" si="63"/>
        <v>0</v>
      </c>
      <c r="CH44" s="30">
        <f>SUM(LARGE(($CF44,$BY44,$BR44,$BK44,$BD44,$AW44,$AP44,$AI44,$AB44,$U44,$N44,$G44),{1;2;3;4;5}))</f>
        <v>0</v>
      </c>
      <c r="CI44" s="27">
        <f t="shared" si="64"/>
        <v>1</v>
      </c>
      <c r="CJ44" s="20">
        <f t="shared" si="24"/>
        <v>1</v>
      </c>
      <c r="CK44" s="27"/>
      <c r="CL44" s="26"/>
      <c r="CM44" s="28">
        <f t="shared" si="93"/>
        <v>0</v>
      </c>
      <c r="CN44" s="29">
        <f t="shared" si="65"/>
        <v>0</v>
      </c>
      <c r="CO44" s="30">
        <f>SUM(LARGE(($CM44,$CF44,$BY44,$BR44,$BK44,$BD44,$AW44,$AP44,$AI44,$AB44,$U44,$N44,$G44),{1;2;3;4;5}))</f>
        <v>0</v>
      </c>
      <c r="CP44" s="27">
        <f t="shared" si="66"/>
        <v>1</v>
      </c>
      <c r="CQ44" s="20">
        <f t="shared" si="26"/>
        <v>1</v>
      </c>
      <c r="CR44" s="27"/>
      <c r="CS44" s="26"/>
      <c r="CT44" s="28">
        <f t="shared" si="94"/>
        <v>0</v>
      </c>
      <c r="CU44" s="29">
        <f t="shared" si="67"/>
        <v>0</v>
      </c>
      <c r="CV44" s="30">
        <f>SUM(LARGE(($CT44,$CM44,$CF44,$BY44,$BR44,$BK44,$BD44,$AW44,$AP44,$AI44,$AB44,$U44,$N44,$G44),{1;2;3;4;5}))</f>
        <v>0</v>
      </c>
      <c r="CW44" s="27">
        <f t="shared" si="68"/>
        <v>1</v>
      </c>
      <c r="CX44" s="20">
        <f t="shared" si="28"/>
        <v>1</v>
      </c>
      <c r="CY44" s="27"/>
      <c r="CZ44" s="26"/>
      <c r="DA44" s="28">
        <f t="shared" si="95"/>
        <v>0</v>
      </c>
      <c r="DB44" s="29">
        <f t="shared" si="69"/>
        <v>0</v>
      </c>
      <c r="DC44" s="30">
        <f>SUM(LARGE(($DA44,$CT44,$CM44,$CF44,$BY44,$BR44,$BK44,$BD44,$AW44,$AP44,$AI44,$AB44,$U44,$N44,$G44),{1;2;3;4;5}))</f>
        <v>0</v>
      </c>
      <c r="DD44" s="27">
        <f t="shared" si="70"/>
        <v>1</v>
      </c>
      <c r="DE44" s="20">
        <f t="shared" si="30"/>
        <v>1</v>
      </c>
      <c r="DF44" s="27"/>
      <c r="DG44" s="26"/>
      <c r="DH44" s="28">
        <f t="shared" si="96"/>
        <v>0</v>
      </c>
      <c r="DI44" s="29">
        <f t="shared" si="71"/>
        <v>0</v>
      </c>
      <c r="DJ44" s="30">
        <f>SUM(LARGE(($DH44,$DA44,$CT44,$CM44,$CF44,$BY44,$BR44,$BK44,$BD44,$AW44,$AP44,$AI44,$AB44,$U44,$N44,$G44),{1;2;3;4;5}))</f>
        <v>0</v>
      </c>
      <c r="DK44" s="27">
        <f t="shared" si="72"/>
        <v>1</v>
      </c>
      <c r="DL44" s="20">
        <f t="shared" si="32"/>
        <v>1</v>
      </c>
      <c r="DM44" s="27"/>
      <c r="DN44" s="26"/>
      <c r="DO44" s="28">
        <f t="shared" si="97"/>
        <v>0</v>
      </c>
      <c r="DP44" s="29">
        <f t="shared" si="73"/>
        <v>0</v>
      </c>
      <c r="DQ44" s="30">
        <f>SUM(LARGE(($DO44,$DH44,$DA44,$CT44,$CM44,$CF44,$BY44,$BR44,$BK44,$BD44,$AW44,$AP44,$AI44,$AB44,$U44,$N44,$G44),{1;2;3;4;5}))</f>
        <v>0</v>
      </c>
      <c r="DR44" s="27">
        <f t="shared" si="74"/>
        <v>1</v>
      </c>
      <c r="DS44" s="20">
        <f t="shared" si="34"/>
        <v>1</v>
      </c>
      <c r="DT44" s="27"/>
      <c r="DU44" s="26"/>
      <c r="DV44" s="28">
        <f t="shared" si="98"/>
        <v>0</v>
      </c>
      <c r="DW44" s="29">
        <f t="shared" si="75"/>
        <v>0</v>
      </c>
      <c r="DX44" s="30">
        <f>SUM(LARGE(($DV44,$DO44,$DH44,$DA44,$CT44,$CM44,$CF44,$BY44,$BR44,$BK44,$BD44,$AW44,$AP44,$AI44,$AB44,$U44,$N44,$G44),{1;2;3;4;5}))</f>
        <v>0</v>
      </c>
      <c r="DY44" s="27">
        <f t="shared" si="76"/>
        <v>1</v>
      </c>
      <c r="DZ44" s="20">
        <f t="shared" si="36"/>
        <v>3</v>
      </c>
      <c r="EA44" s="27"/>
      <c r="EB44" s="26"/>
      <c r="EC44" s="28">
        <f t="shared" si="99"/>
        <v>0</v>
      </c>
      <c r="ED44" s="29">
        <f t="shared" si="77"/>
        <v>0</v>
      </c>
      <c r="EE44" s="30">
        <f>SUM(LARGE(($EC44,$DV44,$DO44,$DH44,$DA44,$CT44,$CM44,$CF44,$BY44,$BR44,$BK44,$BD44,$AW44,$AP44,$AI44,$AB44,$U44,$N44,$G44),{1;2;3;4;5}))</f>
        <v>0</v>
      </c>
      <c r="EF44" s="27">
        <f t="shared" si="78"/>
        <v>1</v>
      </c>
      <c r="EG44" s="20">
        <f t="shared" si="38"/>
        <v>1</v>
      </c>
      <c r="EH44" s="27"/>
      <c r="EI44" s="26"/>
      <c r="EJ44" s="28">
        <f t="shared" si="100"/>
        <v>0</v>
      </c>
      <c r="EK44" s="29">
        <f t="shared" si="79"/>
        <v>0</v>
      </c>
      <c r="EL44" s="30">
        <f>SUM(LARGE(($EJ44,$EC44,$DV44,$DO44,$DH44,$DA44,$CT44,$CM44,$CF44,$BY44,$BR44,$BK44,$BD44,$AW44,$AP44,$AI44,$AB44,$U44,$N44,$G44),{1;2;3;4;5}))</f>
        <v>0</v>
      </c>
      <c r="EM44" s="27">
        <f t="shared" si="80"/>
        <v>1</v>
      </c>
    </row>
    <row r="45" spans="1:143" x14ac:dyDescent="0.2">
      <c r="A45" s="36"/>
      <c r="B45" s="65">
        <f t="shared" si="40"/>
        <v>0</v>
      </c>
      <c r="C45" s="17"/>
      <c r="D45" s="20">
        <f t="shared" si="0"/>
        <v>1</v>
      </c>
      <c r="E45" s="27"/>
      <c r="F45" s="26"/>
      <c r="G45" s="28">
        <f t="shared" si="81"/>
        <v>0</v>
      </c>
      <c r="H45" s="29">
        <f t="shared" si="41"/>
        <v>0</v>
      </c>
      <c r="I45" s="30">
        <f>SUM(LARGE(($G45),{1}))</f>
        <v>0</v>
      </c>
      <c r="J45" s="27">
        <f t="shared" si="42"/>
        <v>1</v>
      </c>
      <c r="K45" s="20">
        <f t="shared" si="2"/>
        <v>1</v>
      </c>
      <c r="L45" s="27"/>
      <c r="M45" s="26"/>
      <c r="N45" s="28">
        <f t="shared" si="82"/>
        <v>0</v>
      </c>
      <c r="O45" s="29">
        <f t="shared" si="43"/>
        <v>0</v>
      </c>
      <c r="P45" s="30">
        <f>SUM(LARGE(($N45,$G45),{1;2}))</f>
        <v>0</v>
      </c>
      <c r="Q45" s="27">
        <f t="shared" si="44"/>
        <v>1</v>
      </c>
      <c r="R45" s="20">
        <f t="shared" si="4"/>
        <v>2</v>
      </c>
      <c r="S45" s="27"/>
      <c r="T45" s="26"/>
      <c r="U45" s="28">
        <f t="shared" si="83"/>
        <v>0</v>
      </c>
      <c r="V45" s="29">
        <f t="shared" si="45"/>
        <v>0</v>
      </c>
      <c r="W45" s="30">
        <f>SUM(LARGE(($U45,$N45,$G45),{1;2;3}))</f>
        <v>0</v>
      </c>
      <c r="X45" s="27">
        <f t="shared" si="46"/>
        <v>1</v>
      </c>
      <c r="Y45" s="20">
        <f t="shared" si="6"/>
        <v>2</v>
      </c>
      <c r="Z45" s="27"/>
      <c r="AA45" s="26"/>
      <c r="AB45" s="28">
        <f t="shared" si="84"/>
        <v>0</v>
      </c>
      <c r="AC45" s="29">
        <f t="shared" si="47"/>
        <v>0</v>
      </c>
      <c r="AD45" s="30">
        <f>SUM(LARGE(($AB45,$U45,$N45,$G45),{1;2;3;4}))</f>
        <v>0</v>
      </c>
      <c r="AE45" s="27">
        <f t="shared" si="48"/>
        <v>1</v>
      </c>
      <c r="AF45" s="20">
        <f t="shared" si="8"/>
        <v>2</v>
      </c>
      <c r="AG45" s="27"/>
      <c r="AH45" s="26"/>
      <c r="AI45" s="28">
        <f t="shared" si="85"/>
        <v>0</v>
      </c>
      <c r="AJ45" s="29">
        <f t="shared" si="49"/>
        <v>0</v>
      </c>
      <c r="AK45" s="30">
        <f>SUM(LARGE(($AI45,$AB45,$U45,$N45,$G45),{1;2;3;4;5}))</f>
        <v>0</v>
      </c>
      <c r="AL45" s="27">
        <f t="shared" si="50"/>
        <v>1</v>
      </c>
      <c r="AM45" s="20">
        <f t="shared" si="10"/>
        <v>2</v>
      </c>
      <c r="AN45" s="27"/>
      <c r="AO45" s="26"/>
      <c r="AP45" s="28">
        <f t="shared" si="86"/>
        <v>0</v>
      </c>
      <c r="AQ45" s="29">
        <f t="shared" si="51"/>
        <v>0</v>
      </c>
      <c r="AR45" s="30">
        <f>SUM(LARGE(($AP45,$AI45,$AB45,$U45,$N45,$G45),{1;2;3;4;5}))</f>
        <v>0</v>
      </c>
      <c r="AS45" s="27">
        <f t="shared" si="52"/>
        <v>1</v>
      </c>
      <c r="AT45" s="20">
        <f t="shared" si="12"/>
        <v>2</v>
      </c>
      <c r="AU45" s="27"/>
      <c r="AV45" s="26"/>
      <c r="AW45" s="28">
        <f t="shared" si="87"/>
        <v>0</v>
      </c>
      <c r="AX45" s="29">
        <f t="shared" si="53"/>
        <v>0</v>
      </c>
      <c r="AY45" s="30">
        <f>SUM(LARGE(($AW45,$AP45,$AI45,$AB45,$U45,$N45,$G45),{1;2;3;4;5}))</f>
        <v>0</v>
      </c>
      <c r="AZ45" s="27">
        <f t="shared" si="54"/>
        <v>1</v>
      </c>
      <c r="BA45" s="20">
        <f t="shared" si="14"/>
        <v>2</v>
      </c>
      <c r="BB45" s="27"/>
      <c r="BC45" s="26"/>
      <c r="BD45" s="28">
        <f t="shared" si="88"/>
        <v>0</v>
      </c>
      <c r="BE45" s="29">
        <f t="shared" si="55"/>
        <v>0</v>
      </c>
      <c r="BF45" s="30">
        <f>SUM(LARGE(($BD45,$AW45,$AP45,$AI45,$AB45,$U45,$N45,$G45),{1;2;3;4;5}))</f>
        <v>0</v>
      </c>
      <c r="BG45" s="27">
        <f t="shared" si="56"/>
        <v>1</v>
      </c>
      <c r="BH45" s="20">
        <f t="shared" si="16"/>
        <v>2</v>
      </c>
      <c r="BI45" s="27"/>
      <c r="BJ45" s="26"/>
      <c r="BK45" s="28">
        <f t="shared" si="89"/>
        <v>0</v>
      </c>
      <c r="BL45" s="29">
        <f t="shared" si="57"/>
        <v>0</v>
      </c>
      <c r="BM45" s="30">
        <f>SUM(LARGE(($BK45,$BD45,$AW45,$AP45,$AI45,$AB45,$U45,$N45,$G45),{1;2;3;4;5}))</f>
        <v>0</v>
      </c>
      <c r="BN45" s="27">
        <f t="shared" si="58"/>
        <v>1</v>
      </c>
      <c r="BO45" s="20">
        <f t="shared" si="18"/>
        <v>2</v>
      </c>
      <c r="BP45" s="27"/>
      <c r="BQ45" s="26"/>
      <c r="BR45" s="28">
        <f t="shared" si="90"/>
        <v>0</v>
      </c>
      <c r="BS45" s="29">
        <f t="shared" si="59"/>
        <v>0</v>
      </c>
      <c r="BT45" s="30">
        <f>SUM(LARGE(($BR45,$BK45,$BD45,$AW45,$AP45,$AI45,$AB45,$U45,$N45,$G45),{1;2;3;4;5}))</f>
        <v>0</v>
      </c>
      <c r="BU45" s="27">
        <f t="shared" si="60"/>
        <v>1</v>
      </c>
      <c r="BV45" s="20">
        <f t="shared" si="20"/>
        <v>2</v>
      </c>
      <c r="BW45" s="27"/>
      <c r="BX45" s="26"/>
      <c r="BY45" s="28">
        <f t="shared" si="91"/>
        <v>0</v>
      </c>
      <c r="BZ45" s="29">
        <f t="shared" si="61"/>
        <v>0</v>
      </c>
      <c r="CA45" s="30">
        <f>SUM(LARGE(($BY45,$BR45,$BK45,$BD45,$AW45,$AP45,$AI45,$AB45,$U45,$N45,$G45),{1;2;3;4;5}))</f>
        <v>0</v>
      </c>
      <c r="CB45" s="27">
        <f t="shared" si="62"/>
        <v>1</v>
      </c>
      <c r="CC45" s="20">
        <f t="shared" si="22"/>
        <v>2</v>
      </c>
      <c r="CD45" s="27"/>
      <c r="CE45" s="26"/>
      <c r="CF45" s="28">
        <f t="shared" si="92"/>
        <v>0</v>
      </c>
      <c r="CG45" s="29">
        <f t="shared" si="63"/>
        <v>0</v>
      </c>
      <c r="CH45" s="30">
        <f>SUM(LARGE(($CF45,$BY45,$BR45,$BK45,$BD45,$AW45,$AP45,$AI45,$AB45,$U45,$N45,$G45),{1;2;3;4;5}))</f>
        <v>0</v>
      </c>
      <c r="CI45" s="27">
        <f t="shared" si="64"/>
        <v>1</v>
      </c>
      <c r="CJ45" s="20">
        <f t="shared" si="24"/>
        <v>1</v>
      </c>
      <c r="CK45" s="27"/>
      <c r="CL45" s="26"/>
      <c r="CM45" s="28">
        <f t="shared" si="93"/>
        <v>0</v>
      </c>
      <c r="CN45" s="29">
        <f t="shared" si="65"/>
        <v>0</v>
      </c>
      <c r="CO45" s="30">
        <f>SUM(LARGE(($CM45,$CF45,$BY45,$BR45,$BK45,$BD45,$AW45,$AP45,$AI45,$AB45,$U45,$N45,$G45),{1;2;3;4;5}))</f>
        <v>0</v>
      </c>
      <c r="CP45" s="27">
        <f t="shared" si="66"/>
        <v>1</v>
      </c>
      <c r="CQ45" s="20">
        <f t="shared" si="26"/>
        <v>1</v>
      </c>
      <c r="CR45" s="27"/>
      <c r="CS45" s="26"/>
      <c r="CT45" s="28">
        <f t="shared" si="94"/>
        <v>0</v>
      </c>
      <c r="CU45" s="29">
        <f t="shared" si="67"/>
        <v>0</v>
      </c>
      <c r="CV45" s="30">
        <f>SUM(LARGE(($CT45,$CM45,$CF45,$BY45,$BR45,$BK45,$BD45,$AW45,$AP45,$AI45,$AB45,$U45,$N45,$G45),{1;2;3;4;5}))</f>
        <v>0</v>
      </c>
      <c r="CW45" s="27">
        <f t="shared" si="68"/>
        <v>1</v>
      </c>
      <c r="CX45" s="20">
        <f t="shared" si="28"/>
        <v>1</v>
      </c>
      <c r="CY45" s="27"/>
      <c r="CZ45" s="26"/>
      <c r="DA45" s="28">
        <f t="shared" si="95"/>
        <v>0</v>
      </c>
      <c r="DB45" s="29">
        <f t="shared" si="69"/>
        <v>0</v>
      </c>
      <c r="DC45" s="30">
        <f>SUM(LARGE(($DA45,$CT45,$CM45,$CF45,$BY45,$BR45,$BK45,$BD45,$AW45,$AP45,$AI45,$AB45,$U45,$N45,$G45),{1;2;3;4;5}))</f>
        <v>0</v>
      </c>
      <c r="DD45" s="27">
        <f t="shared" si="70"/>
        <v>1</v>
      </c>
      <c r="DE45" s="20">
        <f t="shared" si="30"/>
        <v>1</v>
      </c>
      <c r="DF45" s="27"/>
      <c r="DG45" s="26"/>
      <c r="DH45" s="28">
        <f t="shared" si="96"/>
        <v>0</v>
      </c>
      <c r="DI45" s="29">
        <f t="shared" si="71"/>
        <v>0</v>
      </c>
      <c r="DJ45" s="30">
        <f>SUM(LARGE(($DH45,$DA45,$CT45,$CM45,$CF45,$BY45,$BR45,$BK45,$BD45,$AW45,$AP45,$AI45,$AB45,$U45,$N45,$G45),{1;2;3;4;5}))</f>
        <v>0</v>
      </c>
      <c r="DK45" s="27">
        <f t="shared" si="72"/>
        <v>1</v>
      </c>
      <c r="DL45" s="20">
        <f t="shared" si="32"/>
        <v>1</v>
      </c>
      <c r="DM45" s="27"/>
      <c r="DN45" s="26"/>
      <c r="DO45" s="28">
        <f t="shared" si="97"/>
        <v>0</v>
      </c>
      <c r="DP45" s="29">
        <f t="shared" si="73"/>
        <v>0</v>
      </c>
      <c r="DQ45" s="30">
        <f>SUM(LARGE(($DO45,$DH45,$DA45,$CT45,$CM45,$CF45,$BY45,$BR45,$BK45,$BD45,$AW45,$AP45,$AI45,$AB45,$U45,$N45,$G45),{1;2;3;4;5}))</f>
        <v>0</v>
      </c>
      <c r="DR45" s="27">
        <f t="shared" si="74"/>
        <v>1</v>
      </c>
      <c r="DS45" s="20">
        <f t="shared" si="34"/>
        <v>1</v>
      </c>
      <c r="DT45" s="27"/>
      <c r="DU45" s="26"/>
      <c r="DV45" s="28">
        <f t="shared" si="98"/>
        <v>0</v>
      </c>
      <c r="DW45" s="29">
        <f t="shared" si="75"/>
        <v>0</v>
      </c>
      <c r="DX45" s="30">
        <f>SUM(LARGE(($DV45,$DO45,$DH45,$DA45,$CT45,$CM45,$CF45,$BY45,$BR45,$BK45,$BD45,$AW45,$AP45,$AI45,$AB45,$U45,$N45,$G45),{1;2;3;4;5}))</f>
        <v>0</v>
      </c>
      <c r="DY45" s="27">
        <f t="shared" si="76"/>
        <v>1</v>
      </c>
      <c r="DZ45" s="20">
        <f t="shared" si="36"/>
        <v>3</v>
      </c>
      <c r="EA45" s="27"/>
      <c r="EB45" s="26"/>
      <c r="EC45" s="28">
        <f t="shared" si="99"/>
        <v>0</v>
      </c>
      <c r="ED45" s="29">
        <f t="shared" si="77"/>
        <v>0</v>
      </c>
      <c r="EE45" s="30">
        <f>SUM(LARGE(($EC45,$DV45,$DO45,$DH45,$DA45,$CT45,$CM45,$CF45,$BY45,$BR45,$BK45,$BD45,$AW45,$AP45,$AI45,$AB45,$U45,$N45,$G45),{1;2;3;4;5}))</f>
        <v>0</v>
      </c>
      <c r="EF45" s="27">
        <f t="shared" si="78"/>
        <v>1</v>
      </c>
      <c r="EG45" s="20">
        <f t="shared" si="38"/>
        <v>1</v>
      </c>
      <c r="EH45" s="27"/>
      <c r="EI45" s="26"/>
      <c r="EJ45" s="28">
        <f t="shared" si="100"/>
        <v>0</v>
      </c>
      <c r="EK45" s="29">
        <f t="shared" si="79"/>
        <v>0</v>
      </c>
      <c r="EL45" s="30">
        <f>SUM(LARGE(($EJ45,$EC45,$DV45,$DO45,$DH45,$DA45,$CT45,$CM45,$CF45,$BY45,$BR45,$BK45,$BD45,$AW45,$AP45,$AI45,$AB45,$U45,$N45,$G45),{1;2;3;4;5}))</f>
        <v>0</v>
      </c>
      <c r="EM45" s="27">
        <f t="shared" si="80"/>
        <v>1</v>
      </c>
    </row>
    <row r="46" spans="1:143" x14ac:dyDescent="0.2">
      <c r="A46" s="36"/>
      <c r="B46" s="65">
        <f t="shared" si="40"/>
        <v>0</v>
      </c>
      <c r="C46" s="17"/>
      <c r="D46" s="20">
        <f t="shared" si="0"/>
        <v>1</v>
      </c>
      <c r="E46" s="27"/>
      <c r="F46" s="26"/>
      <c r="G46" s="28">
        <f t="shared" si="81"/>
        <v>0</v>
      </c>
      <c r="H46" s="29">
        <f t="shared" si="41"/>
        <v>0</v>
      </c>
      <c r="I46" s="30">
        <f>SUM(LARGE(($G46),{1}))</f>
        <v>0</v>
      </c>
      <c r="J46" s="27">
        <f t="shared" si="42"/>
        <v>1</v>
      </c>
      <c r="K46" s="20">
        <f t="shared" si="2"/>
        <v>1</v>
      </c>
      <c r="L46" s="27"/>
      <c r="M46" s="26"/>
      <c r="N46" s="28">
        <f t="shared" si="82"/>
        <v>0</v>
      </c>
      <c r="O46" s="29">
        <f t="shared" si="43"/>
        <v>0</v>
      </c>
      <c r="P46" s="30">
        <f>SUM(LARGE(($N46,$G46),{1;2}))</f>
        <v>0</v>
      </c>
      <c r="Q46" s="27">
        <f t="shared" si="44"/>
        <v>1</v>
      </c>
      <c r="R46" s="20">
        <f t="shared" si="4"/>
        <v>2</v>
      </c>
      <c r="S46" s="27"/>
      <c r="T46" s="26"/>
      <c r="U46" s="28">
        <f t="shared" si="83"/>
        <v>0</v>
      </c>
      <c r="V46" s="29">
        <f t="shared" si="45"/>
        <v>0</v>
      </c>
      <c r="W46" s="30">
        <f>SUM(LARGE(($U46,$N46,$G46),{1;2;3}))</f>
        <v>0</v>
      </c>
      <c r="X46" s="27">
        <f t="shared" si="46"/>
        <v>1</v>
      </c>
      <c r="Y46" s="20">
        <f t="shared" si="6"/>
        <v>2</v>
      </c>
      <c r="Z46" s="27"/>
      <c r="AA46" s="26"/>
      <c r="AB46" s="28">
        <f t="shared" si="84"/>
        <v>0</v>
      </c>
      <c r="AC46" s="29">
        <f t="shared" si="47"/>
        <v>0</v>
      </c>
      <c r="AD46" s="30">
        <f>SUM(LARGE(($AB46,$U46,$N46,$G46),{1;2;3;4}))</f>
        <v>0</v>
      </c>
      <c r="AE46" s="27">
        <f t="shared" si="48"/>
        <v>1</v>
      </c>
      <c r="AF46" s="20">
        <f t="shared" si="8"/>
        <v>2</v>
      </c>
      <c r="AG46" s="27"/>
      <c r="AH46" s="26"/>
      <c r="AI46" s="28">
        <f t="shared" si="85"/>
        <v>0</v>
      </c>
      <c r="AJ46" s="29">
        <f t="shared" si="49"/>
        <v>0</v>
      </c>
      <c r="AK46" s="30">
        <f>SUM(LARGE(($AI46,$AB46,$U46,$N46,$G46),{1;2;3;4;5}))</f>
        <v>0</v>
      </c>
      <c r="AL46" s="27">
        <f t="shared" si="50"/>
        <v>1</v>
      </c>
      <c r="AM46" s="20">
        <f t="shared" si="10"/>
        <v>2</v>
      </c>
      <c r="AN46" s="27"/>
      <c r="AO46" s="26"/>
      <c r="AP46" s="28">
        <f t="shared" si="86"/>
        <v>0</v>
      </c>
      <c r="AQ46" s="29">
        <f t="shared" si="51"/>
        <v>0</v>
      </c>
      <c r="AR46" s="30">
        <f>SUM(LARGE(($AP46,$AI46,$AB46,$U46,$N46,$G46),{1;2;3;4;5}))</f>
        <v>0</v>
      </c>
      <c r="AS46" s="27">
        <f t="shared" si="52"/>
        <v>1</v>
      </c>
      <c r="AT46" s="20">
        <f t="shared" si="12"/>
        <v>2</v>
      </c>
      <c r="AU46" s="27"/>
      <c r="AV46" s="26"/>
      <c r="AW46" s="28">
        <f t="shared" si="87"/>
        <v>0</v>
      </c>
      <c r="AX46" s="29">
        <f t="shared" si="53"/>
        <v>0</v>
      </c>
      <c r="AY46" s="30">
        <f>SUM(LARGE(($AW46,$AP46,$AI46,$AB46,$U46,$N46,$G46),{1;2;3;4;5}))</f>
        <v>0</v>
      </c>
      <c r="AZ46" s="27">
        <f t="shared" si="54"/>
        <v>1</v>
      </c>
      <c r="BA46" s="20">
        <f t="shared" si="14"/>
        <v>2</v>
      </c>
      <c r="BB46" s="27"/>
      <c r="BC46" s="26"/>
      <c r="BD46" s="28">
        <f t="shared" si="88"/>
        <v>0</v>
      </c>
      <c r="BE46" s="29">
        <f t="shared" si="55"/>
        <v>0</v>
      </c>
      <c r="BF46" s="30">
        <f>SUM(LARGE(($BD46,$AW46,$AP46,$AI46,$AB46,$U46,$N46,$G46),{1;2;3;4;5}))</f>
        <v>0</v>
      </c>
      <c r="BG46" s="27">
        <f t="shared" si="56"/>
        <v>1</v>
      </c>
      <c r="BH46" s="20">
        <f t="shared" si="16"/>
        <v>2</v>
      </c>
      <c r="BI46" s="27"/>
      <c r="BJ46" s="26"/>
      <c r="BK46" s="28">
        <f t="shared" si="89"/>
        <v>0</v>
      </c>
      <c r="BL46" s="29">
        <f t="shared" si="57"/>
        <v>0</v>
      </c>
      <c r="BM46" s="30">
        <f>SUM(LARGE(($BK46,$BD46,$AW46,$AP46,$AI46,$AB46,$U46,$N46,$G46),{1;2;3;4;5}))</f>
        <v>0</v>
      </c>
      <c r="BN46" s="27">
        <f t="shared" si="58"/>
        <v>1</v>
      </c>
      <c r="BO46" s="20">
        <f t="shared" si="18"/>
        <v>2</v>
      </c>
      <c r="BP46" s="27"/>
      <c r="BQ46" s="26"/>
      <c r="BR46" s="28">
        <f t="shared" si="90"/>
        <v>0</v>
      </c>
      <c r="BS46" s="29">
        <f t="shared" si="59"/>
        <v>0</v>
      </c>
      <c r="BT46" s="30">
        <f>SUM(LARGE(($BR46,$BK46,$BD46,$AW46,$AP46,$AI46,$AB46,$U46,$N46,$G46),{1;2;3;4;5}))</f>
        <v>0</v>
      </c>
      <c r="BU46" s="27">
        <f t="shared" si="60"/>
        <v>1</v>
      </c>
      <c r="BV46" s="20">
        <f t="shared" si="20"/>
        <v>2</v>
      </c>
      <c r="BW46" s="27"/>
      <c r="BX46" s="26"/>
      <c r="BY46" s="28">
        <f t="shared" si="91"/>
        <v>0</v>
      </c>
      <c r="BZ46" s="29">
        <f t="shared" si="61"/>
        <v>0</v>
      </c>
      <c r="CA46" s="30">
        <f>SUM(LARGE(($BY46,$BR46,$BK46,$BD46,$AW46,$AP46,$AI46,$AB46,$U46,$N46,$G46),{1;2;3;4;5}))</f>
        <v>0</v>
      </c>
      <c r="CB46" s="27">
        <f t="shared" si="62"/>
        <v>1</v>
      </c>
      <c r="CC46" s="20">
        <f t="shared" si="22"/>
        <v>2</v>
      </c>
      <c r="CD46" s="27"/>
      <c r="CE46" s="26"/>
      <c r="CF46" s="28">
        <f t="shared" si="92"/>
        <v>0</v>
      </c>
      <c r="CG46" s="29">
        <f t="shared" si="63"/>
        <v>0</v>
      </c>
      <c r="CH46" s="30">
        <f>SUM(LARGE(($CF46,$BY46,$BR46,$BK46,$BD46,$AW46,$AP46,$AI46,$AB46,$U46,$N46,$G46),{1;2;3;4;5}))</f>
        <v>0</v>
      </c>
      <c r="CI46" s="27">
        <f t="shared" si="64"/>
        <v>1</v>
      </c>
      <c r="CJ46" s="20">
        <f t="shared" si="24"/>
        <v>1</v>
      </c>
      <c r="CK46" s="27"/>
      <c r="CL46" s="26"/>
      <c r="CM46" s="28">
        <f t="shared" si="93"/>
        <v>0</v>
      </c>
      <c r="CN46" s="29">
        <f t="shared" si="65"/>
        <v>0</v>
      </c>
      <c r="CO46" s="30">
        <f>SUM(LARGE(($CM46,$CF46,$BY46,$BR46,$BK46,$BD46,$AW46,$AP46,$AI46,$AB46,$U46,$N46,$G46),{1;2;3;4;5}))</f>
        <v>0</v>
      </c>
      <c r="CP46" s="27">
        <f t="shared" si="66"/>
        <v>1</v>
      </c>
      <c r="CQ46" s="20">
        <f t="shared" si="26"/>
        <v>1</v>
      </c>
      <c r="CR46" s="27"/>
      <c r="CS46" s="26"/>
      <c r="CT46" s="28">
        <f t="shared" si="94"/>
        <v>0</v>
      </c>
      <c r="CU46" s="29">
        <f t="shared" si="67"/>
        <v>0</v>
      </c>
      <c r="CV46" s="30">
        <f>SUM(LARGE(($CT46,$CM46,$CF46,$BY46,$BR46,$BK46,$BD46,$AW46,$AP46,$AI46,$AB46,$U46,$N46,$G46),{1;2;3;4;5}))</f>
        <v>0</v>
      </c>
      <c r="CW46" s="27">
        <f t="shared" si="68"/>
        <v>1</v>
      </c>
      <c r="CX46" s="20">
        <f t="shared" si="28"/>
        <v>1</v>
      </c>
      <c r="CY46" s="27"/>
      <c r="CZ46" s="26"/>
      <c r="DA46" s="28">
        <f t="shared" si="95"/>
        <v>0</v>
      </c>
      <c r="DB46" s="29">
        <f t="shared" si="69"/>
        <v>0</v>
      </c>
      <c r="DC46" s="30">
        <f>SUM(LARGE(($DA46,$CT46,$CM46,$CF46,$BY46,$BR46,$BK46,$BD46,$AW46,$AP46,$AI46,$AB46,$U46,$N46,$G46),{1;2;3;4;5}))</f>
        <v>0</v>
      </c>
      <c r="DD46" s="27">
        <f t="shared" si="70"/>
        <v>1</v>
      </c>
      <c r="DE46" s="20">
        <f t="shared" si="30"/>
        <v>1</v>
      </c>
      <c r="DF46" s="27"/>
      <c r="DG46" s="26"/>
      <c r="DH46" s="28">
        <f t="shared" si="96"/>
        <v>0</v>
      </c>
      <c r="DI46" s="29">
        <f t="shared" si="71"/>
        <v>0</v>
      </c>
      <c r="DJ46" s="30">
        <f>SUM(LARGE(($DH46,$DA46,$CT46,$CM46,$CF46,$BY46,$BR46,$BK46,$BD46,$AW46,$AP46,$AI46,$AB46,$U46,$N46,$G46),{1;2;3;4;5}))</f>
        <v>0</v>
      </c>
      <c r="DK46" s="27">
        <f t="shared" si="72"/>
        <v>1</v>
      </c>
      <c r="DL46" s="20">
        <f t="shared" si="32"/>
        <v>1</v>
      </c>
      <c r="DM46" s="27"/>
      <c r="DN46" s="26"/>
      <c r="DO46" s="28">
        <f t="shared" si="97"/>
        <v>0</v>
      </c>
      <c r="DP46" s="29">
        <f t="shared" si="73"/>
        <v>0</v>
      </c>
      <c r="DQ46" s="30">
        <f>SUM(LARGE(($DO46,$DH46,$DA46,$CT46,$CM46,$CF46,$BY46,$BR46,$BK46,$BD46,$AW46,$AP46,$AI46,$AB46,$U46,$N46,$G46),{1;2;3;4;5}))</f>
        <v>0</v>
      </c>
      <c r="DR46" s="27">
        <f t="shared" si="74"/>
        <v>1</v>
      </c>
      <c r="DS46" s="20">
        <f t="shared" si="34"/>
        <v>1</v>
      </c>
      <c r="DT46" s="27"/>
      <c r="DU46" s="26"/>
      <c r="DV46" s="28">
        <f t="shared" si="98"/>
        <v>0</v>
      </c>
      <c r="DW46" s="29">
        <f t="shared" si="75"/>
        <v>0</v>
      </c>
      <c r="DX46" s="30">
        <f>SUM(LARGE(($DV46,$DO46,$DH46,$DA46,$CT46,$CM46,$CF46,$BY46,$BR46,$BK46,$BD46,$AW46,$AP46,$AI46,$AB46,$U46,$N46,$G46),{1;2;3;4;5}))</f>
        <v>0</v>
      </c>
      <c r="DY46" s="27">
        <f t="shared" si="76"/>
        <v>1</v>
      </c>
      <c r="DZ46" s="20">
        <f t="shared" si="36"/>
        <v>3</v>
      </c>
      <c r="EA46" s="27"/>
      <c r="EB46" s="26"/>
      <c r="EC46" s="28">
        <f t="shared" si="99"/>
        <v>0</v>
      </c>
      <c r="ED46" s="29">
        <f t="shared" si="77"/>
        <v>0</v>
      </c>
      <c r="EE46" s="30">
        <f>SUM(LARGE(($EC46,$DV46,$DO46,$DH46,$DA46,$CT46,$CM46,$CF46,$BY46,$BR46,$BK46,$BD46,$AW46,$AP46,$AI46,$AB46,$U46,$N46,$G46),{1;2;3;4;5}))</f>
        <v>0</v>
      </c>
      <c r="EF46" s="27">
        <f t="shared" si="78"/>
        <v>1</v>
      </c>
      <c r="EG46" s="20">
        <f t="shared" si="38"/>
        <v>1</v>
      </c>
      <c r="EH46" s="27"/>
      <c r="EI46" s="26"/>
      <c r="EJ46" s="28">
        <f t="shared" si="100"/>
        <v>0</v>
      </c>
      <c r="EK46" s="29">
        <f t="shared" si="79"/>
        <v>0</v>
      </c>
      <c r="EL46" s="30">
        <f>SUM(LARGE(($EJ46,$EC46,$DV46,$DO46,$DH46,$DA46,$CT46,$CM46,$CF46,$BY46,$BR46,$BK46,$BD46,$AW46,$AP46,$AI46,$AB46,$U46,$N46,$G46),{1;2;3;4;5}))</f>
        <v>0</v>
      </c>
      <c r="EM46" s="27">
        <f t="shared" si="80"/>
        <v>1</v>
      </c>
    </row>
    <row r="47" spans="1:143" x14ac:dyDescent="0.2">
      <c r="A47" s="36"/>
      <c r="B47" s="65">
        <f t="shared" si="40"/>
        <v>0</v>
      </c>
      <c r="C47" s="17"/>
      <c r="D47" s="20">
        <f t="shared" si="0"/>
        <v>1</v>
      </c>
      <c r="E47" s="27"/>
      <c r="F47" s="26"/>
      <c r="G47" s="28">
        <f t="shared" si="81"/>
        <v>0</v>
      </c>
      <c r="H47" s="29">
        <f t="shared" si="41"/>
        <v>0</v>
      </c>
      <c r="I47" s="30">
        <f>SUM(LARGE(($G47),{1}))</f>
        <v>0</v>
      </c>
      <c r="J47" s="27">
        <f t="shared" si="42"/>
        <v>1</v>
      </c>
      <c r="K47" s="20">
        <f t="shared" si="2"/>
        <v>1</v>
      </c>
      <c r="L47" s="27"/>
      <c r="M47" s="26"/>
      <c r="N47" s="28">
        <f t="shared" si="82"/>
        <v>0</v>
      </c>
      <c r="O47" s="29">
        <f t="shared" si="43"/>
        <v>0</v>
      </c>
      <c r="P47" s="30">
        <f>SUM(LARGE(($N47,$G47),{1;2}))</f>
        <v>0</v>
      </c>
      <c r="Q47" s="27">
        <f t="shared" si="44"/>
        <v>1</v>
      </c>
      <c r="R47" s="20">
        <f t="shared" si="4"/>
        <v>2</v>
      </c>
      <c r="S47" s="27"/>
      <c r="T47" s="26"/>
      <c r="U47" s="28">
        <f t="shared" si="83"/>
        <v>0</v>
      </c>
      <c r="V47" s="29">
        <f t="shared" si="45"/>
        <v>0</v>
      </c>
      <c r="W47" s="30">
        <f>SUM(LARGE(($U47,$N47,$G47),{1;2;3}))</f>
        <v>0</v>
      </c>
      <c r="X47" s="27">
        <f t="shared" si="46"/>
        <v>1</v>
      </c>
      <c r="Y47" s="20">
        <f t="shared" si="6"/>
        <v>2</v>
      </c>
      <c r="Z47" s="27"/>
      <c r="AA47" s="26"/>
      <c r="AB47" s="28">
        <f t="shared" si="84"/>
        <v>0</v>
      </c>
      <c r="AC47" s="29">
        <f t="shared" si="47"/>
        <v>0</v>
      </c>
      <c r="AD47" s="30">
        <f>SUM(LARGE(($AB47,$U47,$N47,$G47),{1;2;3;4}))</f>
        <v>0</v>
      </c>
      <c r="AE47" s="27">
        <f t="shared" si="48"/>
        <v>1</v>
      </c>
      <c r="AF47" s="20">
        <f t="shared" si="8"/>
        <v>2</v>
      </c>
      <c r="AG47" s="27"/>
      <c r="AH47" s="26"/>
      <c r="AI47" s="28">
        <f t="shared" si="85"/>
        <v>0</v>
      </c>
      <c r="AJ47" s="29">
        <f t="shared" si="49"/>
        <v>0</v>
      </c>
      <c r="AK47" s="30">
        <f>SUM(LARGE(($AI47,$AB47,$U47,$N47,$G47),{1;2;3;4;5}))</f>
        <v>0</v>
      </c>
      <c r="AL47" s="27">
        <f t="shared" si="50"/>
        <v>1</v>
      </c>
      <c r="AM47" s="20">
        <f t="shared" si="10"/>
        <v>2</v>
      </c>
      <c r="AN47" s="27"/>
      <c r="AO47" s="26"/>
      <c r="AP47" s="28">
        <f t="shared" si="86"/>
        <v>0</v>
      </c>
      <c r="AQ47" s="29">
        <f t="shared" si="51"/>
        <v>0</v>
      </c>
      <c r="AR47" s="30">
        <f>SUM(LARGE(($AP47,$AI47,$AB47,$U47,$N47,$G47),{1;2;3;4;5}))</f>
        <v>0</v>
      </c>
      <c r="AS47" s="27">
        <f t="shared" si="52"/>
        <v>1</v>
      </c>
      <c r="AT47" s="20">
        <f t="shared" si="12"/>
        <v>2</v>
      </c>
      <c r="AU47" s="27"/>
      <c r="AV47" s="26"/>
      <c r="AW47" s="28">
        <f t="shared" si="87"/>
        <v>0</v>
      </c>
      <c r="AX47" s="29">
        <f t="shared" si="53"/>
        <v>0</v>
      </c>
      <c r="AY47" s="30">
        <f>SUM(LARGE(($AW47,$AP47,$AI47,$AB47,$U47,$N47,$G47),{1;2;3;4;5}))</f>
        <v>0</v>
      </c>
      <c r="AZ47" s="27">
        <f t="shared" si="54"/>
        <v>1</v>
      </c>
      <c r="BA47" s="20">
        <f t="shared" si="14"/>
        <v>2</v>
      </c>
      <c r="BB47" s="27"/>
      <c r="BC47" s="26"/>
      <c r="BD47" s="28">
        <f t="shared" si="88"/>
        <v>0</v>
      </c>
      <c r="BE47" s="29">
        <f t="shared" si="55"/>
        <v>0</v>
      </c>
      <c r="BF47" s="30">
        <f>SUM(LARGE(($BD47,$AW47,$AP47,$AI47,$AB47,$U47,$N47,$G47),{1;2;3;4;5}))</f>
        <v>0</v>
      </c>
      <c r="BG47" s="27">
        <f t="shared" si="56"/>
        <v>1</v>
      </c>
      <c r="BH47" s="20">
        <f t="shared" si="16"/>
        <v>2</v>
      </c>
      <c r="BI47" s="27"/>
      <c r="BJ47" s="26"/>
      <c r="BK47" s="28">
        <f t="shared" si="89"/>
        <v>0</v>
      </c>
      <c r="BL47" s="29">
        <f t="shared" si="57"/>
        <v>0</v>
      </c>
      <c r="BM47" s="30">
        <f>SUM(LARGE(($BK47,$BD47,$AW47,$AP47,$AI47,$AB47,$U47,$N47,$G47),{1;2;3;4;5}))</f>
        <v>0</v>
      </c>
      <c r="BN47" s="27">
        <f t="shared" si="58"/>
        <v>1</v>
      </c>
      <c r="BO47" s="20">
        <f t="shared" si="18"/>
        <v>2</v>
      </c>
      <c r="BP47" s="27"/>
      <c r="BQ47" s="26"/>
      <c r="BR47" s="28">
        <f t="shared" si="90"/>
        <v>0</v>
      </c>
      <c r="BS47" s="29">
        <f t="shared" si="59"/>
        <v>0</v>
      </c>
      <c r="BT47" s="30">
        <f>SUM(LARGE(($BR47,$BK47,$BD47,$AW47,$AP47,$AI47,$AB47,$U47,$N47,$G47),{1;2;3;4;5}))</f>
        <v>0</v>
      </c>
      <c r="BU47" s="27">
        <f t="shared" si="60"/>
        <v>1</v>
      </c>
      <c r="BV47" s="20">
        <f t="shared" si="20"/>
        <v>2</v>
      </c>
      <c r="BW47" s="27"/>
      <c r="BX47" s="26"/>
      <c r="BY47" s="28">
        <f t="shared" si="91"/>
        <v>0</v>
      </c>
      <c r="BZ47" s="29">
        <f t="shared" si="61"/>
        <v>0</v>
      </c>
      <c r="CA47" s="30">
        <f>SUM(LARGE(($BY47,$BR47,$BK47,$BD47,$AW47,$AP47,$AI47,$AB47,$U47,$N47,$G47),{1;2;3;4;5}))</f>
        <v>0</v>
      </c>
      <c r="CB47" s="27">
        <f t="shared" si="62"/>
        <v>1</v>
      </c>
      <c r="CC47" s="20">
        <f t="shared" si="22"/>
        <v>2</v>
      </c>
      <c r="CD47" s="27"/>
      <c r="CE47" s="26"/>
      <c r="CF47" s="28">
        <f t="shared" si="92"/>
        <v>0</v>
      </c>
      <c r="CG47" s="29">
        <f t="shared" si="63"/>
        <v>0</v>
      </c>
      <c r="CH47" s="30">
        <f>SUM(LARGE(($CF47,$BY47,$BR47,$BK47,$BD47,$AW47,$AP47,$AI47,$AB47,$U47,$N47,$G47),{1;2;3;4;5}))</f>
        <v>0</v>
      </c>
      <c r="CI47" s="27">
        <f t="shared" si="64"/>
        <v>1</v>
      </c>
      <c r="CJ47" s="20">
        <f t="shared" si="24"/>
        <v>1</v>
      </c>
      <c r="CK47" s="27"/>
      <c r="CL47" s="26"/>
      <c r="CM47" s="28">
        <f t="shared" si="93"/>
        <v>0</v>
      </c>
      <c r="CN47" s="29">
        <f t="shared" si="65"/>
        <v>0</v>
      </c>
      <c r="CO47" s="30">
        <f>SUM(LARGE(($CM47,$CF47,$BY47,$BR47,$BK47,$BD47,$AW47,$AP47,$AI47,$AB47,$U47,$N47,$G47),{1;2;3;4;5}))</f>
        <v>0</v>
      </c>
      <c r="CP47" s="27">
        <f t="shared" si="66"/>
        <v>1</v>
      </c>
      <c r="CQ47" s="20">
        <f t="shared" si="26"/>
        <v>1</v>
      </c>
      <c r="CR47" s="27"/>
      <c r="CS47" s="26"/>
      <c r="CT47" s="28">
        <f t="shared" si="94"/>
        <v>0</v>
      </c>
      <c r="CU47" s="29">
        <f t="shared" si="67"/>
        <v>0</v>
      </c>
      <c r="CV47" s="30">
        <f>SUM(LARGE(($CT47,$CM47,$CF47,$BY47,$BR47,$BK47,$BD47,$AW47,$AP47,$AI47,$AB47,$U47,$N47,$G47),{1;2;3;4;5}))</f>
        <v>0</v>
      </c>
      <c r="CW47" s="27">
        <f t="shared" si="68"/>
        <v>1</v>
      </c>
      <c r="CX47" s="20">
        <f t="shared" si="28"/>
        <v>1</v>
      </c>
      <c r="CY47" s="27"/>
      <c r="CZ47" s="26"/>
      <c r="DA47" s="28">
        <f t="shared" si="95"/>
        <v>0</v>
      </c>
      <c r="DB47" s="29">
        <f t="shared" si="69"/>
        <v>0</v>
      </c>
      <c r="DC47" s="30">
        <f>SUM(LARGE(($DA47,$CT47,$CM47,$CF47,$BY47,$BR47,$BK47,$BD47,$AW47,$AP47,$AI47,$AB47,$U47,$N47,$G47),{1;2;3;4;5}))</f>
        <v>0</v>
      </c>
      <c r="DD47" s="27">
        <f t="shared" si="70"/>
        <v>1</v>
      </c>
      <c r="DE47" s="20">
        <f t="shared" si="30"/>
        <v>1</v>
      </c>
      <c r="DF47" s="27"/>
      <c r="DG47" s="26"/>
      <c r="DH47" s="28">
        <f t="shared" si="96"/>
        <v>0</v>
      </c>
      <c r="DI47" s="29">
        <f t="shared" si="71"/>
        <v>0</v>
      </c>
      <c r="DJ47" s="30">
        <f>SUM(LARGE(($DH47,$DA47,$CT47,$CM47,$CF47,$BY47,$BR47,$BK47,$BD47,$AW47,$AP47,$AI47,$AB47,$U47,$N47,$G47),{1;2;3;4;5}))</f>
        <v>0</v>
      </c>
      <c r="DK47" s="27">
        <f t="shared" si="72"/>
        <v>1</v>
      </c>
      <c r="DL47" s="20">
        <f t="shared" si="32"/>
        <v>1</v>
      </c>
      <c r="DM47" s="27"/>
      <c r="DN47" s="26"/>
      <c r="DO47" s="28">
        <f t="shared" si="97"/>
        <v>0</v>
      </c>
      <c r="DP47" s="29">
        <f t="shared" si="73"/>
        <v>0</v>
      </c>
      <c r="DQ47" s="30">
        <f>SUM(LARGE(($DO47,$DH47,$DA47,$CT47,$CM47,$CF47,$BY47,$BR47,$BK47,$BD47,$AW47,$AP47,$AI47,$AB47,$U47,$N47,$G47),{1;2;3;4;5}))</f>
        <v>0</v>
      </c>
      <c r="DR47" s="27">
        <f t="shared" si="74"/>
        <v>1</v>
      </c>
      <c r="DS47" s="20">
        <f t="shared" si="34"/>
        <v>1</v>
      </c>
      <c r="DT47" s="27"/>
      <c r="DU47" s="26"/>
      <c r="DV47" s="28">
        <f t="shared" si="98"/>
        <v>0</v>
      </c>
      <c r="DW47" s="29">
        <f t="shared" si="75"/>
        <v>0</v>
      </c>
      <c r="DX47" s="30">
        <f>SUM(LARGE(($DV47,$DO47,$DH47,$DA47,$CT47,$CM47,$CF47,$BY47,$BR47,$BK47,$BD47,$AW47,$AP47,$AI47,$AB47,$U47,$N47,$G47),{1;2;3;4;5}))</f>
        <v>0</v>
      </c>
      <c r="DY47" s="27">
        <f t="shared" si="76"/>
        <v>1</v>
      </c>
      <c r="DZ47" s="20">
        <f t="shared" si="36"/>
        <v>3</v>
      </c>
      <c r="EA47" s="27"/>
      <c r="EB47" s="26"/>
      <c r="EC47" s="28">
        <f t="shared" si="99"/>
        <v>0</v>
      </c>
      <c r="ED47" s="29">
        <f t="shared" si="77"/>
        <v>0</v>
      </c>
      <c r="EE47" s="30">
        <f>SUM(LARGE(($EC47,$DV47,$DO47,$DH47,$DA47,$CT47,$CM47,$CF47,$BY47,$BR47,$BK47,$BD47,$AW47,$AP47,$AI47,$AB47,$U47,$N47,$G47),{1;2;3;4;5}))</f>
        <v>0</v>
      </c>
      <c r="EF47" s="27">
        <f t="shared" si="78"/>
        <v>1</v>
      </c>
      <c r="EG47" s="20">
        <f t="shared" si="38"/>
        <v>1</v>
      </c>
      <c r="EH47" s="27"/>
      <c r="EI47" s="26"/>
      <c r="EJ47" s="28">
        <f t="shared" si="100"/>
        <v>0</v>
      </c>
      <c r="EK47" s="29">
        <f t="shared" si="79"/>
        <v>0</v>
      </c>
      <c r="EL47" s="30">
        <f>SUM(LARGE(($EJ47,$EC47,$DV47,$DO47,$DH47,$DA47,$CT47,$CM47,$CF47,$BY47,$BR47,$BK47,$BD47,$AW47,$AP47,$AI47,$AB47,$U47,$N47,$G47),{1;2;3;4;5}))</f>
        <v>0</v>
      </c>
      <c r="EM47" s="27">
        <f t="shared" si="80"/>
        <v>1</v>
      </c>
    </row>
    <row r="48" spans="1:143" x14ac:dyDescent="0.2">
      <c r="A48" s="36"/>
      <c r="B48" s="65">
        <f t="shared" si="40"/>
        <v>0</v>
      </c>
      <c r="C48" s="17"/>
      <c r="D48" s="20">
        <f t="shared" si="0"/>
        <v>1</v>
      </c>
      <c r="E48" s="27"/>
      <c r="F48" s="26"/>
      <c r="G48" s="28">
        <f t="shared" si="81"/>
        <v>0</v>
      </c>
      <c r="H48" s="29">
        <f t="shared" si="41"/>
        <v>0</v>
      </c>
      <c r="I48" s="30">
        <f>SUM(LARGE(($G48),{1}))</f>
        <v>0</v>
      </c>
      <c r="J48" s="27">
        <f t="shared" si="42"/>
        <v>1</v>
      </c>
      <c r="K48" s="20">
        <f t="shared" si="2"/>
        <v>1</v>
      </c>
      <c r="L48" s="27"/>
      <c r="M48" s="26"/>
      <c r="N48" s="28">
        <f t="shared" si="82"/>
        <v>0</v>
      </c>
      <c r="O48" s="29">
        <f t="shared" si="43"/>
        <v>0</v>
      </c>
      <c r="P48" s="30">
        <f>SUM(LARGE(($N48,$G48),{1;2}))</f>
        <v>0</v>
      </c>
      <c r="Q48" s="27">
        <f t="shared" si="44"/>
        <v>1</v>
      </c>
      <c r="R48" s="20">
        <f t="shared" si="4"/>
        <v>2</v>
      </c>
      <c r="S48" s="27"/>
      <c r="T48" s="26"/>
      <c r="U48" s="28">
        <f t="shared" si="83"/>
        <v>0</v>
      </c>
      <c r="V48" s="29">
        <f t="shared" si="45"/>
        <v>0</v>
      </c>
      <c r="W48" s="30">
        <f>SUM(LARGE(($U48,$N48,$G48),{1;2;3}))</f>
        <v>0</v>
      </c>
      <c r="X48" s="27">
        <f t="shared" si="46"/>
        <v>1</v>
      </c>
      <c r="Y48" s="20">
        <f t="shared" si="6"/>
        <v>2</v>
      </c>
      <c r="Z48" s="27"/>
      <c r="AA48" s="26"/>
      <c r="AB48" s="28">
        <f t="shared" si="84"/>
        <v>0</v>
      </c>
      <c r="AC48" s="29">
        <f t="shared" si="47"/>
        <v>0</v>
      </c>
      <c r="AD48" s="30">
        <f>SUM(LARGE(($AB48,$U48,$N48,$G48),{1;2;3;4}))</f>
        <v>0</v>
      </c>
      <c r="AE48" s="27">
        <f t="shared" si="48"/>
        <v>1</v>
      </c>
      <c r="AF48" s="20">
        <f t="shared" si="8"/>
        <v>2</v>
      </c>
      <c r="AG48" s="27"/>
      <c r="AH48" s="26"/>
      <c r="AI48" s="28">
        <f t="shared" si="85"/>
        <v>0</v>
      </c>
      <c r="AJ48" s="29">
        <f t="shared" si="49"/>
        <v>0</v>
      </c>
      <c r="AK48" s="30">
        <f>SUM(LARGE(($AI48,$AB48,$U48,$N48,$G48),{1;2;3;4;5}))</f>
        <v>0</v>
      </c>
      <c r="AL48" s="27">
        <f t="shared" si="50"/>
        <v>1</v>
      </c>
      <c r="AM48" s="20">
        <f t="shared" si="10"/>
        <v>2</v>
      </c>
      <c r="AN48" s="27"/>
      <c r="AO48" s="26"/>
      <c r="AP48" s="28">
        <f t="shared" si="86"/>
        <v>0</v>
      </c>
      <c r="AQ48" s="29">
        <f t="shared" si="51"/>
        <v>0</v>
      </c>
      <c r="AR48" s="30">
        <f>SUM(LARGE(($AP48,$AI48,$AB48,$U48,$N48,$G48),{1;2;3;4;5}))</f>
        <v>0</v>
      </c>
      <c r="AS48" s="27">
        <f t="shared" si="52"/>
        <v>1</v>
      </c>
      <c r="AT48" s="20">
        <f t="shared" si="12"/>
        <v>2</v>
      </c>
      <c r="AU48" s="27"/>
      <c r="AV48" s="26"/>
      <c r="AW48" s="28">
        <f t="shared" si="87"/>
        <v>0</v>
      </c>
      <c r="AX48" s="29">
        <f t="shared" si="53"/>
        <v>0</v>
      </c>
      <c r="AY48" s="30">
        <f>SUM(LARGE(($AW48,$AP48,$AI48,$AB48,$U48,$N48,$G48),{1;2;3;4;5}))</f>
        <v>0</v>
      </c>
      <c r="AZ48" s="27">
        <f t="shared" si="54"/>
        <v>1</v>
      </c>
      <c r="BA48" s="20">
        <f t="shared" si="14"/>
        <v>2</v>
      </c>
      <c r="BB48" s="27"/>
      <c r="BC48" s="26"/>
      <c r="BD48" s="28">
        <f t="shared" si="88"/>
        <v>0</v>
      </c>
      <c r="BE48" s="29">
        <f t="shared" si="55"/>
        <v>0</v>
      </c>
      <c r="BF48" s="30">
        <f>SUM(LARGE(($BD48,$AW48,$AP48,$AI48,$AB48,$U48,$N48,$G48),{1;2;3;4;5}))</f>
        <v>0</v>
      </c>
      <c r="BG48" s="27">
        <f t="shared" si="56"/>
        <v>1</v>
      </c>
      <c r="BH48" s="20">
        <f t="shared" si="16"/>
        <v>2</v>
      </c>
      <c r="BI48" s="27"/>
      <c r="BJ48" s="26"/>
      <c r="BK48" s="28">
        <f t="shared" si="89"/>
        <v>0</v>
      </c>
      <c r="BL48" s="29">
        <f t="shared" si="57"/>
        <v>0</v>
      </c>
      <c r="BM48" s="30">
        <f>SUM(LARGE(($BK48,$BD48,$AW48,$AP48,$AI48,$AB48,$U48,$N48,$G48),{1;2;3;4;5}))</f>
        <v>0</v>
      </c>
      <c r="BN48" s="27">
        <f t="shared" si="58"/>
        <v>1</v>
      </c>
      <c r="BO48" s="20">
        <f t="shared" si="18"/>
        <v>2</v>
      </c>
      <c r="BP48" s="27"/>
      <c r="BQ48" s="26"/>
      <c r="BR48" s="28">
        <f t="shared" si="90"/>
        <v>0</v>
      </c>
      <c r="BS48" s="29">
        <f t="shared" si="59"/>
        <v>0</v>
      </c>
      <c r="BT48" s="30">
        <f>SUM(LARGE(($BR48,$BK48,$BD48,$AW48,$AP48,$AI48,$AB48,$U48,$N48,$G48),{1;2;3;4;5}))</f>
        <v>0</v>
      </c>
      <c r="BU48" s="27">
        <f t="shared" si="60"/>
        <v>1</v>
      </c>
      <c r="BV48" s="20">
        <f t="shared" si="20"/>
        <v>2</v>
      </c>
      <c r="BW48" s="27"/>
      <c r="BX48" s="26"/>
      <c r="BY48" s="28">
        <f t="shared" si="91"/>
        <v>0</v>
      </c>
      <c r="BZ48" s="29">
        <f t="shared" si="61"/>
        <v>0</v>
      </c>
      <c r="CA48" s="30">
        <f>SUM(LARGE(($BY48,$BR48,$BK48,$BD48,$AW48,$AP48,$AI48,$AB48,$U48,$N48,$G48),{1;2;3;4;5}))</f>
        <v>0</v>
      </c>
      <c r="CB48" s="27">
        <f t="shared" si="62"/>
        <v>1</v>
      </c>
      <c r="CC48" s="20">
        <f t="shared" si="22"/>
        <v>2</v>
      </c>
      <c r="CD48" s="27"/>
      <c r="CE48" s="26"/>
      <c r="CF48" s="28">
        <f t="shared" si="92"/>
        <v>0</v>
      </c>
      <c r="CG48" s="29">
        <f t="shared" si="63"/>
        <v>0</v>
      </c>
      <c r="CH48" s="30">
        <f>SUM(LARGE(($CF48,$BY48,$BR48,$BK48,$BD48,$AW48,$AP48,$AI48,$AB48,$U48,$N48,$G48),{1;2;3;4;5}))</f>
        <v>0</v>
      </c>
      <c r="CI48" s="27">
        <f t="shared" si="64"/>
        <v>1</v>
      </c>
      <c r="CJ48" s="20">
        <f t="shared" si="24"/>
        <v>1</v>
      </c>
      <c r="CK48" s="27"/>
      <c r="CL48" s="26"/>
      <c r="CM48" s="28">
        <f t="shared" si="93"/>
        <v>0</v>
      </c>
      <c r="CN48" s="29">
        <f t="shared" si="65"/>
        <v>0</v>
      </c>
      <c r="CO48" s="30">
        <f>SUM(LARGE(($CM48,$CF48,$BY48,$BR48,$BK48,$BD48,$AW48,$AP48,$AI48,$AB48,$U48,$N48,$G48),{1;2;3;4;5}))</f>
        <v>0</v>
      </c>
      <c r="CP48" s="27">
        <f t="shared" si="66"/>
        <v>1</v>
      </c>
      <c r="CQ48" s="20">
        <f t="shared" si="26"/>
        <v>1</v>
      </c>
      <c r="CR48" s="27"/>
      <c r="CS48" s="26"/>
      <c r="CT48" s="28">
        <f t="shared" si="94"/>
        <v>0</v>
      </c>
      <c r="CU48" s="29">
        <f t="shared" si="67"/>
        <v>0</v>
      </c>
      <c r="CV48" s="30">
        <f>SUM(LARGE(($CT48,$CM48,$CF48,$BY48,$BR48,$BK48,$BD48,$AW48,$AP48,$AI48,$AB48,$U48,$N48,$G48),{1;2;3;4;5}))</f>
        <v>0</v>
      </c>
      <c r="CW48" s="27">
        <f t="shared" si="68"/>
        <v>1</v>
      </c>
      <c r="CX48" s="20">
        <f t="shared" si="28"/>
        <v>1</v>
      </c>
      <c r="CY48" s="27"/>
      <c r="CZ48" s="26"/>
      <c r="DA48" s="28">
        <f t="shared" si="95"/>
        <v>0</v>
      </c>
      <c r="DB48" s="29">
        <f t="shared" si="69"/>
        <v>0</v>
      </c>
      <c r="DC48" s="30">
        <f>SUM(LARGE(($DA48,$CT48,$CM48,$CF48,$BY48,$BR48,$BK48,$BD48,$AW48,$AP48,$AI48,$AB48,$U48,$N48,$G48),{1;2;3;4;5}))</f>
        <v>0</v>
      </c>
      <c r="DD48" s="27">
        <f t="shared" si="70"/>
        <v>1</v>
      </c>
      <c r="DE48" s="20">
        <f t="shared" si="30"/>
        <v>1</v>
      </c>
      <c r="DF48" s="27"/>
      <c r="DG48" s="26"/>
      <c r="DH48" s="28">
        <f t="shared" si="96"/>
        <v>0</v>
      </c>
      <c r="DI48" s="29">
        <f t="shared" si="71"/>
        <v>0</v>
      </c>
      <c r="DJ48" s="30">
        <f>SUM(LARGE(($DH48,$DA48,$CT48,$CM48,$CF48,$BY48,$BR48,$BK48,$BD48,$AW48,$AP48,$AI48,$AB48,$U48,$N48,$G48),{1;2;3;4;5}))</f>
        <v>0</v>
      </c>
      <c r="DK48" s="27">
        <f t="shared" si="72"/>
        <v>1</v>
      </c>
      <c r="DL48" s="20">
        <f t="shared" si="32"/>
        <v>1</v>
      </c>
      <c r="DM48" s="27"/>
      <c r="DN48" s="26"/>
      <c r="DO48" s="28">
        <f t="shared" si="97"/>
        <v>0</v>
      </c>
      <c r="DP48" s="29">
        <f t="shared" si="73"/>
        <v>0</v>
      </c>
      <c r="DQ48" s="30">
        <f>SUM(LARGE(($DO48,$DH48,$DA48,$CT48,$CM48,$CF48,$BY48,$BR48,$BK48,$BD48,$AW48,$AP48,$AI48,$AB48,$U48,$N48,$G48),{1;2;3;4;5}))</f>
        <v>0</v>
      </c>
      <c r="DR48" s="27">
        <f t="shared" si="74"/>
        <v>1</v>
      </c>
      <c r="DS48" s="20">
        <f t="shared" si="34"/>
        <v>1</v>
      </c>
      <c r="DT48" s="27"/>
      <c r="DU48" s="26"/>
      <c r="DV48" s="28">
        <f t="shared" si="98"/>
        <v>0</v>
      </c>
      <c r="DW48" s="29">
        <f t="shared" si="75"/>
        <v>0</v>
      </c>
      <c r="DX48" s="30">
        <f>SUM(LARGE(($DV48,$DO48,$DH48,$DA48,$CT48,$CM48,$CF48,$BY48,$BR48,$BK48,$BD48,$AW48,$AP48,$AI48,$AB48,$U48,$N48,$G48),{1;2;3;4;5}))</f>
        <v>0</v>
      </c>
      <c r="DY48" s="27">
        <f t="shared" si="76"/>
        <v>1</v>
      </c>
      <c r="DZ48" s="20">
        <f t="shared" si="36"/>
        <v>3</v>
      </c>
      <c r="EA48" s="27"/>
      <c r="EB48" s="26"/>
      <c r="EC48" s="28">
        <f t="shared" si="99"/>
        <v>0</v>
      </c>
      <c r="ED48" s="29">
        <f t="shared" si="77"/>
        <v>0</v>
      </c>
      <c r="EE48" s="30">
        <f>SUM(LARGE(($EC48,$DV48,$DO48,$DH48,$DA48,$CT48,$CM48,$CF48,$BY48,$BR48,$BK48,$BD48,$AW48,$AP48,$AI48,$AB48,$U48,$N48,$G48),{1;2;3;4;5}))</f>
        <v>0</v>
      </c>
      <c r="EF48" s="27">
        <f t="shared" si="78"/>
        <v>1</v>
      </c>
      <c r="EG48" s="20">
        <f t="shared" si="38"/>
        <v>1</v>
      </c>
      <c r="EH48" s="27"/>
      <c r="EI48" s="26"/>
      <c r="EJ48" s="28">
        <f t="shared" si="100"/>
        <v>0</v>
      </c>
      <c r="EK48" s="29">
        <f t="shared" si="79"/>
        <v>0</v>
      </c>
      <c r="EL48" s="30">
        <f>SUM(LARGE(($EJ48,$EC48,$DV48,$DO48,$DH48,$DA48,$CT48,$CM48,$CF48,$BY48,$BR48,$BK48,$BD48,$AW48,$AP48,$AI48,$AB48,$U48,$N48,$G48),{1;2;3;4;5}))</f>
        <v>0</v>
      </c>
      <c r="EM48" s="27">
        <f t="shared" si="80"/>
        <v>1</v>
      </c>
    </row>
    <row r="49" spans="1:143" x14ac:dyDescent="0.2">
      <c r="A49" s="36"/>
      <c r="B49" s="65">
        <f t="shared" si="40"/>
        <v>0</v>
      </c>
      <c r="C49" s="17"/>
      <c r="D49" s="20">
        <f t="shared" si="0"/>
        <v>1</v>
      </c>
      <c r="E49" s="27"/>
      <c r="F49" s="26"/>
      <c r="G49" s="28">
        <f t="shared" si="81"/>
        <v>0</v>
      </c>
      <c r="H49" s="29">
        <f t="shared" si="41"/>
        <v>0</v>
      </c>
      <c r="I49" s="30">
        <f>SUM(LARGE(($G49),{1}))</f>
        <v>0</v>
      </c>
      <c r="J49" s="27">
        <f t="shared" si="42"/>
        <v>1</v>
      </c>
      <c r="K49" s="20">
        <f t="shared" si="2"/>
        <v>1</v>
      </c>
      <c r="L49" s="27"/>
      <c r="M49" s="26"/>
      <c r="N49" s="28">
        <f t="shared" si="82"/>
        <v>0</v>
      </c>
      <c r="O49" s="29">
        <f t="shared" si="43"/>
        <v>0</v>
      </c>
      <c r="P49" s="30">
        <f>SUM(LARGE(($N49,$G49),{1;2}))</f>
        <v>0</v>
      </c>
      <c r="Q49" s="27">
        <f t="shared" si="44"/>
        <v>1</v>
      </c>
      <c r="R49" s="20">
        <f t="shared" si="4"/>
        <v>2</v>
      </c>
      <c r="S49" s="27"/>
      <c r="T49" s="26"/>
      <c r="U49" s="28">
        <f t="shared" si="83"/>
        <v>0</v>
      </c>
      <c r="V49" s="29">
        <f t="shared" si="45"/>
        <v>0</v>
      </c>
      <c r="W49" s="30">
        <f>SUM(LARGE(($U49,$N49,$G49),{1;2;3}))</f>
        <v>0</v>
      </c>
      <c r="X49" s="27">
        <f t="shared" si="46"/>
        <v>1</v>
      </c>
      <c r="Y49" s="20">
        <f t="shared" si="6"/>
        <v>2</v>
      </c>
      <c r="Z49" s="27"/>
      <c r="AA49" s="26"/>
      <c r="AB49" s="28">
        <f t="shared" si="84"/>
        <v>0</v>
      </c>
      <c r="AC49" s="29">
        <f t="shared" si="47"/>
        <v>0</v>
      </c>
      <c r="AD49" s="30">
        <f>SUM(LARGE(($AB49,$U49,$N49,$G49),{1;2;3;4}))</f>
        <v>0</v>
      </c>
      <c r="AE49" s="27">
        <f t="shared" si="48"/>
        <v>1</v>
      </c>
      <c r="AF49" s="20">
        <f t="shared" si="8"/>
        <v>2</v>
      </c>
      <c r="AG49" s="27"/>
      <c r="AH49" s="26"/>
      <c r="AI49" s="28">
        <f t="shared" si="85"/>
        <v>0</v>
      </c>
      <c r="AJ49" s="29">
        <f t="shared" si="49"/>
        <v>0</v>
      </c>
      <c r="AK49" s="30">
        <f>SUM(LARGE(($AI49,$AB49,$U49,$N49,$G49),{1;2;3;4;5}))</f>
        <v>0</v>
      </c>
      <c r="AL49" s="27">
        <f t="shared" si="50"/>
        <v>1</v>
      </c>
      <c r="AM49" s="20">
        <f t="shared" si="10"/>
        <v>2</v>
      </c>
      <c r="AN49" s="27"/>
      <c r="AO49" s="26"/>
      <c r="AP49" s="28">
        <f t="shared" si="86"/>
        <v>0</v>
      </c>
      <c r="AQ49" s="29">
        <f t="shared" si="51"/>
        <v>0</v>
      </c>
      <c r="AR49" s="30">
        <f>SUM(LARGE(($AP49,$AI49,$AB49,$U49,$N49,$G49),{1;2;3;4;5}))</f>
        <v>0</v>
      </c>
      <c r="AS49" s="27">
        <f t="shared" si="52"/>
        <v>1</v>
      </c>
      <c r="AT49" s="20">
        <f t="shared" si="12"/>
        <v>2</v>
      </c>
      <c r="AU49" s="27"/>
      <c r="AV49" s="26"/>
      <c r="AW49" s="28">
        <f t="shared" si="87"/>
        <v>0</v>
      </c>
      <c r="AX49" s="29">
        <f t="shared" si="53"/>
        <v>0</v>
      </c>
      <c r="AY49" s="30">
        <f>SUM(LARGE(($AW49,$AP49,$AI49,$AB49,$U49,$N49,$G49),{1;2;3;4;5}))</f>
        <v>0</v>
      </c>
      <c r="AZ49" s="27">
        <f t="shared" si="54"/>
        <v>1</v>
      </c>
      <c r="BA49" s="20">
        <f t="shared" si="14"/>
        <v>2</v>
      </c>
      <c r="BB49" s="27"/>
      <c r="BC49" s="26"/>
      <c r="BD49" s="28">
        <f t="shared" si="88"/>
        <v>0</v>
      </c>
      <c r="BE49" s="29">
        <f t="shared" si="55"/>
        <v>0</v>
      </c>
      <c r="BF49" s="30">
        <f>SUM(LARGE(($BD49,$AW49,$AP49,$AI49,$AB49,$U49,$N49,$G49),{1;2;3;4;5}))</f>
        <v>0</v>
      </c>
      <c r="BG49" s="27">
        <f t="shared" si="56"/>
        <v>1</v>
      </c>
      <c r="BH49" s="20">
        <f t="shared" si="16"/>
        <v>2</v>
      </c>
      <c r="BI49" s="27"/>
      <c r="BJ49" s="26"/>
      <c r="BK49" s="28">
        <f t="shared" si="89"/>
        <v>0</v>
      </c>
      <c r="BL49" s="29">
        <f t="shared" si="57"/>
        <v>0</v>
      </c>
      <c r="BM49" s="30">
        <f>SUM(LARGE(($BK49,$BD49,$AW49,$AP49,$AI49,$AB49,$U49,$N49,$G49),{1;2;3;4;5}))</f>
        <v>0</v>
      </c>
      <c r="BN49" s="27">
        <f t="shared" si="58"/>
        <v>1</v>
      </c>
      <c r="BO49" s="20">
        <f t="shared" si="18"/>
        <v>2</v>
      </c>
      <c r="BP49" s="27"/>
      <c r="BQ49" s="26"/>
      <c r="BR49" s="28">
        <f t="shared" si="90"/>
        <v>0</v>
      </c>
      <c r="BS49" s="29">
        <f t="shared" si="59"/>
        <v>0</v>
      </c>
      <c r="BT49" s="30">
        <f>SUM(LARGE(($BR49,$BK49,$BD49,$AW49,$AP49,$AI49,$AB49,$U49,$N49,$G49),{1;2;3;4;5}))</f>
        <v>0</v>
      </c>
      <c r="BU49" s="27">
        <f t="shared" si="60"/>
        <v>1</v>
      </c>
      <c r="BV49" s="20">
        <f t="shared" si="20"/>
        <v>2</v>
      </c>
      <c r="BW49" s="27"/>
      <c r="BX49" s="26"/>
      <c r="BY49" s="28">
        <f t="shared" si="91"/>
        <v>0</v>
      </c>
      <c r="BZ49" s="29">
        <f t="shared" si="61"/>
        <v>0</v>
      </c>
      <c r="CA49" s="30">
        <f>SUM(LARGE(($BY49,$BR49,$BK49,$BD49,$AW49,$AP49,$AI49,$AB49,$U49,$N49,$G49),{1;2;3;4;5}))</f>
        <v>0</v>
      </c>
      <c r="CB49" s="27">
        <f t="shared" si="62"/>
        <v>1</v>
      </c>
      <c r="CC49" s="20">
        <f t="shared" si="22"/>
        <v>2</v>
      </c>
      <c r="CD49" s="27"/>
      <c r="CE49" s="26"/>
      <c r="CF49" s="28">
        <f t="shared" si="92"/>
        <v>0</v>
      </c>
      <c r="CG49" s="29">
        <f t="shared" si="63"/>
        <v>0</v>
      </c>
      <c r="CH49" s="30">
        <f>SUM(LARGE(($CF49,$BY49,$BR49,$BK49,$BD49,$AW49,$AP49,$AI49,$AB49,$U49,$N49,$G49),{1;2;3;4;5}))</f>
        <v>0</v>
      </c>
      <c r="CI49" s="27">
        <f t="shared" si="64"/>
        <v>1</v>
      </c>
      <c r="CJ49" s="20">
        <f t="shared" si="24"/>
        <v>1</v>
      </c>
      <c r="CK49" s="27"/>
      <c r="CL49" s="26"/>
      <c r="CM49" s="28">
        <f t="shared" si="93"/>
        <v>0</v>
      </c>
      <c r="CN49" s="29">
        <f t="shared" si="65"/>
        <v>0</v>
      </c>
      <c r="CO49" s="30">
        <f>SUM(LARGE(($CM49,$CF49,$BY49,$BR49,$BK49,$BD49,$AW49,$AP49,$AI49,$AB49,$U49,$N49,$G49),{1;2;3;4;5}))</f>
        <v>0</v>
      </c>
      <c r="CP49" s="27">
        <f t="shared" si="66"/>
        <v>1</v>
      </c>
      <c r="CQ49" s="20">
        <f t="shared" si="26"/>
        <v>1</v>
      </c>
      <c r="CR49" s="27"/>
      <c r="CS49" s="26"/>
      <c r="CT49" s="28">
        <f t="shared" si="94"/>
        <v>0</v>
      </c>
      <c r="CU49" s="29">
        <f t="shared" si="67"/>
        <v>0</v>
      </c>
      <c r="CV49" s="30">
        <f>SUM(LARGE(($CT49,$CM49,$CF49,$BY49,$BR49,$BK49,$BD49,$AW49,$AP49,$AI49,$AB49,$U49,$N49,$G49),{1;2;3;4;5}))</f>
        <v>0</v>
      </c>
      <c r="CW49" s="27">
        <f t="shared" si="68"/>
        <v>1</v>
      </c>
      <c r="CX49" s="20">
        <f t="shared" si="28"/>
        <v>1</v>
      </c>
      <c r="CY49" s="27"/>
      <c r="CZ49" s="26"/>
      <c r="DA49" s="28">
        <f t="shared" si="95"/>
        <v>0</v>
      </c>
      <c r="DB49" s="29">
        <f t="shared" si="69"/>
        <v>0</v>
      </c>
      <c r="DC49" s="30">
        <f>SUM(LARGE(($DA49,$CT49,$CM49,$CF49,$BY49,$BR49,$BK49,$BD49,$AW49,$AP49,$AI49,$AB49,$U49,$N49,$G49),{1;2;3;4;5}))</f>
        <v>0</v>
      </c>
      <c r="DD49" s="27">
        <f t="shared" si="70"/>
        <v>1</v>
      </c>
      <c r="DE49" s="20">
        <f t="shared" si="30"/>
        <v>1</v>
      </c>
      <c r="DF49" s="27"/>
      <c r="DG49" s="26"/>
      <c r="DH49" s="28">
        <f t="shared" si="96"/>
        <v>0</v>
      </c>
      <c r="DI49" s="29">
        <f t="shared" si="71"/>
        <v>0</v>
      </c>
      <c r="DJ49" s="30">
        <f>SUM(LARGE(($DH49,$DA49,$CT49,$CM49,$CF49,$BY49,$BR49,$BK49,$BD49,$AW49,$AP49,$AI49,$AB49,$U49,$N49,$G49),{1;2;3;4;5}))</f>
        <v>0</v>
      </c>
      <c r="DK49" s="27">
        <f t="shared" si="72"/>
        <v>1</v>
      </c>
      <c r="DL49" s="20">
        <f t="shared" si="32"/>
        <v>1</v>
      </c>
      <c r="DM49" s="27"/>
      <c r="DN49" s="26"/>
      <c r="DO49" s="28">
        <f t="shared" si="97"/>
        <v>0</v>
      </c>
      <c r="DP49" s="29">
        <f t="shared" si="73"/>
        <v>0</v>
      </c>
      <c r="DQ49" s="30">
        <f>SUM(LARGE(($DO49,$DH49,$DA49,$CT49,$CM49,$CF49,$BY49,$BR49,$BK49,$BD49,$AW49,$AP49,$AI49,$AB49,$U49,$N49,$G49),{1;2;3;4;5}))</f>
        <v>0</v>
      </c>
      <c r="DR49" s="27">
        <f t="shared" si="74"/>
        <v>1</v>
      </c>
      <c r="DS49" s="20">
        <f t="shared" si="34"/>
        <v>1</v>
      </c>
      <c r="DT49" s="27"/>
      <c r="DU49" s="26"/>
      <c r="DV49" s="28">
        <f t="shared" si="98"/>
        <v>0</v>
      </c>
      <c r="DW49" s="29">
        <f t="shared" si="75"/>
        <v>0</v>
      </c>
      <c r="DX49" s="30">
        <f>SUM(LARGE(($DV49,$DO49,$DH49,$DA49,$CT49,$CM49,$CF49,$BY49,$BR49,$BK49,$BD49,$AW49,$AP49,$AI49,$AB49,$U49,$N49,$G49),{1;2;3;4;5}))</f>
        <v>0</v>
      </c>
      <c r="DY49" s="27">
        <f t="shared" si="76"/>
        <v>1</v>
      </c>
      <c r="DZ49" s="20">
        <f t="shared" si="36"/>
        <v>3</v>
      </c>
      <c r="EA49" s="27"/>
      <c r="EB49" s="26"/>
      <c r="EC49" s="28">
        <f t="shared" si="99"/>
        <v>0</v>
      </c>
      <c r="ED49" s="29">
        <f t="shared" si="77"/>
        <v>0</v>
      </c>
      <c r="EE49" s="30">
        <f>SUM(LARGE(($EC49,$DV49,$DO49,$DH49,$DA49,$CT49,$CM49,$CF49,$BY49,$BR49,$BK49,$BD49,$AW49,$AP49,$AI49,$AB49,$U49,$N49,$G49),{1;2;3;4;5}))</f>
        <v>0</v>
      </c>
      <c r="EF49" s="27">
        <f t="shared" si="78"/>
        <v>1</v>
      </c>
      <c r="EG49" s="20">
        <f t="shared" si="38"/>
        <v>1</v>
      </c>
      <c r="EH49" s="27"/>
      <c r="EI49" s="26"/>
      <c r="EJ49" s="28">
        <f t="shared" si="100"/>
        <v>0</v>
      </c>
      <c r="EK49" s="29">
        <f t="shared" si="79"/>
        <v>0</v>
      </c>
      <c r="EL49" s="30">
        <f>SUM(LARGE(($EJ49,$EC49,$DV49,$DO49,$DH49,$DA49,$CT49,$CM49,$CF49,$BY49,$BR49,$BK49,$BD49,$AW49,$AP49,$AI49,$AB49,$U49,$N49,$G49),{1;2;3;4;5}))</f>
        <v>0</v>
      </c>
      <c r="EM49" s="27">
        <f t="shared" si="80"/>
        <v>1</v>
      </c>
    </row>
    <row r="50" spans="1:143" x14ac:dyDescent="0.2">
      <c r="A50" s="36"/>
      <c r="B50" s="65">
        <f t="shared" si="40"/>
        <v>0</v>
      </c>
      <c r="C50" s="17"/>
      <c r="D50" s="20">
        <f t="shared" si="0"/>
        <v>1</v>
      </c>
      <c r="E50" s="27"/>
      <c r="F50" s="26"/>
      <c r="G50" s="28">
        <f t="shared" si="81"/>
        <v>0</v>
      </c>
      <c r="H50" s="29">
        <f t="shared" si="41"/>
        <v>0</v>
      </c>
      <c r="I50" s="30">
        <f>SUM(LARGE(($G50),{1}))</f>
        <v>0</v>
      </c>
      <c r="J50" s="27">
        <f t="shared" si="42"/>
        <v>1</v>
      </c>
      <c r="K50" s="20">
        <f t="shared" si="2"/>
        <v>1</v>
      </c>
      <c r="L50" s="27"/>
      <c r="M50" s="26"/>
      <c r="N50" s="28">
        <f t="shared" si="82"/>
        <v>0</v>
      </c>
      <c r="O50" s="29">
        <f t="shared" si="43"/>
        <v>0</v>
      </c>
      <c r="P50" s="30">
        <f>SUM(LARGE(($N50,$G50),{1;2}))</f>
        <v>0</v>
      </c>
      <c r="Q50" s="27">
        <f t="shared" si="44"/>
        <v>1</v>
      </c>
      <c r="R50" s="20">
        <f t="shared" si="4"/>
        <v>2</v>
      </c>
      <c r="S50" s="27"/>
      <c r="T50" s="26"/>
      <c r="U50" s="28">
        <f t="shared" si="83"/>
        <v>0</v>
      </c>
      <c r="V50" s="29">
        <f t="shared" si="45"/>
        <v>0</v>
      </c>
      <c r="W50" s="30">
        <f>SUM(LARGE(($U50,$N50,$G50),{1;2;3}))</f>
        <v>0</v>
      </c>
      <c r="X50" s="27">
        <f t="shared" si="46"/>
        <v>1</v>
      </c>
      <c r="Y50" s="20">
        <f t="shared" si="6"/>
        <v>2</v>
      </c>
      <c r="Z50" s="27"/>
      <c r="AA50" s="26"/>
      <c r="AB50" s="28">
        <f t="shared" si="84"/>
        <v>0</v>
      </c>
      <c r="AC50" s="29">
        <f t="shared" si="47"/>
        <v>0</v>
      </c>
      <c r="AD50" s="30">
        <f>SUM(LARGE(($AB50,$U50,$N50,$G50),{1;2;3;4}))</f>
        <v>0</v>
      </c>
      <c r="AE50" s="27">
        <f t="shared" si="48"/>
        <v>1</v>
      </c>
      <c r="AF50" s="20">
        <f t="shared" si="8"/>
        <v>2</v>
      </c>
      <c r="AG50" s="27"/>
      <c r="AH50" s="26"/>
      <c r="AI50" s="28">
        <f t="shared" si="85"/>
        <v>0</v>
      </c>
      <c r="AJ50" s="29">
        <f t="shared" si="49"/>
        <v>0</v>
      </c>
      <c r="AK50" s="30">
        <f>SUM(LARGE(($AI50,$AB50,$U50,$N50,$G50),{1;2;3;4;5}))</f>
        <v>0</v>
      </c>
      <c r="AL50" s="27">
        <f t="shared" si="50"/>
        <v>1</v>
      </c>
      <c r="AM50" s="20">
        <f t="shared" si="10"/>
        <v>2</v>
      </c>
      <c r="AN50" s="27"/>
      <c r="AO50" s="26"/>
      <c r="AP50" s="28">
        <f t="shared" si="86"/>
        <v>0</v>
      </c>
      <c r="AQ50" s="29">
        <f t="shared" si="51"/>
        <v>0</v>
      </c>
      <c r="AR50" s="30">
        <f>SUM(LARGE(($AP50,$AI50,$AB50,$U50,$N50,$G50),{1;2;3;4;5}))</f>
        <v>0</v>
      </c>
      <c r="AS50" s="27">
        <f t="shared" si="52"/>
        <v>1</v>
      </c>
      <c r="AT50" s="20">
        <f t="shared" si="12"/>
        <v>2</v>
      </c>
      <c r="AU50" s="27"/>
      <c r="AV50" s="26"/>
      <c r="AW50" s="28">
        <f t="shared" si="87"/>
        <v>0</v>
      </c>
      <c r="AX50" s="29">
        <f t="shared" si="53"/>
        <v>0</v>
      </c>
      <c r="AY50" s="30">
        <f>SUM(LARGE(($AW50,$AP50,$AI50,$AB50,$U50,$N50,$G50),{1;2;3;4;5}))</f>
        <v>0</v>
      </c>
      <c r="AZ50" s="27">
        <f t="shared" si="54"/>
        <v>1</v>
      </c>
      <c r="BA50" s="20">
        <f t="shared" si="14"/>
        <v>2</v>
      </c>
      <c r="BB50" s="27"/>
      <c r="BC50" s="26"/>
      <c r="BD50" s="28">
        <f t="shared" si="88"/>
        <v>0</v>
      </c>
      <c r="BE50" s="29">
        <f t="shared" si="55"/>
        <v>0</v>
      </c>
      <c r="BF50" s="30">
        <f>SUM(LARGE(($BD50,$AW50,$AP50,$AI50,$AB50,$U50,$N50,$G50),{1;2;3;4;5}))</f>
        <v>0</v>
      </c>
      <c r="BG50" s="27">
        <f t="shared" si="56"/>
        <v>1</v>
      </c>
      <c r="BH50" s="20">
        <f t="shared" si="16"/>
        <v>2</v>
      </c>
      <c r="BI50" s="27"/>
      <c r="BJ50" s="26"/>
      <c r="BK50" s="28">
        <f t="shared" si="89"/>
        <v>0</v>
      </c>
      <c r="BL50" s="29">
        <f t="shared" si="57"/>
        <v>0</v>
      </c>
      <c r="BM50" s="30">
        <f>SUM(LARGE(($BK50,$BD50,$AW50,$AP50,$AI50,$AB50,$U50,$N50,$G50),{1;2;3;4;5}))</f>
        <v>0</v>
      </c>
      <c r="BN50" s="27">
        <f t="shared" si="58"/>
        <v>1</v>
      </c>
      <c r="BO50" s="20">
        <f t="shared" si="18"/>
        <v>2</v>
      </c>
      <c r="BP50" s="27"/>
      <c r="BQ50" s="26"/>
      <c r="BR50" s="28">
        <f t="shared" si="90"/>
        <v>0</v>
      </c>
      <c r="BS50" s="29">
        <f t="shared" si="59"/>
        <v>0</v>
      </c>
      <c r="BT50" s="30">
        <f>SUM(LARGE(($BR50,$BK50,$BD50,$AW50,$AP50,$AI50,$AB50,$U50,$N50,$G50),{1;2;3;4;5}))</f>
        <v>0</v>
      </c>
      <c r="BU50" s="27">
        <f t="shared" si="60"/>
        <v>1</v>
      </c>
      <c r="BV50" s="20">
        <f t="shared" si="20"/>
        <v>2</v>
      </c>
      <c r="BW50" s="27"/>
      <c r="BX50" s="26"/>
      <c r="BY50" s="28">
        <f t="shared" si="91"/>
        <v>0</v>
      </c>
      <c r="BZ50" s="29">
        <f t="shared" si="61"/>
        <v>0</v>
      </c>
      <c r="CA50" s="30">
        <f>SUM(LARGE(($BY50,$BR50,$BK50,$BD50,$AW50,$AP50,$AI50,$AB50,$U50,$N50,$G50),{1;2;3;4;5}))</f>
        <v>0</v>
      </c>
      <c r="CB50" s="27">
        <f t="shared" si="62"/>
        <v>1</v>
      </c>
      <c r="CC50" s="20">
        <f t="shared" si="22"/>
        <v>2</v>
      </c>
      <c r="CD50" s="27"/>
      <c r="CE50" s="26"/>
      <c r="CF50" s="28">
        <f t="shared" si="92"/>
        <v>0</v>
      </c>
      <c r="CG50" s="29">
        <f t="shared" si="63"/>
        <v>0</v>
      </c>
      <c r="CH50" s="30">
        <f>SUM(LARGE(($CF50,$BY50,$BR50,$BK50,$BD50,$AW50,$AP50,$AI50,$AB50,$U50,$N50,$G50),{1;2;3;4;5}))</f>
        <v>0</v>
      </c>
      <c r="CI50" s="27">
        <f t="shared" si="64"/>
        <v>1</v>
      </c>
      <c r="CJ50" s="20">
        <f t="shared" si="24"/>
        <v>1</v>
      </c>
      <c r="CK50" s="27"/>
      <c r="CL50" s="26"/>
      <c r="CM50" s="28">
        <f t="shared" si="93"/>
        <v>0</v>
      </c>
      <c r="CN50" s="29">
        <f t="shared" si="65"/>
        <v>0</v>
      </c>
      <c r="CO50" s="30">
        <f>SUM(LARGE(($CM50,$CF50,$BY50,$BR50,$BK50,$BD50,$AW50,$AP50,$AI50,$AB50,$U50,$N50,$G50),{1;2;3;4;5}))</f>
        <v>0</v>
      </c>
      <c r="CP50" s="27">
        <f t="shared" si="66"/>
        <v>1</v>
      </c>
      <c r="CQ50" s="20">
        <f t="shared" si="26"/>
        <v>1</v>
      </c>
      <c r="CR50" s="27"/>
      <c r="CS50" s="26"/>
      <c r="CT50" s="28">
        <f t="shared" si="94"/>
        <v>0</v>
      </c>
      <c r="CU50" s="29">
        <f t="shared" si="67"/>
        <v>0</v>
      </c>
      <c r="CV50" s="30">
        <f>SUM(LARGE(($CT50,$CM50,$CF50,$BY50,$BR50,$BK50,$BD50,$AW50,$AP50,$AI50,$AB50,$U50,$N50,$G50),{1;2;3;4;5}))</f>
        <v>0</v>
      </c>
      <c r="CW50" s="27">
        <f t="shared" si="68"/>
        <v>1</v>
      </c>
      <c r="CX50" s="20">
        <f t="shared" si="28"/>
        <v>1</v>
      </c>
      <c r="CY50" s="27"/>
      <c r="CZ50" s="26"/>
      <c r="DA50" s="28">
        <f t="shared" si="95"/>
        <v>0</v>
      </c>
      <c r="DB50" s="29">
        <f t="shared" si="69"/>
        <v>0</v>
      </c>
      <c r="DC50" s="30">
        <f>SUM(LARGE(($DA50,$CT50,$CM50,$CF50,$BY50,$BR50,$BK50,$BD50,$AW50,$AP50,$AI50,$AB50,$U50,$N50,$G50),{1;2;3;4;5}))</f>
        <v>0</v>
      </c>
      <c r="DD50" s="27">
        <f t="shared" si="70"/>
        <v>1</v>
      </c>
      <c r="DE50" s="20">
        <f t="shared" si="30"/>
        <v>1</v>
      </c>
      <c r="DF50" s="27"/>
      <c r="DG50" s="26"/>
      <c r="DH50" s="28">
        <f t="shared" si="96"/>
        <v>0</v>
      </c>
      <c r="DI50" s="29">
        <f t="shared" si="71"/>
        <v>0</v>
      </c>
      <c r="DJ50" s="30">
        <f>SUM(LARGE(($DH50,$DA50,$CT50,$CM50,$CF50,$BY50,$BR50,$BK50,$BD50,$AW50,$AP50,$AI50,$AB50,$U50,$N50,$G50),{1;2;3;4;5}))</f>
        <v>0</v>
      </c>
      <c r="DK50" s="27">
        <f t="shared" si="72"/>
        <v>1</v>
      </c>
      <c r="DL50" s="20">
        <f t="shared" si="32"/>
        <v>1</v>
      </c>
      <c r="DM50" s="27"/>
      <c r="DN50" s="26"/>
      <c r="DO50" s="28">
        <f t="shared" si="97"/>
        <v>0</v>
      </c>
      <c r="DP50" s="29">
        <f t="shared" si="73"/>
        <v>0</v>
      </c>
      <c r="DQ50" s="30">
        <f>SUM(LARGE(($DO50,$DH50,$DA50,$CT50,$CM50,$CF50,$BY50,$BR50,$BK50,$BD50,$AW50,$AP50,$AI50,$AB50,$U50,$N50,$G50),{1;2;3;4;5}))</f>
        <v>0</v>
      </c>
      <c r="DR50" s="27">
        <f t="shared" si="74"/>
        <v>1</v>
      </c>
      <c r="DS50" s="20">
        <f t="shared" si="34"/>
        <v>1</v>
      </c>
      <c r="DT50" s="27"/>
      <c r="DU50" s="26"/>
      <c r="DV50" s="28">
        <f t="shared" si="98"/>
        <v>0</v>
      </c>
      <c r="DW50" s="29">
        <f t="shared" si="75"/>
        <v>0</v>
      </c>
      <c r="DX50" s="30">
        <f>SUM(LARGE(($DV50,$DO50,$DH50,$DA50,$CT50,$CM50,$CF50,$BY50,$BR50,$BK50,$BD50,$AW50,$AP50,$AI50,$AB50,$U50,$N50,$G50),{1;2;3;4;5}))</f>
        <v>0</v>
      </c>
      <c r="DY50" s="27">
        <f t="shared" si="76"/>
        <v>1</v>
      </c>
      <c r="DZ50" s="20">
        <f t="shared" si="36"/>
        <v>3</v>
      </c>
      <c r="EA50" s="27"/>
      <c r="EB50" s="26"/>
      <c r="EC50" s="28">
        <f t="shared" si="99"/>
        <v>0</v>
      </c>
      <c r="ED50" s="29">
        <f t="shared" si="77"/>
        <v>0</v>
      </c>
      <c r="EE50" s="30">
        <f>SUM(LARGE(($EC50,$DV50,$DO50,$DH50,$DA50,$CT50,$CM50,$CF50,$BY50,$BR50,$BK50,$BD50,$AW50,$AP50,$AI50,$AB50,$U50,$N50,$G50),{1;2;3;4;5}))</f>
        <v>0</v>
      </c>
      <c r="EF50" s="27">
        <f t="shared" si="78"/>
        <v>1</v>
      </c>
      <c r="EG50" s="20">
        <f t="shared" si="38"/>
        <v>1</v>
      </c>
      <c r="EH50" s="27"/>
      <c r="EI50" s="26"/>
      <c r="EJ50" s="28">
        <f t="shared" si="100"/>
        <v>0</v>
      </c>
      <c r="EK50" s="29">
        <f t="shared" si="79"/>
        <v>0</v>
      </c>
      <c r="EL50" s="30">
        <f>SUM(LARGE(($EJ50,$EC50,$DV50,$DO50,$DH50,$DA50,$CT50,$CM50,$CF50,$BY50,$BR50,$BK50,$BD50,$AW50,$AP50,$AI50,$AB50,$U50,$N50,$G50),{1;2;3;4;5}))</f>
        <v>0</v>
      </c>
      <c r="EM50" s="27">
        <f t="shared" si="80"/>
        <v>1</v>
      </c>
    </row>
    <row r="51" spans="1:143" x14ac:dyDescent="0.2">
      <c r="A51" s="36"/>
      <c r="B51" s="65">
        <f t="shared" si="40"/>
        <v>0</v>
      </c>
      <c r="C51" s="17"/>
      <c r="D51" s="20">
        <f t="shared" si="0"/>
        <v>1</v>
      </c>
      <c r="E51" s="27"/>
      <c r="F51" s="26"/>
      <c r="G51" s="28">
        <f t="shared" si="81"/>
        <v>0</v>
      </c>
      <c r="H51" s="29">
        <f t="shared" si="41"/>
        <v>0</v>
      </c>
      <c r="I51" s="30">
        <f>SUM(LARGE(($G51),{1}))</f>
        <v>0</v>
      </c>
      <c r="J51" s="27">
        <f t="shared" si="42"/>
        <v>1</v>
      </c>
      <c r="K51" s="20">
        <f t="shared" si="2"/>
        <v>1</v>
      </c>
      <c r="L51" s="27"/>
      <c r="M51" s="26"/>
      <c r="N51" s="28">
        <f t="shared" si="82"/>
        <v>0</v>
      </c>
      <c r="O51" s="29">
        <f t="shared" si="43"/>
        <v>0</v>
      </c>
      <c r="P51" s="30">
        <f>SUM(LARGE(($N51,$G51),{1;2}))</f>
        <v>0</v>
      </c>
      <c r="Q51" s="27">
        <f t="shared" si="44"/>
        <v>1</v>
      </c>
      <c r="R51" s="20">
        <f t="shared" si="4"/>
        <v>2</v>
      </c>
      <c r="S51" s="27"/>
      <c r="T51" s="26"/>
      <c r="U51" s="28">
        <f t="shared" si="83"/>
        <v>0</v>
      </c>
      <c r="V51" s="29">
        <f t="shared" si="45"/>
        <v>0</v>
      </c>
      <c r="W51" s="30">
        <f>SUM(LARGE(($U51,$N51,$G51),{1;2;3}))</f>
        <v>0</v>
      </c>
      <c r="X51" s="27">
        <f t="shared" si="46"/>
        <v>1</v>
      </c>
      <c r="Y51" s="20">
        <f t="shared" si="6"/>
        <v>2</v>
      </c>
      <c r="Z51" s="27"/>
      <c r="AA51" s="26"/>
      <c r="AB51" s="28">
        <f t="shared" si="84"/>
        <v>0</v>
      </c>
      <c r="AC51" s="29">
        <f t="shared" si="47"/>
        <v>0</v>
      </c>
      <c r="AD51" s="30">
        <f>SUM(LARGE(($AB51,$U51,$N51,$G51),{1;2;3;4}))</f>
        <v>0</v>
      </c>
      <c r="AE51" s="27">
        <f t="shared" si="48"/>
        <v>1</v>
      </c>
      <c r="AF51" s="20">
        <f t="shared" si="8"/>
        <v>2</v>
      </c>
      <c r="AG51" s="27"/>
      <c r="AH51" s="26"/>
      <c r="AI51" s="28">
        <f t="shared" si="85"/>
        <v>0</v>
      </c>
      <c r="AJ51" s="29">
        <f t="shared" si="49"/>
        <v>0</v>
      </c>
      <c r="AK51" s="30">
        <f>SUM(LARGE(($AI51,$AB51,$U51,$N51,$G51),{1;2;3;4;5}))</f>
        <v>0</v>
      </c>
      <c r="AL51" s="27">
        <f t="shared" si="50"/>
        <v>1</v>
      </c>
      <c r="AM51" s="20">
        <f t="shared" si="10"/>
        <v>2</v>
      </c>
      <c r="AN51" s="27"/>
      <c r="AO51" s="26"/>
      <c r="AP51" s="28">
        <f t="shared" si="86"/>
        <v>0</v>
      </c>
      <c r="AQ51" s="29">
        <f t="shared" si="51"/>
        <v>0</v>
      </c>
      <c r="AR51" s="30">
        <f>SUM(LARGE(($AP51,$AI51,$AB51,$U51,$N51,$G51),{1;2;3;4;5}))</f>
        <v>0</v>
      </c>
      <c r="AS51" s="27">
        <f t="shared" si="52"/>
        <v>1</v>
      </c>
      <c r="AT51" s="20">
        <f t="shared" si="12"/>
        <v>2</v>
      </c>
      <c r="AU51" s="27"/>
      <c r="AV51" s="26"/>
      <c r="AW51" s="28">
        <f t="shared" si="87"/>
        <v>0</v>
      </c>
      <c r="AX51" s="29">
        <f t="shared" si="53"/>
        <v>0</v>
      </c>
      <c r="AY51" s="30">
        <f>SUM(LARGE(($AW51,$AP51,$AI51,$AB51,$U51,$N51,$G51),{1;2;3;4;5}))</f>
        <v>0</v>
      </c>
      <c r="AZ51" s="27">
        <f t="shared" si="54"/>
        <v>1</v>
      </c>
      <c r="BA51" s="20">
        <f t="shared" si="14"/>
        <v>2</v>
      </c>
      <c r="BB51" s="27"/>
      <c r="BC51" s="26"/>
      <c r="BD51" s="28">
        <f t="shared" si="88"/>
        <v>0</v>
      </c>
      <c r="BE51" s="29">
        <f t="shared" si="55"/>
        <v>0</v>
      </c>
      <c r="BF51" s="30">
        <f>SUM(LARGE(($BD51,$AW51,$AP51,$AI51,$AB51,$U51,$N51,$G51),{1;2;3;4;5}))</f>
        <v>0</v>
      </c>
      <c r="BG51" s="27">
        <f t="shared" si="56"/>
        <v>1</v>
      </c>
      <c r="BH51" s="20">
        <f t="shared" si="16"/>
        <v>2</v>
      </c>
      <c r="BI51" s="27"/>
      <c r="BJ51" s="26"/>
      <c r="BK51" s="28">
        <f t="shared" si="89"/>
        <v>0</v>
      </c>
      <c r="BL51" s="29">
        <f t="shared" si="57"/>
        <v>0</v>
      </c>
      <c r="BM51" s="30">
        <f>SUM(LARGE(($BK51,$BD51,$AW51,$AP51,$AI51,$AB51,$U51,$N51,$G51),{1;2;3;4;5}))</f>
        <v>0</v>
      </c>
      <c r="BN51" s="27">
        <f t="shared" si="58"/>
        <v>1</v>
      </c>
      <c r="BO51" s="20">
        <f t="shared" si="18"/>
        <v>2</v>
      </c>
      <c r="BP51" s="27"/>
      <c r="BQ51" s="26"/>
      <c r="BR51" s="28">
        <f t="shared" si="90"/>
        <v>0</v>
      </c>
      <c r="BS51" s="29">
        <f t="shared" si="59"/>
        <v>0</v>
      </c>
      <c r="BT51" s="30">
        <f>SUM(LARGE(($BR51,$BK51,$BD51,$AW51,$AP51,$AI51,$AB51,$U51,$N51,$G51),{1;2;3;4;5}))</f>
        <v>0</v>
      </c>
      <c r="BU51" s="27">
        <f t="shared" si="60"/>
        <v>1</v>
      </c>
      <c r="BV51" s="20">
        <f t="shared" si="20"/>
        <v>2</v>
      </c>
      <c r="BW51" s="27"/>
      <c r="BX51" s="26"/>
      <c r="BY51" s="28">
        <f t="shared" si="91"/>
        <v>0</v>
      </c>
      <c r="BZ51" s="29">
        <f t="shared" si="61"/>
        <v>0</v>
      </c>
      <c r="CA51" s="30">
        <f>SUM(LARGE(($BY51,$BR51,$BK51,$BD51,$AW51,$AP51,$AI51,$AB51,$U51,$N51,$G51),{1;2;3;4;5}))</f>
        <v>0</v>
      </c>
      <c r="CB51" s="27">
        <f t="shared" si="62"/>
        <v>1</v>
      </c>
      <c r="CC51" s="20">
        <f t="shared" si="22"/>
        <v>2</v>
      </c>
      <c r="CD51" s="27"/>
      <c r="CE51" s="26"/>
      <c r="CF51" s="28">
        <f t="shared" si="92"/>
        <v>0</v>
      </c>
      <c r="CG51" s="29">
        <f t="shared" si="63"/>
        <v>0</v>
      </c>
      <c r="CH51" s="30">
        <f>SUM(LARGE(($CF51,$BY51,$BR51,$BK51,$BD51,$AW51,$AP51,$AI51,$AB51,$U51,$N51,$G51),{1;2;3;4;5}))</f>
        <v>0</v>
      </c>
      <c r="CI51" s="27">
        <f t="shared" si="64"/>
        <v>1</v>
      </c>
      <c r="CJ51" s="20">
        <f t="shared" si="24"/>
        <v>1</v>
      </c>
      <c r="CK51" s="27"/>
      <c r="CL51" s="26"/>
      <c r="CM51" s="28">
        <f t="shared" si="93"/>
        <v>0</v>
      </c>
      <c r="CN51" s="29">
        <f t="shared" si="65"/>
        <v>0</v>
      </c>
      <c r="CO51" s="30">
        <f>SUM(LARGE(($CM51,$CF51,$BY51,$BR51,$BK51,$BD51,$AW51,$AP51,$AI51,$AB51,$U51,$N51,$G51),{1;2;3;4;5}))</f>
        <v>0</v>
      </c>
      <c r="CP51" s="27">
        <f t="shared" si="66"/>
        <v>1</v>
      </c>
      <c r="CQ51" s="20">
        <f t="shared" si="26"/>
        <v>1</v>
      </c>
      <c r="CR51" s="27"/>
      <c r="CS51" s="26"/>
      <c r="CT51" s="28">
        <f t="shared" si="94"/>
        <v>0</v>
      </c>
      <c r="CU51" s="29">
        <f t="shared" si="67"/>
        <v>0</v>
      </c>
      <c r="CV51" s="30">
        <f>SUM(LARGE(($CT51,$CM51,$CF51,$BY51,$BR51,$BK51,$BD51,$AW51,$AP51,$AI51,$AB51,$U51,$N51,$G51),{1;2;3;4;5}))</f>
        <v>0</v>
      </c>
      <c r="CW51" s="27">
        <f t="shared" si="68"/>
        <v>1</v>
      </c>
      <c r="CX51" s="20">
        <f t="shared" si="28"/>
        <v>1</v>
      </c>
      <c r="CY51" s="27"/>
      <c r="CZ51" s="26"/>
      <c r="DA51" s="28">
        <f t="shared" si="95"/>
        <v>0</v>
      </c>
      <c r="DB51" s="29">
        <f t="shared" si="69"/>
        <v>0</v>
      </c>
      <c r="DC51" s="30">
        <f>SUM(LARGE(($DA51,$CT51,$CM51,$CF51,$BY51,$BR51,$BK51,$BD51,$AW51,$AP51,$AI51,$AB51,$U51,$N51,$G51),{1;2;3;4;5}))</f>
        <v>0</v>
      </c>
      <c r="DD51" s="27">
        <f t="shared" si="70"/>
        <v>1</v>
      </c>
      <c r="DE51" s="20">
        <f t="shared" si="30"/>
        <v>1</v>
      </c>
      <c r="DF51" s="27"/>
      <c r="DG51" s="26"/>
      <c r="DH51" s="28">
        <f t="shared" si="96"/>
        <v>0</v>
      </c>
      <c r="DI51" s="29">
        <f t="shared" si="71"/>
        <v>0</v>
      </c>
      <c r="DJ51" s="30">
        <f>SUM(LARGE(($DH51,$DA51,$CT51,$CM51,$CF51,$BY51,$BR51,$BK51,$BD51,$AW51,$AP51,$AI51,$AB51,$U51,$N51,$G51),{1;2;3;4;5}))</f>
        <v>0</v>
      </c>
      <c r="DK51" s="27">
        <f t="shared" si="72"/>
        <v>1</v>
      </c>
      <c r="DL51" s="20">
        <f t="shared" si="32"/>
        <v>1</v>
      </c>
      <c r="DM51" s="27"/>
      <c r="DN51" s="26"/>
      <c r="DO51" s="28">
        <f t="shared" si="97"/>
        <v>0</v>
      </c>
      <c r="DP51" s="29">
        <f t="shared" si="73"/>
        <v>0</v>
      </c>
      <c r="DQ51" s="30">
        <f>SUM(LARGE(($DO51,$DH51,$DA51,$CT51,$CM51,$CF51,$BY51,$BR51,$BK51,$BD51,$AW51,$AP51,$AI51,$AB51,$U51,$N51,$G51),{1;2;3;4;5}))</f>
        <v>0</v>
      </c>
      <c r="DR51" s="27">
        <f t="shared" si="74"/>
        <v>1</v>
      </c>
      <c r="DS51" s="20">
        <f t="shared" si="34"/>
        <v>1</v>
      </c>
      <c r="DT51" s="27"/>
      <c r="DU51" s="26"/>
      <c r="DV51" s="28">
        <f t="shared" si="98"/>
        <v>0</v>
      </c>
      <c r="DW51" s="29">
        <f t="shared" si="75"/>
        <v>0</v>
      </c>
      <c r="DX51" s="30">
        <f>SUM(LARGE(($DV51,$DO51,$DH51,$DA51,$CT51,$CM51,$CF51,$BY51,$BR51,$BK51,$BD51,$AW51,$AP51,$AI51,$AB51,$U51,$N51,$G51),{1;2;3;4;5}))</f>
        <v>0</v>
      </c>
      <c r="DY51" s="27">
        <f t="shared" si="76"/>
        <v>1</v>
      </c>
      <c r="DZ51" s="20">
        <f t="shared" si="36"/>
        <v>3</v>
      </c>
      <c r="EA51" s="27"/>
      <c r="EB51" s="26"/>
      <c r="EC51" s="28">
        <f t="shared" si="99"/>
        <v>0</v>
      </c>
      <c r="ED51" s="29">
        <f t="shared" si="77"/>
        <v>0</v>
      </c>
      <c r="EE51" s="30">
        <f>SUM(LARGE(($EC51,$DV51,$DO51,$DH51,$DA51,$CT51,$CM51,$CF51,$BY51,$BR51,$BK51,$BD51,$AW51,$AP51,$AI51,$AB51,$U51,$N51,$G51),{1;2;3;4;5}))</f>
        <v>0</v>
      </c>
      <c r="EF51" s="27">
        <f t="shared" si="78"/>
        <v>1</v>
      </c>
      <c r="EG51" s="20">
        <f t="shared" si="38"/>
        <v>1</v>
      </c>
      <c r="EH51" s="27"/>
      <c r="EI51" s="26"/>
      <c r="EJ51" s="28">
        <f t="shared" si="100"/>
        <v>0</v>
      </c>
      <c r="EK51" s="29">
        <f t="shared" si="79"/>
        <v>0</v>
      </c>
      <c r="EL51" s="30">
        <f>SUM(LARGE(($EJ51,$EC51,$DV51,$DO51,$DH51,$DA51,$CT51,$CM51,$CF51,$BY51,$BR51,$BK51,$BD51,$AW51,$AP51,$AI51,$AB51,$U51,$N51,$G51),{1;2;3;4;5}))</f>
        <v>0</v>
      </c>
      <c r="EM51" s="27">
        <f t="shared" si="80"/>
        <v>1</v>
      </c>
    </row>
    <row r="52" spans="1:143" x14ac:dyDescent="0.2">
      <c r="A52" s="36"/>
      <c r="B52" s="65">
        <f t="shared" si="40"/>
        <v>0</v>
      </c>
      <c r="C52" s="17"/>
      <c r="D52" s="20">
        <f t="shared" si="0"/>
        <v>1</v>
      </c>
      <c r="E52" s="27"/>
      <c r="F52" s="26"/>
      <c r="G52" s="28">
        <f t="shared" si="81"/>
        <v>0</v>
      </c>
      <c r="H52" s="29">
        <f t="shared" si="41"/>
        <v>0</v>
      </c>
      <c r="I52" s="30">
        <f>SUM(LARGE(($G52),{1}))</f>
        <v>0</v>
      </c>
      <c r="J52" s="27">
        <f t="shared" si="42"/>
        <v>1</v>
      </c>
      <c r="K52" s="20">
        <f t="shared" si="2"/>
        <v>1</v>
      </c>
      <c r="L52" s="27"/>
      <c r="M52" s="26"/>
      <c r="N52" s="28">
        <f t="shared" si="82"/>
        <v>0</v>
      </c>
      <c r="O52" s="29">
        <f t="shared" si="43"/>
        <v>0</v>
      </c>
      <c r="P52" s="30">
        <f>SUM(LARGE(($N52,$G52),{1;2}))</f>
        <v>0</v>
      </c>
      <c r="Q52" s="27">
        <f t="shared" si="44"/>
        <v>1</v>
      </c>
      <c r="R52" s="20">
        <f t="shared" si="4"/>
        <v>2</v>
      </c>
      <c r="S52" s="27"/>
      <c r="T52" s="26"/>
      <c r="U52" s="28">
        <f t="shared" si="83"/>
        <v>0</v>
      </c>
      <c r="V52" s="29">
        <f t="shared" si="45"/>
        <v>0</v>
      </c>
      <c r="W52" s="30">
        <f>SUM(LARGE(($U52,$N52,$G52),{1;2;3}))</f>
        <v>0</v>
      </c>
      <c r="X52" s="27">
        <f t="shared" si="46"/>
        <v>1</v>
      </c>
      <c r="Y52" s="20">
        <f t="shared" si="6"/>
        <v>2</v>
      </c>
      <c r="Z52" s="27"/>
      <c r="AA52" s="26"/>
      <c r="AB52" s="28">
        <f t="shared" si="84"/>
        <v>0</v>
      </c>
      <c r="AC52" s="29">
        <f t="shared" si="47"/>
        <v>0</v>
      </c>
      <c r="AD52" s="30">
        <f>SUM(LARGE(($AB52,$U52,$N52,$G52),{1;2;3;4}))</f>
        <v>0</v>
      </c>
      <c r="AE52" s="27">
        <f t="shared" si="48"/>
        <v>1</v>
      </c>
      <c r="AF52" s="20">
        <f t="shared" si="8"/>
        <v>2</v>
      </c>
      <c r="AG52" s="27"/>
      <c r="AH52" s="26"/>
      <c r="AI52" s="28">
        <f t="shared" si="85"/>
        <v>0</v>
      </c>
      <c r="AJ52" s="29">
        <f t="shared" si="49"/>
        <v>0</v>
      </c>
      <c r="AK52" s="30">
        <f>SUM(LARGE(($AI52,$AB52,$U52,$N52,$G52),{1;2;3;4;5}))</f>
        <v>0</v>
      </c>
      <c r="AL52" s="27">
        <f t="shared" si="50"/>
        <v>1</v>
      </c>
      <c r="AM52" s="20">
        <f t="shared" si="10"/>
        <v>2</v>
      </c>
      <c r="AN52" s="27"/>
      <c r="AO52" s="26"/>
      <c r="AP52" s="28">
        <f t="shared" si="86"/>
        <v>0</v>
      </c>
      <c r="AQ52" s="29">
        <f t="shared" si="51"/>
        <v>0</v>
      </c>
      <c r="AR52" s="30">
        <f>SUM(LARGE(($AP52,$AI52,$AB52,$U52,$N52,$G52),{1;2;3;4;5}))</f>
        <v>0</v>
      </c>
      <c r="AS52" s="27">
        <f t="shared" si="52"/>
        <v>1</v>
      </c>
      <c r="AT52" s="20">
        <f t="shared" si="12"/>
        <v>2</v>
      </c>
      <c r="AU52" s="27"/>
      <c r="AV52" s="26"/>
      <c r="AW52" s="28">
        <f t="shared" si="87"/>
        <v>0</v>
      </c>
      <c r="AX52" s="29">
        <f t="shared" si="53"/>
        <v>0</v>
      </c>
      <c r="AY52" s="30">
        <f>SUM(LARGE(($AW52,$AP52,$AI52,$AB52,$U52,$N52,$G52),{1;2;3;4;5}))</f>
        <v>0</v>
      </c>
      <c r="AZ52" s="27">
        <f t="shared" si="54"/>
        <v>1</v>
      </c>
      <c r="BA52" s="20">
        <f t="shared" si="14"/>
        <v>2</v>
      </c>
      <c r="BB52" s="27"/>
      <c r="BC52" s="26"/>
      <c r="BD52" s="28">
        <f t="shared" si="88"/>
        <v>0</v>
      </c>
      <c r="BE52" s="29">
        <f t="shared" si="55"/>
        <v>0</v>
      </c>
      <c r="BF52" s="30">
        <f>SUM(LARGE(($BD52,$AW52,$AP52,$AI52,$AB52,$U52,$N52,$G52),{1;2;3;4;5}))</f>
        <v>0</v>
      </c>
      <c r="BG52" s="27">
        <f t="shared" si="56"/>
        <v>1</v>
      </c>
      <c r="BH52" s="20">
        <f t="shared" si="16"/>
        <v>2</v>
      </c>
      <c r="BI52" s="27"/>
      <c r="BJ52" s="26"/>
      <c r="BK52" s="28">
        <f t="shared" si="89"/>
        <v>0</v>
      </c>
      <c r="BL52" s="29">
        <f t="shared" si="57"/>
        <v>0</v>
      </c>
      <c r="BM52" s="30">
        <f>SUM(LARGE(($BK52,$BD52,$AW52,$AP52,$AI52,$AB52,$U52,$N52,$G52),{1;2;3;4;5}))</f>
        <v>0</v>
      </c>
      <c r="BN52" s="27">
        <f t="shared" si="58"/>
        <v>1</v>
      </c>
      <c r="BO52" s="20">
        <f t="shared" si="18"/>
        <v>2</v>
      </c>
      <c r="BP52" s="27"/>
      <c r="BQ52" s="26"/>
      <c r="BR52" s="28">
        <f t="shared" si="90"/>
        <v>0</v>
      </c>
      <c r="BS52" s="29">
        <f t="shared" si="59"/>
        <v>0</v>
      </c>
      <c r="BT52" s="30">
        <f>SUM(LARGE(($BR52,$BK52,$BD52,$AW52,$AP52,$AI52,$AB52,$U52,$N52,$G52),{1;2;3;4;5}))</f>
        <v>0</v>
      </c>
      <c r="BU52" s="27">
        <f t="shared" si="60"/>
        <v>1</v>
      </c>
      <c r="BV52" s="20">
        <f t="shared" si="20"/>
        <v>2</v>
      </c>
      <c r="BW52" s="27"/>
      <c r="BX52" s="26"/>
      <c r="BY52" s="28">
        <f t="shared" si="91"/>
        <v>0</v>
      </c>
      <c r="BZ52" s="29">
        <f t="shared" si="61"/>
        <v>0</v>
      </c>
      <c r="CA52" s="30">
        <f>SUM(LARGE(($BY52,$BR52,$BK52,$BD52,$AW52,$AP52,$AI52,$AB52,$U52,$N52,$G52),{1;2;3;4;5}))</f>
        <v>0</v>
      </c>
      <c r="CB52" s="27">
        <f t="shared" si="62"/>
        <v>1</v>
      </c>
      <c r="CC52" s="20">
        <f t="shared" si="22"/>
        <v>2</v>
      </c>
      <c r="CD52" s="27"/>
      <c r="CE52" s="26"/>
      <c r="CF52" s="28">
        <f t="shared" si="92"/>
        <v>0</v>
      </c>
      <c r="CG52" s="29">
        <f t="shared" si="63"/>
        <v>0</v>
      </c>
      <c r="CH52" s="30">
        <f>SUM(LARGE(($CF52,$BY52,$BR52,$BK52,$BD52,$AW52,$AP52,$AI52,$AB52,$U52,$N52,$G52),{1;2;3;4;5}))</f>
        <v>0</v>
      </c>
      <c r="CI52" s="27">
        <f t="shared" si="64"/>
        <v>1</v>
      </c>
      <c r="CJ52" s="20">
        <f t="shared" si="24"/>
        <v>1</v>
      </c>
      <c r="CK52" s="27"/>
      <c r="CL52" s="26"/>
      <c r="CM52" s="28">
        <f t="shared" si="93"/>
        <v>0</v>
      </c>
      <c r="CN52" s="29">
        <f t="shared" si="65"/>
        <v>0</v>
      </c>
      <c r="CO52" s="30">
        <f>SUM(LARGE(($CM52,$CF52,$BY52,$BR52,$BK52,$BD52,$AW52,$AP52,$AI52,$AB52,$U52,$N52,$G52),{1;2;3;4;5}))</f>
        <v>0</v>
      </c>
      <c r="CP52" s="27">
        <f t="shared" si="66"/>
        <v>1</v>
      </c>
      <c r="CQ52" s="20">
        <f t="shared" si="26"/>
        <v>1</v>
      </c>
      <c r="CR52" s="27"/>
      <c r="CS52" s="26"/>
      <c r="CT52" s="28">
        <f t="shared" si="94"/>
        <v>0</v>
      </c>
      <c r="CU52" s="29">
        <f t="shared" si="67"/>
        <v>0</v>
      </c>
      <c r="CV52" s="30">
        <f>SUM(LARGE(($CT52,$CM52,$CF52,$BY52,$BR52,$BK52,$BD52,$AW52,$AP52,$AI52,$AB52,$U52,$N52,$G52),{1;2;3;4;5}))</f>
        <v>0</v>
      </c>
      <c r="CW52" s="27">
        <f t="shared" si="68"/>
        <v>1</v>
      </c>
      <c r="CX52" s="20">
        <f t="shared" si="28"/>
        <v>1</v>
      </c>
      <c r="CY52" s="27"/>
      <c r="CZ52" s="26"/>
      <c r="DA52" s="28">
        <f t="shared" si="95"/>
        <v>0</v>
      </c>
      <c r="DB52" s="29">
        <f t="shared" si="69"/>
        <v>0</v>
      </c>
      <c r="DC52" s="30">
        <f>SUM(LARGE(($DA52,$CT52,$CM52,$CF52,$BY52,$BR52,$BK52,$BD52,$AW52,$AP52,$AI52,$AB52,$U52,$N52,$G52),{1;2;3;4;5}))</f>
        <v>0</v>
      </c>
      <c r="DD52" s="27">
        <f t="shared" si="70"/>
        <v>1</v>
      </c>
      <c r="DE52" s="20">
        <f t="shared" si="30"/>
        <v>1</v>
      </c>
      <c r="DF52" s="27"/>
      <c r="DG52" s="26"/>
      <c r="DH52" s="28">
        <f t="shared" si="96"/>
        <v>0</v>
      </c>
      <c r="DI52" s="29">
        <f t="shared" si="71"/>
        <v>0</v>
      </c>
      <c r="DJ52" s="30">
        <f>SUM(LARGE(($DH52,$DA52,$CT52,$CM52,$CF52,$BY52,$BR52,$BK52,$BD52,$AW52,$AP52,$AI52,$AB52,$U52,$N52,$G52),{1;2;3;4;5}))</f>
        <v>0</v>
      </c>
      <c r="DK52" s="27">
        <f t="shared" si="72"/>
        <v>1</v>
      </c>
      <c r="DL52" s="20">
        <f t="shared" si="32"/>
        <v>1</v>
      </c>
      <c r="DM52" s="27"/>
      <c r="DN52" s="26"/>
      <c r="DO52" s="28">
        <f t="shared" si="97"/>
        <v>0</v>
      </c>
      <c r="DP52" s="29">
        <f t="shared" si="73"/>
        <v>0</v>
      </c>
      <c r="DQ52" s="30">
        <f>SUM(LARGE(($DO52,$DH52,$DA52,$CT52,$CM52,$CF52,$BY52,$BR52,$BK52,$BD52,$AW52,$AP52,$AI52,$AB52,$U52,$N52,$G52),{1;2;3;4;5}))</f>
        <v>0</v>
      </c>
      <c r="DR52" s="27">
        <f t="shared" si="74"/>
        <v>1</v>
      </c>
      <c r="DS52" s="20">
        <f t="shared" si="34"/>
        <v>1</v>
      </c>
      <c r="DT52" s="27"/>
      <c r="DU52" s="26"/>
      <c r="DV52" s="28">
        <f t="shared" si="98"/>
        <v>0</v>
      </c>
      <c r="DW52" s="29">
        <f t="shared" si="75"/>
        <v>0</v>
      </c>
      <c r="DX52" s="30">
        <f>SUM(LARGE(($DV52,$DO52,$DH52,$DA52,$CT52,$CM52,$CF52,$BY52,$BR52,$BK52,$BD52,$AW52,$AP52,$AI52,$AB52,$U52,$N52,$G52),{1;2;3;4;5}))</f>
        <v>0</v>
      </c>
      <c r="DY52" s="27">
        <f t="shared" si="76"/>
        <v>1</v>
      </c>
      <c r="DZ52" s="20">
        <f t="shared" si="36"/>
        <v>3</v>
      </c>
      <c r="EA52" s="27"/>
      <c r="EB52" s="26"/>
      <c r="EC52" s="28">
        <f t="shared" si="99"/>
        <v>0</v>
      </c>
      <c r="ED52" s="29">
        <f t="shared" si="77"/>
        <v>0</v>
      </c>
      <c r="EE52" s="30">
        <f>SUM(LARGE(($EC52,$DV52,$DO52,$DH52,$DA52,$CT52,$CM52,$CF52,$BY52,$BR52,$BK52,$BD52,$AW52,$AP52,$AI52,$AB52,$U52,$N52,$G52),{1;2;3;4;5}))</f>
        <v>0</v>
      </c>
      <c r="EF52" s="27">
        <f t="shared" si="78"/>
        <v>1</v>
      </c>
      <c r="EG52" s="20">
        <f t="shared" si="38"/>
        <v>1</v>
      </c>
      <c r="EH52" s="27"/>
      <c r="EI52" s="26"/>
      <c r="EJ52" s="28">
        <f t="shared" si="100"/>
        <v>0</v>
      </c>
      <c r="EK52" s="29">
        <f t="shared" si="79"/>
        <v>0</v>
      </c>
      <c r="EL52" s="30">
        <f>SUM(LARGE(($EJ52,$EC52,$DV52,$DO52,$DH52,$DA52,$CT52,$CM52,$CF52,$BY52,$BR52,$BK52,$BD52,$AW52,$AP52,$AI52,$AB52,$U52,$N52,$G52),{1;2;3;4;5}))</f>
        <v>0</v>
      </c>
      <c r="EM52" s="27">
        <f t="shared" si="80"/>
        <v>1</v>
      </c>
    </row>
    <row r="53" spans="1:143" x14ac:dyDescent="0.2">
      <c r="A53" s="36"/>
      <c r="B53" s="65">
        <f t="shared" si="40"/>
        <v>0</v>
      </c>
      <c r="C53" s="3"/>
      <c r="D53" s="20">
        <f t="shared" si="0"/>
        <v>1</v>
      </c>
      <c r="E53" s="27"/>
      <c r="F53" s="26"/>
      <c r="G53" s="28">
        <f t="shared" si="81"/>
        <v>0</v>
      </c>
      <c r="H53" s="29">
        <f t="shared" si="41"/>
        <v>0</v>
      </c>
      <c r="I53" s="30">
        <f>SUM(LARGE(($G53),{1}))</f>
        <v>0</v>
      </c>
      <c r="J53" s="27">
        <f t="shared" si="42"/>
        <v>1</v>
      </c>
      <c r="K53" s="20">
        <f t="shared" si="2"/>
        <v>1</v>
      </c>
      <c r="L53" s="27"/>
      <c r="M53" s="26"/>
      <c r="N53" s="28">
        <f t="shared" si="82"/>
        <v>0</v>
      </c>
      <c r="O53" s="29">
        <f t="shared" si="43"/>
        <v>0</v>
      </c>
      <c r="P53" s="30">
        <f>SUM(LARGE(($N53,$G53),{1;2}))</f>
        <v>0</v>
      </c>
      <c r="Q53" s="27">
        <f t="shared" si="44"/>
        <v>1</v>
      </c>
      <c r="R53" s="20">
        <f t="shared" si="4"/>
        <v>2</v>
      </c>
      <c r="S53" s="27"/>
      <c r="T53" s="26"/>
      <c r="U53" s="28">
        <f t="shared" si="83"/>
        <v>0</v>
      </c>
      <c r="V53" s="29">
        <f t="shared" si="45"/>
        <v>0</v>
      </c>
      <c r="W53" s="30">
        <f>SUM(LARGE(($U53,$N53,$G53),{1;2;3}))</f>
        <v>0</v>
      </c>
      <c r="X53" s="27">
        <f t="shared" si="46"/>
        <v>1</v>
      </c>
      <c r="Y53" s="20">
        <f t="shared" si="6"/>
        <v>2</v>
      </c>
      <c r="Z53" s="27"/>
      <c r="AA53" s="26"/>
      <c r="AB53" s="28">
        <f t="shared" si="84"/>
        <v>0</v>
      </c>
      <c r="AC53" s="29">
        <f t="shared" si="47"/>
        <v>0</v>
      </c>
      <c r="AD53" s="30">
        <f>SUM(LARGE(($AB53,$U53,$N53,$G53),{1;2;3;4}))</f>
        <v>0</v>
      </c>
      <c r="AE53" s="27">
        <f t="shared" si="48"/>
        <v>1</v>
      </c>
      <c r="AF53" s="20">
        <f t="shared" si="8"/>
        <v>2</v>
      </c>
      <c r="AG53" s="27"/>
      <c r="AH53" s="26"/>
      <c r="AI53" s="28">
        <f t="shared" si="85"/>
        <v>0</v>
      </c>
      <c r="AJ53" s="29">
        <f t="shared" si="49"/>
        <v>0</v>
      </c>
      <c r="AK53" s="30">
        <f>SUM(LARGE(($AI53,$AB53,$U53,$N53,$G53),{1;2;3;4;5}))</f>
        <v>0</v>
      </c>
      <c r="AL53" s="27">
        <f t="shared" si="50"/>
        <v>1</v>
      </c>
      <c r="AM53" s="20">
        <f t="shared" si="10"/>
        <v>2</v>
      </c>
      <c r="AN53" s="27"/>
      <c r="AO53" s="26"/>
      <c r="AP53" s="28">
        <f t="shared" si="86"/>
        <v>0</v>
      </c>
      <c r="AQ53" s="29">
        <f t="shared" si="51"/>
        <v>0</v>
      </c>
      <c r="AR53" s="30">
        <f>SUM(LARGE(($AP53,$AI53,$AB53,$U53,$N53,$G53),{1;2;3;4;5}))</f>
        <v>0</v>
      </c>
      <c r="AS53" s="27">
        <f t="shared" si="52"/>
        <v>1</v>
      </c>
      <c r="AT53" s="20">
        <f t="shared" si="12"/>
        <v>2</v>
      </c>
      <c r="AU53" s="27"/>
      <c r="AV53" s="26"/>
      <c r="AW53" s="28">
        <f t="shared" si="87"/>
        <v>0</v>
      </c>
      <c r="AX53" s="29">
        <f t="shared" si="53"/>
        <v>0</v>
      </c>
      <c r="AY53" s="30">
        <f>SUM(LARGE(($AW53,$AP53,$AI53,$AB53,$U53,$N53,$G53),{1;2;3;4;5}))</f>
        <v>0</v>
      </c>
      <c r="AZ53" s="27">
        <f t="shared" si="54"/>
        <v>1</v>
      </c>
      <c r="BA53" s="20">
        <f t="shared" si="14"/>
        <v>2</v>
      </c>
      <c r="BB53" s="27"/>
      <c r="BC53" s="26"/>
      <c r="BD53" s="28">
        <f t="shared" si="88"/>
        <v>0</v>
      </c>
      <c r="BE53" s="29">
        <f t="shared" si="55"/>
        <v>0</v>
      </c>
      <c r="BF53" s="30">
        <f>SUM(LARGE(($BD53,$AW53,$AP53,$AI53,$AB53,$U53,$N53,$G53),{1;2;3;4;5}))</f>
        <v>0</v>
      </c>
      <c r="BG53" s="27">
        <f t="shared" si="56"/>
        <v>1</v>
      </c>
      <c r="BH53" s="20">
        <f t="shared" si="16"/>
        <v>2</v>
      </c>
      <c r="BI53" s="27"/>
      <c r="BJ53" s="26"/>
      <c r="BK53" s="28">
        <f t="shared" si="89"/>
        <v>0</v>
      </c>
      <c r="BL53" s="29">
        <f t="shared" si="57"/>
        <v>0</v>
      </c>
      <c r="BM53" s="30">
        <f>SUM(LARGE(($BK53,$BD53,$AW53,$AP53,$AI53,$AB53,$U53,$N53,$G53),{1;2;3;4;5}))</f>
        <v>0</v>
      </c>
      <c r="BN53" s="27">
        <f t="shared" si="58"/>
        <v>1</v>
      </c>
      <c r="BO53" s="20">
        <f t="shared" si="18"/>
        <v>2</v>
      </c>
      <c r="BP53" s="27"/>
      <c r="BQ53" s="26"/>
      <c r="BR53" s="28">
        <f t="shared" si="90"/>
        <v>0</v>
      </c>
      <c r="BS53" s="29">
        <f t="shared" si="59"/>
        <v>0</v>
      </c>
      <c r="BT53" s="30">
        <f>SUM(LARGE(($BR53,$BK53,$BD53,$AW53,$AP53,$AI53,$AB53,$U53,$N53,$G53),{1;2;3;4;5}))</f>
        <v>0</v>
      </c>
      <c r="BU53" s="27">
        <f t="shared" si="60"/>
        <v>1</v>
      </c>
      <c r="BV53" s="20">
        <f t="shared" si="20"/>
        <v>2</v>
      </c>
      <c r="BW53" s="27"/>
      <c r="BX53" s="26"/>
      <c r="BY53" s="28">
        <f t="shared" si="91"/>
        <v>0</v>
      </c>
      <c r="BZ53" s="29">
        <f t="shared" si="61"/>
        <v>0</v>
      </c>
      <c r="CA53" s="30">
        <f>SUM(LARGE(($BY53,$BR53,$BK53,$BD53,$AW53,$AP53,$AI53,$AB53,$U53,$N53,$G53),{1;2;3;4;5}))</f>
        <v>0</v>
      </c>
      <c r="CB53" s="27">
        <f t="shared" si="62"/>
        <v>1</v>
      </c>
      <c r="CC53" s="20">
        <f t="shared" si="22"/>
        <v>2</v>
      </c>
      <c r="CD53" s="27"/>
      <c r="CE53" s="26"/>
      <c r="CF53" s="28">
        <f t="shared" si="92"/>
        <v>0</v>
      </c>
      <c r="CG53" s="29">
        <f t="shared" si="63"/>
        <v>0</v>
      </c>
      <c r="CH53" s="30">
        <f>SUM(LARGE(($CF53,$BY53,$BR53,$BK53,$BD53,$AW53,$AP53,$AI53,$AB53,$U53,$N53,$G53),{1;2;3;4;5}))</f>
        <v>0</v>
      </c>
      <c r="CI53" s="27">
        <f t="shared" si="64"/>
        <v>1</v>
      </c>
      <c r="CJ53" s="20">
        <f t="shared" si="24"/>
        <v>1</v>
      </c>
      <c r="CK53" s="27"/>
      <c r="CL53" s="26"/>
      <c r="CM53" s="28">
        <f t="shared" si="93"/>
        <v>0</v>
      </c>
      <c r="CN53" s="29">
        <f t="shared" si="65"/>
        <v>0</v>
      </c>
      <c r="CO53" s="30">
        <f>SUM(LARGE(($CM53,$CF53,$BY53,$BR53,$BK53,$BD53,$AW53,$AP53,$AI53,$AB53,$U53,$N53,$G53),{1;2;3;4;5}))</f>
        <v>0</v>
      </c>
      <c r="CP53" s="27">
        <f t="shared" si="66"/>
        <v>1</v>
      </c>
      <c r="CQ53" s="20">
        <f t="shared" si="26"/>
        <v>1</v>
      </c>
      <c r="CR53" s="27"/>
      <c r="CS53" s="26"/>
      <c r="CT53" s="28">
        <f t="shared" si="94"/>
        <v>0</v>
      </c>
      <c r="CU53" s="29">
        <f t="shared" si="67"/>
        <v>0</v>
      </c>
      <c r="CV53" s="30">
        <f>SUM(LARGE(($CT53,$CM53,$CF53,$BY53,$BR53,$BK53,$BD53,$AW53,$AP53,$AI53,$AB53,$U53,$N53,$G53),{1;2;3;4;5}))</f>
        <v>0</v>
      </c>
      <c r="CW53" s="27">
        <f t="shared" si="68"/>
        <v>1</v>
      </c>
      <c r="CX53" s="20">
        <f t="shared" si="28"/>
        <v>1</v>
      </c>
      <c r="CY53" s="27"/>
      <c r="CZ53" s="26"/>
      <c r="DA53" s="28">
        <f t="shared" si="95"/>
        <v>0</v>
      </c>
      <c r="DB53" s="29">
        <f t="shared" si="69"/>
        <v>0</v>
      </c>
      <c r="DC53" s="30">
        <f>SUM(LARGE(($DA53,$CT53,$CM53,$CF53,$BY53,$BR53,$BK53,$BD53,$AW53,$AP53,$AI53,$AB53,$U53,$N53,$G53),{1;2;3;4;5}))</f>
        <v>0</v>
      </c>
      <c r="DD53" s="27">
        <f t="shared" si="70"/>
        <v>1</v>
      </c>
      <c r="DE53" s="20">
        <f t="shared" si="30"/>
        <v>1</v>
      </c>
      <c r="DF53" s="27"/>
      <c r="DG53" s="26"/>
      <c r="DH53" s="28">
        <f t="shared" si="96"/>
        <v>0</v>
      </c>
      <c r="DI53" s="29">
        <f t="shared" si="71"/>
        <v>0</v>
      </c>
      <c r="DJ53" s="30">
        <f>SUM(LARGE(($DH53,$DA53,$CT53,$CM53,$CF53,$BY53,$BR53,$BK53,$BD53,$AW53,$AP53,$AI53,$AB53,$U53,$N53,$G53),{1;2;3;4;5}))</f>
        <v>0</v>
      </c>
      <c r="DK53" s="27">
        <f t="shared" si="72"/>
        <v>1</v>
      </c>
      <c r="DL53" s="20">
        <f t="shared" si="32"/>
        <v>1</v>
      </c>
      <c r="DM53" s="27"/>
      <c r="DN53" s="26"/>
      <c r="DO53" s="28">
        <f t="shared" si="97"/>
        <v>0</v>
      </c>
      <c r="DP53" s="29">
        <f t="shared" si="73"/>
        <v>0</v>
      </c>
      <c r="DQ53" s="30">
        <f>SUM(LARGE(($DO53,$DH53,$DA53,$CT53,$CM53,$CF53,$BY53,$BR53,$BK53,$BD53,$AW53,$AP53,$AI53,$AB53,$U53,$N53,$G53),{1;2;3;4;5}))</f>
        <v>0</v>
      </c>
      <c r="DR53" s="27">
        <f t="shared" si="74"/>
        <v>1</v>
      </c>
      <c r="DS53" s="20">
        <f t="shared" si="34"/>
        <v>1</v>
      </c>
      <c r="DT53" s="27"/>
      <c r="DU53" s="26"/>
      <c r="DV53" s="28">
        <f t="shared" si="98"/>
        <v>0</v>
      </c>
      <c r="DW53" s="29">
        <f t="shared" si="75"/>
        <v>0</v>
      </c>
      <c r="DX53" s="30">
        <f>SUM(LARGE(($DV53,$DO53,$DH53,$DA53,$CT53,$CM53,$CF53,$BY53,$BR53,$BK53,$BD53,$AW53,$AP53,$AI53,$AB53,$U53,$N53,$G53),{1;2;3;4;5}))</f>
        <v>0</v>
      </c>
      <c r="DY53" s="27">
        <f t="shared" si="76"/>
        <v>1</v>
      </c>
      <c r="DZ53" s="20">
        <f t="shared" si="36"/>
        <v>3</v>
      </c>
      <c r="EA53" s="27"/>
      <c r="EB53" s="26"/>
      <c r="EC53" s="28">
        <f t="shared" si="99"/>
        <v>0</v>
      </c>
      <c r="ED53" s="29">
        <f t="shared" si="77"/>
        <v>0</v>
      </c>
      <c r="EE53" s="30">
        <f>SUM(LARGE(($EC53,$DV53,$DO53,$DH53,$DA53,$CT53,$CM53,$CF53,$BY53,$BR53,$BK53,$BD53,$AW53,$AP53,$AI53,$AB53,$U53,$N53,$G53),{1;2;3;4;5}))</f>
        <v>0</v>
      </c>
      <c r="EF53" s="27">
        <f t="shared" si="78"/>
        <v>1</v>
      </c>
      <c r="EG53" s="20">
        <f t="shared" si="38"/>
        <v>1</v>
      </c>
      <c r="EH53" s="27"/>
      <c r="EI53" s="26"/>
      <c r="EJ53" s="28">
        <f t="shared" si="100"/>
        <v>0</v>
      </c>
      <c r="EK53" s="29">
        <f t="shared" si="79"/>
        <v>0</v>
      </c>
      <c r="EL53" s="30">
        <f>SUM(LARGE(($EJ53,$EC53,$DV53,$DO53,$DH53,$DA53,$CT53,$CM53,$CF53,$BY53,$BR53,$BK53,$BD53,$AW53,$AP53,$AI53,$AB53,$U53,$N53,$G53),{1;2;3;4;5}))</f>
        <v>0</v>
      </c>
      <c r="EM53" s="27">
        <f t="shared" si="80"/>
        <v>1</v>
      </c>
    </row>
    <row r="54" spans="1:143" x14ac:dyDescent="0.2">
      <c r="A54" s="36"/>
      <c r="B54" s="65">
        <f t="shared" si="40"/>
        <v>0</v>
      </c>
      <c r="C54" s="3"/>
      <c r="D54" s="20">
        <f t="shared" si="0"/>
        <v>1</v>
      </c>
      <c r="E54" s="27"/>
      <c r="F54" s="26"/>
      <c r="G54" s="28">
        <f t="shared" si="81"/>
        <v>0</v>
      </c>
      <c r="H54" s="29">
        <f t="shared" si="41"/>
        <v>0</v>
      </c>
      <c r="I54" s="30">
        <f>SUM(LARGE(($G54),{1}))</f>
        <v>0</v>
      </c>
      <c r="J54" s="27">
        <f t="shared" si="42"/>
        <v>1</v>
      </c>
      <c r="K54" s="20">
        <f t="shared" si="2"/>
        <v>1</v>
      </c>
      <c r="L54" s="27"/>
      <c r="M54" s="26"/>
      <c r="N54" s="28">
        <f t="shared" si="82"/>
        <v>0</v>
      </c>
      <c r="O54" s="29">
        <f t="shared" si="43"/>
        <v>0</v>
      </c>
      <c r="P54" s="30">
        <f>SUM(LARGE(($N54,$G54),{1;2}))</f>
        <v>0</v>
      </c>
      <c r="Q54" s="27">
        <f t="shared" si="44"/>
        <v>1</v>
      </c>
      <c r="R54" s="20">
        <f t="shared" si="4"/>
        <v>2</v>
      </c>
      <c r="S54" s="27"/>
      <c r="T54" s="26"/>
      <c r="U54" s="28">
        <f t="shared" si="83"/>
        <v>0</v>
      </c>
      <c r="V54" s="29">
        <f t="shared" si="45"/>
        <v>0</v>
      </c>
      <c r="W54" s="30">
        <f>SUM(LARGE(($U54,$N54,$G54),{1;2;3}))</f>
        <v>0</v>
      </c>
      <c r="X54" s="27">
        <f t="shared" si="46"/>
        <v>1</v>
      </c>
      <c r="Y54" s="20">
        <f t="shared" si="6"/>
        <v>2</v>
      </c>
      <c r="Z54" s="27"/>
      <c r="AA54" s="26"/>
      <c r="AB54" s="28">
        <f t="shared" si="84"/>
        <v>0</v>
      </c>
      <c r="AC54" s="29">
        <f t="shared" si="47"/>
        <v>0</v>
      </c>
      <c r="AD54" s="30">
        <f>SUM(LARGE(($AB54,$U54,$N54,$G54),{1;2;3;4}))</f>
        <v>0</v>
      </c>
      <c r="AE54" s="27">
        <f t="shared" si="48"/>
        <v>1</v>
      </c>
      <c r="AF54" s="20">
        <f t="shared" si="8"/>
        <v>2</v>
      </c>
      <c r="AG54" s="27"/>
      <c r="AH54" s="26"/>
      <c r="AI54" s="28">
        <f t="shared" si="85"/>
        <v>0</v>
      </c>
      <c r="AJ54" s="29">
        <f t="shared" si="49"/>
        <v>0</v>
      </c>
      <c r="AK54" s="30">
        <f>SUM(LARGE(($AI54,$AB54,$U54,$N54,$G54),{1;2;3;4;5}))</f>
        <v>0</v>
      </c>
      <c r="AL54" s="27">
        <f t="shared" si="50"/>
        <v>1</v>
      </c>
      <c r="AM54" s="20">
        <f t="shared" si="10"/>
        <v>2</v>
      </c>
      <c r="AN54" s="27"/>
      <c r="AO54" s="26"/>
      <c r="AP54" s="28">
        <f t="shared" si="86"/>
        <v>0</v>
      </c>
      <c r="AQ54" s="29">
        <f t="shared" si="51"/>
        <v>0</v>
      </c>
      <c r="AR54" s="30">
        <f>SUM(LARGE(($AP54,$AI54,$AB54,$U54,$N54,$G54),{1;2;3;4;5}))</f>
        <v>0</v>
      </c>
      <c r="AS54" s="27">
        <f t="shared" si="52"/>
        <v>1</v>
      </c>
      <c r="AT54" s="20">
        <f t="shared" si="12"/>
        <v>2</v>
      </c>
      <c r="AU54" s="27"/>
      <c r="AV54" s="26"/>
      <c r="AW54" s="28">
        <f t="shared" si="87"/>
        <v>0</v>
      </c>
      <c r="AX54" s="29">
        <f t="shared" si="53"/>
        <v>0</v>
      </c>
      <c r="AY54" s="30">
        <f>SUM(LARGE(($AW54,$AP54,$AI54,$AB54,$U54,$N54,$G54),{1;2;3;4;5}))</f>
        <v>0</v>
      </c>
      <c r="AZ54" s="27">
        <f t="shared" si="54"/>
        <v>1</v>
      </c>
      <c r="BA54" s="20">
        <f t="shared" si="14"/>
        <v>2</v>
      </c>
      <c r="BB54" s="27"/>
      <c r="BC54" s="26"/>
      <c r="BD54" s="28">
        <f t="shared" si="88"/>
        <v>0</v>
      </c>
      <c r="BE54" s="29">
        <f t="shared" si="55"/>
        <v>0</v>
      </c>
      <c r="BF54" s="30">
        <f>SUM(LARGE(($BD54,$AW54,$AP54,$AI54,$AB54,$U54,$N54,$G54),{1;2;3;4;5}))</f>
        <v>0</v>
      </c>
      <c r="BG54" s="27">
        <f t="shared" si="56"/>
        <v>1</v>
      </c>
      <c r="BH54" s="20">
        <f t="shared" si="16"/>
        <v>2</v>
      </c>
      <c r="BI54" s="27"/>
      <c r="BJ54" s="26"/>
      <c r="BK54" s="28">
        <f t="shared" si="89"/>
        <v>0</v>
      </c>
      <c r="BL54" s="29">
        <f t="shared" si="57"/>
        <v>0</v>
      </c>
      <c r="BM54" s="30">
        <f>SUM(LARGE(($BK54,$BD54,$AW54,$AP54,$AI54,$AB54,$U54,$N54,$G54),{1;2;3;4;5}))</f>
        <v>0</v>
      </c>
      <c r="BN54" s="27">
        <f t="shared" si="58"/>
        <v>1</v>
      </c>
      <c r="BO54" s="20">
        <f t="shared" si="18"/>
        <v>2</v>
      </c>
      <c r="BP54" s="27"/>
      <c r="BQ54" s="26"/>
      <c r="BR54" s="28">
        <f t="shared" si="90"/>
        <v>0</v>
      </c>
      <c r="BS54" s="29">
        <f t="shared" si="59"/>
        <v>0</v>
      </c>
      <c r="BT54" s="30">
        <f>SUM(LARGE(($BR54,$BK54,$BD54,$AW54,$AP54,$AI54,$AB54,$U54,$N54,$G54),{1;2;3;4;5}))</f>
        <v>0</v>
      </c>
      <c r="BU54" s="27">
        <f t="shared" si="60"/>
        <v>1</v>
      </c>
      <c r="BV54" s="20">
        <f t="shared" si="20"/>
        <v>2</v>
      </c>
      <c r="BW54" s="27"/>
      <c r="BX54" s="26"/>
      <c r="BY54" s="28">
        <f t="shared" si="91"/>
        <v>0</v>
      </c>
      <c r="BZ54" s="29">
        <f t="shared" si="61"/>
        <v>0</v>
      </c>
      <c r="CA54" s="30">
        <f>SUM(LARGE(($BY54,$BR54,$BK54,$BD54,$AW54,$AP54,$AI54,$AB54,$U54,$N54,$G54),{1;2;3;4;5}))</f>
        <v>0</v>
      </c>
      <c r="CB54" s="27">
        <f t="shared" si="62"/>
        <v>1</v>
      </c>
      <c r="CC54" s="20">
        <f t="shared" si="22"/>
        <v>2</v>
      </c>
      <c r="CD54" s="27"/>
      <c r="CE54" s="26"/>
      <c r="CF54" s="28">
        <f t="shared" si="92"/>
        <v>0</v>
      </c>
      <c r="CG54" s="29">
        <f t="shared" si="63"/>
        <v>0</v>
      </c>
      <c r="CH54" s="30">
        <f>SUM(LARGE(($CF54,$BY54,$BR54,$BK54,$BD54,$AW54,$AP54,$AI54,$AB54,$U54,$N54,$G54),{1;2;3;4;5}))</f>
        <v>0</v>
      </c>
      <c r="CI54" s="27">
        <f t="shared" si="64"/>
        <v>1</v>
      </c>
      <c r="CJ54" s="20">
        <f t="shared" si="24"/>
        <v>1</v>
      </c>
      <c r="CK54" s="27"/>
      <c r="CL54" s="26"/>
      <c r="CM54" s="28">
        <f t="shared" si="93"/>
        <v>0</v>
      </c>
      <c r="CN54" s="29">
        <f t="shared" si="65"/>
        <v>0</v>
      </c>
      <c r="CO54" s="30">
        <f>SUM(LARGE(($CM54,$CF54,$BY54,$BR54,$BK54,$BD54,$AW54,$AP54,$AI54,$AB54,$U54,$N54,$G54),{1;2;3;4;5}))</f>
        <v>0</v>
      </c>
      <c r="CP54" s="27">
        <f t="shared" si="66"/>
        <v>1</v>
      </c>
      <c r="CQ54" s="20">
        <f t="shared" si="26"/>
        <v>1</v>
      </c>
      <c r="CR54" s="27"/>
      <c r="CS54" s="26"/>
      <c r="CT54" s="28">
        <f t="shared" si="94"/>
        <v>0</v>
      </c>
      <c r="CU54" s="29">
        <f t="shared" si="67"/>
        <v>0</v>
      </c>
      <c r="CV54" s="30">
        <f>SUM(LARGE(($CT54,$CM54,$CF54,$BY54,$BR54,$BK54,$BD54,$AW54,$AP54,$AI54,$AB54,$U54,$N54,$G54),{1;2;3;4;5}))</f>
        <v>0</v>
      </c>
      <c r="CW54" s="27">
        <f t="shared" si="68"/>
        <v>1</v>
      </c>
      <c r="CX54" s="20">
        <f t="shared" si="28"/>
        <v>1</v>
      </c>
      <c r="CY54" s="27"/>
      <c r="CZ54" s="26"/>
      <c r="DA54" s="28">
        <f t="shared" si="95"/>
        <v>0</v>
      </c>
      <c r="DB54" s="29">
        <f t="shared" si="69"/>
        <v>0</v>
      </c>
      <c r="DC54" s="30">
        <f>SUM(LARGE(($DA54,$CT54,$CM54,$CF54,$BY54,$BR54,$BK54,$BD54,$AW54,$AP54,$AI54,$AB54,$U54,$N54,$G54),{1;2;3;4;5}))</f>
        <v>0</v>
      </c>
      <c r="DD54" s="27">
        <f t="shared" si="70"/>
        <v>1</v>
      </c>
      <c r="DE54" s="20">
        <f t="shared" si="30"/>
        <v>1</v>
      </c>
      <c r="DF54" s="27"/>
      <c r="DG54" s="26"/>
      <c r="DH54" s="28">
        <f t="shared" si="96"/>
        <v>0</v>
      </c>
      <c r="DI54" s="29">
        <f t="shared" si="71"/>
        <v>0</v>
      </c>
      <c r="DJ54" s="30">
        <f>SUM(LARGE(($DH54,$DA54,$CT54,$CM54,$CF54,$BY54,$BR54,$BK54,$BD54,$AW54,$AP54,$AI54,$AB54,$U54,$N54,$G54),{1;2;3;4;5}))</f>
        <v>0</v>
      </c>
      <c r="DK54" s="27">
        <f t="shared" si="72"/>
        <v>1</v>
      </c>
      <c r="DL54" s="20">
        <f t="shared" si="32"/>
        <v>1</v>
      </c>
      <c r="DM54" s="27"/>
      <c r="DN54" s="26"/>
      <c r="DO54" s="28">
        <f t="shared" si="97"/>
        <v>0</v>
      </c>
      <c r="DP54" s="29">
        <f t="shared" si="73"/>
        <v>0</v>
      </c>
      <c r="DQ54" s="30">
        <f>SUM(LARGE(($DO54,$DH54,$DA54,$CT54,$CM54,$CF54,$BY54,$BR54,$BK54,$BD54,$AW54,$AP54,$AI54,$AB54,$U54,$N54,$G54),{1;2;3;4;5}))</f>
        <v>0</v>
      </c>
      <c r="DR54" s="27">
        <f t="shared" si="74"/>
        <v>1</v>
      </c>
      <c r="DS54" s="20">
        <f t="shared" si="34"/>
        <v>1</v>
      </c>
      <c r="DT54" s="27"/>
      <c r="DU54" s="26"/>
      <c r="DV54" s="28">
        <f t="shared" si="98"/>
        <v>0</v>
      </c>
      <c r="DW54" s="29">
        <f t="shared" si="75"/>
        <v>0</v>
      </c>
      <c r="DX54" s="30">
        <f>SUM(LARGE(($DV54,$DO54,$DH54,$DA54,$CT54,$CM54,$CF54,$BY54,$BR54,$BK54,$BD54,$AW54,$AP54,$AI54,$AB54,$U54,$N54,$G54),{1;2;3;4;5}))</f>
        <v>0</v>
      </c>
      <c r="DY54" s="27">
        <f t="shared" si="76"/>
        <v>1</v>
      </c>
      <c r="DZ54" s="20">
        <f t="shared" si="36"/>
        <v>3</v>
      </c>
      <c r="EA54" s="27"/>
      <c r="EB54" s="26"/>
      <c r="EC54" s="28">
        <f t="shared" si="99"/>
        <v>0</v>
      </c>
      <c r="ED54" s="29">
        <f t="shared" si="77"/>
        <v>0</v>
      </c>
      <c r="EE54" s="30">
        <f>SUM(LARGE(($EC54,$DV54,$DO54,$DH54,$DA54,$CT54,$CM54,$CF54,$BY54,$BR54,$BK54,$BD54,$AW54,$AP54,$AI54,$AB54,$U54,$N54,$G54),{1;2;3;4;5}))</f>
        <v>0</v>
      </c>
      <c r="EF54" s="27">
        <f t="shared" si="78"/>
        <v>1</v>
      </c>
      <c r="EG54" s="20">
        <f t="shared" si="38"/>
        <v>1</v>
      </c>
      <c r="EH54" s="27"/>
      <c r="EI54" s="26"/>
      <c r="EJ54" s="28">
        <f t="shared" si="100"/>
        <v>0</v>
      </c>
      <c r="EK54" s="29">
        <f t="shared" si="79"/>
        <v>0</v>
      </c>
      <c r="EL54" s="30">
        <f>SUM(LARGE(($EJ54,$EC54,$DV54,$DO54,$DH54,$DA54,$CT54,$CM54,$CF54,$BY54,$BR54,$BK54,$BD54,$AW54,$AP54,$AI54,$AB54,$U54,$N54,$G54),{1;2;3;4;5}))</f>
        <v>0</v>
      </c>
      <c r="EM54" s="27">
        <f t="shared" si="80"/>
        <v>1</v>
      </c>
    </row>
    <row r="55" spans="1:143" x14ac:dyDescent="0.2">
      <c r="A55" s="36"/>
      <c r="B55" s="65">
        <f t="shared" si="40"/>
        <v>0</v>
      </c>
      <c r="C55" s="3"/>
      <c r="D55" s="20">
        <f t="shared" si="0"/>
        <v>1</v>
      </c>
      <c r="E55" s="27"/>
      <c r="F55" s="26"/>
      <c r="G55" s="28">
        <f t="shared" si="81"/>
        <v>0</v>
      </c>
      <c r="H55" s="29">
        <f t="shared" si="41"/>
        <v>0</v>
      </c>
      <c r="I55" s="30">
        <f>SUM(LARGE(($G55),{1}))</f>
        <v>0</v>
      </c>
      <c r="J55" s="27">
        <f t="shared" si="42"/>
        <v>1</v>
      </c>
      <c r="K55" s="20">
        <f t="shared" si="2"/>
        <v>1</v>
      </c>
      <c r="L55" s="27"/>
      <c r="M55" s="26"/>
      <c r="N55" s="28">
        <f t="shared" si="82"/>
        <v>0</v>
      </c>
      <c r="O55" s="29">
        <f t="shared" si="43"/>
        <v>0</v>
      </c>
      <c r="P55" s="30">
        <f>SUM(LARGE(($N55,$G55),{1;2}))</f>
        <v>0</v>
      </c>
      <c r="Q55" s="27">
        <f t="shared" si="44"/>
        <v>1</v>
      </c>
      <c r="R55" s="20">
        <f t="shared" si="4"/>
        <v>2</v>
      </c>
      <c r="S55" s="27"/>
      <c r="T55" s="26"/>
      <c r="U55" s="28">
        <f t="shared" si="83"/>
        <v>0</v>
      </c>
      <c r="V55" s="29">
        <f t="shared" si="45"/>
        <v>0</v>
      </c>
      <c r="W55" s="30">
        <f>SUM(LARGE(($U55,$N55,$G55),{1;2;3}))</f>
        <v>0</v>
      </c>
      <c r="X55" s="27">
        <f t="shared" si="46"/>
        <v>1</v>
      </c>
      <c r="Y55" s="20">
        <f t="shared" si="6"/>
        <v>2</v>
      </c>
      <c r="Z55" s="27"/>
      <c r="AA55" s="26"/>
      <c r="AB55" s="28">
        <f t="shared" si="84"/>
        <v>0</v>
      </c>
      <c r="AC55" s="29">
        <f t="shared" si="47"/>
        <v>0</v>
      </c>
      <c r="AD55" s="30">
        <f>SUM(LARGE(($AB55,$U55,$N55,$G55),{1;2;3;4}))</f>
        <v>0</v>
      </c>
      <c r="AE55" s="27">
        <f t="shared" si="48"/>
        <v>1</v>
      </c>
      <c r="AF55" s="20">
        <f t="shared" si="8"/>
        <v>2</v>
      </c>
      <c r="AG55" s="27"/>
      <c r="AH55" s="26"/>
      <c r="AI55" s="28">
        <f t="shared" si="85"/>
        <v>0</v>
      </c>
      <c r="AJ55" s="29">
        <f t="shared" si="49"/>
        <v>0</v>
      </c>
      <c r="AK55" s="30">
        <f>SUM(LARGE(($AI55,$AB55,$U55,$N55,$G55),{1;2;3;4;5}))</f>
        <v>0</v>
      </c>
      <c r="AL55" s="27">
        <f t="shared" si="50"/>
        <v>1</v>
      </c>
      <c r="AM55" s="20">
        <f t="shared" si="10"/>
        <v>2</v>
      </c>
      <c r="AN55" s="27"/>
      <c r="AO55" s="26"/>
      <c r="AP55" s="28">
        <f t="shared" si="86"/>
        <v>0</v>
      </c>
      <c r="AQ55" s="29">
        <f t="shared" si="51"/>
        <v>0</v>
      </c>
      <c r="AR55" s="30">
        <f>SUM(LARGE(($AP55,$AI55,$AB55,$U55,$N55,$G55),{1;2;3;4;5}))</f>
        <v>0</v>
      </c>
      <c r="AS55" s="27">
        <f t="shared" si="52"/>
        <v>1</v>
      </c>
      <c r="AT55" s="20">
        <f t="shared" si="12"/>
        <v>2</v>
      </c>
      <c r="AU55" s="27"/>
      <c r="AV55" s="26"/>
      <c r="AW55" s="28">
        <f t="shared" si="87"/>
        <v>0</v>
      </c>
      <c r="AX55" s="29">
        <f t="shared" si="53"/>
        <v>0</v>
      </c>
      <c r="AY55" s="30">
        <f>SUM(LARGE(($AW55,$AP55,$AI55,$AB55,$U55,$N55,$G55),{1;2;3;4;5}))</f>
        <v>0</v>
      </c>
      <c r="AZ55" s="27">
        <f t="shared" si="54"/>
        <v>1</v>
      </c>
      <c r="BA55" s="20">
        <f t="shared" si="14"/>
        <v>2</v>
      </c>
      <c r="BB55" s="27"/>
      <c r="BC55" s="26"/>
      <c r="BD55" s="28">
        <f t="shared" si="88"/>
        <v>0</v>
      </c>
      <c r="BE55" s="29">
        <f t="shared" si="55"/>
        <v>0</v>
      </c>
      <c r="BF55" s="30">
        <f>SUM(LARGE(($BD55,$AW55,$AP55,$AI55,$AB55,$U55,$N55,$G55),{1;2;3;4;5}))</f>
        <v>0</v>
      </c>
      <c r="BG55" s="27">
        <f t="shared" si="56"/>
        <v>1</v>
      </c>
      <c r="BH55" s="20">
        <f t="shared" si="16"/>
        <v>2</v>
      </c>
      <c r="BI55" s="27"/>
      <c r="BJ55" s="26"/>
      <c r="BK55" s="28">
        <f t="shared" si="89"/>
        <v>0</v>
      </c>
      <c r="BL55" s="29">
        <f t="shared" si="57"/>
        <v>0</v>
      </c>
      <c r="BM55" s="30">
        <f>SUM(LARGE(($BK55,$BD55,$AW55,$AP55,$AI55,$AB55,$U55,$N55,$G55),{1;2;3;4;5}))</f>
        <v>0</v>
      </c>
      <c r="BN55" s="27">
        <f t="shared" si="58"/>
        <v>1</v>
      </c>
      <c r="BO55" s="20">
        <f t="shared" si="18"/>
        <v>2</v>
      </c>
      <c r="BP55" s="27"/>
      <c r="BQ55" s="26"/>
      <c r="BR55" s="28">
        <f t="shared" si="90"/>
        <v>0</v>
      </c>
      <c r="BS55" s="29">
        <f t="shared" si="59"/>
        <v>0</v>
      </c>
      <c r="BT55" s="30">
        <f>SUM(LARGE(($BR55,$BK55,$BD55,$AW55,$AP55,$AI55,$AB55,$U55,$N55,$G55),{1;2;3;4;5}))</f>
        <v>0</v>
      </c>
      <c r="BU55" s="27">
        <f t="shared" si="60"/>
        <v>1</v>
      </c>
      <c r="BV55" s="20">
        <f t="shared" si="20"/>
        <v>2</v>
      </c>
      <c r="BW55" s="27"/>
      <c r="BX55" s="26"/>
      <c r="BY55" s="28">
        <f t="shared" si="91"/>
        <v>0</v>
      </c>
      <c r="BZ55" s="29">
        <f t="shared" si="61"/>
        <v>0</v>
      </c>
      <c r="CA55" s="30">
        <f>SUM(LARGE(($BY55,$BR55,$BK55,$BD55,$AW55,$AP55,$AI55,$AB55,$U55,$N55,$G55),{1;2;3;4;5}))</f>
        <v>0</v>
      </c>
      <c r="CB55" s="27">
        <f t="shared" si="62"/>
        <v>1</v>
      </c>
      <c r="CC55" s="20">
        <f t="shared" si="22"/>
        <v>2</v>
      </c>
      <c r="CD55" s="27"/>
      <c r="CE55" s="26"/>
      <c r="CF55" s="28">
        <f t="shared" si="92"/>
        <v>0</v>
      </c>
      <c r="CG55" s="29">
        <f t="shared" si="63"/>
        <v>0</v>
      </c>
      <c r="CH55" s="30">
        <f>SUM(LARGE(($CF55,$BY55,$BR55,$BK55,$BD55,$AW55,$AP55,$AI55,$AB55,$U55,$N55,$G55),{1;2;3;4;5}))</f>
        <v>0</v>
      </c>
      <c r="CI55" s="27">
        <f t="shared" si="64"/>
        <v>1</v>
      </c>
      <c r="CJ55" s="20">
        <f t="shared" si="24"/>
        <v>1</v>
      </c>
      <c r="CK55" s="27"/>
      <c r="CL55" s="26"/>
      <c r="CM55" s="28">
        <f t="shared" si="93"/>
        <v>0</v>
      </c>
      <c r="CN55" s="29">
        <f t="shared" si="65"/>
        <v>0</v>
      </c>
      <c r="CO55" s="30">
        <f>SUM(LARGE(($CM55,$CF55,$BY55,$BR55,$BK55,$BD55,$AW55,$AP55,$AI55,$AB55,$U55,$N55,$G55),{1;2;3;4;5}))</f>
        <v>0</v>
      </c>
      <c r="CP55" s="27">
        <f t="shared" si="66"/>
        <v>1</v>
      </c>
      <c r="CQ55" s="20">
        <f t="shared" si="26"/>
        <v>1</v>
      </c>
      <c r="CR55" s="27"/>
      <c r="CS55" s="26"/>
      <c r="CT55" s="28">
        <f t="shared" si="94"/>
        <v>0</v>
      </c>
      <c r="CU55" s="29">
        <f t="shared" si="67"/>
        <v>0</v>
      </c>
      <c r="CV55" s="30">
        <f>SUM(LARGE(($CT55,$CM55,$CF55,$BY55,$BR55,$BK55,$BD55,$AW55,$AP55,$AI55,$AB55,$U55,$N55,$G55),{1;2;3;4;5}))</f>
        <v>0</v>
      </c>
      <c r="CW55" s="27">
        <f t="shared" si="68"/>
        <v>1</v>
      </c>
      <c r="CX55" s="20">
        <f t="shared" si="28"/>
        <v>1</v>
      </c>
      <c r="CY55" s="27"/>
      <c r="CZ55" s="26"/>
      <c r="DA55" s="28">
        <f t="shared" si="95"/>
        <v>0</v>
      </c>
      <c r="DB55" s="29">
        <f t="shared" si="69"/>
        <v>0</v>
      </c>
      <c r="DC55" s="30">
        <f>SUM(LARGE(($DA55,$CT55,$CM55,$CF55,$BY55,$BR55,$BK55,$BD55,$AW55,$AP55,$AI55,$AB55,$U55,$N55,$G55),{1;2;3;4;5}))</f>
        <v>0</v>
      </c>
      <c r="DD55" s="27">
        <f t="shared" si="70"/>
        <v>1</v>
      </c>
      <c r="DE55" s="20">
        <f t="shared" si="30"/>
        <v>1</v>
      </c>
      <c r="DF55" s="27"/>
      <c r="DG55" s="26"/>
      <c r="DH55" s="28">
        <f t="shared" si="96"/>
        <v>0</v>
      </c>
      <c r="DI55" s="29">
        <f t="shared" si="71"/>
        <v>0</v>
      </c>
      <c r="DJ55" s="30">
        <f>SUM(LARGE(($DH55,$DA55,$CT55,$CM55,$CF55,$BY55,$BR55,$BK55,$BD55,$AW55,$AP55,$AI55,$AB55,$U55,$N55,$G55),{1;2;3;4;5}))</f>
        <v>0</v>
      </c>
      <c r="DK55" s="27">
        <f t="shared" si="72"/>
        <v>1</v>
      </c>
      <c r="DL55" s="20">
        <f t="shared" si="32"/>
        <v>1</v>
      </c>
      <c r="DM55" s="27"/>
      <c r="DN55" s="26"/>
      <c r="DO55" s="28">
        <f t="shared" si="97"/>
        <v>0</v>
      </c>
      <c r="DP55" s="29">
        <f t="shared" si="73"/>
        <v>0</v>
      </c>
      <c r="DQ55" s="30">
        <f>SUM(LARGE(($DO55,$DH55,$DA55,$CT55,$CM55,$CF55,$BY55,$BR55,$BK55,$BD55,$AW55,$AP55,$AI55,$AB55,$U55,$N55,$G55),{1;2;3;4;5}))</f>
        <v>0</v>
      </c>
      <c r="DR55" s="27">
        <f t="shared" si="74"/>
        <v>1</v>
      </c>
      <c r="DS55" s="20">
        <f t="shared" si="34"/>
        <v>1</v>
      </c>
      <c r="DT55" s="27"/>
      <c r="DU55" s="26"/>
      <c r="DV55" s="28">
        <f t="shared" si="98"/>
        <v>0</v>
      </c>
      <c r="DW55" s="29">
        <f t="shared" si="75"/>
        <v>0</v>
      </c>
      <c r="DX55" s="30">
        <f>SUM(LARGE(($DV55,$DO55,$DH55,$DA55,$CT55,$CM55,$CF55,$BY55,$BR55,$BK55,$BD55,$AW55,$AP55,$AI55,$AB55,$U55,$N55,$G55),{1;2;3;4;5}))</f>
        <v>0</v>
      </c>
      <c r="DY55" s="27">
        <f t="shared" si="76"/>
        <v>1</v>
      </c>
      <c r="DZ55" s="20">
        <f t="shared" si="36"/>
        <v>3</v>
      </c>
      <c r="EA55" s="27"/>
      <c r="EB55" s="26"/>
      <c r="EC55" s="28">
        <f t="shared" si="99"/>
        <v>0</v>
      </c>
      <c r="ED55" s="29">
        <f t="shared" si="77"/>
        <v>0</v>
      </c>
      <c r="EE55" s="30">
        <f>SUM(LARGE(($EC55,$DV55,$DO55,$DH55,$DA55,$CT55,$CM55,$CF55,$BY55,$BR55,$BK55,$BD55,$AW55,$AP55,$AI55,$AB55,$U55,$N55,$G55),{1;2;3;4;5}))</f>
        <v>0</v>
      </c>
      <c r="EF55" s="27">
        <f t="shared" si="78"/>
        <v>1</v>
      </c>
      <c r="EG55" s="20">
        <f t="shared" si="38"/>
        <v>1</v>
      </c>
      <c r="EH55" s="27"/>
      <c r="EI55" s="26"/>
      <c r="EJ55" s="28">
        <f t="shared" si="100"/>
        <v>0</v>
      </c>
      <c r="EK55" s="29">
        <f t="shared" si="79"/>
        <v>0</v>
      </c>
      <c r="EL55" s="30">
        <f>SUM(LARGE(($EJ55,$EC55,$DV55,$DO55,$DH55,$DA55,$CT55,$CM55,$CF55,$BY55,$BR55,$BK55,$BD55,$AW55,$AP55,$AI55,$AB55,$U55,$N55,$G55),{1;2;3;4;5}))</f>
        <v>0</v>
      </c>
      <c r="EM55" s="27">
        <f t="shared" si="80"/>
        <v>1</v>
      </c>
    </row>
    <row r="56" spans="1:143" x14ac:dyDescent="0.2">
      <c r="A56" s="36"/>
      <c r="B56" s="65">
        <f t="shared" si="40"/>
        <v>0</v>
      </c>
      <c r="C56" s="3"/>
      <c r="D56" s="20">
        <f t="shared" si="0"/>
        <v>1</v>
      </c>
      <c r="E56" s="27"/>
      <c r="F56" s="26"/>
      <c r="G56" s="28">
        <f t="shared" si="81"/>
        <v>0</v>
      </c>
      <c r="H56" s="29">
        <f t="shared" si="41"/>
        <v>0</v>
      </c>
      <c r="I56" s="30">
        <f>SUM(LARGE(($G56),{1}))</f>
        <v>0</v>
      </c>
      <c r="J56" s="27">
        <f t="shared" si="42"/>
        <v>1</v>
      </c>
      <c r="K56" s="20">
        <f t="shared" si="2"/>
        <v>1</v>
      </c>
      <c r="L56" s="27"/>
      <c r="M56" s="26"/>
      <c r="N56" s="28">
        <f t="shared" si="82"/>
        <v>0</v>
      </c>
      <c r="O56" s="29">
        <f t="shared" si="43"/>
        <v>0</v>
      </c>
      <c r="P56" s="30">
        <f>SUM(LARGE(($N56,$G56),{1;2}))</f>
        <v>0</v>
      </c>
      <c r="Q56" s="27">
        <f t="shared" si="44"/>
        <v>1</v>
      </c>
      <c r="R56" s="20">
        <f t="shared" si="4"/>
        <v>2</v>
      </c>
      <c r="S56" s="27"/>
      <c r="T56" s="26"/>
      <c r="U56" s="28">
        <f t="shared" si="83"/>
        <v>0</v>
      </c>
      <c r="V56" s="29">
        <f t="shared" si="45"/>
        <v>0</v>
      </c>
      <c r="W56" s="30">
        <f>SUM(LARGE(($U56,$N56,$G56),{1;2;3}))</f>
        <v>0</v>
      </c>
      <c r="X56" s="27">
        <f t="shared" si="46"/>
        <v>1</v>
      </c>
      <c r="Y56" s="20">
        <f t="shared" si="6"/>
        <v>2</v>
      </c>
      <c r="Z56" s="27"/>
      <c r="AA56" s="26"/>
      <c r="AB56" s="28">
        <f t="shared" si="84"/>
        <v>0</v>
      </c>
      <c r="AC56" s="29">
        <f t="shared" si="47"/>
        <v>0</v>
      </c>
      <c r="AD56" s="30">
        <f>SUM(LARGE(($AB56,$U56,$N56,$G56),{1;2;3;4}))</f>
        <v>0</v>
      </c>
      <c r="AE56" s="27">
        <f t="shared" si="48"/>
        <v>1</v>
      </c>
      <c r="AF56" s="20">
        <f t="shared" si="8"/>
        <v>2</v>
      </c>
      <c r="AG56" s="27"/>
      <c r="AH56" s="26"/>
      <c r="AI56" s="28">
        <f t="shared" si="85"/>
        <v>0</v>
      </c>
      <c r="AJ56" s="29">
        <f t="shared" si="49"/>
        <v>0</v>
      </c>
      <c r="AK56" s="30">
        <f>SUM(LARGE(($AI56,$AB56,$U56,$N56,$G56),{1;2;3;4;5}))</f>
        <v>0</v>
      </c>
      <c r="AL56" s="27">
        <f t="shared" si="50"/>
        <v>1</v>
      </c>
      <c r="AM56" s="20">
        <f t="shared" si="10"/>
        <v>2</v>
      </c>
      <c r="AN56" s="27"/>
      <c r="AO56" s="26"/>
      <c r="AP56" s="28">
        <f t="shared" si="86"/>
        <v>0</v>
      </c>
      <c r="AQ56" s="29">
        <f t="shared" si="51"/>
        <v>0</v>
      </c>
      <c r="AR56" s="30">
        <f>SUM(LARGE(($AP56,$AI56,$AB56,$U56,$N56,$G56),{1;2;3;4;5}))</f>
        <v>0</v>
      </c>
      <c r="AS56" s="27">
        <f t="shared" si="52"/>
        <v>1</v>
      </c>
      <c r="AT56" s="20">
        <f t="shared" si="12"/>
        <v>2</v>
      </c>
      <c r="AU56" s="27"/>
      <c r="AV56" s="26"/>
      <c r="AW56" s="28">
        <f t="shared" si="87"/>
        <v>0</v>
      </c>
      <c r="AX56" s="29">
        <f t="shared" si="53"/>
        <v>0</v>
      </c>
      <c r="AY56" s="30">
        <f>SUM(LARGE(($AW56,$AP56,$AI56,$AB56,$U56,$N56,$G56),{1;2;3;4;5}))</f>
        <v>0</v>
      </c>
      <c r="AZ56" s="27">
        <f t="shared" si="54"/>
        <v>1</v>
      </c>
      <c r="BA56" s="20">
        <f t="shared" si="14"/>
        <v>2</v>
      </c>
      <c r="BB56" s="27"/>
      <c r="BC56" s="26"/>
      <c r="BD56" s="28">
        <f t="shared" si="88"/>
        <v>0</v>
      </c>
      <c r="BE56" s="29">
        <f t="shared" si="55"/>
        <v>0</v>
      </c>
      <c r="BF56" s="30">
        <f>SUM(LARGE(($BD56,$AW56,$AP56,$AI56,$AB56,$U56,$N56,$G56),{1;2;3;4;5}))</f>
        <v>0</v>
      </c>
      <c r="BG56" s="27">
        <f t="shared" si="56"/>
        <v>1</v>
      </c>
      <c r="BH56" s="20">
        <f t="shared" si="16"/>
        <v>2</v>
      </c>
      <c r="BI56" s="27"/>
      <c r="BJ56" s="26"/>
      <c r="BK56" s="28">
        <f t="shared" si="89"/>
        <v>0</v>
      </c>
      <c r="BL56" s="29">
        <f t="shared" si="57"/>
        <v>0</v>
      </c>
      <c r="BM56" s="30">
        <f>SUM(LARGE(($BK56,$BD56,$AW56,$AP56,$AI56,$AB56,$U56,$N56,$G56),{1;2;3;4;5}))</f>
        <v>0</v>
      </c>
      <c r="BN56" s="27">
        <f t="shared" si="58"/>
        <v>1</v>
      </c>
      <c r="BO56" s="20">
        <f t="shared" si="18"/>
        <v>2</v>
      </c>
      <c r="BP56" s="27"/>
      <c r="BQ56" s="26"/>
      <c r="BR56" s="28">
        <f t="shared" si="90"/>
        <v>0</v>
      </c>
      <c r="BS56" s="29">
        <f t="shared" si="59"/>
        <v>0</v>
      </c>
      <c r="BT56" s="30">
        <f>SUM(LARGE(($BR56,$BK56,$BD56,$AW56,$AP56,$AI56,$AB56,$U56,$N56,$G56),{1;2;3;4;5}))</f>
        <v>0</v>
      </c>
      <c r="BU56" s="27">
        <f t="shared" si="60"/>
        <v>1</v>
      </c>
      <c r="BV56" s="20">
        <f t="shared" si="20"/>
        <v>2</v>
      </c>
      <c r="BW56" s="27"/>
      <c r="BX56" s="26"/>
      <c r="BY56" s="28">
        <f t="shared" si="91"/>
        <v>0</v>
      </c>
      <c r="BZ56" s="29">
        <f t="shared" si="61"/>
        <v>0</v>
      </c>
      <c r="CA56" s="30">
        <f>SUM(LARGE(($BY56,$BR56,$BK56,$BD56,$AW56,$AP56,$AI56,$AB56,$U56,$N56,$G56),{1;2;3;4;5}))</f>
        <v>0</v>
      </c>
      <c r="CB56" s="27">
        <f t="shared" si="62"/>
        <v>1</v>
      </c>
      <c r="CC56" s="20">
        <f t="shared" si="22"/>
        <v>2</v>
      </c>
      <c r="CD56" s="27"/>
      <c r="CE56" s="26"/>
      <c r="CF56" s="28">
        <f t="shared" si="92"/>
        <v>0</v>
      </c>
      <c r="CG56" s="29">
        <f t="shared" si="63"/>
        <v>0</v>
      </c>
      <c r="CH56" s="30">
        <f>SUM(LARGE(($CF56,$BY56,$BR56,$BK56,$BD56,$AW56,$AP56,$AI56,$AB56,$U56,$N56,$G56),{1;2;3;4;5}))</f>
        <v>0</v>
      </c>
      <c r="CI56" s="27">
        <f t="shared" si="64"/>
        <v>1</v>
      </c>
      <c r="CJ56" s="20">
        <f t="shared" si="24"/>
        <v>1</v>
      </c>
      <c r="CK56" s="27"/>
      <c r="CL56" s="26"/>
      <c r="CM56" s="28">
        <f t="shared" si="93"/>
        <v>0</v>
      </c>
      <c r="CN56" s="29">
        <f t="shared" si="65"/>
        <v>0</v>
      </c>
      <c r="CO56" s="30">
        <f>SUM(LARGE(($CM56,$CF56,$BY56,$BR56,$BK56,$BD56,$AW56,$AP56,$AI56,$AB56,$U56,$N56,$G56),{1;2;3;4;5}))</f>
        <v>0</v>
      </c>
      <c r="CP56" s="27">
        <f t="shared" si="66"/>
        <v>1</v>
      </c>
      <c r="CQ56" s="20">
        <f t="shared" si="26"/>
        <v>1</v>
      </c>
      <c r="CR56" s="27"/>
      <c r="CS56" s="26"/>
      <c r="CT56" s="28">
        <f t="shared" si="94"/>
        <v>0</v>
      </c>
      <c r="CU56" s="29">
        <f t="shared" si="67"/>
        <v>0</v>
      </c>
      <c r="CV56" s="30">
        <f>SUM(LARGE(($CT56,$CM56,$CF56,$BY56,$BR56,$BK56,$BD56,$AW56,$AP56,$AI56,$AB56,$U56,$N56,$G56),{1;2;3;4;5}))</f>
        <v>0</v>
      </c>
      <c r="CW56" s="27">
        <f t="shared" si="68"/>
        <v>1</v>
      </c>
      <c r="CX56" s="20">
        <f t="shared" si="28"/>
        <v>1</v>
      </c>
      <c r="CY56" s="27"/>
      <c r="CZ56" s="26"/>
      <c r="DA56" s="28">
        <f t="shared" si="95"/>
        <v>0</v>
      </c>
      <c r="DB56" s="29">
        <f t="shared" si="69"/>
        <v>0</v>
      </c>
      <c r="DC56" s="30">
        <f>SUM(LARGE(($DA56,$CT56,$CM56,$CF56,$BY56,$BR56,$BK56,$BD56,$AW56,$AP56,$AI56,$AB56,$U56,$N56,$G56),{1;2;3;4;5}))</f>
        <v>0</v>
      </c>
      <c r="DD56" s="27">
        <f t="shared" si="70"/>
        <v>1</v>
      </c>
      <c r="DE56" s="20">
        <f t="shared" si="30"/>
        <v>1</v>
      </c>
      <c r="DF56" s="27"/>
      <c r="DG56" s="26"/>
      <c r="DH56" s="28">
        <f t="shared" si="96"/>
        <v>0</v>
      </c>
      <c r="DI56" s="29">
        <f t="shared" si="71"/>
        <v>0</v>
      </c>
      <c r="DJ56" s="30">
        <f>SUM(LARGE(($DH56,$DA56,$CT56,$CM56,$CF56,$BY56,$BR56,$BK56,$BD56,$AW56,$AP56,$AI56,$AB56,$U56,$N56,$G56),{1;2;3;4;5}))</f>
        <v>0</v>
      </c>
      <c r="DK56" s="27">
        <f t="shared" si="72"/>
        <v>1</v>
      </c>
      <c r="DL56" s="20">
        <f t="shared" si="32"/>
        <v>1</v>
      </c>
      <c r="DM56" s="27"/>
      <c r="DN56" s="26"/>
      <c r="DO56" s="28">
        <f t="shared" si="97"/>
        <v>0</v>
      </c>
      <c r="DP56" s="29">
        <f t="shared" si="73"/>
        <v>0</v>
      </c>
      <c r="DQ56" s="30">
        <f>SUM(LARGE(($DO56,$DH56,$DA56,$CT56,$CM56,$CF56,$BY56,$BR56,$BK56,$BD56,$AW56,$AP56,$AI56,$AB56,$U56,$N56,$G56),{1;2;3;4;5}))</f>
        <v>0</v>
      </c>
      <c r="DR56" s="27">
        <f t="shared" si="74"/>
        <v>1</v>
      </c>
      <c r="DS56" s="20">
        <f t="shared" si="34"/>
        <v>1</v>
      </c>
      <c r="DT56" s="27"/>
      <c r="DU56" s="26"/>
      <c r="DV56" s="28">
        <f t="shared" si="98"/>
        <v>0</v>
      </c>
      <c r="DW56" s="29">
        <f t="shared" si="75"/>
        <v>0</v>
      </c>
      <c r="DX56" s="30">
        <f>SUM(LARGE(($DV56,$DO56,$DH56,$DA56,$CT56,$CM56,$CF56,$BY56,$BR56,$BK56,$BD56,$AW56,$AP56,$AI56,$AB56,$U56,$N56,$G56),{1;2;3;4;5}))</f>
        <v>0</v>
      </c>
      <c r="DY56" s="27">
        <f t="shared" si="76"/>
        <v>1</v>
      </c>
      <c r="DZ56" s="20">
        <f t="shared" si="36"/>
        <v>3</v>
      </c>
      <c r="EA56" s="27"/>
      <c r="EB56" s="26"/>
      <c r="EC56" s="28">
        <f t="shared" si="99"/>
        <v>0</v>
      </c>
      <c r="ED56" s="29">
        <f t="shared" si="77"/>
        <v>0</v>
      </c>
      <c r="EE56" s="30">
        <f>SUM(LARGE(($EC56,$DV56,$DO56,$DH56,$DA56,$CT56,$CM56,$CF56,$BY56,$BR56,$BK56,$BD56,$AW56,$AP56,$AI56,$AB56,$U56,$N56,$G56),{1;2;3;4;5}))</f>
        <v>0</v>
      </c>
      <c r="EF56" s="27">
        <f t="shared" si="78"/>
        <v>1</v>
      </c>
      <c r="EG56" s="20">
        <f t="shared" si="38"/>
        <v>1</v>
      </c>
      <c r="EH56" s="27"/>
      <c r="EI56" s="26"/>
      <c r="EJ56" s="28">
        <f t="shared" si="100"/>
        <v>0</v>
      </c>
      <c r="EK56" s="29">
        <f t="shared" si="79"/>
        <v>0</v>
      </c>
      <c r="EL56" s="30">
        <f>SUM(LARGE(($EJ56,$EC56,$DV56,$DO56,$DH56,$DA56,$CT56,$CM56,$CF56,$BY56,$BR56,$BK56,$BD56,$AW56,$AP56,$AI56,$AB56,$U56,$N56,$G56),{1;2;3;4;5}))</f>
        <v>0</v>
      </c>
      <c r="EM56" s="27">
        <f t="shared" si="80"/>
        <v>1</v>
      </c>
    </row>
  </sheetData>
  <mergeCells count="42">
    <mergeCell ref="D1:EM1"/>
    <mergeCell ref="EG3:EL3"/>
    <mergeCell ref="DZ3:EE3"/>
    <mergeCell ref="DS3:DX3"/>
    <mergeCell ref="DL3:DQ3"/>
    <mergeCell ref="DE3:DJ3"/>
    <mergeCell ref="CX3:DC3"/>
    <mergeCell ref="CQ3:CV3"/>
    <mergeCell ref="CJ3:CO3"/>
    <mergeCell ref="CC3:CH3"/>
    <mergeCell ref="BV3:CA3"/>
    <mergeCell ref="AM2:AR2"/>
    <mergeCell ref="BO3:BT3"/>
    <mergeCell ref="BH3:BM3"/>
    <mergeCell ref="BA3:BF3"/>
    <mergeCell ref="AT3:AY3"/>
    <mergeCell ref="BA2:BF2"/>
    <mergeCell ref="A2:C3"/>
    <mergeCell ref="D2:I2"/>
    <mergeCell ref="K2:P2"/>
    <mergeCell ref="R2:W2"/>
    <mergeCell ref="Y2:AD2"/>
    <mergeCell ref="D3:I3"/>
    <mergeCell ref="K3:P3"/>
    <mergeCell ref="R3:W3"/>
    <mergeCell ref="Y3:AD3"/>
    <mergeCell ref="AT2:AY2"/>
    <mergeCell ref="AM3:AR3"/>
    <mergeCell ref="AF2:AK2"/>
    <mergeCell ref="AF3:AK3"/>
    <mergeCell ref="EG2:EL2"/>
    <mergeCell ref="DZ2:EE2"/>
    <mergeCell ref="DS2:DX2"/>
    <mergeCell ref="DL2:DQ2"/>
    <mergeCell ref="DE2:DJ2"/>
    <mergeCell ref="BO2:BT2"/>
    <mergeCell ref="BH2:BM2"/>
    <mergeCell ref="CX2:DC2"/>
    <mergeCell ref="CQ2:CV2"/>
    <mergeCell ref="CJ2:CO2"/>
    <mergeCell ref="CC2:CH2"/>
    <mergeCell ref="BV2:CA2"/>
  </mergeCells>
  <phoneticPr fontId="7" type="noConversion"/>
  <dataValidations count="1">
    <dataValidation type="list" allowBlank="1" showInputMessage="1" showErrorMessage="1" sqref="J3 Q3 X3 AE3 AL3 AS3 AZ3 BG3 BN3 BU3 CB3 CI3 CP3 CW3 DD3 DK3 DR3 DY3 EF3 EM3">
      <formula1>"1,2,3"</formula1>
    </dataValidation>
  </dataValidations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rgb="FFFF0000"/>
    <pageSetUpPr fitToPage="1"/>
  </sheetPr>
  <dimension ref="A1:HO102"/>
  <sheetViews>
    <sheetView zoomScale="130" zoomScaleNormal="130" zoomScalePageLayoutView="130" workbookViewId="0">
      <selection activeCell="F43" sqref="F43"/>
    </sheetView>
  </sheetViews>
  <sheetFormatPr baseColWidth="10" defaultRowHeight="16" x14ac:dyDescent="0.2"/>
  <cols>
    <col min="1" max="1" width="24.1640625" style="2" bestFit="1" customWidth="1"/>
    <col min="2" max="2" width="24.1640625" style="71" customWidth="1"/>
    <col min="3" max="3" width="4.5" style="1" bestFit="1" customWidth="1"/>
    <col min="4" max="4" width="9" style="23" bestFit="1" customWidth="1"/>
    <col min="5" max="5" width="9.6640625" style="1" bestFit="1" customWidth="1"/>
    <col min="6" max="6" width="9.5" style="1" bestFit="1" customWidth="1"/>
    <col min="7" max="7" width="16.33203125" style="1" bestFit="1" customWidth="1"/>
    <col min="8" max="8" width="2.33203125" style="1" bestFit="1" customWidth="1"/>
    <col min="9" max="9" width="14.1640625" style="1" bestFit="1" customWidth="1"/>
    <col min="10" max="10" width="23.33203125" style="1" bestFit="1" customWidth="1"/>
    <col min="11" max="11" width="8.5" style="1" bestFit="1" customWidth="1"/>
    <col min="12" max="12" width="9.5" style="1" bestFit="1" customWidth="1"/>
    <col min="13" max="13" width="9.1640625" style="1" bestFit="1" customWidth="1"/>
    <col min="14" max="14" width="8.33203125" style="1" bestFit="1" customWidth="1"/>
    <col min="15" max="15" width="9" bestFit="1" customWidth="1"/>
    <col min="16" max="16" width="9.6640625" bestFit="1" customWidth="1"/>
    <col min="17" max="17" width="9.5" bestFit="1" customWidth="1"/>
    <col min="18" max="18" width="16.33203125" bestFit="1" customWidth="1"/>
    <col min="19" max="19" width="2.33203125" bestFit="1" customWidth="1"/>
    <col min="20" max="20" width="14.1640625" bestFit="1" customWidth="1"/>
    <col min="21" max="21" width="23.33203125" bestFit="1" customWidth="1"/>
    <col min="22" max="22" width="8.5" bestFit="1" customWidth="1"/>
    <col min="23" max="23" width="9.5" bestFit="1" customWidth="1"/>
    <col min="24" max="24" width="9.1640625" bestFit="1" customWidth="1"/>
    <col min="25" max="25" width="8.33203125" bestFit="1" customWidth="1"/>
    <col min="26" max="26" width="9" bestFit="1" customWidth="1"/>
    <col min="27" max="27" width="9.6640625" bestFit="1" customWidth="1"/>
    <col min="28" max="28" width="9.5" bestFit="1" customWidth="1"/>
    <col min="29" max="29" width="16.33203125" bestFit="1" customWidth="1"/>
    <col min="30" max="30" width="2.33203125" bestFit="1" customWidth="1"/>
    <col min="31" max="31" width="14.1640625" bestFit="1" customWidth="1"/>
    <col min="32" max="32" width="23.33203125" bestFit="1" customWidth="1"/>
    <col min="33" max="33" width="8.5" bestFit="1" customWidth="1"/>
    <col min="34" max="34" width="9.5" bestFit="1" customWidth="1"/>
    <col min="35" max="35" width="9.1640625" bestFit="1" customWidth="1"/>
    <col min="36" max="36" width="8.33203125" bestFit="1" customWidth="1"/>
    <col min="37" max="37" width="9" bestFit="1" customWidth="1"/>
    <col min="38" max="38" width="9.6640625" bestFit="1" customWidth="1"/>
    <col min="39" max="39" width="9.5" bestFit="1" customWidth="1"/>
    <col min="40" max="40" width="16.33203125" bestFit="1" customWidth="1"/>
    <col min="41" max="41" width="2.33203125" bestFit="1" customWidth="1"/>
    <col min="42" max="42" width="14.1640625" bestFit="1" customWidth="1"/>
    <col min="43" max="43" width="23.33203125" bestFit="1" customWidth="1"/>
    <col min="44" max="44" width="8.5" bestFit="1" customWidth="1"/>
    <col min="45" max="45" width="9.5" bestFit="1" customWidth="1"/>
    <col min="46" max="46" width="9.1640625" bestFit="1" customWidth="1"/>
    <col min="47" max="47" width="8.33203125" bestFit="1" customWidth="1"/>
    <col min="48" max="48" width="9" bestFit="1" customWidth="1"/>
    <col min="49" max="49" width="9.6640625" bestFit="1" customWidth="1"/>
    <col min="50" max="50" width="9.5" bestFit="1" customWidth="1"/>
    <col min="51" max="51" width="16.33203125" bestFit="1" customWidth="1"/>
    <col min="52" max="52" width="2.33203125" bestFit="1" customWidth="1"/>
    <col min="53" max="53" width="14.1640625" bestFit="1" customWidth="1"/>
    <col min="54" max="54" width="23.33203125" bestFit="1" customWidth="1"/>
    <col min="55" max="55" width="8.5" bestFit="1" customWidth="1"/>
    <col min="56" max="56" width="9.5" bestFit="1" customWidth="1"/>
    <col min="57" max="57" width="9.1640625" bestFit="1" customWidth="1"/>
    <col min="58" max="58" width="8.33203125" bestFit="1" customWidth="1"/>
    <col min="59" max="59" width="9" bestFit="1" customWidth="1"/>
    <col min="60" max="60" width="9.6640625" bestFit="1" customWidth="1"/>
    <col min="61" max="61" width="9.5" bestFit="1" customWidth="1"/>
    <col min="62" max="62" width="16.33203125" bestFit="1" customWidth="1"/>
    <col min="63" max="63" width="2.33203125" bestFit="1" customWidth="1"/>
    <col min="64" max="64" width="14.1640625" bestFit="1" customWidth="1"/>
    <col min="65" max="65" width="23.33203125" bestFit="1" customWidth="1"/>
    <col min="66" max="66" width="8.5" bestFit="1" customWidth="1"/>
    <col min="67" max="67" width="9.5" bestFit="1" customWidth="1"/>
    <col min="68" max="68" width="9.1640625" bestFit="1" customWidth="1"/>
    <col min="69" max="69" width="8.33203125" bestFit="1" customWidth="1"/>
    <col min="70" max="70" width="9" bestFit="1" customWidth="1"/>
    <col min="71" max="71" width="9.6640625" bestFit="1" customWidth="1"/>
    <col min="72" max="72" width="9.5" bestFit="1" customWidth="1"/>
    <col min="73" max="73" width="16.33203125" bestFit="1" customWidth="1"/>
    <col min="74" max="74" width="2.33203125" bestFit="1" customWidth="1"/>
    <col min="75" max="75" width="14.1640625" bestFit="1" customWidth="1"/>
    <col min="76" max="76" width="23.33203125" bestFit="1" customWidth="1"/>
    <col min="77" max="77" width="8.5" bestFit="1" customWidth="1"/>
    <col min="78" max="78" width="9.5" bestFit="1" customWidth="1"/>
    <col min="79" max="79" width="9.1640625" bestFit="1" customWidth="1"/>
    <col min="80" max="80" width="8.33203125" bestFit="1" customWidth="1"/>
    <col min="81" max="81" width="9" bestFit="1" customWidth="1"/>
    <col min="82" max="82" width="9.6640625" bestFit="1" customWidth="1"/>
    <col min="83" max="83" width="9.5" bestFit="1" customWidth="1"/>
    <col min="84" max="84" width="16.33203125" bestFit="1" customWidth="1"/>
    <col min="85" max="85" width="2.33203125" bestFit="1" customWidth="1"/>
    <col min="86" max="86" width="14.1640625" bestFit="1" customWidth="1"/>
    <col min="87" max="87" width="23.33203125" bestFit="1" customWidth="1"/>
    <col min="88" max="88" width="8.5" bestFit="1" customWidth="1"/>
    <col min="89" max="89" width="9.5" bestFit="1" customWidth="1"/>
    <col min="90" max="90" width="9.1640625" bestFit="1" customWidth="1"/>
    <col min="91" max="91" width="8.33203125" bestFit="1" customWidth="1"/>
    <col min="92" max="92" width="9" bestFit="1" customWidth="1"/>
    <col min="93" max="93" width="9.6640625" bestFit="1" customWidth="1"/>
    <col min="94" max="94" width="9.5" bestFit="1" customWidth="1"/>
    <col min="95" max="95" width="16.33203125" bestFit="1" customWidth="1"/>
    <col min="96" max="96" width="2.33203125" bestFit="1" customWidth="1"/>
    <col min="97" max="97" width="14.1640625" bestFit="1" customWidth="1"/>
    <col min="98" max="98" width="23.33203125" bestFit="1" customWidth="1"/>
    <col min="99" max="99" width="8.5" bestFit="1" customWidth="1"/>
    <col min="100" max="100" width="9.5" bestFit="1" customWidth="1"/>
    <col min="101" max="101" width="9.1640625" bestFit="1" customWidth="1"/>
    <col min="102" max="102" width="8.33203125" bestFit="1" customWidth="1"/>
    <col min="103" max="103" width="9" bestFit="1" customWidth="1"/>
    <col min="104" max="104" width="9.6640625" bestFit="1" customWidth="1"/>
    <col min="105" max="105" width="9.5" bestFit="1" customWidth="1"/>
    <col min="106" max="106" width="16.33203125" bestFit="1" customWidth="1"/>
    <col min="107" max="107" width="2.33203125" bestFit="1" customWidth="1"/>
    <col min="108" max="108" width="14.1640625" bestFit="1" customWidth="1"/>
    <col min="109" max="109" width="23.33203125" bestFit="1" customWidth="1"/>
    <col min="110" max="110" width="8.5" bestFit="1" customWidth="1"/>
    <col min="111" max="111" width="9.5" bestFit="1" customWidth="1"/>
    <col min="112" max="112" width="9.1640625" bestFit="1" customWidth="1"/>
    <col min="113" max="113" width="8.33203125" bestFit="1" customWidth="1"/>
    <col min="114" max="114" width="9" bestFit="1" customWidth="1"/>
    <col min="115" max="115" width="9.6640625" bestFit="1" customWidth="1"/>
    <col min="116" max="116" width="9.5" bestFit="1" customWidth="1"/>
    <col min="117" max="117" width="16.33203125" bestFit="1" customWidth="1"/>
    <col min="118" max="118" width="2.33203125" bestFit="1" customWidth="1"/>
    <col min="119" max="119" width="14.1640625" bestFit="1" customWidth="1"/>
    <col min="120" max="120" width="23.33203125" bestFit="1" customWidth="1"/>
    <col min="121" max="121" width="8.5" bestFit="1" customWidth="1"/>
    <col min="122" max="122" width="9.5" bestFit="1" customWidth="1"/>
    <col min="123" max="123" width="9.1640625" bestFit="1" customWidth="1"/>
    <col min="124" max="124" width="8.33203125" bestFit="1" customWidth="1"/>
    <col min="125" max="125" width="9" bestFit="1" customWidth="1"/>
    <col min="126" max="126" width="9.6640625" bestFit="1" customWidth="1"/>
    <col min="127" max="127" width="9.5" bestFit="1" customWidth="1"/>
    <col min="128" max="128" width="16.33203125" bestFit="1" customWidth="1"/>
    <col min="129" max="129" width="2.33203125" bestFit="1" customWidth="1"/>
    <col min="130" max="130" width="14.1640625" bestFit="1" customWidth="1"/>
    <col min="131" max="131" width="23.33203125" bestFit="1" customWidth="1"/>
    <col min="132" max="132" width="8.5" bestFit="1" customWidth="1"/>
    <col min="133" max="133" width="9.5" bestFit="1" customWidth="1"/>
    <col min="134" max="134" width="9.1640625" bestFit="1" customWidth="1"/>
    <col min="135" max="135" width="8.33203125" bestFit="1" customWidth="1"/>
    <col min="136" max="136" width="9" bestFit="1" customWidth="1"/>
    <col min="137" max="137" width="9.6640625" bestFit="1" customWidth="1"/>
    <col min="138" max="138" width="9.5" bestFit="1" customWidth="1"/>
    <col min="139" max="139" width="16.33203125" bestFit="1" customWidth="1"/>
    <col min="140" max="140" width="2.33203125" bestFit="1" customWidth="1"/>
    <col min="141" max="141" width="14.1640625" bestFit="1" customWidth="1"/>
    <col min="142" max="142" width="23.33203125" bestFit="1" customWidth="1"/>
    <col min="143" max="143" width="8.5" bestFit="1" customWidth="1"/>
    <col min="144" max="144" width="9.5" bestFit="1" customWidth="1"/>
    <col min="145" max="145" width="9.1640625" bestFit="1" customWidth="1"/>
    <col min="146" max="146" width="8.33203125" bestFit="1" customWidth="1"/>
    <col min="147" max="147" width="9" bestFit="1" customWidth="1"/>
    <col min="148" max="148" width="9.6640625" bestFit="1" customWidth="1"/>
    <col min="149" max="149" width="9.5" bestFit="1" customWidth="1"/>
    <col min="150" max="150" width="16.33203125" bestFit="1" customWidth="1"/>
    <col min="151" max="151" width="2.33203125" bestFit="1" customWidth="1"/>
    <col min="152" max="152" width="14.1640625" bestFit="1" customWidth="1"/>
    <col min="153" max="153" width="23.33203125" bestFit="1" customWidth="1"/>
    <col min="154" max="154" width="8.5" bestFit="1" customWidth="1"/>
    <col min="155" max="155" width="9.5" bestFit="1" customWidth="1"/>
    <col min="156" max="156" width="9.1640625" bestFit="1" customWidth="1"/>
    <col min="157" max="157" width="8.33203125" bestFit="1" customWidth="1"/>
    <col min="158" max="158" width="9" bestFit="1" customWidth="1"/>
    <col min="159" max="159" width="9.6640625" bestFit="1" customWidth="1"/>
    <col min="160" max="160" width="9.5" bestFit="1" customWidth="1"/>
    <col min="161" max="161" width="16.33203125" bestFit="1" customWidth="1"/>
    <col min="162" max="162" width="2.33203125" bestFit="1" customWidth="1"/>
    <col min="163" max="163" width="14.1640625" bestFit="1" customWidth="1"/>
    <col min="164" max="164" width="23.33203125" bestFit="1" customWidth="1"/>
    <col min="165" max="165" width="8.5" bestFit="1" customWidth="1"/>
    <col min="166" max="166" width="9.5" bestFit="1" customWidth="1"/>
    <col min="167" max="167" width="9.1640625" bestFit="1" customWidth="1"/>
    <col min="168" max="168" width="8.33203125" bestFit="1" customWidth="1"/>
    <col min="169" max="169" width="9" bestFit="1" customWidth="1"/>
    <col min="170" max="170" width="9.6640625" bestFit="1" customWidth="1"/>
    <col min="171" max="171" width="9.5" bestFit="1" customWidth="1"/>
    <col min="172" max="172" width="16.33203125" bestFit="1" customWidth="1"/>
    <col min="173" max="173" width="8.1640625" bestFit="1" customWidth="1"/>
    <col min="174" max="174" width="14.1640625" bestFit="1" customWidth="1"/>
    <col min="175" max="175" width="23.33203125" bestFit="1" customWidth="1"/>
    <col min="176" max="176" width="8.5" bestFit="1" customWidth="1"/>
    <col min="177" max="177" width="9.5" bestFit="1" customWidth="1"/>
    <col min="178" max="178" width="9.1640625" bestFit="1" customWidth="1"/>
    <col min="179" max="179" width="8.33203125" bestFit="1" customWidth="1"/>
    <col min="180" max="180" width="9" bestFit="1" customWidth="1"/>
    <col min="181" max="181" width="9.6640625" bestFit="1" customWidth="1"/>
    <col min="182" max="182" width="9.5" bestFit="1" customWidth="1"/>
    <col min="183" max="183" width="16.33203125" bestFit="1" customWidth="1"/>
    <col min="184" max="184" width="2.33203125" bestFit="1" customWidth="1"/>
    <col min="185" max="185" width="14.1640625" bestFit="1" customWidth="1"/>
    <col min="186" max="186" width="23.33203125" bestFit="1" customWidth="1"/>
    <col min="187" max="187" width="8.5" bestFit="1" customWidth="1"/>
    <col min="188" max="188" width="9.5" bestFit="1" customWidth="1"/>
    <col min="189" max="189" width="9.1640625" bestFit="1" customWidth="1"/>
    <col min="190" max="190" width="8.33203125" bestFit="1" customWidth="1"/>
    <col min="191" max="191" width="9" bestFit="1" customWidth="1"/>
    <col min="192" max="192" width="9.6640625" bestFit="1" customWidth="1"/>
    <col min="193" max="193" width="9.5" bestFit="1" customWidth="1"/>
    <col min="194" max="194" width="16.33203125" bestFit="1" customWidth="1"/>
    <col min="195" max="195" width="2.33203125" bestFit="1" customWidth="1"/>
    <col min="196" max="196" width="14.1640625" bestFit="1" customWidth="1"/>
    <col min="197" max="197" width="23.33203125" bestFit="1" customWidth="1"/>
    <col min="198" max="198" width="8.5" bestFit="1" customWidth="1"/>
    <col min="199" max="199" width="9.5" bestFit="1" customWidth="1"/>
    <col min="200" max="200" width="9.1640625" bestFit="1" customWidth="1"/>
    <col min="201" max="201" width="8.33203125" bestFit="1" customWidth="1"/>
    <col min="202" max="202" width="9" bestFit="1" customWidth="1"/>
    <col min="203" max="203" width="9.6640625" bestFit="1" customWidth="1"/>
    <col min="204" max="204" width="9.5" bestFit="1" customWidth="1"/>
    <col min="205" max="205" width="16.33203125" bestFit="1" customWidth="1"/>
    <col min="206" max="206" width="2.33203125" bestFit="1" customWidth="1"/>
    <col min="207" max="207" width="14.1640625" bestFit="1" customWidth="1"/>
    <col min="208" max="208" width="23.33203125" bestFit="1" customWidth="1"/>
    <col min="209" max="209" width="8.5" bestFit="1" customWidth="1"/>
    <col min="210" max="210" width="9.5" bestFit="1" customWidth="1"/>
    <col min="211" max="211" width="9.1640625" bestFit="1" customWidth="1"/>
    <col min="212" max="212" width="8.33203125" bestFit="1" customWidth="1"/>
    <col min="213" max="213" width="9" bestFit="1" customWidth="1"/>
    <col min="214" max="214" width="9.6640625" bestFit="1" customWidth="1"/>
    <col min="215" max="215" width="9.5" bestFit="1" customWidth="1"/>
    <col min="216" max="216" width="16.33203125" bestFit="1" customWidth="1"/>
    <col min="217" max="217" width="2.33203125" bestFit="1" customWidth="1"/>
    <col min="218" max="218" width="14.1640625" bestFit="1" customWidth="1"/>
    <col min="219" max="219" width="23.33203125" bestFit="1" customWidth="1"/>
    <col min="220" max="220" width="8.5" bestFit="1" customWidth="1"/>
    <col min="221" max="221" width="9.5" bestFit="1" customWidth="1"/>
    <col min="222" max="222" width="9.1640625" bestFit="1" customWidth="1"/>
    <col min="223" max="223" width="8.33203125" bestFit="1" customWidth="1"/>
  </cols>
  <sheetData>
    <row r="1" spans="1:223" ht="31" x14ac:dyDescent="0.35">
      <c r="A1" s="25"/>
      <c r="B1" s="66"/>
      <c r="D1" s="130" t="s">
        <v>300</v>
      </c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0"/>
      <c r="BK1" s="130"/>
      <c r="BL1" s="130"/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0"/>
      <c r="CP1" s="130"/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0"/>
      <c r="EH1" s="130"/>
      <c r="EI1" s="130"/>
      <c r="EJ1" s="130"/>
      <c r="EK1" s="130"/>
      <c r="EL1" s="130"/>
      <c r="EM1" s="130"/>
      <c r="EN1" s="130"/>
      <c r="EO1" s="130"/>
      <c r="EP1" s="130"/>
      <c r="EQ1" s="130"/>
      <c r="ER1" s="130"/>
      <c r="ES1" s="130"/>
      <c r="ET1" s="130"/>
      <c r="EU1" s="130"/>
      <c r="EV1" s="130"/>
      <c r="EW1" s="130"/>
      <c r="EX1" s="130"/>
      <c r="EY1" s="130"/>
      <c r="EZ1" s="130"/>
      <c r="FA1" s="130"/>
      <c r="FB1" s="130"/>
      <c r="FC1" s="130"/>
      <c r="FD1" s="130"/>
      <c r="FE1" s="130"/>
      <c r="FF1" s="130"/>
      <c r="FG1" s="130"/>
      <c r="FH1" s="130"/>
      <c r="FI1" s="130"/>
      <c r="FJ1" s="130"/>
      <c r="FK1" s="130"/>
      <c r="FL1" s="130"/>
      <c r="FM1" s="130"/>
      <c r="FN1" s="130"/>
      <c r="FO1" s="130"/>
      <c r="FP1" s="130"/>
      <c r="FQ1" s="130"/>
      <c r="FR1" s="130"/>
      <c r="FS1" s="130"/>
      <c r="FT1" s="130"/>
      <c r="FU1" s="130"/>
      <c r="FV1" s="130"/>
      <c r="FW1" s="130"/>
      <c r="FX1" s="130"/>
      <c r="FY1" s="130"/>
      <c r="FZ1" s="130"/>
      <c r="GA1" s="130"/>
      <c r="GB1" s="130"/>
      <c r="GC1" s="130"/>
      <c r="GD1" s="130"/>
      <c r="GE1" s="130"/>
      <c r="GF1" s="130"/>
      <c r="GG1" s="130"/>
      <c r="GH1" s="130"/>
      <c r="GI1" s="130"/>
      <c r="GJ1" s="130"/>
      <c r="GK1" s="130"/>
      <c r="GL1" s="130"/>
      <c r="GM1" s="130"/>
      <c r="GN1" s="130"/>
      <c r="GO1" s="130"/>
      <c r="GP1" s="130"/>
      <c r="GQ1" s="130"/>
      <c r="GR1" s="130"/>
      <c r="GS1" s="130"/>
      <c r="GT1" s="130"/>
      <c r="GU1" s="130"/>
      <c r="GV1" s="130"/>
      <c r="GW1" s="130"/>
      <c r="GX1" s="130"/>
      <c r="GY1" s="130"/>
      <c r="GZ1" s="130"/>
      <c r="HA1" s="130"/>
      <c r="HB1" s="130"/>
      <c r="HC1" s="130"/>
      <c r="HD1" s="130"/>
      <c r="HE1" s="130"/>
      <c r="HF1" s="130"/>
      <c r="HG1" s="130"/>
      <c r="HH1" s="130"/>
      <c r="HI1" s="130"/>
      <c r="HJ1" s="130"/>
      <c r="HK1" s="130"/>
      <c r="HL1" s="130"/>
      <c r="HM1" s="130"/>
      <c r="HN1" s="130"/>
      <c r="HO1" s="130"/>
    </row>
    <row r="2" spans="1:223" ht="34" customHeight="1" x14ac:dyDescent="0.35">
      <c r="A2" s="122" t="s">
        <v>305</v>
      </c>
      <c r="B2" s="123"/>
      <c r="C2" s="124"/>
      <c r="D2" s="128" t="s">
        <v>306</v>
      </c>
      <c r="E2" s="128"/>
      <c r="F2" s="128"/>
      <c r="G2" s="128"/>
      <c r="H2" s="128"/>
      <c r="I2" s="128"/>
      <c r="J2" s="128"/>
      <c r="K2" s="128"/>
      <c r="L2" s="128"/>
      <c r="M2" s="128"/>
      <c r="N2" s="8">
        <v>42827</v>
      </c>
      <c r="O2" s="128" t="s">
        <v>9</v>
      </c>
      <c r="P2" s="128"/>
      <c r="Q2" s="128"/>
      <c r="R2" s="128"/>
      <c r="S2" s="128"/>
      <c r="T2" s="128"/>
      <c r="U2" s="128"/>
      <c r="V2" s="128"/>
      <c r="W2" s="128"/>
      <c r="X2" s="128"/>
      <c r="Y2" s="8"/>
      <c r="Z2" s="128" t="s">
        <v>10</v>
      </c>
      <c r="AA2" s="128"/>
      <c r="AB2" s="128"/>
      <c r="AC2" s="128"/>
      <c r="AD2" s="128"/>
      <c r="AE2" s="128"/>
      <c r="AF2" s="128"/>
      <c r="AG2" s="128"/>
      <c r="AH2" s="128"/>
      <c r="AI2" s="128"/>
      <c r="AJ2" s="8"/>
      <c r="AK2" s="128" t="s">
        <v>11</v>
      </c>
      <c r="AL2" s="128"/>
      <c r="AM2" s="128"/>
      <c r="AN2" s="128"/>
      <c r="AO2" s="128"/>
      <c r="AP2" s="128"/>
      <c r="AQ2" s="128"/>
      <c r="AR2" s="128"/>
      <c r="AS2" s="128"/>
      <c r="AT2" s="128"/>
      <c r="AU2" s="8"/>
      <c r="AV2" s="128" t="s">
        <v>283</v>
      </c>
      <c r="AW2" s="128"/>
      <c r="AX2" s="128"/>
      <c r="AY2" s="128"/>
      <c r="AZ2" s="128"/>
      <c r="BA2" s="128"/>
      <c r="BB2" s="128"/>
      <c r="BC2" s="128"/>
      <c r="BD2" s="128"/>
      <c r="BE2" s="128"/>
      <c r="BF2" s="8"/>
      <c r="BG2" s="128" t="s">
        <v>284</v>
      </c>
      <c r="BH2" s="128"/>
      <c r="BI2" s="128"/>
      <c r="BJ2" s="128"/>
      <c r="BK2" s="128"/>
      <c r="BL2" s="128"/>
      <c r="BM2" s="128"/>
      <c r="BN2" s="128"/>
      <c r="BO2" s="128"/>
      <c r="BP2" s="128"/>
      <c r="BQ2" s="8"/>
      <c r="BR2" s="128" t="s">
        <v>285</v>
      </c>
      <c r="BS2" s="128"/>
      <c r="BT2" s="128"/>
      <c r="BU2" s="128"/>
      <c r="BV2" s="128"/>
      <c r="BW2" s="128"/>
      <c r="BX2" s="128"/>
      <c r="BY2" s="128"/>
      <c r="BZ2" s="128"/>
      <c r="CA2" s="128"/>
      <c r="CB2" s="8"/>
      <c r="CC2" s="128" t="s">
        <v>286</v>
      </c>
      <c r="CD2" s="128"/>
      <c r="CE2" s="128"/>
      <c r="CF2" s="128"/>
      <c r="CG2" s="128"/>
      <c r="CH2" s="128"/>
      <c r="CI2" s="128"/>
      <c r="CJ2" s="128"/>
      <c r="CK2" s="128"/>
      <c r="CL2" s="128"/>
      <c r="CM2" s="8"/>
      <c r="CN2" s="128" t="s">
        <v>287</v>
      </c>
      <c r="CO2" s="128"/>
      <c r="CP2" s="128"/>
      <c r="CQ2" s="128"/>
      <c r="CR2" s="128"/>
      <c r="CS2" s="128"/>
      <c r="CT2" s="128"/>
      <c r="CU2" s="128"/>
      <c r="CV2" s="128"/>
      <c r="CW2" s="128"/>
      <c r="CX2" s="8"/>
      <c r="CY2" s="128" t="s">
        <v>288</v>
      </c>
      <c r="CZ2" s="128"/>
      <c r="DA2" s="128"/>
      <c r="DB2" s="128"/>
      <c r="DC2" s="128"/>
      <c r="DD2" s="128"/>
      <c r="DE2" s="128"/>
      <c r="DF2" s="128"/>
      <c r="DG2" s="128"/>
      <c r="DH2" s="128"/>
      <c r="DI2" s="8"/>
      <c r="DJ2" s="128" t="s">
        <v>289</v>
      </c>
      <c r="DK2" s="128"/>
      <c r="DL2" s="128"/>
      <c r="DM2" s="128"/>
      <c r="DN2" s="128"/>
      <c r="DO2" s="128"/>
      <c r="DP2" s="128"/>
      <c r="DQ2" s="128"/>
      <c r="DR2" s="128"/>
      <c r="DS2" s="128"/>
      <c r="DT2" s="8"/>
      <c r="DU2" s="128" t="s">
        <v>290</v>
      </c>
      <c r="DV2" s="128"/>
      <c r="DW2" s="128"/>
      <c r="DX2" s="128"/>
      <c r="DY2" s="128"/>
      <c r="DZ2" s="128"/>
      <c r="EA2" s="128"/>
      <c r="EB2" s="128"/>
      <c r="EC2" s="128"/>
      <c r="ED2" s="128"/>
      <c r="EE2" s="8"/>
      <c r="EF2" s="128" t="s">
        <v>291</v>
      </c>
      <c r="EG2" s="128"/>
      <c r="EH2" s="128"/>
      <c r="EI2" s="128"/>
      <c r="EJ2" s="128"/>
      <c r="EK2" s="128"/>
      <c r="EL2" s="128"/>
      <c r="EM2" s="128"/>
      <c r="EN2" s="128"/>
      <c r="EO2" s="128"/>
      <c r="EP2" s="8"/>
      <c r="EQ2" s="128" t="s">
        <v>292</v>
      </c>
      <c r="ER2" s="128"/>
      <c r="ES2" s="128"/>
      <c r="ET2" s="128"/>
      <c r="EU2" s="128"/>
      <c r="EV2" s="128"/>
      <c r="EW2" s="128"/>
      <c r="EX2" s="128"/>
      <c r="EY2" s="128"/>
      <c r="EZ2" s="128"/>
      <c r="FA2" s="8"/>
      <c r="FB2" s="128" t="s">
        <v>293</v>
      </c>
      <c r="FC2" s="128"/>
      <c r="FD2" s="128"/>
      <c r="FE2" s="128"/>
      <c r="FF2" s="128"/>
      <c r="FG2" s="128"/>
      <c r="FH2" s="128"/>
      <c r="FI2" s="128"/>
      <c r="FJ2" s="128"/>
      <c r="FK2" s="128"/>
      <c r="FL2" s="8"/>
      <c r="FM2" s="128" t="s">
        <v>294</v>
      </c>
      <c r="FN2" s="128"/>
      <c r="FO2" s="128"/>
      <c r="FP2" s="128"/>
      <c r="FQ2" s="128"/>
      <c r="FR2" s="128"/>
      <c r="FS2" s="128"/>
      <c r="FT2" s="128"/>
      <c r="FU2" s="128"/>
      <c r="FV2" s="128"/>
      <c r="FW2" s="8"/>
      <c r="FX2" s="128" t="s">
        <v>295</v>
      </c>
      <c r="FY2" s="128"/>
      <c r="FZ2" s="128"/>
      <c r="GA2" s="128"/>
      <c r="GB2" s="128"/>
      <c r="GC2" s="128"/>
      <c r="GD2" s="128"/>
      <c r="GE2" s="128"/>
      <c r="GF2" s="128"/>
      <c r="GG2" s="128"/>
      <c r="GH2" s="8"/>
      <c r="GI2" s="128" t="s">
        <v>296</v>
      </c>
      <c r="GJ2" s="128"/>
      <c r="GK2" s="128"/>
      <c r="GL2" s="128"/>
      <c r="GM2" s="128"/>
      <c r="GN2" s="128"/>
      <c r="GO2" s="128"/>
      <c r="GP2" s="128"/>
      <c r="GQ2" s="128"/>
      <c r="GR2" s="128"/>
      <c r="GS2" s="8"/>
      <c r="GT2" s="128" t="s">
        <v>297</v>
      </c>
      <c r="GU2" s="128"/>
      <c r="GV2" s="128"/>
      <c r="GW2" s="128"/>
      <c r="GX2" s="128"/>
      <c r="GY2" s="128"/>
      <c r="GZ2" s="128"/>
      <c r="HA2" s="128"/>
      <c r="HB2" s="128"/>
      <c r="HC2" s="128"/>
      <c r="HD2" s="8"/>
      <c r="HE2" s="128" t="s">
        <v>298</v>
      </c>
      <c r="HF2" s="128"/>
      <c r="HG2" s="128"/>
      <c r="HH2" s="128"/>
      <c r="HI2" s="128"/>
      <c r="HJ2" s="128"/>
      <c r="HK2" s="128"/>
      <c r="HL2" s="128"/>
      <c r="HM2" s="128"/>
      <c r="HN2" s="128"/>
      <c r="HO2" s="8"/>
    </row>
    <row r="3" spans="1:223" ht="21" x14ac:dyDescent="0.25">
      <c r="A3" s="125"/>
      <c r="B3" s="126"/>
      <c r="C3" s="127"/>
      <c r="D3" s="129" t="s">
        <v>18</v>
      </c>
      <c r="E3" s="129"/>
      <c r="F3" s="129"/>
      <c r="G3" s="129"/>
      <c r="H3" s="129"/>
      <c r="I3" s="129"/>
      <c r="J3" s="129"/>
      <c r="K3" s="129"/>
      <c r="L3" s="129"/>
      <c r="M3" s="129"/>
      <c r="N3" s="9">
        <v>2</v>
      </c>
      <c r="O3" s="129" t="s">
        <v>18</v>
      </c>
      <c r="P3" s="129"/>
      <c r="Q3" s="129"/>
      <c r="R3" s="129"/>
      <c r="S3" s="129"/>
      <c r="T3" s="129"/>
      <c r="U3" s="129"/>
      <c r="V3" s="129"/>
      <c r="W3" s="129"/>
      <c r="X3" s="129"/>
      <c r="Y3" s="9">
        <v>3</v>
      </c>
      <c r="Z3" s="129" t="s">
        <v>18</v>
      </c>
      <c r="AA3" s="129"/>
      <c r="AB3" s="129"/>
      <c r="AC3" s="129"/>
      <c r="AD3" s="129"/>
      <c r="AE3" s="129"/>
      <c r="AF3" s="129"/>
      <c r="AG3" s="129"/>
      <c r="AH3" s="129"/>
      <c r="AI3" s="129"/>
      <c r="AJ3" s="9">
        <v>3</v>
      </c>
      <c r="AK3" s="129" t="s">
        <v>18</v>
      </c>
      <c r="AL3" s="129"/>
      <c r="AM3" s="129"/>
      <c r="AN3" s="129"/>
      <c r="AO3" s="129"/>
      <c r="AP3" s="129"/>
      <c r="AQ3" s="129"/>
      <c r="AR3" s="129"/>
      <c r="AS3" s="129"/>
      <c r="AT3" s="129"/>
      <c r="AU3" s="9">
        <v>3</v>
      </c>
      <c r="AV3" s="129" t="s">
        <v>18</v>
      </c>
      <c r="AW3" s="129"/>
      <c r="AX3" s="129"/>
      <c r="AY3" s="129"/>
      <c r="AZ3" s="129"/>
      <c r="BA3" s="129"/>
      <c r="BB3" s="129"/>
      <c r="BC3" s="129"/>
      <c r="BD3" s="129"/>
      <c r="BE3" s="129"/>
      <c r="BF3" s="9">
        <v>2</v>
      </c>
      <c r="BG3" s="129" t="s">
        <v>18</v>
      </c>
      <c r="BH3" s="129"/>
      <c r="BI3" s="129"/>
      <c r="BJ3" s="129"/>
      <c r="BK3" s="129"/>
      <c r="BL3" s="129"/>
      <c r="BM3" s="129"/>
      <c r="BN3" s="129"/>
      <c r="BO3" s="129"/>
      <c r="BP3" s="129"/>
      <c r="BQ3" s="9">
        <v>3</v>
      </c>
      <c r="BR3" s="129" t="s">
        <v>18</v>
      </c>
      <c r="BS3" s="129"/>
      <c r="BT3" s="129"/>
      <c r="BU3" s="129"/>
      <c r="BV3" s="129"/>
      <c r="BW3" s="129"/>
      <c r="BX3" s="129"/>
      <c r="BY3" s="129"/>
      <c r="BZ3" s="129"/>
      <c r="CA3" s="129"/>
      <c r="CB3" s="9">
        <v>2</v>
      </c>
      <c r="CC3" s="129" t="s">
        <v>18</v>
      </c>
      <c r="CD3" s="129"/>
      <c r="CE3" s="129"/>
      <c r="CF3" s="129"/>
      <c r="CG3" s="129"/>
      <c r="CH3" s="129"/>
      <c r="CI3" s="129"/>
      <c r="CJ3" s="129"/>
      <c r="CK3" s="129"/>
      <c r="CL3" s="129"/>
      <c r="CM3" s="9">
        <v>2</v>
      </c>
      <c r="CN3" s="129" t="s">
        <v>18</v>
      </c>
      <c r="CO3" s="129"/>
      <c r="CP3" s="129"/>
      <c r="CQ3" s="129"/>
      <c r="CR3" s="129"/>
      <c r="CS3" s="129"/>
      <c r="CT3" s="129"/>
      <c r="CU3" s="129"/>
      <c r="CV3" s="129"/>
      <c r="CW3" s="129"/>
      <c r="CX3" s="9">
        <v>2</v>
      </c>
      <c r="CY3" s="129" t="s">
        <v>18</v>
      </c>
      <c r="CZ3" s="129"/>
      <c r="DA3" s="129"/>
      <c r="DB3" s="129"/>
      <c r="DC3" s="129"/>
      <c r="DD3" s="129"/>
      <c r="DE3" s="129"/>
      <c r="DF3" s="129"/>
      <c r="DG3" s="129"/>
      <c r="DH3" s="129"/>
      <c r="DI3" s="9">
        <v>2</v>
      </c>
      <c r="DJ3" s="129" t="s">
        <v>18</v>
      </c>
      <c r="DK3" s="129"/>
      <c r="DL3" s="129"/>
      <c r="DM3" s="129"/>
      <c r="DN3" s="129"/>
      <c r="DO3" s="129"/>
      <c r="DP3" s="129"/>
      <c r="DQ3" s="129"/>
      <c r="DR3" s="129"/>
      <c r="DS3" s="129"/>
      <c r="DT3" s="9">
        <v>2</v>
      </c>
      <c r="DU3" s="129" t="s">
        <v>18</v>
      </c>
      <c r="DV3" s="129"/>
      <c r="DW3" s="129"/>
      <c r="DX3" s="129"/>
      <c r="DY3" s="129"/>
      <c r="DZ3" s="129"/>
      <c r="EA3" s="129"/>
      <c r="EB3" s="129"/>
      <c r="EC3" s="129"/>
      <c r="ED3" s="129"/>
      <c r="EE3" s="9">
        <v>2</v>
      </c>
      <c r="EF3" s="129" t="s">
        <v>18</v>
      </c>
      <c r="EG3" s="129"/>
      <c r="EH3" s="129"/>
      <c r="EI3" s="129"/>
      <c r="EJ3" s="129"/>
      <c r="EK3" s="129"/>
      <c r="EL3" s="129"/>
      <c r="EM3" s="129"/>
      <c r="EN3" s="129"/>
      <c r="EO3" s="129"/>
      <c r="EP3" s="9">
        <v>2</v>
      </c>
      <c r="EQ3" s="129" t="s">
        <v>18</v>
      </c>
      <c r="ER3" s="129"/>
      <c r="ES3" s="129"/>
      <c r="ET3" s="129"/>
      <c r="EU3" s="129"/>
      <c r="EV3" s="129"/>
      <c r="EW3" s="129"/>
      <c r="EX3" s="129"/>
      <c r="EY3" s="129"/>
      <c r="EZ3" s="129"/>
      <c r="FA3" s="9">
        <v>2</v>
      </c>
      <c r="FB3" s="129" t="s">
        <v>18</v>
      </c>
      <c r="FC3" s="129"/>
      <c r="FD3" s="129"/>
      <c r="FE3" s="129"/>
      <c r="FF3" s="129"/>
      <c r="FG3" s="129"/>
      <c r="FH3" s="129"/>
      <c r="FI3" s="129"/>
      <c r="FJ3" s="129"/>
      <c r="FK3" s="129"/>
      <c r="FL3" s="9">
        <v>2</v>
      </c>
      <c r="FM3" s="129" t="s">
        <v>18</v>
      </c>
      <c r="FN3" s="129"/>
      <c r="FO3" s="129"/>
      <c r="FP3" s="129"/>
      <c r="FQ3" s="129"/>
      <c r="FR3" s="129"/>
      <c r="FS3" s="129"/>
      <c r="FT3" s="129"/>
      <c r="FU3" s="129"/>
      <c r="FV3" s="129"/>
      <c r="FW3" s="9">
        <v>2</v>
      </c>
      <c r="FX3" s="129" t="s">
        <v>18</v>
      </c>
      <c r="FY3" s="129"/>
      <c r="FZ3" s="129"/>
      <c r="GA3" s="129"/>
      <c r="GB3" s="129"/>
      <c r="GC3" s="129"/>
      <c r="GD3" s="129"/>
      <c r="GE3" s="129"/>
      <c r="GF3" s="129"/>
      <c r="GG3" s="129"/>
      <c r="GH3" s="9">
        <v>2</v>
      </c>
      <c r="GI3" s="129" t="s">
        <v>18</v>
      </c>
      <c r="GJ3" s="129"/>
      <c r="GK3" s="129"/>
      <c r="GL3" s="129"/>
      <c r="GM3" s="129"/>
      <c r="GN3" s="129"/>
      <c r="GO3" s="129"/>
      <c r="GP3" s="129"/>
      <c r="GQ3" s="129"/>
      <c r="GR3" s="129"/>
      <c r="GS3" s="9">
        <v>3</v>
      </c>
      <c r="GT3" s="129" t="s">
        <v>18</v>
      </c>
      <c r="GU3" s="129"/>
      <c r="GV3" s="129"/>
      <c r="GW3" s="129"/>
      <c r="GX3" s="129"/>
      <c r="GY3" s="129"/>
      <c r="GZ3" s="129"/>
      <c r="HA3" s="129"/>
      <c r="HB3" s="129"/>
      <c r="HC3" s="129"/>
      <c r="HD3" s="9">
        <v>2</v>
      </c>
      <c r="HE3" s="129" t="s">
        <v>18</v>
      </c>
      <c r="HF3" s="129"/>
      <c r="HG3" s="129"/>
      <c r="HH3" s="129"/>
      <c r="HI3" s="129"/>
      <c r="HJ3" s="129"/>
      <c r="HK3" s="129"/>
      <c r="HL3" s="129"/>
      <c r="HM3" s="129"/>
      <c r="HN3" s="129"/>
      <c r="HO3" s="9">
        <v>2</v>
      </c>
    </row>
    <row r="4" spans="1:223" s="21" customFormat="1" ht="20" customHeight="1" x14ac:dyDescent="0.2">
      <c r="A4" s="39" t="s">
        <v>7</v>
      </c>
      <c r="B4" s="4" t="s">
        <v>257</v>
      </c>
      <c r="C4" s="42" t="s">
        <v>249</v>
      </c>
      <c r="D4" s="4" t="s">
        <v>18</v>
      </c>
      <c r="E4" s="4" t="s">
        <v>12</v>
      </c>
      <c r="F4" s="4" t="s">
        <v>253</v>
      </c>
      <c r="G4" s="4" t="s">
        <v>255</v>
      </c>
      <c r="H4" s="4" t="s">
        <v>267</v>
      </c>
      <c r="I4" s="4" t="s">
        <v>254</v>
      </c>
      <c r="J4" s="4" t="s">
        <v>256</v>
      </c>
      <c r="K4" s="4" t="s">
        <v>260</v>
      </c>
      <c r="L4" s="4" t="s">
        <v>261</v>
      </c>
      <c r="M4" s="4" t="s">
        <v>258</v>
      </c>
      <c r="N4" s="4" t="s">
        <v>259</v>
      </c>
      <c r="O4" s="4" t="s">
        <v>18</v>
      </c>
      <c r="P4" s="4" t="s">
        <v>12</v>
      </c>
      <c r="Q4" s="4" t="s">
        <v>253</v>
      </c>
      <c r="R4" s="4" t="s">
        <v>255</v>
      </c>
      <c r="S4" s="4" t="s">
        <v>267</v>
      </c>
      <c r="T4" s="4" t="s">
        <v>254</v>
      </c>
      <c r="U4" s="4" t="s">
        <v>256</v>
      </c>
      <c r="V4" s="4" t="s">
        <v>260</v>
      </c>
      <c r="W4" s="4" t="s">
        <v>261</v>
      </c>
      <c r="X4" s="4" t="s">
        <v>258</v>
      </c>
      <c r="Y4" s="4" t="s">
        <v>259</v>
      </c>
      <c r="Z4" s="4" t="s">
        <v>18</v>
      </c>
      <c r="AA4" s="4" t="s">
        <v>12</v>
      </c>
      <c r="AB4" s="4" t="s">
        <v>253</v>
      </c>
      <c r="AC4" s="4" t="s">
        <v>255</v>
      </c>
      <c r="AD4" s="4" t="s">
        <v>267</v>
      </c>
      <c r="AE4" s="4" t="s">
        <v>254</v>
      </c>
      <c r="AF4" s="4" t="s">
        <v>256</v>
      </c>
      <c r="AG4" s="4" t="s">
        <v>260</v>
      </c>
      <c r="AH4" s="4" t="s">
        <v>261</v>
      </c>
      <c r="AI4" s="4" t="s">
        <v>258</v>
      </c>
      <c r="AJ4" s="4" t="s">
        <v>259</v>
      </c>
      <c r="AK4" s="4" t="s">
        <v>18</v>
      </c>
      <c r="AL4" s="4" t="s">
        <v>12</v>
      </c>
      <c r="AM4" s="4" t="s">
        <v>253</v>
      </c>
      <c r="AN4" s="4" t="s">
        <v>255</v>
      </c>
      <c r="AO4" s="4" t="s">
        <v>267</v>
      </c>
      <c r="AP4" s="4" t="s">
        <v>254</v>
      </c>
      <c r="AQ4" s="4" t="s">
        <v>256</v>
      </c>
      <c r="AR4" s="4" t="s">
        <v>260</v>
      </c>
      <c r="AS4" s="4" t="s">
        <v>261</v>
      </c>
      <c r="AT4" s="4" t="s">
        <v>258</v>
      </c>
      <c r="AU4" s="4" t="s">
        <v>259</v>
      </c>
      <c r="AV4" s="4" t="s">
        <v>18</v>
      </c>
      <c r="AW4" s="4" t="s">
        <v>12</v>
      </c>
      <c r="AX4" s="4" t="s">
        <v>253</v>
      </c>
      <c r="AY4" s="4" t="s">
        <v>255</v>
      </c>
      <c r="AZ4" s="4" t="s">
        <v>267</v>
      </c>
      <c r="BA4" s="4" t="s">
        <v>254</v>
      </c>
      <c r="BB4" s="4" t="s">
        <v>256</v>
      </c>
      <c r="BC4" s="4" t="s">
        <v>260</v>
      </c>
      <c r="BD4" s="4" t="s">
        <v>261</v>
      </c>
      <c r="BE4" s="4" t="s">
        <v>258</v>
      </c>
      <c r="BF4" s="4" t="s">
        <v>259</v>
      </c>
      <c r="BG4" s="4" t="s">
        <v>18</v>
      </c>
      <c r="BH4" s="4" t="s">
        <v>12</v>
      </c>
      <c r="BI4" s="4" t="s">
        <v>253</v>
      </c>
      <c r="BJ4" s="4" t="s">
        <v>255</v>
      </c>
      <c r="BK4" s="4" t="s">
        <v>267</v>
      </c>
      <c r="BL4" s="4" t="s">
        <v>254</v>
      </c>
      <c r="BM4" s="4" t="s">
        <v>256</v>
      </c>
      <c r="BN4" s="4" t="s">
        <v>260</v>
      </c>
      <c r="BO4" s="4" t="s">
        <v>261</v>
      </c>
      <c r="BP4" s="4" t="s">
        <v>258</v>
      </c>
      <c r="BQ4" s="4" t="s">
        <v>259</v>
      </c>
      <c r="BR4" s="4" t="s">
        <v>18</v>
      </c>
      <c r="BS4" s="4" t="s">
        <v>12</v>
      </c>
      <c r="BT4" s="4" t="s">
        <v>253</v>
      </c>
      <c r="BU4" s="4" t="s">
        <v>255</v>
      </c>
      <c r="BV4" s="4" t="s">
        <v>267</v>
      </c>
      <c r="BW4" s="4" t="s">
        <v>254</v>
      </c>
      <c r="BX4" s="4" t="s">
        <v>256</v>
      </c>
      <c r="BY4" s="4" t="s">
        <v>260</v>
      </c>
      <c r="BZ4" s="4" t="s">
        <v>261</v>
      </c>
      <c r="CA4" s="4" t="s">
        <v>258</v>
      </c>
      <c r="CB4" s="4" t="s">
        <v>259</v>
      </c>
      <c r="CC4" s="4" t="s">
        <v>18</v>
      </c>
      <c r="CD4" s="4" t="s">
        <v>12</v>
      </c>
      <c r="CE4" s="4" t="s">
        <v>253</v>
      </c>
      <c r="CF4" s="4" t="s">
        <v>255</v>
      </c>
      <c r="CG4" s="4" t="s">
        <v>267</v>
      </c>
      <c r="CH4" s="4" t="s">
        <v>254</v>
      </c>
      <c r="CI4" s="4" t="s">
        <v>256</v>
      </c>
      <c r="CJ4" s="4" t="s">
        <v>260</v>
      </c>
      <c r="CK4" s="4" t="s">
        <v>261</v>
      </c>
      <c r="CL4" s="4" t="s">
        <v>258</v>
      </c>
      <c r="CM4" s="4" t="s">
        <v>259</v>
      </c>
      <c r="CN4" s="4" t="s">
        <v>18</v>
      </c>
      <c r="CO4" s="4" t="s">
        <v>12</v>
      </c>
      <c r="CP4" s="4" t="s">
        <v>253</v>
      </c>
      <c r="CQ4" s="4" t="s">
        <v>255</v>
      </c>
      <c r="CR4" s="4" t="s">
        <v>267</v>
      </c>
      <c r="CS4" s="4" t="s">
        <v>254</v>
      </c>
      <c r="CT4" s="4" t="s">
        <v>256</v>
      </c>
      <c r="CU4" s="4" t="s">
        <v>260</v>
      </c>
      <c r="CV4" s="4" t="s">
        <v>261</v>
      </c>
      <c r="CW4" s="4" t="s">
        <v>258</v>
      </c>
      <c r="CX4" s="4" t="s">
        <v>259</v>
      </c>
      <c r="CY4" s="4" t="s">
        <v>18</v>
      </c>
      <c r="CZ4" s="4" t="s">
        <v>12</v>
      </c>
      <c r="DA4" s="4" t="s">
        <v>253</v>
      </c>
      <c r="DB4" s="4" t="s">
        <v>255</v>
      </c>
      <c r="DC4" s="4" t="s">
        <v>267</v>
      </c>
      <c r="DD4" s="4" t="s">
        <v>254</v>
      </c>
      <c r="DE4" s="4" t="s">
        <v>256</v>
      </c>
      <c r="DF4" s="4" t="s">
        <v>260</v>
      </c>
      <c r="DG4" s="4" t="s">
        <v>261</v>
      </c>
      <c r="DH4" s="4" t="s">
        <v>258</v>
      </c>
      <c r="DI4" s="4" t="s">
        <v>259</v>
      </c>
      <c r="DJ4" s="4" t="s">
        <v>18</v>
      </c>
      <c r="DK4" s="4" t="s">
        <v>12</v>
      </c>
      <c r="DL4" s="4" t="s">
        <v>253</v>
      </c>
      <c r="DM4" s="4" t="s">
        <v>255</v>
      </c>
      <c r="DN4" s="4" t="s">
        <v>267</v>
      </c>
      <c r="DO4" s="4" t="s">
        <v>254</v>
      </c>
      <c r="DP4" s="4" t="s">
        <v>256</v>
      </c>
      <c r="DQ4" s="4" t="s">
        <v>260</v>
      </c>
      <c r="DR4" s="4" t="s">
        <v>261</v>
      </c>
      <c r="DS4" s="4" t="s">
        <v>258</v>
      </c>
      <c r="DT4" s="4" t="s">
        <v>259</v>
      </c>
      <c r="DU4" s="4" t="s">
        <v>18</v>
      </c>
      <c r="DV4" s="4" t="s">
        <v>12</v>
      </c>
      <c r="DW4" s="4" t="s">
        <v>253</v>
      </c>
      <c r="DX4" s="4" t="s">
        <v>255</v>
      </c>
      <c r="DY4" s="4" t="s">
        <v>267</v>
      </c>
      <c r="DZ4" s="4" t="s">
        <v>254</v>
      </c>
      <c r="EA4" s="4" t="s">
        <v>256</v>
      </c>
      <c r="EB4" s="4" t="s">
        <v>260</v>
      </c>
      <c r="EC4" s="4" t="s">
        <v>261</v>
      </c>
      <c r="ED4" s="4" t="s">
        <v>258</v>
      </c>
      <c r="EE4" s="4" t="s">
        <v>259</v>
      </c>
      <c r="EF4" s="4" t="s">
        <v>18</v>
      </c>
      <c r="EG4" s="4" t="s">
        <v>12</v>
      </c>
      <c r="EH4" s="4" t="s">
        <v>253</v>
      </c>
      <c r="EI4" s="4" t="s">
        <v>255</v>
      </c>
      <c r="EJ4" s="4" t="s">
        <v>267</v>
      </c>
      <c r="EK4" s="4" t="s">
        <v>254</v>
      </c>
      <c r="EL4" s="4" t="s">
        <v>256</v>
      </c>
      <c r="EM4" s="4" t="s">
        <v>260</v>
      </c>
      <c r="EN4" s="4" t="s">
        <v>261</v>
      </c>
      <c r="EO4" s="4" t="s">
        <v>258</v>
      </c>
      <c r="EP4" s="4" t="s">
        <v>259</v>
      </c>
      <c r="EQ4" s="4" t="s">
        <v>18</v>
      </c>
      <c r="ER4" s="4" t="s">
        <v>12</v>
      </c>
      <c r="ES4" s="4" t="s">
        <v>253</v>
      </c>
      <c r="ET4" s="4" t="s">
        <v>255</v>
      </c>
      <c r="EU4" s="4" t="s">
        <v>267</v>
      </c>
      <c r="EV4" s="4" t="s">
        <v>254</v>
      </c>
      <c r="EW4" s="4" t="s">
        <v>256</v>
      </c>
      <c r="EX4" s="4" t="s">
        <v>260</v>
      </c>
      <c r="EY4" s="4" t="s">
        <v>261</v>
      </c>
      <c r="EZ4" s="4" t="s">
        <v>258</v>
      </c>
      <c r="FA4" s="4" t="s">
        <v>259</v>
      </c>
      <c r="FB4" s="4" t="s">
        <v>18</v>
      </c>
      <c r="FC4" s="4" t="s">
        <v>12</v>
      </c>
      <c r="FD4" s="4" t="s">
        <v>253</v>
      </c>
      <c r="FE4" s="4" t="s">
        <v>255</v>
      </c>
      <c r="FF4" s="4" t="s">
        <v>267</v>
      </c>
      <c r="FG4" s="4" t="s">
        <v>254</v>
      </c>
      <c r="FH4" s="4" t="s">
        <v>256</v>
      </c>
      <c r="FI4" s="4" t="s">
        <v>260</v>
      </c>
      <c r="FJ4" s="4" t="s">
        <v>261</v>
      </c>
      <c r="FK4" s="4" t="s">
        <v>258</v>
      </c>
      <c r="FL4" s="4" t="s">
        <v>259</v>
      </c>
      <c r="FM4" s="4" t="s">
        <v>18</v>
      </c>
      <c r="FN4" s="4" t="s">
        <v>12</v>
      </c>
      <c r="FO4" s="4" t="s">
        <v>253</v>
      </c>
      <c r="FP4" s="4" t="s">
        <v>255</v>
      </c>
      <c r="FQ4" s="4" t="s">
        <v>267</v>
      </c>
      <c r="FR4" s="4" t="s">
        <v>254</v>
      </c>
      <c r="FS4" s="4" t="s">
        <v>256</v>
      </c>
      <c r="FT4" s="4" t="s">
        <v>260</v>
      </c>
      <c r="FU4" s="4" t="s">
        <v>261</v>
      </c>
      <c r="FV4" s="4" t="s">
        <v>258</v>
      </c>
      <c r="FW4" s="4" t="s">
        <v>259</v>
      </c>
      <c r="FX4" s="4" t="s">
        <v>18</v>
      </c>
      <c r="FY4" s="4" t="s">
        <v>12</v>
      </c>
      <c r="FZ4" s="4" t="s">
        <v>253</v>
      </c>
      <c r="GA4" s="4" t="s">
        <v>255</v>
      </c>
      <c r="GB4" s="4" t="s">
        <v>267</v>
      </c>
      <c r="GC4" s="4" t="s">
        <v>254</v>
      </c>
      <c r="GD4" s="4" t="s">
        <v>256</v>
      </c>
      <c r="GE4" s="4" t="s">
        <v>260</v>
      </c>
      <c r="GF4" s="4" t="s">
        <v>261</v>
      </c>
      <c r="GG4" s="4" t="s">
        <v>258</v>
      </c>
      <c r="GH4" s="4" t="s">
        <v>259</v>
      </c>
      <c r="GI4" s="4" t="s">
        <v>18</v>
      </c>
      <c r="GJ4" s="4" t="s">
        <v>12</v>
      </c>
      <c r="GK4" s="4" t="s">
        <v>253</v>
      </c>
      <c r="GL4" s="4" t="s">
        <v>255</v>
      </c>
      <c r="GM4" s="4" t="s">
        <v>267</v>
      </c>
      <c r="GN4" s="4" t="s">
        <v>254</v>
      </c>
      <c r="GO4" s="4" t="s">
        <v>256</v>
      </c>
      <c r="GP4" s="4" t="s">
        <v>260</v>
      </c>
      <c r="GQ4" s="4" t="s">
        <v>261</v>
      </c>
      <c r="GR4" s="4" t="s">
        <v>258</v>
      </c>
      <c r="GS4" s="4" t="s">
        <v>259</v>
      </c>
      <c r="GT4" s="4" t="s">
        <v>18</v>
      </c>
      <c r="GU4" s="4" t="s">
        <v>12</v>
      </c>
      <c r="GV4" s="4" t="s">
        <v>253</v>
      </c>
      <c r="GW4" s="4" t="s">
        <v>255</v>
      </c>
      <c r="GX4" s="4" t="s">
        <v>267</v>
      </c>
      <c r="GY4" s="4" t="s">
        <v>254</v>
      </c>
      <c r="GZ4" s="4" t="s">
        <v>256</v>
      </c>
      <c r="HA4" s="4" t="s">
        <v>260</v>
      </c>
      <c r="HB4" s="4" t="s">
        <v>261</v>
      </c>
      <c r="HC4" s="4" t="s">
        <v>258</v>
      </c>
      <c r="HD4" s="4" t="s">
        <v>259</v>
      </c>
      <c r="HE4" s="4" t="s">
        <v>18</v>
      </c>
      <c r="HF4" s="4" t="s">
        <v>12</v>
      </c>
      <c r="HG4" s="4" t="s">
        <v>253</v>
      </c>
      <c r="HH4" s="4" t="s">
        <v>255</v>
      </c>
      <c r="HI4" s="4" t="s">
        <v>267</v>
      </c>
      <c r="HJ4" s="4" t="s">
        <v>254</v>
      </c>
      <c r="HK4" s="4" t="s">
        <v>256</v>
      </c>
      <c r="HL4" s="4" t="s">
        <v>260</v>
      </c>
      <c r="HM4" s="4" t="s">
        <v>261</v>
      </c>
      <c r="HN4" s="4" t="s">
        <v>258</v>
      </c>
      <c r="HO4" s="4" t="s">
        <v>259</v>
      </c>
    </row>
    <row r="5" spans="1:223" x14ac:dyDescent="0.2">
      <c r="A5" s="40"/>
      <c r="B5" s="67"/>
      <c r="C5" s="18"/>
      <c r="D5" s="20"/>
      <c r="E5" s="14"/>
      <c r="F5" s="32"/>
      <c r="G5" s="27"/>
      <c r="H5" s="47"/>
      <c r="I5" s="34"/>
      <c r="J5" s="35"/>
      <c r="K5" s="28"/>
      <c r="L5" s="29"/>
      <c r="M5" s="30"/>
      <c r="N5" s="27"/>
      <c r="O5" s="20"/>
      <c r="P5" s="14"/>
      <c r="Q5" s="32"/>
      <c r="R5" s="27"/>
      <c r="S5" s="47"/>
      <c r="T5" s="34"/>
      <c r="U5" s="35"/>
      <c r="V5" s="28"/>
      <c r="W5" s="29"/>
      <c r="X5" s="30"/>
      <c r="Y5" s="27"/>
      <c r="Z5" s="20"/>
      <c r="AA5" s="14"/>
      <c r="AB5" s="32"/>
      <c r="AC5" s="27"/>
      <c r="AD5" s="47"/>
      <c r="AE5" s="34"/>
      <c r="AF5" s="35"/>
      <c r="AG5" s="28"/>
      <c r="AH5" s="29"/>
      <c r="AI5" s="30"/>
      <c r="AJ5" s="27"/>
      <c r="AK5" s="20"/>
      <c r="AL5" s="14"/>
      <c r="AM5" s="32"/>
      <c r="AN5" s="27"/>
      <c r="AO5" s="47"/>
      <c r="AP5" s="34"/>
      <c r="AQ5" s="35"/>
      <c r="AR5" s="28"/>
      <c r="AS5" s="29"/>
      <c r="AT5" s="30"/>
      <c r="AU5" s="27"/>
      <c r="AV5" s="20"/>
      <c r="AW5" s="14"/>
      <c r="AX5" s="32"/>
      <c r="AY5" s="27"/>
      <c r="AZ5" s="47"/>
      <c r="BA5" s="34"/>
      <c r="BB5" s="35"/>
      <c r="BC5" s="28"/>
      <c r="BD5" s="29"/>
      <c r="BE5" s="30"/>
      <c r="BF5" s="27"/>
      <c r="BG5" s="20"/>
      <c r="BH5" s="14"/>
      <c r="BI5" s="32"/>
      <c r="BJ5" s="27"/>
      <c r="BK5" s="47"/>
      <c r="BL5" s="34"/>
      <c r="BM5" s="35"/>
      <c r="BN5" s="28"/>
      <c r="BO5" s="29"/>
      <c r="BP5" s="30"/>
      <c r="BQ5" s="27"/>
      <c r="BR5" s="20"/>
      <c r="BS5" s="14"/>
      <c r="BT5" s="32"/>
      <c r="BU5" s="27"/>
      <c r="BV5" s="47"/>
      <c r="BW5" s="34"/>
      <c r="BX5" s="35"/>
      <c r="BY5" s="28"/>
      <c r="BZ5" s="29"/>
      <c r="CA5" s="30"/>
      <c r="CB5" s="27"/>
      <c r="CC5" s="20"/>
      <c r="CD5" s="14"/>
      <c r="CE5" s="32"/>
      <c r="CF5" s="27"/>
      <c r="CG5" s="47"/>
      <c r="CH5" s="34"/>
      <c r="CI5" s="35"/>
      <c r="CJ5" s="28"/>
      <c r="CK5" s="29"/>
      <c r="CL5" s="30"/>
      <c r="CM5" s="27"/>
      <c r="CN5" s="20"/>
      <c r="CO5" s="14"/>
      <c r="CP5" s="32"/>
      <c r="CQ5" s="27"/>
      <c r="CR5" s="47"/>
      <c r="CS5" s="34"/>
      <c r="CT5" s="35"/>
      <c r="CU5" s="28"/>
      <c r="CV5" s="29"/>
      <c r="CW5" s="30"/>
      <c r="CX5" s="27"/>
      <c r="CY5" s="20"/>
      <c r="CZ5" s="14"/>
      <c r="DA5" s="32"/>
      <c r="DB5" s="27"/>
      <c r="DC5" s="47"/>
      <c r="DD5" s="34"/>
      <c r="DE5" s="35"/>
      <c r="DF5" s="28"/>
      <c r="DG5" s="29"/>
      <c r="DH5" s="30"/>
      <c r="DI5" s="27"/>
      <c r="DJ5" s="20"/>
      <c r="DK5" s="14"/>
      <c r="DL5" s="32"/>
      <c r="DM5" s="27"/>
      <c r="DN5" s="47"/>
      <c r="DO5" s="34"/>
      <c r="DP5" s="35"/>
      <c r="DQ5" s="28"/>
      <c r="DR5" s="29"/>
      <c r="DS5" s="30"/>
      <c r="DT5" s="27"/>
      <c r="DU5" s="20"/>
      <c r="DV5" s="14"/>
      <c r="DW5" s="32"/>
      <c r="DX5" s="27"/>
      <c r="DY5" s="47"/>
      <c r="DZ5" s="34"/>
      <c r="EA5" s="35"/>
      <c r="EB5" s="28"/>
      <c r="EC5" s="29"/>
      <c r="ED5" s="30"/>
      <c r="EE5" s="27"/>
      <c r="EF5" s="20"/>
      <c r="EG5" s="14"/>
      <c r="EH5" s="32"/>
      <c r="EI5" s="27"/>
      <c r="EJ5" s="47"/>
      <c r="EK5" s="34"/>
      <c r="EL5" s="35"/>
      <c r="EM5" s="28"/>
      <c r="EN5" s="29"/>
      <c r="EO5" s="30"/>
      <c r="EP5" s="27"/>
      <c r="EQ5" s="20"/>
      <c r="ER5" s="14"/>
      <c r="ES5" s="32"/>
      <c r="ET5" s="27"/>
      <c r="EU5" s="47"/>
      <c r="EV5" s="34"/>
      <c r="EW5" s="35"/>
      <c r="EX5" s="28"/>
      <c r="EY5" s="29"/>
      <c r="EZ5" s="30"/>
      <c r="FA5" s="27"/>
      <c r="FB5" s="20"/>
      <c r="FC5" s="14"/>
      <c r="FD5" s="32"/>
      <c r="FE5" s="27"/>
      <c r="FF5" s="47"/>
      <c r="FG5" s="34"/>
      <c r="FH5" s="35"/>
      <c r="FI5" s="28"/>
      <c r="FJ5" s="29"/>
      <c r="FK5" s="30"/>
      <c r="FL5" s="27"/>
      <c r="FM5" s="20"/>
      <c r="FN5" s="14"/>
      <c r="FO5" s="32"/>
      <c r="FP5" s="27"/>
      <c r="FQ5" s="47"/>
      <c r="FR5" s="34"/>
      <c r="FS5" s="35"/>
      <c r="FT5" s="28"/>
      <c r="FU5" s="29"/>
      <c r="FV5" s="30"/>
      <c r="FW5" s="27"/>
      <c r="FX5" s="20"/>
      <c r="FY5" s="14"/>
      <c r="FZ5" s="32"/>
      <c r="GA5" s="27"/>
      <c r="GB5" s="47"/>
      <c r="GC5" s="34"/>
      <c r="GD5" s="35"/>
      <c r="GE5" s="28"/>
      <c r="GF5" s="29"/>
      <c r="GG5" s="30"/>
      <c r="GH5" s="27"/>
      <c r="GI5" s="20"/>
      <c r="GJ5" s="14"/>
      <c r="GK5" s="32"/>
      <c r="GL5" s="27"/>
      <c r="GM5" s="47"/>
      <c r="GN5" s="34"/>
      <c r="GO5" s="35"/>
      <c r="GP5" s="28"/>
      <c r="GQ5" s="29"/>
      <c r="GR5" s="30"/>
      <c r="GS5" s="27"/>
      <c r="GT5" s="20"/>
      <c r="GU5" s="14"/>
      <c r="GV5" s="32"/>
      <c r="GW5" s="27"/>
      <c r="GX5" s="47"/>
      <c r="GY5" s="34"/>
      <c r="GZ5" s="35"/>
      <c r="HA5" s="28"/>
      <c r="HB5" s="29"/>
      <c r="HC5" s="30"/>
      <c r="HD5" s="27"/>
      <c r="HE5" s="20"/>
      <c r="HF5" s="14"/>
      <c r="HG5" s="32"/>
      <c r="HH5" s="27"/>
      <c r="HI5" s="47"/>
      <c r="HJ5" s="34"/>
      <c r="HK5" s="35"/>
      <c r="HL5" s="28"/>
      <c r="HM5" s="29"/>
      <c r="HN5" s="30"/>
      <c r="HO5" s="27"/>
    </row>
    <row r="6" spans="1:223" x14ac:dyDescent="0.2">
      <c r="A6" s="37" t="s">
        <v>19</v>
      </c>
      <c r="B6" s="65">
        <f t="shared" ref="B6:B42" si="0">COUNTA(HF6,GU6,GJ6,FY6,FN6,FC6,ER6,EG6,DV6,DK6,CZ6,CO6,CD6,BS6,BH6,AW6,AL6,AA6,P6,E6)</f>
        <v>0</v>
      </c>
      <c r="C6" s="16"/>
      <c r="D6" s="20">
        <f>N$3</f>
        <v>2</v>
      </c>
      <c r="E6" s="31"/>
      <c r="F6" s="33"/>
      <c r="G6" s="27">
        <f>SUM(E6+F6)</f>
        <v>0</v>
      </c>
      <c r="H6" s="47">
        <f t="shared" ref="H6:H12" si="1">G6+F6/1000</f>
        <v>0</v>
      </c>
      <c r="I6" s="14">
        <f>RANK(H6,H$6:H$61)</f>
        <v>10</v>
      </c>
      <c r="J6" s="46">
        <f>RANK(H6,H$6:H$61)</f>
        <v>10</v>
      </c>
      <c r="K6" s="28">
        <f t="shared" ref="K6:K61" si="2">IF(AND(N$3=1,J6=1),"25",IF(AND(N$3=1,J6=2),"20",IF(AND(N$3=1,J6=3),"16",IF(AND(N$3=1,J6=4),"13",IF(AND(N$3=1,J6=5),"11",IF(AND(N$3=1,J6=6),"10",IF(AND(N$3=1,J6=7),"9",IF(AND(N$3=1,J6=8),"8",IF(AND(N$3=1,J6=9),"7",IF(AND(N$3=1,J6=10),"6",IF(AND(N$3=1,J6=11),"5",IF(AND(N$3=1,J6=12),"4",IF(AND(N$3=1,J6=13),"3",IF(AND(N$3=1,J6=14),"2",IF(AND(N$3=1,J6=15),"1",IF(AND(N$3=2,J6=1),"16",IF(AND(N$3=2,J6=2),"13",IF(AND(N$3=2,J6=3),"11",IF(AND(N$3=2,J6=4),"10",IF(AND(N$3=2,J6=5),"9",IF(AND(N$3=2,J6=6),"8",IF(AND(N$3=2,J6=7),"7",IF(AND(N$3=2,J6=8),"6",IF(AND(N$3=2,J6=9),"5",IF(AND(N$3=2,J6=10),"4",IF(AND(N$3=2,J6=11),"3",IF(AND(N$3=2,J6=12),"2",IF(AND(N$3=2,J6=13),"1",IF(AND(N$3=3,J6=1),"10",IF(AND(N$3=3,J6=2),"9",IF(AND(N$3=3,J6=3),"8",IF(AND(N$3=3,J6=4),"7",IF(AND(N$3=3,J6=5),"6",IF(AND(N$3=3,J6=6),"5",IF(AND(N$3=3,J6=7),"4",IF(AND(N$3=3,J6=8),"3",IF(AND(N$3=3,J6=9),"2",IF(AND(N$3=3,J6=10),"1"))))))))))))))))))))))))))))))))))))))+0</f>
        <v>4</v>
      </c>
      <c r="L6" s="29">
        <f>K6</f>
        <v>4</v>
      </c>
      <c r="M6" s="30">
        <f>SUM(LARGE(($K6),{1}))</f>
        <v>4</v>
      </c>
      <c r="N6" s="27">
        <f>RANK(L6,L$6:L$61)</f>
        <v>10</v>
      </c>
      <c r="O6" s="20">
        <f>Y$3</f>
        <v>3</v>
      </c>
      <c r="P6" s="31"/>
      <c r="Q6" s="33"/>
      <c r="R6" s="27">
        <f>SUM(P6+Q6)</f>
        <v>0</v>
      </c>
      <c r="S6" s="47">
        <f t="shared" ref="S6:S12" si="3">R6+Q6/1000</f>
        <v>0</v>
      </c>
      <c r="T6" s="14">
        <f>RANK(S6,S$6:S$61)</f>
        <v>1</v>
      </c>
      <c r="U6" s="46">
        <f>RANK(S6,S$6:S$61)</f>
        <v>1</v>
      </c>
      <c r="V6" s="28">
        <f t="shared" ref="V6:V61" si="4">IF(AND(Y$3=1,U6=1),"25",IF(AND(Y$3=1,U6=2),"20",IF(AND(Y$3=1,U6=3),"16",IF(AND(Y$3=1,U6=4),"13",IF(AND(Y$3=1,U6=5),"11",IF(AND(Y$3=1,U6=6),"10",IF(AND(Y$3=1,U6=7),"9",IF(AND(Y$3=1,U6=8),"8",IF(AND(Y$3=1,U6=9),"7",IF(AND(Y$3=1,U6=10),"6",IF(AND(Y$3=1,U6=11),"5",IF(AND(Y$3=1,U6=12),"4",IF(AND(Y$3=1,U6=13),"3",IF(AND(Y$3=1,U6=14),"2",IF(AND(Y$3=1,U6=15),"1",IF(AND(Y$3=2,U6=1),"16",IF(AND(Y$3=2,U6=2),"13",IF(AND(Y$3=2,U6=3),"11",IF(AND(Y$3=2,U6=4),"10",IF(AND(Y$3=2,U6=5),"9",IF(AND(Y$3=2,U6=6),"8",IF(AND(Y$3=2,U6=7),"7",IF(AND(Y$3=2,U6=8),"6",IF(AND(Y$3=2,U6=9),"5",IF(AND(Y$3=2,U6=10),"4",IF(AND(Y$3=2,U6=11),"3",IF(AND(Y$3=2,U6=12),"2",IF(AND(Y$3=2,U6=13),"1",IF(AND(Y$3=3,U6=1),"10",IF(AND(Y$3=3,U6=2),"9",IF(AND(Y$3=3,U6=3),"8",IF(AND(Y$3=3,U6=4),"7",IF(AND(Y$3=3,U6=5),"6",IF(AND(Y$3=3,U6=6),"5",IF(AND(Y$3=3,U6=7),"4",IF(AND(Y$3=3,U6=8),"3",IF(AND(Y$3=3,U6=9),"2",IF(AND(Y$3=3,U6=10),"1"))))))))))))))))))))))))))))))))))))))+0</f>
        <v>10</v>
      </c>
      <c r="W6" s="29">
        <f>L6+V6</f>
        <v>14</v>
      </c>
      <c r="X6" s="30">
        <f>SUM(LARGE(($V6,$K6),{1;2}))</f>
        <v>14</v>
      </c>
      <c r="Y6" s="27">
        <f>RANK(W6,W$6:W$61)</f>
        <v>10</v>
      </c>
      <c r="Z6" s="20">
        <f>AJ$3</f>
        <v>3</v>
      </c>
      <c r="AA6" s="31"/>
      <c r="AB6" s="33"/>
      <c r="AC6" s="27">
        <f>SUM(AA6+AB6)</f>
        <v>0</v>
      </c>
      <c r="AD6" s="47">
        <f t="shared" ref="AD6:AD12" si="5">AC6+AB6/1000</f>
        <v>0</v>
      </c>
      <c r="AE6" s="14">
        <f>RANK(AD6,AD$6:AD$61)</f>
        <v>1</v>
      </c>
      <c r="AF6" s="46">
        <f>RANK(AD6,AD$6:AD$61)</f>
        <v>1</v>
      </c>
      <c r="AG6" s="28">
        <f t="shared" ref="AG6:AG61" si="6">IF(AND(AJ$3=1,AF6=1),"25",IF(AND(AJ$3=1,AF6=2),"20",IF(AND(AJ$3=1,AF6=3),"16",IF(AND(AJ$3=1,AF6=4),"13",IF(AND(AJ$3=1,AF6=5),"11",IF(AND(AJ$3=1,AF6=6),"10",IF(AND(AJ$3=1,AF6=7),"9",IF(AND(AJ$3=1,AF6=8),"8",IF(AND(AJ$3=1,AF6=9),"7",IF(AND(AJ$3=1,AF6=10),"6",IF(AND(AJ$3=1,AF6=11),"5",IF(AND(AJ$3=1,AF6=12),"4",IF(AND(AJ$3=1,AF6=13),"3",IF(AND(AJ$3=1,AF6=14),"2",IF(AND(AJ$3=1,AF6=15),"1",IF(AND(AJ$3=2,AF6=1),"16",IF(AND(AJ$3=2,AF6=2),"13",IF(AND(AJ$3=2,AF6=3),"11",IF(AND(AJ$3=2,AF6=4),"10",IF(AND(AJ$3=2,AF6=5),"9",IF(AND(AJ$3=2,AF6=6),"8",IF(AND(AJ$3=2,AF6=7),"7",IF(AND(AJ$3=2,AF6=8),"6",IF(AND(AJ$3=2,AF6=9),"5",IF(AND(AJ$3=2,AF6=10),"4",IF(AND(AJ$3=2,AF6=11),"3",IF(AND(AJ$3=2,AF6=12),"2",IF(AND(AJ$3=2,AF6=13),"1",IF(AND(AJ$3=3,AF6=1),"10",IF(AND(AJ$3=3,AF6=2),"9",IF(AND(AJ$3=3,AF6=3),"8",IF(AND(AJ$3=3,AF6=4),"7",IF(AND(AJ$3=3,AF6=5),"6",IF(AND(AJ$3=3,AF6=6),"5",IF(AND(AJ$3=3,AF6=7),"4",IF(AND(AJ$3=3,AF6=8),"3",IF(AND(AJ$3=3,AF6=9),"2",IF(AND(AJ$3=3,AF6=10),"1"))))))))))))))))))))))))))))))))))))))+0</f>
        <v>10</v>
      </c>
      <c r="AH6" s="29">
        <f>W6+AG6</f>
        <v>24</v>
      </c>
      <c r="AI6" s="30">
        <f>SUM(LARGE(($AG6,$V6,$K6),{1;2;3}))</f>
        <v>24</v>
      </c>
      <c r="AJ6" s="27">
        <f>RANK(AH6,AH$6:AH$61)</f>
        <v>10</v>
      </c>
      <c r="AK6" s="20">
        <f>AU$3</f>
        <v>3</v>
      </c>
      <c r="AL6" s="31"/>
      <c r="AM6" s="33"/>
      <c r="AN6" s="27">
        <f>SUM(AL6+AM6)</f>
        <v>0</v>
      </c>
      <c r="AO6" s="47">
        <f t="shared" ref="AO6:AO12" si="7">AN6+AM6/1000</f>
        <v>0</v>
      </c>
      <c r="AP6" s="14">
        <f>RANK(AO6,AO$6:AO$61)</f>
        <v>1</v>
      </c>
      <c r="AQ6" s="46">
        <f>RANK(AO6,AO$6:AO$61)</f>
        <v>1</v>
      </c>
      <c r="AR6" s="28">
        <f t="shared" ref="AR6:AR61" si="8">IF(AND(AU$3=1,AQ6=1),"25",IF(AND(AU$3=1,AQ6=2),"20",IF(AND(AU$3=1,AQ6=3),"16",IF(AND(AU$3=1,AQ6=4),"13",IF(AND(AU$3=1,AQ6=5),"11",IF(AND(AU$3=1,AQ6=6),"10",IF(AND(AU$3=1,AQ6=7),"9",IF(AND(AU$3=1,AQ6=8),"8",IF(AND(AU$3=1,AQ6=9),"7",IF(AND(AU$3=1,AQ6=10),"6",IF(AND(AU$3=1,AQ6=11),"5",IF(AND(AU$3=1,AQ6=12),"4",IF(AND(AU$3=1,AQ6=13),"3",IF(AND(AU$3=1,AQ6=14),"2",IF(AND(AU$3=1,AQ6=15),"1",IF(AND(AU$3=2,AQ6=1),"16",IF(AND(AU$3=2,AQ6=2),"13",IF(AND(AU$3=2,AQ6=3),"11",IF(AND(AU$3=2,AQ6=4),"10",IF(AND(AU$3=2,AQ6=5),"9",IF(AND(AU$3=2,AQ6=6),"8",IF(AND(AU$3=2,AQ6=7),"7",IF(AND(AU$3=2,AQ6=8),"6",IF(AND(AU$3=2,AQ6=9),"5",IF(AND(AU$3=2,AQ6=10),"4",IF(AND(AU$3=2,AQ6=11),"3",IF(AND(AU$3=2,AQ6=12),"2",IF(AND(AU$3=2,AQ6=13),"1",IF(AND(AU$3=3,AQ6=1),"10",IF(AND(AU$3=3,AQ6=2),"9",IF(AND(AU$3=3,AQ6=3),"8",IF(AND(AU$3=3,AQ6=4),"7",IF(AND(AU$3=3,AQ6=5),"6",IF(AND(AU$3=3,AQ6=6),"5",IF(AND(AU$3=3,AQ6=7),"4",IF(AND(AU$3=3,AQ6=8),"3",IF(AND(AU$3=3,AQ6=9),"2",IF(AND(AU$3=3,AQ6=10),"1"))))))))))))))))))))))))))))))))))))))+0</f>
        <v>10</v>
      </c>
      <c r="AS6" s="29">
        <f>AH6+AR6</f>
        <v>34</v>
      </c>
      <c r="AT6" s="30">
        <f>SUM(LARGE(($AR6,$AG6,$V6,$K6),{1;2;3;4}))</f>
        <v>34</v>
      </c>
      <c r="AU6" s="27">
        <f>RANK(AS6,AS$6:AS$61)</f>
        <v>10</v>
      </c>
      <c r="AV6" s="20">
        <f>BF$3</f>
        <v>2</v>
      </c>
      <c r="AW6" s="31"/>
      <c r="AX6" s="33"/>
      <c r="AY6" s="27">
        <f>SUM(AW6+AX6)</f>
        <v>0</v>
      </c>
      <c r="AZ6" s="47">
        <f t="shared" ref="AZ6:AZ12" si="9">AY6+AX6/1000</f>
        <v>0</v>
      </c>
      <c r="BA6" s="14">
        <f>RANK(AZ6,AZ$6:AZ$61)</f>
        <v>1</v>
      </c>
      <c r="BB6" s="46">
        <f>RANK(AZ6,AZ$6:AZ$61)</f>
        <v>1</v>
      </c>
      <c r="BC6" s="28">
        <f t="shared" ref="BC6:BC61" si="10">IF(AND(BF$3=1,BB6=1),"25",IF(AND(BF$3=1,BB6=2),"20",IF(AND(BF$3=1,BB6=3),"16",IF(AND(BF$3=1,BB6=4),"13",IF(AND(BF$3=1,BB6=5),"11",IF(AND(BF$3=1,BB6=6),"10",IF(AND(BF$3=1,BB6=7),"9",IF(AND(BF$3=1,BB6=8),"8",IF(AND(BF$3=1,BB6=9),"7",IF(AND(BF$3=1,BB6=10),"6",IF(AND(BF$3=1,BB6=11),"5",IF(AND(BF$3=1,BB6=12),"4",IF(AND(BF$3=1,BB6=13),"3",IF(AND(BF$3=1,BB6=14),"2",IF(AND(BF$3=1,BB6=15),"1",IF(AND(BF$3=2,BB6=1),"16",IF(AND(BF$3=2,BB6=2),"13",IF(AND(BF$3=2,BB6=3),"11",IF(AND(BF$3=2,BB6=4),"10",IF(AND(BF$3=2,BB6=5),"9",IF(AND(BF$3=2,BB6=6),"8",IF(AND(BF$3=2,BB6=7),"7",IF(AND(BF$3=2,BB6=8),"6",IF(AND(BF$3=2,BB6=9),"5",IF(AND(BF$3=2,BB6=10),"4",IF(AND(BF$3=2,BB6=11),"3",IF(AND(BF$3=2,BB6=12),"2",IF(AND(BF$3=2,BB6=13),"1",IF(AND(BF$3=3,BB6=1),"10",IF(AND(BF$3=3,BB6=2),"9",IF(AND(BF$3=3,BB6=3),"8",IF(AND(BF$3=3,BB6=4),"7",IF(AND(BF$3=3,BB6=5),"6",IF(AND(BF$3=3,BB6=6),"5",IF(AND(BF$3=3,BB6=7),"4",IF(AND(BF$3=3,BB6=8),"3",IF(AND(BF$3=3,BB6=9),"2",IF(AND(BF$3=3,BB6=10),"1"))))))))))))))))))))))))))))))))))))))+0</f>
        <v>16</v>
      </c>
      <c r="BD6" s="29">
        <f>AS6+BC6</f>
        <v>50</v>
      </c>
      <c r="BE6" s="30">
        <f>SUM(LARGE(($BC6,$AR6,$AG6,$V6,$K6),{1;2;3;4;5}))</f>
        <v>50</v>
      </c>
      <c r="BF6" s="27">
        <f>RANK(BD6,BD$6:BD$61)</f>
        <v>10</v>
      </c>
      <c r="BG6" s="20">
        <f>BQ$3</f>
        <v>3</v>
      </c>
      <c r="BH6" s="31"/>
      <c r="BI6" s="33"/>
      <c r="BJ6" s="27">
        <f>SUM(BH6+BI6)</f>
        <v>0</v>
      </c>
      <c r="BK6" s="47">
        <f t="shared" ref="BK6:BK12" si="11">BJ6+BI6/1000</f>
        <v>0</v>
      </c>
      <c r="BL6" s="14">
        <f>RANK(BK6,BK$6:BK$61)</f>
        <v>1</v>
      </c>
      <c r="BM6" s="46">
        <f>RANK(BK6,BK$6:BK$61)</f>
        <v>1</v>
      </c>
      <c r="BN6" s="28">
        <f t="shared" ref="BN6:BN61" si="12">IF(AND(BQ$3=1,BM6=1),"25",IF(AND(BQ$3=1,BM6=2),"20",IF(AND(BQ$3=1,BM6=3),"16",IF(AND(BQ$3=1,BM6=4),"13",IF(AND(BQ$3=1,BM6=5),"11",IF(AND(BQ$3=1,BM6=6),"10",IF(AND(BQ$3=1,BM6=7),"9",IF(AND(BQ$3=1,BM6=8),"8",IF(AND(BQ$3=1,BM6=9),"7",IF(AND(BQ$3=1,BM6=10),"6",IF(AND(BQ$3=1,BM6=11),"5",IF(AND(BQ$3=1,BM6=12),"4",IF(AND(BQ$3=1,BM6=13),"3",IF(AND(BQ$3=1,BM6=14),"2",IF(AND(BQ$3=1,BM6=15),"1",IF(AND(BQ$3=2,BM6=1),"16",IF(AND(BQ$3=2,BM6=2),"13",IF(AND(BQ$3=2,BM6=3),"11",IF(AND(BQ$3=2,BM6=4),"10",IF(AND(BQ$3=2,BM6=5),"9",IF(AND(BQ$3=2,BM6=6),"8",IF(AND(BQ$3=2,BM6=7),"7",IF(AND(BQ$3=2,BM6=8),"6",IF(AND(BQ$3=2,BM6=9),"5",IF(AND(BQ$3=2,BM6=10),"4",IF(AND(BQ$3=2,BM6=11),"3",IF(AND(BQ$3=2,BM6=12),"2",IF(AND(BQ$3=2,BM6=13),"1",IF(AND(BQ$3=3,BM6=1),"10",IF(AND(BQ$3=3,BM6=2),"9",IF(AND(BQ$3=3,BM6=3),"8",IF(AND(BQ$3=3,BM6=4),"7",IF(AND(BQ$3=3,BM6=5),"6",IF(AND(BQ$3=3,BM6=6),"5",IF(AND(BQ$3=3,BM6=7),"4",IF(AND(BQ$3=3,BM6=8),"3",IF(AND(BQ$3=3,BM6=9),"2",IF(AND(BQ$3=3,BM6=10),"1"))))))))))))))))))))))))))))))))))))))+0</f>
        <v>10</v>
      </c>
      <c r="BO6" s="29">
        <f>BD6+BN6</f>
        <v>60</v>
      </c>
      <c r="BP6" s="30">
        <f>SUM(LARGE(($BN6,$BC6,$AR6,$AG6,$V6,$K6),{1;2;3;4;5}))</f>
        <v>56</v>
      </c>
      <c r="BQ6" s="27">
        <f t="shared" ref="BQ6:BQ61" si="13">RANK(BP6,BP$6:BP$61)</f>
        <v>4</v>
      </c>
      <c r="BR6" s="20">
        <f>CB$3</f>
        <v>2</v>
      </c>
      <c r="BS6" s="31"/>
      <c r="BT6" s="33"/>
      <c r="BU6" s="27">
        <f>SUM(BS6+BT6)</f>
        <v>0</v>
      </c>
      <c r="BV6" s="47">
        <f t="shared" ref="BV6:BV12" si="14">BU6+BT6/1000</f>
        <v>0</v>
      </c>
      <c r="BW6" s="14">
        <f>RANK(BV6,BV$6:BV$61)</f>
        <v>1</v>
      </c>
      <c r="BX6" s="46">
        <f>RANK(BV6,BV$6:BV$61)</f>
        <v>1</v>
      </c>
      <c r="BY6" s="28">
        <f t="shared" ref="BY6:BY61" si="15">IF(AND(CB$3=1,BX6=1),"25",IF(AND(CB$3=1,BX6=2),"20",IF(AND(CB$3=1,BX6=3),"16",IF(AND(CB$3=1,BX6=4),"13",IF(AND(CB$3=1,BX6=5),"11",IF(AND(CB$3=1,BX6=6),"10",IF(AND(CB$3=1,BX6=7),"9",IF(AND(CB$3=1,BX6=8),"8",IF(AND(CB$3=1,BX6=9),"7",IF(AND(CB$3=1,BX6=10),"6",IF(AND(CB$3=1,BX6=11),"5",IF(AND(CB$3=1,BX6=12),"4",IF(AND(CB$3=1,BX6=13),"3",IF(AND(CB$3=1,BX6=14),"2",IF(AND(CB$3=1,BX6=15),"1",IF(AND(CB$3=2,BX6=1),"16",IF(AND(CB$3=2,BX6=2),"13",IF(AND(CB$3=2,BX6=3),"11",IF(AND(CB$3=2,BX6=4),"10",IF(AND(CB$3=2,BX6=5),"9",IF(AND(CB$3=2,BX6=6),"8",IF(AND(CB$3=2,BX6=7),"7",IF(AND(CB$3=2,BX6=8),"6",IF(AND(CB$3=2,BX6=9),"5",IF(AND(CB$3=2,BX6=10),"4",IF(AND(CB$3=2,BX6=11),"3",IF(AND(CB$3=2,BX6=12),"2",IF(AND(CB$3=2,BX6=13),"1",IF(AND(CB$3=3,BX6=1),"10",IF(AND(CB$3=3,BX6=2),"9",IF(AND(CB$3=3,BX6=3),"8",IF(AND(CB$3=3,BX6=4),"7",IF(AND(CB$3=3,BX6=5),"6",IF(AND(CB$3=3,BX6=6),"5",IF(AND(CB$3=3,BX6=7),"4",IF(AND(CB$3=3,BX6=8),"3",IF(AND(CB$3=3,BX6=9),"2",IF(AND(CB$3=3,BX6=10),"1"))))))))))))))))))))))))))))))))))))))+0</f>
        <v>16</v>
      </c>
      <c r="BZ6" s="29">
        <f>BO6+BY6</f>
        <v>76</v>
      </c>
      <c r="CA6" s="30">
        <f>SUM(LARGE(($BY6,$BN6,$BC6,$AR6,$AG6,$V6,$K6),{1;2;3;4;5}))</f>
        <v>62</v>
      </c>
      <c r="CB6" s="27">
        <f t="shared" ref="CB6:CB61" si="16">RANK(CA6,CA$6:CA$61)</f>
        <v>4</v>
      </c>
      <c r="CC6" s="20">
        <f>CM$3</f>
        <v>2</v>
      </c>
      <c r="CD6" s="31"/>
      <c r="CE6" s="33"/>
      <c r="CF6" s="27">
        <f>SUM(CD6+CE6)</f>
        <v>0</v>
      </c>
      <c r="CG6" s="47">
        <f t="shared" ref="CG6:CG12" si="17">CF6+CE6/1000</f>
        <v>0</v>
      </c>
      <c r="CH6" s="14">
        <f>RANK(CG6,CG$6:CG$61)</f>
        <v>1</v>
      </c>
      <c r="CI6" s="46">
        <f>RANK(CG6,CG$6:CG$61)</f>
        <v>1</v>
      </c>
      <c r="CJ6" s="28">
        <f t="shared" ref="CJ6:CJ61" si="18">IF(AND(CM$3=1,CI6=1),"25",IF(AND(CM$3=1,CI6=2),"20",IF(AND(CM$3=1,CI6=3),"16",IF(AND(CM$3=1,CI6=4),"13",IF(AND(CM$3=1,CI6=5),"11",IF(AND(CM$3=1,CI6=6),"10",IF(AND(CM$3=1,CI6=7),"9",IF(AND(CM$3=1,CI6=8),"8",IF(AND(CM$3=1,CI6=9),"7",IF(AND(CM$3=1,CI6=10),"6",IF(AND(CM$3=1,CI6=11),"5",IF(AND(CM$3=1,CI6=12),"4",IF(AND(CM$3=1,CI6=13),"3",IF(AND(CM$3=1,CI6=14),"2",IF(AND(CM$3=1,CI6=15),"1",IF(AND(CM$3=2,CI6=1),"16",IF(AND(CM$3=2,CI6=2),"13",IF(AND(CM$3=2,CI6=3),"11",IF(AND(CM$3=2,CI6=4),"10",IF(AND(CM$3=2,CI6=5),"9",IF(AND(CM$3=2,CI6=6),"8",IF(AND(CM$3=2,CI6=7),"7",IF(AND(CM$3=2,CI6=8),"6",IF(AND(CM$3=2,CI6=9),"5",IF(AND(CM$3=2,CI6=10),"4",IF(AND(CM$3=2,CI6=11),"3",IF(AND(CM$3=2,CI6=12),"2",IF(AND(CM$3=2,CI6=13),"1",IF(AND(CM$3=3,CI6=1),"10",IF(AND(CM$3=3,CI6=2),"9",IF(AND(CM$3=3,CI6=3),"8",IF(AND(CM$3=3,CI6=4),"7",IF(AND(CM$3=3,CI6=5),"6",IF(AND(CM$3=3,CI6=6),"5",IF(AND(CM$3=3,CI6=7),"4",IF(AND(CM$3=3,CI6=8),"3",IF(AND(CM$3=3,CI6=9),"2",IF(AND(CM$3=3,CI6=10),"1"))))))))))))))))))))))))))))))))))))))+0</f>
        <v>16</v>
      </c>
      <c r="CK6" s="29">
        <f>BZ6+CJ6</f>
        <v>92</v>
      </c>
      <c r="CL6" s="30">
        <f>SUM(LARGE(($CJ6,$BY6,$BN6,$BC6,$AR6,$AG6,$V6,$K6),{1;2;3;4;5}))</f>
        <v>68</v>
      </c>
      <c r="CM6" s="27">
        <f t="shared" ref="CM6:CM61" si="19">RANK(CL6,CL$6:CL$61)</f>
        <v>4</v>
      </c>
      <c r="CN6" s="20">
        <f>CX$3</f>
        <v>2</v>
      </c>
      <c r="CO6" s="31"/>
      <c r="CP6" s="33"/>
      <c r="CQ6" s="27">
        <f>SUM(CO6+CP6)</f>
        <v>0</v>
      </c>
      <c r="CR6" s="47">
        <f t="shared" ref="CR6:CR12" si="20">CQ6+CP6/1000</f>
        <v>0</v>
      </c>
      <c r="CS6" s="14">
        <f>RANK(CR6,CR$6:CR$61)</f>
        <v>1</v>
      </c>
      <c r="CT6" s="46">
        <f>RANK(CR6,CR$6:CR$61)</f>
        <v>1</v>
      </c>
      <c r="CU6" s="28">
        <f t="shared" ref="CU6:CU61" si="21">IF(AND(CX$3=1,CT6=1),"25",IF(AND(CX$3=1,CT6=2),"20",IF(AND(CX$3=1,CT6=3),"16",IF(AND(CX$3=1,CT6=4),"13",IF(AND(CX$3=1,CT6=5),"11",IF(AND(CX$3=1,CT6=6),"10",IF(AND(CX$3=1,CT6=7),"9",IF(AND(CX$3=1,CT6=8),"8",IF(AND(CX$3=1,CT6=9),"7",IF(AND(CX$3=1,CT6=10),"6",IF(AND(CX$3=1,CT6=11),"5",IF(AND(CX$3=1,CT6=12),"4",IF(AND(CX$3=1,CT6=13),"3",IF(AND(CX$3=1,CT6=14),"2",IF(AND(CX$3=1,CT6=15),"1",IF(AND(CX$3=2,CT6=1),"16",IF(AND(CX$3=2,CT6=2),"13",IF(AND(CX$3=2,CT6=3),"11",IF(AND(CX$3=2,CT6=4),"10",IF(AND(CX$3=2,CT6=5),"9",IF(AND(CX$3=2,CT6=6),"8",IF(AND(CX$3=2,CT6=7),"7",IF(AND(CX$3=2,CT6=8),"6",IF(AND(CX$3=2,CT6=9),"5",IF(AND(CX$3=2,CT6=10),"4",IF(AND(CX$3=2,CT6=11),"3",IF(AND(CX$3=2,CT6=12),"2",IF(AND(CX$3=2,CT6=13),"1",IF(AND(CX$3=3,CT6=1),"10",IF(AND(CX$3=3,CT6=2),"9",IF(AND(CX$3=3,CT6=3),"8",IF(AND(CX$3=3,CT6=4),"7",IF(AND(CX$3=3,CT6=5),"6",IF(AND(CX$3=3,CT6=6),"5",IF(AND(CX$3=3,CT6=7),"4",IF(AND(CX$3=3,CT6=8),"3",IF(AND(CX$3=3,CT6=9),"2",IF(AND(CX$3=3,CT6=10),"1"))))))))))))))))))))))))))))))))))))))+0</f>
        <v>16</v>
      </c>
      <c r="CV6" s="29">
        <f>CK6+CU6</f>
        <v>108</v>
      </c>
      <c r="CW6" s="30">
        <f>SUM(LARGE(($CU6,$CJ6,$BY6,$BN6,$BC6,$AR6,$AG6,$V6,$K6),{1;2;3;4;5}))</f>
        <v>74</v>
      </c>
      <c r="CX6" s="27">
        <f t="shared" ref="CX6:CX61" si="22">RANK(CW6,CW$6:CW$61)</f>
        <v>4</v>
      </c>
      <c r="CY6" s="20">
        <f>DI$3</f>
        <v>2</v>
      </c>
      <c r="CZ6" s="31"/>
      <c r="DA6" s="33"/>
      <c r="DB6" s="27">
        <f>SUM(CZ6+DA6)</f>
        <v>0</v>
      </c>
      <c r="DC6" s="47">
        <f t="shared" ref="DC6:DC12" si="23">DB6+DA6/1000</f>
        <v>0</v>
      </c>
      <c r="DD6" s="14">
        <f>RANK(DC6,DC$6:DC$61)</f>
        <v>1</v>
      </c>
      <c r="DE6" s="46">
        <f>RANK(DC6,DC$6:DC$61)</f>
        <v>1</v>
      </c>
      <c r="DF6" s="28">
        <f t="shared" ref="DF6:DF61" si="24">IF(AND(DI$3=1,DE6=1),"25",IF(AND(DI$3=1,DE6=2),"20",IF(AND(DI$3=1,DE6=3),"16",IF(AND(DI$3=1,DE6=4),"13",IF(AND(DI$3=1,DE6=5),"11",IF(AND(DI$3=1,DE6=6),"10",IF(AND(DI$3=1,DE6=7),"9",IF(AND(DI$3=1,DE6=8),"8",IF(AND(DI$3=1,DE6=9),"7",IF(AND(DI$3=1,DE6=10),"6",IF(AND(DI$3=1,DE6=11),"5",IF(AND(DI$3=1,DE6=12),"4",IF(AND(DI$3=1,DE6=13),"3",IF(AND(DI$3=1,DE6=14),"2",IF(AND(DI$3=1,DE6=15),"1",IF(AND(DI$3=2,DE6=1),"16",IF(AND(DI$3=2,DE6=2),"13",IF(AND(DI$3=2,DE6=3),"11",IF(AND(DI$3=2,DE6=4),"10",IF(AND(DI$3=2,DE6=5),"9",IF(AND(DI$3=2,DE6=6),"8",IF(AND(DI$3=2,DE6=7),"7",IF(AND(DI$3=2,DE6=8),"6",IF(AND(DI$3=2,DE6=9),"5",IF(AND(DI$3=2,DE6=10),"4",IF(AND(DI$3=2,DE6=11),"3",IF(AND(DI$3=2,DE6=12),"2",IF(AND(DI$3=2,DE6=13),"1",IF(AND(DI$3=3,DE6=1),"10",IF(AND(DI$3=3,DE6=2),"9",IF(AND(DI$3=3,DE6=3),"8",IF(AND(DI$3=3,DE6=4),"7",IF(AND(DI$3=3,DE6=5),"6",IF(AND(DI$3=3,DE6=6),"5",IF(AND(DI$3=3,DE6=7),"4",IF(AND(DI$3=3,DE6=8),"3",IF(AND(DI$3=3,DE6=9),"2",IF(AND(DI$3=3,DE6=10),"1"))))))))))))))))))))))))))))))))))))))+0</f>
        <v>16</v>
      </c>
      <c r="DG6" s="29">
        <f>CV6+DF6</f>
        <v>124</v>
      </c>
      <c r="DH6" s="30">
        <f>SUM(LARGE(($DF6,$CU6,$CJ6,$BY6,$BN6,$BC6,$AR6,$AG6,$V6,$K6),{1;2;3;4;5}))</f>
        <v>80</v>
      </c>
      <c r="DI6" s="27">
        <f t="shared" ref="DI6:DI61" si="25">RANK(DH6,DH$6:DH$61)</f>
        <v>1</v>
      </c>
      <c r="DJ6" s="20">
        <f>DT$3</f>
        <v>2</v>
      </c>
      <c r="DK6" s="31"/>
      <c r="DL6" s="33"/>
      <c r="DM6" s="27">
        <f>SUM(DK6+DL6)</f>
        <v>0</v>
      </c>
      <c r="DN6" s="47">
        <f t="shared" ref="DN6:DN12" si="26">DM6+DL6/1000</f>
        <v>0</v>
      </c>
      <c r="DO6" s="14">
        <f>RANK(DN6,DN$6:DN$61)</f>
        <v>1</v>
      </c>
      <c r="DP6" s="46">
        <f>RANK(DN6,DN$6:DN$61)</f>
        <v>1</v>
      </c>
      <c r="DQ6" s="28">
        <f t="shared" ref="DQ6:DQ61" si="27">IF(AND(DT$3=1,DP6=1),"25",IF(AND(DT$3=1,DP6=2),"20",IF(AND(DT$3=1,DP6=3),"16",IF(AND(DT$3=1,DP6=4),"13",IF(AND(DT$3=1,DP6=5),"11",IF(AND(DT$3=1,DP6=6),"10",IF(AND(DT$3=1,DP6=7),"9",IF(AND(DT$3=1,DP6=8),"8",IF(AND(DT$3=1,DP6=9),"7",IF(AND(DT$3=1,DP6=10),"6",IF(AND(DT$3=1,DP6=11),"5",IF(AND(DT$3=1,DP6=12),"4",IF(AND(DT$3=1,DP6=13),"3",IF(AND(DT$3=1,DP6=14),"2",IF(AND(DT$3=1,DP6=15),"1",IF(AND(DT$3=2,DP6=1),"16",IF(AND(DT$3=2,DP6=2),"13",IF(AND(DT$3=2,DP6=3),"11",IF(AND(DT$3=2,DP6=4),"10",IF(AND(DT$3=2,DP6=5),"9",IF(AND(DT$3=2,DP6=6),"8",IF(AND(DT$3=2,DP6=7),"7",IF(AND(DT$3=2,DP6=8),"6",IF(AND(DT$3=2,DP6=9),"5",IF(AND(DT$3=2,DP6=10),"4",IF(AND(DT$3=2,DP6=11),"3",IF(AND(DT$3=2,DP6=12),"2",IF(AND(DT$3=2,DP6=13),"1",IF(AND(DT$3=3,DP6=1),"10",IF(AND(DT$3=3,DP6=2),"9",IF(AND(DT$3=3,DP6=3),"8",IF(AND(DT$3=3,DP6=4),"7",IF(AND(DT$3=3,DP6=5),"6",IF(AND(DT$3=3,DP6=6),"5",IF(AND(DT$3=3,DP6=7),"4",IF(AND(DT$3=3,DP6=8),"3",IF(AND(DT$3=3,DP6=9),"2",IF(AND(DT$3=3,DP6=10),"1"))))))))))))))))))))))))))))))))))))))+0</f>
        <v>16</v>
      </c>
      <c r="DR6" s="29">
        <f>DG6+DQ6</f>
        <v>140</v>
      </c>
      <c r="DS6" s="30">
        <f>SUM(LARGE(($DQ6,$DF6,$CU6,$CJ6,$BY6,$BN6,$BC6,$AR6,$AG6,$V6,$K6),{1;2;3;4;5}))</f>
        <v>80</v>
      </c>
      <c r="DT6" s="27">
        <f t="shared" ref="DT6:DT61" si="28">RANK(DS6,DS$6:DS$61)</f>
        <v>1</v>
      </c>
      <c r="DU6" s="20">
        <f>EE$3</f>
        <v>2</v>
      </c>
      <c r="DV6" s="31"/>
      <c r="DW6" s="33"/>
      <c r="DX6" s="27">
        <f>SUM(DV6+DW6)</f>
        <v>0</v>
      </c>
      <c r="DY6" s="47">
        <f t="shared" ref="DY6:DY12" si="29">DX6+DW6/1000</f>
        <v>0</v>
      </c>
      <c r="DZ6" s="14">
        <f>RANK(DY6,DY$6:DY$61)</f>
        <v>1</v>
      </c>
      <c r="EA6" s="46">
        <f>RANK(DY6,DY$6:DY$61)</f>
        <v>1</v>
      </c>
      <c r="EB6" s="28">
        <f t="shared" ref="EB6:EB61" si="30">IF(AND(EE$3=1,EA6=1),"25",IF(AND(EE$3=1,EA6=2),"20",IF(AND(EE$3=1,EA6=3),"16",IF(AND(EE$3=1,EA6=4),"13",IF(AND(EE$3=1,EA6=5),"11",IF(AND(EE$3=1,EA6=6),"10",IF(AND(EE$3=1,EA6=7),"9",IF(AND(EE$3=1,EA6=8),"8",IF(AND(EE$3=1,EA6=9),"7",IF(AND(EE$3=1,EA6=10),"6",IF(AND(EE$3=1,EA6=11),"5",IF(AND(EE$3=1,EA6=12),"4",IF(AND(EE$3=1,EA6=13),"3",IF(AND(EE$3=1,EA6=14),"2",IF(AND(EE$3=1,EA6=15),"1",IF(AND(EE$3=2,EA6=1),"16",IF(AND(EE$3=2,EA6=2),"13",IF(AND(EE$3=2,EA6=3),"11",IF(AND(EE$3=2,EA6=4),"10",IF(AND(EE$3=2,EA6=5),"9",IF(AND(EE$3=2,EA6=6),"8",IF(AND(EE$3=2,EA6=7),"7",IF(AND(EE$3=2,EA6=8),"6",IF(AND(EE$3=2,EA6=9),"5",IF(AND(EE$3=2,EA6=10),"4",IF(AND(EE$3=2,EA6=11),"3",IF(AND(EE$3=2,EA6=12),"2",IF(AND(EE$3=2,EA6=13),"1",IF(AND(EE$3=3,EA6=1),"10",IF(AND(EE$3=3,EA6=2),"9",IF(AND(EE$3=3,EA6=3),"8",IF(AND(EE$3=3,EA6=4),"7",IF(AND(EE$3=3,EA6=5),"6",IF(AND(EE$3=3,EA6=6),"5",IF(AND(EE$3=3,EA6=7),"4",IF(AND(EE$3=3,EA6=8),"3",IF(AND(EE$3=3,EA6=9),"2",IF(AND(EE$3=3,EA6=10),"1"))))))))))))))))))))))))))))))))))))))+0</f>
        <v>16</v>
      </c>
      <c r="EC6" s="29">
        <f>DR6+EB6</f>
        <v>156</v>
      </c>
      <c r="ED6" s="30">
        <f>SUM(LARGE(($EB6,$DQ6,$DF6,$CU6,$CJ6,$BY6,$BN6,$BC6,$AR6,$AG6,$V6,$K6),{1;2;3;4;5}))</f>
        <v>80</v>
      </c>
      <c r="EE6" s="27">
        <f t="shared" ref="EE6:EE61" si="31">RANK(ED6,ED$6:ED$61)</f>
        <v>1</v>
      </c>
      <c r="EF6" s="20">
        <f>EP$3</f>
        <v>2</v>
      </c>
      <c r="EG6" s="31"/>
      <c r="EH6" s="33"/>
      <c r="EI6" s="27">
        <f>SUM(EG6+EH6)</f>
        <v>0</v>
      </c>
      <c r="EJ6" s="47">
        <f t="shared" ref="EJ6:EJ12" si="32">EI6+EH6/1000</f>
        <v>0</v>
      </c>
      <c r="EK6" s="14">
        <f>RANK(EJ6,EJ$6:EJ$61)</f>
        <v>1</v>
      </c>
      <c r="EL6" s="46">
        <f>RANK(EJ6,EJ$6:EJ$61)</f>
        <v>1</v>
      </c>
      <c r="EM6" s="28">
        <f t="shared" ref="EM6:EM61" si="33">IF(AND(EP$3=1,EL6=1),"25",IF(AND(EP$3=1,EL6=2),"20",IF(AND(EP$3=1,EL6=3),"16",IF(AND(EP$3=1,EL6=4),"13",IF(AND(EP$3=1,EL6=5),"11",IF(AND(EP$3=1,EL6=6),"10",IF(AND(EP$3=1,EL6=7),"9",IF(AND(EP$3=1,EL6=8),"8",IF(AND(EP$3=1,EL6=9),"7",IF(AND(EP$3=1,EL6=10),"6",IF(AND(EP$3=1,EL6=11),"5",IF(AND(EP$3=1,EL6=12),"4",IF(AND(EP$3=1,EL6=13),"3",IF(AND(EP$3=1,EL6=14),"2",IF(AND(EP$3=1,EL6=15),"1",IF(AND(EP$3=2,EL6=1),"16",IF(AND(EP$3=2,EL6=2),"13",IF(AND(EP$3=2,EL6=3),"11",IF(AND(EP$3=2,EL6=4),"10",IF(AND(EP$3=2,EL6=5),"9",IF(AND(EP$3=2,EL6=6),"8",IF(AND(EP$3=2,EL6=7),"7",IF(AND(EP$3=2,EL6=8),"6",IF(AND(EP$3=2,EL6=9),"5",IF(AND(EP$3=2,EL6=10),"4",IF(AND(EP$3=2,EL6=11),"3",IF(AND(EP$3=2,EL6=12),"2",IF(AND(EP$3=2,EL6=13),"1",IF(AND(EP$3=3,EL6=1),"10",IF(AND(EP$3=3,EL6=2),"9",IF(AND(EP$3=3,EL6=3),"8",IF(AND(EP$3=3,EL6=4),"7",IF(AND(EP$3=3,EL6=5),"6",IF(AND(EP$3=3,EL6=6),"5",IF(AND(EP$3=3,EL6=7),"4",IF(AND(EP$3=3,EL6=8),"3",IF(AND(EP$3=3,EL6=9),"2",IF(AND(EP$3=3,EL6=10),"1"))))))))))))))))))))))))))))))))))))))+0</f>
        <v>16</v>
      </c>
      <c r="EN6" s="29">
        <f>EC6+EM6</f>
        <v>172</v>
      </c>
      <c r="EO6" s="30">
        <f>SUM(LARGE(($EM6,$EB6,$DQ6,$DF6,$CU6,$CJ6,$BY6,$BN6,$BC6,$AR6,$AG6,$V6,$K6),{1;2;3;4;5}))</f>
        <v>80</v>
      </c>
      <c r="EP6" s="27">
        <f t="shared" ref="EP6:EP61" si="34">RANK(EO6,EO$6:EO$61)</f>
        <v>1</v>
      </c>
      <c r="EQ6" s="20">
        <f>FA$3</f>
        <v>2</v>
      </c>
      <c r="ER6" s="31"/>
      <c r="ES6" s="33"/>
      <c r="ET6" s="27">
        <f>SUM(ER6+ES6)</f>
        <v>0</v>
      </c>
      <c r="EU6" s="47">
        <f t="shared" ref="EU6:EU12" si="35">ET6+ES6/1000</f>
        <v>0</v>
      </c>
      <c r="EV6" s="14">
        <f>RANK(EU6,EU$6:EU$61)</f>
        <v>1</v>
      </c>
      <c r="EW6" s="46">
        <f>RANK(EU6,EU$6:EU$61)</f>
        <v>1</v>
      </c>
      <c r="EX6" s="28">
        <f t="shared" ref="EX6:EX61" si="36">IF(AND(FA$3=1,EW6=1),"25",IF(AND(FA$3=1,EW6=2),"20",IF(AND(FA$3=1,EW6=3),"16",IF(AND(FA$3=1,EW6=4),"13",IF(AND(FA$3=1,EW6=5),"11",IF(AND(FA$3=1,EW6=6),"10",IF(AND(FA$3=1,EW6=7),"9",IF(AND(FA$3=1,EW6=8),"8",IF(AND(FA$3=1,EW6=9),"7",IF(AND(FA$3=1,EW6=10),"6",IF(AND(FA$3=1,EW6=11),"5",IF(AND(FA$3=1,EW6=12),"4",IF(AND(FA$3=1,EW6=13),"3",IF(AND(FA$3=1,EW6=14),"2",IF(AND(FA$3=1,EW6=15),"1",IF(AND(FA$3=2,EW6=1),"16",IF(AND(FA$3=2,EW6=2),"13",IF(AND(FA$3=2,EW6=3),"11",IF(AND(FA$3=2,EW6=4),"10",IF(AND(FA$3=2,EW6=5),"9",IF(AND(FA$3=2,EW6=6),"8",IF(AND(FA$3=2,EW6=7),"7",IF(AND(FA$3=2,EW6=8),"6",IF(AND(FA$3=2,EW6=9),"5",IF(AND(FA$3=2,EW6=10),"4",IF(AND(FA$3=2,EW6=11),"3",IF(AND(FA$3=2,EW6=12),"2",IF(AND(FA$3=2,EW6=13),"1",IF(AND(FA$3=3,EW6=1),"10",IF(AND(FA$3=3,EW6=2),"9",IF(AND(FA$3=3,EW6=3),"8",IF(AND(FA$3=3,EW6=4),"7",IF(AND(FA$3=3,EW6=5),"6",IF(AND(FA$3=3,EW6=6),"5",IF(AND(FA$3=3,EW6=7),"4",IF(AND(FA$3=3,EW6=8),"3",IF(AND(FA$3=3,EW6=9),"2",IF(AND(FA$3=3,EW6=10),"1"))))))))))))))))))))))))))))))))))))))+0</f>
        <v>16</v>
      </c>
      <c r="EY6" s="29">
        <f>EN6+EX6</f>
        <v>188</v>
      </c>
      <c r="EZ6" s="30">
        <f>SUM(LARGE(($EX6,$EM6,$EB6,$DQ6,$DF6,$CU6,$CJ6,$BY6,$BN6,$BC6,$AR6,$AG6,$V6,$K6),{1;2;3;4;5}))</f>
        <v>80</v>
      </c>
      <c r="FA6" s="27">
        <f t="shared" ref="FA6:FA61" si="37">RANK(EZ6,EZ$6:EZ$61)</f>
        <v>1</v>
      </c>
      <c r="FB6" s="20">
        <f>FL$3</f>
        <v>2</v>
      </c>
      <c r="FC6" s="31"/>
      <c r="FD6" s="33"/>
      <c r="FE6" s="27">
        <f>SUM(FC6+FD6)</f>
        <v>0</v>
      </c>
      <c r="FF6" s="47">
        <f t="shared" ref="FF6:FF12" si="38">FE6+FD6/1000</f>
        <v>0</v>
      </c>
      <c r="FG6" s="14">
        <f>RANK(FF6,FF$6:FF$61)</f>
        <v>1</v>
      </c>
      <c r="FH6" s="46">
        <f>RANK(FF6,FF$6:FF$61)</f>
        <v>1</v>
      </c>
      <c r="FI6" s="28">
        <f t="shared" ref="FI6:FI61" si="39">IF(AND(FL$3=1,FH6=1),"25",IF(AND(FL$3=1,FH6=2),"20",IF(AND(FL$3=1,FH6=3),"16",IF(AND(FL$3=1,FH6=4),"13",IF(AND(FL$3=1,FH6=5),"11",IF(AND(FL$3=1,FH6=6),"10",IF(AND(FL$3=1,FH6=7),"9",IF(AND(FL$3=1,FH6=8),"8",IF(AND(FL$3=1,FH6=9),"7",IF(AND(FL$3=1,FH6=10),"6",IF(AND(FL$3=1,FH6=11),"5",IF(AND(FL$3=1,FH6=12),"4",IF(AND(FL$3=1,FH6=13),"3",IF(AND(FL$3=1,FH6=14),"2",IF(AND(FL$3=1,FH6=15),"1",IF(AND(FL$3=2,FH6=1),"16",IF(AND(FL$3=2,FH6=2),"13",IF(AND(FL$3=2,FH6=3),"11",IF(AND(FL$3=2,FH6=4),"10",IF(AND(FL$3=2,FH6=5),"9",IF(AND(FL$3=2,FH6=6),"8",IF(AND(FL$3=2,FH6=7),"7",IF(AND(FL$3=2,FH6=8),"6",IF(AND(FL$3=2,FH6=9),"5",IF(AND(FL$3=2,FH6=10),"4",IF(AND(FL$3=2,FH6=11),"3",IF(AND(FL$3=2,FH6=12),"2",IF(AND(FL$3=2,FH6=13),"1",IF(AND(FL$3=3,FH6=1),"10",IF(AND(FL$3=3,FH6=2),"9",IF(AND(FL$3=3,FH6=3),"8",IF(AND(FL$3=3,FH6=4),"7",IF(AND(FL$3=3,FH6=5),"6",IF(AND(FL$3=3,FH6=6),"5",IF(AND(FL$3=3,FH6=7),"4",IF(AND(FL$3=3,FH6=8),"3",IF(AND(FL$3=3,FH6=9),"2",IF(AND(FL$3=3,FH6=10),"1"))))))))))))))))))))))))))))))))))))))+0</f>
        <v>16</v>
      </c>
      <c r="FJ6" s="29">
        <f>EY6+FI6</f>
        <v>204</v>
      </c>
      <c r="FK6" s="30">
        <f>SUM(LARGE(($FI6,$EX6,$EM6,$EB6,$DQ6,$DF6,$CU6,$CJ6,$BY6,$BN6,$BC6,$AR6,$AG6,$V6,$K6),{1;2;3;4;5}))</f>
        <v>80</v>
      </c>
      <c r="FL6" s="27">
        <f t="shared" ref="FL6:FL61" si="40">RANK(FK6,FK$6:FK$61)</f>
        <v>1</v>
      </c>
      <c r="FM6" s="20">
        <f>FW$3</f>
        <v>2</v>
      </c>
      <c r="FN6" s="31"/>
      <c r="FO6" s="33"/>
      <c r="FP6" s="27">
        <f>SUM(FN6+FO6)</f>
        <v>0</v>
      </c>
      <c r="FQ6" s="47">
        <f t="shared" ref="FQ6:FQ12" si="41">FP6+FO6/1000</f>
        <v>0</v>
      </c>
      <c r="FR6" s="14">
        <f>RANK(FQ6,FQ$6:FQ$61)</f>
        <v>1</v>
      </c>
      <c r="FS6" s="46">
        <f>RANK(FQ6,FQ$6:FQ$61)</f>
        <v>1</v>
      </c>
      <c r="FT6" s="28">
        <f t="shared" ref="FT6:FT61" si="42">IF(AND(FW$3=1,FS6=1),"25",IF(AND(FW$3=1,FS6=2),"20",IF(AND(FW$3=1,FS6=3),"16",IF(AND(FW$3=1,FS6=4),"13",IF(AND(FW$3=1,FS6=5),"11",IF(AND(FW$3=1,FS6=6),"10",IF(AND(FW$3=1,FS6=7),"9",IF(AND(FW$3=1,FS6=8),"8",IF(AND(FW$3=1,FS6=9),"7",IF(AND(FW$3=1,FS6=10),"6",IF(AND(FW$3=1,FS6=11),"5",IF(AND(FW$3=1,FS6=12),"4",IF(AND(FW$3=1,FS6=13),"3",IF(AND(FW$3=1,FS6=14),"2",IF(AND(FW$3=1,FS6=15),"1",IF(AND(FW$3=2,FS6=1),"16",IF(AND(FW$3=2,FS6=2),"13",IF(AND(FW$3=2,FS6=3),"11",IF(AND(FW$3=2,FS6=4),"10",IF(AND(FW$3=2,FS6=5),"9",IF(AND(FW$3=2,FS6=6),"8",IF(AND(FW$3=2,FS6=7),"7",IF(AND(FW$3=2,FS6=8),"6",IF(AND(FW$3=2,FS6=9),"5",IF(AND(FW$3=2,FS6=10),"4",IF(AND(FW$3=2,FS6=11),"3",IF(AND(FW$3=2,FS6=12),"2",IF(AND(FW$3=2,FS6=13),"1",IF(AND(FW$3=3,FS6=1),"10",IF(AND(FW$3=3,FS6=2),"9",IF(AND(FW$3=3,FS6=3),"8",IF(AND(FW$3=3,FS6=4),"7",IF(AND(FW$3=3,FS6=5),"6",IF(AND(FW$3=3,FS6=6),"5",IF(AND(FW$3=3,FS6=7),"4",IF(AND(FW$3=3,FS6=8),"3",IF(AND(FW$3=3,FS6=9),"2",IF(AND(FW$3=3,FS6=10),"1"))))))))))))))))))))))))))))))))))))))+0</f>
        <v>16</v>
      </c>
      <c r="FU6" s="29">
        <f>FJ6+FT6</f>
        <v>220</v>
      </c>
      <c r="FV6" s="30">
        <f>SUM(LARGE(($FT6,$FI6,$EX6,$EM6,$EB6,$DQ6,$DF6,$CU6,$CJ6,$BY6,$BN6,$BC6,$AR6,$AG6,$V6,$K6),{1;2;3;4;5}))</f>
        <v>80</v>
      </c>
      <c r="FW6" s="27">
        <f t="shared" ref="FW6:FW61" si="43">RANK(FV6,FV$6:FV$61)</f>
        <v>1</v>
      </c>
      <c r="FX6" s="20">
        <f>GH$3</f>
        <v>2</v>
      </c>
      <c r="FY6" s="61"/>
      <c r="FZ6" s="62"/>
      <c r="GA6" s="27">
        <f>SUM(FY6+FZ6)</f>
        <v>0</v>
      </c>
      <c r="GB6" s="47">
        <f t="shared" ref="GB6:GB12" si="44">GA6+FZ6/1000</f>
        <v>0</v>
      </c>
      <c r="GC6" s="14">
        <f>RANK(GB6,GB$6:GB$61)</f>
        <v>1</v>
      </c>
      <c r="GD6" s="46">
        <f>RANK(GB6,GB$6:GB$61)</f>
        <v>1</v>
      </c>
      <c r="GE6" s="28">
        <f t="shared" ref="GE6:GE61" si="45">IF(AND(GH$3=1,GD6=1),"25",IF(AND(GH$3=1,GD6=2),"20",IF(AND(GH$3=1,GD6=3),"16",IF(AND(GH$3=1,GD6=4),"13",IF(AND(GH$3=1,GD6=5),"11",IF(AND(GH$3=1,GD6=6),"10",IF(AND(GH$3=1,GD6=7),"9",IF(AND(GH$3=1,GD6=8),"8",IF(AND(GH$3=1,GD6=9),"7",IF(AND(GH$3=1,GD6=10),"6",IF(AND(GH$3=1,GD6=11),"5",IF(AND(GH$3=1,GD6=12),"4",IF(AND(GH$3=1,GD6=13),"3",IF(AND(GH$3=1,GD6=14),"2",IF(AND(GH$3=1,GD6=15),"1",IF(AND(GH$3=2,GD6=1),"16",IF(AND(GH$3=2,GD6=2),"13",IF(AND(GH$3=2,GD6=3),"11",IF(AND(GH$3=2,GD6=4),"10",IF(AND(GH$3=2,GD6=5),"9",IF(AND(GH$3=2,GD6=6),"8",IF(AND(GH$3=2,GD6=7),"7",IF(AND(GH$3=2,GD6=8),"6",IF(AND(GH$3=2,GD6=9),"5",IF(AND(GH$3=2,GD6=10),"4",IF(AND(GH$3=2,GD6=11),"3",IF(AND(GH$3=2,GD6=12),"2",IF(AND(GH$3=2,GD6=13),"1",IF(AND(GH$3=3,GD6=1),"10",IF(AND(GH$3=3,GD6=2),"9",IF(AND(GH$3=3,GD6=3),"8",IF(AND(GH$3=3,GD6=4),"7",IF(AND(GH$3=3,GD6=5),"6",IF(AND(GH$3=3,GD6=6),"5",IF(AND(GH$3=3,GD6=7),"4",IF(AND(GH$3=3,GD6=8),"3",IF(AND(GH$3=3,GD6=9),"2",IF(AND(GH$3=3,GD6=10),"1"))))))))))))))))))))))))))))))))))))))+0</f>
        <v>16</v>
      </c>
      <c r="GF6" s="29">
        <f>FU6+GE6</f>
        <v>236</v>
      </c>
      <c r="GG6" s="30">
        <f>SUM(LARGE(($GE6,$FT6,$FI6,$EX6,$EM6,$EB6,$DQ6,$DF6,$CU6,$CJ6,$BY6,$BN6,$BC6,$AR6,$AG6,$V6,$K6),{1;2;3;4;5}))</f>
        <v>80</v>
      </c>
      <c r="GH6" s="27">
        <f t="shared" ref="GH6:GH61" si="46">RANK(GG6,GG$6:GG$61)</f>
        <v>1</v>
      </c>
      <c r="GI6" s="20">
        <f>GS$3</f>
        <v>3</v>
      </c>
      <c r="GJ6" s="61"/>
      <c r="GK6" s="62"/>
      <c r="GL6" s="27">
        <f>SUM(GJ6+GK6)</f>
        <v>0</v>
      </c>
      <c r="GM6" s="47">
        <f t="shared" ref="GM6:GM12" si="47">GL6+GK6/1000</f>
        <v>0</v>
      </c>
      <c r="GN6" s="14">
        <f>RANK(GM6,GM$6:GM$61)</f>
        <v>1</v>
      </c>
      <c r="GO6" s="46">
        <f>RANK(GM6,GM$6:GM$61)</f>
        <v>1</v>
      </c>
      <c r="GP6" s="28">
        <f t="shared" ref="GP6:GP61" si="48">IF(AND(GS$3=1,GO6=1),"25",IF(AND(GS$3=1,GO6=2),"20",IF(AND(GS$3=1,GO6=3),"16",IF(AND(GS$3=1,GO6=4),"13",IF(AND(GS$3=1,GO6=5),"11",IF(AND(GS$3=1,GO6=6),"10",IF(AND(GS$3=1,GO6=7),"9",IF(AND(GS$3=1,GO6=8),"8",IF(AND(GS$3=1,GO6=9),"7",IF(AND(GS$3=1,GO6=10),"6",IF(AND(GS$3=1,GO6=11),"5",IF(AND(GS$3=1,GO6=12),"4",IF(AND(GS$3=1,GO6=13),"3",IF(AND(GS$3=1,GO6=14),"2",IF(AND(GS$3=1,GO6=15),"1",IF(AND(GS$3=2,GO6=1),"16",IF(AND(GS$3=2,GO6=2),"13",IF(AND(GS$3=2,GO6=3),"11",IF(AND(GS$3=2,GO6=4),"10",IF(AND(GS$3=2,GO6=5),"9",IF(AND(GS$3=2,GO6=6),"8",IF(AND(GS$3=2,GO6=7),"7",IF(AND(GS$3=2,GO6=8),"6",IF(AND(GS$3=2,GO6=9),"5",IF(AND(GS$3=2,GO6=10),"4",IF(AND(GS$3=2,GO6=11),"3",IF(AND(GS$3=2,GO6=12),"2",IF(AND(GS$3=2,GO6=13),"1",IF(AND(GS$3=3,GO6=1),"10",IF(AND(GS$3=3,GO6=2),"9",IF(AND(GS$3=3,GO6=3),"8",IF(AND(GS$3=3,GO6=4),"7",IF(AND(GS$3=3,GO6=5),"6",IF(AND(GS$3=3,GO6=6),"5",IF(AND(GS$3=3,GO6=7),"4",IF(AND(GS$3=3,GO6=8),"3",IF(AND(GS$3=3,GO6=9),"2",IF(AND(GS$3=3,GO6=10),"1"))))))))))))))))))))))))))))))))))))))+0</f>
        <v>10</v>
      </c>
      <c r="GQ6" s="29">
        <f>GF6+GP6</f>
        <v>246</v>
      </c>
      <c r="GR6" s="30">
        <f>SUM(LARGE(($GP6,$GE6,$FT6,$FI6,$EX6,$EM6,$EB6,$DQ6,$DF6,$CU6,$CJ6,$BY6,$BN6,$BC6,$AR6,$AG6,$V6,$K6),{1;2;3;4;5}))</f>
        <v>80</v>
      </c>
      <c r="GS6" s="27">
        <f t="shared" ref="GS6:GS61" si="49">RANK(GR6,GR$6:GR$61)</f>
        <v>1</v>
      </c>
      <c r="GT6" s="20">
        <f>HD$3</f>
        <v>2</v>
      </c>
      <c r="GU6" s="61"/>
      <c r="GV6" s="62"/>
      <c r="GW6" s="27">
        <f>SUM(GU6+GV6)</f>
        <v>0</v>
      </c>
      <c r="GX6" s="47">
        <f t="shared" ref="GX6:GX12" si="50">GW6+GV6/1000</f>
        <v>0</v>
      </c>
      <c r="GY6" s="14">
        <f>RANK(GX6,GX$6:GX$61)</f>
        <v>1</v>
      </c>
      <c r="GZ6" s="46">
        <f>RANK(GX6,GX$6:GX$61)</f>
        <v>1</v>
      </c>
      <c r="HA6" s="28">
        <f t="shared" ref="HA6:HA61" si="51">IF(AND(HD$3=1,GZ6=1),"25",IF(AND(HD$3=1,GZ6=2),"20",IF(AND(HD$3=1,GZ6=3),"16",IF(AND(HD$3=1,GZ6=4),"13",IF(AND(HD$3=1,GZ6=5),"11",IF(AND(HD$3=1,GZ6=6),"10",IF(AND(HD$3=1,GZ6=7),"9",IF(AND(HD$3=1,GZ6=8),"8",IF(AND(HD$3=1,GZ6=9),"7",IF(AND(HD$3=1,GZ6=10),"6",IF(AND(HD$3=1,GZ6=11),"5",IF(AND(HD$3=1,GZ6=12),"4",IF(AND(HD$3=1,GZ6=13),"3",IF(AND(HD$3=1,GZ6=14),"2",IF(AND(HD$3=1,GZ6=15),"1",IF(AND(HD$3=2,GZ6=1),"16",IF(AND(HD$3=2,GZ6=2),"13",IF(AND(HD$3=2,GZ6=3),"11",IF(AND(HD$3=2,GZ6=4),"10",IF(AND(HD$3=2,GZ6=5),"9",IF(AND(HD$3=2,GZ6=6),"8",IF(AND(HD$3=2,GZ6=7),"7",IF(AND(HD$3=2,GZ6=8),"6",IF(AND(HD$3=2,GZ6=9),"5",IF(AND(HD$3=2,GZ6=10),"4",IF(AND(HD$3=2,GZ6=11),"3",IF(AND(HD$3=2,GZ6=12),"2",IF(AND(HD$3=2,GZ6=13),"1",IF(AND(HD$3=3,GZ6=1),"10",IF(AND(HD$3=3,GZ6=2),"9",IF(AND(HD$3=3,GZ6=3),"8",IF(AND(HD$3=3,GZ6=4),"7",IF(AND(HD$3=3,GZ6=5),"6",IF(AND(HD$3=3,GZ6=6),"5",IF(AND(HD$3=3,GZ6=7),"4",IF(AND(HD$3=3,GZ6=8),"3",IF(AND(HD$3=3,GZ6=9),"2",IF(AND(HD$3=3,GZ6=10),"1"))))))))))))))))))))))))))))))))))))))+0</f>
        <v>16</v>
      </c>
      <c r="HB6" s="29">
        <f>GQ6+HA6</f>
        <v>262</v>
      </c>
      <c r="HC6" s="30">
        <f>SUM(LARGE(($HA6,$GP6,$GE6,$FT6,$FI6,$EX6,$EM6,$EB6,$DQ6,$DF6,$CU6,$CJ6,$BY6,$BN6,$BC6,$AR6,$AG6,$V6,$K6),{1;2;3;4;5}))</f>
        <v>80</v>
      </c>
      <c r="HD6" s="27">
        <f t="shared" ref="HD6:HD61" si="52">RANK(HC6,HC$6:HC$61)</f>
        <v>1</v>
      </c>
      <c r="HE6" s="20">
        <f>HO$3</f>
        <v>2</v>
      </c>
      <c r="HF6" s="61"/>
      <c r="HG6" s="62"/>
      <c r="HH6" s="27">
        <f>SUM(HF6+HG6)</f>
        <v>0</v>
      </c>
      <c r="HI6" s="47">
        <f t="shared" ref="HI6:HI12" si="53">HH6+HG6/1000</f>
        <v>0</v>
      </c>
      <c r="HJ6" s="14">
        <f>RANK(HI6,HI$6:HI$61)</f>
        <v>1</v>
      </c>
      <c r="HK6" s="46">
        <f>RANK(HI6,HI$6:HI$61)</f>
        <v>1</v>
      </c>
      <c r="HL6" s="28">
        <f t="shared" ref="HL6:HL61" si="54">IF(AND(HO$3=1,HK6=1),"25",IF(AND(HO$3=1,HK6=2),"20",IF(AND(HO$3=1,HK6=3),"16",IF(AND(HO$3=1,HK6=4),"13",IF(AND(HO$3=1,HK6=5),"11",IF(AND(HO$3=1,HK6=6),"10",IF(AND(HO$3=1,HK6=7),"9",IF(AND(HO$3=1,HK6=8),"8",IF(AND(HO$3=1,HK6=9),"7",IF(AND(HO$3=1,HK6=10),"6",IF(AND(HO$3=1,HK6=11),"5",IF(AND(HO$3=1,HK6=12),"4",IF(AND(HO$3=1,HK6=13),"3",IF(AND(HO$3=1,HK6=14),"2",IF(AND(HO$3=1,HK6=15),"1",IF(AND(HO$3=2,HK6=1),"16",IF(AND(HO$3=2,HK6=2),"13",IF(AND(HO$3=2,HK6=3),"11",IF(AND(HO$3=2,HK6=4),"10",IF(AND(HO$3=2,HK6=5),"9",IF(AND(HO$3=2,HK6=6),"8",IF(AND(HO$3=2,HK6=7),"7",IF(AND(HO$3=2,HK6=8),"6",IF(AND(HO$3=2,HK6=9),"5",IF(AND(HO$3=2,HK6=10),"4",IF(AND(HO$3=2,HK6=11),"3",IF(AND(HO$3=2,HK6=12),"2",IF(AND(HO$3=2,HK6=13),"1",IF(AND(HO$3=3,HK6=1),"10",IF(AND(HO$3=3,HK6=2),"9",IF(AND(HO$3=3,HK6=3),"8",IF(AND(HO$3=3,HK6=4),"7",IF(AND(HO$3=3,HK6=5),"6",IF(AND(HO$3=3,HK6=6),"5",IF(AND(HO$3=3,HK6=7),"4",IF(AND(HO$3=3,HK6=8),"3",IF(AND(HO$3=3,HK6=9),"2",IF(AND(HO$3=3,HK6=10),"1"))))))))))))))))))))))))))))))))))))))+0</f>
        <v>16</v>
      </c>
      <c r="HM6" s="29">
        <f>HB6+HL6</f>
        <v>278</v>
      </c>
      <c r="HN6" s="30">
        <f>SUM(LARGE(($HL6,$HA6,$GP6,$GE6,$FT6,$FI6,$EX6,$EM6,$EB6,$DQ6,$DF6,$CU6,$CJ6,$BY6,$BN6,$BC6,$AR6,$AG6,$V6,$K6),{1;2;3;4;5}))</f>
        <v>80</v>
      </c>
      <c r="HO6" s="27">
        <f>RANK(HN6,HN$6:HN$61)</f>
        <v>1</v>
      </c>
    </row>
    <row r="7" spans="1:223" x14ac:dyDescent="0.2">
      <c r="A7" s="37" t="s">
        <v>144</v>
      </c>
      <c r="B7" s="65">
        <f t="shared" si="0"/>
        <v>0</v>
      </c>
      <c r="C7" s="16"/>
      <c r="D7" s="20">
        <f t="shared" ref="D7:D61" si="55">N$3</f>
        <v>2</v>
      </c>
      <c r="E7" s="31"/>
      <c r="F7" s="33"/>
      <c r="G7" s="27">
        <f t="shared" ref="G7:G61" si="56">SUM(E7+F7)</f>
        <v>0</v>
      </c>
      <c r="H7" s="47">
        <f t="shared" si="1"/>
        <v>0</v>
      </c>
      <c r="I7" s="14">
        <f>RANK(H7,H$6:H$61)</f>
        <v>10</v>
      </c>
      <c r="J7" s="46">
        <f t="shared" ref="J7:J61" si="57">RANK(H7,H$6:H$61)</f>
        <v>10</v>
      </c>
      <c r="K7" s="28">
        <f t="shared" si="2"/>
        <v>4</v>
      </c>
      <c r="L7" s="29">
        <f t="shared" ref="L7:L61" si="58">K7</f>
        <v>4</v>
      </c>
      <c r="M7" s="30">
        <f>SUM(LARGE(($K7),{1}))</f>
        <v>4</v>
      </c>
      <c r="N7" s="27">
        <f t="shared" ref="N7:N61" si="59">RANK(L7,L$6:L$61)</f>
        <v>10</v>
      </c>
      <c r="O7" s="20">
        <f t="shared" ref="O7:O61" si="60">Y$3</f>
        <v>3</v>
      </c>
      <c r="P7" s="31"/>
      <c r="Q7" s="33"/>
      <c r="R7" s="27">
        <f t="shared" ref="R7:R61" si="61">SUM(P7+Q7)</f>
        <v>0</v>
      </c>
      <c r="S7" s="47">
        <f t="shared" si="3"/>
        <v>0</v>
      </c>
      <c r="T7" s="14">
        <f>RANK(S7,S$6:S$61)</f>
        <v>1</v>
      </c>
      <c r="U7" s="46">
        <f t="shared" ref="U7:U61" si="62">RANK(S7,S$6:S$61)</f>
        <v>1</v>
      </c>
      <c r="V7" s="28">
        <f t="shared" si="4"/>
        <v>10</v>
      </c>
      <c r="W7" s="29">
        <f t="shared" ref="W7:W61" si="63">L7+V7</f>
        <v>14</v>
      </c>
      <c r="X7" s="30">
        <f>SUM(LARGE(($V7,$K7),{1;2}))</f>
        <v>14</v>
      </c>
      <c r="Y7" s="27">
        <f t="shared" ref="Y7:Y61" si="64">RANK(W7,W$6:W$61)</f>
        <v>10</v>
      </c>
      <c r="Z7" s="20">
        <f t="shared" ref="Z7:Z61" si="65">AJ$3</f>
        <v>3</v>
      </c>
      <c r="AA7" s="31"/>
      <c r="AB7" s="33"/>
      <c r="AC7" s="27">
        <f t="shared" ref="AC7:AC61" si="66">SUM(AA7+AB7)</f>
        <v>0</v>
      </c>
      <c r="AD7" s="47">
        <f t="shared" si="5"/>
        <v>0</v>
      </c>
      <c r="AE7" s="14">
        <f>RANK(AD7,AD$6:AD$61)</f>
        <v>1</v>
      </c>
      <c r="AF7" s="46">
        <f t="shared" ref="AF7:AF61" si="67">RANK(AD7,AD$6:AD$61)</f>
        <v>1</v>
      </c>
      <c r="AG7" s="28">
        <f t="shared" si="6"/>
        <v>10</v>
      </c>
      <c r="AH7" s="29">
        <f t="shared" ref="AH7:AH61" si="68">W7+AG7</f>
        <v>24</v>
      </c>
      <c r="AI7" s="30">
        <f>SUM(LARGE(($AG7,$V7,$K7),{1;2;3}))</f>
        <v>24</v>
      </c>
      <c r="AJ7" s="27">
        <f t="shared" ref="AJ7:AJ61" si="69">RANK(AH7,AH$6:AH$61)</f>
        <v>10</v>
      </c>
      <c r="AK7" s="20">
        <f t="shared" ref="AK7:AK61" si="70">AU$3</f>
        <v>3</v>
      </c>
      <c r="AL7" s="31"/>
      <c r="AM7" s="33"/>
      <c r="AN7" s="27">
        <f t="shared" ref="AN7:AN61" si="71">SUM(AL7+AM7)</f>
        <v>0</v>
      </c>
      <c r="AO7" s="47">
        <f t="shared" si="7"/>
        <v>0</v>
      </c>
      <c r="AP7" s="14">
        <f>RANK(AO7,AO$6:AO$61)</f>
        <v>1</v>
      </c>
      <c r="AQ7" s="46">
        <f t="shared" ref="AQ7:AQ61" si="72">RANK(AO7,AO$6:AO$61)</f>
        <v>1</v>
      </c>
      <c r="AR7" s="28">
        <f t="shared" si="8"/>
        <v>10</v>
      </c>
      <c r="AS7" s="29">
        <f t="shared" ref="AS7:AS61" si="73">AH7+AR7</f>
        <v>34</v>
      </c>
      <c r="AT7" s="30">
        <f>SUM(LARGE(($AR7,$AG7,$V7,$K7),{1;2;3;4}))</f>
        <v>34</v>
      </c>
      <c r="AU7" s="27">
        <f t="shared" ref="AU7:AU61" si="74">RANK(AS7,AS$6:AS$61)</f>
        <v>10</v>
      </c>
      <c r="AV7" s="20">
        <f t="shared" ref="AV7:AV61" si="75">BF$3</f>
        <v>2</v>
      </c>
      <c r="AW7" s="31"/>
      <c r="AX7" s="33"/>
      <c r="AY7" s="27">
        <f t="shared" ref="AY7:AY61" si="76">SUM(AW7+AX7)</f>
        <v>0</v>
      </c>
      <c r="AZ7" s="47">
        <f t="shared" si="9"/>
        <v>0</v>
      </c>
      <c r="BA7" s="14">
        <f>RANK(AZ7,AZ$6:AZ$61)</f>
        <v>1</v>
      </c>
      <c r="BB7" s="46">
        <f t="shared" ref="BB7:BB61" si="77">RANK(AZ7,AZ$6:AZ$61)</f>
        <v>1</v>
      </c>
      <c r="BC7" s="28">
        <f t="shared" si="10"/>
        <v>16</v>
      </c>
      <c r="BD7" s="29">
        <f t="shared" ref="BD7:BD61" si="78">AS7+BC7</f>
        <v>50</v>
      </c>
      <c r="BE7" s="30">
        <f>SUM(LARGE(($BC7,$AR7,$AG7,$V7,$K7),{1;2;3;4;5}))</f>
        <v>50</v>
      </c>
      <c r="BF7" s="27">
        <f t="shared" ref="BF7:BF61" si="79">RANK(BD7,BD$6:BD$61)</f>
        <v>10</v>
      </c>
      <c r="BG7" s="20">
        <f t="shared" ref="BG7:BG61" si="80">BQ$3</f>
        <v>3</v>
      </c>
      <c r="BH7" s="31"/>
      <c r="BI7" s="33"/>
      <c r="BJ7" s="27">
        <f t="shared" ref="BJ7:BJ61" si="81">SUM(BH7+BI7)</f>
        <v>0</v>
      </c>
      <c r="BK7" s="47">
        <f t="shared" si="11"/>
        <v>0</v>
      </c>
      <c r="BL7" s="14">
        <f>RANK(BK7,BK$6:BK$61)</f>
        <v>1</v>
      </c>
      <c r="BM7" s="46">
        <f t="shared" ref="BM7:BM61" si="82">RANK(BK7,BK$6:BK$61)</f>
        <v>1</v>
      </c>
      <c r="BN7" s="28">
        <f t="shared" si="12"/>
        <v>10</v>
      </c>
      <c r="BO7" s="29">
        <f t="shared" ref="BO7:BO61" si="83">BD7+BN7</f>
        <v>60</v>
      </c>
      <c r="BP7" s="30">
        <f>SUM(LARGE(($BN7,$BC7,$AR7,$AG7,$V7,$K7),{1;2;3;4;5}))</f>
        <v>56</v>
      </c>
      <c r="BQ7" s="27">
        <f t="shared" si="13"/>
        <v>4</v>
      </c>
      <c r="BR7" s="20">
        <f t="shared" ref="BR7:BR61" si="84">CB$3</f>
        <v>2</v>
      </c>
      <c r="BS7" s="31"/>
      <c r="BT7" s="33"/>
      <c r="BU7" s="27">
        <f t="shared" ref="BU7:BU61" si="85">SUM(BS7+BT7)</f>
        <v>0</v>
      </c>
      <c r="BV7" s="47">
        <f t="shared" si="14"/>
        <v>0</v>
      </c>
      <c r="BW7" s="14">
        <f>RANK(BV7,BV$6:BV$61)</f>
        <v>1</v>
      </c>
      <c r="BX7" s="46">
        <f t="shared" ref="BX7:BX61" si="86">RANK(BV7,BV$6:BV$61)</f>
        <v>1</v>
      </c>
      <c r="BY7" s="28">
        <f t="shared" si="15"/>
        <v>16</v>
      </c>
      <c r="BZ7" s="29">
        <f t="shared" ref="BZ7:BZ61" si="87">BO7+BY7</f>
        <v>76</v>
      </c>
      <c r="CA7" s="30">
        <f>SUM(LARGE(($BY7,$BN7,$BC7,$AR7,$AG7,$V7,$K7),{1;2;3;4;5}))</f>
        <v>62</v>
      </c>
      <c r="CB7" s="27">
        <f t="shared" si="16"/>
        <v>4</v>
      </c>
      <c r="CC7" s="20">
        <f t="shared" ref="CC7:CC61" si="88">CM$3</f>
        <v>2</v>
      </c>
      <c r="CD7" s="31"/>
      <c r="CE7" s="33"/>
      <c r="CF7" s="27">
        <f t="shared" ref="CF7:CF61" si="89">SUM(CD7+CE7)</f>
        <v>0</v>
      </c>
      <c r="CG7" s="47">
        <f t="shared" si="17"/>
        <v>0</v>
      </c>
      <c r="CH7" s="14">
        <f>RANK(CG7,CG$6:CG$61)</f>
        <v>1</v>
      </c>
      <c r="CI7" s="46">
        <f t="shared" ref="CI7:CI61" si="90">RANK(CG7,CG$6:CG$61)</f>
        <v>1</v>
      </c>
      <c r="CJ7" s="28">
        <f t="shared" si="18"/>
        <v>16</v>
      </c>
      <c r="CK7" s="29">
        <f t="shared" ref="CK7:CK61" si="91">BZ7+CJ7</f>
        <v>92</v>
      </c>
      <c r="CL7" s="30">
        <f>SUM(LARGE(($CJ7,$BY7,$BN7,$BC7,$AR7,$AG7,$V7,$K7),{1;2;3;4;5}))</f>
        <v>68</v>
      </c>
      <c r="CM7" s="27">
        <f t="shared" si="19"/>
        <v>4</v>
      </c>
      <c r="CN7" s="20">
        <f t="shared" ref="CN7:CN61" si="92">CX$3</f>
        <v>2</v>
      </c>
      <c r="CO7" s="31"/>
      <c r="CP7" s="33"/>
      <c r="CQ7" s="27">
        <f t="shared" ref="CQ7:CQ61" si="93">SUM(CO7+CP7)</f>
        <v>0</v>
      </c>
      <c r="CR7" s="47">
        <f t="shared" si="20"/>
        <v>0</v>
      </c>
      <c r="CS7" s="14">
        <f>RANK(CR7,CR$6:CR$61)</f>
        <v>1</v>
      </c>
      <c r="CT7" s="46">
        <f t="shared" ref="CT7:CT61" si="94">RANK(CR7,CR$6:CR$61)</f>
        <v>1</v>
      </c>
      <c r="CU7" s="28">
        <f t="shared" si="21"/>
        <v>16</v>
      </c>
      <c r="CV7" s="29">
        <f t="shared" ref="CV7:CV61" si="95">CK7+CU7</f>
        <v>108</v>
      </c>
      <c r="CW7" s="30">
        <f>SUM(LARGE(($CU7,$CJ7,$BY7,$BN7,$BC7,$AR7,$AG7,$V7,$K7),{1;2;3;4;5}))</f>
        <v>74</v>
      </c>
      <c r="CX7" s="27">
        <f t="shared" si="22"/>
        <v>4</v>
      </c>
      <c r="CY7" s="20">
        <f t="shared" ref="CY7:CY61" si="96">DI$3</f>
        <v>2</v>
      </c>
      <c r="CZ7" s="31"/>
      <c r="DA7" s="33"/>
      <c r="DB7" s="27">
        <f t="shared" ref="DB7:DB61" si="97">SUM(CZ7+DA7)</f>
        <v>0</v>
      </c>
      <c r="DC7" s="47">
        <f t="shared" si="23"/>
        <v>0</v>
      </c>
      <c r="DD7" s="14">
        <f>RANK(DC7,DC$6:DC$61)</f>
        <v>1</v>
      </c>
      <c r="DE7" s="46">
        <f t="shared" ref="DE7:DE61" si="98">RANK(DC7,DC$6:DC$61)</f>
        <v>1</v>
      </c>
      <c r="DF7" s="28">
        <f t="shared" si="24"/>
        <v>16</v>
      </c>
      <c r="DG7" s="29">
        <f t="shared" ref="DG7:DG61" si="99">CV7+DF7</f>
        <v>124</v>
      </c>
      <c r="DH7" s="30">
        <f>SUM(LARGE(($DF7,$CU7,$CJ7,$BY7,$BN7,$BC7,$AR7,$AG7,$V7,$K7),{1;2;3;4;5}))</f>
        <v>80</v>
      </c>
      <c r="DI7" s="27">
        <f t="shared" si="25"/>
        <v>1</v>
      </c>
      <c r="DJ7" s="20">
        <f t="shared" ref="DJ7:DJ61" si="100">DT$3</f>
        <v>2</v>
      </c>
      <c r="DK7" s="31"/>
      <c r="DL7" s="33"/>
      <c r="DM7" s="27">
        <f t="shared" ref="DM7:DM61" si="101">SUM(DK7+DL7)</f>
        <v>0</v>
      </c>
      <c r="DN7" s="47">
        <f t="shared" si="26"/>
        <v>0</v>
      </c>
      <c r="DO7" s="14">
        <f>RANK(DN7,DN$6:DN$61)</f>
        <v>1</v>
      </c>
      <c r="DP7" s="46">
        <f t="shared" ref="DP7:DP61" si="102">RANK(DN7,DN$6:DN$61)</f>
        <v>1</v>
      </c>
      <c r="DQ7" s="28">
        <f t="shared" si="27"/>
        <v>16</v>
      </c>
      <c r="DR7" s="29">
        <f t="shared" ref="DR7:DR61" si="103">DG7+DQ7</f>
        <v>140</v>
      </c>
      <c r="DS7" s="30">
        <f>SUM(LARGE(($DQ7,$DF7,$CU7,$CJ7,$BY7,$BN7,$BC7,$AR7,$AG7,$V7,$K7),{1;2;3;4;5}))</f>
        <v>80</v>
      </c>
      <c r="DT7" s="27">
        <f t="shared" si="28"/>
        <v>1</v>
      </c>
      <c r="DU7" s="20">
        <f t="shared" ref="DU7:DU61" si="104">EE$3</f>
        <v>2</v>
      </c>
      <c r="DV7" s="31"/>
      <c r="DW7" s="33"/>
      <c r="DX7" s="27">
        <f t="shared" ref="DX7:DX61" si="105">SUM(DV7+DW7)</f>
        <v>0</v>
      </c>
      <c r="DY7" s="47">
        <f t="shared" si="29"/>
        <v>0</v>
      </c>
      <c r="DZ7" s="14">
        <f>RANK(DY7,DY$6:DY$61)</f>
        <v>1</v>
      </c>
      <c r="EA7" s="46">
        <f t="shared" ref="EA7:EA61" si="106">RANK(DY7,DY$6:DY$61)</f>
        <v>1</v>
      </c>
      <c r="EB7" s="28">
        <f t="shared" si="30"/>
        <v>16</v>
      </c>
      <c r="EC7" s="29">
        <f t="shared" ref="EC7:EC61" si="107">DR7+EB7</f>
        <v>156</v>
      </c>
      <c r="ED7" s="30">
        <f>SUM(LARGE(($EB7,$DQ7,$DF7,$CU7,$CJ7,$BY7,$BN7,$BC7,$AR7,$AG7,$V7,$K7),{1;2;3;4;5}))</f>
        <v>80</v>
      </c>
      <c r="EE7" s="27">
        <f t="shared" si="31"/>
        <v>1</v>
      </c>
      <c r="EF7" s="20">
        <f t="shared" ref="EF7:EF61" si="108">EP$3</f>
        <v>2</v>
      </c>
      <c r="EG7" s="31"/>
      <c r="EH7" s="33"/>
      <c r="EI7" s="27">
        <f t="shared" ref="EI7:EI61" si="109">SUM(EG7+EH7)</f>
        <v>0</v>
      </c>
      <c r="EJ7" s="47">
        <f t="shared" si="32"/>
        <v>0</v>
      </c>
      <c r="EK7" s="14">
        <f>RANK(EJ7,EJ$6:EJ$61)</f>
        <v>1</v>
      </c>
      <c r="EL7" s="46">
        <f t="shared" ref="EL7:EL61" si="110">RANK(EJ7,EJ$6:EJ$61)</f>
        <v>1</v>
      </c>
      <c r="EM7" s="28">
        <f t="shared" si="33"/>
        <v>16</v>
      </c>
      <c r="EN7" s="29">
        <f t="shared" ref="EN7:EN61" si="111">EC7+EM7</f>
        <v>172</v>
      </c>
      <c r="EO7" s="30">
        <f>SUM(LARGE(($EM7,$EB7,$DQ7,$DF7,$CU7,$CJ7,$BY7,$BN7,$BC7,$AR7,$AG7,$V7,$K7),{1;2;3;4;5}))</f>
        <v>80</v>
      </c>
      <c r="EP7" s="27">
        <f t="shared" si="34"/>
        <v>1</v>
      </c>
      <c r="EQ7" s="20">
        <f t="shared" ref="EQ7:EQ61" si="112">FA$3</f>
        <v>2</v>
      </c>
      <c r="ER7" s="31"/>
      <c r="ES7" s="33"/>
      <c r="ET7" s="27">
        <f t="shared" ref="ET7:ET61" si="113">SUM(ER7+ES7)</f>
        <v>0</v>
      </c>
      <c r="EU7" s="47">
        <f t="shared" si="35"/>
        <v>0</v>
      </c>
      <c r="EV7" s="14">
        <f>RANK(EU7,EU$6:EU$61)</f>
        <v>1</v>
      </c>
      <c r="EW7" s="46">
        <f t="shared" ref="EW7:EW61" si="114">RANK(EU7,EU$6:EU$61)</f>
        <v>1</v>
      </c>
      <c r="EX7" s="28">
        <f t="shared" si="36"/>
        <v>16</v>
      </c>
      <c r="EY7" s="29">
        <f t="shared" ref="EY7:EY61" si="115">EN7+EX7</f>
        <v>188</v>
      </c>
      <c r="EZ7" s="30">
        <f>SUM(LARGE(($EX7,$EM7,$EB7,$DQ7,$DF7,$CU7,$CJ7,$BY7,$BN7,$BC7,$AR7,$AG7,$V7,$K7),{1;2;3;4;5}))</f>
        <v>80</v>
      </c>
      <c r="FA7" s="27">
        <f t="shared" si="37"/>
        <v>1</v>
      </c>
      <c r="FB7" s="20">
        <f t="shared" ref="FB7:FB61" si="116">FL$3</f>
        <v>2</v>
      </c>
      <c r="FC7" s="31"/>
      <c r="FD7" s="33"/>
      <c r="FE7" s="27">
        <f t="shared" ref="FE7:FE61" si="117">SUM(FC7+FD7)</f>
        <v>0</v>
      </c>
      <c r="FF7" s="47">
        <f t="shared" si="38"/>
        <v>0</v>
      </c>
      <c r="FG7" s="14">
        <f>RANK(FF7,FF$6:FF$61)</f>
        <v>1</v>
      </c>
      <c r="FH7" s="46">
        <f t="shared" ref="FH7:FH61" si="118">RANK(FF7,FF$6:FF$61)</f>
        <v>1</v>
      </c>
      <c r="FI7" s="28">
        <f t="shared" si="39"/>
        <v>16</v>
      </c>
      <c r="FJ7" s="29">
        <f t="shared" ref="FJ7:FJ61" si="119">EY7+FI7</f>
        <v>204</v>
      </c>
      <c r="FK7" s="30">
        <f>SUM(LARGE(($FI7,$EX7,$EM7,$EB7,$DQ7,$DF7,$CU7,$CJ7,$BY7,$BN7,$BC7,$AR7,$AG7,$V7,$K7),{1;2;3;4;5}))</f>
        <v>80</v>
      </c>
      <c r="FL7" s="27">
        <f t="shared" si="40"/>
        <v>1</v>
      </c>
      <c r="FM7" s="20">
        <f t="shared" ref="FM7:FM61" si="120">FW$3</f>
        <v>2</v>
      </c>
      <c r="FN7" s="31"/>
      <c r="FO7" s="33"/>
      <c r="FP7" s="27">
        <f t="shared" ref="FP7:FP61" si="121">SUM(FN7+FO7)</f>
        <v>0</v>
      </c>
      <c r="FQ7" s="47">
        <f t="shared" si="41"/>
        <v>0</v>
      </c>
      <c r="FR7" s="14">
        <f>RANK(FQ7,FQ$6:FQ$61)</f>
        <v>1</v>
      </c>
      <c r="FS7" s="46">
        <f t="shared" ref="FS7:FS61" si="122">RANK(FQ7,FQ$6:FQ$61)</f>
        <v>1</v>
      </c>
      <c r="FT7" s="28">
        <f t="shared" si="42"/>
        <v>16</v>
      </c>
      <c r="FU7" s="29">
        <f t="shared" ref="FU7:FU61" si="123">FJ7+FT7</f>
        <v>220</v>
      </c>
      <c r="FV7" s="30">
        <f>SUM(LARGE(($FT7,$FI7,$EX7,$EM7,$EB7,$DQ7,$DF7,$CU7,$CJ7,$BY7,$BN7,$BC7,$AR7,$AG7,$V7,$K7),{1;2;3;4;5}))</f>
        <v>80</v>
      </c>
      <c r="FW7" s="27">
        <f t="shared" si="43"/>
        <v>1</v>
      </c>
      <c r="FX7" s="20">
        <f t="shared" ref="FX7:FX61" si="124">GH$3</f>
        <v>2</v>
      </c>
      <c r="FY7" s="63"/>
      <c r="FZ7" s="64"/>
      <c r="GA7" s="27">
        <f t="shared" ref="GA7:GA61" si="125">SUM(FY7+FZ7)</f>
        <v>0</v>
      </c>
      <c r="GB7" s="47">
        <f t="shared" si="44"/>
        <v>0</v>
      </c>
      <c r="GC7" s="14">
        <f>RANK(GB7,GB$6:GB$61)</f>
        <v>1</v>
      </c>
      <c r="GD7" s="46">
        <f t="shared" ref="GD7:GD61" si="126">RANK(GB7,GB$6:GB$61)</f>
        <v>1</v>
      </c>
      <c r="GE7" s="28">
        <f t="shared" si="45"/>
        <v>16</v>
      </c>
      <c r="GF7" s="29">
        <f t="shared" ref="GF7:GF61" si="127">FU7+GE7</f>
        <v>236</v>
      </c>
      <c r="GG7" s="30">
        <f>SUM(LARGE(($GE7,$FT7,$FI7,$EX7,$EM7,$EB7,$DQ7,$DF7,$CU7,$CJ7,$BY7,$BN7,$BC7,$AR7,$AG7,$V7,$K7),{1;2;3;4;5}))</f>
        <v>80</v>
      </c>
      <c r="GH7" s="27">
        <f t="shared" si="46"/>
        <v>1</v>
      </c>
      <c r="GI7" s="20">
        <f t="shared" ref="GI7:GI61" si="128">GS$3</f>
        <v>3</v>
      </c>
      <c r="GJ7" s="63"/>
      <c r="GK7" s="64"/>
      <c r="GL7" s="27">
        <f t="shared" ref="GL7:GL61" si="129">SUM(GJ7+GK7)</f>
        <v>0</v>
      </c>
      <c r="GM7" s="47">
        <f t="shared" si="47"/>
        <v>0</v>
      </c>
      <c r="GN7" s="14">
        <f>RANK(GM7,GM$6:GM$61)</f>
        <v>1</v>
      </c>
      <c r="GO7" s="46">
        <f t="shared" ref="GO7:GO61" si="130">RANK(GM7,GM$6:GM$61)</f>
        <v>1</v>
      </c>
      <c r="GP7" s="28">
        <f t="shared" si="48"/>
        <v>10</v>
      </c>
      <c r="GQ7" s="29">
        <f t="shared" ref="GQ7:GQ61" si="131">GF7+GP7</f>
        <v>246</v>
      </c>
      <c r="GR7" s="30">
        <f>SUM(LARGE(($GP7,$GE7,$FT7,$FI7,$EX7,$EM7,$EB7,$DQ7,$DF7,$CU7,$CJ7,$BY7,$BN7,$BC7,$AR7,$AG7,$V7,$K7),{1;2;3;4;5}))</f>
        <v>80</v>
      </c>
      <c r="GS7" s="27">
        <f t="shared" si="49"/>
        <v>1</v>
      </c>
      <c r="GT7" s="20">
        <f t="shared" ref="GT7:GT61" si="132">HD$3</f>
        <v>2</v>
      </c>
      <c r="GU7" s="63"/>
      <c r="GV7" s="64"/>
      <c r="GW7" s="27">
        <f t="shared" ref="GW7:GW61" si="133">SUM(GU7+GV7)</f>
        <v>0</v>
      </c>
      <c r="GX7" s="47">
        <f t="shared" si="50"/>
        <v>0</v>
      </c>
      <c r="GY7" s="14">
        <f>RANK(GX7,GX$6:GX$61)</f>
        <v>1</v>
      </c>
      <c r="GZ7" s="46">
        <f t="shared" ref="GZ7:GZ61" si="134">RANK(GX7,GX$6:GX$61)</f>
        <v>1</v>
      </c>
      <c r="HA7" s="28">
        <f t="shared" si="51"/>
        <v>16</v>
      </c>
      <c r="HB7" s="29">
        <f t="shared" ref="HB7:HB61" si="135">GQ7+HA7</f>
        <v>262</v>
      </c>
      <c r="HC7" s="30">
        <f>SUM(LARGE(($HA7,$GP7,$GE7,$FT7,$FI7,$EX7,$EM7,$EB7,$DQ7,$DF7,$CU7,$CJ7,$BY7,$BN7,$BC7,$AR7,$AG7,$V7,$K7),{1;2;3;4;5}))</f>
        <v>80</v>
      </c>
      <c r="HD7" s="27">
        <f t="shared" si="52"/>
        <v>1</v>
      </c>
      <c r="HE7" s="20">
        <f t="shared" ref="HE7:HE61" si="136">HO$3</f>
        <v>2</v>
      </c>
      <c r="HF7" s="63"/>
      <c r="HG7" s="64"/>
      <c r="HH7" s="27">
        <f t="shared" ref="HH7:HH61" si="137">SUM(HF7+HG7)</f>
        <v>0</v>
      </c>
      <c r="HI7" s="47">
        <f t="shared" si="53"/>
        <v>0</v>
      </c>
      <c r="HJ7" s="14">
        <f>RANK(HI7,HI$6:HI$61)</f>
        <v>1</v>
      </c>
      <c r="HK7" s="46">
        <f t="shared" ref="HK7:HK61" si="138">RANK(HI7,HI$6:HI$61)</f>
        <v>1</v>
      </c>
      <c r="HL7" s="28">
        <f t="shared" si="54"/>
        <v>16</v>
      </c>
      <c r="HM7" s="29">
        <f t="shared" ref="HM7:HM61" si="139">HB7+HL7</f>
        <v>278</v>
      </c>
      <c r="HN7" s="30">
        <f>SUM(LARGE(($HL7,$HA7,$GP7,$GE7,$FT7,$FI7,$EX7,$EM7,$EB7,$DQ7,$DF7,$CU7,$CJ7,$BY7,$BN7,$BC7,$AR7,$AG7,$V7,$K7),{1;2;3;4;5}))</f>
        <v>80</v>
      </c>
      <c r="HO7" s="27">
        <f t="shared" ref="HO7:HO61" si="140">RANK(HN7,HN$6:HN$61)</f>
        <v>1</v>
      </c>
    </row>
    <row r="8" spans="1:223" x14ac:dyDescent="0.2">
      <c r="A8" s="37" t="s">
        <v>232</v>
      </c>
      <c r="B8" s="65">
        <f t="shared" si="0"/>
        <v>0</v>
      </c>
      <c r="C8" s="16"/>
      <c r="D8" s="20">
        <f t="shared" si="55"/>
        <v>2</v>
      </c>
      <c r="E8" s="31"/>
      <c r="F8" s="33"/>
      <c r="G8" s="27">
        <f t="shared" si="56"/>
        <v>0</v>
      </c>
      <c r="H8" s="47">
        <f t="shared" si="1"/>
        <v>0</v>
      </c>
      <c r="I8" s="14">
        <f t="shared" ref="I8:I61" si="141">RANK(H8,H$6:H$61)</f>
        <v>10</v>
      </c>
      <c r="J8" s="46">
        <f t="shared" si="57"/>
        <v>10</v>
      </c>
      <c r="K8" s="28">
        <f t="shared" si="2"/>
        <v>4</v>
      </c>
      <c r="L8" s="29">
        <f t="shared" si="58"/>
        <v>4</v>
      </c>
      <c r="M8" s="30">
        <f>SUM(LARGE(($K8),{1}))</f>
        <v>4</v>
      </c>
      <c r="N8" s="27">
        <f t="shared" si="59"/>
        <v>10</v>
      </c>
      <c r="O8" s="20">
        <f t="shared" si="60"/>
        <v>3</v>
      </c>
      <c r="P8" s="31"/>
      <c r="Q8" s="33"/>
      <c r="R8" s="27">
        <f t="shared" si="61"/>
        <v>0</v>
      </c>
      <c r="S8" s="47">
        <f t="shared" si="3"/>
        <v>0</v>
      </c>
      <c r="T8" s="14">
        <f t="shared" ref="T8:T61" si="142">RANK(S8,S$6:S$61)</f>
        <v>1</v>
      </c>
      <c r="U8" s="46">
        <f t="shared" si="62"/>
        <v>1</v>
      </c>
      <c r="V8" s="28">
        <f t="shared" si="4"/>
        <v>10</v>
      </c>
      <c r="W8" s="29">
        <f t="shared" si="63"/>
        <v>14</v>
      </c>
      <c r="X8" s="30">
        <f>SUM(LARGE(($V8,$K8),{1;2}))</f>
        <v>14</v>
      </c>
      <c r="Y8" s="27">
        <f t="shared" si="64"/>
        <v>10</v>
      </c>
      <c r="Z8" s="20">
        <f t="shared" si="65"/>
        <v>3</v>
      </c>
      <c r="AA8" s="31"/>
      <c r="AB8" s="33"/>
      <c r="AC8" s="27">
        <f t="shared" si="66"/>
        <v>0</v>
      </c>
      <c r="AD8" s="47">
        <f t="shared" si="5"/>
        <v>0</v>
      </c>
      <c r="AE8" s="14">
        <f t="shared" ref="AE8:AE61" si="143">RANK(AD8,AD$6:AD$61)</f>
        <v>1</v>
      </c>
      <c r="AF8" s="46">
        <f t="shared" si="67"/>
        <v>1</v>
      </c>
      <c r="AG8" s="28">
        <f t="shared" si="6"/>
        <v>10</v>
      </c>
      <c r="AH8" s="29">
        <f t="shared" si="68"/>
        <v>24</v>
      </c>
      <c r="AI8" s="30">
        <f>SUM(LARGE(($AG8,$V8,$K8),{1;2;3}))</f>
        <v>24</v>
      </c>
      <c r="AJ8" s="27">
        <f t="shared" si="69"/>
        <v>10</v>
      </c>
      <c r="AK8" s="20">
        <f t="shared" si="70"/>
        <v>3</v>
      </c>
      <c r="AL8" s="31"/>
      <c r="AM8" s="33"/>
      <c r="AN8" s="27">
        <f t="shared" si="71"/>
        <v>0</v>
      </c>
      <c r="AO8" s="47">
        <f t="shared" si="7"/>
        <v>0</v>
      </c>
      <c r="AP8" s="14">
        <f t="shared" ref="AP8:AP61" si="144">RANK(AO8,AO$6:AO$61)</f>
        <v>1</v>
      </c>
      <c r="AQ8" s="46">
        <f t="shared" si="72"/>
        <v>1</v>
      </c>
      <c r="AR8" s="28">
        <f t="shared" si="8"/>
        <v>10</v>
      </c>
      <c r="AS8" s="29">
        <f t="shared" si="73"/>
        <v>34</v>
      </c>
      <c r="AT8" s="30">
        <f>SUM(LARGE(($AR8,$AG8,$V8,$K8),{1;2;3;4}))</f>
        <v>34</v>
      </c>
      <c r="AU8" s="27">
        <f t="shared" si="74"/>
        <v>10</v>
      </c>
      <c r="AV8" s="20">
        <f t="shared" si="75"/>
        <v>2</v>
      </c>
      <c r="AW8" s="31"/>
      <c r="AX8" s="33"/>
      <c r="AY8" s="27">
        <f t="shared" si="76"/>
        <v>0</v>
      </c>
      <c r="AZ8" s="47">
        <f t="shared" si="9"/>
        <v>0</v>
      </c>
      <c r="BA8" s="14">
        <f t="shared" ref="BA8:BA61" si="145">RANK(AZ8,AZ$6:AZ$61)</f>
        <v>1</v>
      </c>
      <c r="BB8" s="46">
        <f t="shared" si="77"/>
        <v>1</v>
      </c>
      <c r="BC8" s="28">
        <f t="shared" si="10"/>
        <v>16</v>
      </c>
      <c r="BD8" s="29">
        <f t="shared" si="78"/>
        <v>50</v>
      </c>
      <c r="BE8" s="30">
        <f>SUM(LARGE(($BC8,$AR8,$AG8,$V8,$K8),{1;2;3;4;5}))</f>
        <v>50</v>
      </c>
      <c r="BF8" s="27">
        <f t="shared" si="79"/>
        <v>10</v>
      </c>
      <c r="BG8" s="20">
        <f t="shared" si="80"/>
        <v>3</v>
      </c>
      <c r="BH8" s="31"/>
      <c r="BI8" s="33"/>
      <c r="BJ8" s="27">
        <f t="shared" si="81"/>
        <v>0</v>
      </c>
      <c r="BK8" s="47">
        <f t="shared" si="11"/>
        <v>0</v>
      </c>
      <c r="BL8" s="14">
        <f t="shared" ref="BL8:BL61" si="146">RANK(BK8,BK$6:BK$61)</f>
        <v>1</v>
      </c>
      <c r="BM8" s="46">
        <f t="shared" si="82"/>
        <v>1</v>
      </c>
      <c r="BN8" s="28">
        <f t="shared" si="12"/>
        <v>10</v>
      </c>
      <c r="BO8" s="29">
        <f t="shared" si="83"/>
        <v>60</v>
      </c>
      <c r="BP8" s="30">
        <f>SUM(LARGE(($BN8,$BC8,$AR8,$AG8,$V8,$K8),{1;2;3;4;5}))</f>
        <v>56</v>
      </c>
      <c r="BQ8" s="27">
        <f t="shared" si="13"/>
        <v>4</v>
      </c>
      <c r="BR8" s="20">
        <f t="shared" si="84"/>
        <v>2</v>
      </c>
      <c r="BS8" s="31"/>
      <c r="BT8" s="33"/>
      <c r="BU8" s="27">
        <f t="shared" si="85"/>
        <v>0</v>
      </c>
      <c r="BV8" s="47">
        <f t="shared" si="14"/>
        <v>0</v>
      </c>
      <c r="BW8" s="14">
        <f t="shared" ref="BW8:BW61" si="147">RANK(BV8,BV$6:BV$61)</f>
        <v>1</v>
      </c>
      <c r="BX8" s="46">
        <f t="shared" si="86"/>
        <v>1</v>
      </c>
      <c r="BY8" s="28">
        <f t="shared" si="15"/>
        <v>16</v>
      </c>
      <c r="BZ8" s="29">
        <f t="shared" si="87"/>
        <v>76</v>
      </c>
      <c r="CA8" s="30">
        <f>SUM(LARGE(($BY8,$BN8,$BC8,$AR8,$AG8,$V8,$K8),{1;2;3;4;5}))</f>
        <v>62</v>
      </c>
      <c r="CB8" s="27">
        <f t="shared" si="16"/>
        <v>4</v>
      </c>
      <c r="CC8" s="20">
        <f t="shared" si="88"/>
        <v>2</v>
      </c>
      <c r="CD8" s="31"/>
      <c r="CE8" s="33"/>
      <c r="CF8" s="27">
        <f t="shared" si="89"/>
        <v>0</v>
      </c>
      <c r="CG8" s="47">
        <f t="shared" si="17"/>
        <v>0</v>
      </c>
      <c r="CH8" s="14">
        <f t="shared" ref="CH8:CH61" si="148">RANK(CG8,CG$6:CG$61)</f>
        <v>1</v>
      </c>
      <c r="CI8" s="46">
        <f t="shared" si="90"/>
        <v>1</v>
      </c>
      <c r="CJ8" s="28">
        <f t="shared" si="18"/>
        <v>16</v>
      </c>
      <c r="CK8" s="29">
        <f t="shared" si="91"/>
        <v>92</v>
      </c>
      <c r="CL8" s="30">
        <f>SUM(LARGE(($CJ8,$BY8,$BN8,$BC8,$AR8,$AG8,$V8,$K8),{1;2;3;4;5}))</f>
        <v>68</v>
      </c>
      <c r="CM8" s="27">
        <f t="shared" si="19"/>
        <v>4</v>
      </c>
      <c r="CN8" s="20">
        <f t="shared" si="92"/>
        <v>2</v>
      </c>
      <c r="CO8" s="31"/>
      <c r="CP8" s="33"/>
      <c r="CQ8" s="27">
        <f t="shared" si="93"/>
        <v>0</v>
      </c>
      <c r="CR8" s="47">
        <f t="shared" si="20"/>
        <v>0</v>
      </c>
      <c r="CS8" s="14">
        <f t="shared" ref="CS8:CS61" si="149">RANK(CR8,CR$6:CR$61)</f>
        <v>1</v>
      </c>
      <c r="CT8" s="46">
        <f t="shared" si="94"/>
        <v>1</v>
      </c>
      <c r="CU8" s="28">
        <f t="shared" si="21"/>
        <v>16</v>
      </c>
      <c r="CV8" s="29">
        <f t="shared" si="95"/>
        <v>108</v>
      </c>
      <c r="CW8" s="30">
        <f>SUM(LARGE(($CU8,$CJ8,$BY8,$BN8,$BC8,$AR8,$AG8,$V8,$K8),{1;2;3;4;5}))</f>
        <v>74</v>
      </c>
      <c r="CX8" s="27">
        <f t="shared" si="22"/>
        <v>4</v>
      </c>
      <c r="CY8" s="20">
        <f t="shared" si="96"/>
        <v>2</v>
      </c>
      <c r="CZ8" s="31"/>
      <c r="DA8" s="33"/>
      <c r="DB8" s="27">
        <f t="shared" si="97"/>
        <v>0</v>
      </c>
      <c r="DC8" s="47">
        <f t="shared" si="23"/>
        <v>0</v>
      </c>
      <c r="DD8" s="14">
        <f t="shared" ref="DD8:DD61" si="150">RANK(DC8,DC$6:DC$61)</f>
        <v>1</v>
      </c>
      <c r="DE8" s="46">
        <f t="shared" si="98"/>
        <v>1</v>
      </c>
      <c r="DF8" s="28">
        <f t="shared" si="24"/>
        <v>16</v>
      </c>
      <c r="DG8" s="29">
        <f t="shared" si="99"/>
        <v>124</v>
      </c>
      <c r="DH8" s="30">
        <f>SUM(LARGE(($DF8,$CU8,$CJ8,$BY8,$BN8,$BC8,$AR8,$AG8,$V8,$K8),{1;2;3;4;5}))</f>
        <v>80</v>
      </c>
      <c r="DI8" s="27">
        <f t="shared" si="25"/>
        <v>1</v>
      </c>
      <c r="DJ8" s="20">
        <f t="shared" si="100"/>
        <v>2</v>
      </c>
      <c r="DK8" s="31"/>
      <c r="DL8" s="33"/>
      <c r="DM8" s="27">
        <f t="shared" si="101"/>
        <v>0</v>
      </c>
      <c r="DN8" s="47">
        <f t="shared" si="26"/>
        <v>0</v>
      </c>
      <c r="DO8" s="14">
        <f t="shared" ref="DO8:DO61" si="151">RANK(DN8,DN$6:DN$61)</f>
        <v>1</v>
      </c>
      <c r="DP8" s="46">
        <f t="shared" si="102"/>
        <v>1</v>
      </c>
      <c r="DQ8" s="28">
        <f t="shared" si="27"/>
        <v>16</v>
      </c>
      <c r="DR8" s="29">
        <f t="shared" si="103"/>
        <v>140</v>
      </c>
      <c r="DS8" s="30">
        <f>SUM(LARGE(($DQ8,$DF8,$CU8,$CJ8,$BY8,$BN8,$BC8,$AR8,$AG8,$V8,$K8),{1;2;3;4;5}))</f>
        <v>80</v>
      </c>
      <c r="DT8" s="27">
        <f t="shared" si="28"/>
        <v>1</v>
      </c>
      <c r="DU8" s="20">
        <f t="shared" si="104"/>
        <v>2</v>
      </c>
      <c r="DV8" s="31"/>
      <c r="DW8" s="33"/>
      <c r="DX8" s="27">
        <f t="shared" si="105"/>
        <v>0</v>
      </c>
      <c r="DY8" s="47">
        <f t="shared" si="29"/>
        <v>0</v>
      </c>
      <c r="DZ8" s="14">
        <f t="shared" ref="DZ8:DZ61" si="152">RANK(DY8,DY$6:DY$61)</f>
        <v>1</v>
      </c>
      <c r="EA8" s="46">
        <f t="shared" si="106"/>
        <v>1</v>
      </c>
      <c r="EB8" s="28">
        <f t="shared" si="30"/>
        <v>16</v>
      </c>
      <c r="EC8" s="29">
        <f t="shared" si="107"/>
        <v>156</v>
      </c>
      <c r="ED8" s="30">
        <f>SUM(LARGE(($EB8,$DQ8,$DF8,$CU8,$CJ8,$BY8,$BN8,$BC8,$AR8,$AG8,$V8,$K8),{1;2;3;4;5}))</f>
        <v>80</v>
      </c>
      <c r="EE8" s="27">
        <f t="shared" si="31"/>
        <v>1</v>
      </c>
      <c r="EF8" s="20">
        <f t="shared" si="108"/>
        <v>2</v>
      </c>
      <c r="EG8" s="31"/>
      <c r="EH8" s="33"/>
      <c r="EI8" s="27">
        <f t="shared" si="109"/>
        <v>0</v>
      </c>
      <c r="EJ8" s="47">
        <f t="shared" si="32"/>
        <v>0</v>
      </c>
      <c r="EK8" s="14">
        <f t="shared" ref="EK8:EK61" si="153">RANK(EJ8,EJ$6:EJ$61)</f>
        <v>1</v>
      </c>
      <c r="EL8" s="46">
        <f t="shared" si="110"/>
        <v>1</v>
      </c>
      <c r="EM8" s="28">
        <f t="shared" si="33"/>
        <v>16</v>
      </c>
      <c r="EN8" s="29">
        <f t="shared" si="111"/>
        <v>172</v>
      </c>
      <c r="EO8" s="30">
        <f>SUM(LARGE(($EM8,$EB8,$DQ8,$DF8,$CU8,$CJ8,$BY8,$BN8,$BC8,$AR8,$AG8,$V8,$K8),{1;2;3;4;5}))</f>
        <v>80</v>
      </c>
      <c r="EP8" s="27">
        <f t="shared" si="34"/>
        <v>1</v>
      </c>
      <c r="EQ8" s="20">
        <f t="shared" si="112"/>
        <v>2</v>
      </c>
      <c r="ER8" s="31"/>
      <c r="ES8" s="33"/>
      <c r="ET8" s="27">
        <f t="shared" si="113"/>
        <v>0</v>
      </c>
      <c r="EU8" s="47">
        <f t="shared" si="35"/>
        <v>0</v>
      </c>
      <c r="EV8" s="14">
        <f t="shared" ref="EV8:EV61" si="154">RANK(EU8,EU$6:EU$61)</f>
        <v>1</v>
      </c>
      <c r="EW8" s="46">
        <f t="shared" si="114"/>
        <v>1</v>
      </c>
      <c r="EX8" s="28">
        <f t="shared" si="36"/>
        <v>16</v>
      </c>
      <c r="EY8" s="29">
        <f t="shared" si="115"/>
        <v>188</v>
      </c>
      <c r="EZ8" s="30">
        <f>SUM(LARGE(($EX8,$EM8,$EB8,$DQ8,$DF8,$CU8,$CJ8,$BY8,$BN8,$BC8,$AR8,$AG8,$V8,$K8),{1;2;3;4;5}))</f>
        <v>80</v>
      </c>
      <c r="FA8" s="27">
        <f t="shared" si="37"/>
        <v>1</v>
      </c>
      <c r="FB8" s="20">
        <f t="shared" si="116"/>
        <v>2</v>
      </c>
      <c r="FC8" s="31"/>
      <c r="FD8" s="33"/>
      <c r="FE8" s="27">
        <f t="shared" si="117"/>
        <v>0</v>
      </c>
      <c r="FF8" s="47">
        <f t="shared" si="38"/>
        <v>0</v>
      </c>
      <c r="FG8" s="14">
        <f t="shared" ref="FG8:FG61" si="155">RANK(FF8,FF$6:FF$61)</f>
        <v>1</v>
      </c>
      <c r="FH8" s="46">
        <f t="shared" si="118"/>
        <v>1</v>
      </c>
      <c r="FI8" s="28">
        <f t="shared" si="39"/>
        <v>16</v>
      </c>
      <c r="FJ8" s="29">
        <f t="shared" si="119"/>
        <v>204</v>
      </c>
      <c r="FK8" s="30">
        <f>SUM(LARGE(($FI8,$EX8,$EM8,$EB8,$DQ8,$DF8,$CU8,$CJ8,$BY8,$BN8,$BC8,$AR8,$AG8,$V8,$K8),{1;2;3;4;5}))</f>
        <v>80</v>
      </c>
      <c r="FL8" s="27">
        <f t="shared" si="40"/>
        <v>1</v>
      </c>
      <c r="FM8" s="20">
        <f t="shared" si="120"/>
        <v>2</v>
      </c>
      <c r="FN8" s="31"/>
      <c r="FO8" s="33"/>
      <c r="FP8" s="27">
        <f t="shared" si="121"/>
        <v>0</v>
      </c>
      <c r="FQ8" s="47">
        <f t="shared" si="41"/>
        <v>0</v>
      </c>
      <c r="FR8" s="14">
        <f t="shared" ref="FR8:FR61" si="156">RANK(FQ8,FQ$6:FQ$61)</f>
        <v>1</v>
      </c>
      <c r="FS8" s="46">
        <f t="shared" si="122"/>
        <v>1</v>
      </c>
      <c r="FT8" s="28">
        <f t="shared" si="42"/>
        <v>16</v>
      </c>
      <c r="FU8" s="29">
        <f t="shared" si="123"/>
        <v>220</v>
      </c>
      <c r="FV8" s="30">
        <f>SUM(LARGE(($FT8,$FI8,$EX8,$EM8,$EB8,$DQ8,$DF8,$CU8,$CJ8,$BY8,$BN8,$BC8,$AR8,$AG8,$V8,$K8),{1;2;3;4;5}))</f>
        <v>80</v>
      </c>
      <c r="FW8" s="27">
        <f t="shared" si="43"/>
        <v>1</v>
      </c>
      <c r="FX8" s="20">
        <f t="shared" si="124"/>
        <v>2</v>
      </c>
      <c r="FY8" s="63"/>
      <c r="FZ8" s="64"/>
      <c r="GA8" s="27">
        <f t="shared" si="125"/>
        <v>0</v>
      </c>
      <c r="GB8" s="47">
        <f t="shared" si="44"/>
        <v>0</v>
      </c>
      <c r="GC8" s="14">
        <f t="shared" ref="GC8:GC61" si="157">RANK(GB8,GB$6:GB$61)</f>
        <v>1</v>
      </c>
      <c r="GD8" s="46">
        <f t="shared" si="126"/>
        <v>1</v>
      </c>
      <c r="GE8" s="28">
        <f t="shared" si="45"/>
        <v>16</v>
      </c>
      <c r="GF8" s="29">
        <f t="shared" si="127"/>
        <v>236</v>
      </c>
      <c r="GG8" s="30">
        <f>SUM(LARGE(($GE8,$FT8,$FI8,$EX8,$EM8,$EB8,$DQ8,$DF8,$CU8,$CJ8,$BY8,$BN8,$BC8,$AR8,$AG8,$V8,$K8),{1;2;3;4;5}))</f>
        <v>80</v>
      </c>
      <c r="GH8" s="27">
        <f t="shared" si="46"/>
        <v>1</v>
      </c>
      <c r="GI8" s="20">
        <f t="shared" si="128"/>
        <v>3</v>
      </c>
      <c r="GJ8" s="63"/>
      <c r="GK8" s="64"/>
      <c r="GL8" s="27">
        <f t="shared" si="129"/>
        <v>0</v>
      </c>
      <c r="GM8" s="47">
        <f t="shared" si="47"/>
        <v>0</v>
      </c>
      <c r="GN8" s="14">
        <f t="shared" ref="GN8:GN61" si="158">RANK(GM8,GM$6:GM$61)</f>
        <v>1</v>
      </c>
      <c r="GO8" s="46">
        <f t="shared" si="130"/>
        <v>1</v>
      </c>
      <c r="GP8" s="28">
        <f t="shared" si="48"/>
        <v>10</v>
      </c>
      <c r="GQ8" s="29">
        <f t="shared" si="131"/>
        <v>246</v>
      </c>
      <c r="GR8" s="30">
        <f>SUM(LARGE(($GP8,$GE8,$FT8,$FI8,$EX8,$EM8,$EB8,$DQ8,$DF8,$CU8,$CJ8,$BY8,$BN8,$BC8,$AR8,$AG8,$V8,$K8),{1;2;3;4;5}))</f>
        <v>80</v>
      </c>
      <c r="GS8" s="27">
        <f t="shared" si="49"/>
        <v>1</v>
      </c>
      <c r="GT8" s="20">
        <f t="shared" si="132"/>
        <v>2</v>
      </c>
      <c r="GU8" s="63"/>
      <c r="GV8" s="64"/>
      <c r="GW8" s="27">
        <f t="shared" si="133"/>
        <v>0</v>
      </c>
      <c r="GX8" s="47">
        <f t="shared" si="50"/>
        <v>0</v>
      </c>
      <c r="GY8" s="14">
        <f t="shared" ref="GY8:GY61" si="159">RANK(GX8,GX$6:GX$61)</f>
        <v>1</v>
      </c>
      <c r="GZ8" s="46">
        <f t="shared" si="134"/>
        <v>1</v>
      </c>
      <c r="HA8" s="28">
        <f t="shared" si="51"/>
        <v>16</v>
      </c>
      <c r="HB8" s="29">
        <f t="shared" si="135"/>
        <v>262</v>
      </c>
      <c r="HC8" s="30">
        <f>SUM(LARGE(($HA8,$GP8,$GE8,$FT8,$FI8,$EX8,$EM8,$EB8,$DQ8,$DF8,$CU8,$CJ8,$BY8,$BN8,$BC8,$AR8,$AG8,$V8,$K8),{1;2;3;4;5}))</f>
        <v>80</v>
      </c>
      <c r="HD8" s="27">
        <f t="shared" si="52"/>
        <v>1</v>
      </c>
      <c r="HE8" s="20">
        <f t="shared" si="136"/>
        <v>2</v>
      </c>
      <c r="HF8" s="63"/>
      <c r="HG8" s="64"/>
      <c r="HH8" s="27">
        <f t="shared" si="137"/>
        <v>0</v>
      </c>
      <c r="HI8" s="47">
        <f t="shared" si="53"/>
        <v>0</v>
      </c>
      <c r="HJ8" s="14">
        <f t="shared" ref="HJ8:HJ61" si="160">RANK(HI8,HI$6:HI$61)</f>
        <v>1</v>
      </c>
      <c r="HK8" s="46">
        <f t="shared" si="138"/>
        <v>1</v>
      </c>
      <c r="HL8" s="28">
        <f t="shared" si="54"/>
        <v>16</v>
      </c>
      <c r="HM8" s="29">
        <f t="shared" si="139"/>
        <v>278</v>
      </c>
      <c r="HN8" s="30">
        <f>SUM(LARGE(($HL8,$HA8,$GP8,$GE8,$FT8,$FI8,$EX8,$EM8,$EB8,$DQ8,$DF8,$CU8,$CJ8,$BY8,$BN8,$BC8,$AR8,$AG8,$V8,$K8),{1;2;3;4;5}))</f>
        <v>80</v>
      </c>
      <c r="HO8" s="27">
        <f t="shared" si="140"/>
        <v>1</v>
      </c>
    </row>
    <row r="9" spans="1:223" x14ac:dyDescent="0.2">
      <c r="A9" s="37" t="s">
        <v>33</v>
      </c>
      <c r="B9" s="65">
        <f t="shared" si="0"/>
        <v>0</v>
      </c>
      <c r="C9" s="16"/>
      <c r="D9" s="20">
        <f t="shared" si="55"/>
        <v>2</v>
      </c>
      <c r="E9" s="31"/>
      <c r="F9" s="33"/>
      <c r="G9" s="27">
        <f t="shared" si="56"/>
        <v>0</v>
      </c>
      <c r="H9" s="47">
        <f t="shared" si="1"/>
        <v>0</v>
      </c>
      <c r="I9" s="14">
        <f t="shared" si="141"/>
        <v>10</v>
      </c>
      <c r="J9" s="46">
        <f t="shared" si="57"/>
        <v>10</v>
      </c>
      <c r="K9" s="28">
        <f t="shared" si="2"/>
        <v>4</v>
      </c>
      <c r="L9" s="29">
        <f t="shared" si="58"/>
        <v>4</v>
      </c>
      <c r="M9" s="30">
        <f>SUM(LARGE(($K9),{1}))</f>
        <v>4</v>
      </c>
      <c r="N9" s="27">
        <f t="shared" si="59"/>
        <v>10</v>
      </c>
      <c r="O9" s="20">
        <f t="shared" si="60"/>
        <v>3</v>
      </c>
      <c r="P9" s="31"/>
      <c r="Q9" s="33"/>
      <c r="R9" s="27">
        <f t="shared" si="61"/>
        <v>0</v>
      </c>
      <c r="S9" s="47">
        <f t="shared" si="3"/>
        <v>0</v>
      </c>
      <c r="T9" s="14">
        <f t="shared" si="142"/>
        <v>1</v>
      </c>
      <c r="U9" s="46">
        <f t="shared" si="62"/>
        <v>1</v>
      </c>
      <c r="V9" s="28">
        <f t="shared" si="4"/>
        <v>10</v>
      </c>
      <c r="W9" s="29">
        <f t="shared" si="63"/>
        <v>14</v>
      </c>
      <c r="X9" s="30">
        <f>SUM(LARGE(($V9,$K9),{1;2}))</f>
        <v>14</v>
      </c>
      <c r="Y9" s="27">
        <f t="shared" si="64"/>
        <v>10</v>
      </c>
      <c r="Z9" s="20">
        <f t="shared" si="65"/>
        <v>3</v>
      </c>
      <c r="AA9" s="31"/>
      <c r="AB9" s="33"/>
      <c r="AC9" s="27">
        <f t="shared" si="66"/>
        <v>0</v>
      </c>
      <c r="AD9" s="47">
        <f t="shared" si="5"/>
        <v>0</v>
      </c>
      <c r="AE9" s="14">
        <f t="shared" si="143"/>
        <v>1</v>
      </c>
      <c r="AF9" s="46">
        <f t="shared" si="67"/>
        <v>1</v>
      </c>
      <c r="AG9" s="28">
        <f t="shared" si="6"/>
        <v>10</v>
      </c>
      <c r="AH9" s="29">
        <f t="shared" si="68"/>
        <v>24</v>
      </c>
      <c r="AI9" s="30">
        <f>SUM(LARGE(($AG9,$V9,$K9),{1;2;3}))</f>
        <v>24</v>
      </c>
      <c r="AJ9" s="27">
        <f t="shared" si="69"/>
        <v>10</v>
      </c>
      <c r="AK9" s="20">
        <f t="shared" si="70"/>
        <v>3</v>
      </c>
      <c r="AL9" s="31"/>
      <c r="AM9" s="33"/>
      <c r="AN9" s="27">
        <f t="shared" si="71"/>
        <v>0</v>
      </c>
      <c r="AO9" s="47">
        <f t="shared" si="7"/>
        <v>0</v>
      </c>
      <c r="AP9" s="14">
        <f t="shared" si="144"/>
        <v>1</v>
      </c>
      <c r="AQ9" s="46">
        <f t="shared" si="72"/>
        <v>1</v>
      </c>
      <c r="AR9" s="28">
        <f t="shared" si="8"/>
        <v>10</v>
      </c>
      <c r="AS9" s="29">
        <f t="shared" si="73"/>
        <v>34</v>
      </c>
      <c r="AT9" s="30">
        <f>SUM(LARGE(($AR9,$AG9,$V9,$K9),{1;2;3;4}))</f>
        <v>34</v>
      </c>
      <c r="AU9" s="27">
        <f t="shared" si="74"/>
        <v>10</v>
      </c>
      <c r="AV9" s="20">
        <f t="shared" si="75"/>
        <v>2</v>
      </c>
      <c r="AW9" s="31"/>
      <c r="AX9" s="33"/>
      <c r="AY9" s="27">
        <f t="shared" si="76"/>
        <v>0</v>
      </c>
      <c r="AZ9" s="47">
        <f t="shared" si="9"/>
        <v>0</v>
      </c>
      <c r="BA9" s="14">
        <f t="shared" si="145"/>
        <v>1</v>
      </c>
      <c r="BB9" s="46">
        <f t="shared" si="77"/>
        <v>1</v>
      </c>
      <c r="BC9" s="28">
        <f t="shared" si="10"/>
        <v>16</v>
      </c>
      <c r="BD9" s="29">
        <f t="shared" si="78"/>
        <v>50</v>
      </c>
      <c r="BE9" s="30">
        <f>SUM(LARGE(($BC9,$AR9,$AG9,$V9,$K9),{1;2;3;4;5}))</f>
        <v>50</v>
      </c>
      <c r="BF9" s="27">
        <f t="shared" si="79"/>
        <v>10</v>
      </c>
      <c r="BG9" s="20">
        <f t="shared" si="80"/>
        <v>3</v>
      </c>
      <c r="BH9" s="31"/>
      <c r="BI9" s="33"/>
      <c r="BJ9" s="27">
        <f t="shared" si="81"/>
        <v>0</v>
      </c>
      <c r="BK9" s="47">
        <f t="shared" si="11"/>
        <v>0</v>
      </c>
      <c r="BL9" s="14">
        <f t="shared" si="146"/>
        <v>1</v>
      </c>
      <c r="BM9" s="46">
        <f t="shared" si="82"/>
        <v>1</v>
      </c>
      <c r="BN9" s="28">
        <f t="shared" si="12"/>
        <v>10</v>
      </c>
      <c r="BO9" s="29">
        <f t="shared" si="83"/>
        <v>60</v>
      </c>
      <c r="BP9" s="30">
        <f>SUM(LARGE(($BN9,$BC9,$AR9,$AG9,$V9,$K9),{1;2;3;4;5}))</f>
        <v>56</v>
      </c>
      <c r="BQ9" s="27">
        <f t="shared" si="13"/>
        <v>4</v>
      </c>
      <c r="BR9" s="20">
        <f t="shared" si="84"/>
        <v>2</v>
      </c>
      <c r="BS9" s="31"/>
      <c r="BT9" s="33"/>
      <c r="BU9" s="27">
        <f t="shared" si="85"/>
        <v>0</v>
      </c>
      <c r="BV9" s="47">
        <f t="shared" si="14"/>
        <v>0</v>
      </c>
      <c r="BW9" s="14">
        <f t="shared" si="147"/>
        <v>1</v>
      </c>
      <c r="BX9" s="46">
        <f t="shared" si="86"/>
        <v>1</v>
      </c>
      <c r="BY9" s="28">
        <f t="shared" si="15"/>
        <v>16</v>
      </c>
      <c r="BZ9" s="29">
        <f t="shared" si="87"/>
        <v>76</v>
      </c>
      <c r="CA9" s="30">
        <f>SUM(LARGE(($BY9,$BN9,$BC9,$AR9,$AG9,$V9,$K9),{1;2;3;4;5}))</f>
        <v>62</v>
      </c>
      <c r="CB9" s="27">
        <f t="shared" si="16"/>
        <v>4</v>
      </c>
      <c r="CC9" s="20">
        <f t="shared" si="88"/>
        <v>2</v>
      </c>
      <c r="CD9" s="31"/>
      <c r="CE9" s="33"/>
      <c r="CF9" s="27">
        <f t="shared" si="89"/>
        <v>0</v>
      </c>
      <c r="CG9" s="47">
        <f t="shared" si="17"/>
        <v>0</v>
      </c>
      <c r="CH9" s="14">
        <f t="shared" si="148"/>
        <v>1</v>
      </c>
      <c r="CI9" s="46">
        <f t="shared" si="90"/>
        <v>1</v>
      </c>
      <c r="CJ9" s="28">
        <f t="shared" si="18"/>
        <v>16</v>
      </c>
      <c r="CK9" s="29">
        <f t="shared" si="91"/>
        <v>92</v>
      </c>
      <c r="CL9" s="30">
        <f>SUM(LARGE(($CJ9,$BY9,$BN9,$BC9,$AR9,$AG9,$V9,$K9),{1;2;3;4;5}))</f>
        <v>68</v>
      </c>
      <c r="CM9" s="27">
        <f t="shared" si="19"/>
        <v>4</v>
      </c>
      <c r="CN9" s="20">
        <f t="shared" si="92"/>
        <v>2</v>
      </c>
      <c r="CO9" s="31"/>
      <c r="CP9" s="33"/>
      <c r="CQ9" s="27">
        <f t="shared" si="93"/>
        <v>0</v>
      </c>
      <c r="CR9" s="47">
        <f t="shared" si="20"/>
        <v>0</v>
      </c>
      <c r="CS9" s="14">
        <f t="shared" si="149"/>
        <v>1</v>
      </c>
      <c r="CT9" s="46">
        <f t="shared" si="94"/>
        <v>1</v>
      </c>
      <c r="CU9" s="28">
        <f t="shared" si="21"/>
        <v>16</v>
      </c>
      <c r="CV9" s="29">
        <f t="shared" si="95"/>
        <v>108</v>
      </c>
      <c r="CW9" s="30">
        <f>SUM(LARGE(($CU9,$CJ9,$BY9,$BN9,$BC9,$AR9,$AG9,$V9,$K9),{1;2;3;4;5}))</f>
        <v>74</v>
      </c>
      <c r="CX9" s="27">
        <f t="shared" si="22"/>
        <v>4</v>
      </c>
      <c r="CY9" s="20">
        <f t="shared" si="96"/>
        <v>2</v>
      </c>
      <c r="CZ9" s="31"/>
      <c r="DA9" s="33"/>
      <c r="DB9" s="27">
        <f t="shared" si="97"/>
        <v>0</v>
      </c>
      <c r="DC9" s="47">
        <f t="shared" si="23"/>
        <v>0</v>
      </c>
      <c r="DD9" s="14">
        <f t="shared" si="150"/>
        <v>1</v>
      </c>
      <c r="DE9" s="46">
        <f t="shared" si="98"/>
        <v>1</v>
      </c>
      <c r="DF9" s="28">
        <f t="shared" si="24"/>
        <v>16</v>
      </c>
      <c r="DG9" s="29">
        <f t="shared" si="99"/>
        <v>124</v>
      </c>
      <c r="DH9" s="30">
        <f>SUM(LARGE(($DF9,$CU9,$CJ9,$BY9,$BN9,$BC9,$AR9,$AG9,$V9,$K9),{1;2;3;4;5}))</f>
        <v>80</v>
      </c>
      <c r="DI9" s="27">
        <f t="shared" si="25"/>
        <v>1</v>
      </c>
      <c r="DJ9" s="20">
        <f t="shared" si="100"/>
        <v>2</v>
      </c>
      <c r="DK9" s="31"/>
      <c r="DL9" s="33"/>
      <c r="DM9" s="27">
        <f t="shared" si="101"/>
        <v>0</v>
      </c>
      <c r="DN9" s="47">
        <f t="shared" si="26"/>
        <v>0</v>
      </c>
      <c r="DO9" s="14">
        <f t="shared" si="151"/>
        <v>1</v>
      </c>
      <c r="DP9" s="46">
        <f t="shared" si="102"/>
        <v>1</v>
      </c>
      <c r="DQ9" s="28">
        <f t="shared" si="27"/>
        <v>16</v>
      </c>
      <c r="DR9" s="29">
        <f t="shared" si="103"/>
        <v>140</v>
      </c>
      <c r="DS9" s="30">
        <f>SUM(LARGE(($DQ9,$DF9,$CU9,$CJ9,$BY9,$BN9,$BC9,$AR9,$AG9,$V9,$K9),{1;2;3;4;5}))</f>
        <v>80</v>
      </c>
      <c r="DT9" s="27">
        <f t="shared" si="28"/>
        <v>1</v>
      </c>
      <c r="DU9" s="20">
        <f t="shared" si="104"/>
        <v>2</v>
      </c>
      <c r="DV9" s="31"/>
      <c r="DW9" s="33"/>
      <c r="DX9" s="27">
        <f t="shared" si="105"/>
        <v>0</v>
      </c>
      <c r="DY9" s="47">
        <f t="shared" si="29"/>
        <v>0</v>
      </c>
      <c r="DZ9" s="14">
        <f t="shared" si="152"/>
        <v>1</v>
      </c>
      <c r="EA9" s="46">
        <f t="shared" si="106"/>
        <v>1</v>
      </c>
      <c r="EB9" s="28">
        <f t="shared" si="30"/>
        <v>16</v>
      </c>
      <c r="EC9" s="29">
        <f t="shared" si="107"/>
        <v>156</v>
      </c>
      <c r="ED9" s="30">
        <f>SUM(LARGE(($EB9,$DQ9,$DF9,$CU9,$CJ9,$BY9,$BN9,$BC9,$AR9,$AG9,$V9,$K9),{1;2;3;4;5}))</f>
        <v>80</v>
      </c>
      <c r="EE9" s="27">
        <f t="shared" si="31"/>
        <v>1</v>
      </c>
      <c r="EF9" s="20">
        <f t="shared" si="108"/>
        <v>2</v>
      </c>
      <c r="EG9" s="31"/>
      <c r="EH9" s="33"/>
      <c r="EI9" s="27">
        <f t="shared" si="109"/>
        <v>0</v>
      </c>
      <c r="EJ9" s="47">
        <f t="shared" si="32"/>
        <v>0</v>
      </c>
      <c r="EK9" s="14">
        <f t="shared" si="153"/>
        <v>1</v>
      </c>
      <c r="EL9" s="46">
        <f t="shared" si="110"/>
        <v>1</v>
      </c>
      <c r="EM9" s="28">
        <f t="shared" si="33"/>
        <v>16</v>
      </c>
      <c r="EN9" s="29">
        <f t="shared" si="111"/>
        <v>172</v>
      </c>
      <c r="EO9" s="30">
        <f>SUM(LARGE(($EM9,$EB9,$DQ9,$DF9,$CU9,$CJ9,$BY9,$BN9,$BC9,$AR9,$AG9,$V9,$K9),{1;2;3;4;5}))</f>
        <v>80</v>
      </c>
      <c r="EP9" s="27">
        <f t="shared" si="34"/>
        <v>1</v>
      </c>
      <c r="EQ9" s="20">
        <f t="shared" si="112"/>
        <v>2</v>
      </c>
      <c r="ER9" s="31"/>
      <c r="ES9" s="33"/>
      <c r="ET9" s="27">
        <f t="shared" si="113"/>
        <v>0</v>
      </c>
      <c r="EU9" s="47">
        <f t="shared" si="35"/>
        <v>0</v>
      </c>
      <c r="EV9" s="14">
        <f t="shared" si="154"/>
        <v>1</v>
      </c>
      <c r="EW9" s="46">
        <f t="shared" si="114"/>
        <v>1</v>
      </c>
      <c r="EX9" s="28">
        <f t="shared" si="36"/>
        <v>16</v>
      </c>
      <c r="EY9" s="29">
        <f t="shared" si="115"/>
        <v>188</v>
      </c>
      <c r="EZ9" s="30">
        <f>SUM(LARGE(($EX9,$EM9,$EB9,$DQ9,$DF9,$CU9,$CJ9,$BY9,$BN9,$BC9,$AR9,$AG9,$V9,$K9),{1;2;3;4;5}))</f>
        <v>80</v>
      </c>
      <c r="FA9" s="27">
        <f t="shared" si="37"/>
        <v>1</v>
      </c>
      <c r="FB9" s="20">
        <f t="shared" si="116"/>
        <v>2</v>
      </c>
      <c r="FC9" s="31"/>
      <c r="FD9" s="33"/>
      <c r="FE9" s="27">
        <f t="shared" si="117"/>
        <v>0</v>
      </c>
      <c r="FF9" s="47">
        <f t="shared" si="38"/>
        <v>0</v>
      </c>
      <c r="FG9" s="14">
        <f t="shared" si="155"/>
        <v>1</v>
      </c>
      <c r="FH9" s="46">
        <f t="shared" si="118"/>
        <v>1</v>
      </c>
      <c r="FI9" s="28">
        <f t="shared" si="39"/>
        <v>16</v>
      </c>
      <c r="FJ9" s="29">
        <f t="shared" si="119"/>
        <v>204</v>
      </c>
      <c r="FK9" s="30">
        <f>SUM(LARGE(($FI9,$EX9,$EM9,$EB9,$DQ9,$DF9,$CU9,$CJ9,$BY9,$BN9,$BC9,$AR9,$AG9,$V9,$K9),{1;2;3;4;5}))</f>
        <v>80</v>
      </c>
      <c r="FL9" s="27">
        <f t="shared" si="40"/>
        <v>1</v>
      </c>
      <c r="FM9" s="20">
        <f t="shared" si="120"/>
        <v>2</v>
      </c>
      <c r="FN9" s="31"/>
      <c r="FO9" s="33"/>
      <c r="FP9" s="27">
        <f t="shared" si="121"/>
        <v>0</v>
      </c>
      <c r="FQ9" s="47">
        <f t="shared" si="41"/>
        <v>0</v>
      </c>
      <c r="FR9" s="14">
        <f t="shared" si="156"/>
        <v>1</v>
      </c>
      <c r="FS9" s="46">
        <f t="shared" si="122"/>
        <v>1</v>
      </c>
      <c r="FT9" s="28">
        <f t="shared" si="42"/>
        <v>16</v>
      </c>
      <c r="FU9" s="29">
        <f t="shared" si="123"/>
        <v>220</v>
      </c>
      <c r="FV9" s="30">
        <f>SUM(LARGE(($FT9,$FI9,$EX9,$EM9,$EB9,$DQ9,$DF9,$CU9,$CJ9,$BY9,$BN9,$BC9,$AR9,$AG9,$V9,$K9),{1;2;3;4;5}))</f>
        <v>80</v>
      </c>
      <c r="FW9" s="27">
        <f t="shared" si="43"/>
        <v>1</v>
      </c>
      <c r="FX9" s="20">
        <f t="shared" si="124"/>
        <v>2</v>
      </c>
      <c r="FY9" s="63"/>
      <c r="FZ9" s="64"/>
      <c r="GA9" s="27">
        <f t="shared" si="125"/>
        <v>0</v>
      </c>
      <c r="GB9" s="47">
        <f t="shared" si="44"/>
        <v>0</v>
      </c>
      <c r="GC9" s="14">
        <f t="shared" si="157"/>
        <v>1</v>
      </c>
      <c r="GD9" s="46">
        <f t="shared" si="126"/>
        <v>1</v>
      </c>
      <c r="GE9" s="28">
        <f t="shared" si="45"/>
        <v>16</v>
      </c>
      <c r="GF9" s="29">
        <f t="shared" si="127"/>
        <v>236</v>
      </c>
      <c r="GG9" s="30">
        <f>SUM(LARGE(($GE9,$FT9,$FI9,$EX9,$EM9,$EB9,$DQ9,$DF9,$CU9,$CJ9,$BY9,$BN9,$BC9,$AR9,$AG9,$V9,$K9),{1;2;3;4;5}))</f>
        <v>80</v>
      </c>
      <c r="GH9" s="27">
        <f t="shared" si="46"/>
        <v>1</v>
      </c>
      <c r="GI9" s="20">
        <f t="shared" si="128"/>
        <v>3</v>
      </c>
      <c r="GJ9" s="63"/>
      <c r="GK9" s="64"/>
      <c r="GL9" s="27">
        <f t="shared" si="129"/>
        <v>0</v>
      </c>
      <c r="GM9" s="47">
        <f t="shared" si="47"/>
        <v>0</v>
      </c>
      <c r="GN9" s="14">
        <f t="shared" si="158"/>
        <v>1</v>
      </c>
      <c r="GO9" s="46">
        <f t="shared" si="130"/>
        <v>1</v>
      </c>
      <c r="GP9" s="28">
        <f t="shared" si="48"/>
        <v>10</v>
      </c>
      <c r="GQ9" s="29">
        <f t="shared" si="131"/>
        <v>246</v>
      </c>
      <c r="GR9" s="30">
        <f>SUM(LARGE(($GP9,$GE9,$FT9,$FI9,$EX9,$EM9,$EB9,$DQ9,$DF9,$CU9,$CJ9,$BY9,$BN9,$BC9,$AR9,$AG9,$V9,$K9),{1;2;3;4;5}))</f>
        <v>80</v>
      </c>
      <c r="GS9" s="27">
        <f t="shared" si="49"/>
        <v>1</v>
      </c>
      <c r="GT9" s="20">
        <f t="shared" si="132"/>
        <v>2</v>
      </c>
      <c r="GU9" s="63"/>
      <c r="GV9" s="64"/>
      <c r="GW9" s="27">
        <f t="shared" si="133"/>
        <v>0</v>
      </c>
      <c r="GX9" s="47">
        <f t="shared" si="50"/>
        <v>0</v>
      </c>
      <c r="GY9" s="14">
        <f t="shared" si="159"/>
        <v>1</v>
      </c>
      <c r="GZ9" s="46">
        <f t="shared" si="134"/>
        <v>1</v>
      </c>
      <c r="HA9" s="28">
        <f t="shared" si="51"/>
        <v>16</v>
      </c>
      <c r="HB9" s="29">
        <f t="shared" si="135"/>
        <v>262</v>
      </c>
      <c r="HC9" s="30">
        <f>SUM(LARGE(($HA9,$GP9,$GE9,$FT9,$FI9,$EX9,$EM9,$EB9,$DQ9,$DF9,$CU9,$CJ9,$BY9,$BN9,$BC9,$AR9,$AG9,$V9,$K9),{1;2;3;4;5}))</f>
        <v>80</v>
      </c>
      <c r="HD9" s="27">
        <f t="shared" si="52"/>
        <v>1</v>
      </c>
      <c r="HE9" s="20">
        <f t="shared" si="136"/>
        <v>2</v>
      </c>
      <c r="HF9" s="63"/>
      <c r="HG9" s="64"/>
      <c r="HH9" s="27">
        <f t="shared" si="137"/>
        <v>0</v>
      </c>
      <c r="HI9" s="47">
        <f t="shared" si="53"/>
        <v>0</v>
      </c>
      <c r="HJ9" s="14">
        <f t="shared" si="160"/>
        <v>1</v>
      </c>
      <c r="HK9" s="46">
        <f t="shared" si="138"/>
        <v>1</v>
      </c>
      <c r="HL9" s="28">
        <f t="shared" si="54"/>
        <v>16</v>
      </c>
      <c r="HM9" s="29">
        <f t="shared" si="139"/>
        <v>278</v>
      </c>
      <c r="HN9" s="30">
        <f>SUM(LARGE(($HL9,$HA9,$GP9,$GE9,$FT9,$FI9,$EX9,$EM9,$EB9,$DQ9,$DF9,$CU9,$CJ9,$BY9,$BN9,$BC9,$AR9,$AG9,$V9,$K9),{1;2;3;4;5}))</f>
        <v>80</v>
      </c>
      <c r="HO9" s="27">
        <f t="shared" si="140"/>
        <v>1</v>
      </c>
    </row>
    <row r="10" spans="1:223" x14ac:dyDescent="0.2">
      <c r="A10" s="37" t="s">
        <v>355</v>
      </c>
      <c r="B10" s="69">
        <v>0</v>
      </c>
      <c r="C10" s="115" t="s">
        <v>356</v>
      </c>
      <c r="D10" s="73">
        <v>2</v>
      </c>
      <c r="E10" s="31">
        <f>216-147</f>
        <v>69</v>
      </c>
      <c r="F10" s="33">
        <f>20+17</f>
        <v>37</v>
      </c>
      <c r="G10" s="27">
        <f t="shared" ref="G10" si="161">SUM(E10+F10)</f>
        <v>106</v>
      </c>
      <c r="H10" s="47">
        <f t="shared" si="1"/>
        <v>106.03700000000001</v>
      </c>
      <c r="I10" s="14">
        <f t="shared" ref="I10" si="162">RANK(H10,H$6:H$61)</f>
        <v>4</v>
      </c>
      <c r="J10" s="46">
        <f t="shared" ref="J10" si="163">RANK(H10,H$6:H$61)</f>
        <v>4</v>
      </c>
      <c r="K10" s="28">
        <f t="shared" ref="K10" si="164">IF(AND(N$3=1,J10=1),"25",IF(AND(N$3=1,J10=2),"20",IF(AND(N$3=1,J10=3),"16",IF(AND(N$3=1,J10=4),"13",IF(AND(N$3=1,J10=5),"11",IF(AND(N$3=1,J10=6),"10",IF(AND(N$3=1,J10=7),"9",IF(AND(N$3=1,J10=8),"8",IF(AND(N$3=1,J10=9),"7",IF(AND(N$3=1,J10=10),"6",IF(AND(N$3=1,J10=11),"5",IF(AND(N$3=1,J10=12),"4",IF(AND(N$3=1,J10=13),"3",IF(AND(N$3=1,J10=14),"2",IF(AND(N$3=1,J10=15),"1",IF(AND(N$3=2,J10=1),"16",IF(AND(N$3=2,J10=2),"13",IF(AND(N$3=2,J10=3),"11",IF(AND(N$3=2,J10=4),"10",IF(AND(N$3=2,J10=5),"9",IF(AND(N$3=2,J10=6),"8",IF(AND(N$3=2,J10=7),"7",IF(AND(N$3=2,J10=8),"6",IF(AND(N$3=2,J10=9),"5",IF(AND(N$3=2,J10=10),"4",IF(AND(N$3=2,J10=11),"3",IF(AND(N$3=2,J10=12),"2",IF(AND(N$3=2,J10=13),"1",IF(AND(N$3=3,J10=1),"10",IF(AND(N$3=3,J10=2),"9",IF(AND(N$3=3,J10=3),"8",IF(AND(N$3=3,J10=4),"7",IF(AND(N$3=3,J10=5),"6",IF(AND(N$3=3,J10=6),"5",IF(AND(N$3=3,J10=7),"4",IF(AND(N$3=3,J10=8),"3",IF(AND(N$3=3,J10=9),"2",IF(AND(N$3=3,J10=10),"1"))))))))))))))))))))))))))))))))))))))+0</f>
        <v>10</v>
      </c>
      <c r="L10" s="29">
        <f t="shared" ref="L10" si="165">K10</f>
        <v>10</v>
      </c>
      <c r="M10" s="30">
        <f>SUM(LARGE(($K10),{1}))</f>
        <v>10</v>
      </c>
      <c r="N10" s="27">
        <f t="shared" ref="N10" si="166">RANK(L10,L$6:L$61)</f>
        <v>4</v>
      </c>
      <c r="O10" s="20">
        <f t="shared" ref="O10" si="167">Y$3</f>
        <v>3</v>
      </c>
      <c r="P10" s="31"/>
      <c r="Q10" s="33"/>
      <c r="R10" s="27">
        <f t="shared" ref="R10" si="168">SUM(P10+Q10)</f>
        <v>0</v>
      </c>
      <c r="S10" s="47">
        <f t="shared" si="3"/>
        <v>0</v>
      </c>
      <c r="T10" s="14">
        <f t="shared" ref="T10" si="169">RANK(S10,S$6:S$61)</f>
        <v>1</v>
      </c>
      <c r="U10" s="46">
        <f t="shared" ref="U10" si="170">RANK(S10,S$6:S$61)</f>
        <v>1</v>
      </c>
      <c r="V10" s="28">
        <f t="shared" ref="V10" si="171">IF(AND(Y$3=1,U10=1),"25",IF(AND(Y$3=1,U10=2),"20",IF(AND(Y$3=1,U10=3),"16",IF(AND(Y$3=1,U10=4),"13",IF(AND(Y$3=1,U10=5),"11",IF(AND(Y$3=1,U10=6),"10",IF(AND(Y$3=1,U10=7),"9",IF(AND(Y$3=1,U10=8),"8",IF(AND(Y$3=1,U10=9),"7",IF(AND(Y$3=1,U10=10),"6",IF(AND(Y$3=1,U10=11),"5",IF(AND(Y$3=1,U10=12),"4",IF(AND(Y$3=1,U10=13),"3",IF(AND(Y$3=1,U10=14),"2",IF(AND(Y$3=1,U10=15),"1",IF(AND(Y$3=2,U10=1),"16",IF(AND(Y$3=2,U10=2),"13",IF(AND(Y$3=2,U10=3),"11",IF(AND(Y$3=2,U10=4),"10",IF(AND(Y$3=2,U10=5),"9",IF(AND(Y$3=2,U10=6),"8",IF(AND(Y$3=2,U10=7),"7",IF(AND(Y$3=2,U10=8),"6",IF(AND(Y$3=2,U10=9),"5",IF(AND(Y$3=2,U10=10),"4",IF(AND(Y$3=2,U10=11),"3",IF(AND(Y$3=2,U10=12),"2",IF(AND(Y$3=2,U10=13),"1",IF(AND(Y$3=3,U10=1),"10",IF(AND(Y$3=3,U10=2),"9",IF(AND(Y$3=3,U10=3),"8",IF(AND(Y$3=3,U10=4),"7",IF(AND(Y$3=3,U10=5),"6",IF(AND(Y$3=3,U10=6),"5",IF(AND(Y$3=3,U10=7),"4",IF(AND(Y$3=3,U10=8),"3",IF(AND(Y$3=3,U10=9),"2",IF(AND(Y$3=3,U10=10),"1"))))))))))))))))))))))))))))))))))))))+0</f>
        <v>10</v>
      </c>
      <c r="W10" s="29">
        <f t="shared" ref="W10" si="172">L10+V10</f>
        <v>20</v>
      </c>
      <c r="X10" s="30">
        <f>SUM(LARGE(($V10,$K10),{1;2}))</f>
        <v>20</v>
      </c>
      <c r="Y10" s="27">
        <f t="shared" ref="Y10" si="173">RANK(W10,W$6:W$61)</f>
        <v>4</v>
      </c>
      <c r="Z10" s="20">
        <f t="shared" ref="Z10" si="174">AJ$3</f>
        <v>3</v>
      </c>
      <c r="AA10" s="31"/>
      <c r="AB10" s="33"/>
      <c r="AC10" s="27">
        <f t="shared" ref="AC10" si="175">SUM(AA10+AB10)</f>
        <v>0</v>
      </c>
      <c r="AD10" s="47">
        <f t="shared" si="5"/>
        <v>0</v>
      </c>
      <c r="AE10" s="14">
        <f t="shared" ref="AE10" si="176">RANK(AD10,AD$6:AD$61)</f>
        <v>1</v>
      </c>
      <c r="AF10" s="46">
        <f t="shared" ref="AF10" si="177">RANK(AD10,AD$6:AD$61)</f>
        <v>1</v>
      </c>
      <c r="AG10" s="28">
        <f t="shared" ref="AG10" si="178">IF(AND(AJ$3=1,AF10=1),"25",IF(AND(AJ$3=1,AF10=2),"20",IF(AND(AJ$3=1,AF10=3),"16",IF(AND(AJ$3=1,AF10=4),"13",IF(AND(AJ$3=1,AF10=5),"11",IF(AND(AJ$3=1,AF10=6),"10",IF(AND(AJ$3=1,AF10=7),"9",IF(AND(AJ$3=1,AF10=8),"8",IF(AND(AJ$3=1,AF10=9),"7",IF(AND(AJ$3=1,AF10=10),"6",IF(AND(AJ$3=1,AF10=11),"5",IF(AND(AJ$3=1,AF10=12),"4",IF(AND(AJ$3=1,AF10=13),"3",IF(AND(AJ$3=1,AF10=14),"2",IF(AND(AJ$3=1,AF10=15),"1",IF(AND(AJ$3=2,AF10=1),"16",IF(AND(AJ$3=2,AF10=2),"13",IF(AND(AJ$3=2,AF10=3),"11",IF(AND(AJ$3=2,AF10=4),"10",IF(AND(AJ$3=2,AF10=5),"9",IF(AND(AJ$3=2,AF10=6),"8",IF(AND(AJ$3=2,AF10=7),"7",IF(AND(AJ$3=2,AF10=8),"6",IF(AND(AJ$3=2,AF10=9),"5",IF(AND(AJ$3=2,AF10=10),"4",IF(AND(AJ$3=2,AF10=11),"3",IF(AND(AJ$3=2,AF10=12),"2",IF(AND(AJ$3=2,AF10=13),"1",IF(AND(AJ$3=3,AF10=1),"10",IF(AND(AJ$3=3,AF10=2),"9",IF(AND(AJ$3=3,AF10=3),"8",IF(AND(AJ$3=3,AF10=4),"7",IF(AND(AJ$3=3,AF10=5),"6",IF(AND(AJ$3=3,AF10=6),"5",IF(AND(AJ$3=3,AF10=7),"4",IF(AND(AJ$3=3,AF10=8),"3",IF(AND(AJ$3=3,AF10=9),"2",IF(AND(AJ$3=3,AF10=10),"1"))))))))))))))))))))))))))))))))))))))+0</f>
        <v>10</v>
      </c>
      <c r="AH10" s="29">
        <f t="shared" ref="AH10" si="179">W10+AG10</f>
        <v>30</v>
      </c>
      <c r="AI10" s="30">
        <f>SUM(LARGE(($AG10,$V10,$K10),{1;2;3}))</f>
        <v>30</v>
      </c>
      <c r="AJ10" s="27">
        <f t="shared" ref="AJ10" si="180">RANK(AH10,AH$6:AH$61)</f>
        <v>4</v>
      </c>
      <c r="AK10" s="20">
        <f t="shared" ref="AK10" si="181">AU$3</f>
        <v>3</v>
      </c>
      <c r="AL10" s="31"/>
      <c r="AM10" s="33"/>
      <c r="AN10" s="27">
        <f t="shared" ref="AN10" si="182">SUM(AL10+AM10)</f>
        <v>0</v>
      </c>
      <c r="AO10" s="47">
        <f t="shared" si="7"/>
        <v>0</v>
      </c>
      <c r="AP10" s="14">
        <f t="shared" ref="AP10" si="183">RANK(AO10,AO$6:AO$61)</f>
        <v>1</v>
      </c>
      <c r="AQ10" s="46">
        <f t="shared" ref="AQ10" si="184">RANK(AO10,AO$6:AO$61)</f>
        <v>1</v>
      </c>
      <c r="AR10" s="28">
        <f t="shared" ref="AR10" si="185">IF(AND(AU$3=1,AQ10=1),"25",IF(AND(AU$3=1,AQ10=2),"20",IF(AND(AU$3=1,AQ10=3),"16",IF(AND(AU$3=1,AQ10=4),"13",IF(AND(AU$3=1,AQ10=5),"11",IF(AND(AU$3=1,AQ10=6),"10",IF(AND(AU$3=1,AQ10=7),"9",IF(AND(AU$3=1,AQ10=8),"8",IF(AND(AU$3=1,AQ10=9),"7",IF(AND(AU$3=1,AQ10=10),"6",IF(AND(AU$3=1,AQ10=11),"5",IF(AND(AU$3=1,AQ10=12),"4",IF(AND(AU$3=1,AQ10=13),"3",IF(AND(AU$3=1,AQ10=14),"2",IF(AND(AU$3=1,AQ10=15),"1",IF(AND(AU$3=2,AQ10=1),"16",IF(AND(AU$3=2,AQ10=2),"13",IF(AND(AU$3=2,AQ10=3),"11",IF(AND(AU$3=2,AQ10=4),"10",IF(AND(AU$3=2,AQ10=5),"9",IF(AND(AU$3=2,AQ10=6),"8",IF(AND(AU$3=2,AQ10=7),"7",IF(AND(AU$3=2,AQ10=8),"6",IF(AND(AU$3=2,AQ10=9),"5",IF(AND(AU$3=2,AQ10=10),"4",IF(AND(AU$3=2,AQ10=11),"3",IF(AND(AU$3=2,AQ10=12),"2",IF(AND(AU$3=2,AQ10=13),"1",IF(AND(AU$3=3,AQ10=1),"10",IF(AND(AU$3=3,AQ10=2),"9",IF(AND(AU$3=3,AQ10=3),"8",IF(AND(AU$3=3,AQ10=4),"7",IF(AND(AU$3=3,AQ10=5),"6",IF(AND(AU$3=3,AQ10=6),"5",IF(AND(AU$3=3,AQ10=7),"4",IF(AND(AU$3=3,AQ10=8),"3",IF(AND(AU$3=3,AQ10=9),"2",IF(AND(AU$3=3,AQ10=10),"1"))))))))))))))))))))))))))))))))))))))+0</f>
        <v>10</v>
      </c>
      <c r="AS10" s="29">
        <f t="shared" ref="AS10" si="186">AH10+AR10</f>
        <v>40</v>
      </c>
      <c r="AT10" s="30">
        <f>SUM(LARGE(($AR10,$AG10,$V10,$K10),{1;2;3;4}))</f>
        <v>40</v>
      </c>
      <c r="AU10" s="27">
        <f t="shared" ref="AU10" si="187">RANK(AS10,AS$6:AS$61)</f>
        <v>4</v>
      </c>
      <c r="AV10" s="20">
        <f t="shared" ref="AV10" si="188">BF$3</f>
        <v>2</v>
      </c>
      <c r="AW10" s="31"/>
      <c r="AX10" s="33"/>
      <c r="AY10" s="27">
        <f t="shared" ref="AY10" si="189">SUM(AW10+AX10)</f>
        <v>0</v>
      </c>
      <c r="AZ10" s="47">
        <f t="shared" si="9"/>
        <v>0</v>
      </c>
      <c r="BA10" s="14">
        <f t="shared" ref="BA10" si="190">RANK(AZ10,AZ$6:AZ$61)</f>
        <v>1</v>
      </c>
      <c r="BB10" s="46">
        <f t="shared" ref="BB10" si="191">RANK(AZ10,AZ$6:AZ$61)</f>
        <v>1</v>
      </c>
      <c r="BC10" s="28">
        <f t="shared" ref="BC10" si="192">IF(AND(BF$3=1,BB10=1),"25",IF(AND(BF$3=1,BB10=2),"20",IF(AND(BF$3=1,BB10=3),"16",IF(AND(BF$3=1,BB10=4),"13",IF(AND(BF$3=1,BB10=5),"11",IF(AND(BF$3=1,BB10=6),"10",IF(AND(BF$3=1,BB10=7),"9",IF(AND(BF$3=1,BB10=8),"8",IF(AND(BF$3=1,BB10=9),"7",IF(AND(BF$3=1,BB10=10),"6",IF(AND(BF$3=1,BB10=11),"5",IF(AND(BF$3=1,BB10=12),"4",IF(AND(BF$3=1,BB10=13),"3",IF(AND(BF$3=1,BB10=14),"2",IF(AND(BF$3=1,BB10=15),"1",IF(AND(BF$3=2,BB10=1),"16",IF(AND(BF$3=2,BB10=2),"13",IF(AND(BF$3=2,BB10=3),"11",IF(AND(BF$3=2,BB10=4),"10",IF(AND(BF$3=2,BB10=5),"9",IF(AND(BF$3=2,BB10=6),"8",IF(AND(BF$3=2,BB10=7),"7",IF(AND(BF$3=2,BB10=8),"6",IF(AND(BF$3=2,BB10=9),"5",IF(AND(BF$3=2,BB10=10),"4",IF(AND(BF$3=2,BB10=11),"3",IF(AND(BF$3=2,BB10=12),"2",IF(AND(BF$3=2,BB10=13),"1",IF(AND(BF$3=3,BB10=1),"10",IF(AND(BF$3=3,BB10=2),"9",IF(AND(BF$3=3,BB10=3),"8",IF(AND(BF$3=3,BB10=4),"7",IF(AND(BF$3=3,BB10=5),"6",IF(AND(BF$3=3,BB10=6),"5",IF(AND(BF$3=3,BB10=7),"4",IF(AND(BF$3=3,BB10=8),"3",IF(AND(BF$3=3,BB10=9),"2",IF(AND(BF$3=3,BB10=10),"1"))))))))))))))))))))))))))))))))))))))+0</f>
        <v>16</v>
      </c>
      <c r="BD10" s="29">
        <f t="shared" ref="BD10" si="193">AS10+BC10</f>
        <v>56</v>
      </c>
      <c r="BE10" s="30">
        <f>SUM(LARGE(($BC10,$AR10,$AG10,$V10,$K10),{1;2;3;4;5}))</f>
        <v>56</v>
      </c>
      <c r="BF10" s="27">
        <f t="shared" ref="BF10" si="194">RANK(BD10,BD$6:BD$61)</f>
        <v>4</v>
      </c>
      <c r="BG10" s="20">
        <f t="shared" ref="BG10" si="195">BQ$3</f>
        <v>3</v>
      </c>
      <c r="BH10" s="31"/>
      <c r="BI10" s="33"/>
      <c r="BJ10" s="27">
        <f t="shared" ref="BJ10" si="196">SUM(BH10+BI10)</f>
        <v>0</v>
      </c>
      <c r="BK10" s="47">
        <f t="shared" si="11"/>
        <v>0</v>
      </c>
      <c r="BL10" s="14">
        <f t="shared" ref="BL10" si="197">RANK(BK10,BK$6:BK$61)</f>
        <v>1</v>
      </c>
      <c r="BM10" s="46">
        <f t="shared" ref="BM10" si="198">RANK(BK10,BK$6:BK$61)</f>
        <v>1</v>
      </c>
      <c r="BN10" s="28">
        <f t="shared" ref="BN10" si="199">IF(AND(BQ$3=1,BM10=1),"25",IF(AND(BQ$3=1,BM10=2),"20",IF(AND(BQ$3=1,BM10=3),"16",IF(AND(BQ$3=1,BM10=4),"13",IF(AND(BQ$3=1,BM10=5),"11",IF(AND(BQ$3=1,BM10=6),"10",IF(AND(BQ$3=1,BM10=7),"9",IF(AND(BQ$3=1,BM10=8),"8",IF(AND(BQ$3=1,BM10=9),"7",IF(AND(BQ$3=1,BM10=10),"6",IF(AND(BQ$3=1,BM10=11),"5",IF(AND(BQ$3=1,BM10=12),"4",IF(AND(BQ$3=1,BM10=13),"3",IF(AND(BQ$3=1,BM10=14),"2",IF(AND(BQ$3=1,BM10=15),"1",IF(AND(BQ$3=2,BM10=1),"16",IF(AND(BQ$3=2,BM10=2),"13",IF(AND(BQ$3=2,BM10=3),"11",IF(AND(BQ$3=2,BM10=4),"10",IF(AND(BQ$3=2,BM10=5),"9",IF(AND(BQ$3=2,BM10=6),"8",IF(AND(BQ$3=2,BM10=7),"7",IF(AND(BQ$3=2,BM10=8),"6",IF(AND(BQ$3=2,BM10=9),"5",IF(AND(BQ$3=2,BM10=10),"4",IF(AND(BQ$3=2,BM10=11),"3",IF(AND(BQ$3=2,BM10=12),"2",IF(AND(BQ$3=2,BM10=13),"1",IF(AND(BQ$3=3,BM10=1),"10",IF(AND(BQ$3=3,BM10=2),"9",IF(AND(BQ$3=3,BM10=3),"8",IF(AND(BQ$3=3,BM10=4),"7",IF(AND(BQ$3=3,BM10=5),"6",IF(AND(BQ$3=3,BM10=6),"5",IF(AND(BQ$3=3,BM10=7),"4",IF(AND(BQ$3=3,BM10=8),"3",IF(AND(BQ$3=3,BM10=9),"2",IF(AND(BQ$3=3,BM10=10),"1"))))))))))))))))))))))))))))))))))))))+0</f>
        <v>10</v>
      </c>
      <c r="BO10" s="29">
        <f t="shared" ref="BO10" si="200">BD10+BN10</f>
        <v>66</v>
      </c>
      <c r="BP10" s="30">
        <f>SUM(LARGE(($BN10,$BC10,$AR10,$AG10,$V10,$K10),{1;2;3;4;5}))</f>
        <v>56</v>
      </c>
      <c r="BQ10" s="27">
        <f t="shared" ref="BQ10" si="201">RANK(BP10,BP$6:BP$61)</f>
        <v>4</v>
      </c>
      <c r="BR10" s="20">
        <f t="shared" ref="BR10" si="202">CB$3</f>
        <v>2</v>
      </c>
      <c r="BS10" s="31"/>
      <c r="BT10" s="33"/>
      <c r="BU10" s="27">
        <f t="shared" ref="BU10" si="203">SUM(BS10+BT10)</f>
        <v>0</v>
      </c>
      <c r="BV10" s="47">
        <f t="shared" si="14"/>
        <v>0</v>
      </c>
      <c r="BW10" s="14">
        <f t="shared" ref="BW10" si="204">RANK(BV10,BV$6:BV$61)</f>
        <v>1</v>
      </c>
      <c r="BX10" s="46">
        <f t="shared" ref="BX10" si="205">RANK(BV10,BV$6:BV$61)</f>
        <v>1</v>
      </c>
      <c r="BY10" s="28">
        <f t="shared" ref="BY10" si="206">IF(AND(CB$3=1,BX10=1),"25",IF(AND(CB$3=1,BX10=2),"20",IF(AND(CB$3=1,BX10=3),"16",IF(AND(CB$3=1,BX10=4),"13",IF(AND(CB$3=1,BX10=5),"11",IF(AND(CB$3=1,BX10=6),"10",IF(AND(CB$3=1,BX10=7),"9",IF(AND(CB$3=1,BX10=8),"8",IF(AND(CB$3=1,BX10=9),"7",IF(AND(CB$3=1,BX10=10),"6",IF(AND(CB$3=1,BX10=11),"5",IF(AND(CB$3=1,BX10=12),"4",IF(AND(CB$3=1,BX10=13),"3",IF(AND(CB$3=1,BX10=14),"2",IF(AND(CB$3=1,BX10=15),"1",IF(AND(CB$3=2,BX10=1),"16",IF(AND(CB$3=2,BX10=2),"13",IF(AND(CB$3=2,BX10=3),"11",IF(AND(CB$3=2,BX10=4),"10",IF(AND(CB$3=2,BX10=5),"9",IF(AND(CB$3=2,BX10=6),"8",IF(AND(CB$3=2,BX10=7),"7",IF(AND(CB$3=2,BX10=8),"6",IF(AND(CB$3=2,BX10=9),"5",IF(AND(CB$3=2,BX10=10),"4",IF(AND(CB$3=2,BX10=11),"3",IF(AND(CB$3=2,BX10=12),"2",IF(AND(CB$3=2,BX10=13),"1",IF(AND(CB$3=3,BX10=1),"10",IF(AND(CB$3=3,BX10=2),"9",IF(AND(CB$3=3,BX10=3),"8",IF(AND(CB$3=3,BX10=4),"7",IF(AND(CB$3=3,BX10=5),"6",IF(AND(CB$3=3,BX10=6),"5",IF(AND(CB$3=3,BX10=7),"4",IF(AND(CB$3=3,BX10=8),"3",IF(AND(CB$3=3,BX10=9),"2",IF(AND(CB$3=3,BX10=10),"1"))))))))))))))))))))))))))))))))))))))+0</f>
        <v>16</v>
      </c>
      <c r="BZ10" s="29">
        <f t="shared" ref="BZ10" si="207">BO10+BY10</f>
        <v>82</v>
      </c>
      <c r="CA10" s="30">
        <f>SUM(LARGE(($BY10,$BN10,$BC10,$AR10,$AG10,$V10,$K10),{1;2;3;4;5}))</f>
        <v>62</v>
      </c>
      <c r="CB10" s="27">
        <f t="shared" ref="CB10" si="208">RANK(CA10,CA$6:CA$61)</f>
        <v>4</v>
      </c>
      <c r="CC10" s="20">
        <f t="shared" ref="CC10" si="209">CM$3</f>
        <v>2</v>
      </c>
      <c r="CD10" s="31"/>
      <c r="CE10" s="33"/>
      <c r="CF10" s="27">
        <f t="shared" ref="CF10" si="210">SUM(CD10+CE10)</f>
        <v>0</v>
      </c>
      <c r="CG10" s="47">
        <f t="shared" si="17"/>
        <v>0</v>
      </c>
      <c r="CH10" s="14">
        <f t="shared" ref="CH10" si="211">RANK(CG10,CG$6:CG$61)</f>
        <v>1</v>
      </c>
      <c r="CI10" s="46">
        <f t="shared" ref="CI10" si="212">RANK(CG10,CG$6:CG$61)</f>
        <v>1</v>
      </c>
      <c r="CJ10" s="28">
        <f t="shared" ref="CJ10" si="213">IF(AND(CM$3=1,CI10=1),"25",IF(AND(CM$3=1,CI10=2),"20",IF(AND(CM$3=1,CI10=3),"16",IF(AND(CM$3=1,CI10=4),"13",IF(AND(CM$3=1,CI10=5),"11",IF(AND(CM$3=1,CI10=6),"10",IF(AND(CM$3=1,CI10=7),"9",IF(AND(CM$3=1,CI10=8),"8",IF(AND(CM$3=1,CI10=9),"7",IF(AND(CM$3=1,CI10=10),"6",IF(AND(CM$3=1,CI10=11),"5",IF(AND(CM$3=1,CI10=12),"4",IF(AND(CM$3=1,CI10=13),"3",IF(AND(CM$3=1,CI10=14),"2",IF(AND(CM$3=1,CI10=15),"1",IF(AND(CM$3=2,CI10=1),"16",IF(AND(CM$3=2,CI10=2),"13",IF(AND(CM$3=2,CI10=3),"11",IF(AND(CM$3=2,CI10=4),"10",IF(AND(CM$3=2,CI10=5),"9",IF(AND(CM$3=2,CI10=6),"8",IF(AND(CM$3=2,CI10=7),"7",IF(AND(CM$3=2,CI10=8),"6",IF(AND(CM$3=2,CI10=9),"5",IF(AND(CM$3=2,CI10=10),"4",IF(AND(CM$3=2,CI10=11),"3",IF(AND(CM$3=2,CI10=12),"2",IF(AND(CM$3=2,CI10=13),"1",IF(AND(CM$3=3,CI10=1),"10",IF(AND(CM$3=3,CI10=2),"9",IF(AND(CM$3=3,CI10=3),"8",IF(AND(CM$3=3,CI10=4),"7",IF(AND(CM$3=3,CI10=5),"6",IF(AND(CM$3=3,CI10=6),"5",IF(AND(CM$3=3,CI10=7),"4",IF(AND(CM$3=3,CI10=8),"3",IF(AND(CM$3=3,CI10=9),"2",IF(AND(CM$3=3,CI10=10),"1"))))))))))))))))))))))))))))))))))))))+0</f>
        <v>16</v>
      </c>
      <c r="CK10" s="29">
        <f t="shared" ref="CK10" si="214">BZ10+CJ10</f>
        <v>98</v>
      </c>
      <c r="CL10" s="30">
        <f>SUM(LARGE(($CJ10,$BY10,$BN10,$BC10,$AR10,$AG10,$V10,$K10),{1;2;3;4;5}))</f>
        <v>68</v>
      </c>
      <c r="CM10" s="27">
        <f t="shared" ref="CM10" si="215">RANK(CL10,CL$6:CL$61)</f>
        <v>4</v>
      </c>
      <c r="CN10" s="20">
        <f t="shared" ref="CN10" si="216">CX$3</f>
        <v>2</v>
      </c>
      <c r="CO10" s="31"/>
      <c r="CP10" s="33"/>
      <c r="CQ10" s="27">
        <f t="shared" ref="CQ10" si="217">SUM(CO10+CP10)</f>
        <v>0</v>
      </c>
      <c r="CR10" s="47">
        <f t="shared" si="20"/>
        <v>0</v>
      </c>
      <c r="CS10" s="14">
        <f t="shared" ref="CS10" si="218">RANK(CR10,CR$6:CR$61)</f>
        <v>1</v>
      </c>
      <c r="CT10" s="46">
        <f t="shared" ref="CT10" si="219">RANK(CR10,CR$6:CR$61)</f>
        <v>1</v>
      </c>
      <c r="CU10" s="28">
        <f t="shared" ref="CU10" si="220">IF(AND(CX$3=1,CT10=1),"25",IF(AND(CX$3=1,CT10=2),"20",IF(AND(CX$3=1,CT10=3),"16",IF(AND(CX$3=1,CT10=4),"13",IF(AND(CX$3=1,CT10=5),"11",IF(AND(CX$3=1,CT10=6),"10",IF(AND(CX$3=1,CT10=7),"9",IF(AND(CX$3=1,CT10=8),"8",IF(AND(CX$3=1,CT10=9),"7",IF(AND(CX$3=1,CT10=10),"6",IF(AND(CX$3=1,CT10=11),"5",IF(AND(CX$3=1,CT10=12),"4",IF(AND(CX$3=1,CT10=13),"3",IF(AND(CX$3=1,CT10=14),"2",IF(AND(CX$3=1,CT10=15),"1",IF(AND(CX$3=2,CT10=1),"16",IF(AND(CX$3=2,CT10=2),"13",IF(AND(CX$3=2,CT10=3),"11",IF(AND(CX$3=2,CT10=4),"10",IF(AND(CX$3=2,CT10=5),"9",IF(AND(CX$3=2,CT10=6),"8",IF(AND(CX$3=2,CT10=7),"7",IF(AND(CX$3=2,CT10=8),"6",IF(AND(CX$3=2,CT10=9),"5",IF(AND(CX$3=2,CT10=10),"4",IF(AND(CX$3=2,CT10=11),"3",IF(AND(CX$3=2,CT10=12),"2",IF(AND(CX$3=2,CT10=13),"1",IF(AND(CX$3=3,CT10=1),"10",IF(AND(CX$3=3,CT10=2),"9",IF(AND(CX$3=3,CT10=3),"8",IF(AND(CX$3=3,CT10=4),"7",IF(AND(CX$3=3,CT10=5),"6",IF(AND(CX$3=3,CT10=6),"5",IF(AND(CX$3=3,CT10=7),"4",IF(AND(CX$3=3,CT10=8),"3",IF(AND(CX$3=3,CT10=9),"2",IF(AND(CX$3=3,CT10=10),"1"))))))))))))))))))))))))))))))))))))))+0</f>
        <v>16</v>
      </c>
      <c r="CV10" s="29">
        <f t="shared" ref="CV10" si="221">CK10+CU10</f>
        <v>114</v>
      </c>
      <c r="CW10" s="30">
        <f>SUM(LARGE(($CU10,$CJ10,$BY10,$BN10,$BC10,$AR10,$AG10,$V10,$K10),{1;2;3;4;5}))</f>
        <v>74</v>
      </c>
      <c r="CX10" s="27">
        <f t="shared" ref="CX10" si="222">RANK(CW10,CW$6:CW$61)</f>
        <v>4</v>
      </c>
      <c r="CY10" s="20">
        <f t="shared" ref="CY10" si="223">DI$3</f>
        <v>2</v>
      </c>
      <c r="CZ10" s="31"/>
      <c r="DA10" s="33"/>
      <c r="DB10" s="27">
        <f t="shared" ref="DB10" si="224">SUM(CZ10+DA10)</f>
        <v>0</v>
      </c>
      <c r="DC10" s="47">
        <f t="shared" si="23"/>
        <v>0</v>
      </c>
      <c r="DD10" s="14">
        <f t="shared" ref="DD10" si="225">RANK(DC10,DC$6:DC$61)</f>
        <v>1</v>
      </c>
      <c r="DE10" s="46">
        <f t="shared" ref="DE10" si="226">RANK(DC10,DC$6:DC$61)</f>
        <v>1</v>
      </c>
      <c r="DF10" s="28">
        <f t="shared" ref="DF10" si="227">IF(AND(DI$3=1,DE10=1),"25",IF(AND(DI$3=1,DE10=2),"20",IF(AND(DI$3=1,DE10=3),"16",IF(AND(DI$3=1,DE10=4),"13",IF(AND(DI$3=1,DE10=5),"11",IF(AND(DI$3=1,DE10=6),"10",IF(AND(DI$3=1,DE10=7),"9",IF(AND(DI$3=1,DE10=8),"8",IF(AND(DI$3=1,DE10=9),"7",IF(AND(DI$3=1,DE10=10),"6",IF(AND(DI$3=1,DE10=11),"5",IF(AND(DI$3=1,DE10=12),"4",IF(AND(DI$3=1,DE10=13),"3",IF(AND(DI$3=1,DE10=14),"2",IF(AND(DI$3=1,DE10=15),"1",IF(AND(DI$3=2,DE10=1),"16",IF(AND(DI$3=2,DE10=2),"13",IF(AND(DI$3=2,DE10=3),"11",IF(AND(DI$3=2,DE10=4),"10",IF(AND(DI$3=2,DE10=5),"9",IF(AND(DI$3=2,DE10=6),"8",IF(AND(DI$3=2,DE10=7),"7",IF(AND(DI$3=2,DE10=8),"6",IF(AND(DI$3=2,DE10=9),"5",IF(AND(DI$3=2,DE10=10),"4",IF(AND(DI$3=2,DE10=11),"3",IF(AND(DI$3=2,DE10=12),"2",IF(AND(DI$3=2,DE10=13),"1",IF(AND(DI$3=3,DE10=1),"10",IF(AND(DI$3=3,DE10=2),"9",IF(AND(DI$3=3,DE10=3),"8",IF(AND(DI$3=3,DE10=4),"7",IF(AND(DI$3=3,DE10=5),"6",IF(AND(DI$3=3,DE10=6),"5",IF(AND(DI$3=3,DE10=7),"4",IF(AND(DI$3=3,DE10=8),"3",IF(AND(DI$3=3,DE10=9),"2",IF(AND(DI$3=3,DE10=10),"1"))))))))))))))))))))))))))))))))))))))+0</f>
        <v>16</v>
      </c>
      <c r="DG10" s="29">
        <f t="shared" ref="DG10" si="228">CV10+DF10</f>
        <v>130</v>
      </c>
      <c r="DH10" s="30">
        <f>SUM(LARGE(($DF10,$CU10,$CJ10,$BY10,$BN10,$BC10,$AR10,$AG10,$V10,$K10),{1;2;3;4;5}))</f>
        <v>80</v>
      </c>
      <c r="DI10" s="27">
        <f t="shared" ref="DI10" si="229">RANK(DH10,DH$6:DH$61)</f>
        <v>1</v>
      </c>
      <c r="DJ10" s="20">
        <f t="shared" ref="DJ10" si="230">DT$3</f>
        <v>2</v>
      </c>
      <c r="DK10" s="31"/>
      <c r="DL10" s="33"/>
      <c r="DM10" s="27">
        <f t="shared" ref="DM10" si="231">SUM(DK10+DL10)</f>
        <v>0</v>
      </c>
      <c r="DN10" s="47">
        <f t="shared" si="26"/>
        <v>0</v>
      </c>
      <c r="DO10" s="14">
        <f t="shared" ref="DO10" si="232">RANK(DN10,DN$6:DN$61)</f>
        <v>1</v>
      </c>
      <c r="DP10" s="46">
        <f t="shared" ref="DP10" si="233">RANK(DN10,DN$6:DN$61)</f>
        <v>1</v>
      </c>
      <c r="DQ10" s="28">
        <f t="shared" ref="DQ10" si="234">IF(AND(DT$3=1,DP10=1),"25",IF(AND(DT$3=1,DP10=2),"20",IF(AND(DT$3=1,DP10=3),"16",IF(AND(DT$3=1,DP10=4),"13",IF(AND(DT$3=1,DP10=5),"11",IF(AND(DT$3=1,DP10=6),"10",IF(AND(DT$3=1,DP10=7),"9",IF(AND(DT$3=1,DP10=8),"8",IF(AND(DT$3=1,DP10=9),"7",IF(AND(DT$3=1,DP10=10),"6",IF(AND(DT$3=1,DP10=11),"5",IF(AND(DT$3=1,DP10=12),"4",IF(AND(DT$3=1,DP10=13),"3",IF(AND(DT$3=1,DP10=14),"2",IF(AND(DT$3=1,DP10=15),"1",IF(AND(DT$3=2,DP10=1),"16",IF(AND(DT$3=2,DP10=2),"13",IF(AND(DT$3=2,DP10=3),"11",IF(AND(DT$3=2,DP10=4),"10",IF(AND(DT$3=2,DP10=5),"9",IF(AND(DT$3=2,DP10=6),"8",IF(AND(DT$3=2,DP10=7),"7",IF(AND(DT$3=2,DP10=8),"6",IF(AND(DT$3=2,DP10=9),"5",IF(AND(DT$3=2,DP10=10),"4",IF(AND(DT$3=2,DP10=11),"3",IF(AND(DT$3=2,DP10=12),"2",IF(AND(DT$3=2,DP10=13),"1",IF(AND(DT$3=3,DP10=1),"10",IF(AND(DT$3=3,DP10=2),"9",IF(AND(DT$3=3,DP10=3),"8",IF(AND(DT$3=3,DP10=4),"7",IF(AND(DT$3=3,DP10=5),"6",IF(AND(DT$3=3,DP10=6),"5",IF(AND(DT$3=3,DP10=7),"4",IF(AND(DT$3=3,DP10=8),"3",IF(AND(DT$3=3,DP10=9),"2",IF(AND(DT$3=3,DP10=10),"1"))))))))))))))))))))))))))))))))))))))+0</f>
        <v>16</v>
      </c>
      <c r="DR10" s="29">
        <f t="shared" ref="DR10" si="235">DG10+DQ10</f>
        <v>146</v>
      </c>
      <c r="DS10" s="30">
        <f>SUM(LARGE(($DQ10,$DF10,$CU10,$CJ10,$BY10,$BN10,$BC10,$AR10,$AG10,$V10,$K10),{1;2;3;4;5}))</f>
        <v>80</v>
      </c>
      <c r="DT10" s="27">
        <f t="shared" ref="DT10" si="236">RANK(DS10,DS$6:DS$61)</f>
        <v>1</v>
      </c>
      <c r="DU10" s="20">
        <f t="shared" ref="DU10" si="237">EE$3</f>
        <v>2</v>
      </c>
      <c r="DV10" s="31"/>
      <c r="DW10" s="33"/>
      <c r="DX10" s="27">
        <f t="shared" ref="DX10" si="238">SUM(DV10+DW10)</f>
        <v>0</v>
      </c>
      <c r="DY10" s="47">
        <f t="shared" si="29"/>
        <v>0</v>
      </c>
      <c r="DZ10" s="14">
        <f t="shared" ref="DZ10" si="239">RANK(DY10,DY$6:DY$61)</f>
        <v>1</v>
      </c>
      <c r="EA10" s="46">
        <f t="shared" ref="EA10" si="240">RANK(DY10,DY$6:DY$61)</f>
        <v>1</v>
      </c>
      <c r="EB10" s="28">
        <f t="shared" ref="EB10" si="241">IF(AND(EE$3=1,EA10=1),"25",IF(AND(EE$3=1,EA10=2),"20",IF(AND(EE$3=1,EA10=3),"16",IF(AND(EE$3=1,EA10=4),"13",IF(AND(EE$3=1,EA10=5),"11",IF(AND(EE$3=1,EA10=6),"10",IF(AND(EE$3=1,EA10=7),"9",IF(AND(EE$3=1,EA10=8),"8",IF(AND(EE$3=1,EA10=9),"7",IF(AND(EE$3=1,EA10=10),"6",IF(AND(EE$3=1,EA10=11),"5",IF(AND(EE$3=1,EA10=12),"4",IF(AND(EE$3=1,EA10=13),"3",IF(AND(EE$3=1,EA10=14),"2",IF(AND(EE$3=1,EA10=15),"1",IF(AND(EE$3=2,EA10=1),"16",IF(AND(EE$3=2,EA10=2),"13",IF(AND(EE$3=2,EA10=3),"11",IF(AND(EE$3=2,EA10=4),"10",IF(AND(EE$3=2,EA10=5),"9",IF(AND(EE$3=2,EA10=6),"8",IF(AND(EE$3=2,EA10=7),"7",IF(AND(EE$3=2,EA10=8),"6",IF(AND(EE$3=2,EA10=9),"5",IF(AND(EE$3=2,EA10=10),"4",IF(AND(EE$3=2,EA10=11),"3",IF(AND(EE$3=2,EA10=12),"2",IF(AND(EE$3=2,EA10=13),"1",IF(AND(EE$3=3,EA10=1),"10",IF(AND(EE$3=3,EA10=2),"9",IF(AND(EE$3=3,EA10=3),"8",IF(AND(EE$3=3,EA10=4),"7",IF(AND(EE$3=3,EA10=5),"6",IF(AND(EE$3=3,EA10=6),"5",IF(AND(EE$3=3,EA10=7),"4",IF(AND(EE$3=3,EA10=8),"3",IF(AND(EE$3=3,EA10=9),"2",IF(AND(EE$3=3,EA10=10),"1"))))))))))))))))))))))))))))))))))))))+0</f>
        <v>16</v>
      </c>
      <c r="EC10" s="29">
        <f t="shared" ref="EC10" si="242">DR10+EB10</f>
        <v>162</v>
      </c>
      <c r="ED10" s="30">
        <f>SUM(LARGE(($EB10,$DQ10,$DF10,$CU10,$CJ10,$BY10,$BN10,$BC10,$AR10,$AG10,$V10,$K10),{1;2;3;4;5}))</f>
        <v>80</v>
      </c>
      <c r="EE10" s="27">
        <f t="shared" ref="EE10" si="243">RANK(ED10,ED$6:ED$61)</f>
        <v>1</v>
      </c>
      <c r="EF10" s="20">
        <f t="shared" ref="EF10" si="244">EP$3</f>
        <v>2</v>
      </c>
      <c r="EG10" s="31"/>
      <c r="EH10" s="33"/>
      <c r="EI10" s="27">
        <f t="shared" ref="EI10" si="245">SUM(EG10+EH10)</f>
        <v>0</v>
      </c>
      <c r="EJ10" s="47">
        <f t="shared" si="32"/>
        <v>0</v>
      </c>
      <c r="EK10" s="14">
        <f t="shared" ref="EK10" si="246">RANK(EJ10,EJ$6:EJ$61)</f>
        <v>1</v>
      </c>
      <c r="EL10" s="46">
        <f t="shared" ref="EL10" si="247">RANK(EJ10,EJ$6:EJ$61)</f>
        <v>1</v>
      </c>
      <c r="EM10" s="28">
        <f t="shared" ref="EM10" si="248">IF(AND(EP$3=1,EL10=1),"25",IF(AND(EP$3=1,EL10=2),"20",IF(AND(EP$3=1,EL10=3),"16",IF(AND(EP$3=1,EL10=4),"13",IF(AND(EP$3=1,EL10=5),"11",IF(AND(EP$3=1,EL10=6),"10",IF(AND(EP$3=1,EL10=7),"9",IF(AND(EP$3=1,EL10=8),"8",IF(AND(EP$3=1,EL10=9),"7",IF(AND(EP$3=1,EL10=10),"6",IF(AND(EP$3=1,EL10=11),"5",IF(AND(EP$3=1,EL10=12),"4",IF(AND(EP$3=1,EL10=13),"3",IF(AND(EP$3=1,EL10=14),"2",IF(AND(EP$3=1,EL10=15),"1",IF(AND(EP$3=2,EL10=1),"16",IF(AND(EP$3=2,EL10=2),"13",IF(AND(EP$3=2,EL10=3),"11",IF(AND(EP$3=2,EL10=4),"10",IF(AND(EP$3=2,EL10=5),"9",IF(AND(EP$3=2,EL10=6),"8",IF(AND(EP$3=2,EL10=7),"7",IF(AND(EP$3=2,EL10=8),"6",IF(AND(EP$3=2,EL10=9),"5",IF(AND(EP$3=2,EL10=10),"4",IF(AND(EP$3=2,EL10=11),"3",IF(AND(EP$3=2,EL10=12),"2",IF(AND(EP$3=2,EL10=13),"1",IF(AND(EP$3=3,EL10=1),"10",IF(AND(EP$3=3,EL10=2),"9",IF(AND(EP$3=3,EL10=3),"8",IF(AND(EP$3=3,EL10=4),"7",IF(AND(EP$3=3,EL10=5),"6",IF(AND(EP$3=3,EL10=6),"5",IF(AND(EP$3=3,EL10=7),"4",IF(AND(EP$3=3,EL10=8),"3",IF(AND(EP$3=3,EL10=9),"2",IF(AND(EP$3=3,EL10=10),"1"))))))))))))))))))))))))))))))))))))))+0</f>
        <v>16</v>
      </c>
      <c r="EN10" s="29">
        <f t="shared" ref="EN10" si="249">EC10+EM10</f>
        <v>178</v>
      </c>
      <c r="EO10" s="30">
        <f>SUM(LARGE(($EM10,$EB10,$DQ10,$DF10,$CU10,$CJ10,$BY10,$BN10,$BC10,$AR10,$AG10,$V10,$K10),{1;2;3;4;5}))</f>
        <v>80</v>
      </c>
      <c r="EP10" s="27">
        <f t="shared" ref="EP10" si="250">RANK(EO10,EO$6:EO$61)</f>
        <v>1</v>
      </c>
      <c r="EQ10" s="20">
        <f t="shared" ref="EQ10" si="251">FA$3</f>
        <v>2</v>
      </c>
      <c r="ER10" s="31"/>
      <c r="ES10" s="33"/>
      <c r="ET10" s="27">
        <f t="shared" ref="ET10" si="252">SUM(ER10+ES10)</f>
        <v>0</v>
      </c>
      <c r="EU10" s="47">
        <f t="shared" si="35"/>
        <v>0</v>
      </c>
      <c r="EV10" s="14">
        <f t="shared" ref="EV10" si="253">RANK(EU10,EU$6:EU$61)</f>
        <v>1</v>
      </c>
      <c r="EW10" s="46">
        <f t="shared" ref="EW10" si="254">RANK(EU10,EU$6:EU$61)</f>
        <v>1</v>
      </c>
      <c r="EX10" s="28">
        <f t="shared" ref="EX10" si="255">IF(AND(FA$3=1,EW10=1),"25",IF(AND(FA$3=1,EW10=2),"20",IF(AND(FA$3=1,EW10=3),"16",IF(AND(FA$3=1,EW10=4),"13",IF(AND(FA$3=1,EW10=5),"11",IF(AND(FA$3=1,EW10=6),"10",IF(AND(FA$3=1,EW10=7),"9",IF(AND(FA$3=1,EW10=8),"8",IF(AND(FA$3=1,EW10=9),"7",IF(AND(FA$3=1,EW10=10),"6",IF(AND(FA$3=1,EW10=11),"5",IF(AND(FA$3=1,EW10=12),"4",IF(AND(FA$3=1,EW10=13),"3",IF(AND(FA$3=1,EW10=14),"2",IF(AND(FA$3=1,EW10=15),"1",IF(AND(FA$3=2,EW10=1),"16",IF(AND(FA$3=2,EW10=2),"13",IF(AND(FA$3=2,EW10=3),"11",IF(AND(FA$3=2,EW10=4),"10",IF(AND(FA$3=2,EW10=5),"9",IF(AND(FA$3=2,EW10=6),"8",IF(AND(FA$3=2,EW10=7),"7",IF(AND(FA$3=2,EW10=8),"6",IF(AND(FA$3=2,EW10=9),"5",IF(AND(FA$3=2,EW10=10),"4",IF(AND(FA$3=2,EW10=11),"3",IF(AND(FA$3=2,EW10=12),"2",IF(AND(FA$3=2,EW10=13),"1",IF(AND(FA$3=3,EW10=1),"10",IF(AND(FA$3=3,EW10=2),"9",IF(AND(FA$3=3,EW10=3),"8",IF(AND(FA$3=3,EW10=4),"7",IF(AND(FA$3=3,EW10=5),"6",IF(AND(FA$3=3,EW10=6),"5",IF(AND(FA$3=3,EW10=7),"4",IF(AND(FA$3=3,EW10=8),"3",IF(AND(FA$3=3,EW10=9),"2",IF(AND(FA$3=3,EW10=10),"1"))))))))))))))))))))))))))))))))))))))+0</f>
        <v>16</v>
      </c>
      <c r="EY10" s="29">
        <f t="shared" ref="EY10" si="256">EN10+EX10</f>
        <v>194</v>
      </c>
      <c r="EZ10" s="30">
        <f>SUM(LARGE(($EX10,$EM10,$EB10,$DQ10,$DF10,$CU10,$CJ10,$BY10,$BN10,$BC10,$AR10,$AG10,$V10,$K10),{1;2;3;4;5}))</f>
        <v>80</v>
      </c>
      <c r="FA10" s="27">
        <f t="shared" ref="FA10" si="257">RANK(EZ10,EZ$6:EZ$61)</f>
        <v>1</v>
      </c>
      <c r="FB10" s="20">
        <f t="shared" ref="FB10" si="258">FL$3</f>
        <v>2</v>
      </c>
      <c r="FC10" s="31"/>
      <c r="FD10" s="33"/>
      <c r="FE10" s="27">
        <f t="shared" ref="FE10" si="259">SUM(FC10+FD10)</f>
        <v>0</v>
      </c>
      <c r="FF10" s="47">
        <f t="shared" si="38"/>
        <v>0</v>
      </c>
      <c r="FG10" s="14">
        <f t="shared" ref="FG10" si="260">RANK(FF10,FF$6:FF$61)</f>
        <v>1</v>
      </c>
      <c r="FH10" s="46">
        <f t="shared" ref="FH10" si="261">RANK(FF10,FF$6:FF$61)</f>
        <v>1</v>
      </c>
      <c r="FI10" s="28">
        <f t="shared" ref="FI10" si="262">IF(AND(FL$3=1,FH10=1),"25",IF(AND(FL$3=1,FH10=2),"20",IF(AND(FL$3=1,FH10=3),"16",IF(AND(FL$3=1,FH10=4),"13",IF(AND(FL$3=1,FH10=5),"11",IF(AND(FL$3=1,FH10=6),"10",IF(AND(FL$3=1,FH10=7),"9",IF(AND(FL$3=1,FH10=8),"8",IF(AND(FL$3=1,FH10=9),"7",IF(AND(FL$3=1,FH10=10),"6",IF(AND(FL$3=1,FH10=11),"5",IF(AND(FL$3=1,FH10=12),"4",IF(AND(FL$3=1,FH10=13),"3",IF(AND(FL$3=1,FH10=14),"2",IF(AND(FL$3=1,FH10=15),"1",IF(AND(FL$3=2,FH10=1),"16",IF(AND(FL$3=2,FH10=2),"13",IF(AND(FL$3=2,FH10=3),"11",IF(AND(FL$3=2,FH10=4),"10",IF(AND(FL$3=2,FH10=5),"9",IF(AND(FL$3=2,FH10=6),"8",IF(AND(FL$3=2,FH10=7),"7",IF(AND(FL$3=2,FH10=8),"6",IF(AND(FL$3=2,FH10=9),"5",IF(AND(FL$3=2,FH10=10),"4",IF(AND(FL$3=2,FH10=11),"3",IF(AND(FL$3=2,FH10=12),"2",IF(AND(FL$3=2,FH10=13),"1",IF(AND(FL$3=3,FH10=1),"10",IF(AND(FL$3=3,FH10=2),"9",IF(AND(FL$3=3,FH10=3),"8",IF(AND(FL$3=3,FH10=4),"7",IF(AND(FL$3=3,FH10=5),"6",IF(AND(FL$3=3,FH10=6),"5",IF(AND(FL$3=3,FH10=7),"4",IF(AND(FL$3=3,FH10=8),"3",IF(AND(FL$3=3,FH10=9),"2",IF(AND(FL$3=3,FH10=10),"1"))))))))))))))))))))))))))))))))))))))+0</f>
        <v>16</v>
      </c>
      <c r="FJ10" s="29">
        <f t="shared" ref="FJ10" si="263">EY10+FI10</f>
        <v>210</v>
      </c>
      <c r="FK10" s="30">
        <f>SUM(LARGE(($FI10,$EX10,$EM10,$EB10,$DQ10,$DF10,$CU10,$CJ10,$BY10,$BN10,$BC10,$AR10,$AG10,$V10,$K10),{1;2;3;4;5}))</f>
        <v>80</v>
      </c>
      <c r="FL10" s="27">
        <f t="shared" ref="FL10" si="264">RANK(FK10,FK$6:FK$61)</f>
        <v>1</v>
      </c>
      <c r="FM10" s="20">
        <f t="shared" ref="FM10" si="265">FW$3</f>
        <v>2</v>
      </c>
      <c r="FN10" s="31"/>
      <c r="FO10" s="33"/>
      <c r="FP10" s="27">
        <f t="shared" ref="FP10" si="266">SUM(FN10+FO10)</f>
        <v>0</v>
      </c>
      <c r="FQ10" s="47">
        <f t="shared" si="41"/>
        <v>0</v>
      </c>
      <c r="FR10" s="14">
        <f t="shared" ref="FR10" si="267">RANK(FQ10,FQ$6:FQ$61)</f>
        <v>1</v>
      </c>
      <c r="FS10" s="46">
        <f t="shared" ref="FS10" si="268">RANK(FQ10,FQ$6:FQ$61)</f>
        <v>1</v>
      </c>
      <c r="FT10" s="28">
        <f t="shared" ref="FT10" si="269">IF(AND(FW$3=1,FS10=1),"25",IF(AND(FW$3=1,FS10=2),"20",IF(AND(FW$3=1,FS10=3),"16",IF(AND(FW$3=1,FS10=4),"13",IF(AND(FW$3=1,FS10=5),"11",IF(AND(FW$3=1,FS10=6),"10",IF(AND(FW$3=1,FS10=7),"9",IF(AND(FW$3=1,FS10=8),"8",IF(AND(FW$3=1,FS10=9),"7",IF(AND(FW$3=1,FS10=10),"6",IF(AND(FW$3=1,FS10=11),"5",IF(AND(FW$3=1,FS10=12),"4",IF(AND(FW$3=1,FS10=13),"3",IF(AND(FW$3=1,FS10=14),"2",IF(AND(FW$3=1,FS10=15),"1",IF(AND(FW$3=2,FS10=1),"16",IF(AND(FW$3=2,FS10=2),"13",IF(AND(FW$3=2,FS10=3),"11",IF(AND(FW$3=2,FS10=4),"10",IF(AND(FW$3=2,FS10=5),"9",IF(AND(FW$3=2,FS10=6),"8",IF(AND(FW$3=2,FS10=7),"7",IF(AND(FW$3=2,FS10=8),"6",IF(AND(FW$3=2,FS10=9),"5",IF(AND(FW$3=2,FS10=10),"4",IF(AND(FW$3=2,FS10=11),"3",IF(AND(FW$3=2,FS10=12),"2",IF(AND(FW$3=2,FS10=13),"1",IF(AND(FW$3=3,FS10=1),"10",IF(AND(FW$3=3,FS10=2),"9",IF(AND(FW$3=3,FS10=3),"8",IF(AND(FW$3=3,FS10=4),"7",IF(AND(FW$3=3,FS10=5),"6",IF(AND(FW$3=3,FS10=6),"5",IF(AND(FW$3=3,FS10=7),"4",IF(AND(FW$3=3,FS10=8),"3",IF(AND(FW$3=3,FS10=9),"2",IF(AND(FW$3=3,FS10=10),"1"))))))))))))))))))))))))))))))))))))))+0</f>
        <v>16</v>
      </c>
      <c r="FU10" s="29">
        <f t="shared" ref="FU10" si="270">FJ10+FT10</f>
        <v>226</v>
      </c>
      <c r="FV10" s="30">
        <f>SUM(LARGE(($FT10,$FI10,$EX10,$EM10,$EB10,$DQ10,$DF10,$CU10,$CJ10,$BY10,$BN10,$BC10,$AR10,$AG10,$V10,$K10),{1;2;3;4;5}))</f>
        <v>80</v>
      </c>
      <c r="FW10" s="27">
        <f t="shared" ref="FW10" si="271">RANK(FV10,FV$6:FV$61)</f>
        <v>1</v>
      </c>
      <c r="FX10" s="20">
        <f t="shared" ref="FX10" si="272">GH$3</f>
        <v>2</v>
      </c>
      <c r="FY10" s="63"/>
      <c r="FZ10" s="64"/>
      <c r="GA10" s="27">
        <f t="shared" ref="GA10" si="273">SUM(FY10+FZ10)</f>
        <v>0</v>
      </c>
      <c r="GB10" s="47">
        <f t="shared" si="44"/>
        <v>0</v>
      </c>
      <c r="GC10" s="14">
        <f t="shared" ref="GC10" si="274">RANK(GB10,GB$6:GB$61)</f>
        <v>1</v>
      </c>
      <c r="GD10" s="46">
        <f t="shared" ref="GD10" si="275">RANK(GB10,GB$6:GB$61)</f>
        <v>1</v>
      </c>
      <c r="GE10" s="28">
        <f t="shared" ref="GE10" si="276">IF(AND(GH$3=1,GD10=1),"25",IF(AND(GH$3=1,GD10=2),"20",IF(AND(GH$3=1,GD10=3),"16",IF(AND(GH$3=1,GD10=4),"13",IF(AND(GH$3=1,GD10=5),"11",IF(AND(GH$3=1,GD10=6),"10",IF(AND(GH$3=1,GD10=7),"9",IF(AND(GH$3=1,GD10=8),"8",IF(AND(GH$3=1,GD10=9),"7",IF(AND(GH$3=1,GD10=10),"6",IF(AND(GH$3=1,GD10=11),"5",IF(AND(GH$3=1,GD10=12),"4",IF(AND(GH$3=1,GD10=13),"3",IF(AND(GH$3=1,GD10=14),"2",IF(AND(GH$3=1,GD10=15),"1",IF(AND(GH$3=2,GD10=1),"16",IF(AND(GH$3=2,GD10=2),"13",IF(AND(GH$3=2,GD10=3),"11",IF(AND(GH$3=2,GD10=4),"10",IF(AND(GH$3=2,GD10=5),"9",IF(AND(GH$3=2,GD10=6),"8",IF(AND(GH$3=2,GD10=7),"7",IF(AND(GH$3=2,GD10=8),"6",IF(AND(GH$3=2,GD10=9),"5",IF(AND(GH$3=2,GD10=10),"4",IF(AND(GH$3=2,GD10=11),"3",IF(AND(GH$3=2,GD10=12),"2",IF(AND(GH$3=2,GD10=13),"1",IF(AND(GH$3=3,GD10=1),"10",IF(AND(GH$3=3,GD10=2),"9",IF(AND(GH$3=3,GD10=3),"8",IF(AND(GH$3=3,GD10=4),"7",IF(AND(GH$3=3,GD10=5),"6",IF(AND(GH$3=3,GD10=6),"5",IF(AND(GH$3=3,GD10=7),"4",IF(AND(GH$3=3,GD10=8),"3",IF(AND(GH$3=3,GD10=9),"2",IF(AND(GH$3=3,GD10=10),"1"))))))))))))))))))))))))))))))))))))))+0</f>
        <v>16</v>
      </c>
      <c r="GF10" s="29">
        <f t="shared" ref="GF10" si="277">FU10+GE10</f>
        <v>242</v>
      </c>
      <c r="GG10" s="30">
        <f>SUM(LARGE(($GE10,$FT10,$FI10,$EX10,$EM10,$EB10,$DQ10,$DF10,$CU10,$CJ10,$BY10,$BN10,$BC10,$AR10,$AG10,$V10,$K10),{1;2;3;4;5}))</f>
        <v>80</v>
      </c>
      <c r="GH10" s="27">
        <f t="shared" ref="GH10" si="278">RANK(GG10,GG$6:GG$61)</f>
        <v>1</v>
      </c>
      <c r="GI10" s="20">
        <f t="shared" ref="GI10" si="279">GS$3</f>
        <v>3</v>
      </c>
      <c r="GJ10" s="63"/>
      <c r="GK10" s="64"/>
      <c r="GL10" s="27">
        <f t="shared" ref="GL10" si="280">SUM(GJ10+GK10)</f>
        <v>0</v>
      </c>
      <c r="GM10" s="47">
        <f t="shared" si="47"/>
        <v>0</v>
      </c>
      <c r="GN10" s="14">
        <f t="shared" ref="GN10" si="281">RANK(GM10,GM$6:GM$61)</f>
        <v>1</v>
      </c>
      <c r="GO10" s="46">
        <f t="shared" ref="GO10" si="282">RANK(GM10,GM$6:GM$61)</f>
        <v>1</v>
      </c>
      <c r="GP10" s="28">
        <f t="shared" ref="GP10" si="283">IF(AND(GS$3=1,GO10=1),"25",IF(AND(GS$3=1,GO10=2),"20",IF(AND(GS$3=1,GO10=3),"16",IF(AND(GS$3=1,GO10=4),"13",IF(AND(GS$3=1,GO10=5),"11",IF(AND(GS$3=1,GO10=6),"10",IF(AND(GS$3=1,GO10=7),"9",IF(AND(GS$3=1,GO10=8),"8",IF(AND(GS$3=1,GO10=9),"7",IF(AND(GS$3=1,GO10=10),"6",IF(AND(GS$3=1,GO10=11),"5",IF(AND(GS$3=1,GO10=12),"4",IF(AND(GS$3=1,GO10=13),"3",IF(AND(GS$3=1,GO10=14),"2",IF(AND(GS$3=1,GO10=15),"1",IF(AND(GS$3=2,GO10=1),"16",IF(AND(GS$3=2,GO10=2),"13",IF(AND(GS$3=2,GO10=3),"11",IF(AND(GS$3=2,GO10=4),"10",IF(AND(GS$3=2,GO10=5),"9",IF(AND(GS$3=2,GO10=6),"8",IF(AND(GS$3=2,GO10=7),"7",IF(AND(GS$3=2,GO10=8),"6",IF(AND(GS$3=2,GO10=9),"5",IF(AND(GS$3=2,GO10=10),"4",IF(AND(GS$3=2,GO10=11),"3",IF(AND(GS$3=2,GO10=12),"2",IF(AND(GS$3=2,GO10=13),"1",IF(AND(GS$3=3,GO10=1),"10",IF(AND(GS$3=3,GO10=2),"9",IF(AND(GS$3=3,GO10=3),"8",IF(AND(GS$3=3,GO10=4),"7",IF(AND(GS$3=3,GO10=5),"6",IF(AND(GS$3=3,GO10=6),"5",IF(AND(GS$3=3,GO10=7),"4",IF(AND(GS$3=3,GO10=8),"3",IF(AND(GS$3=3,GO10=9),"2",IF(AND(GS$3=3,GO10=10),"1"))))))))))))))))))))))))))))))))))))))+0</f>
        <v>10</v>
      </c>
      <c r="GQ10" s="29">
        <f t="shared" ref="GQ10" si="284">GF10+GP10</f>
        <v>252</v>
      </c>
      <c r="GR10" s="30">
        <f>SUM(LARGE(($GP10,$GE10,$FT10,$FI10,$EX10,$EM10,$EB10,$DQ10,$DF10,$CU10,$CJ10,$BY10,$BN10,$BC10,$AR10,$AG10,$V10,$K10),{1;2;3;4;5}))</f>
        <v>80</v>
      </c>
      <c r="GS10" s="27">
        <f t="shared" ref="GS10" si="285">RANK(GR10,GR$6:GR$61)</f>
        <v>1</v>
      </c>
      <c r="GT10" s="20">
        <f t="shared" ref="GT10" si="286">HD$3</f>
        <v>2</v>
      </c>
      <c r="GU10" s="63"/>
      <c r="GV10" s="64"/>
      <c r="GW10" s="27">
        <f t="shared" ref="GW10" si="287">SUM(GU10+GV10)</f>
        <v>0</v>
      </c>
      <c r="GX10" s="47">
        <f t="shared" si="50"/>
        <v>0</v>
      </c>
      <c r="GY10" s="14">
        <f t="shared" ref="GY10" si="288">RANK(GX10,GX$6:GX$61)</f>
        <v>1</v>
      </c>
      <c r="GZ10" s="46">
        <f t="shared" ref="GZ10" si="289">RANK(GX10,GX$6:GX$61)</f>
        <v>1</v>
      </c>
      <c r="HA10" s="28">
        <f t="shared" ref="HA10" si="290">IF(AND(HD$3=1,GZ10=1),"25",IF(AND(HD$3=1,GZ10=2),"20",IF(AND(HD$3=1,GZ10=3),"16",IF(AND(HD$3=1,GZ10=4),"13",IF(AND(HD$3=1,GZ10=5),"11",IF(AND(HD$3=1,GZ10=6),"10",IF(AND(HD$3=1,GZ10=7),"9",IF(AND(HD$3=1,GZ10=8),"8",IF(AND(HD$3=1,GZ10=9),"7",IF(AND(HD$3=1,GZ10=10),"6",IF(AND(HD$3=1,GZ10=11),"5",IF(AND(HD$3=1,GZ10=12),"4",IF(AND(HD$3=1,GZ10=13),"3",IF(AND(HD$3=1,GZ10=14),"2",IF(AND(HD$3=1,GZ10=15),"1",IF(AND(HD$3=2,GZ10=1),"16",IF(AND(HD$3=2,GZ10=2),"13",IF(AND(HD$3=2,GZ10=3),"11",IF(AND(HD$3=2,GZ10=4),"10",IF(AND(HD$3=2,GZ10=5),"9",IF(AND(HD$3=2,GZ10=6),"8",IF(AND(HD$3=2,GZ10=7),"7",IF(AND(HD$3=2,GZ10=8),"6",IF(AND(HD$3=2,GZ10=9),"5",IF(AND(HD$3=2,GZ10=10),"4",IF(AND(HD$3=2,GZ10=11),"3",IF(AND(HD$3=2,GZ10=12),"2",IF(AND(HD$3=2,GZ10=13),"1",IF(AND(HD$3=3,GZ10=1),"10",IF(AND(HD$3=3,GZ10=2),"9",IF(AND(HD$3=3,GZ10=3),"8",IF(AND(HD$3=3,GZ10=4),"7",IF(AND(HD$3=3,GZ10=5),"6",IF(AND(HD$3=3,GZ10=6),"5",IF(AND(HD$3=3,GZ10=7),"4",IF(AND(HD$3=3,GZ10=8),"3",IF(AND(HD$3=3,GZ10=9),"2",IF(AND(HD$3=3,GZ10=10),"1"))))))))))))))))))))))))))))))))))))))+0</f>
        <v>16</v>
      </c>
      <c r="HB10" s="29">
        <f t="shared" ref="HB10" si="291">GQ10+HA10</f>
        <v>268</v>
      </c>
      <c r="HC10" s="30">
        <f>SUM(LARGE(($HA10,$GP10,$GE10,$FT10,$FI10,$EX10,$EM10,$EB10,$DQ10,$DF10,$CU10,$CJ10,$BY10,$BN10,$BC10,$AR10,$AG10,$V10,$K10),{1;2;3;4;5}))</f>
        <v>80</v>
      </c>
      <c r="HD10" s="27">
        <f t="shared" ref="HD10" si="292">RANK(HC10,HC$6:HC$61)</f>
        <v>1</v>
      </c>
      <c r="HE10" s="20">
        <f t="shared" ref="HE10" si="293">HO$3</f>
        <v>2</v>
      </c>
      <c r="HF10" s="63"/>
      <c r="HG10" s="64"/>
      <c r="HH10" s="27">
        <f t="shared" ref="HH10" si="294">SUM(HF10+HG10)</f>
        <v>0</v>
      </c>
      <c r="HI10" s="47">
        <f t="shared" si="53"/>
        <v>0</v>
      </c>
      <c r="HJ10" s="14">
        <f t="shared" ref="HJ10" si="295">RANK(HI10,HI$6:HI$61)</f>
        <v>1</v>
      </c>
      <c r="HK10" s="46">
        <f t="shared" ref="HK10" si="296">RANK(HI10,HI$6:HI$61)</f>
        <v>1</v>
      </c>
      <c r="HL10" s="28">
        <f t="shared" ref="HL10" si="297">IF(AND(HO$3=1,HK10=1),"25",IF(AND(HO$3=1,HK10=2),"20",IF(AND(HO$3=1,HK10=3),"16",IF(AND(HO$3=1,HK10=4),"13",IF(AND(HO$3=1,HK10=5),"11",IF(AND(HO$3=1,HK10=6),"10",IF(AND(HO$3=1,HK10=7),"9",IF(AND(HO$3=1,HK10=8),"8",IF(AND(HO$3=1,HK10=9),"7",IF(AND(HO$3=1,HK10=10),"6",IF(AND(HO$3=1,HK10=11),"5",IF(AND(HO$3=1,HK10=12),"4",IF(AND(HO$3=1,HK10=13),"3",IF(AND(HO$3=1,HK10=14),"2",IF(AND(HO$3=1,HK10=15),"1",IF(AND(HO$3=2,HK10=1),"16",IF(AND(HO$3=2,HK10=2),"13",IF(AND(HO$3=2,HK10=3),"11",IF(AND(HO$3=2,HK10=4),"10",IF(AND(HO$3=2,HK10=5),"9",IF(AND(HO$3=2,HK10=6),"8",IF(AND(HO$3=2,HK10=7),"7",IF(AND(HO$3=2,HK10=8),"6",IF(AND(HO$3=2,HK10=9),"5",IF(AND(HO$3=2,HK10=10),"4",IF(AND(HO$3=2,HK10=11),"3",IF(AND(HO$3=2,HK10=12),"2",IF(AND(HO$3=2,HK10=13),"1",IF(AND(HO$3=3,HK10=1),"10",IF(AND(HO$3=3,HK10=2),"9",IF(AND(HO$3=3,HK10=3),"8",IF(AND(HO$3=3,HK10=4),"7",IF(AND(HO$3=3,HK10=5),"6",IF(AND(HO$3=3,HK10=6),"5",IF(AND(HO$3=3,HK10=7),"4",IF(AND(HO$3=3,HK10=8),"3",IF(AND(HO$3=3,HK10=9),"2",IF(AND(HO$3=3,HK10=10),"1"))))))))))))))))))))))))))))))))))))))+0</f>
        <v>16</v>
      </c>
      <c r="HM10" s="29">
        <f t="shared" ref="HM10" si="298">HB10+HL10</f>
        <v>284</v>
      </c>
      <c r="HN10" s="30">
        <f>SUM(LARGE(($HL10,$HA10,$GP10,$GE10,$FT10,$FI10,$EX10,$EM10,$EB10,$DQ10,$DF10,$CU10,$CJ10,$BY10,$BN10,$BC10,$AR10,$AG10,$V10,$K10),{1;2;3;4;5}))</f>
        <v>80</v>
      </c>
      <c r="HO10" s="27">
        <f t="shared" ref="HO10" si="299">RANK(HN10,HN$6:HN$61)</f>
        <v>1</v>
      </c>
    </row>
    <row r="11" spans="1:223" x14ac:dyDescent="0.2">
      <c r="A11" s="37" t="s">
        <v>231</v>
      </c>
      <c r="B11" s="65">
        <f t="shared" si="0"/>
        <v>0</v>
      </c>
      <c r="C11" s="16"/>
      <c r="D11" s="20">
        <f t="shared" si="55"/>
        <v>2</v>
      </c>
      <c r="E11" s="31"/>
      <c r="F11" s="33"/>
      <c r="G11" s="27">
        <f t="shared" si="56"/>
        <v>0</v>
      </c>
      <c r="H11" s="47">
        <f t="shared" si="1"/>
        <v>0</v>
      </c>
      <c r="I11" s="14">
        <f t="shared" si="141"/>
        <v>10</v>
      </c>
      <c r="J11" s="46">
        <f t="shared" si="57"/>
        <v>10</v>
      </c>
      <c r="K11" s="28">
        <f t="shared" si="2"/>
        <v>4</v>
      </c>
      <c r="L11" s="29">
        <f t="shared" si="58"/>
        <v>4</v>
      </c>
      <c r="M11" s="30">
        <f>SUM(LARGE(($K11),{1}))</f>
        <v>4</v>
      </c>
      <c r="N11" s="27">
        <f t="shared" si="59"/>
        <v>10</v>
      </c>
      <c r="O11" s="20">
        <f t="shared" si="60"/>
        <v>3</v>
      </c>
      <c r="P11" s="31"/>
      <c r="Q11" s="33"/>
      <c r="R11" s="27">
        <f t="shared" si="61"/>
        <v>0</v>
      </c>
      <c r="S11" s="47">
        <f t="shared" si="3"/>
        <v>0</v>
      </c>
      <c r="T11" s="14">
        <f t="shared" si="142"/>
        <v>1</v>
      </c>
      <c r="U11" s="46">
        <f t="shared" si="62"/>
        <v>1</v>
      </c>
      <c r="V11" s="28">
        <f t="shared" si="4"/>
        <v>10</v>
      </c>
      <c r="W11" s="29">
        <f t="shared" si="63"/>
        <v>14</v>
      </c>
      <c r="X11" s="30">
        <f>SUM(LARGE(($V11,$K11),{1;2}))</f>
        <v>14</v>
      </c>
      <c r="Y11" s="27">
        <f t="shared" si="64"/>
        <v>10</v>
      </c>
      <c r="Z11" s="20">
        <f t="shared" si="65"/>
        <v>3</v>
      </c>
      <c r="AA11" s="31"/>
      <c r="AB11" s="33"/>
      <c r="AC11" s="27">
        <f t="shared" si="66"/>
        <v>0</v>
      </c>
      <c r="AD11" s="47">
        <f t="shared" si="5"/>
        <v>0</v>
      </c>
      <c r="AE11" s="14">
        <f t="shared" si="143"/>
        <v>1</v>
      </c>
      <c r="AF11" s="46">
        <f t="shared" si="67"/>
        <v>1</v>
      </c>
      <c r="AG11" s="28">
        <f t="shared" si="6"/>
        <v>10</v>
      </c>
      <c r="AH11" s="29">
        <f t="shared" si="68"/>
        <v>24</v>
      </c>
      <c r="AI11" s="30">
        <f>SUM(LARGE(($AG11,$V11,$K11),{1;2;3}))</f>
        <v>24</v>
      </c>
      <c r="AJ11" s="27">
        <f t="shared" si="69"/>
        <v>10</v>
      </c>
      <c r="AK11" s="20">
        <f t="shared" si="70"/>
        <v>3</v>
      </c>
      <c r="AL11" s="31"/>
      <c r="AM11" s="33"/>
      <c r="AN11" s="27">
        <f t="shared" si="71"/>
        <v>0</v>
      </c>
      <c r="AO11" s="47">
        <f t="shared" si="7"/>
        <v>0</v>
      </c>
      <c r="AP11" s="14">
        <f t="shared" si="144"/>
        <v>1</v>
      </c>
      <c r="AQ11" s="46">
        <f t="shared" si="72"/>
        <v>1</v>
      </c>
      <c r="AR11" s="28">
        <f t="shared" si="8"/>
        <v>10</v>
      </c>
      <c r="AS11" s="29">
        <f t="shared" si="73"/>
        <v>34</v>
      </c>
      <c r="AT11" s="30">
        <f>SUM(LARGE(($AR11,$AG11,$V11,$K11),{1;2;3;4}))</f>
        <v>34</v>
      </c>
      <c r="AU11" s="27">
        <f t="shared" si="74"/>
        <v>10</v>
      </c>
      <c r="AV11" s="20">
        <f t="shared" si="75"/>
        <v>2</v>
      </c>
      <c r="AW11" s="31"/>
      <c r="AX11" s="33"/>
      <c r="AY11" s="27">
        <f t="shared" si="76"/>
        <v>0</v>
      </c>
      <c r="AZ11" s="47">
        <f t="shared" si="9"/>
        <v>0</v>
      </c>
      <c r="BA11" s="14">
        <f t="shared" si="145"/>
        <v>1</v>
      </c>
      <c r="BB11" s="46">
        <f t="shared" si="77"/>
        <v>1</v>
      </c>
      <c r="BC11" s="28">
        <f t="shared" si="10"/>
        <v>16</v>
      </c>
      <c r="BD11" s="29">
        <f t="shared" si="78"/>
        <v>50</v>
      </c>
      <c r="BE11" s="30">
        <f>SUM(LARGE(($BC11,$AR11,$AG11,$V11,$K11),{1;2;3;4;5}))</f>
        <v>50</v>
      </c>
      <c r="BF11" s="27">
        <f t="shared" si="79"/>
        <v>10</v>
      </c>
      <c r="BG11" s="20">
        <f t="shared" si="80"/>
        <v>3</v>
      </c>
      <c r="BH11" s="31"/>
      <c r="BI11" s="33"/>
      <c r="BJ11" s="27">
        <f t="shared" si="81"/>
        <v>0</v>
      </c>
      <c r="BK11" s="47">
        <f t="shared" si="11"/>
        <v>0</v>
      </c>
      <c r="BL11" s="14">
        <f t="shared" si="146"/>
        <v>1</v>
      </c>
      <c r="BM11" s="46">
        <f t="shared" si="82"/>
        <v>1</v>
      </c>
      <c r="BN11" s="28">
        <f t="shared" si="12"/>
        <v>10</v>
      </c>
      <c r="BO11" s="29">
        <f t="shared" si="83"/>
        <v>60</v>
      </c>
      <c r="BP11" s="30">
        <f>SUM(LARGE(($BN11,$BC11,$AR11,$AG11,$V11,$K11),{1;2;3;4;5}))</f>
        <v>56</v>
      </c>
      <c r="BQ11" s="27">
        <f t="shared" si="13"/>
        <v>4</v>
      </c>
      <c r="BR11" s="20">
        <f t="shared" si="84"/>
        <v>2</v>
      </c>
      <c r="BS11" s="31"/>
      <c r="BT11" s="33"/>
      <c r="BU11" s="27">
        <f t="shared" si="85"/>
        <v>0</v>
      </c>
      <c r="BV11" s="47">
        <f t="shared" si="14"/>
        <v>0</v>
      </c>
      <c r="BW11" s="14">
        <f t="shared" si="147"/>
        <v>1</v>
      </c>
      <c r="BX11" s="46">
        <f t="shared" si="86"/>
        <v>1</v>
      </c>
      <c r="BY11" s="28">
        <f t="shared" si="15"/>
        <v>16</v>
      </c>
      <c r="BZ11" s="29">
        <f t="shared" si="87"/>
        <v>76</v>
      </c>
      <c r="CA11" s="30">
        <f>SUM(LARGE(($BY11,$BN11,$BC11,$AR11,$AG11,$V11,$K11),{1;2;3;4;5}))</f>
        <v>62</v>
      </c>
      <c r="CB11" s="27">
        <f t="shared" si="16"/>
        <v>4</v>
      </c>
      <c r="CC11" s="20">
        <f t="shared" si="88"/>
        <v>2</v>
      </c>
      <c r="CD11" s="31"/>
      <c r="CE11" s="33"/>
      <c r="CF11" s="27">
        <f t="shared" si="89"/>
        <v>0</v>
      </c>
      <c r="CG11" s="47">
        <f t="shared" si="17"/>
        <v>0</v>
      </c>
      <c r="CH11" s="14">
        <f t="shared" si="148"/>
        <v>1</v>
      </c>
      <c r="CI11" s="46">
        <f t="shared" si="90"/>
        <v>1</v>
      </c>
      <c r="CJ11" s="28">
        <f t="shared" si="18"/>
        <v>16</v>
      </c>
      <c r="CK11" s="29">
        <f t="shared" si="91"/>
        <v>92</v>
      </c>
      <c r="CL11" s="30">
        <f>SUM(LARGE(($CJ11,$BY11,$BN11,$BC11,$AR11,$AG11,$V11,$K11),{1;2;3;4;5}))</f>
        <v>68</v>
      </c>
      <c r="CM11" s="27">
        <f t="shared" si="19"/>
        <v>4</v>
      </c>
      <c r="CN11" s="20">
        <f t="shared" si="92"/>
        <v>2</v>
      </c>
      <c r="CO11" s="31"/>
      <c r="CP11" s="33"/>
      <c r="CQ11" s="27">
        <f t="shared" si="93"/>
        <v>0</v>
      </c>
      <c r="CR11" s="47">
        <f t="shared" si="20"/>
        <v>0</v>
      </c>
      <c r="CS11" s="14">
        <f t="shared" si="149"/>
        <v>1</v>
      </c>
      <c r="CT11" s="46">
        <f t="shared" si="94"/>
        <v>1</v>
      </c>
      <c r="CU11" s="28">
        <f t="shared" si="21"/>
        <v>16</v>
      </c>
      <c r="CV11" s="29">
        <f t="shared" si="95"/>
        <v>108</v>
      </c>
      <c r="CW11" s="30">
        <f>SUM(LARGE(($CU11,$CJ11,$BY11,$BN11,$BC11,$AR11,$AG11,$V11,$K11),{1;2;3;4;5}))</f>
        <v>74</v>
      </c>
      <c r="CX11" s="27">
        <f t="shared" si="22"/>
        <v>4</v>
      </c>
      <c r="CY11" s="20">
        <f t="shared" si="96"/>
        <v>2</v>
      </c>
      <c r="CZ11" s="31"/>
      <c r="DA11" s="33"/>
      <c r="DB11" s="27">
        <f t="shared" si="97"/>
        <v>0</v>
      </c>
      <c r="DC11" s="47">
        <f t="shared" si="23"/>
        <v>0</v>
      </c>
      <c r="DD11" s="14">
        <f t="shared" si="150"/>
        <v>1</v>
      </c>
      <c r="DE11" s="46">
        <f t="shared" si="98"/>
        <v>1</v>
      </c>
      <c r="DF11" s="28">
        <f t="shared" si="24"/>
        <v>16</v>
      </c>
      <c r="DG11" s="29">
        <f t="shared" si="99"/>
        <v>124</v>
      </c>
      <c r="DH11" s="30">
        <f>SUM(LARGE(($DF11,$CU11,$CJ11,$BY11,$BN11,$BC11,$AR11,$AG11,$V11,$K11),{1;2;3;4;5}))</f>
        <v>80</v>
      </c>
      <c r="DI11" s="27">
        <f t="shared" si="25"/>
        <v>1</v>
      </c>
      <c r="DJ11" s="20">
        <f t="shared" si="100"/>
        <v>2</v>
      </c>
      <c r="DK11" s="31"/>
      <c r="DL11" s="33"/>
      <c r="DM11" s="27">
        <f t="shared" si="101"/>
        <v>0</v>
      </c>
      <c r="DN11" s="47">
        <f t="shared" si="26"/>
        <v>0</v>
      </c>
      <c r="DO11" s="14">
        <f t="shared" si="151"/>
        <v>1</v>
      </c>
      <c r="DP11" s="46">
        <f t="shared" si="102"/>
        <v>1</v>
      </c>
      <c r="DQ11" s="28">
        <f t="shared" si="27"/>
        <v>16</v>
      </c>
      <c r="DR11" s="29">
        <f t="shared" si="103"/>
        <v>140</v>
      </c>
      <c r="DS11" s="30">
        <f>SUM(LARGE(($DQ11,$DF11,$CU11,$CJ11,$BY11,$BN11,$BC11,$AR11,$AG11,$V11,$K11),{1;2;3;4;5}))</f>
        <v>80</v>
      </c>
      <c r="DT11" s="27">
        <f t="shared" si="28"/>
        <v>1</v>
      </c>
      <c r="DU11" s="20">
        <f t="shared" si="104"/>
        <v>2</v>
      </c>
      <c r="DV11" s="31"/>
      <c r="DW11" s="33"/>
      <c r="DX11" s="27">
        <f t="shared" si="105"/>
        <v>0</v>
      </c>
      <c r="DY11" s="47">
        <f t="shared" si="29"/>
        <v>0</v>
      </c>
      <c r="DZ11" s="14">
        <f t="shared" si="152"/>
        <v>1</v>
      </c>
      <c r="EA11" s="46">
        <f t="shared" si="106"/>
        <v>1</v>
      </c>
      <c r="EB11" s="28">
        <f t="shared" si="30"/>
        <v>16</v>
      </c>
      <c r="EC11" s="29">
        <f t="shared" si="107"/>
        <v>156</v>
      </c>
      <c r="ED11" s="30">
        <f>SUM(LARGE(($EB11,$DQ11,$DF11,$CU11,$CJ11,$BY11,$BN11,$BC11,$AR11,$AG11,$V11,$K11),{1;2;3;4;5}))</f>
        <v>80</v>
      </c>
      <c r="EE11" s="27">
        <f t="shared" si="31"/>
        <v>1</v>
      </c>
      <c r="EF11" s="20">
        <f t="shared" si="108"/>
        <v>2</v>
      </c>
      <c r="EG11" s="31"/>
      <c r="EH11" s="33"/>
      <c r="EI11" s="27">
        <f t="shared" si="109"/>
        <v>0</v>
      </c>
      <c r="EJ11" s="47">
        <f t="shared" si="32"/>
        <v>0</v>
      </c>
      <c r="EK11" s="14">
        <f t="shared" si="153"/>
        <v>1</v>
      </c>
      <c r="EL11" s="46">
        <f t="shared" si="110"/>
        <v>1</v>
      </c>
      <c r="EM11" s="28">
        <f t="shared" si="33"/>
        <v>16</v>
      </c>
      <c r="EN11" s="29">
        <f t="shared" si="111"/>
        <v>172</v>
      </c>
      <c r="EO11" s="30">
        <f>SUM(LARGE(($EM11,$EB11,$DQ11,$DF11,$CU11,$CJ11,$BY11,$BN11,$BC11,$AR11,$AG11,$V11,$K11),{1;2;3;4;5}))</f>
        <v>80</v>
      </c>
      <c r="EP11" s="27">
        <f t="shared" si="34"/>
        <v>1</v>
      </c>
      <c r="EQ11" s="20">
        <f t="shared" si="112"/>
        <v>2</v>
      </c>
      <c r="ER11" s="31"/>
      <c r="ES11" s="33"/>
      <c r="ET11" s="27">
        <f t="shared" si="113"/>
        <v>0</v>
      </c>
      <c r="EU11" s="47">
        <f t="shared" si="35"/>
        <v>0</v>
      </c>
      <c r="EV11" s="14">
        <f t="shared" si="154"/>
        <v>1</v>
      </c>
      <c r="EW11" s="46">
        <f t="shared" si="114"/>
        <v>1</v>
      </c>
      <c r="EX11" s="28">
        <f t="shared" si="36"/>
        <v>16</v>
      </c>
      <c r="EY11" s="29">
        <f t="shared" si="115"/>
        <v>188</v>
      </c>
      <c r="EZ11" s="30">
        <f>SUM(LARGE(($EX11,$EM11,$EB11,$DQ11,$DF11,$CU11,$CJ11,$BY11,$BN11,$BC11,$AR11,$AG11,$V11,$K11),{1;2;3;4;5}))</f>
        <v>80</v>
      </c>
      <c r="FA11" s="27">
        <f t="shared" si="37"/>
        <v>1</v>
      </c>
      <c r="FB11" s="20">
        <f t="shared" si="116"/>
        <v>2</v>
      </c>
      <c r="FC11" s="31"/>
      <c r="FD11" s="33"/>
      <c r="FE11" s="27">
        <f t="shared" si="117"/>
        <v>0</v>
      </c>
      <c r="FF11" s="47">
        <f t="shared" si="38"/>
        <v>0</v>
      </c>
      <c r="FG11" s="14">
        <f t="shared" si="155"/>
        <v>1</v>
      </c>
      <c r="FH11" s="46">
        <f t="shared" si="118"/>
        <v>1</v>
      </c>
      <c r="FI11" s="28">
        <f t="shared" si="39"/>
        <v>16</v>
      </c>
      <c r="FJ11" s="29">
        <f t="shared" si="119"/>
        <v>204</v>
      </c>
      <c r="FK11" s="30">
        <f>SUM(LARGE(($FI11,$EX11,$EM11,$EB11,$DQ11,$DF11,$CU11,$CJ11,$BY11,$BN11,$BC11,$AR11,$AG11,$V11,$K11),{1;2;3;4;5}))</f>
        <v>80</v>
      </c>
      <c r="FL11" s="27">
        <f t="shared" si="40"/>
        <v>1</v>
      </c>
      <c r="FM11" s="20">
        <f t="shared" si="120"/>
        <v>2</v>
      </c>
      <c r="FN11" s="31"/>
      <c r="FO11" s="33"/>
      <c r="FP11" s="27">
        <f t="shared" si="121"/>
        <v>0</v>
      </c>
      <c r="FQ11" s="47">
        <f t="shared" si="41"/>
        <v>0</v>
      </c>
      <c r="FR11" s="14">
        <f t="shared" si="156"/>
        <v>1</v>
      </c>
      <c r="FS11" s="46">
        <f t="shared" si="122"/>
        <v>1</v>
      </c>
      <c r="FT11" s="28">
        <f t="shared" si="42"/>
        <v>16</v>
      </c>
      <c r="FU11" s="29">
        <f t="shared" si="123"/>
        <v>220</v>
      </c>
      <c r="FV11" s="30">
        <f>SUM(LARGE(($FT11,$FI11,$EX11,$EM11,$EB11,$DQ11,$DF11,$CU11,$CJ11,$BY11,$BN11,$BC11,$AR11,$AG11,$V11,$K11),{1;2;3;4;5}))</f>
        <v>80</v>
      </c>
      <c r="FW11" s="27">
        <f t="shared" si="43"/>
        <v>1</v>
      </c>
      <c r="FX11" s="20">
        <f t="shared" si="124"/>
        <v>2</v>
      </c>
      <c r="FY11" s="63"/>
      <c r="FZ11" s="64"/>
      <c r="GA11" s="27">
        <f t="shared" si="125"/>
        <v>0</v>
      </c>
      <c r="GB11" s="47">
        <f t="shared" si="44"/>
        <v>0</v>
      </c>
      <c r="GC11" s="14">
        <f t="shared" si="157"/>
        <v>1</v>
      </c>
      <c r="GD11" s="46">
        <f t="shared" si="126"/>
        <v>1</v>
      </c>
      <c r="GE11" s="28">
        <f t="shared" si="45"/>
        <v>16</v>
      </c>
      <c r="GF11" s="29">
        <f t="shared" si="127"/>
        <v>236</v>
      </c>
      <c r="GG11" s="30">
        <f>SUM(LARGE(($GE11,$FT11,$FI11,$EX11,$EM11,$EB11,$DQ11,$DF11,$CU11,$CJ11,$BY11,$BN11,$BC11,$AR11,$AG11,$V11,$K11),{1;2;3;4;5}))</f>
        <v>80</v>
      </c>
      <c r="GH11" s="27">
        <f t="shared" si="46"/>
        <v>1</v>
      </c>
      <c r="GI11" s="20">
        <f t="shared" si="128"/>
        <v>3</v>
      </c>
      <c r="GJ11" s="63"/>
      <c r="GK11" s="64"/>
      <c r="GL11" s="27">
        <f t="shared" si="129"/>
        <v>0</v>
      </c>
      <c r="GM11" s="47">
        <f t="shared" si="47"/>
        <v>0</v>
      </c>
      <c r="GN11" s="14">
        <f t="shared" si="158"/>
        <v>1</v>
      </c>
      <c r="GO11" s="46">
        <f t="shared" si="130"/>
        <v>1</v>
      </c>
      <c r="GP11" s="28">
        <f t="shared" si="48"/>
        <v>10</v>
      </c>
      <c r="GQ11" s="29">
        <f t="shared" si="131"/>
        <v>246</v>
      </c>
      <c r="GR11" s="30">
        <f>SUM(LARGE(($GP11,$GE11,$FT11,$FI11,$EX11,$EM11,$EB11,$DQ11,$DF11,$CU11,$CJ11,$BY11,$BN11,$BC11,$AR11,$AG11,$V11,$K11),{1;2;3;4;5}))</f>
        <v>80</v>
      </c>
      <c r="GS11" s="27">
        <f t="shared" si="49"/>
        <v>1</v>
      </c>
      <c r="GT11" s="20">
        <f t="shared" si="132"/>
        <v>2</v>
      </c>
      <c r="GU11" s="63"/>
      <c r="GV11" s="64"/>
      <c r="GW11" s="27">
        <f t="shared" si="133"/>
        <v>0</v>
      </c>
      <c r="GX11" s="47">
        <f t="shared" si="50"/>
        <v>0</v>
      </c>
      <c r="GY11" s="14">
        <f t="shared" si="159"/>
        <v>1</v>
      </c>
      <c r="GZ11" s="46">
        <f t="shared" si="134"/>
        <v>1</v>
      </c>
      <c r="HA11" s="28">
        <f t="shared" si="51"/>
        <v>16</v>
      </c>
      <c r="HB11" s="29">
        <f t="shared" si="135"/>
        <v>262</v>
      </c>
      <c r="HC11" s="30">
        <f>SUM(LARGE(($HA11,$GP11,$GE11,$FT11,$FI11,$EX11,$EM11,$EB11,$DQ11,$DF11,$CU11,$CJ11,$BY11,$BN11,$BC11,$AR11,$AG11,$V11,$K11),{1;2;3;4;5}))</f>
        <v>80</v>
      </c>
      <c r="HD11" s="27">
        <f t="shared" si="52"/>
        <v>1</v>
      </c>
      <c r="HE11" s="20">
        <f t="shared" si="136"/>
        <v>2</v>
      </c>
      <c r="HF11" s="63"/>
      <c r="HG11" s="64"/>
      <c r="HH11" s="27">
        <f t="shared" si="137"/>
        <v>0</v>
      </c>
      <c r="HI11" s="47">
        <f t="shared" si="53"/>
        <v>0</v>
      </c>
      <c r="HJ11" s="14">
        <f t="shared" si="160"/>
        <v>1</v>
      </c>
      <c r="HK11" s="46">
        <f t="shared" si="138"/>
        <v>1</v>
      </c>
      <c r="HL11" s="28">
        <f t="shared" si="54"/>
        <v>16</v>
      </c>
      <c r="HM11" s="29">
        <f t="shared" si="139"/>
        <v>278</v>
      </c>
      <c r="HN11" s="30">
        <f>SUM(LARGE(($HL11,$HA11,$GP11,$GE11,$FT11,$FI11,$EX11,$EM11,$EB11,$DQ11,$DF11,$CU11,$CJ11,$BY11,$BN11,$BC11,$AR11,$AG11,$V11,$K11),{1;2;3;4;5}))</f>
        <v>80</v>
      </c>
      <c r="HO11" s="27">
        <f t="shared" si="140"/>
        <v>1</v>
      </c>
    </row>
    <row r="12" spans="1:223" x14ac:dyDescent="0.2">
      <c r="A12" s="37" t="s">
        <v>28</v>
      </c>
      <c r="B12" s="65">
        <f t="shared" si="0"/>
        <v>0</v>
      </c>
      <c r="C12" s="16"/>
      <c r="D12" s="20">
        <f t="shared" si="55"/>
        <v>2</v>
      </c>
      <c r="E12" s="31"/>
      <c r="F12" s="33"/>
      <c r="G12" s="27">
        <f t="shared" si="56"/>
        <v>0</v>
      </c>
      <c r="H12" s="47">
        <f t="shared" si="1"/>
        <v>0</v>
      </c>
      <c r="I12" s="14">
        <f t="shared" si="141"/>
        <v>10</v>
      </c>
      <c r="J12" s="46">
        <f t="shared" si="57"/>
        <v>10</v>
      </c>
      <c r="K12" s="28">
        <f t="shared" si="2"/>
        <v>4</v>
      </c>
      <c r="L12" s="29">
        <f t="shared" si="58"/>
        <v>4</v>
      </c>
      <c r="M12" s="30">
        <f>SUM(LARGE(($K12),{1}))</f>
        <v>4</v>
      </c>
      <c r="N12" s="27">
        <f t="shared" si="59"/>
        <v>10</v>
      </c>
      <c r="O12" s="20">
        <f t="shared" si="60"/>
        <v>3</v>
      </c>
      <c r="P12" s="31"/>
      <c r="Q12" s="33"/>
      <c r="R12" s="27">
        <f t="shared" si="61"/>
        <v>0</v>
      </c>
      <c r="S12" s="47">
        <f t="shared" si="3"/>
        <v>0</v>
      </c>
      <c r="T12" s="14">
        <f t="shared" si="142"/>
        <v>1</v>
      </c>
      <c r="U12" s="46">
        <f t="shared" si="62"/>
        <v>1</v>
      </c>
      <c r="V12" s="28">
        <f t="shared" si="4"/>
        <v>10</v>
      </c>
      <c r="W12" s="29">
        <f t="shared" si="63"/>
        <v>14</v>
      </c>
      <c r="X12" s="30">
        <f>SUM(LARGE(($V12,$K12),{1;2}))</f>
        <v>14</v>
      </c>
      <c r="Y12" s="27">
        <f t="shared" si="64"/>
        <v>10</v>
      </c>
      <c r="Z12" s="20">
        <f t="shared" si="65"/>
        <v>3</v>
      </c>
      <c r="AA12" s="31"/>
      <c r="AB12" s="33"/>
      <c r="AC12" s="27">
        <f t="shared" si="66"/>
        <v>0</v>
      </c>
      <c r="AD12" s="47">
        <f t="shared" si="5"/>
        <v>0</v>
      </c>
      <c r="AE12" s="14">
        <f t="shared" si="143"/>
        <v>1</v>
      </c>
      <c r="AF12" s="46">
        <f t="shared" si="67"/>
        <v>1</v>
      </c>
      <c r="AG12" s="28">
        <f t="shared" si="6"/>
        <v>10</v>
      </c>
      <c r="AH12" s="29">
        <f t="shared" si="68"/>
        <v>24</v>
      </c>
      <c r="AI12" s="30">
        <f>SUM(LARGE(($AG12,$V12,$K12),{1;2;3}))</f>
        <v>24</v>
      </c>
      <c r="AJ12" s="27">
        <f t="shared" si="69"/>
        <v>10</v>
      </c>
      <c r="AK12" s="20">
        <f t="shared" si="70"/>
        <v>3</v>
      </c>
      <c r="AL12" s="31"/>
      <c r="AM12" s="33"/>
      <c r="AN12" s="27">
        <f t="shared" si="71"/>
        <v>0</v>
      </c>
      <c r="AO12" s="47">
        <f t="shared" si="7"/>
        <v>0</v>
      </c>
      <c r="AP12" s="14">
        <f t="shared" si="144"/>
        <v>1</v>
      </c>
      <c r="AQ12" s="46">
        <f t="shared" si="72"/>
        <v>1</v>
      </c>
      <c r="AR12" s="28">
        <f t="shared" si="8"/>
        <v>10</v>
      </c>
      <c r="AS12" s="29">
        <f t="shared" si="73"/>
        <v>34</v>
      </c>
      <c r="AT12" s="30">
        <f>SUM(LARGE(($AR12,$AG12,$V12,$K12),{1;2;3;4}))</f>
        <v>34</v>
      </c>
      <c r="AU12" s="27">
        <f t="shared" si="74"/>
        <v>10</v>
      </c>
      <c r="AV12" s="20">
        <f t="shared" si="75"/>
        <v>2</v>
      </c>
      <c r="AW12" s="31"/>
      <c r="AX12" s="33"/>
      <c r="AY12" s="27">
        <f t="shared" si="76"/>
        <v>0</v>
      </c>
      <c r="AZ12" s="47">
        <f t="shared" si="9"/>
        <v>0</v>
      </c>
      <c r="BA12" s="14">
        <f t="shared" si="145"/>
        <v>1</v>
      </c>
      <c r="BB12" s="46">
        <f t="shared" si="77"/>
        <v>1</v>
      </c>
      <c r="BC12" s="28">
        <f t="shared" si="10"/>
        <v>16</v>
      </c>
      <c r="BD12" s="29">
        <f t="shared" si="78"/>
        <v>50</v>
      </c>
      <c r="BE12" s="30">
        <f>SUM(LARGE(($BC12,$AR12,$AG12,$V12,$K12),{1;2;3;4;5}))</f>
        <v>50</v>
      </c>
      <c r="BF12" s="27">
        <f t="shared" si="79"/>
        <v>10</v>
      </c>
      <c r="BG12" s="20">
        <f t="shared" si="80"/>
        <v>3</v>
      </c>
      <c r="BH12" s="31"/>
      <c r="BI12" s="33"/>
      <c r="BJ12" s="27">
        <f t="shared" si="81"/>
        <v>0</v>
      </c>
      <c r="BK12" s="47">
        <f t="shared" si="11"/>
        <v>0</v>
      </c>
      <c r="BL12" s="14">
        <f t="shared" si="146"/>
        <v>1</v>
      </c>
      <c r="BM12" s="46">
        <f t="shared" si="82"/>
        <v>1</v>
      </c>
      <c r="BN12" s="28">
        <f t="shared" si="12"/>
        <v>10</v>
      </c>
      <c r="BO12" s="29">
        <f t="shared" si="83"/>
        <v>60</v>
      </c>
      <c r="BP12" s="30">
        <f>SUM(LARGE(($BN12,$BC12,$AR12,$AG12,$V12,$K12),{1;2;3;4;5}))</f>
        <v>56</v>
      </c>
      <c r="BQ12" s="27">
        <f t="shared" si="13"/>
        <v>4</v>
      </c>
      <c r="BR12" s="20">
        <f t="shared" si="84"/>
        <v>2</v>
      </c>
      <c r="BS12" s="31"/>
      <c r="BT12" s="33"/>
      <c r="BU12" s="27">
        <f t="shared" si="85"/>
        <v>0</v>
      </c>
      <c r="BV12" s="47">
        <f t="shared" si="14"/>
        <v>0</v>
      </c>
      <c r="BW12" s="14">
        <f t="shared" si="147"/>
        <v>1</v>
      </c>
      <c r="BX12" s="46">
        <f t="shared" si="86"/>
        <v>1</v>
      </c>
      <c r="BY12" s="28">
        <f t="shared" si="15"/>
        <v>16</v>
      </c>
      <c r="BZ12" s="29">
        <f t="shared" si="87"/>
        <v>76</v>
      </c>
      <c r="CA12" s="30">
        <f>SUM(LARGE(($BY12,$BN12,$BC12,$AR12,$AG12,$V12,$K12),{1;2;3;4;5}))</f>
        <v>62</v>
      </c>
      <c r="CB12" s="27">
        <f t="shared" si="16"/>
        <v>4</v>
      </c>
      <c r="CC12" s="20">
        <f t="shared" si="88"/>
        <v>2</v>
      </c>
      <c r="CD12" s="31"/>
      <c r="CE12" s="33"/>
      <c r="CF12" s="27">
        <f t="shared" si="89"/>
        <v>0</v>
      </c>
      <c r="CG12" s="47">
        <f t="shared" si="17"/>
        <v>0</v>
      </c>
      <c r="CH12" s="14">
        <f t="shared" si="148"/>
        <v>1</v>
      </c>
      <c r="CI12" s="46">
        <f t="shared" si="90"/>
        <v>1</v>
      </c>
      <c r="CJ12" s="28">
        <f t="shared" si="18"/>
        <v>16</v>
      </c>
      <c r="CK12" s="29">
        <f t="shared" si="91"/>
        <v>92</v>
      </c>
      <c r="CL12" s="30">
        <f>SUM(LARGE(($CJ12,$BY12,$BN12,$BC12,$AR12,$AG12,$V12,$K12),{1;2;3;4;5}))</f>
        <v>68</v>
      </c>
      <c r="CM12" s="27">
        <f t="shared" si="19"/>
        <v>4</v>
      </c>
      <c r="CN12" s="20">
        <f t="shared" si="92"/>
        <v>2</v>
      </c>
      <c r="CO12" s="31"/>
      <c r="CP12" s="33"/>
      <c r="CQ12" s="27">
        <f t="shared" si="93"/>
        <v>0</v>
      </c>
      <c r="CR12" s="47">
        <f t="shared" si="20"/>
        <v>0</v>
      </c>
      <c r="CS12" s="14">
        <f t="shared" si="149"/>
        <v>1</v>
      </c>
      <c r="CT12" s="46">
        <f t="shared" si="94"/>
        <v>1</v>
      </c>
      <c r="CU12" s="28">
        <f t="shared" si="21"/>
        <v>16</v>
      </c>
      <c r="CV12" s="29">
        <f t="shared" si="95"/>
        <v>108</v>
      </c>
      <c r="CW12" s="30">
        <f>SUM(LARGE(($CU12,$CJ12,$BY12,$BN12,$BC12,$AR12,$AG12,$V12,$K12),{1;2;3;4;5}))</f>
        <v>74</v>
      </c>
      <c r="CX12" s="27">
        <f t="shared" si="22"/>
        <v>4</v>
      </c>
      <c r="CY12" s="20">
        <f t="shared" si="96"/>
        <v>2</v>
      </c>
      <c r="CZ12" s="31"/>
      <c r="DA12" s="33"/>
      <c r="DB12" s="27">
        <f t="shared" si="97"/>
        <v>0</v>
      </c>
      <c r="DC12" s="47">
        <f t="shared" si="23"/>
        <v>0</v>
      </c>
      <c r="DD12" s="14">
        <f t="shared" si="150"/>
        <v>1</v>
      </c>
      <c r="DE12" s="46">
        <f t="shared" si="98"/>
        <v>1</v>
      </c>
      <c r="DF12" s="28">
        <f t="shared" si="24"/>
        <v>16</v>
      </c>
      <c r="DG12" s="29">
        <f t="shared" si="99"/>
        <v>124</v>
      </c>
      <c r="DH12" s="30">
        <f>SUM(LARGE(($DF12,$CU12,$CJ12,$BY12,$BN12,$BC12,$AR12,$AG12,$V12,$K12),{1;2;3;4;5}))</f>
        <v>80</v>
      </c>
      <c r="DI12" s="27">
        <f t="shared" si="25"/>
        <v>1</v>
      </c>
      <c r="DJ12" s="20">
        <f t="shared" si="100"/>
        <v>2</v>
      </c>
      <c r="DK12" s="31"/>
      <c r="DL12" s="33"/>
      <c r="DM12" s="27">
        <f t="shared" si="101"/>
        <v>0</v>
      </c>
      <c r="DN12" s="47">
        <f t="shared" si="26"/>
        <v>0</v>
      </c>
      <c r="DO12" s="14">
        <f t="shared" si="151"/>
        <v>1</v>
      </c>
      <c r="DP12" s="46">
        <f t="shared" si="102"/>
        <v>1</v>
      </c>
      <c r="DQ12" s="28">
        <f t="shared" si="27"/>
        <v>16</v>
      </c>
      <c r="DR12" s="29">
        <f t="shared" si="103"/>
        <v>140</v>
      </c>
      <c r="DS12" s="30">
        <f>SUM(LARGE(($DQ12,$DF12,$CU12,$CJ12,$BY12,$BN12,$BC12,$AR12,$AG12,$V12,$K12),{1;2;3;4;5}))</f>
        <v>80</v>
      </c>
      <c r="DT12" s="27">
        <f t="shared" si="28"/>
        <v>1</v>
      </c>
      <c r="DU12" s="20">
        <f t="shared" si="104"/>
        <v>2</v>
      </c>
      <c r="DV12" s="31"/>
      <c r="DW12" s="33"/>
      <c r="DX12" s="27">
        <f t="shared" si="105"/>
        <v>0</v>
      </c>
      <c r="DY12" s="47">
        <f t="shared" si="29"/>
        <v>0</v>
      </c>
      <c r="DZ12" s="14">
        <f t="shared" si="152"/>
        <v>1</v>
      </c>
      <c r="EA12" s="46">
        <f t="shared" si="106"/>
        <v>1</v>
      </c>
      <c r="EB12" s="28">
        <f t="shared" si="30"/>
        <v>16</v>
      </c>
      <c r="EC12" s="29">
        <f t="shared" si="107"/>
        <v>156</v>
      </c>
      <c r="ED12" s="30">
        <f>SUM(LARGE(($EB12,$DQ12,$DF12,$CU12,$CJ12,$BY12,$BN12,$BC12,$AR12,$AG12,$V12,$K12),{1;2;3;4;5}))</f>
        <v>80</v>
      </c>
      <c r="EE12" s="27">
        <f t="shared" si="31"/>
        <v>1</v>
      </c>
      <c r="EF12" s="20">
        <f t="shared" si="108"/>
        <v>2</v>
      </c>
      <c r="EG12" s="31"/>
      <c r="EH12" s="33"/>
      <c r="EI12" s="27">
        <f t="shared" si="109"/>
        <v>0</v>
      </c>
      <c r="EJ12" s="47">
        <f t="shared" si="32"/>
        <v>0</v>
      </c>
      <c r="EK12" s="14">
        <f t="shared" si="153"/>
        <v>1</v>
      </c>
      <c r="EL12" s="46">
        <f t="shared" si="110"/>
        <v>1</v>
      </c>
      <c r="EM12" s="28">
        <f t="shared" si="33"/>
        <v>16</v>
      </c>
      <c r="EN12" s="29">
        <f t="shared" si="111"/>
        <v>172</v>
      </c>
      <c r="EO12" s="30">
        <f>SUM(LARGE(($EM12,$EB12,$DQ12,$DF12,$CU12,$CJ12,$BY12,$BN12,$BC12,$AR12,$AG12,$V12,$K12),{1;2;3;4;5}))</f>
        <v>80</v>
      </c>
      <c r="EP12" s="27">
        <f t="shared" si="34"/>
        <v>1</v>
      </c>
      <c r="EQ12" s="20">
        <f t="shared" si="112"/>
        <v>2</v>
      </c>
      <c r="ER12" s="31"/>
      <c r="ES12" s="33"/>
      <c r="ET12" s="27">
        <f t="shared" si="113"/>
        <v>0</v>
      </c>
      <c r="EU12" s="47">
        <f t="shared" si="35"/>
        <v>0</v>
      </c>
      <c r="EV12" s="14">
        <f t="shared" si="154"/>
        <v>1</v>
      </c>
      <c r="EW12" s="46">
        <f t="shared" si="114"/>
        <v>1</v>
      </c>
      <c r="EX12" s="28">
        <f t="shared" si="36"/>
        <v>16</v>
      </c>
      <c r="EY12" s="29">
        <f t="shared" si="115"/>
        <v>188</v>
      </c>
      <c r="EZ12" s="30">
        <f>SUM(LARGE(($EX12,$EM12,$EB12,$DQ12,$DF12,$CU12,$CJ12,$BY12,$BN12,$BC12,$AR12,$AG12,$V12,$K12),{1;2;3;4;5}))</f>
        <v>80</v>
      </c>
      <c r="FA12" s="27">
        <f t="shared" si="37"/>
        <v>1</v>
      </c>
      <c r="FB12" s="20">
        <f t="shared" si="116"/>
        <v>2</v>
      </c>
      <c r="FC12" s="31"/>
      <c r="FD12" s="33"/>
      <c r="FE12" s="27">
        <f t="shared" si="117"/>
        <v>0</v>
      </c>
      <c r="FF12" s="47">
        <f t="shared" si="38"/>
        <v>0</v>
      </c>
      <c r="FG12" s="14">
        <f t="shared" si="155"/>
        <v>1</v>
      </c>
      <c r="FH12" s="46">
        <f t="shared" si="118"/>
        <v>1</v>
      </c>
      <c r="FI12" s="28">
        <f t="shared" si="39"/>
        <v>16</v>
      </c>
      <c r="FJ12" s="29">
        <f t="shared" si="119"/>
        <v>204</v>
      </c>
      <c r="FK12" s="30">
        <f>SUM(LARGE(($FI12,$EX12,$EM12,$EB12,$DQ12,$DF12,$CU12,$CJ12,$BY12,$BN12,$BC12,$AR12,$AG12,$V12,$K12),{1;2;3;4;5}))</f>
        <v>80</v>
      </c>
      <c r="FL12" s="27">
        <f t="shared" si="40"/>
        <v>1</v>
      </c>
      <c r="FM12" s="20">
        <f t="shared" si="120"/>
        <v>2</v>
      </c>
      <c r="FN12" s="31"/>
      <c r="FO12" s="33"/>
      <c r="FP12" s="27">
        <f t="shared" si="121"/>
        <v>0</v>
      </c>
      <c r="FQ12" s="47">
        <f t="shared" si="41"/>
        <v>0</v>
      </c>
      <c r="FR12" s="14">
        <f t="shared" si="156"/>
        <v>1</v>
      </c>
      <c r="FS12" s="46">
        <f t="shared" si="122"/>
        <v>1</v>
      </c>
      <c r="FT12" s="28">
        <f t="shared" si="42"/>
        <v>16</v>
      </c>
      <c r="FU12" s="29">
        <f t="shared" si="123"/>
        <v>220</v>
      </c>
      <c r="FV12" s="30">
        <f>SUM(LARGE(($FT12,$FI12,$EX12,$EM12,$EB12,$DQ12,$DF12,$CU12,$CJ12,$BY12,$BN12,$BC12,$AR12,$AG12,$V12,$K12),{1;2;3;4;5}))</f>
        <v>80</v>
      </c>
      <c r="FW12" s="27">
        <f t="shared" si="43"/>
        <v>1</v>
      </c>
      <c r="FX12" s="20">
        <f t="shared" si="124"/>
        <v>2</v>
      </c>
      <c r="FY12" s="63"/>
      <c r="FZ12" s="64"/>
      <c r="GA12" s="27">
        <f t="shared" si="125"/>
        <v>0</v>
      </c>
      <c r="GB12" s="47">
        <f t="shared" si="44"/>
        <v>0</v>
      </c>
      <c r="GC12" s="14">
        <f t="shared" si="157"/>
        <v>1</v>
      </c>
      <c r="GD12" s="46">
        <f t="shared" si="126"/>
        <v>1</v>
      </c>
      <c r="GE12" s="28">
        <f t="shared" si="45"/>
        <v>16</v>
      </c>
      <c r="GF12" s="29">
        <f t="shared" si="127"/>
        <v>236</v>
      </c>
      <c r="GG12" s="30">
        <f>SUM(LARGE(($GE12,$FT12,$FI12,$EX12,$EM12,$EB12,$DQ12,$DF12,$CU12,$CJ12,$BY12,$BN12,$BC12,$AR12,$AG12,$V12,$K12),{1;2;3;4;5}))</f>
        <v>80</v>
      </c>
      <c r="GH12" s="27">
        <f t="shared" si="46"/>
        <v>1</v>
      </c>
      <c r="GI12" s="20">
        <f t="shared" si="128"/>
        <v>3</v>
      </c>
      <c r="GJ12" s="63"/>
      <c r="GK12" s="64"/>
      <c r="GL12" s="27">
        <f t="shared" si="129"/>
        <v>0</v>
      </c>
      <c r="GM12" s="47">
        <f t="shared" si="47"/>
        <v>0</v>
      </c>
      <c r="GN12" s="14">
        <f t="shared" si="158"/>
        <v>1</v>
      </c>
      <c r="GO12" s="46">
        <f t="shared" si="130"/>
        <v>1</v>
      </c>
      <c r="GP12" s="28">
        <f t="shared" si="48"/>
        <v>10</v>
      </c>
      <c r="GQ12" s="29">
        <f t="shared" si="131"/>
        <v>246</v>
      </c>
      <c r="GR12" s="30">
        <f>SUM(LARGE(($GP12,$GE12,$FT12,$FI12,$EX12,$EM12,$EB12,$DQ12,$DF12,$CU12,$CJ12,$BY12,$BN12,$BC12,$AR12,$AG12,$V12,$K12),{1;2;3;4;5}))</f>
        <v>80</v>
      </c>
      <c r="GS12" s="27">
        <f t="shared" si="49"/>
        <v>1</v>
      </c>
      <c r="GT12" s="20">
        <f t="shared" si="132"/>
        <v>2</v>
      </c>
      <c r="GU12" s="63"/>
      <c r="GV12" s="64"/>
      <c r="GW12" s="27">
        <f t="shared" si="133"/>
        <v>0</v>
      </c>
      <c r="GX12" s="47">
        <f t="shared" si="50"/>
        <v>0</v>
      </c>
      <c r="GY12" s="14">
        <f t="shared" si="159"/>
        <v>1</v>
      </c>
      <c r="GZ12" s="46">
        <f t="shared" si="134"/>
        <v>1</v>
      </c>
      <c r="HA12" s="28">
        <f t="shared" si="51"/>
        <v>16</v>
      </c>
      <c r="HB12" s="29">
        <f t="shared" si="135"/>
        <v>262</v>
      </c>
      <c r="HC12" s="30">
        <f>SUM(LARGE(($HA12,$GP12,$GE12,$FT12,$FI12,$EX12,$EM12,$EB12,$DQ12,$DF12,$CU12,$CJ12,$BY12,$BN12,$BC12,$AR12,$AG12,$V12,$K12),{1;2;3;4;5}))</f>
        <v>80</v>
      </c>
      <c r="HD12" s="27">
        <f t="shared" si="52"/>
        <v>1</v>
      </c>
      <c r="HE12" s="20">
        <f t="shared" si="136"/>
        <v>2</v>
      </c>
      <c r="HF12" s="63"/>
      <c r="HG12" s="64"/>
      <c r="HH12" s="27">
        <f t="shared" si="137"/>
        <v>0</v>
      </c>
      <c r="HI12" s="47">
        <f t="shared" si="53"/>
        <v>0</v>
      </c>
      <c r="HJ12" s="14">
        <f t="shared" si="160"/>
        <v>1</v>
      </c>
      <c r="HK12" s="46">
        <f t="shared" si="138"/>
        <v>1</v>
      </c>
      <c r="HL12" s="28">
        <f t="shared" si="54"/>
        <v>16</v>
      </c>
      <c r="HM12" s="29">
        <f t="shared" si="139"/>
        <v>278</v>
      </c>
      <c r="HN12" s="30">
        <f>SUM(LARGE(($HL12,$HA12,$GP12,$GE12,$FT12,$FI12,$EX12,$EM12,$EB12,$DQ12,$DF12,$CU12,$CJ12,$BY12,$BN12,$BC12,$AR12,$AG12,$V12,$K12),{1;2;3;4;5}))</f>
        <v>80</v>
      </c>
      <c r="HO12" s="27">
        <f t="shared" si="140"/>
        <v>1</v>
      </c>
    </row>
    <row r="13" spans="1:223" x14ac:dyDescent="0.2">
      <c r="A13" s="37" t="s">
        <v>230</v>
      </c>
      <c r="B13" s="65">
        <f t="shared" si="0"/>
        <v>0</v>
      </c>
      <c r="C13" s="16"/>
      <c r="D13" s="20">
        <f t="shared" si="55"/>
        <v>2</v>
      </c>
      <c r="E13" s="31"/>
      <c r="F13" s="33"/>
      <c r="G13" s="27">
        <f t="shared" si="56"/>
        <v>0</v>
      </c>
      <c r="H13" s="47">
        <f>G13+F13/1000</f>
        <v>0</v>
      </c>
      <c r="I13" s="14">
        <f t="shared" si="141"/>
        <v>10</v>
      </c>
      <c r="J13" s="46">
        <f t="shared" si="57"/>
        <v>10</v>
      </c>
      <c r="K13" s="28">
        <f t="shared" si="2"/>
        <v>4</v>
      </c>
      <c r="L13" s="29">
        <f t="shared" si="58"/>
        <v>4</v>
      </c>
      <c r="M13" s="30">
        <f>SUM(LARGE(($K13),{1}))</f>
        <v>4</v>
      </c>
      <c r="N13" s="27">
        <f t="shared" si="59"/>
        <v>10</v>
      </c>
      <c r="O13" s="20">
        <f t="shared" si="60"/>
        <v>3</v>
      </c>
      <c r="P13" s="31"/>
      <c r="Q13" s="33"/>
      <c r="R13" s="27">
        <f t="shared" si="61"/>
        <v>0</v>
      </c>
      <c r="S13" s="47">
        <f>R13+Q13/1000</f>
        <v>0</v>
      </c>
      <c r="T13" s="14">
        <f t="shared" si="142"/>
        <v>1</v>
      </c>
      <c r="U13" s="46">
        <f t="shared" si="62"/>
        <v>1</v>
      </c>
      <c r="V13" s="28">
        <f t="shared" si="4"/>
        <v>10</v>
      </c>
      <c r="W13" s="29">
        <f t="shared" si="63"/>
        <v>14</v>
      </c>
      <c r="X13" s="30">
        <f>SUM(LARGE(($V13,$K13),{1;2}))</f>
        <v>14</v>
      </c>
      <c r="Y13" s="27">
        <f t="shared" si="64"/>
        <v>10</v>
      </c>
      <c r="Z13" s="20">
        <f t="shared" si="65"/>
        <v>3</v>
      </c>
      <c r="AA13" s="31"/>
      <c r="AB13" s="33"/>
      <c r="AC13" s="27">
        <f t="shared" si="66"/>
        <v>0</v>
      </c>
      <c r="AD13" s="47">
        <f>AC13+AB13/1000</f>
        <v>0</v>
      </c>
      <c r="AE13" s="14">
        <f t="shared" si="143"/>
        <v>1</v>
      </c>
      <c r="AF13" s="46">
        <f t="shared" si="67"/>
        <v>1</v>
      </c>
      <c r="AG13" s="28">
        <f t="shared" si="6"/>
        <v>10</v>
      </c>
      <c r="AH13" s="29">
        <f t="shared" si="68"/>
        <v>24</v>
      </c>
      <c r="AI13" s="30">
        <f>SUM(LARGE(($AG13,$V13,$K13),{1;2;3}))</f>
        <v>24</v>
      </c>
      <c r="AJ13" s="27">
        <f t="shared" si="69"/>
        <v>10</v>
      </c>
      <c r="AK13" s="20">
        <f t="shared" si="70"/>
        <v>3</v>
      </c>
      <c r="AL13" s="31"/>
      <c r="AM13" s="33"/>
      <c r="AN13" s="27">
        <f t="shared" si="71"/>
        <v>0</v>
      </c>
      <c r="AO13" s="47">
        <f>AN13+AM13/1000</f>
        <v>0</v>
      </c>
      <c r="AP13" s="14">
        <f t="shared" si="144"/>
        <v>1</v>
      </c>
      <c r="AQ13" s="46">
        <f t="shared" si="72"/>
        <v>1</v>
      </c>
      <c r="AR13" s="28">
        <f t="shared" si="8"/>
        <v>10</v>
      </c>
      <c r="AS13" s="29">
        <f t="shared" si="73"/>
        <v>34</v>
      </c>
      <c r="AT13" s="30">
        <f>SUM(LARGE(($AR13,$AG13,$V13,$K13),{1;2;3;4}))</f>
        <v>34</v>
      </c>
      <c r="AU13" s="27">
        <f t="shared" si="74"/>
        <v>10</v>
      </c>
      <c r="AV13" s="20">
        <f t="shared" si="75"/>
        <v>2</v>
      </c>
      <c r="AW13" s="31"/>
      <c r="AX13" s="33"/>
      <c r="AY13" s="27">
        <f t="shared" si="76"/>
        <v>0</v>
      </c>
      <c r="AZ13" s="47">
        <f>AY13+AX13/1000</f>
        <v>0</v>
      </c>
      <c r="BA13" s="14">
        <f t="shared" si="145"/>
        <v>1</v>
      </c>
      <c r="BB13" s="46">
        <f t="shared" si="77"/>
        <v>1</v>
      </c>
      <c r="BC13" s="28">
        <f t="shared" si="10"/>
        <v>16</v>
      </c>
      <c r="BD13" s="29">
        <f t="shared" si="78"/>
        <v>50</v>
      </c>
      <c r="BE13" s="30">
        <f>SUM(LARGE(($BC13,$AR13,$AG13,$V13,$K13),{1;2;3;4;5}))</f>
        <v>50</v>
      </c>
      <c r="BF13" s="27">
        <f t="shared" si="79"/>
        <v>10</v>
      </c>
      <c r="BG13" s="20">
        <f t="shared" si="80"/>
        <v>3</v>
      </c>
      <c r="BH13" s="31"/>
      <c r="BI13" s="33"/>
      <c r="BJ13" s="27">
        <f t="shared" si="81"/>
        <v>0</v>
      </c>
      <c r="BK13" s="47">
        <f>BJ13+BI13/1000</f>
        <v>0</v>
      </c>
      <c r="BL13" s="14">
        <f t="shared" si="146"/>
        <v>1</v>
      </c>
      <c r="BM13" s="46">
        <f t="shared" si="82"/>
        <v>1</v>
      </c>
      <c r="BN13" s="28">
        <f t="shared" si="12"/>
        <v>10</v>
      </c>
      <c r="BO13" s="29">
        <f t="shared" si="83"/>
        <v>60</v>
      </c>
      <c r="BP13" s="30">
        <f>SUM(LARGE(($BN13,$BC13,$AR13,$AG13,$V13,$K13),{1;2;3;4;5}))</f>
        <v>56</v>
      </c>
      <c r="BQ13" s="27">
        <f t="shared" si="13"/>
        <v>4</v>
      </c>
      <c r="BR13" s="20">
        <f t="shared" si="84"/>
        <v>2</v>
      </c>
      <c r="BS13" s="31"/>
      <c r="BT13" s="33"/>
      <c r="BU13" s="27">
        <f t="shared" si="85"/>
        <v>0</v>
      </c>
      <c r="BV13" s="47">
        <f>BU13+BT13/1000</f>
        <v>0</v>
      </c>
      <c r="BW13" s="14">
        <f t="shared" si="147"/>
        <v>1</v>
      </c>
      <c r="BX13" s="46">
        <f t="shared" si="86"/>
        <v>1</v>
      </c>
      <c r="BY13" s="28">
        <f t="shared" si="15"/>
        <v>16</v>
      </c>
      <c r="BZ13" s="29">
        <f t="shared" si="87"/>
        <v>76</v>
      </c>
      <c r="CA13" s="30">
        <f>SUM(LARGE(($BY13,$BN13,$BC13,$AR13,$AG13,$V13,$K13),{1;2;3;4;5}))</f>
        <v>62</v>
      </c>
      <c r="CB13" s="27">
        <f t="shared" si="16"/>
        <v>4</v>
      </c>
      <c r="CC13" s="20">
        <f t="shared" si="88"/>
        <v>2</v>
      </c>
      <c r="CD13" s="31"/>
      <c r="CE13" s="33"/>
      <c r="CF13" s="27">
        <f t="shared" si="89"/>
        <v>0</v>
      </c>
      <c r="CG13" s="47">
        <f>CF13+CE13/1000</f>
        <v>0</v>
      </c>
      <c r="CH13" s="14">
        <f t="shared" si="148"/>
        <v>1</v>
      </c>
      <c r="CI13" s="46">
        <f t="shared" si="90"/>
        <v>1</v>
      </c>
      <c r="CJ13" s="28">
        <f t="shared" si="18"/>
        <v>16</v>
      </c>
      <c r="CK13" s="29">
        <f t="shared" si="91"/>
        <v>92</v>
      </c>
      <c r="CL13" s="30">
        <f>SUM(LARGE(($CJ13,$BY13,$BN13,$BC13,$AR13,$AG13,$V13,$K13),{1;2;3;4;5}))</f>
        <v>68</v>
      </c>
      <c r="CM13" s="27">
        <f t="shared" si="19"/>
        <v>4</v>
      </c>
      <c r="CN13" s="20">
        <f t="shared" si="92"/>
        <v>2</v>
      </c>
      <c r="CO13" s="31"/>
      <c r="CP13" s="33"/>
      <c r="CQ13" s="27">
        <f t="shared" si="93"/>
        <v>0</v>
      </c>
      <c r="CR13" s="47">
        <f>CQ13+CP13/1000</f>
        <v>0</v>
      </c>
      <c r="CS13" s="14">
        <f t="shared" si="149"/>
        <v>1</v>
      </c>
      <c r="CT13" s="46">
        <f t="shared" si="94"/>
        <v>1</v>
      </c>
      <c r="CU13" s="28">
        <f t="shared" si="21"/>
        <v>16</v>
      </c>
      <c r="CV13" s="29">
        <f t="shared" si="95"/>
        <v>108</v>
      </c>
      <c r="CW13" s="30">
        <f>SUM(LARGE(($CU13,$CJ13,$BY13,$BN13,$BC13,$AR13,$AG13,$V13,$K13),{1;2;3;4;5}))</f>
        <v>74</v>
      </c>
      <c r="CX13" s="27">
        <f t="shared" si="22"/>
        <v>4</v>
      </c>
      <c r="CY13" s="20">
        <f t="shared" si="96"/>
        <v>2</v>
      </c>
      <c r="CZ13" s="31"/>
      <c r="DA13" s="33"/>
      <c r="DB13" s="27">
        <f t="shared" si="97"/>
        <v>0</v>
      </c>
      <c r="DC13" s="47">
        <f>DB13+DA13/1000</f>
        <v>0</v>
      </c>
      <c r="DD13" s="14">
        <f t="shared" si="150"/>
        <v>1</v>
      </c>
      <c r="DE13" s="46">
        <f t="shared" si="98"/>
        <v>1</v>
      </c>
      <c r="DF13" s="28">
        <f t="shared" si="24"/>
        <v>16</v>
      </c>
      <c r="DG13" s="29">
        <f t="shared" si="99"/>
        <v>124</v>
      </c>
      <c r="DH13" s="30">
        <f>SUM(LARGE(($DF13,$CU13,$CJ13,$BY13,$BN13,$BC13,$AR13,$AG13,$V13,$K13),{1;2;3;4;5}))</f>
        <v>80</v>
      </c>
      <c r="DI13" s="27">
        <f t="shared" si="25"/>
        <v>1</v>
      </c>
      <c r="DJ13" s="20">
        <f t="shared" si="100"/>
        <v>2</v>
      </c>
      <c r="DK13" s="31"/>
      <c r="DL13" s="33"/>
      <c r="DM13" s="27">
        <f t="shared" si="101"/>
        <v>0</v>
      </c>
      <c r="DN13" s="47">
        <f>DM13+DL13/1000</f>
        <v>0</v>
      </c>
      <c r="DO13" s="14">
        <f t="shared" si="151"/>
        <v>1</v>
      </c>
      <c r="DP13" s="46">
        <f t="shared" si="102"/>
        <v>1</v>
      </c>
      <c r="DQ13" s="28">
        <f t="shared" si="27"/>
        <v>16</v>
      </c>
      <c r="DR13" s="29">
        <f t="shared" si="103"/>
        <v>140</v>
      </c>
      <c r="DS13" s="30">
        <f>SUM(LARGE(($DQ13,$DF13,$CU13,$CJ13,$BY13,$BN13,$BC13,$AR13,$AG13,$V13,$K13),{1;2;3;4;5}))</f>
        <v>80</v>
      </c>
      <c r="DT13" s="27">
        <f t="shared" si="28"/>
        <v>1</v>
      </c>
      <c r="DU13" s="20">
        <f t="shared" si="104"/>
        <v>2</v>
      </c>
      <c r="DV13" s="31"/>
      <c r="DW13" s="33"/>
      <c r="DX13" s="27">
        <f t="shared" si="105"/>
        <v>0</v>
      </c>
      <c r="DY13" s="47">
        <f>DX13+DW13/1000</f>
        <v>0</v>
      </c>
      <c r="DZ13" s="14">
        <f t="shared" si="152"/>
        <v>1</v>
      </c>
      <c r="EA13" s="46">
        <f t="shared" si="106"/>
        <v>1</v>
      </c>
      <c r="EB13" s="28">
        <f t="shared" si="30"/>
        <v>16</v>
      </c>
      <c r="EC13" s="29">
        <f t="shared" si="107"/>
        <v>156</v>
      </c>
      <c r="ED13" s="30">
        <f>SUM(LARGE(($EB13,$DQ13,$DF13,$CU13,$CJ13,$BY13,$BN13,$BC13,$AR13,$AG13,$V13,$K13),{1;2;3;4;5}))</f>
        <v>80</v>
      </c>
      <c r="EE13" s="27">
        <f t="shared" si="31"/>
        <v>1</v>
      </c>
      <c r="EF13" s="20">
        <f t="shared" si="108"/>
        <v>2</v>
      </c>
      <c r="EG13" s="31"/>
      <c r="EH13" s="33"/>
      <c r="EI13" s="27">
        <f t="shared" si="109"/>
        <v>0</v>
      </c>
      <c r="EJ13" s="47">
        <f>EI13+EH13/1000</f>
        <v>0</v>
      </c>
      <c r="EK13" s="14">
        <f t="shared" si="153"/>
        <v>1</v>
      </c>
      <c r="EL13" s="46">
        <f t="shared" si="110"/>
        <v>1</v>
      </c>
      <c r="EM13" s="28">
        <f t="shared" si="33"/>
        <v>16</v>
      </c>
      <c r="EN13" s="29">
        <f t="shared" si="111"/>
        <v>172</v>
      </c>
      <c r="EO13" s="30">
        <f>SUM(LARGE(($EM13,$EB13,$DQ13,$DF13,$CU13,$CJ13,$BY13,$BN13,$BC13,$AR13,$AG13,$V13,$K13),{1;2;3;4;5}))</f>
        <v>80</v>
      </c>
      <c r="EP13" s="27">
        <f t="shared" si="34"/>
        <v>1</v>
      </c>
      <c r="EQ13" s="20">
        <f t="shared" si="112"/>
        <v>2</v>
      </c>
      <c r="ER13" s="31"/>
      <c r="ES13" s="33"/>
      <c r="ET13" s="27">
        <f t="shared" si="113"/>
        <v>0</v>
      </c>
      <c r="EU13" s="47">
        <f>ET13+ES13/1000</f>
        <v>0</v>
      </c>
      <c r="EV13" s="14">
        <f t="shared" si="154"/>
        <v>1</v>
      </c>
      <c r="EW13" s="46">
        <f t="shared" si="114"/>
        <v>1</v>
      </c>
      <c r="EX13" s="28">
        <f t="shared" si="36"/>
        <v>16</v>
      </c>
      <c r="EY13" s="29">
        <f t="shared" si="115"/>
        <v>188</v>
      </c>
      <c r="EZ13" s="30">
        <f>SUM(LARGE(($EX13,$EM13,$EB13,$DQ13,$DF13,$CU13,$CJ13,$BY13,$BN13,$BC13,$AR13,$AG13,$V13,$K13),{1;2;3;4;5}))</f>
        <v>80</v>
      </c>
      <c r="FA13" s="27">
        <f t="shared" si="37"/>
        <v>1</v>
      </c>
      <c r="FB13" s="20">
        <f t="shared" si="116"/>
        <v>2</v>
      </c>
      <c r="FC13" s="31"/>
      <c r="FD13" s="33"/>
      <c r="FE13" s="27">
        <f t="shared" si="117"/>
        <v>0</v>
      </c>
      <c r="FF13" s="47">
        <f>FE13+FD13/1000</f>
        <v>0</v>
      </c>
      <c r="FG13" s="14">
        <f t="shared" si="155"/>
        <v>1</v>
      </c>
      <c r="FH13" s="46">
        <f t="shared" si="118"/>
        <v>1</v>
      </c>
      <c r="FI13" s="28">
        <f t="shared" si="39"/>
        <v>16</v>
      </c>
      <c r="FJ13" s="29">
        <f t="shared" si="119"/>
        <v>204</v>
      </c>
      <c r="FK13" s="30">
        <f>SUM(LARGE(($FI13,$EX13,$EM13,$EB13,$DQ13,$DF13,$CU13,$CJ13,$BY13,$BN13,$BC13,$AR13,$AG13,$V13,$K13),{1;2;3;4;5}))</f>
        <v>80</v>
      </c>
      <c r="FL13" s="27">
        <f t="shared" si="40"/>
        <v>1</v>
      </c>
      <c r="FM13" s="20">
        <f t="shared" si="120"/>
        <v>2</v>
      </c>
      <c r="FN13" s="31"/>
      <c r="FO13" s="33"/>
      <c r="FP13" s="27">
        <f t="shared" si="121"/>
        <v>0</v>
      </c>
      <c r="FQ13" s="47">
        <f>FP13+FO13/1000</f>
        <v>0</v>
      </c>
      <c r="FR13" s="14">
        <f t="shared" si="156"/>
        <v>1</v>
      </c>
      <c r="FS13" s="46">
        <f t="shared" si="122"/>
        <v>1</v>
      </c>
      <c r="FT13" s="28">
        <f t="shared" si="42"/>
        <v>16</v>
      </c>
      <c r="FU13" s="29">
        <f t="shared" si="123"/>
        <v>220</v>
      </c>
      <c r="FV13" s="30">
        <f>SUM(LARGE(($FT13,$FI13,$EX13,$EM13,$EB13,$DQ13,$DF13,$CU13,$CJ13,$BY13,$BN13,$BC13,$AR13,$AG13,$V13,$K13),{1;2;3;4;5}))</f>
        <v>80</v>
      </c>
      <c r="FW13" s="27">
        <f t="shared" si="43"/>
        <v>1</v>
      </c>
      <c r="FX13" s="20">
        <f t="shared" si="124"/>
        <v>2</v>
      </c>
      <c r="FY13" s="63"/>
      <c r="FZ13" s="64"/>
      <c r="GA13" s="27">
        <f t="shared" si="125"/>
        <v>0</v>
      </c>
      <c r="GB13" s="47">
        <f>GA13+FZ13/1000</f>
        <v>0</v>
      </c>
      <c r="GC13" s="14">
        <f t="shared" si="157"/>
        <v>1</v>
      </c>
      <c r="GD13" s="46">
        <f t="shared" si="126"/>
        <v>1</v>
      </c>
      <c r="GE13" s="28">
        <f t="shared" si="45"/>
        <v>16</v>
      </c>
      <c r="GF13" s="29">
        <f t="shared" si="127"/>
        <v>236</v>
      </c>
      <c r="GG13" s="30">
        <f>SUM(LARGE(($GE13,$FT13,$FI13,$EX13,$EM13,$EB13,$DQ13,$DF13,$CU13,$CJ13,$BY13,$BN13,$BC13,$AR13,$AG13,$V13,$K13),{1;2;3;4;5}))</f>
        <v>80</v>
      </c>
      <c r="GH13" s="27">
        <f t="shared" si="46"/>
        <v>1</v>
      </c>
      <c r="GI13" s="20">
        <f t="shared" si="128"/>
        <v>3</v>
      </c>
      <c r="GJ13" s="63"/>
      <c r="GK13" s="64"/>
      <c r="GL13" s="27">
        <f t="shared" si="129"/>
        <v>0</v>
      </c>
      <c r="GM13" s="47">
        <f>GL13+GK13/1000</f>
        <v>0</v>
      </c>
      <c r="GN13" s="14">
        <f t="shared" si="158"/>
        <v>1</v>
      </c>
      <c r="GO13" s="46">
        <f t="shared" si="130"/>
        <v>1</v>
      </c>
      <c r="GP13" s="28">
        <f t="shared" si="48"/>
        <v>10</v>
      </c>
      <c r="GQ13" s="29">
        <f t="shared" si="131"/>
        <v>246</v>
      </c>
      <c r="GR13" s="30">
        <f>SUM(LARGE(($GP13,$GE13,$FT13,$FI13,$EX13,$EM13,$EB13,$DQ13,$DF13,$CU13,$CJ13,$BY13,$BN13,$BC13,$AR13,$AG13,$V13,$K13),{1;2;3;4;5}))</f>
        <v>80</v>
      </c>
      <c r="GS13" s="27">
        <f t="shared" si="49"/>
        <v>1</v>
      </c>
      <c r="GT13" s="20">
        <f t="shared" si="132"/>
        <v>2</v>
      </c>
      <c r="GU13" s="63"/>
      <c r="GV13" s="64"/>
      <c r="GW13" s="27">
        <f t="shared" si="133"/>
        <v>0</v>
      </c>
      <c r="GX13" s="47">
        <f>GW13+GV13/1000</f>
        <v>0</v>
      </c>
      <c r="GY13" s="14">
        <f t="shared" si="159"/>
        <v>1</v>
      </c>
      <c r="GZ13" s="46">
        <f t="shared" si="134"/>
        <v>1</v>
      </c>
      <c r="HA13" s="28">
        <f t="shared" si="51"/>
        <v>16</v>
      </c>
      <c r="HB13" s="29">
        <f t="shared" si="135"/>
        <v>262</v>
      </c>
      <c r="HC13" s="30">
        <f>SUM(LARGE(($HA13,$GP13,$GE13,$FT13,$FI13,$EX13,$EM13,$EB13,$DQ13,$DF13,$CU13,$CJ13,$BY13,$BN13,$BC13,$AR13,$AG13,$V13,$K13),{1;2;3;4;5}))</f>
        <v>80</v>
      </c>
      <c r="HD13" s="27">
        <f t="shared" si="52"/>
        <v>1</v>
      </c>
      <c r="HE13" s="20">
        <f t="shared" si="136"/>
        <v>2</v>
      </c>
      <c r="HF13" s="63"/>
      <c r="HG13" s="64"/>
      <c r="HH13" s="27">
        <f t="shared" si="137"/>
        <v>0</v>
      </c>
      <c r="HI13" s="47">
        <f>HH13+HG13/1000</f>
        <v>0</v>
      </c>
      <c r="HJ13" s="14">
        <f t="shared" si="160"/>
        <v>1</v>
      </c>
      <c r="HK13" s="46">
        <f t="shared" si="138"/>
        <v>1</v>
      </c>
      <c r="HL13" s="28">
        <f t="shared" si="54"/>
        <v>16</v>
      </c>
      <c r="HM13" s="29">
        <f t="shared" si="139"/>
        <v>278</v>
      </c>
      <c r="HN13" s="30">
        <f>SUM(LARGE(($HL13,$HA13,$GP13,$GE13,$FT13,$FI13,$EX13,$EM13,$EB13,$DQ13,$DF13,$CU13,$CJ13,$BY13,$BN13,$BC13,$AR13,$AG13,$V13,$K13),{1;2;3;4;5}))</f>
        <v>80</v>
      </c>
      <c r="HO13" s="27">
        <f t="shared" si="140"/>
        <v>1</v>
      </c>
    </row>
    <row r="14" spans="1:223" x14ac:dyDescent="0.2">
      <c r="A14" s="37" t="s">
        <v>22</v>
      </c>
      <c r="B14" s="65">
        <f t="shared" si="0"/>
        <v>0</v>
      </c>
      <c r="C14" s="16"/>
      <c r="D14" s="20">
        <f t="shared" si="55"/>
        <v>2</v>
      </c>
      <c r="E14" s="31"/>
      <c r="F14" s="33"/>
      <c r="G14" s="27">
        <f t="shared" si="56"/>
        <v>0</v>
      </c>
      <c r="H14" s="47">
        <f t="shared" ref="H14:H61" si="300">G14+F14/1000</f>
        <v>0</v>
      </c>
      <c r="I14" s="14">
        <f t="shared" si="141"/>
        <v>10</v>
      </c>
      <c r="J14" s="46">
        <f t="shared" si="57"/>
        <v>10</v>
      </c>
      <c r="K14" s="28">
        <f t="shared" si="2"/>
        <v>4</v>
      </c>
      <c r="L14" s="29">
        <f t="shared" si="58"/>
        <v>4</v>
      </c>
      <c r="M14" s="30">
        <f>SUM(LARGE(($K14),{1}))</f>
        <v>4</v>
      </c>
      <c r="N14" s="27">
        <f t="shared" si="59"/>
        <v>10</v>
      </c>
      <c r="O14" s="20">
        <f t="shared" si="60"/>
        <v>3</v>
      </c>
      <c r="P14" s="31"/>
      <c r="Q14" s="33"/>
      <c r="R14" s="27">
        <f t="shared" si="61"/>
        <v>0</v>
      </c>
      <c r="S14" s="47">
        <f t="shared" ref="S14:S61" si="301">R14+Q14/1000</f>
        <v>0</v>
      </c>
      <c r="T14" s="14">
        <f t="shared" si="142"/>
        <v>1</v>
      </c>
      <c r="U14" s="46">
        <f t="shared" si="62"/>
        <v>1</v>
      </c>
      <c r="V14" s="28">
        <f t="shared" si="4"/>
        <v>10</v>
      </c>
      <c r="W14" s="29">
        <f t="shared" si="63"/>
        <v>14</v>
      </c>
      <c r="X14" s="30">
        <f>SUM(LARGE(($V14,$K14),{1;2}))</f>
        <v>14</v>
      </c>
      <c r="Y14" s="27">
        <f t="shared" si="64"/>
        <v>10</v>
      </c>
      <c r="Z14" s="20">
        <f t="shared" si="65"/>
        <v>3</v>
      </c>
      <c r="AA14" s="31"/>
      <c r="AB14" s="33"/>
      <c r="AC14" s="27">
        <f t="shared" si="66"/>
        <v>0</v>
      </c>
      <c r="AD14" s="47">
        <f t="shared" ref="AD14:AD61" si="302">AC14+AB14/1000</f>
        <v>0</v>
      </c>
      <c r="AE14" s="14">
        <f t="shared" si="143"/>
        <v>1</v>
      </c>
      <c r="AF14" s="46">
        <f t="shared" si="67"/>
        <v>1</v>
      </c>
      <c r="AG14" s="28">
        <f t="shared" si="6"/>
        <v>10</v>
      </c>
      <c r="AH14" s="29">
        <f t="shared" si="68"/>
        <v>24</v>
      </c>
      <c r="AI14" s="30">
        <f>SUM(LARGE(($AG14,$V14,$K14),{1;2;3}))</f>
        <v>24</v>
      </c>
      <c r="AJ14" s="27">
        <f t="shared" si="69"/>
        <v>10</v>
      </c>
      <c r="AK14" s="20">
        <f t="shared" si="70"/>
        <v>3</v>
      </c>
      <c r="AL14" s="31"/>
      <c r="AM14" s="33"/>
      <c r="AN14" s="27">
        <f t="shared" si="71"/>
        <v>0</v>
      </c>
      <c r="AO14" s="47">
        <f t="shared" ref="AO14:AO61" si="303">AN14+AM14/1000</f>
        <v>0</v>
      </c>
      <c r="AP14" s="14">
        <f t="shared" si="144"/>
        <v>1</v>
      </c>
      <c r="AQ14" s="46">
        <f t="shared" si="72"/>
        <v>1</v>
      </c>
      <c r="AR14" s="28">
        <f t="shared" si="8"/>
        <v>10</v>
      </c>
      <c r="AS14" s="29">
        <f t="shared" si="73"/>
        <v>34</v>
      </c>
      <c r="AT14" s="30">
        <f>SUM(LARGE(($AR14,$AG14,$V14,$K14),{1;2;3;4}))</f>
        <v>34</v>
      </c>
      <c r="AU14" s="27">
        <f t="shared" si="74"/>
        <v>10</v>
      </c>
      <c r="AV14" s="20">
        <f t="shared" si="75"/>
        <v>2</v>
      </c>
      <c r="AW14" s="31"/>
      <c r="AX14" s="33"/>
      <c r="AY14" s="27">
        <f t="shared" si="76"/>
        <v>0</v>
      </c>
      <c r="AZ14" s="47">
        <f t="shared" ref="AZ14:AZ61" si="304">AY14+AX14/1000</f>
        <v>0</v>
      </c>
      <c r="BA14" s="14">
        <f t="shared" si="145"/>
        <v>1</v>
      </c>
      <c r="BB14" s="46">
        <f t="shared" si="77"/>
        <v>1</v>
      </c>
      <c r="BC14" s="28">
        <f t="shared" si="10"/>
        <v>16</v>
      </c>
      <c r="BD14" s="29">
        <f t="shared" si="78"/>
        <v>50</v>
      </c>
      <c r="BE14" s="30">
        <f>SUM(LARGE(($BC14,$AR14,$AG14,$V14,$K14),{1;2;3;4;5}))</f>
        <v>50</v>
      </c>
      <c r="BF14" s="27">
        <f t="shared" si="79"/>
        <v>10</v>
      </c>
      <c r="BG14" s="20">
        <f t="shared" si="80"/>
        <v>3</v>
      </c>
      <c r="BH14" s="31"/>
      <c r="BI14" s="33"/>
      <c r="BJ14" s="27">
        <f t="shared" si="81"/>
        <v>0</v>
      </c>
      <c r="BK14" s="47">
        <f t="shared" ref="BK14:BK61" si="305">BJ14+BI14/1000</f>
        <v>0</v>
      </c>
      <c r="BL14" s="14">
        <f t="shared" si="146"/>
        <v>1</v>
      </c>
      <c r="BM14" s="46">
        <f t="shared" si="82"/>
        <v>1</v>
      </c>
      <c r="BN14" s="28">
        <f t="shared" si="12"/>
        <v>10</v>
      </c>
      <c r="BO14" s="29">
        <f t="shared" si="83"/>
        <v>60</v>
      </c>
      <c r="BP14" s="30">
        <f>SUM(LARGE(($BN14,$BC14,$AR14,$AG14,$V14,$K14),{1;2;3;4;5}))</f>
        <v>56</v>
      </c>
      <c r="BQ14" s="27">
        <f t="shared" si="13"/>
        <v>4</v>
      </c>
      <c r="BR14" s="20">
        <f t="shared" si="84"/>
        <v>2</v>
      </c>
      <c r="BS14" s="31"/>
      <c r="BT14" s="33"/>
      <c r="BU14" s="27">
        <f t="shared" si="85"/>
        <v>0</v>
      </c>
      <c r="BV14" s="47">
        <f t="shared" ref="BV14:BV61" si="306">BU14+BT14/1000</f>
        <v>0</v>
      </c>
      <c r="BW14" s="14">
        <f t="shared" si="147"/>
        <v>1</v>
      </c>
      <c r="BX14" s="46">
        <f t="shared" si="86"/>
        <v>1</v>
      </c>
      <c r="BY14" s="28">
        <f t="shared" si="15"/>
        <v>16</v>
      </c>
      <c r="BZ14" s="29">
        <f t="shared" si="87"/>
        <v>76</v>
      </c>
      <c r="CA14" s="30">
        <f>SUM(LARGE(($BY14,$BN14,$BC14,$AR14,$AG14,$V14,$K14),{1;2;3;4;5}))</f>
        <v>62</v>
      </c>
      <c r="CB14" s="27">
        <f t="shared" si="16"/>
        <v>4</v>
      </c>
      <c r="CC14" s="20">
        <f t="shared" si="88"/>
        <v>2</v>
      </c>
      <c r="CD14" s="31"/>
      <c r="CE14" s="33"/>
      <c r="CF14" s="27">
        <f t="shared" si="89"/>
        <v>0</v>
      </c>
      <c r="CG14" s="47">
        <f t="shared" ref="CG14:CG61" si="307">CF14+CE14/1000</f>
        <v>0</v>
      </c>
      <c r="CH14" s="14">
        <f t="shared" si="148"/>
        <v>1</v>
      </c>
      <c r="CI14" s="46">
        <f t="shared" si="90"/>
        <v>1</v>
      </c>
      <c r="CJ14" s="28">
        <f t="shared" si="18"/>
        <v>16</v>
      </c>
      <c r="CK14" s="29">
        <f t="shared" si="91"/>
        <v>92</v>
      </c>
      <c r="CL14" s="30">
        <f>SUM(LARGE(($CJ14,$BY14,$BN14,$BC14,$AR14,$AG14,$V14,$K14),{1;2;3;4;5}))</f>
        <v>68</v>
      </c>
      <c r="CM14" s="27">
        <f t="shared" si="19"/>
        <v>4</v>
      </c>
      <c r="CN14" s="20">
        <f t="shared" si="92"/>
        <v>2</v>
      </c>
      <c r="CO14" s="31"/>
      <c r="CP14" s="33"/>
      <c r="CQ14" s="27">
        <f t="shared" si="93"/>
        <v>0</v>
      </c>
      <c r="CR14" s="47">
        <f t="shared" ref="CR14:CR61" si="308">CQ14+CP14/1000</f>
        <v>0</v>
      </c>
      <c r="CS14" s="14">
        <f t="shared" si="149"/>
        <v>1</v>
      </c>
      <c r="CT14" s="46">
        <f t="shared" si="94"/>
        <v>1</v>
      </c>
      <c r="CU14" s="28">
        <f t="shared" si="21"/>
        <v>16</v>
      </c>
      <c r="CV14" s="29">
        <f t="shared" si="95"/>
        <v>108</v>
      </c>
      <c r="CW14" s="30">
        <f>SUM(LARGE(($CU14,$CJ14,$BY14,$BN14,$BC14,$AR14,$AG14,$V14,$K14),{1;2;3;4;5}))</f>
        <v>74</v>
      </c>
      <c r="CX14" s="27">
        <f t="shared" si="22"/>
        <v>4</v>
      </c>
      <c r="CY14" s="20">
        <f t="shared" si="96"/>
        <v>2</v>
      </c>
      <c r="CZ14" s="31"/>
      <c r="DA14" s="33"/>
      <c r="DB14" s="27">
        <f t="shared" si="97"/>
        <v>0</v>
      </c>
      <c r="DC14" s="47">
        <f t="shared" ref="DC14:DC61" si="309">DB14+DA14/1000</f>
        <v>0</v>
      </c>
      <c r="DD14" s="14">
        <f t="shared" si="150"/>
        <v>1</v>
      </c>
      <c r="DE14" s="46">
        <f t="shared" si="98"/>
        <v>1</v>
      </c>
      <c r="DF14" s="28">
        <f t="shared" si="24"/>
        <v>16</v>
      </c>
      <c r="DG14" s="29">
        <f t="shared" si="99"/>
        <v>124</v>
      </c>
      <c r="DH14" s="30">
        <f>SUM(LARGE(($DF14,$CU14,$CJ14,$BY14,$BN14,$BC14,$AR14,$AG14,$V14,$K14),{1;2;3;4;5}))</f>
        <v>80</v>
      </c>
      <c r="DI14" s="27">
        <f t="shared" si="25"/>
        <v>1</v>
      </c>
      <c r="DJ14" s="20">
        <f t="shared" si="100"/>
        <v>2</v>
      </c>
      <c r="DK14" s="31"/>
      <c r="DL14" s="33"/>
      <c r="DM14" s="27">
        <f t="shared" si="101"/>
        <v>0</v>
      </c>
      <c r="DN14" s="47">
        <f t="shared" ref="DN14:DN61" si="310">DM14+DL14/1000</f>
        <v>0</v>
      </c>
      <c r="DO14" s="14">
        <f t="shared" si="151"/>
        <v>1</v>
      </c>
      <c r="DP14" s="46">
        <f t="shared" si="102"/>
        <v>1</v>
      </c>
      <c r="DQ14" s="28">
        <f t="shared" si="27"/>
        <v>16</v>
      </c>
      <c r="DR14" s="29">
        <f t="shared" si="103"/>
        <v>140</v>
      </c>
      <c r="DS14" s="30">
        <f>SUM(LARGE(($DQ14,$DF14,$CU14,$CJ14,$BY14,$BN14,$BC14,$AR14,$AG14,$V14,$K14),{1;2;3;4;5}))</f>
        <v>80</v>
      </c>
      <c r="DT14" s="27">
        <f t="shared" si="28"/>
        <v>1</v>
      </c>
      <c r="DU14" s="20">
        <f t="shared" si="104"/>
        <v>2</v>
      </c>
      <c r="DV14" s="31"/>
      <c r="DW14" s="33"/>
      <c r="DX14" s="27">
        <f t="shared" si="105"/>
        <v>0</v>
      </c>
      <c r="DY14" s="47">
        <f t="shared" ref="DY14:DY61" si="311">DX14+DW14/1000</f>
        <v>0</v>
      </c>
      <c r="DZ14" s="14">
        <f t="shared" si="152"/>
        <v>1</v>
      </c>
      <c r="EA14" s="46">
        <f t="shared" si="106"/>
        <v>1</v>
      </c>
      <c r="EB14" s="28">
        <f t="shared" si="30"/>
        <v>16</v>
      </c>
      <c r="EC14" s="29">
        <f t="shared" si="107"/>
        <v>156</v>
      </c>
      <c r="ED14" s="30">
        <f>SUM(LARGE(($EB14,$DQ14,$DF14,$CU14,$CJ14,$BY14,$BN14,$BC14,$AR14,$AG14,$V14,$K14),{1;2;3;4;5}))</f>
        <v>80</v>
      </c>
      <c r="EE14" s="27">
        <f t="shared" si="31"/>
        <v>1</v>
      </c>
      <c r="EF14" s="20">
        <f t="shared" si="108"/>
        <v>2</v>
      </c>
      <c r="EG14" s="31"/>
      <c r="EH14" s="33"/>
      <c r="EI14" s="27">
        <f t="shared" si="109"/>
        <v>0</v>
      </c>
      <c r="EJ14" s="47">
        <f t="shared" ref="EJ14:EJ61" si="312">EI14+EH14/1000</f>
        <v>0</v>
      </c>
      <c r="EK14" s="14">
        <f t="shared" si="153"/>
        <v>1</v>
      </c>
      <c r="EL14" s="46">
        <f t="shared" si="110"/>
        <v>1</v>
      </c>
      <c r="EM14" s="28">
        <f t="shared" si="33"/>
        <v>16</v>
      </c>
      <c r="EN14" s="29">
        <f t="shared" si="111"/>
        <v>172</v>
      </c>
      <c r="EO14" s="30">
        <f>SUM(LARGE(($EM14,$EB14,$DQ14,$DF14,$CU14,$CJ14,$BY14,$BN14,$BC14,$AR14,$AG14,$V14,$K14),{1;2;3;4;5}))</f>
        <v>80</v>
      </c>
      <c r="EP14" s="27">
        <f t="shared" si="34"/>
        <v>1</v>
      </c>
      <c r="EQ14" s="20">
        <f t="shared" si="112"/>
        <v>2</v>
      </c>
      <c r="ER14" s="31"/>
      <c r="ES14" s="33"/>
      <c r="ET14" s="27">
        <f t="shared" si="113"/>
        <v>0</v>
      </c>
      <c r="EU14" s="47">
        <f t="shared" ref="EU14:EU61" si="313">ET14+ES14/1000</f>
        <v>0</v>
      </c>
      <c r="EV14" s="14">
        <f t="shared" si="154"/>
        <v>1</v>
      </c>
      <c r="EW14" s="46">
        <f t="shared" si="114"/>
        <v>1</v>
      </c>
      <c r="EX14" s="28">
        <f t="shared" si="36"/>
        <v>16</v>
      </c>
      <c r="EY14" s="29">
        <f t="shared" si="115"/>
        <v>188</v>
      </c>
      <c r="EZ14" s="30">
        <f>SUM(LARGE(($EX14,$EM14,$EB14,$DQ14,$DF14,$CU14,$CJ14,$BY14,$BN14,$BC14,$AR14,$AG14,$V14,$K14),{1;2;3;4;5}))</f>
        <v>80</v>
      </c>
      <c r="FA14" s="27">
        <f t="shared" si="37"/>
        <v>1</v>
      </c>
      <c r="FB14" s="20">
        <f t="shared" si="116"/>
        <v>2</v>
      </c>
      <c r="FC14" s="31"/>
      <c r="FD14" s="33"/>
      <c r="FE14" s="27">
        <f t="shared" si="117"/>
        <v>0</v>
      </c>
      <c r="FF14" s="47">
        <f t="shared" ref="FF14:FF61" si="314">FE14+FD14/1000</f>
        <v>0</v>
      </c>
      <c r="FG14" s="14">
        <f t="shared" si="155"/>
        <v>1</v>
      </c>
      <c r="FH14" s="46">
        <f t="shared" si="118"/>
        <v>1</v>
      </c>
      <c r="FI14" s="28">
        <f t="shared" si="39"/>
        <v>16</v>
      </c>
      <c r="FJ14" s="29">
        <f t="shared" si="119"/>
        <v>204</v>
      </c>
      <c r="FK14" s="30">
        <f>SUM(LARGE(($FI14,$EX14,$EM14,$EB14,$DQ14,$DF14,$CU14,$CJ14,$BY14,$BN14,$BC14,$AR14,$AG14,$V14,$K14),{1;2;3;4;5}))</f>
        <v>80</v>
      </c>
      <c r="FL14" s="27">
        <f t="shared" si="40"/>
        <v>1</v>
      </c>
      <c r="FM14" s="20">
        <f t="shared" si="120"/>
        <v>2</v>
      </c>
      <c r="FN14" s="31"/>
      <c r="FO14" s="33"/>
      <c r="FP14" s="27">
        <f t="shared" si="121"/>
        <v>0</v>
      </c>
      <c r="FQ14" s="47">
        <f t="shared" ref="FQ14:FQ61" si="315">FP14+FO14/1000</f>
        <v>0</v>
      </c>
      <c r="FR14" s="14">
        <f t="shared" si="156"/>
        <v>1</v>
      </c>
      <c r="FS14" s="46">
        <f t="shared" si="122"/>
        <v>1</v>
      </c>
      <c r="FT14" s="28">
        <f t="shared" si="42"/>
        <v>16</v>
      </c>
      <c r="FU14" s="29">
        <f t="shared" si="123"/>
        <v>220</v>
      </c>
      <c r="FV14" s="30">
        <f>SUM(LARGE(($FT14,$FI14,$EX14,$EM14,$EB14,$DQ14,$DF14,$CU14,$CJ14,$BY14,$BN14,$BC14,$AR14,$AG14,$V14,$K14),{1;2;3;4;5}))</f>
        <v>80</v>
      </c>
      <c r="FW14" s="27">
        <f t="shared" si="43"/>
        <v>1</v>
      </c>
      <c r="FX14" s="20">
        <f t="shared" si="124"/>
        <v>2</v>
      </c>
      <c r="FY14" s="63"/>
      <c r="FZ14" s="64"/>
      <c r="GA14" s="27">
        <f t="shared" si="125"/>
        <v>0</v>
      </c>
      <c r="GB14" s="47">
        <f t="shared" ref="GB14:GB61" si="316">GA14+FZ14/1000</f>
        <v>0</v>
      </c>
      <c r="GC14" s="14">
        <f t="shared" si="157"/>
        <v>1</v>
      </c>
      <c r="GD14" s="46">
        <f t="shared" si="126"/>
        <v>1</v>
      </c>
      <c r="GE14" s="28">
        <f t="shared" si="45"/>
        <v>16</v>
      </c>
      <c r="GF14" s="29">
        <f t="shared" si="127"/>
        <v>236</v>
      </c>
      <c r="GG14" s="30">
        <f>SUM(LARGE(($GE14,$FT14,$FI14,$EX14,$EM14,$EB14,$DQ14,$DF14,$CU14,$CJ14,$BY14,$BN14,$BC14,$AR14,$AG14,$V14,$K14),{1;2;3;4;5}))</f>
        <v>80</v>
      </c>
      <c r="GH14" s="27">
        <f t="shared" si="46"/>
        <v>1</v>
      </c>
      <c r="GI14" s="20">
        <f t="shared" si="128"/>
        <v>3</v>
      </c>
      <c r="GJ14" s="63"/>
      <c r="GK14" s="64"/>
      <c r="GL14" s="27">
        <f t="shared" si="129"/>
        <v>0</v>
      </c>
      <c r="GM14" s="47">
        <f t="shared" ref="GM14:GM61" si="317">GL14+GK14/1000</f>
        <v>0</v>
      </c>
      <c r="GN14" s="14">
        <f t="shared" si="158"/>
        <v>1</v>
      </c>
      <c r="GO14" s="46">
        <f t="shared" si="130"/>
        <v>1</v>
      </c>
      <c r="GP14" s="28">
        <f t="shared" si="48"/>
        <v>10</v>
      </c>
      <c r="GQ14" s="29">
        <f t="shared" si="131"/>
        <v>246</v>
      </c>
      <c r="GR14" s="30">
        <f>SUM(LARGE(($GP14,$GE14,$FT14,$FI14,$EX14,$EM14,$EB14,$DQ14,$DF14,$CU14,$CJ14,$BY14,$BN14,$BC14,$AR14,$AG14,$V14,$K14),{1;2;3;4;5}))</f>
        <v>80</v>
      </c>
      <c r="GS14" s="27">
        <f t="shared" si="49"/>
        <v>1</v>
      </c>
      <c r="GT14" s="20">
        <f t="shared" si="132"/>
        <v>2</v>
      </c>
      <c r="GU14" s="63"/>
      <c r="GV14" s="64"/>
      <c r="GW14" s="27">
        <f t="shared" si="133"/>
        <v>0</v>
      </c>
      <c r="GX14" s="47">
        <f t="shared" ref="GX14:GX61" si="318">GW14+GV14/1000</f>
        <v>0</v>
      </c>
      <c r="GY14" s="14">
        <f t="shared" si="159"/>
        <v>1</v>
      </c>
      <c r="GZ14" s="46">
        <f t="shared" si="134"/>
        <v>1</v>
      </c>
      <c r="HA14" s="28">
        <f t="shared" si="51"/>
        <v>16</v>
      </c>
      <c r="HB14" s="29">
        <f t="shared" si="135"/>
        <v>262</v>
      </c>
      <c r="HC14" s="30">
        <f>SUM(LARGE(($HA14,$GP14,$GE14,$FT14,$FI14,$EX14,$EM14,$EB14,$DQ14,$DF14,$CU14,$CJ14,$BY14,$BN14,$BC14,$AR14,$AG14,$V14,$K14),{1;2;3;4;5}))</f>
        <v>80</v>
      </c>
      <c r="HD14" s="27">
        <f t="shared" si="52"/>
        <v>1</v>
      </c>
      <c r="HE14" s="20">
        <f t="shared" si="136"/>
        <v>2</v>
      </c>
      <c r="HF14" s="63"/>
      <c r="HG14" s="64"/>
      <c r="HH14" s="27">
        <f t="shared" si="137"/>
        <v>0</v>
      </c>
      <c r="HI14" s="47">
        <f t="shared" ref="HI14:HI61" si="319">HH14+HG14/1000</f>
        <v>0</v>
      </c>
      <c r="HJ14" s="14">
        <f t="shared" si="160"/>
        <v>1</v>
      </c>
      <c r="HK14" s="46">
        <f t="shared" si="138"/>
        <v>1</v>
      </c>
      <c r="HL14" s="28">
        <f t="shared" si="54"/>
        <v>16</v>
      </c>
      <c r="HM14" s="29">
        <f t="shared" si="139"/>
        <v>278</v>
      </c>
      <c r="HN14" s="30">
        <f>SUM(LARGE(($HL14,$HA14,$GP14,$GE14,$FT14,$FI14,$EX14,$EM14,$EB14,$DQ14,$DF14,$CU14,$CJ14,$BY14,$BN14,$BC14,$AR14,$AG14,$V14,$K14),{1;2;3;4;5}))</f>
        <v>80</v>
      </c>
      <c r="HO14" s="27">
        <f t="shared" si="140"/>
        <v>1</v>
      </c>
    </row>
    <row r="15" spans="1:223" x14ac:dyDescent="0.2">
      <c r="A15" s="37" t="s">
        <v>234</v>
      </c>
      <c r="B15" s="65">
        <f t="shared" si="0"/>
        <v>0</v>
      </c>
      <c r="C15" s="16"/>
      <c r="D15" s="20">
        <f t="shared" si="55"/>
        <v>2</v>
      </c>
      <c r="E15" s="31"/>
      <c r="F15" s="33"/>
      <c r="G15" s="27">
        <f t="shared" si="56"/>
        <v>0</v>
      </c>
      <c r="H15" s="47">
        <f t="shared" si="300"/>
        <v>0</v>
      </c>
      <c r="I15" s="14">
        <f t="shared" si="141"/>
        <v>10</v>
      </c>
      <c r="J15" s="46">
        <f t="shared" si="57"/>
        <v>10</v>
      </c>
      <c r="K15" s="28">
        <f t="shared" si="2"/>
        <v>4</v>
      </c>
      <c r="L15" s="29">
        <f t="shared" si="58"/>
        <v>4</v>
      </c>
      <c r="M15" s="30">
        <f>SUM(LARGE(($K15),{1}))</f>
        <v>4</v>
      </c>
      <c r="N15" s="27">
        <f t="shared" si="59"/>
        <v>10</v>
      </c>
      <c r="O15" s="20">
        <f t="shared" si="60"/>
        <v>3</v>
      </c>
      <c r="P15" s="31"/>
      <c r="Q15" s="33"/>
      <c r="R15" s="27">
        <f t="shared" si="61"/>
        <v>0</v>
      </c>
      <c r="S15" s="47">
        <f t="shared" si="301"/>
        <v>0</v>
      </c>
      <c r="T15" s="14">
        <f t="shared" si="142"/>
        <v>1</v>
      </c>
      <c r="U15" s="46">
        <f t="shared" si="62"/>
        <v>1</v>
      </c>
      <c r="V15" s="28">
        <f t="shared" si="4"/>
        <v>10</v>
      </c>
      <c r="W15" s="29">
        <f t="shared" si="63"/>
        <v>14</v>
      </c>
      <c r="X15" s="30">
        <f>SUM(LARGE(($V15,$K15),{1;2}))</f>
        <v>14</v>
      </c>
      <c r="Y15" s="27">
        <f t="shared" si="64"/>
        <v>10</v>
      </c>
      <c r="Z15" s="20">
        <f t="shared" si="65"/>
        <v>3</v>
      </c>
      <c r="AA15" s="31"/>
      <c r="AB15" s="33"/>
      <c r="AC15" s="27">
        <f t="shared" si="66"/>
        <v>0</v>
      </c>
      <c r="AD15" s="47">
        <f t="shared" si="302"/>
        <v>0</v>
      </c>
      <c r="AE15" s="14">
        <f t="shared" si="143"/>
        <v>1</v>
      </c>
      <c r="AF15" s="46">
        <f t="shared" si="67"/>
        <v>1</v>
      </c>
      <c r="AG15" s="28">
        <f t="shared" si="6"/>
        <v>10</v>
      </c>
      <c r="AH15" s="29">
        <f t="shared" si="68"/>
        <v>24</v>
      </c>
      <c r="AI15" s="30">
        <f>SUM(LARGE(($AG15,$V15,$K15),{1;2;3}))</f>
        <v>24</v>
      </c>
      <c r="AJ15" s="27">
        <f t="shared" si="69"/>
        <v>10</v>
      </c>
      <c r="AK15" s="20">
        <f t="shared" si="70"/>
        <v>3</v>
      </c>
      <c r="AL15" s="31"/>
      <c r="AM15" s="33"/>
      <c r="AN15" s="27">
        <f t="shared" si="71"/>
        <v>0</v>
      </c>
      <c r="AO15" s="47">
        <f t="shared" si="303"/>
        <v>0</v>
      </c>
      <c r="AP15" s="14">
        <f t="shared" si="144"/>
        <v>1</v>
      </c>
      <c r="AQ15" s="46">
        <f t="shared" si="72"/>
        <v>1</v>
      </c>
      <c r="AR15" s="28">
        <f t="shared" si="8"/>
        <v>10</v>
      </c>
      <c r="AS15" s="29">
        <f t="shared" si="73"/>
        <v>34</v>
      </c>
      <c r="AT15" s="30">
        <f>SUM(LARGE(($AR15,$AG15,$V15,$K15),{1;2;3;4}))</f>
        <v>34</v>
      </c>
      <c r="AU15" s="27">
        <f t="shared" si="74"/>
        <v>10</v>
      </c>
      <c r="AV15" s="20">
        <f t="shared" si="75"/>
        <v>2</v>
      </c>
      <c r="AW15" s="31"/>
      <c r="AX15" s="33"/>
      <c r="AY15" s="27">
        <f t="shared" si="76"/>
        <v>0</v>
      </c>
      <c r="AZ15" s="47">
        <f t="shared" si="304"/>
        <v>0</v>
      </c>
      <c r="BA15" s="14">
        <f t="shared" si="145"/>
        <v>1</v>
      </c>
      <c r="BB15" s="46">
        <f t="shared" si="77"/>
        <v>1</v>
      </c>
      <c r="BC15" s="28">
        <f t="shared" si="10"/>
        <v>16</v>
      </c>
      <c r="BD15" s="29">
        <f t="shared" si="78"/>
        <v>50</v>
      </c>
      <c r="BE15" s="30">
        <f>SUM(LARGE(($BC15,$AR15,$AG15,$V15,$K15),{1;2;3;4;5}))</f>
        <v>50</v>
      </c>
      <c r="BF15" s="27">
        <f t="shared" si="79"/>
        <v>10</v>
      </c>
      <c r="BG15" s="20">
        <f t="shared" si="80"/>
        <v>3</v>
      </c>
      <c r="BH15" s="31"/>
      <c r="BI15" s="33"/>
      <c r="BJ15" s="27">
        <f t="shared" si="81"/>
        <v>0</v>
      </c>
      <c r="BK15" s="47">
        <f t="shared" si="305"/>
        <v>0</v>
      </c>
      <c r="BL15" s="14">
        <f t="shared" si="146"/>
        <v>1</v>
      </c>
      <c r="BM15" s="46">
        <f t="shared" si="82"/>
        <v>1</v>
      </c>
      <c r="BN15" s="28">
        <f t="shared" si="12"/>
        <v>10</v>
      </c>
      <c r="BO15" s="29">
        <f t="shared" si="83"/>
        <v>60</v>
      </c>
      <c r="BP15" s="30">
        <f>SUM(LARGE(($BN15,$BC15,$AR15,$AG15,$V15,$K15),{1;2;3;4;5}))</f>
        <v>56</v>
      </c>
      <c r="BQ15" s="27">
        <f t="shared" si="13"/>
        <v>4</v>
      </c>
      <c r="BR15" s="20">
        <f t="shared" si="84"/>
        <v>2</v>
      </c>
      <c r="BS15" s="31"/>
      <c r="BT15" s="33"/>
      <c r="BU15" s="27">
        <f t="shared" si="85"/>
        <v>0</v>
      </c>
      <c r="BV15" s="47">
        <f t="shared" si="306"/>
        <v>0</v>
      </c>
      <c r="BW15" s="14">
        <f t="shared" si="147"/>
        <v>1</v>
      </c>
      <c r="BX15" s="46">
        <f t="shared" si="86"/>
        <v>1</v>
      </c>
      <c r="BY15" s="28">
        <f t="shared" si="15"/>
        <v>16</v>
      </c>
      <c r="BZ15" s="29">
        <f t="shared" si="87"/>
        <v>76</v>
      </c>
      <c r="CA15" s="30">
        <f>SUM(LARGE(($BY15,$BN15,$BC15,$AR15,$AG15,$V15,$K15),{1;2;3;4;5}))</f>
        <v>62</v>
      </c>
      <c r="CB15" s="27">
        <f t="shared" si="16"/>
        <v>4</v>
      </c>
      <c r="CC15" s="20">
        <f t="shared" si="88"/>
        <v>2</v>
      </c>
      <c r="CD15" s="31"/>
      <c r="CE15" s="33"/>
      <c r="CF15" s="27">
        <f t="shared" si="89"/>
        <v>0</v>
      </c>
      <c r="CG15" s="47">
        <f t="shared" si="307"/>
        <v>0</v>
      </c>
      <c r="CH15" s="14">
        <f t="shared" si="148"/>
        <v>1</v>
      </c>
      <c r="CI15" s="46">
        <f t="shared" si="90"/>
        <v>1</v>
      </c>
      <c r="CJ15" s="28">
        <f t="shared" si="18"/>
        <v>16</v>
      </c>
      <c r="CK15" s="29">
        <f t="shared" si="91"/>
        <v>92</v>
      </c>
      <c r="CL15" s="30">
        <f>SUM(LARGE(($CJ15,$BY15,$BN15,$BC15,$AR15,$AG15,$V15,$K15),{1;2;3;4;5}))</f>
        <v>68</v>
      </c>
      <c r="CM15" s="27">
        <f t="shared" si="19"/>
        <v>4</v>
      </c>
      <c r="CN15" s="20">
        <f t="shared" si="92"/>
        <v>2</v>
      </c>
      <c r="CO15" s="31"/>
      <c r="CP15" s="33"/>
      <c r="CQ15" s="27">
        <f t="shared" si="93"/>
        <v>0</v>
      </c>
      <c r="CR15" s="47">
        <f t="shared" si="308"/>
        <v>0</v>
      </c>
      <c r="CS15" s="14">
        <f t="shared" si="149"/>
        <v>1</v>
      </c>
      <c r="CT15" s="46">
        <f t="shared" si="94"/>
        <v>1</v>
      </c>
      <c r="CU15" s="28">
        <f t="shared" si="21"/>
        <v>16</v>
      </c>
      <c r="CV15" s="29">
        <f t="shared" si="95"/>
        <v>108</v>
      </c>
      <c r="CW15" s="30">
        <f>SUM(LARGE(($CU15,$CJ15,$BY15,$BN15,$BC15,$AR15,$AG15,$V15,$K15),{1;2;3;4;5}))</f>
        <v>74</v>
      </c>
      <c r="CX15" s="27">
        <f t="shared" si="22"/>
        <v>4</v>
      </c>
      <c r="CY15" s="20">
        <f t="shared" si="96"/>
        <v>2</v>
      </c>
      <c r="CZ15" s="31"/>
      <c r="DA15" s="33"/>
      <c r="DB15" s="27">
        <f t="shared" si="97"/>
        <v>0</v>
      </c>
      <c r="DC15" s="47">
        <f t="shared" si="309"/>
        <v>0</v>
      </c>
      <c r="DD15" s="14">
        <f t="shared" si="150"/>
        <v>1</v>
      </c>
      <c r="DE15" s="46">
        <f t="shared" si="98"/>
        <v>1</v>
      </c>
      <c r="DF15" s="28">
        <f t="shared" si="24"/>
        <v>16</v>
      </c>
      <c r="DG15" s="29">
        <f t="shared" si="99"/>
        <v>124</v>
      </c>
      <c r="DH15" s="30">
        <f>SUM(LARGE(($DF15,$CU15,$CJ15,$BY15,$BN15,$BC15,$AR15,$AG15,$V15,$K15),{1;2;3;4;5}))</f>
        <v>80</v>
      </c>
      <c r="DI15" s="27">
        <f t="shared" si="25"/>
        <v>1</v>
      </c>
      <c r="DJ15" s="20">
        <f t="shared" si="100"/>
        <v>2</v>
      </c>
      <c r="DK15" s="31"/>
      <c r="DL15" s="33"/>
      <c r="DM15" s="27">
        <f t="shared" si="101"/>
        <v>0</v>
      </c>
      <c r="DN15" s="47">
        <f t="shared" si="310"/>
        <v>0</v>
      </c>
      <c r="DO15" s="14">
        <f t="shared" si="151"/>
        <v>1</v>
      </c>
      <c r="DP15" s="46">
        <f t="shared" si="102"/>
        <v>1</v>
      </c>
      <c r="DQ15" s="28">
        <f t="shared" si="27"/>
        <v>16</v>
      </c>
      <c r="DR15" s="29">
        <f t="shared" si="103"/>
        <v>140</v>
      </c>
      <c r="DS15" s="30">
        <f>SUM(LARGE(($DQ15,$DF15,$CU15,$CJ15,$BY15,$BN15,$BC15,$AR15,$AG15,$V15,$K15),{1;2;3;4;5}))</f>
        <v>80</v>
      </c>
      <c r="DT15" s="27">
        <f t="shared" si="28"/>
        <v>1</v>
      </c>
      <c r="DU15" s="20">
        <f t="shared" si="104"/>
        <v>2</v>
      </c>
      <c r="DV15" s="31"/>
      <c r="DW15" s="33"/>
      <c r="DX15" s="27">
        <f t="shared" si="105"/>
        <v>0</v>
      </c>
      <c r="DY15" s="47">
        <f t="shared" si="311"/>
        <v>0</v>
      </c>
      <c r="DZ15" s="14">
        <f t="shared" si="152"/>
        <v>1</v>
      </c>
      <c r="EA15" s="46">
        <f t="shared" si="106"/>
        <v>1</v>
      </c>
      <c r="EB15" s="28">
        <f t="shared" si="30"/>
        <v>16</v>
      </c>
      <c r="EC15" s="29">
        <f t="shared" si="107"/>
        <v>156</v>
      </c>
      <c r="ED15" s="30">
        <f>SUM(LARGE(($EB15,$DQ15,$DF15,$CU15,$CJ15,$BY15,$BN15,$BC15,$AR15,$AG15,$V15,$K15),{1;2;3;4;5}))</f>
        <v>80</v>
      </c>
      <c r="EE15" s="27">
        <f t="shared" si="31"/>
        <v>1</v>
      </c>
      <c r="EF15" s="20">
        <f t="shared" si="108"/>
        <v>2</v>
      </c>
      <c r="EG15" s="31"/>
      <c r="EH15" s="33"/>
      <c r="EI15" s="27">
        <f t="shared" si="109"/>
        <v>0</v>
      </c>
      <c r="EJ15" s="47">
        <f t="shared" si="312"/>
        <v>0</v>
      </c>
      <c r="EK15" s="14">
        <f t="shared" si="153"/>
        <v>1</v>
      </c>
      <c r="EL15" s="46">
        <f t="shared" si="110"/>
        <v>1</v>
      </c>
      <c r="EM15" s="28">
        <f t="shared" si="33"/>
        <v>16</v>
      </c>
      <c r="EN15" s="29">
        <f t="shared" si="111"/>
        <v>172</v>
      </c>
      <c r="EO15" s="30">
        <f>SUM(LARGE(($EM15,$EB15,$DQ15,$DF15,$CU15,$CJ15,$BY15,$BN15,$BC15,$AR15,$AG15,$V15,$K15),{1;2;3;4;5}))</f>
        <v>80</v>
      </c>
      <c r="EP15" s="27">
        <f t="shared" si="34"/>
        <v>1</v>
      </c>
      <c r="EQ15" s="20">
        <f t="shared" si="112"/>
        <v>2</v>
      </c>
      <c r="ER15" s="31"/>
      <c r="ES15" s="33"/>
      <c r="ET15" s="27">
        <f t="shared" si="113"/>
        <v>0</v>
      </c>
      <c r="EU15" s="47">
        <f t="shared" si="313"/>
        <v>0</v>
      </c>
      <c r="EV15" s="14">
        <f t="shared" si="154"/>
        <v>1</v>
      </c>
      <c r="EW15" s="46">
        <f t="shared" si="114"/>
        <v>1</v>
      </c>
      <c r="EX15" s="28">
        <f t="shared" si="36"/>
        <v>16</v>
      </c>
      <c r="EY15" s="29">
        <f t="shared" si="115"/>
        <v>188</v>
      </c>
      <c r="EZ15" s="30">
        <f>SUM(LARGE(($EX15,$EM15,$EB15,$DQ15,$DF15,$CU15,$CJ15,$BY15,$BN15,$BC15,$AR15,$AG15,$V15,$K15),{1;2;3;4;5}))</f>
        <v>80</v>
      </c>
      <c r="FA15" s="27">
        <f t="shared" si="37"/>
        <v>1</v>
      </c>
      <c r="FB15" s="20">
        <f t="shared" si="116"/>
        <v>2</v>
      </c>
      <c r="FC15" s="31"/>
      <c r="FD15" s="33"/>
      <c r="FE15" s="27">
        <f t="shared" si="117"/>
        <v>0</v>
      </c>
      <c r="FF15" s="47">
        <f t="shared" si="314"/>
        <v>0</v>
      </c>
      <c r="FG15" s="14">
        <f t="shared" si="155"/>
        <v>1</v>
      </c>
      <c r="FH15" s="46">
        <f t="shared" si="118"/>
        <v>1</v>
      </c>
      <c r="FI15" s="28">
        <f t="shared" si="39"/>
        <v>16</v>
      </c>
      <c r="FJ15" s="29">
        <f t="shared" si="119"/>
        <v>204</v>
      </c>
      <c r="FK15" s="30">
        <f>SUM(LARGE(($FI15,$EX15,$EM15,$EB15,$DQ15,$DF15,$CU15,$CJ15,$BY15,$BN15,$BC15,$AR15,$AG15,$V15,$K15),{1;2;3;4;5}))</f>
        <v>80</v>
      </c>
      <c r="FL15" s="27">
        <f t="shared" si="40"/>
        <v>1</v>
      </c>
      <c r="FM15" s="20">
        <f t="shared" si="120"/>
        <v>2</v>
      </c>
      <c r="FN15" s="31"/>
      <c r="FO15" s="33"/>
      <c r="FP15" s="27">
        <f t="shared" si="121"/>
        <v>0</v>
      </c>
      <c r="FQ15" s="47">
        <f t="shared" si="315"/>
        <v>0</v>
      </c>
      <c r="FR15" s="14">
        <f t="shared" si="156"/>
        <v>1</v>
      </c>
      <c r="FS15" s="46">
        <f t="shared" si="122"/>
        <v>1</v>
      </c>
      <c r="FT15" s="28">
        <f t="shared" si="42"/>
        <v>16</v>
      </c>
      <c r="FU15" s="29">
        <f t="shared" si="123"/>
        <v>220</v>
      </c>
      <c r="FV15" s="30">
        <f>SUM(LARGE(($FT15,$FI15,$EX15,$EM15,$EB15,$DQ15,$DF15,$CU15,$CJ15,$BY15,$BN15,$BC15,$AR15,$AG15,$V15,$K15),{1;2;3;4;5}))</f>
        <v>80</v>
      </c>
      <c r="FW15" s="27">
        <f t="shared" si="43"/>
        <v>1</v>
      </c>
      <c r="FX15" s="20">
        <f t="shared" si="124"/>
        <v>2</v>
      </c>
      <c r="FY15" s="63"/>
      <c r="FZ15" s="64"/>
      <c r="GA15" s="27">
        <f t="shared" si="125"/>
        <v>0</v>
      </c>
      <c r="GB15" s="47">
        <f t="shared" si="316"/>
        <v>0</v>
      </c>
      <c r="GC15" s="14">
        <f t="shared" si="157"/>
        <v>1</v>
      </c>
      <c r="GD15" s="46">
        <f t="shared" si="126"/>
        <v>1</v>
      </c>
      <c r="GE15" s="28">
        <f t="shared" si="45"/>
        <v>16</v>
      </c>
      <c r="GF15" s="29">
        <f t="shared" si="127"/>
        <v>236</v>
      </c>
      <c r="GG15" s="30">
        <f>SUM(LARGE(($GE15,$FT15,$FI15,$EX15,$EM15,$EB15,$DQ15,$DF15,$CU15,$CJ15,$BY15,$BN15,$BC15,$AR15,$AG15,$V15,$K15),{1;2;3;4;5}))</f>
        <v>80</v>
      </c>
      <c r="GH15" s="27">
        <f t="shared" si="46"/>
        <v>1</v>
      </c>
      <c r="GI15" s="20">
        <f t="shared" si="128"/>
        <v>3</v>
      </c>
      <c r="GJ15" s="63"/>
      <c r="GK15" s="64"/>
      <c r="GL15" s="27">
        <f t="shared" si="129"/>
        <v>0</v>
      </c>
      <c r="GM15" s="47">
        <f t="shared" si="317"/>
        <v>0</v>
      </c>
      <c r="GN15" s="14">
        <f t="shared" si="158"/>
        <v>1</v>
      </c>
      <c r="GO15" s="46">
        <f t="shared" si="130"/>
        <v>1</v>
      </c>
      <c r="GP15" s="28">
        <f t="shared" si="48"/>
        <v>10</v>
      </c>
      <c r="GQ15" s="29">
        <f t="shared" si="131"/>
        <v>246</v>
      </c>
      <c r="GR15" s="30">
        <f>SUM(LARGE(($GP15,$GE15,$FT15,$FI15,$EX15,$EM15,$EB15,$DQ15,$DF15,$CU15,$CJ15,$BY15,$BN15,$BC15,$AR15,$AG15,$V15,$K15),{1;2;3;4;5}))</f>
        <v>80</v>
      </c>
      <c r="GS15" s="27">
        <f t="shared" si="49"/>
        <v>1</v>
      </c>
      <c r="GT15" s="20">
        <f t="shared" si="132"/>
        <v>2</v>
      </c>
      <c r="GU15" s="63"/>
      <c r="GV15" s="64"/>
      <c r="GW15" s="27">
        <f t="shared" si="133"/>
        <v>0</v>
      </c>
      <c r="GX15" s="47">
        <f t="shared" si="318"/>
        <v>0</v>
      </c>
      <c r="GY15" s="14">
        <f t="shared" si="159"/>
        <v>1</v>
      </c>
      <c r="GZ15" s="46">
        <f t="shared" si="134"/>
        <v>1</v>
      </c>
      <c r="HA15" s="28">
        <f t="shared" si="51"/>
        <v>16</v>
      </c>
      <c r="HB15" s="29">
        <f t="shared" si="135"/>
        <v>262</v>
      </c>
      <c r="HC15" s="30">
        <f>SUM(LARGE(($HA15,$GP15,$GE15,$FT15,$FI15,$EX15,$EM15,$EB15,$DQ15,$DF15,$CU15,$CJ15,$BY15,$BN15,$BC15,$AR15,$AG15,$V15,$K15),{1;2;3;4;5}))</f>
        <v>80</v>
      </c>
      <c r="HD15" s="27">
        <f t="shared" si="52"/>
        <v>1</v>
      </c>
      <c r="HE15" s="20">
        <f t="shared" si="136"/>
        <v>2</v>
      </c>
      <c r="HF15" s="63"/>
      <c r="HG15" s="64"/>
      <c r="HH15" s="27">
        <f t="shared" si="137"/>
        <v>0</v>
      </c>
      <c r="HI15" s="47">
        <f t="shared" si="319"/>
        <v>0</v>
      </c>
      <c r="HJ15" s="14">
        <f t="shared" si="160"/>
        <v>1</v>
      </c>
      <c r="HK15" s="46">
        <f t="shared" si="138"/>
        <v>1</v>
      </c>
      <c r="HL15" s="28">
        <f t="shared" si="54"/>
        <v>16</v>
      </c>
      <c r="HM15" s="29">
        <f t="shared" si="139"/>
        <v>278</v>
      </c>
      <c r="HN15" s="30">
        <f>SUM(LARGE(($HL15,$HA15,$GP15,$GE15,$FT15,$FI15,$EX15,$EM15,$EB15,$DQ15,$DF15,$CU15,$CJ15,$BY15,$BN15,$BC15,$AR15,$AG15,$V15,$K15),{1;2;3;4;5}))</f>
        <v>80</v>
      </c>
      <c r="HO15" s="27">
        <f t="shared" si="140"/>
        <v>1</v>
      </c>
    </row>
    <row r="16" spans="1:223" x14ac:dyDescent="0.2">
      <c r="A16" s="37" t="s">
        <v>36</v>
      </c>
      <c r="B16" s="65">
        <f t="shared" si="0"/>
        <v>0</v>
      </c>
      <c r="C16" s="16"/>
      <c r="D16" s="20">
        <f t="shared" si="55"/>
        <v>2</v>
      </c>
      <c r="E16" s="31"/>
      <c r="F16" s="33"/>
      <c r="G16" s="27">
        <f t="shared" si="56"/>
        <v>0</v>
      </c>
      <c r="H16" s="47">
        <f t="shared" si="300"/>
        <v>0</v>
      </c>
      <c r="I16" s="14">
        <f t="shared" si="141"/>
        <v>10</v>
      </c>
      <c r="J16" s="46">
        <f t="shared" si="57"/>
        <v>10</v>
      </c>
      <c r="K16" s="28">
        <f t="shared" si="2"/>
        <v>4</v>
      </c>
      <c r="L16" s="29">
        <f t="shared" si="58"/>
        <v>4</v>
      </c>
      <c r="M16" s="30">
        <f>SUM(LARGE(($K16),{1}))</f>
        <v>4</v>
      </c>
      <c r="N16" s="27">
        <f t="shared" si="59"/>
        <v>10</v>
      </c>
      <c r="O16" s="20">
        <f t="shared" si="60"/>
        <v>3</v>
      </c>
      <c r="P16" s="31"/>
      <c r="Q16" s="33"/>
      <c r="R16" s="27">
        <f t="shared" si="61"/>
        <v>0</v>
      </c>
      <c r="S16" s="47">
        <f t="shared" si="301"/>
        <v>0</v>
      </c>
      <c r="T16" s="14">
        <f t="shared" si="142"/>
        <v>1</v>
      </c>
      <c r="U16" s="46">
        <f t="shared" si="62"/>
        <v>1</v>
      </c>
      <c r="V16" s="28">
        <f t="shared" si="4"/>
        <v>10</v>
      </c>
      <c r="W16" s="29">
        <f t="shared" si="63"/>
        <v>14</v>
      </c>
      <c r="X16" s="30">
        <f>SUM(LARGE(($V16,$K16),{1;2}))</f>
        <v>14</v>
      </c>
      <c r="Y16" s="27">
        <f t="shared" si="64"/>
        <v>10</v>
      </c>
      <c r="Z16" s="20">
        <f t="shared" si="65"/>
        <v>3</v>
      </c>
      <c r="AA16" s="31"/>
      <c r="AB16" s="33"/>
      <c r="AC16" s="27">
        <f t="shared" si="66"/>
        <v>0</v>
      </c>
      <c r="AD16" s="47">
        <f t="shared" si="302"/>
        <v>0</v>
      </c>
      <c r="AE16" s="14">
        <f t="shared" si="143"/>
        <v>1</v>
      </c>
      <c r="AF16" s="46">
        <f t="shared" si="67"/>
        <v>1</v>
      </c>
      <c r="AG16" s="28">
        <f t="shared" si="6"/>
        <v>10</v>
      </c>
      <c r="AH16" s="29">
        <f t="shared" si="68"/>
        <v>24</v>
      </c>
      <c r="AI16" s="30">
        <f>SUM(LARGE(($AG16,$V16,$K16),{1;2;3}))</f>
        <v>24</v>
      </c>
      <c r="AJ16" s="27">
        <f t="shared" si="69"/>
        <v>10</v>
      </c>
      <c r="AK16" s="20">
        <f t="shared" si="70"/>
        <v>3</v>
      </c>
      <c r="AL16" s="31"/>
      <c r="AM16" s="33"/>
      <c r="AN16" s="27">
        <f t="shared" si="71"/>
        <v>0</v>
      </c>
      <c r="AO16" s="47">
        <f t="shared" si="303"/>
        <v>0</v>
      </c>
      <c r="AP16" s="14">
        <f t="shared" si="144"/>
        <v>1</v>
      </c>
      <c r="AQ16" s="46">
        <f t="shared" si="72"/>
        <v>1</v>
      </c>
      <c r="AR16" s="28">
        <f t="shared" si="8"/>
        <v>10</v>
      </c>
      <c r="AS16" s="29">
        <f t="shared" si="73"/>
        <v>34</v>
      </c>
      <c r="AT16" s="30">
        <f>SUM(LARGE(($AR16,$AG16,$V16,$K16),{1;2;3;4}))</f>
        <v>34</v>
      </c>
      <c r="AU16" s="27">
        <f t="shared" si="74"/>
        <v>10</v>
      </c>
      <c r="AV16" s="20">
        <f t="shared" si="75"/>
        <v>2</v>
      </c>
      <c r="AW16" s="31"/>
      <c r="AX16" s="33"/>
      <c r="AY16" s="27">
        <f t="shared" si="76"/>
        <v>0</v>
      </c>
      <c r="AZ16" s="47">
        <f t="shared" si="304"/>
        <v>0</v>
      </c>
      <c r="BA16" s="14">
        <f t="shared" si="145"/>
        <v>1</v>
      </c>
      <c r="BB16" s="46">
        <f t="shared" si="77"/>
        <v>1</v>
      </c>
      <c r="BC16" s="28">
        <f t="shared" si="10"/>
        <v>16</v>
      </c>
      <c r="BD16" s="29">
        <f t="shared" si="78"/>
        <v>50</v>
      </c>
      <c r="BE16" s="30">
        <f>SUM(LARGE(($BC16,$AR16,$AG16,$V16,$K16),{1;2;3;4;5}))</f>
        <v>50</v>
      </c>
      <c r="BF16" s="27">
        <f t="shared" si="79"/>
        <v>10</v>
      </c>
      <c r="BG16" s="20">
        <f t="shared" si="80"/>
        <v>3</v>
      </c>
      <c r="BH16" s="31"/>
      <c r="BI16" s="33"/>
      <c r="BJ16" s="27">
        <f t="shared" si="81"/>
        <v>0</v>
      </c>
      <c r="BK16" s="47">
        <f t="shared" si="305"/>
        <v>0</v>
      </c>
      <c r="BL16" s="14">
        <f t="shared" si="146"/>
        <v>1</v>
      </c>
      <c r="BM16" s="46">
        <f t="shared" si="82"/>
        <v>1</v>
      </c>
      <c r="BN16" s="28">
        <f t="shared" si="12"/>
        <v>10</v>
      </c>
      <c r="BO16" s="29">
        <f t="shared" si="83"/>
        <v>60</v>
      </c>
      <c r="BP16" s="30">
        <f>SUM(LARGE(($BN16,$BC16,$AR16,$AG16,$V16,$K16),{1;2;3;4;5}))</f>
        <v>56</v>
      </c>
      <c r="BQ16" s="27">
        <f t="shared" si="13"/>
        <v>4</v>
      </c>
      <c r="BR16" s="20">
        <f t="shared" si="84"/>
        <v>2</v>
      </c>
      <c r="BS16" s="31"/>
      <c r="BT16" s="33"/>
      <c r="BU16" s="27">
        <f t="shared" si="85"/>
        <v>0</v>
      </c>
      <c r="BV16" s="47">
        <f t="shared" si="306"/>
        <v>0</v>
      </c>
      <c r="BW16" s="14">
        <f t="shared" si="147"/>
        <v>1</v>
      </c>
      <c r="BX16" s="46">
        <f t="shared" si="86"/>
        <v>1</v>
      </c>
      <c r="BY16" s="28">
        <f t="shared" si="15"/>
        <v>16</v>
      </c>
      <c r="BZ16" s="29">
        <f t="shared" si="87"/>
        <v>76</v>
      </c>
      <c r="CA16" s="30">
        <f>SUM(LARGE(($BY16,$BN16,$BC16,$AR16,$AG16,$V16,$K16),{1;2;3;4;5}))</f>
        <v>62</v>
      </c>
      <c r="CB16" s="27">
        <f t="shared" si="16"/>
        <v>4</v>
      </c>
      <c r="CC16" s="20">
        <f t="shared" si="88"/>
        <v>2</v>
      </c>
      <c r="CD16" s="31"/>
      <c r="CE16" s="33"/>
      <c r="CF16" s="27">
        <f t="shared" si="89"/>
        <v>0</v>
      </c>
      <c r="CG16" s="47">
        <f t="shared" si="307"/>
        <v>0</v>
      </c>
      <c r="CH16" s="14">
        <f t="shared" si="148"/>
        <v>1</v>
      </c>
      <c r="CI16" s="46">
        <f t="shared" si="90"/>
        <v>1</v>
      </c>
      <c r="CJ16" s="28">
        <f t="shared" si="18"/>
        <v>16</v>
      </c>
      <c r="CK16" s="29">
        <f t="shared" si="91"/>
        <v>92</v>
      </c>
      <c r="CL16" s="30">
        <f>SUM(LARGE(($CJ16,$BY16,$BN16,$BC16,$AR16,$AG16,$V16,$K16),{1;2;3;4;5}))</f>
        <v>68</v>
      </c>
      <c r="CM16" s="27">
        <f t="shared" si="19"/>
        <v>4</v>
      </c>
      <c r="CN16" s="20">
        <f t="shared" si="92"/>
        <v>2</v>
      </c>
      <c r="CO16" s="31"/>
      <c r="CP16" s="33"/>
      <c r="CQ16" s="27">
        <f t="shared" si="93"/>
        <v>0</v>
      </c>
      <c r="CR16" s="47">
        <f t="shared" si="308"/>
        <v>0</v>
      </c>
      <c r="CS16" s="14">
        <f t="shared" si="149"/>
        <v>1</v>
      </c>
      <c r="CT16" s="46">
        <f t="shared" si="94"/>
        <v>1</v>
      </c>
      <c r="CU16" s="28">
        <f t="shared" si="21"/>
        <v>16</v>
      </c>
      <c r="CV16" s="29">
        <f t="shared" si="95"/>
        <v>108</v>
      </c>
      <c r="CW16" s="30">
        <f>SUM(LARGE(($CU16,$CJ16,$BY16,$BN16,$BC16,$AR16,$AG16,$V16,$K16),{1;2;3;4;5}))</f>
        <v>74</v>
      </c>
      <c r="CX16" s="27">
        <f t="shared" si="22"/>
        <v>4</v>
      </c>
      <c r="CY16" s="20">
        <f t="shared" si="96"/>
        <v>2</v>
      </c>
      <c r="CZ16" s="31"/>
      <c r="DA16" s="33"/>
      <c r="DB16" s="27">
        <f t="shared" si="97"/>
        <v>0</v>
      </c>
      <c r="DC16" s="47">
        <f t="shared" si="309"/>
        <v>0</v>
      </c>
      <c r="DD16" s="14">
        <f t="shared" si="150"/>
        <v>1</v>
      </c>
      <c r="DE16" s="46">
        <f t="shared" si="98"/>
        <v>1</v>
      </c>
      <c r="DF16" s="28">
        <f t="shared" si="24"/>
        <v>16</v>
      </c>
      <c r="DG16" s="29">
        <f t="shared" si="99"/>
        <v>124</v>
      </c>
      <c r="DH16" s="30">
        <f>SUM(LARGE(($DF16,$CU16,$CJ16,$BY16,$BN16,$BC16,$AR16,$AG16,$V16,$K16),{1;2;3;4;5}))</f>
        <v>80</v>
      </c>
      <c r="DI16" s="27">
        <f t="shared" si="25"/>
        <v>1</v>
      </c>
      <c r="DJ16" s="20">
        <f t="shared" si="100"/>
        <v>2</v>
      </c>
      <c r="DK16" s="31"/>
      <c r="DL16" s="33"/>
      <c r="DM16" s="27">
        <f t="shared" si="101"/>
        <v>0</v>
      </c>
      <c r="DN16" s="47">
        <f t="shared" si="310"/>
        <v>0</v>
      </c>
      <c r="DO16" s="14">
        <f t="shared" si="151"/>
        <v>1</v>
      </c>
      <c r="DP16" s="46">
        <f t="shared" si="102"/>
        <v>1</v>
      </c>
      <c r="DQ16" s="28">
        <f t="shared" si="27"/>
        <v>16</v>
      </c>
      <c r="DR16" s="29">
        <f t="shared" si="103"/>
        <v>140</v>
      </c>
      <c r="DS16" s="30">
        <f>SUM(LARGE(($DQ16,$DF16,$CU16,$CJ16,$BY16,$BN16,$BC16,$AR16,$AG16,$V16,$K16),{1;2;3;4;5}))</f>
        <v>80</v>
      </c>
      <c r="DT16" s="27">
        <f t="shared" si="28"/>
        <v>1</v>
      </c>
      <c r="DU16" s="20">
        <f t="shared" si="104"/>
        <v>2</v>
      </c>
      <c r="DV16" s="31"/>
      <c r="DW16" s="33"/>
      <c r="DX16" s="27">
        <f t="shared" si="105"/>
        <v>0</v>
      </c>
      <c r="DY16" s="47">
        <f t="shared" si="311"/>
        <v>0</v>
      </c>
      <c r="DZ16" s="14">
        <f t="shared" si="152"/>
        <v>1</v>
      </c>
      <c r="EA16" s="46">
        <f t="shared" si="106"/>
        <v>1</v>
      </c>
      <c r="EB16" s="28">
        <f t="shared" si="30"/>
        <v>16</v>
      </c>
      <c r="EC16" s="29">
        <f t="shared" si="107"/>
        <v>156</v>
      </c>
      <c r="ED16" s="30">
        <f>SUM(LARGE(($EB16,$DQ16,$DF16,$CU16,$CJ16,$BY16,$BN16,$BC16,$AR16,$AG16,$V16,$K16),{1;2;3;4;5}))</f>
        <v>80</v>
      </c>
      <c r="EE16" s="27">
        <f t="shared" si="31"/>
        <v>1</v>
      </c>
      <c r="EF16" s="20">
        <f t="shared" si="108"/>
        <v>2</v>
      </c>
      <c r="EG16" s="31"/>
      <c r="EH16" s="33"/>
      <c r="EI16" s="27">
        <f t="shared" si="109"/>
        <v>0</v>
      </c>
      <c r="EJ16" s="47">
        <f t="shared" si="312"/>
        <v>0</v>
      </c>
      <c r="EK16" s="14">
        <f t="shared" si="153"/>
        <v>1</v>
      </c>
      <c r="EL16" s="46">
        <f t="shared" si="110"/>
        <v>1</v>
      </c>
      <c r="EM16" s="28">
        <f t="shared" si="33"/>
        <v>16</v>
      </c>
      <c r="EN16" s="29">
        <f t="shared" si="111"/>
        <v>172</v>
      </c>
      <c r="EO16" s="30">
        <f>SUM(LARGE(($EM16,$EB16,$DQ16,$DF16,$CU16,$CJ16,$BY16,$BN16,$BC16,$AR16,$AG16,$V16,$K16),{1;2;3;4;5}))</f>
        <v>80</v>
      </c>
      <c r="EP16" s="27">
        <f t="shared" si="34"/>
        <v>1</v>
      </c>
      <c r="EQ16" s="20">
        <f t="shared" si="112"/>
        <v>2</v>
      </c>
      <c r="ER16" s="31"/>
      <c r="ES16" s="33"/>
      <c r="ET16" s="27">
        <f t="shared" si="113"/>
        <v>0</v>
      </c>
      <c r="EU16" s="47">
        <f t="shared" si="313"/>
        <v>0</v>
      </c>
      <c r="EV16" s="14">
        <f t="shared" si="154"/>
        <v>1</v>
      </c>
      <c r="EW16" s="46">
        <f t="shared" si="114"/>
        <v>1</v>
      </c>
      <c r="EX16" s="28">
        <f t="shared" si="36"/>
        <v>16</v>
      </c>
      <c r="EY16" s="29">
        <f t="shared" si="115"/>
        <v>188</v>
      </c>
      <c r="EZ16" s="30">
        <f>SUM(LARGE(($EX16,$EM16,$EB16,$DQ16,$DF16,$CU16,$CJ16,$BY16,$BN16,$BC16,$AR16,$AG16,$V16,$K16),{1;2;3;4;5}))</f>
        <v>80</v>
      </c>
      <c r="FA16" s="27">
        <f t="shared" si="37"/>
        <v>1</v>
      </c>
      <c r="FB16" s="20">
        <f t="shared" si="116"/>
        <v>2</v>
      </c>
      <c r="FC16" s="31"/>
      <c r="FD16" s="33"/>
      <c r="FE16" s="27">
        <f t="shared" si="117"/>
        <v>0</v>
      </c>
      <c r="FF16" s="47">
        <f t="shared" si="314"/>
        <v>0</v>
      </c>
      <c r="FG16" s="14">
        <f t="shared" si="155"/>
        <v>1</v>
      </c>
      <c r="FH16" s="46">
        <f t="shared" si="118"/>
        <v>1</v>
      </c>
      <c r="FI16" s="28">
        <f t="shared" si="39"/>
        <v>16</v>
      </c>
      <c r="FJ16" s="29">
        <f t="shared" si="119"/>
        <v>204</v>
      </c>
      <c r="FK16" s="30">
        <f>SUM(LARGE(($FI16,$EX16,$EM16,$EB16,$DQ16,$DF16,$CU16,$CJ16,$BY16,$BN16,$BC16,$AR16,$AG16,$V16,$K16),{1;2;3;4;5}))</f>
        <v>80</v>
      </c>
      <c r="FL16" s="27">
        <f t="shared" si="40"/>
        <v>1</v>
      </c>
      <c r="FM16" s="20">
        <f t="shared" si="120"/>
        <v>2</v>
      </c>
      <c r="FN16" s="31"/>
      <c r="FO16" s="33"/>
      <c r="FP16" s="27">
        <f t="shared" si="121"/>
        <v>0</v>
      </c>
      <c r="FQ16" s="47">
        <f t="shared" si="315"/>
        <v>0</v>
      </c>
      <c r="FR16" s="14">
        <f t="shared" si="156"/>
        <v>1</v>
      </c>
      <c r="FS16" s="46">
        <f t="shared" si="122"/>
        <v>1</v>
      </c>
      <c r="FT16" s="28">
        <f t="shared" si="42"/>
        <v>16</v>
      </c>
      <c r="FU16" s="29">
        <f t="shared" si="123"/>
        <v>220</v>
      </c>
      <c r="FV16" s="30">
        <f>SUM(LARGE(($FT16,$FI16,$EX16,$EM16,$EB16,$DQ16,$DF16,$CU16,$CJ16,$BY16,$BN16,$BC16,$AR16,$AG16,$V16,$K16),{1;2;3;4;5}))</f>
        <v>80</v>
      </c>
      <c r="FW16" s="27">
        <f t="shared" si="43"/>
        <v>1</v>
      </c>
      <c r="FX16" s="20">
        <f t="shared" si="124"/>
        <v>2</v>
      </c>
      <c r="FY16" s="63"/>
      <c r="FZ16" s="64"/>
      <c r="GA16" s="27">
        <f t="shared" si="125"/>
        <v>0</v>
      </c>
      <c r="GB16" s="47">
        <f t="shared" si="316"/>
        <v>0</v>
      </c>
      <c r="GC16" s="14">
        <f t="shared" si="157"/>
        <v>1</v>
      </c>
      <c r="GD16" s="46">
        <f t="shared" si="126"/>
        <v>1</v>
      </c>
      <c r="GE16" s="28">
        <f t="shared" si="45"/>
        <v>16</v>
      </c>
      <c r="GF16" s="29">
        <f t="shared" si="127"/>
        <v>236</v>
      </c>
      <c r="GG16" s="30">
        <f>SUM(LARGE(($GE16,$FT16,$FI16,$EX16,$EM16,$EB16,$DQ16,$DF16,$CU16,$CJ16,$BY16,$BN16,$BC16,$AR16,$AG16,$V16,$K16),{1;2;3;4;5}))</f>
        <v>80</v>
      </c>
      <c r="GH16" s="27">
        <f t="shared" si="46"/>
        <v>1</v>
      </c>
      <c r="GI16" s="20">
        <f t="shared" si="128"/>
        <v>3</v>
      </c>
      <c r="GJ16" s="63"/>
      <c r="GK16" s="64"/>
      <c r="GL16" s="27">
        <f t="shared" si="129"/>
        <v>0</v>
      </c>
      <c r="GM16" s="47">
        <f t="shared" si="317"/>
        <v>0</v>
      </c>
      <c r="GN16" s="14">
        <f t="shared" si="158"/>
        <v>1</v>
      </c>
      <c r="GO16" s="46">
        <f t="shared" si="130"/>
        <v>1</v>
      </c>
      <c r="GP16" s="28">
        <f t="shared" si="48"/>
        <v>10</v>
      </c>
      <c r="GQ16" s="29">
        <f t="shared" si="131"/>
        <v>246</v>
      </c>
      <c r="GR16" s="30">
        <f>SUM(LARGE(($GP16,$GE16,$FT16,$FI16,$EX16,$EM16,$EB16,$DQ16,$DF16,$CU16,$CJ16,$BY16,$BN16,$BC16,$AR16,$AG16,$V16,$K16),{1;2;3;4;5}))</f>
        <v>80</v>
      </c>
      <c r="GS16" s="27">
        <f t="shared" si="49"/>
        <v>1</v>
      </c>
      <c r="GT16" s="20">
        <f t="shared" si="132"/>
        <v>2</v>
      </c>
      <c r="GU16" s="63"/>
      <c r="GV16" s="64"/>
      <c r="GW16" s="27">
        <f t="shared" si="133"/>
        <v>0</v>
      </c>
      <c r="GX16" s="47">
        <f t="shared" si="318"/>
        <v>0</v>
      </c>
      <c r="GY16" s="14">
        <f t="shared" si="159"/>
        <v>1</v>
      </c>
      <c r="GZ16" s="46">
        <f t="shared" si="134"/>
        <v>1</v>
      </c>
      <c r="HA16" s="28">
        <f t="shared" si="51"/>
        <v>16</v>
      </c>
      <c r="HB16" s="29">
        <f t="shared" si="135"/>
        <v>262</v>
      </c>
      <c r="HC16" s="30">
        <f>SUM(LARGE(($HA16,$GP16,$GE16,$FT16,$FI16,$EX16,$EM16,$EB16,$DQ16,$DF16,$CU16,$CJ16,$BY16,$BN16,$BC16,$AR16,$AG16,$V16,$K16),{1;2;3;4;5}))</f>
        <v>80</v>
      </c>
      <c r="HD16" s="27">
        <f t="shared" si="52"/>
        <v>1</v>
      </c>
      <c r="HE16" s="20">
        <f t="shared" si="136"/>
        <v>2</v>
      </c>
      <c r="HF16" s="63"/>
      <c r="HG16" s="64"/>
      <c r="HH16" s="27">
        <f t="shared" si="137"/>
        <v>0</v>
      </c>
      <c r="HI16" s="47">
        <f t="shared" si="319"/>
        <v>0</v>
      </c>
      <c r="HJ16" s="14">
        <f t="shared" si="160"/>
        <v>1</v>
      </c>
      <c r="HK16" s="46">
        <f t="shared" si="138"/>
        <v>1</v>
      </c>
      <c r="HL16" s="28">
        <f t="shared" si="54"/>
        <v>16</v>
      </c>
      <c r="HM16" s="29">
        <f t="shared" si="139"/>
        <v>278</v>
      </c>
      <c r="HN16" s="30">
        <f>SUM(LARGE(($HL16,$HA16,$GP16,$GE16,$FT16,$FI16,$EX16,$EM16,$EB16,$DQ16,$DF16,$CU16,$CJ16,$BY16,$BN16,$BC16,$AR16,$AG16,$V16,$K16),{1;2;3;4;5}))</f>
        <v>80</v>
      </c>
      <c r="HO16" s="27">
        <f t="shared" si="140"/>
        <v>1</v>
      </c>
    </row>
    <row r="17" spans="1:223" x14ac:dyDescent="0.2">
      <c r="A17" s="37" t="s">
        <v>242</v>
      </c>
      <c r="B17" s="65">
        <f t="shared" si="0"/>
        <v>1</v>
      </c>
      <c r="C17" s="16" t="s">
        <v>359</v>
      </c>
      <c r="D17" s="20">
        <f t="shared" si="55"/>
        <v>2</v>
      </c>
      <c r="E17" s="31">
        <f>216-160</f>
        <v>56</v>
      </c>
      <c r="F17" s="33">
        <f>216-188</f>
        <v>28</v>
      </c>
      <c r="G17" s="27">
        <f t="shared" si="56"/>
        <v>84</v>
      </c>
      <c r="H17" s="47">
        <f t="shared" si="300"/>
        <v>84.028000000000006</v>
      </c>
      <c r="I17" s="14">
        <f t="shared" si="141"/>
        <v>7</v>
      </c>
      <c r="J17" s="46">
        <f t="shared" si="57"/>
        <v>7</v>
      </c>
      <c r="K17" s="28">
        <f t="shared" si="2"/>
        <v>7</v>
      </c>
      <c r="L17" s="29">
        <f t="shared" si="58"/>
        <v>7</v>
      </c>
      <c r="M17" s="30">
        <f>SUM(LARGE(($K17),{1}))</f>
        <v>7</v>
      </c>
      <c r="N17" s="27">
        <f t="shared" si="59"/>
        <v>7</v>
      </c>
      <c r="O17" s="20">
        <f t="shared" si="60"/>
        <v>3</v>
      </c>
      <c r="P17" s="31"/>
      <c r="Q17" s="33"/>
      <c r="R17" s="27">
        <f t="shared" si="61"/>
        <v>0</v>
      </c>
      <c r="S17" s="47">
        <f t="shared" si="301"/>
        <v>0</v>
      </c>
      <c r="T17" s="14">
        <f t="shared" si="142"/>
        <v>1</v>
      </c>
      <c r="U17" s="46">
        <f t="shared" si="62"/>
        <v>1</v>
      </c>
      <c r="V17" s="28">
        <f t="shared" si="4"/>
        <v>10</v>
      </c>
      <c r="W17" s="29">
        <f t="shared" si="63"/>
        <v>17</v>
      </c>
      <c r="X17" s="30">
        <f>SUM(LARGE(($V17,$K17),{1;2}))</f>
        <v>17</v>
      </c>
      <c r="Y17" s="27">
        <f t="shared" si="64"/>
        <v>7</v>
      </c>
      <c r="Z17" s="20">
        <f t="shared" si="65"/>
        <v>3</v>
      </c>
      <c r="AA17" s="31"/>
      <c r="AB17" s="33"/>
      <c r="AC17" s="27">
        <f t="shared" si="66"/>
        <v>0</v>
      </c>
      <c r="AD17" s="47">
        <f t="shared" si="302"/>
        <v>0</v>
      </c>
      <c r="AE17" s="14">
        <f t="shared" si="143"/>
        <v>1</v>
      </c>
      <c r="AF17" s="46">
        <f t="shared" si="67"/>
        <v>1</v>
      </c>
      <c r="AG17" s="28">
        <f t="shared" si="6"/>
        <v>10</v>
      </c>
      <c r="AH17" s="29">
        <f t="shared" si="68"/>
        <v>27</v>
      </c>
      <c r="AI17" s="30">
        <f>SUM(LARGE(($AG17,$V17,$K17),{1;2;3}))</f>
        <v>27</v>
      </c>
      <c r="AJ17" s="27">
        <f t="shared" si="69"/>
        <v>7</v>
      </c>
      <c r="AK17" s="20">
        <f t="shared" si="70"/>
        <v>3</v>
      </c>
      <c r="AL17" s="31"/>
      <c r="AM17" s="33"/>
      <c r="AN17" s="27">
        <f t="shared" si="71"/>
        <v>0</v>
      </c>
      <c r="AO17" s="47">
        <f t="shared" si="303"/>
        <v>0</v>
      </c>
      <c r="AP17" s="14">
        <f t="shared" si="144"/>
        <v>1</v>
      </c>
      <c r="AQ17" s="46">
        <f t="shared" si="72"/>
        <v>1</v>
      </c>
      <c r="AR17" s="28">
        <f t="shared" si="8"/>
        <v>10</v>
      </c>
      <c r="AS17" s="29">
        <f t="shared" si="73"/>
        <v>37</v>
      </c>
      <c r="AT17" s="30">
        <f>SUM(LARGE(($AR17,$AG17,$V17,$K17),{1;2;3;4}))</f>
        <v>37</v>
      </c>
      <c r="AU17" s="27">
        <f t="shared" si="74"/>
        <v>7</v>
      </c>
      <c r="AV17" s="20">
        <f t="shared" si="75"/>
        <v>2</v>
      </c>
      <c r="AW17" s="31"/>
      <c r="AX17" s="33"/>
      <c r="AY17" s="27">
        <f t="shared" si="76"/>
        <v>0</v>
      </c>
      <c r="AZ17" s="47">
        <f t="shared" si="304"/>
        <v>0</v>
      </c>
      <c r="BA17" s="14">
        <f t="shared" si="145"/>
        <v>1</v>
      </c>
      <c r="BB17" s="46">
        <f t="shared" si="77"/>
        <v>1</v>
      </c>
      <c r="BC17" s="28">
        <f t="shared" si="10"/>
        <v>16</v>
      </c>
      <c r="BD17" s="29">
        <f t="shared" si="78"/>
        <v>53</v>
      </c>
      <c r="BE17" s="30">
        <f>SUM(LARGE(($BC17,$AR17,$AG17,$V17,$K17),{1;2;3;4;5}))</f>
        <v>53</v>
      </c>
      <c r="BF17" s="27">
        <f t="shared" si="79"/>
        <v>7</v>
      </c>
      <c r="BG17" s="20">
        <f t="shared" si="80"/>
        <v>3</v>
      </c>
      <c r="BH17" s="31"/>
      <c r="BI17" s="33"/>
      <c r="BJ17" s="27">
        <f t="shared" si="81"/>
        <v>0</v>
      </c>
      <c r="BK17" s="47">
        <f t="shared" si="305"/>
        <v>0</v>
      </c>
      <c r="BL17" s="14">
        <f t="shared" si="146"/>
        <v>1</v>
      </c>
      <c r="BM17" s="46">
        <f t="shared" si="82"/>
        <v>1</v>
      </c>
      <c r="BN17" s="28">
        <f t="shared" si="12"/>
        <v>10</v>
      </c>
      <c r="BO17" s="29">
        <f t="shared" si="83"/>
        <v>63</v>
      </c>
      <c r="BP17" s="30">
        <f>SUM(LARGE(($BN17,$BC17,$AR17,$AG17,$V17,$K17),{1;2;3;4;5}))</f>
        <v>56</v>
      </c>
      <c r="BQ17" s="27">
        <f t="shared" si="13"/>
        <v>4</v>
      </c>
      <c r="BR17" s="20">
        <f t="shared" si="84"/>
        <v>2</v>
      </c>
      <c r="BS17" s="31"/>
      <c r="BT17" s="33"/>
      <c r="BU17" s="27">
        <f t="shared" si="85"/>
        <v>0</v>
      </c>
      <c r="BV17" s="47">
        <f t="shared" si="306"/>
        <v>0</v>
      </c>
      <c r="BW17" s="14">
        <f t="shared" si="147"/>
        <v>1</v>
      </c>
      <c r="BX17" s="46">
        <f t="shared" si="86"/>
        <v>1</v>
      </c>
      <c r="BY17" s="28">
        <f t="shared" si="15"/>
        <v>16</v>
      </c>
      <c r="BZ17" s="29">
        <f t="shared" si="87"/>
        <v>79</v>
      </c>
      <c r="CA17" s="30">
        <f>SUM(LARGE(($BY17,$BN17,$BC17,$AR17,$AG17,$V17,$K17),{1;2;3;4;5}))</f>
        <v>62</v>
      </c>
      <c r="CB17" s="27">
        <f t="shared" si="16"/>
        <v>4</v>
      </c>
      <c r="CC17" s="20">
        <f t="shared" si="88"/>
        <v>2</v>
      </c>
      <c r="CD17" s="31"/>
      <c r="CE17" s="33"/>
      <c r="CF17" s="27">
        <f t="shared" si="89"/>
        <v>0</v>
      </c>
      <c r="CG17" s="47">
        <f t="shared" si="307"/>
        <v>0</v>
      </c>
      <c r="CH17" s="14">
        <f t="shared" si="148"/>
        <v>1</v>
      </c>
      <c r="CI17" s="46">
        <f t="shared" si="90"/>
        <v>1</v>
      </c>
      <c r="CJ17" s="28">
        <f t="shared" si="18"/>
        <v>16</v>
      </c>
      <c r="CK17" s="29">
        <f t="shared" si="91"/>
        <v>95</v>
      </c>
      <c r="CL17" s="30">
        <f>SUM(LARGE(($CJ17,$BY17,$BN17,$BC17,$AR17,$AG17,$V17,$K17),{1;2;3;4;5}))</f>
        <v>68</v>
      </c>
      <c r="CM17" s="27">
        <f t="shared" si="19"/>
        <v>4</v>
      </c>
      <c r="CN17" s="20">
        <f t="shared" si="92"/>
        <v>2</v>
      </c>
      <c r="CO17" s="31"/>
      <c r="CP17" s="33"/>
      <c r="CQ17" s="27">
        <f t="shared" si="93"/>
        <v>0</v>
      </c>
      <c r="CR17" s="47">
        <f t="shared" si="308"/>
        <v>0</v>
      </c>
      <c r="CS17" s="14">
        <f t="shared" si="149"/>
        <v>1</v>
      </c>
      <c r="CT17" s="46">
        <f t="shared" si="94"/>
        <v>1</v>
      </c>
      <c r="CU17" s="28">
        <f t="shared" si="21"/>
        <v>16</v>
      </c>
      <c r="CV17" s="29">
        <f t="shared" si="95"/>
        <v>111</v>
      </c>
      <c r="CW17" s="30">
        <f>SUM(LARGE(($CU17,$CJ17,$BY17,$BN17,$BC17,$AR17,$AG17,$V17,$K17),{1;2;3;4;5}))</f>
        <v>74</v>
      </c>
      <c r="CX17" s="27">
        <f t="shared" si="22"/>
        <v>4</v>
      </c>
      <c r="CY17" s="20">
        <f t="shared" si="96"/>
        <v>2</v>
      </c>
      <c r="CZ17" s="31"/>
      <c r="DA17" s="33"/>
      <c r="DB17" s="27">
        <f t="shared" si="97"/>
        <v>0</v>
      </c>
      <c r="DC17" s="47">
        <f t="shared" si="309"/>
        <v>0</v>
      </c>
      <c r="DD17" s="14">
        <f t="shared" si="150"/>
        <v>1</v>
      </c>
      <c r="DE17" s="46">
        <f t="shared" si="98"/>
        <v>1</v>
      </c>
      <c r="DF17" s="28">
        <f t="shared" si="24"/>
        <v>16</v>
      </c>
      <c r="DG17" s="29">
        <f t="shared" si="99"/>
        <v>127</v>
      </c>
      <c r="DH17" s="30">
        <f>SUM(LARGE(($DF17,$CU17,$CJ17,$BY17,$BN17,$BC17,$AR17,$AG17,$V17,$K17),{1;2;3;4;5}))</f>
        <v>80</v>
      </c>
      <c r="DI17" s="27">
        <f t="shared" si="25"/>
        <v>1</v>
      </c>
      <c r="DJ17" s="20">
        <f t="shared" si="100"/>
        <v>2</v>
      </c>
      <c r="DK17" s="31"/>
      <c r="DL17" s="33"/>
      <c r="DM17" s="27">
        <f t="shared" si="101"/>
        <v>0</v>
      </c>
      <c r="DN17" s="47">
        <f t="shared" si="310"/>
        <v>0</v>
      </c>
      <c r="DO17" s="14">
        <f t="shared" si="151"/>
        <v>1</v>
      </c>
      <c r="DP17" s="46">
        <f t="shared" si="102"/>
        <v>1</v>
      </c>
      <c r="DQ17" s="28">
        <f t="shared" si="27"/>
        <v>16</v>
      </c>
      <c r="DR17" s="29">
        <f t="shared" si="103"/>
        <v>143</v>
      </c>
      <c r="DS17" s="30">
        <f>SUM(LARGE(($DQ17,$DF17,$CU17,$CJ17,$BY17,$BN17,$BC17,$AR17,$AG17,$V17,$K17),{1;2;3;4;5}))</f>
        <v>80</v>
      </c>
      <c r="DT17" s="27">
        <f t="shared" si="28"/>
        <v>1</v>
      </c>
      <c r="DU17" s="20">
        <f t="shared" si="104"/>
        <v>2</v>
      </c>
      <c r="DV17" s="31"/>
      <c r="DW17" s="33"/>
      <c r="DX17" s="27">
        <f t="shared" si="105"/>
        <v>0</v>
      </c>
      <c r="DY17" s="47">
        <f t="shared" si="311"/>
        <v>0</v>
      </c>
      <c r="DZ17" s="14">
        <f t="shared" si="152"/>
        <v>1</v>
      </c>
      <c r="EA17" s="46">
        <f t="shared" si="106"/>
        <v>1</v>
      </c>
      <c r="EB17" s="28">
        <f t="shared" si="30"/>
        <v>16</v>
      </c>
      <c r="EC17" s="29">
        <f t="shared" si="107"/>
        <v>159</v>
      </c>
      <c r="ED17" s="30">
        <f>SUM(LARGE(($EB17,$DQ17,$DF17,$CU17,$CJ17,$BY17,$BN17,$BC17,$AR17,$AG17,$V17,$K17),{1;2;3;4;5}))</f>
        <v>80</v>
      </c>
      <c r="EE17" s="27">
        <f t="shared" si="31"/>
        <v>1</v>
      </c>
      <c r="EF17" s="20">
        <f t="shared" si="108"/>
        <v>2</v>
      </c>
      <c r="EG17" s="31"/>
      <c r="EH17" s="33"/>
      <c r="EI17" s="27">
        <f t="shared" si="109"/>
        <v>0</v>
      </c>
      <c r="EJ17" s="47">
        <f t="shared" si="312"/>
        <v>0</v>
      </c>
      <c r="EK17" s="14">
        <f t="shared" si="153"/>
        <v>1</v>
      </c>
      <c r="EL17" s="46">
        <f t="shared" si="110"/>
        <v>1</v>
      </c>
      <c r="EM17" s="28">
        <f t="shared" si="33"/>
        <v>16</v>
      </c>
      <c r="EN17" s="29">
        <f t="shared" si="111"/>
        <v>175</v>
      </c>
      <c r="EO17" s="30">
        <f>SUM(LARGE(($EM17,$EB17,$DQ17,$DF17,$CU17,$CJ17,$BY17,$BN17,$BC17,$AR17,$AG17,$V17,$K17),{1;2;3;4;5}))</f>
        <v>80</v>
      </c>
      <c r="EP17" s="27">
        <f t="shared" si="34"/>
        <v>1</v>
      </c>
      <c r="EQ17" s="20">
        <f t="shared" si="112"/>
        <v>2</v>
      </c>
      <c r="ER17" s="31"/>
      <c r="ES17" s="33"/>
      <c r="ET17" s="27">
        <f t="shared" si="113"/>
        <v>0</v>
      </c>
      <c r="EU17" s="47">
        <f t="shared" si="313"/>
        <v>0</v>
      </c>
      <c r="EV17" s="14">
        <f t="shared" si="154"/>
        <v>1</v>
      </c>
      <c r="EW17" s="46">
        <f t="shared" si="114"/>
        <v>1</v>
      </c>
      <c r="EX17" s="28">
        <f t="shared" si="36"/>
        <v>16</v>
      </c>
      <c r="EY17" s="29">
        <f t="shared" si="115"/>
        <v>191</v>
      </c>
      <c r="EZ17" s="30">
        <f>SUM(LARGE(($EX17,$EM17,$EB17,$DQ17,$DF17,$CU17,$CJ17,$BY17,$BN17,$BC17,$AR17,$AG17,$V17,$K17),{1;2;3;4;5}))</f>
        <v>80</v>
      </c>
      <c r="FA17" s="27">
        <f t="shared" si="37"/>
        <v>1</v>
      </c>
      <c r="FB17" s="20">
        <f t="shared" si="116"/>
        <v>2</v>
      </c>
      <c r="FC17" s="31"/>
      <c r="FD17" s="33"/>
      <c r="FE17" s="27">
        <f t="shared" si="117"/>
        <v>0</v>
      </c>
      <c r="FF17" s="47">
        <f t="shared" si="314"/>
        <v>0</v>
      </c>
      <c r="FG17" s="14">
        <f t="shared" si="155"/>
        <v>1</v>
      </c>
      <c r="FH17" s="46">
        <f t="shared" si="118"/>
        <v>1</v>
      </c>
      <c r="FI17" s="28">
        <f t="shared" si="39"/>
        <v>16</v>
      </c>
      <c r="FJ17" s="29">
        <f t="shared" si="119"/>
        <v>207</v>
      </c>
      <c r="FK17" s="30">
        <f>SUM(LARGE(($FI17,$EX17,$EM17,$EB17,$DQ17,$DF17,$CU17,$CJ17,$BY17,$BN17,$BC17,$AR17,$AG17,$V17,$K17),{1;2;3;4;5}))</f>
        <v>80</v>
      </c>
      <c r="FL17" s="27">
        <f t="shared" si="40"/>
        <v>1</v>
      </c>
      <c r="FM17" s="20">
        <f t="shared" si="120"/>
        <v>2</v>
      </c>
      <c r="FN17" s="31"/>
      <c r="FO17" s="33"/>
      <c r="FP17" s="27">
        <f t="shared" si="121"/>
        <v>0</v>
      </c>
      <c r="FQ17" s="47">
        <f t="shared" si="315"/>
        <v>0</v>
      </c>
      <c r="FR17" s="14">
        <f t="shared" si="156"/>
        <v>1</v>
      </c>
      <c r="FS17" s="46">
        <f t="shared" si="122"/>
        <v>1</v>
      </c>
      <c r="FT17" s="28">
        <f t="shared" si="42"/>
        <v>16</v>
      </c>
      <c r="FU17" s="29">
        <f t="shared" si="123"/>
        <v>223</v>
      </c>
      <c r="FV17" s="30">
        <f>SUM(LARGE(($FT17,$FI17,$EX17,$EM17,$EB17,$DQ17,$DF17,$CU17,$CJ17,$BY17,$BN17,$BC17,$AR17,$AG17,$V17,$K17),{1;2;3;4;5}))</f>
        <v>80</v>
      </c>
      <c r="FW17" s="27">
        <f t="shared" si="43"/>
        <v>1</v>
      </c>
      <c r="FX17" s="20">
        <f t="shared" si="124"/>
        <v>2</v>
      </c>
      <c r="FY17" s="63"/>
      <c r="FZ17" s="64"/>
      <c r="GA17" s="27">
        <f t="shared" si="125"/>
        <v>0</v>
      </c>
      <c r="GB17" s="47">
        <f t="shared" si="316"/>
        <v>0</v>
      </c>
      <c r="GC17" s="14">
        <f t="shared" si="157"/>
        <v>1</v>
      </c>
      <c r="GD17" s="46">
        <f t="shared" si="126"/>
        <v>1</v>
      </c>
      <c r="GE17" s="28">
        <f t="shared" si="45"/>
        <v>16</v>
      </c>
      <c r="GF17" s="29">
        <f t="shared" si="127"/>
        <v>239</v>
      </c>
      <c r="GG17" s="30">
        <f>SUM(LARGE(($GE17,$FT17,$FI17,$EX17,$EM17,$EB17,$DQ17,$DF17,$CU17,$CJ17,$BY17,$BN17,$BC17,$AR17,$AG17,$V17,$K17),{1;2;3;4;5}))</f>
        <v>80</v>
      </c>
      <c r="GH17" s="27">
        <f t="shared" si="46"/>
        <v>1</v>
      </c>
      <c r="GI17" s="20">
        <f t="shared" si="128"/>
        <v>3</v>
      </c>
      <c r="GJ17" s="63"/>
      <c r="GK17" s="64"/>
      <c r="GL17" s="27">
        <f t="shared" si="129"/>
        <v>0</v>
      </c>
      <c r="GM17" s="47">
        <f t="shared" si="317"/>
        <v>0</v>
      </c>
      <c r="GN17" s="14">
        <f t="shared" si="158"/>
        <v>1</v>
      </c>
      <c r="GO17" s="46">
        <f t="shared" si="130"/>
        <v>1</v>
      </c>
      <c r="GP17" s="28">
        <f t="shared" si="48"/>
        <v>10</v>
      </c>
      <c r="GQ17" s="29">
        <f t="shared" si="131"/>
        <v>249</v>
      </c>
      <c r="GR17" s="30">
        <f>SUM(LARGE(($GP17,$GE17,$FT17,$FI17,$EX17,$EM17,$EB17,$DQ17,$DF17,$CU17,$CJ17,$BY17,$BN17,$BC17,$AR17,$AG17,$V17,$K17),{1;2;3;4;5}))</f>
        <v>80</v>
      </c>
      <c r="GS17" s="27">
        <f t="shared" si="49"/>
        <v>1</v>
      </c>
      <c r="GT17" s="20">
        <f t="shared" si="132"/>
        <v>2</v>
      </c>
      <c r="GU17" s="63"/>
      <c r="GV17" s="64"/>
      <c r="GW17" s="27">
        <f t="shared" si="133"/>
        <v>0</v>
      </c>
      <c r="GX17" s="47">
        <f t="shared" si="318"/>
        <v>0</v>
      </c>
      <c r="GY17" s="14">
        <f t="shared" si="159"/>
        <v>1</v>
      </c>
      <c r="GZ17" s="46">
        <f t="shared" si="134"/>
        <v>1</v>
      </c>
      <c r="HA17" s="28">
        <f t="shared" si="51"/>
        <v>16</v>
      </c>
      <c r="HB17" s="29">
        <f t="shared" si="135"/>
        <v>265</v>
      </c>
      <c r="HC17" s="30">
        <f>SUM(LARGE(($HA17,$GP17,$GE17,$FT17,$FI17,$EX17,$EM17,$EB17,$DQ17,$DF17,$CU17,$CJ17,$BY17,$BN17,$BC17,$AR17,$AG17,$V17,$K17),{1;2;3;4;5}))</f>
        <v>80</v>
      </c>
      <c r="HD17" s="27">
        <f t="shared" si="52"/>
        <v>1</v>
      </c>
      <c r="HE17" s="20">
        <f t="shared" si="136"/>
        <v>2</v>
      </c>
      <c r="HF17" s="63"/>
      <c r="HG17" s="64"/>
      <c r="HH17" s="27">
        <f t="shared" si="137"/>
        <v>0</v>
      </c>
      <c r="HI17" s="47">
        <f t="shared" si="319"/>
        <v>0</v>
      </c>
      <c r="HJ17" s="14">
        <f t="shared" si="160"/>
        <v>1</v>
      </c>
      <c r="HK17" s="46">
        <f t="shared" si="138"/>
        <v>1</v>
      </c>
      <c r="HL17" s="28">
        <f t="shared" si="54"/>
        <v>16</v>
      </c>
      <c r="HM17" s="29">
        <f t="shared" si="139"/>
        <v>281</v>
      </c>
      <c r="HN17" s="30">
        <f>SUM(LARGE(($HL17,$HA17,$GP17,$GE17,$FT17,$FI17,$EX17,$EM17,$EB17,$DQ17,$DF17,$CU17,$CJ17,$BY17,$BN17,$BC17,$AR17,$AG17,$V17,$K17),{1;2;3;4;5}))</f>
        <v>80</v>
      </c>
      <c r="HO17" s="27">
        <f t="shared" si="140"/>
        <v>1</v>
      </c>
    </row>
    <row r="18" spans="1:223" x14ac:dyDescent="0.2">
      <c r="A18" s="37" t="s">
        <v>194</v>
      </c>
      <c r="B18" s="65">
        <f t="shared" si="0"/>
        <v>0</v>
      </c>
      <c r="C18" s="16"/>
      <c r="D18" s="20">
        <f t="shared" si="55"/>
        <v>2</v>
      </c>
      <c r="E18" s="31"/>
      <c r="F18" s="33"/>
      <c r="G18" s="27">
        <f t="shared" si="56"/>
        <v>0</v>
      </c>
      <c r="H18" s="47">
        <f t="shared" si="300"/>
        <v>0</v>
      </c>
      <c r="I18" s="14">
        <f t="shared" si="141"/>
        <v>10</v>
      </c>
      <c r="J18" s="46">
        <f t="shared" si="57"/>
        <v>10</v>
      </c>
      <c r="K18" s="28">
        <f t="shared" si="2"/>
        <v>4</v>
      </c>
      <c r="L18" s="29">
        <f t="shared" si="58"/>
        <v>4</v>
      </c>
      <c r="M18" s="30">
        <f>SUM(LARGE(($K18),{1}))</f>
        <v>4</v>
      </c>
      <c r="N18" s="27">
        <f t="shared" si="59"/>
        <v>10</v>
      </c>
      <c r="O18" s="20">
        <f t="shared" si="60"/>
        <v>3</v>
      </c>
      <c r="P18" s="31"/>
      <c r="Q18" s="33"/>
      <c r="R18" s="27">
        <f t="shared" si="61"/>
        <v>0</v>
      </c>
      <c r="S18" s="47">
        <f t="shared" si="301"/>
        <v>0</v>
      </c>
      <c r="T18" s="14">
        <f t="shared" si="142"/>
        <v>1</v>
      </c>
      <c r="U18" s="46">
        <f t="shared" si="62"/>
        <v>1</v>
      </c>
      <c r="V18" s="28">
        <f t="shared" si="4"/>
        <v>10</v>
      </c>
      <c r="W18" s="29">
        <f t="shared" si="63"/>
        <v>14</v>
      </c>
      <c r="X18" s="30">
        <f>SUM(LARGE(($V18,$K18),{1;2}))</f>
        <v>14</v>
      </c>
      <c r="Y18" s="27">
        <f t="shared" si="64"/>
        <v>10</v>
      </c>
      <c r="Z18" s="20">
        <f t="shared" si="65"/>
        <v>3</v>
      </c>
      <c r="AA18" s="31"/>
      <c r="AB18" s="33"/>
      <c r="AC18" s="27">
        <f t="shared" si="66"/>
        <v>0</v>
      </c>
      <c r="AD18" s="47">
        <f t="shared" si="302"/>
        <v>0</v>
      </c>
      <c r="AE18" s="14">
        <f t="shared" si="143"/>
        <v>1</v>
      </c>
      <c r="AF18" s="46">
        <f t="shared" si="67"/>
        <v>1</v>
      </c>
      <c r="AG18" s="28">
        <f t="shared" si="6"/>
        <v>10</v>
      </c>
      <c r="AH18" s="29">
        <f t="shared" si="68"/>
        <v>24</v>
      </c>
      <c r="AI18" s="30">
        <f>SUM(LARGE(($AG18,$V18,$K18),{1;2;3}))</f>
        <v>24</v>
      </c>
      <c r="AJ18" s="27">
        <f t="shared" si="69"/>
        <v>10</v>
      </c>
      <c r="AK18" s="20">
        <f t="shared" si="70"/>
        <v>3</v>
      </c>
      <c r="AL18" s="31"/>
      <c r="AM18" s="33"/>
      <c r="AN18" s="27">
        <f t="shared" si="71"/>
        <v>0</v>
      </c>
      <c r="AO18" s="47">
        <f t="shared" si="303"/>
        <v>0</v>
      </c>
      <c r="AP18" s="14">
        <f t="shared" si="144"/>
        <v>1</v>
      </c>
      <c r="AQ18" s="46">
        <f t="shared" si="72"/>
        <v>1</v>
      </c>
      <c r="AR18" s="28">
        <f t="shared" si="8"/>
        <v>10</v>
      </c>
      <c r="AS18" s="29">
        <f t="shared" si="73"/>
        <v>34</v>
      </c>
      <c r="AT18" s="30">
        <f>SUM(LARGE(($AR18,$AG18,$V18,$K18),{1;2;3;4}))</f>
        <v>34</v>
      </c>
      <c r="AU18" s="27">
        <f t="shared" si="74"/>
        <v>10</v>
      </c>
      <c r="AV18" s="20">
        <f t="shared" si="75"/>
        <v>2</v>
      </c>
      <c r="AW18" s="31"/>
      <c r="AX18" s="33"/>
      <c r="AY18" s="27">
        <f t="shared" si="76"/>
        <v>0</v>
      </c>
      <c r="AZ18" s="47">
        <f t="shared" si="304"/>
        <v>0</v>
      </c>
      <c r="BA18" s="14">
        <f t="shared" si="145"/>
        <v>1</v>
      </c>
      <c r="BB18" s="46">
        <f t="shared" si="77"/>
        <v>1</v>
      </c>
      <c r="BC18" s="28">
        <f t="shared" si="10"/>
        <v>16</v>
      </c>
      <c r="BD18" s="29">
        <f t="shared" si="78"/>
        <v>50</v>
      </c>
      <c r="BE18" s="30">
        <f>SUM(LARGE(($BC18,$AR18,$AG18,$V18,$K18),{1;2;3;4;5}))</f>
        <v>50</v>
      </c>
      <c r="BF18" s="27">
        <f t="shared" si="79"/>
        <v>10</v>
      </c>
      <c r="BG18" s="20">
        <f t="shared" si="80"/>
        <v>3</v>
      </c>
      <c r="BH18" s="31"/>
      <c r="BI18" s="33"/>
      <c r="BJ18" s="27">
        <f t="shared" si="81"/>
        <v>0</v>
      </c>
      <c r="BK18" s="47">
        <f t="shared" si="305"/>
        <v>0</v>
      </c>
      <c r="BL18" s="14">
        <f t="shared" si="146"/>
        <v>1</v>
      </c>
      <c r="BM18" s="46">
        <f t="shared" si="82"/>
        <v>1</v>
      </c>
      <c r="BN18" s="28">
        <f t="shared" si="12"/>
        <v>10</v>
      </c>
      <c r="BO18" s="29">
        <f t="shared" si="83"/>
        <v>60</v>
      </c>
      <c r="BP18" s="30">
        <f>SUM(LARGE(($BN18,$BC18,$AR18,$AG18,$V18,$K18),{1;2;3;4;5}))</f>
        <v>56</v>
      </c>
      <c r="BQ18" s="27">
        <f t="shared" si="13"/>
        <v>4</v>
      </c>
      <c r="BR18" s="20">
        <f t="shared" si="84"/>
        <v>2</v>
      </c>
      <c r="BS18" s="31"/>
      <c r="BT18" s="33"/>
      <c r="BU18" s="27">
        <f t="shared" si="85"/>
        <v>0</v>
      </c>
      <c r="BV18" s="47">
        <f t="shared" si="306"/>
        <v>0</v>
      </c>
      <c r="BW18" s="14">
        <f t="shared" si="147"/>
        <v>1</v>
      </c>
      <c r="BX18" s="46">
        <f t="shared" si="86"/>
        <v>1</v>
      </c>
      <c r="BY18" s="28">
        <f t="shared" si="15"/>
        <v>16</v>
      </c>
      <c r="BZ18" s="29">
        <f t="shared" si="87"/>
        <v>76</v>
      </c>
      <c r="CA18" s="30">
        <f>SUM(LARGE(($BY18,$BN18,$BC18,$AR18,$AG18,$V18,$K18),{1;2;3;4;5}))</f>
        <v>62</v>
      </c>
      <c r="CB18" s="27">
        <f t="shared" si="16"/>
        <v>4</v>
      </c>
      <c r="CC18" s="20">
        <f t="shared" si="88"/>
        <v>2</v>
      </c>
      <c r="CD18" s="31"/>
      <c r="CE18" s="33"/>
      <c r="CF18" s="27">
        <f t="shared" si="89"/>
        <v>0</v>
      </c>
      <c r="CG18" s="47">
        <f t="shared" si="307"/>
        <v>0</v>
      </c>
      <c r="CH18" s="14">
        <f t="shared" si="148"/>
        <v>1</v>
      </c>
      <c r="CI18" s="46">
        <f t="shared" si="90"/>
        <v>1</v>
      </c>
      <c r="CJ18" s="28">
        <f t="shared" si="18"/>
        <v>16</v>
      </c>
      <c r="CK18" s="29">
        <f t="shared" si="91"/>
        <v>92</v>
      </c>
      <c r="CL18" s="30">
        <f>SUM(LARGE(($CJ18,$BY18,$BN18,$BC18,$AR18,$AG18,$V18,$K18),{1;2;3;4;5}))</f>
        <v>68</v>
      </c>
      <c r="CM18" s="27">
        <f t="shared" si="19"/>
        <v>4</v>
      </c>
      <c r="CN18" s="20">
        <f t="shared" si="92"/>
        <v>2</v>
      </c>
      <c r="CO18" s="31"/>
      <c r="CP18" s="33"/>
      <c r="CQ18" s="27">
        <f t="shared" si="93"/>
        <v>0</v>
      </c>
      <c r="CR18" s="47">
        <f t="shared" si="308"/>
        <v>0</v>
      </c>
      <c r="CS18" s="14">
        <f t="shared" si="149"/>
        <v>1</v>
      </c>
      <c r="CT18" s="46">
        <f t="shared" si="94"/>
        <v>1</v>
      </c>
      <c r="CU18" s="28">
        <f t="shared" si="21"/>
        <v>16</v>
      </c>
      <c r="CV18" s="29">
        <f t="shared" si="95"/>
        <v>108</v>
      </c>
      <c r="CW18" s="30">
        <f>SUM(LARGE(($CU18,$CJ18,$BY18,$BN18,$BC18,$AR18,$AG18,$V18,$K18),{1;2;3;4;5}))</f>
        <v>74</v>
      </c>
      <c r="CX18" s="27">
        <f t="shared" si="22"/>
        <v>4</v>
      </c>
      <c r="CY18" s="20">
        <f t="shared" si="96"/>
        <v>2</v>
      </c>
      <c r="CZ18" s="31"/>
      <c r="DA18" s="33"/>
      <c r="DB18" s="27">
        <f t="shared" si="97"/>
        <v>0</v>
      </c>
      <c r="DC18" s="47">
        <f t="shared" si="309"/>
        <v>0</v>
      </c>
      <c r="DD18" s="14">
        <f t="shared" si="150"/>
        <v>1</v>
      </c>
      <c r="DE18" s="46">
        <f t="shared" si="98"/>
        <v>1</v>
      </c>
      <c r="DF18" s="28">
        <f t="shared" si="24"/>
        <v>16</v>
      </c>
      <c r="DG18" s="29">
        <f t="shared" si="99"/>
        <v>124</v>
      </c>
      <c r="DH18" s="30">
        <f>SUM(LARGE(($DF18,$CU18,$CJ18,$BY18,$BN18,$BC18,$AR18,$AG18,$V18,$K18),{1;2;3;4;5}))</f>
        <v>80</v>
      </c>
      <c r="DI18" s="27">
        <f t="shared" si="25"/>
        <v>1</v>
      </c>
      <c r="DJ18" s="20">
        <f t="shared" si="100"/>
        <v>2</v>
      </c>
      <c r="DK18" s="31"/>
      <c r="DL18" s="33"/>
      <c r="DM18" s="27">
        <f t="shared" si="101"/>
        <v>0</v>
      </c>
      <c r="DN18" s="47">
        <f t="shared" si="310"/>
        <v>0</v>
      </c>
      <c r="DO18" s="14">
        <f t="shared" si="151"/>
        <v>1</v>
      </c>
      <c r="DP18" s="46">
        <f t="shared" si="102"/>
        <v>1</v>
      </c>
      <c r="DQ18" s="28">
        <f t="shared" si="27"/>
        <v>16</v>
      </c>
      <c r="DR18" s="29">
        <f t="shared" si="103"/>
        <v>140</v>
      </c>
      <c r="DS18" s="30">
        <f>SUM(LARGE(($DQ18,$DF18,$CU18,$CJ18,$BY18,$BN18,$BC18,$AR18,$AG18,$V18,$K18),{1;2;3;4;5}))</f>
        <v>80</v>
      </c>
      <c r="DT18" s="27">
        <f t="shared" si="28"/>
        <v>1</v>
      </c>
      <c r="DU18" s="20">
        <f t="shared" si="104"/>
        <v>2</v>
      </c>
      <c r="DV18" s="31"/>
      <c r="DW18" s="33"/>
      <c r="DX18" s="27">
        <f t="shared" si="105"/>
        <v>0</v>
      </c>
      <c r="DY18" s="47">
        <f t="shared" si="311"/>
        <v>0</v>
      </c>
      <c r="DZ18" s="14">
        <f t="shared" si="152"/>
        <v>1</v>
      </c>
      <c r="EA18" s="46">
        <f t="shared" si="106"/>
        <v>1</v>
      </c>
      <c r="EB18" s="28">
        <f t="shared" si="30"/>
        <v>16</v>
      </c>
      <c r="EC18" s="29">
        <f t="shared" si="107"/>
        <v>156</v>
      </c>
      <c r="ED18" s="30">
        <f>SUM(LARGE(($EB18,$DQ18,$DF18,$CU18,$CJ18,$BY18,$BN18,$BC18,$AR18,$AG18,$V18,$K18),{1;2;3;4;5}))</f>
        <v>80</v>
      </c>
      <c r="EE18" s="27">
        <f t="shared" si="31"/>
        <v>1</v>
      </c>
      <c r="EF18" s="20">
        <f t="shared" si="108"/>
        <v>2</v>
      </c>
      <c r="EG18" s="31"/>
      <c r="EH18" s="33"/>
      <c r="EI18" s="27">
        <f t="shared" si="109"/>
        <v>0</v>
      </c>
      <c r="EJ18" s="47">
        <f t="shared" si="312"/>
        <v>0</v>
      </c>
      <c r="EK18" s="14">
        <f t="shared" si="153"/>
        <v>1</v>
      </c>
      <c r="EL18" s="46">
        <f t="shared" si="110"/>
        <v>1</v>
      </c>
      <c r="EM18" s="28">
        <f t="shared" si="33"/>
        <v>16</v>
      </c>
      <c r="EN18" s="29">
        <f t="shared" si="111"/>
        <v>172</v>
      </c>
      <c r="EO18" s="30">
        <f>SUM(LARGE(($EM18,$EB18,$DQ18,$DF18,$CU18,$CJ18,$BY18,$BN18,$BC18,$AR18,$AG18,$V18,$K18),{1;2;3;4;5}))</f>
        <v>80</v>
      </c>
      <c r="EP18" s="27">
        <f t="shared" si="34"/>
        <v>1</v>
      </c>
      <c r="EQ18" s="20">
        <f t="shared" si="112"/>
        <v>2</v>
      </c>
      <c r="ER18" s="31"/>
      <c r="ES18" s="33"/>
      <c r="ET18" s="27">
        <f t="shared" si="113"/>
        <v>0</v>
      </c>
      <c r="EU18" s="47">
        <f t="shared" si="313"/>
        <v>0</v>
      </c>
      <c r="EV18" s="14">
        <f t="shared" si="154"/>
        <v>1</v>
      </c>
      <c r="EW18" s="46">
        <f t="shared" si="114"/>
        <v>1</v>
      </c>
      <c r="EX18" s="28">
        <f t="shared" si="36"/>
        <v>16</v>
      </c>
      <c r="EY18" s="29">
        <f t="shared" si="115"/>
        <v>188</v>
      </c>
      <c r="EZ18" s="30">
        <f>SUM(LARGE(($EX18,$EM18,$EB18,$DQ18,$DF18,$CU18,$CJ18,$BY18,$BN18,$BC18,$AR18,$AG18,$V18,$K18),{1;2;3;4;5}))</f>
        <v>80</v>
      </c>
      <c r="FA18" s="27">
        <f t="shared" si="37"/>
        <v>1</v>
      </c>
      <c r="FB18" s="20">
        <f t="shared" si="116"/>
        <v>2</v>
      </c>
      <c r="FC18" s="31"/>
      <c r="FD18" s="33"/>
      <c r="FE18" s="27">
        <f t="shared" si="117"/>
        <v>0</v>
      </c>
      <c r="FF18" s="47">
        <f t="shared" si="314"/>
        <v>0</v>
      </c>
      <c r="FG18" s="14">
        <f t="shared" si="155"/>
        <v>1</v>
      </c>
      <c r="FH18" s="46">
        <f t="shared" si="118"/>
        <v>1</v>
      </c>
      <c r="FI18" s="28">
        <f t="shared" si="39"/>
        <v>16</v>
      </c>
      <c r="FJ18" s="29">
        <f t="shared" si="119"/>
        <v>204</v>
      </c>
      <c r="FK18" s="30">
        <f>SUM(LARGE(($FI18,$EX18,$EM18,$EB18,$DQ18,$DF18,$CU18,$CJ18,$BY18,$BN18,$BC18,$AR18,$AG18,$V18,$K18),{1;2;3;4;5}))</f>
        <v>80</v>
      </c>
      <c r="FL18" s="27">
        <f t="shared" si="40"/>
        <v>1</v>
      </c>
      <c r="FM18" s="20">
        <f t="shared" si="120"/>
        <v>2</v>
      </c>
      <c r="FN18" s="31"/>
      <c r="FO18" s="33"/>
      <c r="FP18" s="27">
        <f t="shared" si="121"/>
        <v>0</v>
      </c>
      <c r="FQ18" s="47">
        <f t="shared" si="315"/>
        <v>0</v>
      </c>
      <c r="FR18" s="14">
        <f t="shared" si="156"/>
        <v>1</v>
      </c>
      <c r="FS18" s="46">
        <f t="shared" si="122"/>
        <v>1</v>
      </c>
      <c r="FT18" s="28">
        <f t="shared" si="42"/>
        <v>16</v>
      </c>
      <c r="FU18" s="29">
        <f t="shared" si="123"/>
        <v>220</v>
      </c>
      <c r="FV18" s="30">
        <f>SUM(LARGE(($FT18,$FI18,$EX18,$EM18,$EB18,$DQ18,$DF18,$CU18,$CJ18,$BY18,$BN18,$BC18,$AR18,$AG18,$V18,$K18),{1;2;3;4;5}))</f>
        <v>80</v>
      </c>
      <c r="FW18" s="27">
        <f t="shared" si="43"/>
        <v>1</v>
      </c>
      <c r="FX18" s="20">
        <f t="shared" si="124"/>
        <v>2</v>
      </c>
      <c r="FY18" s="63"/>
      <c r="FZ18" s="64"/>
      <c r="GA18" s="27">
        <f t="shared" si="125"/>
        <v>0</v>
      </c>
      <c r="GB18" s="47">
        <f t="shared" si="316"/>
        <v>0</v>
      </c>
      <c r="GC18" s="14">
        <f t="shared" si="157"/>
        <v>1</v>
      </c>
      <c r="GD18" s="46">
        <f t="shared" si="126"/>
        <v>1</v>
      </c>
      <c r="GE18" s="28">
        <f t="shared" si="45"/>
        <v>16</v>
      </c>
      <c r="GF18" s="29">
        <f t="shared" si="127"/>
        <v>236</v>
      </c>
      <c r="GG18" s="30">
        <f>SUM(LARGE(($GE18,$FT18,$FI18,$EX18,$EM18,$EB18,$DQ18,$DF18,$CU18,$CJ18,$BY18,$BN18,$BC18,$AR18,$AG18,$V18,$K18),{1;2;3;4;5}))</f>
        <v>80</v>
      </c>
      <c r="GH18" s="27">
        <f t="shared" si="46"/>
        <v>1</v>
      </c>
      <c r="GI18" s="20">
        <f t="shared" si="128"/>
        <v>3</v>
      </c>
      <c r="GJ18" s="63"/>
      <c r="GK18" s="64"/>
      <c r="GL18" s="27">
        <f t="shared" si="129"/>
        <v>0</v>
      </c>
      <c r="GM18" s="47">
        <f t="shared" si="317"/>
        <v>0</v>
      </c>
      <c r="GN18" s="14">
        <f t="shared" si="158"/>
        <v>1</v>
      </c>
      <c r="GO18" s="46">
        <f t="shared" si="130"/>
        <v>1</v>
      </c>
      <c r="GP18" s="28">
        <f t="shared" si="48"/>
        <v>10</v>
      </c>
      <c r="GQ18" s="29">
        <f t="shared" si="131"/>
        <v>246</v>
      </c>
      <c r="GR18" s="30">
        <f>SUM(LARGE(($GP18,$GE18,$FT18,$FI18,$EX18,$EM18,$EB18,$DQ18,$DF18,$CU18,$CJ18,$BY18,$BN18,$BC18,$AR18,$AG18,$V18,$K18),{1;2;3;4;5}))</f>
        <v>80</v>
      </c>
      <c r="GS18" s="27">
        <f t="shared" si="49"/>
        <v>1</v>
      </c>
      <c r="GT18" s="20">
        <f t="shared" si="132"/>
        <v>2</v>
      </c>
      <c r="GU18" s="63"/>
      <c r="GV18" s="64"/>
      <c r="GW18" s="27">
        <f t="shared" si="133"/>
        <v>0</v>
      </c>
      <c r="GX18" s="47">
        <f t="shared" si="318"/>
        <v>0</v>
      </c>
      <c r="GY18" s="14">
        <f t="shared" si="159"/>
        <v>1</v>
      </c>
      <c r="GZ18" s="46">
        <f t="shared" si="134"/>
        <v>1</v>
      </c>
      <c r="HA18" s="28">
        <f t="shared" si="51"/>
        <v>16</v>
      </c>
      <c r="HB18" s="29">
        <f t="shared" si="135"/>
        <v>262</v>
      </c>
      <c r="HC18" s="30">
        <f>SUM(LARGE(($HA18,$GP18,$GE18,$FT18,$FI18,$EX18,$EM18,$EB18,$DQ18,$DF18,$CU18,$CJ18,$BY18,$BN18,$BC18,$AR18,$AG18,$V18,$K18),{1;2;3;4;5}))</f>
        <v>80</v>
      </c>
      <c r="HD18" s="27">
        <f t="shared" si="52"/>
        <v>1</v>
      </c>
      <c r="HE18" s="20">
        <f t="shared" si="136"/>
        <v>2</v>
      </c>
      <c r="HF18" s="63"/>
      <c r="HG18" s="64"/>
      <c r="HH18" s="27">
        <f t="shared" si="137"/>
        <v>0</v>
      </c>
      <c r="HI18" s="47">
        <f t="shared" si="319"/>
        <v>0</v>
      </c>
      <c r="HJ18" s="14">
        <f t="shared" si="160"/>
        <v>1</v>
      </c>
      <c r="HK18" s="46">
        <f t="shared" si="138"/>
        <v>1</v>
      </c>
      <c r="HL18" s="28">
        <f t="shared" si="54"/>
        <v>16</v>
      </c>
      <c r="HM18" s="29">
        <f t="shared" si="139"/>
        <v>278</v>
      </c>
      <c r="HN18" s="30">
        <f>SUM(LARGE(($HL18,$HA18,$GP18,$GE18,$FT18,$FI18,$EX18,$EM18,$EB18,$DQ18,$DF18,$CU18,$CJ18,$BY18,$BN18,$BC18,$AR18,$AG18,$V18,$K18),{1;2;3;4;5}))</f>
        <v>80</v>
      </c>
      <c r="HO18" s="27">
        <f t="shared" si="140"/>
        <v>1</v>
      </c>
    </row>
    <row r="19" spans="1:223" x14ac:dyDescent="0.2">
      <c r="A19" s="37" t="s">
        <v>30</v>
      </c>
      <c r="B19" s="65">
        <f t="shared" si="0"/>
        <v>0</v>
      </c>
      <c r="C19" s="16"/>
      <c r="D19" s="20">
        <f t="shared" si="55"/>
        <v>2</v>
      </c>
      <c r="E19" s="31"/>
      <c r="F19" s="33"/>
      <c r="G19" s="27">
        <f t="shared" si="56"/>
        <v>0</v>
      </c>
      <c r="H19" s="47">
        <f t="shared" si="300"/>
        <v>0</v>
      </c>
      <c r="I19" s="14">
        <f t="shared" si="141"/>
        <v>10</v>
      </c>
      <c r="J19" s="46">
        <f t="shared" si="57"/>
        <v>10</v>
      </c>
      <c r="K19" s="28">
        <f t="shared" si="2"/>
        <v>4</v>
      </c>
      <c r="L19" s="29">
        <f t="shared" si="58"/>
        <v>4</v>
      </c>
      <c r="M19" s="30">
        <f>SUM(LARGE(($K19),{1}))</f>
        <v>4</v>
      </c>
      <c r="N19" s="27">
        <f t="shared" si="59"/>
        <v>10</v>
      </c>
      <c r="O19" s="20">
        <f t="shared" si="60"/>
        <v>3</v>
      </c>
      <c r="P19" s="31"/>
      <c r="Q19" s="33"/>
      <c r="R19" s="27">
        <f t="shared" si="61"/>
        <v>0</v>
      </c>
      <c r="S19" s="47">
        <f t="shared" si="301"/>
        <v>0</v>
      </c>
      <c r="T19" s="14">
        <f t="shared" si="142"/>
        <v>1</v>
      </c>
      <c r="U19" s="46">
        <f t="shared" si="62"/>
        <v>1</v>
      </c>
      <c r="V19" s="28">
        <f t="shared" si="4"/>
        <v>10</v>
      </c>
      <c r="W19" s="29">
        <f t="shared" si="63"/>
        <v>14</v>
      </c>
      <c r="X19" s="30">
        <f>SUM(LARGE(($V19,$K19),{1;2}))</f>
        <v>14</v>
      </c>
      <c r="Y19" s="27">
        <f t="shared" si="64"/>
        <v>10</v>
      </c>
      <c r="Z19" s="20">
        <f t="shared" si="65"/>
        <v>3</v>
      </c>
      <c r="AA19" s="31"/>
      <c r="AB19" s="33"/>
      <c r="AC19" s="27">
        <f t="shared" si="66"/>
        <v>0</v>
      </c>
      <c r="AD19" s="47">
        <f t="shared" si="302"/>
        <v>0</v>
      </c>
      <c r="AE19" s="14">
        <f t="shared" si="143"/>
        <v>1</v>
      </c>
      <c r="AF19" s="46">
        <f t="shared" si="67"/>
        <v>1</v>
      </c>
      <c r="AG19" s="28">
        <f t="shared" si="6"/>
        <v>10</v>
      </c>
      <c r="AH19" s="29">
        <f t="shared" si="68"/>
        <v>24</v>
      </c>
      <c r="AI19" s="30">
        <f>SUM(LARGE(($AG19,$V19,$K19),{1;2;3}))</f>
        <v>24</v>
      </c>
      <c r="AJ19" s="27">
        <f t="shared" si="69"/>
        <v>10</v>
      </c>
      <c r="AK19" s="20">
        <f t="shared" si="70"/>
        <v>3</v>
      </c>
      <c r="AL19" s="31"/>
      <c r="AM19" s="33"/>
      <c r="AN19" s="27">
        <f t="shared" si="71"/>
        <v>0</v>
      </c>
      <c r="AO19" s="47">
        <f t="shared" si="303"/>
        <v>0</v>
      </c>
      <c r="AP19" s="14">
        <f t="shared" si="144"/>
        <v>1</v>
      </c>
      <c r="AQ19" s="46">
        <f t="shared" si="72"/>
        <v>1</v>
      </c>
      <c r="AR19" s="28">
        <f t="shared" si="8"/>
        <v>10</v>
      </c>
      <c r="AS19" s="29">
        <f t="shared" si="73"/>
        <v>34</v>
      </c>
      <c r="AT19" s="30">
        <f>SUM(LARGE(($AR19,$AG19,$V19,$K19),{1;2;3;4}))</f>
        <v>34</v>
      </c>
      <c r="AU19" s="27">
        <f t="shared" si="74"/>
        <v>10</v>
      </c>
      <c r="AV19" s="20">
        <f t="shared" si="75"/>
        <v>2</v>
      </c>
      <c r="AW19" s="31"/>
      <c r="AX19" s="33"/>
      <c r="AY19" s="27">
        <f t="shared" si="76"/>
        <v>0</v>
      </c>
      <c r="AZ19" s="47">
        <f t="shared" si="304"/>
        <v>0</v>
      </c>
      <c r="BA19" s="14">
        <f t="shared" si="145"/>
        <v>1</v>
      </c>
      <c r="BB19" s="46">
        <f t="shared" si="77"/>
        <v>1</v>
      </c>
      <c r="BC19" s="28">
        <f t="shared" si="10"/>
        <v>16</v>
      </c>
      <c r="BD19" s="29">
        <f t="shared" si="78"/>
        <v>50</v>
      </c>
      <c r="BE19" s="30">
        <f>SUM(LARGE(($BC19,$AR19,$AG19,$V19,$K19),{1;2;3;4;5}))</f>
        <v>50</v>
      </c>
      <c r="BF19" s="27">
        <f t="shared" si="79"/>
        <v>10</v>
      </c>
      <c r="BG19" s="20">
        <f t="shared" si="80"/>
        <v>3</v>
      </c>
      <c r="BH19" s="31"/>
      <c r="BI19" s="33"/>
      <c r="BJ19" s="27">
        <f t="shared" si="81"/>
        <v>0</v>
      </c>
      <c r="BK19" s="47">
        <f t="shared" si="305"/>
        <v>0</v>
      </c>
      <c r="BL19" s="14">
        <f t="shared" si="146"/>
        <v>1</v>
      </c>
      <c r="BM19" s="46">
        <f t="shared" si="82"/>
        <v>1</v>
      </c>
      <c r="BN19" s="28">
        <f t="shared" si="12"/>
        <v>10</v>
      </c>
      <c r="BO19" s="29">
        <f t="shared" si="83"/>
        <v>60</v>
      </c>
      <c r="BP19" s="30">
        <f>SUM(LARGE(($BN19,$BC19,$AR19,$AG19,$V19,$K19),{1;2;3;4;5}))</f>
        <v>56</v>
      </c>
      <c r="BQ19" s="27">
        <f t="shared" si="13"/>
        <v>4</v>
      </c>
      <c r="BR19" s="20">
        <f t="shared" si="84"/>
        <v>2</v>
      </c>
      <c r="BS19" s="31"/>
      <c r="BT19" s="33"/>
      <c r="BU19" s="27">
        <f t="shared" si="85"/>
        <v>0</v>
      </c>
      <c r="BV19" s="47">
        <f t="shared" si="306"/>
        <v>0</v>
      </c>
      <c r="BW19" s="14">
        <f t="shared" si="147"/>
        <v>1</v>
      </c>
      <c r="BX19" s="46">
        <f t="shared" si="86"/>
        <v>1</v>
      </c>
      <c r="BY19" s="28">
        <f t="shared" si="15"/>
        <v>16</v>
      </c>
      <c r="BZ19" s="29">
        <f t="shared" si="87"/>
        <v>76</v>
      </c>
      <c r="CA19" s="30">
        <f>SUM(LARGE(($BY19,$BN19,$BC19,$AR19,$AG19,$V19,$K19),{1;2;3;4;5}))</f>
        <v>62</v>
      </c>
      <c r="CB19" s="27">
        <f t="shared" si="16"/>
        <v>4</v>
      </c>
      <c r="CC19" s="20">
        <f t="shared" si="88"/>
        <v>2</v>
      </c>
      <c r="CD19" s="31"/>
      <c r="CE19" s="33"/>
      <c r="CF19" s="27">
        <f t="shared" si="89"/>
        <v>0</v>
      </c>
      <c r="CG19" s="47">
        <f t="shared" si="307"/>
        <v>0</v>
      </c>
      <c r="CH19" s="14">
        <f t="shared" si="148"/>
        <v>1</v>
      </c>
      <c r="CI19" s="46">
        <f t="shared" si="90"/>
        <v>1</v>
      </c>
      <c r="CJ19" s="28">
        <f t="shared" si="18"/>
        <v>16</v>
      </c>
      <c r="CK19" s="29">
        <f t="shared" si="91"/>
        <v>92</v>
      </c>
      <c r="CL19" s="30">
        <f>SUM(LARGE(($CJ19,$BY19,$BN19,$BC19,$AR19,$AG19,$V19,$K19),{1;2;3;4;5}))</f>
        <v>68</v>
      </c>
      <c r="CM19" s="27">
        <f t="shared" si="19"/>
        <v>4</v>
      </c>
      <c r="CN19" s="20">
        <f t="shared" si="92"/>
        <v>2</v>
      </c>
      <c r="CO19" s="31"/>
      <c r="CP19" s="33"/>
      <c r="CQ19" s="27">
        <f t="shared" si="93"/>
        <v>0</v>
      </c>
      <c r="CR19" s="47">
        <f t="shared" si="308"/>
        <v>0</v>
      </c>
      <c r="CS19" s="14">
        <f t="shared" si="149"/>
        <v>1</v>
      </c>
      <c r="CT19" s="46">
        <f t="shared" si="94"/>
        <v>1</v>
      </c>
      <c r="CU19" s="28">
        <f t="shared" si="21"/>
        <v>16</v>
      </c>
      <c r="CV19" s="29">
        <f t="shared" si="95"/>
        <v>108</v>
      </c>
      <c r="CW19" s="30">
        <f>SUM(LARGE(($CU19,$CJ19,$BY19,$BN19,$BC19,$AR19,$AG19,$V19,$K19),{1;2;3;4;5}))</f>
        <v>74</v>
      </c>
      <c r="CX19" s="27">
        <f t="shared" si="22"/>
        <v>4</v>
      </c>
      <c r="CY19" s="20">
        <f t="shared" si="96"/>
        <v>2</v>
      </c>
      <c r="CZ19" s="31"/>
      <c r="DA19" s="33"/>
      <c r="DB19" s="27">
        <f t="shared" si="97"/>
        <v>0</v>
      </c>
      <c r="DC19" s="47">
        <f t="shared" si="309"/>
        <v>0</v>
      </c>
      <c r="DD19" s="14">
        <f t="shared" si="150"/>
        <v>1</v>
      </c>
      <c r="DE19" s="46">
        <f t="shared" si="98"/>
        <v>1</v>
      </c>
      <c r="DF19" s="28">
        <f t="shared" si="24"/>
        <v>16</v>
      </c>
      <c r="DG19" s="29">
        <f t="shared" si="99"/>
        <v>124</v>
      </c>
      <c r="DH19" s="30">
        <f>SUM(LARGE(($DF19,$CU19,$CJ19,$BY19,$BN19,$BC19,$AR19,$AG19,$V19,$K19),{1;2;3;4;5}))</f>
        <v>80</v>
      </c>
      <c r="DI19" s="27">
        <f t="shared" si="25"/>
        <v>1</v>
      </c>
      <c r="DJ19" s="20">
        <f t="shared" si="100"/>
        <v>2</v>
      </c>
      <c r="DK19" s="31"/>
      <c r="DL19" s="33"/>
      <c r="DM19" s="27">
        <f t="shared" si="101"/>
        <v>0</v>
      </c>
      <c r="DN19" s="47">
        <f t="shared" si="310"/>
        <v>0</v>
      </c>
      <c r="DO19" s="14">
        <f t="shared" si="151"/>
        <v>1</v>
      </c>
      <c r="DP19" s="46">
        <f t="shared" si="102"/>
        <v>1</v>
      </c>
      <c r="DQ19" s="28">
        <f t="shared" si="27"/>
        <v>16</v>
      </c>
      <c r="DR19" s="29">
        <f t="shared" si="103"/>
        <v>140</v>
      </c>
      <c r="DS19" s="30">
        <f>SUM(LARGE(($DQ19,$DF19,$CU19,$CJ19,$BY19,$BN19,$BC19,$AR19,$AG19,$V19,$K19),{1;2;3;4;5}))</f>
        <v>80</v>
      </c>
      <c r="DT19" s="27">
        <f t="shared" si="28"/>
        <v>1</v>
      </c>
      <c r="DU19" s="20">
        <f t="shared" si="104"/>
        <v>2</v>
      </c>
      <c r="DV19" s="31"/>
      <c r="DW19" s="33"/>
      <c r="DX19" s="27">
        <f t="shared" si="105"/>
        <v>0</v>
      </c>
      <c r="DY19" s="47">
        <f t="shared" si="311"/>
        <v>0</v>
      </c>
      <c r="DZ19" s="14">
        <f t="shared" si="152"/>
        <v>1</v>
      </c>
      <c r="EA19" s="46">
        <f t="shared" si="106"/>
        <v>1</v>
      </c>
      <c r="EB19" s="28">
        <f t="shared" si="30"/>
        <v>16</v>
      </c>
      <c r="EC19" s="29">
        <f t="shared" si="107"/>
        <v>156</v>
      </c>
      <c r="ED19" s="30">
        <f>SUM(LARGE(($EB19,$DQ19,$DF19,$CU19,$CJ19,$BY19,$BN19,$BC19,$AR19,$AG19,$V19,$K19),{1;2;3;4;5}))</f>
        <v>80</v>
      </c>
      <c r="EE19" s="27">
        <f t="shared" si="31"/>
        <v>1</v>
      </c>
      <c r="EF19" s="20">
        <f t="shared" si="108"/>
        <v>2</v>
      </c>
      <c r="EG19" s="31"/>
      <c r="EH19" s="33"/>
      <c r="EI19" s="27">
        <f t="shared" si="109"/>
        <v>0</v>
      </c>
      <c r="EJ19" s="47">
        <f t="shared" si="312"/>
        <v>0</v>
      </c>
      <c r="EK19" s="14">
        <f t="shared" si="153"/>
        <v>1</v>
      </c>
      <c r="EL19" s="46">
        <f t="shared" si="110"/>
        <v>1</v>
      </c>
      <c r="EM19" s="28">
        <f t="shared" si="33"/>
        <v>16</v>
      </c>
      <c r="EN19" s="29">
        <f t="shared" si="111"/>
        <v>172</v>
      </c>
      <c r="EO19" s="30">
        <f>SUM(LARGE(($EM19,$EB19,$DQ19,$DF19,$CU19,$CJ19,$BY19,$BN19,$BC19,$AR19,$AG19,$V19,$K19),{1;2;3;4;5}))</f>
        <v>80</v>
      </c>
      <c r="EP19" s="27">
        <f t="shared" si="34"/>
        <v>1</v>
      </c>
      <c r="EQ19" s="20">
        <f t="shared" si="112"/>
        <v>2</v>
      </c>
      <c r="ER19" s="31"/>
      <c r="ES19" s="33"/>
      <c r="ET19" s="27">
        <f t="shared" si="113"/>
        <v>0</v>
      </c>
      <c r="EU19" s="47">
        <f t="shared" si="313"/>
        <v>0</v>
      </c>
      <c r="EV19" s="14">
        <f t="shared" si="154"/>
        <v>1</v>
      </c>
      <c r="EW19" s="46">
        <f t="shared" si="114"/>
        <v>1</v>
      </c>
      <c r="EX19" s="28">
        <f t="shared" si="36"/>
        <v>16</v>
      </c>
      <c r="EY19" s="29">
        <f t="shared" si="115"/>
        <v>188</v>
      </c>
      <c r="EZ19" s="30">
        <f>SUM(LARGE(($EX19,$EM19,$EB19,$DQ19,$DF19,$CU19,$CJ19,$BY19,$BN19,$BC19,$AR19,$AG19,$V19,$K19),{1;2;3;4;5}))</f>
        <v>80</v>
      </c>
      <c r="FA19" s="27">
        <f t="shared" si="37"/>
        <v>1</v>
      </c>
      <c r="FB19" s="20">
        <f t="shared" si="116"/>
        <v>2</v>
      </c>
      <c r="FC19" s="31"/>
      <c r="FD19" s="33"/>
      <c r="FE19" s="27">
        <f t="shared" si="117"/>
        <v>0</v>
      </c>
      <c r="FF19" s="47">
        <f t="shared" si="314"/>
        <v>0</v>
      </c>
      <c r="FG19" s="14">
        <f t="shared" si="155"/>
        <v>1</v>
      </c>
      <c r="FH19" s="46">
        <f t="shared" si="118"/>
        <v>1</v>
      </c>
      <c r="FI19" s="28">
        <f t="shared" si="39"/>
        <v>16</v>
      </c>
      <c r="FJ19" s="29">
        <f t="shared" si="119"/>
        <v>204</v>
      </c>
      <c r="FK19" s="30">
        <f>SUM(LARGE(($FI19,$EX19,$EM19,$EB19,$DQ19,$DF19,$CU19,$CJ19,$BY19,$BN19,$BC19,$AR19,$AG19,$V19,$K19),{1;2;3;4;5}))</f>
        <v>80</v>
      </c>
      <c r="FL19" s="27">
        <f t="shared" si="40"/>
        <v>1</v>
      </c>
      <c r="FM19" s="20">
        <f t="shared" si="120"/>
        <v>2</v>
      </c>
      <c r="FN19" s="31"/>
      <c r="FO19" s="33"/>
      <c r="FP19" s="27">
        <f t="shared" si="121"/>
        <v>0</v>
      </c>
      <c r="FQ19" s="47">
        <f t="shared" si="315"/>
        <v>0</v>
      </c>
      <c r="FR19" s="14">
        <f t="shared" si="156"/>
        <v>1</v>
      </c>
      <c r="FS19" s="46">
        <f t="shared" si="122"/>
        <v>1</v>
      </c>
      <c r="FT19" s="28">
        <f t="shared" si="42"/>
        <v>16</v>
      </c>
      <c r="FU19" s="29">
        <f t="shared" si="123"/>
        <v>220</v>
      </c>
      <c r="FV19" s="30">
        <f>SUM(LARGE(($FT19,$FI19,$EX19,$EM19,$EB19,$DQ19,$DF19,$CU19,$CJ19,$BY19,$BN19,$BC19,$AR19,$AG19,$V19,$K19),{1;2;3;4;5}))</f>
        <v>80</v>
      </c>
      <c r="FW19" s="27">
        <f t="shared" si="43"/>
        <v>1</v>
      </c>
      <c r="FX19" s="20">
        <f t="shared" si="124"/>
        <v>2</v>
      </c>
      <c r="FY19" s="63"/>
      <c r="FZ19" s="64"/>
      <c r="GA19" s="27">
        <f t="shared" si="125"/>
        <v>0</v>
      </c>
      <c r="GB19" s="47">
        <f t="shared" si="316"/>
        <v>0</v>
      </c>
      <c r="GC19" s="14">
        <f t="shared" si="157"/>
        <v>1</v>
      </c>
      <c r="GD19" s="46">
        <f t="shared" si="126"/>
        <v>1</v>
      </c>
      <c r="GE19" s="28">
        <f t="shared" si="45"/>
        <v>16</v>
      </c>
      <c r="GF19" s="29">
        <f t="shared" si="127"/>
        <v>236</v>
      </c>
      <c r="GG19" s="30">
        <f>SUM(LARGE(($GE19,$FT19,$FI19,$EX19,$EM19,$EB19,$DQ19,$DF19,$CU19,$CJ19,$BY19,$BN19,$BC19,$AR19,$AG19,$V19,$K19),{1;2;3;4;5}))</f>
        <v>80</v>
      </c>
      <c r="GH19" s="27">
        <f t="shared" si="46"/>
        <v>1</v>
      </c>
      <c r="GI19" s="20">
        <f t="shared" si="128"/>
        <v>3</v>
      </c>
      <c r="GJ19" s="63"/>
      <c r="GK19" s="64"/>
      <c r="GL19" s="27">
        <f t="shared" si="129"/>
        <v>0</v>
      </c>
      <c r="GM19" s="47">
        <f t="shared" si="317"/>
        <v>0</v>
      </c>
      <c r="GN19" s="14">
        <f t="shared" si="158"/>
        <v>1</v>
      </c>
      <c r="GO19" s="46">
        <f t="shared" si="130"/>
        <v>1</v>
      </c>
      <c r="GP19" s="28">
        <f t="shared" si="48"/>
        <v>10</v>
      </c>
      <c r="GQ19" s="29">
        <f t="shared" si="131"/>
        <v>246</v>
      </c>
      <c r="GR19" s="30">
        <f>SUM(LARGE(($GP19,$GE19,$FT19,$FI19,$EX19,$EM19,$EB19,$DQ19,$DF19,$CU19,$CJ19,$BY19,$BN19,$BC19,$AR19,$AG19,$V19,$K19),{1;2;3;4;5}))</f>
        <v>80</v>
      </c>
      <c r="GS19" s="27">
        <f t="shared" si="49"/>
        <v>1</v>
      </c>
      <c r="GT19" s="20">
        <f t="shared" si="132"/>
        <v>2</v>
      </c>
      <c r="GU19" s="63"/>
      <c r="GV19" s="64"/>
      <c r="GW19" s="27">
        <f t="shared" si="133"/>
        <v>0</v>
      </c>
      <c r="GX19" s="47">
        <f t="shared" si="318"/>
        <v>0</v>
      </c>
      <c r="GY19" s="14">
        <f t="shared" si="159"/>
        <v>1</v>
      </c>
      <c r="GZ19" s="46">
        <f t="shared" si="134"/>
        <v>1</v>
      </c>
      <c r="HA19" s="28">
        <f t="shared" si="51"/>
        <v>16</v>
      </c>
      <c r="HB19" s="29">
        <f t="shared" si="135"/>
        <v>262</v>
      </c>
      <c r="HC19" s="30">
        <f>SUM(LARGE(($HA19,$GP19,$GE19,$FT19,$FI19,$EX19,$EM19,$EB19,$DQ19,$DF19,$CU19,$CJ19,$BY19,$BN19,$BC19,$AR19,$AG19,$V19,$K19),{1;2;3;4;5}))</f>
        <v>80</v>
      </c>
      <c r="HD19" s="27">
        <f t="shared" si="52"/>
        <v>1</v>
      </c>
      <c r="HE19" s="20">
        <f t="shared" si="136"/>
        <v>2</v>
      </c>
      <c r="HF19" s="63"/>
      <c r="HG19" s="64"/>
      <c r="HH19" s="27">
        <f t="shared" si="137"/>
        <v>0</v>
      </c>
      <c r="HI19" s="47">
        <f t="shared" si="319"/>
        <v>0</v>
      </c>
      <c r="HJ19" s="14">
        <f t="shared" si="160"/>
        <v>1</v>
      </c>
      <c r="HK19" s="46">
        <f t="shared" si="138"/>
        <v>1</v>
      </c>
      <c r="HL19" s="28">
        <f t="shared" si="54"/>
        <v>16</v>
      </c>
      <c r="HM19" s="29">
        <f t="shared" si="139"/>
        <v>278</v>
      </c>
      <c r="HN19" s="30">
        <f>SUM(LARGE(($HL19,$HA19,$GP19,$GE19,$FT19,$FI19,$EX19,$EM19,$EB19,$DQ19,$DF19,$CU19,$CJ19,$BY19,$BN19,$BC19,$AR19,$AG19,$V19,$K19),{1;2;3;4;5}))</f>
        <v>80</v>
      </c>
      <c r="HO19" s="27">
        <f t="shared" si="140"/>
        <v>1</v>
      </c>
    </row>
    <row r="20" spans="1:223" x14ac:dyDescent="0.2">
      <c r="A20" s="37" t="s">
        <v>193</v>
      </c>
      <c r="B20" s="65">
        <f t="shared" si="0"/>
        <v>0</v>
      </c>
      <c r="C20" s="16"/>
      <c r="D20" s="20">
        <f t="shared" si="55"/>
        <v>2</v>
      </c>
      <c r="E20" s="31"/>
      <c r="F20" s="33"/>
      <c r="G20" s="27">
        <f t="shared" si="56"/>
        <v>0</v>
      </c>
      <c r="H20" s="47">
        <f t="shared" si="300"/>
        <v>0</v>
      </c>
      <c r="I20" s="14">
        <f t="shared" si="141"/>
        <v>10</v>
      </c>
      <c r="J20" s="46">
        <f t="shared" si="57"/>
        <v>10</v>
      </c>
      <c r="K20" s="28">
        <f t="shared" si="2"/>
        <v>4</v>
      </c>
      <c r="L20" s="29">
        <f t="shared" si="58"/>
        <v>4</v>
      </c>
      <c r="M20" s="30">
        <f>SUM(LARGE(($K20),{1}))</f>
        <v>4</v>
      </c>
      <c r="N20" s="27">
        <f t="shared" si="59"/>
        <v>10</v>
      </c>
      <c r="O20" s="20">
        <f t="shared" si="60"/>
        <v>3</v>
      </c>
      <c r="P20" s="31"/>
      <c r="Q20" s="33"/>
      <c r="R20" s="27">
        <f t="shared" si="61"/>
        <v>0</v>
      </c>
      <c r="S20" s="47">
        <f t="shared" si="301"/>
        <v>0</v>
      </c>
      <c r="T20" s="14">
        <f t="shared" si="142"/>
        <v>1</v>
      </c>
      <c r="U20" s="46">
        <f t="shared" si="62"/>
        <v>1</v>
      </c>
      <c r="V20" s="28">
        <f t="shared" si="4"/>
        <v>10</v>
      </c>
      <c r="W20" s="29">
        <f t="shared" si="63"/>
        <v>14</v>
      </c>
      <c r="X20" s="30">
        <f>SUM(LARGE(($V20,$K20),{1;2}))</f>
        <v>14</v>
      </c>
      <c r="Y20" s="27">
        <f t="shared" si="64"/>
        <v>10</v>
      </c>
      <c r="Z20" s="20">
        <f t="shared" si="65"/>
        <v>3</v>
      </c>
      <c r="AA20" s="31"/>
      <c r="AB20" s="33"/>
      <c r="AC20" s="27">
        <f t="shared" si="66"/>
        <v>0</v>
      </c>
      <c r="AD20" s="47">
        <f t="shared" si="302"/>
        <v>0</v>
      </c>
      <c r="AE20" s="14">
        <f t="shared" si="143"/>
        <v>1</v>
      </c>
      <c r="AF20" s="46">
        <f t="shared" si="67"/>
        <v>1</v>
      </c>
      <c r="AG20" s="28">
        <f t="shared" si="6"/>
        <v>10</v>
      </c>
      <c r="AH20" s="29">
        <f t="shared" si="68"/>
        <v>24</v>
      </c>
      <c r="AI20" s="30">
        <f>SUM(LARGE(($AG20,$V20,$K20),{1;2;3}))</f>
        <v>24</v>
      </c>
      <c r="AJ20" s="27">
        <f t="shared" si="69"/>
        <v>10</v>
      </c>
      <c r="AK20" s="20">
        <f t="shared" si="70"/>
        <v>3</v>
      </c>
      <c r="AL20" s="31"/>
      <c r="AM20" s="33"/>
      <c r="AN20" s="27">
        <f t="shared" si="71"/>
        <v>0</v>
      </c>
      <c r="AO20" s="47">
        <f t="shared" si="303"/>
        <v>0</v>
      </c>
      <c r="AP20" s="14">
        <f t="shared" si="144"/>
        <v>1</v>
      </c>
      <c r="AQ20" s="46">
        <f t="shared" si="72"/>
        <v>1</v>
      </c>
      <c r="AR20" s="28">
        <f t="shared" si="8"/>
        <v>10</v>
      </c>
      <c r="AS20" s="29">
        <f t="shared" si="73"/>
        <v>34</v>
      </c>
      <c r="AT20" s="30">
        <f>SUM(LARGE(($AR20,$AG20,$V20,$K20),{1;2;3;4}))</f>
        <v>34</v>
      </c>
      <c r="AU20" s="27">
        <f t="shared" si="74"/>
        <v>10</v>
      </c>
      <c r="AV20" s="20">
        <f t="shared" si="75"/>
        <v>2</v>
      </c>
      <c r="AW20" s="31"/>
      <c r="AX20" s="33"/>
      <c r="AY20" s="27">
        <f t="shared" si="76"/>
        <v>0</v>
      </c>
      <c r="AZ20" s="47">
        <f t="shared" si="304"/>
        <v>0</v>
      </c>
      <c r="BA20" s="14">
        <f t="shared" si="145"/>
        <v>1</v>
      </c>
      <c r="BB20" s="46">
        <f t="shared" si="77"/>
        <v>1</v>
      </c>
      <c r="BC20" s="28">
        <f t="shared" si="10"/>
        <v>16</v>
      </c>
      <c r="BD20" s="29">
        <f t="shared" si="78"/>
        <v>50</v>
      </c>
      <c r="BE20" s="30">
        <f>SUM(LARGE(($BC20,$AR20,$AG20,$V20,$K20),{1;2;3;4;5}))</f>
        <v>50</v>
      </c>
      <c r="BF20" s="27">
        <f t="shared" si="79"/>
        <v>10</v>
      </c>
      <c r="BG20" s="20">
        <f t="shared" si="80"/>
        <v>3</v>
      </c>
      <c r="BH20" s="31"/>
      <c r="BI20" s="33"/>
      <c r="BJ20" s="27">
        <f t="shared" si="81"/>
        <v>0</v>
      </c>
      <c r="BK20" s="47">
        <f t="shared" si="305"/>
        <v>0</v>
      </c>
      <c r="BL20" s="14">
        <f t="shared" si="146"/>
        <v>1</v>
      </c>
      <c r="BM20" s="46">
        <f t="shared" si="82"/>
        <v>1</v>
      </c>
      <c r="BN20" s="28">
        <f t="shared" si="12"/>
        <v>10</v>
      </c>
      <c r="BO20" s="29">
        <f t="shared" si="83"/>
        <v>60</v>
      </c>
      <c r="BP20" s="30">
        <f>SUM(LARGE(($BN20,$BC20,$AR20,$AG20,$V20,$K20),{1;2;3;4;5}))</f>
        <v>56</v>
      </c>
      <c r="BQ20" s="27">
        <f t="shared" si="13"/>
        <v>4</v>
      </c>
      <c r="BR20" s="20">
        <f t="shared" si="84"/>
        <v>2</v>
      </c>
      <c r="BS20" s="31"/>
      <c r="BT20" s="33"/>
      <c r="BU20" s="27">
        <f t="shared" si="85"/>
        <v>0</v>
      </c>
      <c r="BV20" s="47">
        <f t="shared" si="306"/>
        <v>0</v>
      </c>
      <c r="BW20" s="14">
        <f t="shared" si="147"/>
        <v>1</v>
      </c>
      <c r="BX20" s="46">
        <f t="shared" si="86"/>
        <v>1</v>
      </c>
      <c r="BY20" s="28">
        <f t="shared" si="15"/>
        <v>16</v>
      </c>
      <c r="BZ20" s="29">
        <f t="shared" si="87"/>
        <v>76</v>
      </c>
      <c r="CA20" s="30">
        <f>SUM(LARGE(($BY20,$BN20,$BC20,$AR20,$AG20,$V20,$K20),{1;2;3;4;5}))</f>
        <v>62</v>
      </c>
      <c r="CB20" s="27">
        <f t="shared" si="16"/>
        <v>4</v>
      </c>
      <c r="CC20" s="20">
        <f t="shared" si="88"/>
        <v>2</v>
      </c>
      <c r="CD20" s="31"/>
      <c r="CE20" s="33"/>
      <c r="CF20" s="27">
        <f t="shared" si="89"/>
        <v>0</v>
      </c>
      <c r="CG20" s="47">
        <f t="shared" si="307"/>
        <v>0</v>
      </c>
      <c r="CH20" s="14">
        <f t="shared" si="148"/>
        <v>1</v>
      </c>
      <c r="CI20" s="46">
        <f t="shared" si="90"/>
        <v>1</v>
      </c>
      <c r="CJ20" s="28">
        <f t="shared" si="18"/>
        <v>16</v>
      </c>
      <c r="CK20" s="29">
        <f t="shared" si="91"/>
        <v>92</v>
      </c>
      <c r="CL20" s="30">
        <f>SUM(LARGE(($CJ20,$BY20,$BN20,$BC20,$AR20,$AG20,$V20,$K20),{1;2;3;4;5}))</f>
        <v>68</v>
      </c>
      <c r="CM20" s="27">
        <f t="shared" si="19"/>
        <v>4</v>
      </c>
      <c r="CN20" s="20">
        <f t="shared" si="92"/>
        <v>2</v>
      </c>
      <c r="CO20" s="31"/>
      <c r="CP20" s="33"/>
      <c r="CQ20" s="27">
        <f t="shared" si="93"/>
        <v>0</v>
      </c>
      <c r="CR20" s="47">
        <f t="shared" si="308"/>
        <v>0</v>
      </c>
      <c r="CS20" s="14">
        <f t="shared" si="149"/>
        <v>1</v>
      </c>
      <c r="CT20" s="46">
        <f t="shared" si="94"/>
        <v>1</v>
      </c>
      <c r="CU20" s="28">
        <f t="shared" si="21"/>
        <v>16</v>
      </c>
      <c r="CV20" s="29">
        <f t="shared" si="95"/>
        <v>108</v>
      </c>
      <c r="CW20" s="30">
        <f>SUM(LARGE(($CU20,$CJ20,$BY20,$BN20,$BC20,$AR20,$AG20,$V20,$K20),{1;2;3;4;5}))</f>
        <v>74</v>
      </c>
      <c r="CX20" s="27">
        <f t="shared" si="22"/>
        <v>4</v>
      </c>
      <c r="CY20" s="20">
        <f t="shared" si="96"/>
        <v>2</v>
      </c>
      <c r="CZ20" s="31"/>
      <c r="DA20" s="33"/>
      <c r="DB20" s="27">
        <f t="shared" si="97"/>
        <v>0</v>
      </c>
      <c r="DC20" s="47">
        <f t="shared" si="309"/>
        <v>0</v>
      </c>
      <c r="DD20" s="14">
        <f t="shared" si="150"/>
        <v>1</v>
      </c>
      <c r="DE20" s="46">
        <f t="shared" si="98"/>
        <v>1</v>
      </c>
      <c r="DF20" s="28">
        <f t="shared" si="24"/>
        <v>16</v>
      </c>
      <c r="DG20" s="29">
        <f t="shared" si="99"/>
        <v>124</v>
      </c>
      <c r="DH20" s="30">
        <f>SUM(LARGE(($DF20,$CU20,$CJ20,$BY20,$BN20,$BC20,$AR20,$AG20,$V20,$K20),{1;2;3;4;5}))</f>
        <v>80</v>
      </c>
      <c r="DI20" s="27">
        <f t="shared" si="25"/>
        <v>1</v>
      </c>
      <c r="DJ20" s="20">
        <f t="shared" si="100"/>
        <v>2</v>
      </c>
      <c r="DK20" s="31"/>
      <c r="DL20" s="33"/>
      <c r="DM20" s="27">
        <f t="shared" si="101"/>
        <v>0</v>
      </c>
      <c r="DN20" s="47">
        <f t="shared" si="310"/>
        <v>0</v>
      </c>
      <c r="DO20" s="14">
        <f t="shared" si="151"/>
        <v>1</v>
      </c>
      <c r="DP20" s="46">
        <f t="shared" si="102"/>
        <v>1</v>
      </c>
      <c r="DQ20" s="28">
        <f t="shared" si="27"/>
        <v>16</v>
      </c>
      <c r="DR20" s="29">
        <f t="shared" si="103"/>
        <v>140</v>
      </c>
      <c r="DS20" s="30">
        <f>SUM(LARGE(($DQ20,$DF20,$CU20,$CJ20,$BY20,$BN20,$BC20,$AR20,$AG20,$V20,$K20),{1;2;3;4;5}))</f>
        <v>80</v>
      </c>
      <c r="DT20" s="27">
        <f t="shared" si="28"/>
        <v>1</v>
      </c>
      <c r="DU20" s="20">
        <f t="shared" si="104"/>
        <v>2</v>
      </c>
      <c r="DV20" s="31"/>
      <c r="DW20" s="33"/>
      <c r="DX20" s="27">
        <f t="shared" si="105"/>
        <v>0</v>
      </c>
      <c r="DY20" s="47">
        <f t="shared" si="311"/>
        <v>0</v>
      </c>
      <c r="DZ20" s="14">
        <f t="shared" si="152"/>
        <v>1</v>
      </c>
      <c r="EA20" s="46">
        <f t="shared" si="106"/>
        <v>1</v>
      </c>
      <c r="EB20" s="28">
        <f t="shared" si="30"/>
        <v>16</v>
      </c>
      <c r="EC20" s="29">
        <f t="shared" si="107"/>
        <v>156</v>
      </c>
      <c r="ED20" s="30">
        <f>SUM(LARGE(($EB20,$DQ20,$DF20,$CU20,$CJ20,$BY20,$BN20,$BC20,$AR20,$AG20,$V20,$K20),{1;2;3;4;5}))</f>
        <v>80</v>
      </c>
      <c r="EE20" s="27">
        <f t="shared" si="31"/>
        <v>1</v>
      </c>
      <c r="EF20" s="20">
        <f t="shared" si="108"/>
        <v>2</v>
      </c>
      <c r="EG20" s="31"/>
      <c r="EH20" s="33"/>
      <c r="EI20" s="27">
        <f t="shared" si="109"/>
        <v>0</v>
      </c>
      <c r="EJ20" s="47">
        <f t="shared" si="312"/>
        <v>0</v>
      </c>
      <c r="EK20" s="14">
        <f t="shared" si="153"/>
        <v>1</v>
      </c>
      <c r="EL20" s="46">
        <f t="shared" si="110"/>
        <v>1</v>
      </c>
      <c r="EM20" s="28">
        <f t="shared" si="33"/>
        <v>16</v>
      </c>
      <c r="EN20" s="29">
        <f t="shared" si="111"/>
        <v>172</v>
      </c>
      <c r="EO20" s="30">
        <f>SUM(LARGE(($EM20,$EB20,$DQ20,$DF20,$CU20,$CJ20,$BY20,$BN20,$BC20,$AR20,$AG20,$V20,$K20),{1;2;3;4;5}))</f>
        <v>80</v>
      </c>
      <c r="EP20" s="27">
        <f t="shared" si="34"/>
        <v>1</v>
      </c>
      <c r="EQ20" s="20">
        <f t="shared" si="112"/>
        <v>2</v>
      </c>
      <c r="ER20" s="31"/>
      <c r="ES20" s="33"/>
      <c r="ET20" s="27">
        <f t="shared" si="113"/>
        <v>0</v>
      </c>
      <c r="EU20" s="47">
        <f t="shared" si="313"/>
        <v>0</v>
      </c>
      <c r="EV20" s="14">
        <f t="shared" si="154"/>
        <v>1</v>
      </c>
      <c r="EW20" s="46">
        <f t="shared" si="114"/>
        <v>1</v>
      </c>
      <c r="EX20" s="28">
        <f t="shared" si="36"/>
        <v>16</v>
      </c>
      <c r="EY20" s="29">
        <f t="shared" si="115"/>
        <v>188</v>
      </c>
      <c r="EZ20" s="30">
        <f>SUM(LARGE(($EX20,$EM20,$EB20,$DQ20,$DF20,$CU20,$CJ20,$BY20,$BN20,$BC20,$AR20,$AG20,$V20,$K20),{1;2;3;4;5}))</f>
        <v>80</v>
      </c>
      <c r="FA20" s="27">
        <f t="shared" si="37"/>
        <v>1</v>
      </c>
      <c r="FB20" s="20">
        <f t="shared" si="116"/>
        <v>2</v>
      </c>
      <c r="FC20" s="31"/>
      <c r="FD20" s="33"/>
      <c r="FE20" s="27">
        <f t="shared" si="117"/>
        <v>0</v>
      </c>
      <c r="FF20" s="47">
        <f t="shared" si="314"/>
        <v>0</v>
      </c>
      <c r="FG20" s="14">
        <f t="shared" si="155"/>
        <v>1</v>
      </c>
      <c r="FH20" s="46">
        <f t="shared" si="118"/>
        <v>1</v>
      </c>
      <c r="FI20" s="28">
        <f t="shared" si="39"/>
        <v>16</v>
      </c>
      <c r="FJ20" s="29">
        <f t="shared" si="119"/>
        <v>204</v>
      </c>
      <c r="FK20" s="30">
        <f>SUM(LARGE(($FI20,$EX20,$EM20,$EB20,$DQ20,$DF20,$CU20,$CJ20,$BY20,$BN20,$BC20,$AR20,$AG20,$V20,$K20),{1;2;3;4;5}))</f>
        <v>80</v>
      </c>
      <c r="FL20" s="27">
        <f t="shared" si="40"/>
        <v>1</v>
      </c>
      <c r="FM20" s="20">
        <f t="shared" si="120"/>
        <v>2</v>
      </c>
      <c r="FN20" s="31"/>
      <c r="FO20" s="33"/>
      <c r="FP20" s="27">
        <f t="shared" si="121"/>
        <v>0</v>
      </c>
      <c r="FQ20" s="47">
        <f t="shared" si="315"/>
        <v>0</v>
      </c>
      <c r="FR20" s="14">
        <f t="shared" si="156"/>
        <v>1</v>
      </c>
      <c r="FS20" s="46">
        <f t="shared" si="122"/>
        <v>1</v>
      </c>
      <c r="FT20" s="28">
        <f t="shared" si="42"/>
        <v>16</v>
      </c>
      <c r="FU20" s="29">
        <f t="shared" si="123"/>
        <v>220</v>
      </c>
      <c r="FV20" s="30">
        <f>SUM(LARGE(($FT20,$FI20,$EX20,$EM20,$EB20,$DQ20,$DF20,$CU20,$CJ20,$BY20,$BN20,$BC20,$AR20,$AG20,$V20,$K20),{1;2;3;4;5}))</f>
        <v>80</v>
      </c>
      <c r="FW20" s="27">
        <f t="shared" si="43"/>
        <v>1</v>
      </c>
      <c r="FX20" s="20">
        <f t="shared" si="124"/>
        <v>2</v>
      </c>
      <c r="FY20" s="63"/>
      <c r="FZ20" s="64"/>
      <c r="GA20" s="27">
        <f t="shared" si="125"/>
        <v>0</v>
      </c>
      <c r="GB20" s="47">
        <f t="shared" si="316"/>
        <v>0</v>
      </c>
      <c r="GC20" s="14">
        <f t="shared" si="157"/>
        <v>1</v>
      </c>
      <c r="GD20" s="46">
        <f t="shared" si="126"/>
        <v>1</v>
      </c>
      <c r="GE20" s="28">
        <f t="shared" si="45"/>
        <v>16</v>
      </c>
      <c r="GF20" s="29">
        <f t="shared" si="127"/>
        <v>236</v>
      </c>
      <c r="GG20" s="30">
        <f>SUM(LARGE(($GE20,$FT20,$FI20,$EX20,$EM20,$EB20,$DQ20,$DF20,$CU20,$CJ20,$BY20,$BN20,$BC20,$AR20,$AG20,$V20,$K20),{1;2;3;4;5}))</f>
        <v>80</v>
      </c>
      <c r="GH20" s="27">
        <f t="shared" si="46"/>
        <v>1</v>
      </c>
      <c r="GI20" s="20">
        <f t="shared" si="128"/>
        <v>3</v>
      </c>
      <c r="GJ20" s="63"/>
      <c r="GK20" s="64"/>
      <c r="GL20" s="27">
        <f t="shared" si="129"/>
        <v>0</v>
      </c>
      <c r="GM20" s="47">
        <f t="shared" si="317"/>
        <v>0</v>
      </c>
      <c r="GN20" s="14">
        <f t="shared" si="158"/>
        <v>1</v>
      </c>
      <c r="GO20" s="46">
        <f t="shared" si="130"/>
        <v>1</v>
      </c>
      <c r="GP20" s="28">
        <f t="shared" si="48"/>
        <v>10</v>
      </c>
      <c r="GQ20" s="29">
        <f t="shared" si="131"/>
        <v>246</v>
      </c>
      <c r="GR20" s="30">
        <f>SUM(LARGE(($GP20,$GE20,$FT20,$FI20,$EX20,$EM20,$EB20,$DQ20,$DF20,$CU20,$CJ20,$BY20,$BN20,$BC20,$AR20,$AG20,$V20,$K20),{1;2;3;4;5}))</f>
        <v>80</v>
      </c>
      <c r="GS20" s="27">
        <f t="shared" si="49"/>
        <v>1</v>
      </c>
      <c r="GT20" s="20">
        <f t="shared" si="132"/>
        <v>2</v>
      </c>
      <c r="GU20" s="63"/>
      <c r="GV20" s="64"/>
      <c r="GW20" s="27">
        <f t="shared" si="133"/>
        <v>0</v>
      </c>
      <c r="GX20" s="47">
        <f t="shared" si="318"/>
        <v>0</v>
      </c>
      <c r="GY20" s="14">
        <f t="shared" si="159"/>
        <v>1</v>
      </c>
      <c r="GZ20" s="46">
        <f t="shared" si="134"/>
        <v>1</v>
      </c>
      <c r="HA20" s="28">
        <f t="shared" si="51"/>
        <v>16</v>
      </c>
      <c r="HB20" s="29">
        <f t="shared" si="135"/>
        <v>262</v>
      </c>
      <c r="HC20" s="30">
        <f>SUM(LARGE(($HA20,$GP20,$GE20,$FT20,$FI20,$EX20,$EM20,$EB20,$DQ20,$DF20,$CU20,$CJ20,$BY20,$BN20,$BC20,$AR20,$AG20,$V20,$K20),{1;2;3;4;5}))</f>
        <v>80</v>
      </c>
      <c r="HD20" s="27">
        <f t="shared" si="52"/>
        <v>1</v>
      </c>
      <c r="HE20" s="20">
        <f t="shared" si="136"/>
        <v>2</v>
      </c>
      <c r="HF20" s="63"/>
      <c r="HG20" s="64"/>
      <c r="HH20" s="27">
        <f t="shared" si="137"/>
        <v>0</v>
      </c>
      <c r="HI20" s="47">
        <f t="shared" si="319"/>
        <v>0</v>
      </c>
      <c r="HJ20" s="14">
        <f t="shared" si="160"/>
        <v>1</v>
      </c>
      <c r="HK20" s="46">
        <f t="shared" si="138"/>
        <v>1</v>
      </c>
      <c r="HL20" s="28">
        <f t="shared" si="54"/>
        <v>16</v>
      </c>
      <c r="HM20" s="29">
        <f t="shared" si="139"/>
        <v>278</v>
      </c>
      <c r="HN20" s="30">
        <f>SUM(LARGE(($HL20,$HA20,$GP20,$GE20,$FT20,$FI20,$EX20,$EM20,$EB20,$DQ20,$DF20,$CU20,$CJ20,$BY20,$BN20,$BC20,$AR20,$AG20,$V20,$K20),{1;2;3;4;5}))</f>
        <v>80</v>
      </c>
      <c r="HO20" s="27">
        <f t="shared" si="140"/>
        <v>1</v>
      </c>
    </row>
    <row r="21" spans="1:223" x14ac:dyDescent="0.2">
      <c r="A21" s="37" t="s">
        <v>195</v>
      </c>
      <c r="B21" s="65">
        <f t="shared" si="0"/>
        <v>0</v>
      </c>
      <c r="C21" s="16"/>
      <c r="D21" s="20">
        <f t="shared" si="55"/>
        <v>2</v>
      </c>
      <c r="E21" s="31"/>
      <c r="F21" s="33"/>
      <c r="G21" s="27">
        <f t="shared" si="56"/>
        <v>0</v>
      </c>
      <c r="H21" s="47">
        <f t="shared" si="300"/>
        <v>0</v>
      </c>
      <c r="I21" s="14">
        <f t="shared" si="141"/>
        <v>10</v>
      </c>
      <c r="J21" s="46">
        <f t="shared" si="57"/>
        <v>10</v>
      </c>
      <c r="K21" s="28">
        <f t="shared" si="2"/>
        <v>4</v>
      </c>
      <c r="L21" s="29">
        <f t="shared" si="58"/>
        <v>4</v>
      </c>
      <c r="M21" s="30">
        <f>SUM(LARGE(($K21),{1}))</f>
        <v>4</v>
      </c>
      <c r="N21" s="27">
        <f t="shared" si="59"/>
        <v>10</v>
      </c>
      <c r="O21" s="20">
        <f t="shared" si="60"/>
        <v>3</v>
      </c>
      <c r="P21" s="31"/>
      <c r="Q21" s="33"/>
      <c r="R21" s="27">
        <f t="shared" si="61"/>
        <v>0</v>
      </c>
      <c r="S21" s="47">
        <f t="shared" si="301"/>
        <v>0</v>
      </c>
      <c r="T21" s="14">
        <f t="shared" si="142"/>
        <v>1</v>
      </c>
      <c r="U21" s="46">
        <f t="shared" si="62"/>
        <v>1</v>
      </c>
      <c r="V21" s="28">
        <f t="shared" si="4"/>
        <v>10</v>
      </c>
      <c r="W21" s="29">
        <f t="shared" si="63"/>
        <v>14</v>
      </c>
      <c r="X21" s="30">
        <f>SUM(LARGE(($V21,$K21),{1;2}))</f>
        <v>14</v>
      </c>
      <c r="Y21" s="27">
        <f t="shared" si="64"/>
        <v>10</v>
      </c>
      <c r="Z21" s="20">
        <f t="shared" si="65"/>
        <v>3</v>
      </c>
      <c r="AA21" s="31"/>
      <c r="AB21" s="33"/>
      <c r="AC21" s="27">
        <f t="shared" si="66"/>
        <v>0</v>
      </c>
      <c r="AD21" s="47">
        <f t="shared" si="302"/>
        <v>0</v>
      </c>
      <c r="AE21" s="14">
        <f t="shared" si="143"/>
        <v>1</v>
      </c>
      <c r="AF21" s="46">
        <f t="shared" si="67"/>
        <v>1</v>
      </c>
      <c r="AG21" s="28">
        <f t="shared" si="6"/>
        <v>10</v>
      </c>
      <c r="AH21" s="29">
        <f t="shared" si="68"/>
        <v>24</v>
      </c>
      <c r="AI21" s="30">
        <f>SUM(LARGE(($AG21,$V21,$K21),{1;2;3}))</f>
        <v>24</v>
      </c>
      <c r="AJ21" s="27">
        <f t="shared" si="69"/>
        <v>10</v>
      </c>
      <c r="AK21" s="20">
        <f t="shared" si="70"/>
        <v>3</v>
      </c>
      <c r="AL21" s="31"/>
      <c r="AM21" s="33"/>
      <c r="AN21" s="27">
        <f t="shared" si="71"/>
        <v>0</v>
      </c>
      <c r="AO21" s="47">
        <f t="shared" si="303"/>
        <v>0</v>
      </c>
      <c r="AP21" s="14">
        <f t="shared" si="144"/>
        <v>1</v>
      </c>
      <c r="AQ21" s="46">
        <f t="shared" si="72"/>
        <v>1</v>
      </c>
      <c r="AR21" s="28">
        <f t="shared" si="8"/>
        <v>10</v>
      </c>
      <c r="AS21" s="29">
        <f t="shared" si="73"/>
        <v>34</v>
      </c>
      <c r="AT21" s="30">
        <f>SUM(LARGE(($AR21,$AG21,$V21,$K21),{1;2;3;4}))</f>
        <v>34</v>
      </c>
      <c r="AU21" s="27">
        <f t="shared" si="74"/>
        <v>10</v>
      </c>
      <c r="AV21" s="20">
        <f t="shared" si="75"/>
        <v>2</v>
      </c>
      <c r="AW21" s="31"/>
      <c r="AX21" s="33"/>
      <c r="AY21" s="27">
        <f t="shared" si="76"/>
        <v>0</v>
      </c>
      <c r="AZ21" s="47">
        <f t="shared" si="304"/>
        <v>0</v>
      </c>
      <c r="BA21" s="14">
        <f t="shared" si="145"/>
        <v>1</v>
      </c>
      <c r="BB21" s="46">
        <f t="shared" si="77"/>
        <v>1</v>
      </c>
      <c r="BC21" s="28">
        <f t="shared" si="10"/>
        <v>16</v>
      </c>
      <c r="BD21" s="29">
        <f t="shared" si="78"/>
        <v>50</v>
      </c>
      <c r="BE21" s="30">
        <f>SUM(LARGE(($BC21,$AR21,$AG21,$V21,$K21),{1;2;3;4;5}))</f>
        <v>50</v>
      </c>
      <c r="BF21" s="27">
        <f t="shared" si="79"/>
        <v>10</v>
      </c>
      <c r="BG21" s="20">
        <f t="shared" si="80"/>
        <v>3</v>
      </c>
      <c r="BH21" s="31"/>
      <c r="BI21" s="33"/>
      <c r="BJ21" s="27">
        <f t="shared" si="81"/>
        <v>0</v>
      </c>
      <c r="BK21" s="47">
        <f t="shared" si="305"/>
        <v>0</v>
      </c>
      <c r="BL21" s="14">
        <f t="shared" si="146"/>
        <v>1</v>
      </c>
      <c r="BM21" s="46">
        <f t="shared" si="82"/>
        <v>1</v>
      </c>
      <c r="BN21" s="28">
        <f t="shared" si="12"/>
        <v>10</v>
      </c>
      <c r="BO21" s="29">
        <f t="shared" si="83"/>
        <v>60</v>
      </c>
      <c r="BP21" s="30">
        <f>SUM(LARGE(($BN21,$BC21,$AR21,$AG21,$V21,$K21),{1;2;3;4;5}))</f>
        <v>56</v>
      </c>
      <c r="BQ21" s="27">
        <f t="shared" si="13"/>
        <v>4</v>
      </c>
      <c r="BR21" s="20">
        <f t="shared" si="84"/>
        <v>2</v>
      </c>
      <c r="BS21" s="31"/>
      <c r="BT21" s="33"/>
      <c r="BU21" s="27">
        <f t="shared" si="85"/>
        <v>0</v>
      </c>
      <c r="BV21" s="47">
        <f t="shared" si="306"/>
        <v>0</v>
      </c>
      <c r="BW21" s="14">
        <f t="shared" si="147"/>
        <v>1</v>
      </c>
      <c r="BX21" s="46">
        <f t="shared" si="86"/>
        <v>1</v>
      </c>
      <c r="BY21" s="28">
        <f t="shared" si="15"/>
        <v>16</v>
      </c>
      <c r="BZ21" s="29">
        <f t="shared" si="87"/>
        <v>76</v>
      </c>
      <c r="CA21" s="30">
        <f>SUM(LARGE(($BY21,$BN21,$BC21,$AR21,$AG21,$V21,$K21),{1;2;3;4;5}))</f>
        <v>62</v>
      </c>
      <c r="CB21" s="27">
        <f t="shared" si="16"/>
        <v>4</v>
      </c>
      <c r="CC21" s="20">
        <f t="shared" si="88"/>
        <v>2</v>
      </c>
      <c r="CD21" s="31"/>
      <c r="CE21" s="33"/>
      <c r="CF21" s="27">
        <f t="shared" si="89"/>
        <v>0</v>
      </c>
      <c r="CG21" s="47">
        <f t="shared" si="307"/>
        <v>0</v>
      </c>
      <c r="CH21" s="14">
        <f t="shared" si="148"/>
        <v>1</v>
      </c>
      <c r="CI21" s="46">
        <f t="shared" si="90"/>
        <v>1</v>
      </c>
      <c r="CJ21" s="28">
        <f t="shared" si="18"/>
        <v>16</v>
      </c>
      <c r="CK21" s="29">
        <f t="shared" si="91"/>
        <v>92</v>
      </c>
      <c r="CL21" s="30">
        <f>SUM(LARGE(($CJ21,$BY21,$BN21,$BC21,$AR21,$AG21,$V21,$K21),{1;2;3;4;5}))</f>
        <v>68</v>
      </c>
      <c r="CM21" s="27">
        <f t="shared" si="19"/>
        <v>4</v>
      </c>
      <c r="CN21" s="20">
        <f t="shared" si="92"/>
        <v>2</v>
      </c>
      <c r="CO21" s="31"/>
      <c r="CP21" s="33"/>
      <c r="CQ21" s="27">
        <f t="shared" si="93"/>
        <v>0</v>
      </c>
      <c r="CR21" s="47">
        <f t="shared" si="308"/>
        <v>0</v>
      </c>
      <c r="CS21" s="14">
        <f t="shared" si="149"/>
        <v>1</v>
      </c>
      <c r="CT21" s="46">
        <f t="shared" si="94"/>
        <v>1</v>
      </c>
      <c r="CU21" s="28">
        <f t="shared" si="21"/>
        <v>16</v>
      </c>
      <c r="CV21" s="29">
        <f t="shared" si="95"/>
        <v>108</v>
      </c>
      <c r="CW21" s="30">
        <f>SUM(LARGE(($CU21,$CJ21,$BY21,$BN21,$BC21,$AR21,$AG21,$V21,$K21),{1;2;3;4;5}))</f>
        <v>74</v>
      </c>
      <c r="CX21" s="27">
        <f t="shared" si="22"/>
        <v>4</v>
      </c>
      <c r="CY21" s="20">
        <f t="shared" si="96"/>
        <v>2</v>
      </c>
      <c r="CZ21" s="31"/>
      <c r="DA21" s="33"/>
      <c r="DB21" s="27">
        <f t="shared" si="97"/>
        <v>0</v>
      </c>
      <c r="DC21" s="47">
        <f t="shared" si="309"/>
        <v>0</v>
      </c>
      <c r="DD21" s="14">
        <f t="shared" si="150"/>
        <v>1</v>
      </c>
      <c r="DE21" s="46">
        <f t="shared" si="98"/>
        <v>1</v>
      </c>
      <c r="DF21" s="28">
        <f t="shared" si="24"/>
        <v>16</v>
      </c>
      <c r="DG21" s="29">
        <f t="shared" si="99"/>
        <v>124</v>
      </c>
      <c r="DH21" s="30">
        <f>SUM(LARGE(($DF21,$CU21,$CJ21,$BY21,$BN21,$BC21,$AR21,$AG21,$V21,$K21),{1;2;3;4;5}))</f>
        <v>80</v>
      </c>
      <c r="DI21" s="27">
        <f t="shared" si="25"/>
        <v>1</v>
      </c>
      <c r="DJ21" s="20">
        <f t="shared" si="100"/>
        <v>2</v>
      </c>
      <c r="DK21" s="31"/>
      <c r="DL21" s="33"/>
      <c r="DM21" s="27">
        <f t="shared" si="101"/>
        <v>0</v>
      </c>
      <c r="DN21" s="47">
        <f t="shared" si="310"/>
        <v>0</v>
      </c>
      <c r="DO21" s="14">
        <f t="shared" si="151"/>
        <v>1</v>
      </c>
      <c r="DP21" s="46">
        <f t="shared" si="102"/>
        <v>1</v>
      </c>
      <c r="DQ21" s="28">
        <f t="shared" si="27"/>
        <v>16</v>
      </c>
      <c r="DR21" s="29">
        <f t="shared" si="103"/>
        <v>140</v>
      </c>
      <c r="DS21" s="30">
        <f>SUM(LARGE(($DQ21,$DF21,$CU21,$CJ21,$BY21,$BN21,$BC21,$AR21,$AG21,$V21,$K21),{1;2;3;4;5}))</f>
        <v>80</v>
      </c>
      <c r="DT21" s="27">
        <f t="shared" si="28"/>
        <v>1</v>
      </c>
      <c r="DU21" s="20">
        <f t="shared" si="104"/>
        <v>2</v>
      </c>
      <c r="DV21" s="31"/>
      <c r="DW21" s="33"/>
      <c r="DX21" s="27">
        <f t="shared" si="105"/>
        <v>0</v>
      </c>
      <c r="DY21" s="47">
        <f t="shared" si="311"/>
        <v>0</v>
      </c>
      <c r="DZ21" s="14">
        <f t="shared" si="152"/>
        <v>1</v>
      </c>
      <c r="EA21" s="46">
        <f t="shared" si="106"/>
        <v>1</v>
      </c>
      <c r="EB21" s="28">
        <f t="shared" si="30"/>
        <v>16</v>
      </c>
      <c r="EC21" s="29">
        <f t="shared" si="107"/>
        <v>156</v>
      </c>
      <c r="ED21" s="30">
        <f>SUM(LARGE(($EB21,$DQ21,$DF21,$CU21,$CJ21,$BY21,$BN21,$BC21,$AR21,$AG21,$V21,$K21),{1;2;3;4;5}))</f>
        <v>80</v>
      </c>
      <c r="EE21" s="27">
        <f t="shared" si="31"/>
        <v>1</v>
      </c>
      <c r="EF21" s="20">
        <f t="shared" si="108"/>
        <v>2</v>
      </c>
      <c r="EG21" s="31"/>
      <c r="EH21" s="33"/>
      <c r="EI21" s="27">
        <f t="shared" si="109"/>
        <v>0</v>
      </c>
      <c r="EJ21" s="47">
        <f t="shared" si="312"/>
        <v>0</v>
      </c>
      <c r="EK21" s="14">
        <f t="shared" si="153"/>
        <v>1</v>
      </c>
      <c r="EL21" s="46">
        <f t="shared" si="110"/>
        <v>1</v>
      </c>
      <c r="EM21" s="28">
        <f t="shared" si="33"/>
        <v>16</v>
      </c>
      <c r="EN21" s="29">
        <f t="shared" si="111"/>
        <v>172</v>
      </c>
      <c r="EO21" s="30">
        <f>SUM(LARGE(($EM21,$EB21,$DQ21,$DF21,$CU21,$CJ21,$BY21,$BN21,$BC21,$AR21,$AG21,$V21,$K21),{1;2;3;4;5}))</f>
        <v>80</v>
      </c>
      <c r="EP21" s="27">
        <f t="shared" si="34"/>
        <v>1</v>
      </c>
      <c r="EQ21" s="20">
        <f t="shared" si="112"/>
        <v>2</v>
      </c>
      <c r="ER21" s="31"/>
      <c r="ES21" s="33"/>
      <c r="ET21" s="27">
        <f t="shared" si="113"/>
        <v>0</v>
      </c>
      <c r="EU21" s="47">
        <f t="shared" si="313"/>
        <v>0</v>
      </c>
      <c r="EV21" s="14">
        <f t="shared" si="154"/>
        <v>1</v>
      </c>
      <c r="EW21" s="46">
        <f t="shared" si="114"/>
        <v>1</v>
      </c>
      <c r="EX21" s="28">
        <f t="shared" si="36"/>
        <v>16</v>
      </c>
      <c r="EY21" s="29">
        <f t="shared" si="115"/>
        <v>188</v>
      </c>
      <c r="EZ21" s="30">
        <f>SUM(LARGE(($EX21,$EM21,$EB21,$DQ21,$DF21,$CU21,$CJ21,$BY21,$BN21,$BC21,$AR21,$AG21,$V21,$K21),{1;2;3;4;5}))</f>
        <v>80</v>
      </c>
      <c r="FA21" s="27">
        <f t="shared" si="37"/>
        <v>1</v>
      </c>
      <c r="FB21" s="20">
        <f t="shared" si="116"/>
        <v>2</v>
      </c>
      <c r="FC21" s="31"/>
      <c r="FD21" s="33"/>
      <c r="FE21" s="27">
        <f t="shared" si="117"/>
        <v>0</v>
      </c>
      <c r="FF21" s="47">
        <f t="shared" si="314"/>
        <v>0</v>
      </c>
      <c r="FG21" s="14">
        <f t="shared" si="155"/>
        <v>1</v>
      </c>
      <c r="FH21" s="46">
        <f t="shared" si="118"/>
        <v>1</v>
      </c>
      <c r="FI21" s="28">
        <f t="shared" si="39"/>
        <v>16</v>
      </c>
      <c r="FJ21" s="29">
        <f t="shared" si="119"/>
        <v>204</v>
      </c>
      <c r="FK21" s="30">
        <f>SUM(LARGE(($FI21,$EX21,$EM21,$EB21,$DQ21,$DF21,$CU21,$CJ21,$BY21,$BN21,$BC21,$AR21,$AG21,$V21,$K21),{1;2;3;4;5}))</f>
        <v>80</v>
      </c>
      <c r="FL21" s="27">
        <f t="shared" si="40"/>
        <v>1</v>
      </c>
      <c r="FM21" s="20">
        <f t="shared" si="120"/>
        <v>2</v>
      </c>
      <c r="FN21" s="31"/>
      <c r="FO21" s="33"/>
      <c r="FP21" s="27">
        <f t="shared" si="121"/>
        <v>0</v>
      </c>
      <c r="FQ21" s="47">
        <f t="shared" si="315"/>
        <v>0</v>
      </c>
      <c r="FR21" s="14">
        <f t="shared" si="156"/>
        <v>1</v>
      </c>
      <c r="FS21" s="46">
        <f t="shared" si="122"/>
        <v>1</v>
      </c>
      <c r="FT21" s="28">
        <f t="shared" si="42"/>
        <v>16</v>
      </c>
      <c r="FU21" s="29">
        <f t="shared" si="123"/>
        <v>220</v>
      </c>
      <c r="FV21" s="30">
        <f>SUM(LARGE(($FT21,$FI21,$EX21,$EM21,$EB21,$DQ21,$DF21,$CU21,$CJ21,$BY21,$BN21,$BC21,$AR21,$AG21,$V21,$K21),{1;2;3;4;5}))</f>
        <v>80</v>
      </c>
      <c r="FW21" s="27">
        <f t="shared" si="43"/>
        <v>1</v>
      </c>
      <c r="FX21" s="20">
        <f t="shared" si="124"/>
        <v>2</v>
      </c>
      <c r="FY21" s="63"/>
      <c r="FZ21" s="64"/>
      <c r="GA21" s="27">
        <f t="shared" si="125"/>
        <v>0</v>
      </c>
      <c r="GB21" s="47">
        <f t="shared" si="316"/>
        <v>0</v>
      </c>
      <c r="GC21" s="14">
        <f t="shared" si="157"/>
        <v>1</v>
      </c>
      <c r="GD21" s="46">
        <f t="shared" si="126"/>
        <v>1</v>
      </c>
      <c r="GE21" s="28">
        <f t="shared" si="45"/>
        <v>16</v>
      </c>
      <c r="GF21" s="29">
        <f t="shared" si="127"/>
        <v>236</v>
      </c>
      <c r="GG21" s="30">
        <f>SUM(LARGE(($GE21,$FT21,$FI21,$EX21,$EM21,$EB21,$DQ21,$DF21,$CU21,$CJ21,$BY21,$BN21,$BC21,$AR21,$AG21,$V21,$K21),{1;2;3;4;5}))</f>
        <v>80</v>
      </c>
      <c r="GH21" s="27">
        <f t="shared" si="46"/>
        <v>1</v>
      </c>
      <c r="GI21" s="20">
        <f t="shared" si="128"/>
        <v>3</v>
      </c>
      <c r="GJ21" s="63"/>
      <c r="GK21" s="64"/>
      <c r="GL21" s="27">
        <f t="shared" si="129"/>
        <v>0</v>
      </c>
      <c r="GM21" s="47">
        <f t="shared" si="317"/>
        <v>0</v>
      </c>
      <c r="GN21" s="14">
        <f t="shared" si="158"/>
        <v>1</v>
      </c>
      <c r="GO21" s="46">
        <f t="shared" si="130"/>
        <v>1</v>
      </c>
      <c r="GP21" s="28">
        <f t="shared" si="48"/>
        <v>10</v>
      </c>
      <c r="GQ21" s="29">
        <f t="shared" si="131"/>
        <v>246</v>
      </c>
      <c r="GR21" s="30">
        <f>SUM(LARGE(($GP21,$GE21,$FT21,$FI21,$EX21,$EM21,$EB21,$DQ21,$DF21,$CU21,$CJ21,$BY21,$BN21,$BC21,$AR21,$AG21,$V21,$K21),{1;2;3;4;5}))</f>
        <v>80</v>
      </c>
      <c r="GS21" s="27">
        <f t="shared" si="49"/>
        <v>1</v>
      </c>
      <c r="GT21" s="20">
        <f t="shared" si="132"/>
        <v>2</v>
      </c>
      <c r="GU21" s="63"/>
      <c r="GV21" s="64"/>
      <c r="GW21" s="27">
        <f t="shared" si="133"/>
        <v>0</v>
      </c>
      <c r="GX21" s="47">
        <f t="shared" si="318"/>
        <v>0</v>
      </c>
      <c r="GY21" s="14">
        <f t="shared" si="159"/>
        <v>1</v>
      </c>
      <c r="GZ21" s="46">
        <f t="shared" si="134"/>
        <v>1</v>
      </c>
      <c r="HA21" s="28">
        <f t="shared" si="51"/>
        <v>16</v>
      </c>
      <c r="HB21" s="29">
        <f t="shared" si="135"/>
        <v>262</v>
      </c>
      <c r="HC21" s="30">
        <f>SUM(LARGE(($HA21,$GP21,$GE21,$FT21,$FI21,$EX21,$EM21,$EB21,$DQ21,$DF21,$CU21,$CJ21,$BY21,$BN21,$BC21,$AR21,$AG21,$V21,$K21),{1;2;3;4;5}))</f>
        <v>80</v>
      </c>
      <c r="HD21" s="27">
        <f t="shared" si="52"/>
        <v>1</v>
      </c>
      <c r="HE21" s="20">
        <f t="shared" si="136"/>
        <v>2</v>
      </c>
      <c r="HF21" s="63"/>
      <c r="HG21" s="64"/>
      <c r="HH21" s="27">
        <f t="shared" si="137"/>
        <v>0</v>
      </c>
      <c r="HI21" s="47">
        <f t="shared" si="319"/>
        <v>0</v>
      </c>
      <c r="HJ21" s="14">
        <f t="shared" si="160"/>
        <v>1</v>
      </c>
      <c r="HK21" s="46">
        <f t="shared" si="138"/>
        <v>1</v>
      </c>
      <c r="HL21" s="28">
        <f t="shared" si="54"/>
        <v>16</v>
      </c>
      <c r="HM21" s="29">
        <f t="shared" si="139"/>
        <v>278</v>
      </c>
      <c r="HN21" s="30">
        <f>SUM(LARGE(($HL21,$HA21,$GP21,$GE21,$FT21,$FI21,$EX21,$EM21,$EB21,$DQ21,$DF21,$CU21,$CJ21,$BY21,$BN21,$BC21,$AR21,$AG21,$V21,$K21),{1;2;3;4;5}))</f>
        <v>80</v>
      </c>
      <c r="HO21" s="27">
        <f t="shared" si="140"/>
        <v>1</v>
      </c>
    </row>
    <row r="22" spans="1:223" x14ac:dyDescent="0.2">
      <c r="A22" s="37" t="s">
        <v>352</v>
      </c>
      <c r="B22" s="69">
        <v>0</v>
      </c>
      <c r="C22" s="115" t="s">
        <v>334</v>
      </c>
      <c r="D22" s="73">
        <v>2</v>
      </c>
      <c r="E22" s="31">
        <f>216-148</f>
        <v>68</v>
      </c>
      <c r="F22" s="33">
        <f>31+27</f>
        <v>58</v>
      </c>
      <c r="G22" s="27">
        <f t="shared" si="56"/>
        <v>126</v>
      </c>
      <c r="H22" s="47">
        <f t="shared" ref="H22" si="320">G22+F22/1000</f>
        <v>126.05800000000001</v>
      </c>
      <c r="I22" s="14">
        <f t="shared" ref="I22" si="321">RANK(H22,H$6:H$61)</f>
        <v>1</v>
      </c>
      <c r="J22" s="46">
        <f t="shared" ref="J22" si="322">RANK(H22,H$6:H$61)</f>
        <v>1</v>
      </c>
      <c r="K22" s="28">
        <f t="shared" ref="K22" si="323">IF(AND(N$3=1,J22=1),"25",IF(AND(N$3=1,J22=2),"20",IF(AND(N$3=1,J22=3),"16",IF(AND(N$3=1,J22=4),"13",IF(AND(N$3=1,J22=5),"11",IF(AND(N$3=1,J22=6),"10",IF(AND(N$3=1,J22=7),"9",IF(AND(N$3=1,J22=8),"8",IF(AND(N$3=1,J22=9),"7",IF(AND(N$3=1,J22=10),"6",IF(AND(N$3=1,J22=11),"5",IF(AND(N$3=1,J22=12),"4",IF(AND(N$3=1,J22=13),"3",IF(AND(N$3=1,J22=14),"2",IF(AND(N$3=1,J22=15),"1",IF(AND(N$3=2,J22=1),"16",IF(AND(N$3=2,J22=2),"13",IF(AND(N$3=2,J22=3),"11",IF(AND(N$3=2,J22=4),"10",IF(AND(N$3=2,J22=5),"9",IF(AND(N$3=2,J22=6),"8",IF(AND(N$3=2,J22=7),"7",IF(AND(N$3=2,J22=8),"6",IF(AND(N$3=2,J22=9),"5",IF(AND(N$3=2,J22=10),"4",IF(AND(N$3=2,J22=11),"3",IF(AND(N$3=2,J22=12),"2",IF(AND(N$3=2,J22=13),"1",IF(AND(N$3=3,J22=1),"10",IF(AND(N$3=3,J22=2),"9",IF(AND(N$3=3,J22=3),"8",IF(AND(N$3=3,J22=4),"7",IF(AND(N$3=3,J22=5),"6",IF(AND(N$3=3,J22=6),"5",IF(AND(N$3=3,J22=7),"4",IF(AND(N$3=3,J22=8),"3",IF(AND(N$3=3,J22=9),"2",IF(AND(N$3=3,J22=10),"1"))))))))))))))))))))))))))))))))))))))+0</f>
        <v>16</v>
      </c>
      <c r="L22" s="29">
        <f t="shared" ref="L22" si="324">K22</f>
        <v>16</v>
      </c>
      <c r="M22" s="30">
        <f>SUM(LARGE(($K22),{1}))</f>
        <v>16</v>
      </c>
      <c r="N22" s="27">
        <f t="shared" ref="N22" si="325">RANK(L22,L$6:L$61)</f>
        <v>1</v>
      </c>
      <c r="O22" s="20">
        <f t="shared" ref="O22" si="326">Y$3</f>
        <v>3</v>
      </c>
      <c r="P22" s="31"/>
      <c r="Q22" s="33"/>
      <c r="R22" s="27">
        <f t="shared" ref="R22" si="327">SUM(P22+Q22)</f>
        <v>0</v>
      </c>
      <c r="S22" s="47">
        <f t="shared" ref="S22" si="328">R22+Q22/1000</f>
        <v>0</v>
      </c>
      <c r="T22" s="14">
        <f t="shared" ref="T22" si="329">RANK(S22,S$6:S$61)</f>
        <v>1</v>
      </c>
      <c r="U22" s="46">
        <f t="shared" ref="U22" si="330">RANK(S22,S$6:S$61)</f>
        <v>1</v>
      </c>
      <c r="V22" s="28">
        <f t="shared" ref="V22" si="331">IF(AND(Y$3=1,U22=1),"25",IF(AND(Y$3=1,U22=2),"20",IF(AND(Y$3=1,U22=3),"16",IF(AND(Y$3=1,U22=4),"13",IF(AND(Y$3=1,U22=5),"11",IF(AND(Y$3=1,U22=6),"10",IF(AND(Y$3=1,U22=7),"9",IF(AND(Y$3=1,U22=8),"8",IF(AND(Y$3=1,U22=9),"7",IF(AND(Y$3=1,U22=10),"6",IF(AND(Y$3=1,U22=11),"5",IF(AND(Y$3=1,U22=12),"4",IF(AND(Y$3=1,U22=13),"3",IF(AND(Y$3=1,U22=14),"2",IF(AND(Y$3=1,U22=15),"1",IF(AND(Y$3=2,U22=1),"16",IF(AND(Y$3=2,U22=2),"13",IF(AND(Y$3=2,U22=3),"11",IF(AND(Y$3=2,U22=4),"10",IF(AND(Y$3=2,U22=5),"9",IF(AND(Y$3=2,U22=6),"8",IF(AND(Y$3=2,U22=7),"7",IF(AND(Y$3=2,U22=8),"6",IF(AND(Y$3=2,U22=9),"5",IF(AND(Y$3=2,U22=10),"4",IF(AND(Y$3=2,U22=11),"3",IF(AND(Y$3=2,U22=12),"2",IF(AND(Y$3=2,U22=13),"1",IF(AND(Y$3=3,U22=1),"10",IF(AND(Y$3=3,U22=2),"9",IF(AND(Y$3=3,U22=3),"8",IF(AND(Y$3=3,U22=4),"7",IF(AND(Y$3=3,U22=5),"6",IF(AND(Y$3=3,U22=6),"5",IF(AND(Y$3=3,U22=7),"4",IF(AND(Y$3=3,U22=8),"3",IF(AND(Y$3=3,U22=9),"2",IF(AND(Y$3=3,U22=10),"1"))))))))))))))))))))))))))))))))))))))+0</f>
        <v>10</v>
      </c>
      <c r="W22" s="29">
        <f t="shared" ref="W22" si="332">L22+V22</f>
        <v>26</v>
      </c>
      <c r="X22" s="30">
        <f>SUM(LARGE(($V22,$K22),{1;2}))</f>
        <v>26</v>
      </c>
      <c r="Y22" s="27">
        <f t="shared" ref="Y22" si="333">RANK(W22,W$6:W$61)</f>
        <v>1</v>
      </c>
      <c r="Z22" s="20">
        <f t="shared" ref="Z22" si="334">AJ$3</f>
        <v>3</v>
      </c>
      <c r="AA22" s="31"/>
      <c r="AB22" s="33"/>
      <c r="AC22" s="27">
        <f t="shared" ref="AC22" si="335">SUM(AA22+AB22)</f>
        <v>0</v>
      </c>
      <c r="AD22" s="47">
        <f t="shared" ref="AD22" si="336">AC22+AB22/1000</f>
        <v>0</v>
      </c>
      <c r="AE22" s="14">
        <f t="shared" ref="AE22" si="337">RANK(AD22,AD$6:AD$61)</f>
        <v>1</v>
      </c>
      <c r="AF22" s="46">
        <f t="shared" ref="AF22" si="338">RANK(AD22,AD$6:AD$61)</f>
        <v>1</v>
      </c>
      <c r="AG22" s="28">
        <f t="shared" ref="AG22" si="339">IF(AND(AJ$3=1,AF22=1),"25",IF(AND(AJ$3=1,AF22=2),"20",IF(AND(AJ$3=1,AF22=3),"16",IF(AND(AJ$3=1,AF22=4),"13",IF(AND(AJ$3=1,AF22=5),"11",IF(AND(AJ$3=1,AF22=6),"10",IF(AND(AJ$3=1,AF22=7),"9",IF(AND(AJ$3=1,AF22=8),"8",IF(AND(AJ$3=1,AF22=9),"7",IF(AND(AJ$3=1,AF22=10),"6",IF(AND(AJ$3=1,AF22=11),"5",IF(AND(AJ$3=1,AF22=12),"4",IF(AND(AJ$3=1,AF22=13),"3",IF(AND(AJ$3=1,AF22=14),"2",IF(AND(AJ$3=1,AF22=15),"1",IF(AND(AJ$3=2,AF22=1),"16",IF(AND(AJ$3=2,AF22=2),"13",IF(AND(AJ$3=2,AF22=3),"11",IF(AND(AJ$3=2,AF22=4),"10",IF(AND(AJ$3=2,AF22=5),"9",IF(AND(AJ$3=2,AF22=6),"8",IF(AND(AJ$3=2,AF22=7),"7",IF(AND(AJ$3=2,AF22=8),"6",IF(AND(AJ$3=2,AF22=9),"5",IF(AND(AJ$3=2,AF22=10),"4",IF(AND(AJ$3=2,AF22=11),"3",IF(AND(AJ$3=2,AF22=12),"2",IF(AND(AJ$3=2,AF22=13),"1",IF(AND(AJ$3=3,AF22=1),"10",IF(AND(AJ$3=3,AF22=2),"9",IF(AND(AJ$3=3,AF22=3),"8",IF(AND(AJ$3=3,AF22=4),"7",IF(AND(AJ$3=3,AF22=5),"6",IF(AND(AJ$3=3,AF22=6),"5",IF(AND(AJ$3=3,AF22=7),"4",IF(AND(AJ$3=3,AF22=8),"3",IF(AND(AJ$3=3,AF22=9),"2",IF(AND(AJ$3=3,AF22=10),"1"))))))))))))))))))))))))))))))))))))))+0</f>
        <v>10</v>
      </c>
      <c r="AH22" s="29">
        <f t="shared" ref="AH22" si="340">W22+AG22</f>
        <v>36</v>
      </c>
      <c r="AI22" s="30">
        <f>SUM(LARGE(($AG22,$V22,$K22),{1;2;3}))</f>
        <v>36</v>
      </c>
      <c r="AJ22" s="27">
        <f t="shared" ref="AJ22" si="341">RANK(AH22,AH$6:AH$61)</f>
        <v>1</v>
      </c>
      <c r="AK22" s="20">
        <f t="shared" ref="AK22" si="342">AU$3</f>
        <v>3</v>
      </c>
      <c r="AL22" s="31"/>
      <c r="AM22" s="33"/>
      <c r="AN22" s="27">
        <f t="shared" ref="AN22" si="343">SUM(AL22+AM22)</f>
        <v>0</v>
      </c>
      <c r="AO22" s="47">
        <f t="shared" ref="AO22" si="344">AN22+AM22/1000</f>
        <v>0</v>
      </c>
      <c r="AP22" s="14">
        <f t="shared" ref="AP22" si="345">RANK(AO22,AO$6:AO$61)</f>
        <v>1</v>
      </c>
      <c r="AQ22" s="46">
        <f t="shared" ref="AQ22" si="346">RANK(AO22,AO$6:AO$61)</f>
        <v>1</v>
      </c>
      <c r="AR22" s="28">
        <f t="shared" ref="AR22" si="347">IF(AND(AU$3=1,AQ22=1),"25",IF(AND(AU$3=1,AQ22=2),"20",IF(AND(AU$3=1,AQ22=3),"16",IF(AND(AU$3=1,AQ22=4),"13",IF(AND(AU$3=1,AQ22=5),"11",IF(AND(AU$3=1,AQ22=6),"10",IF(AND(AU$3=1,AQ22=7),"9",IF(AND(AU$3=1,AQ22=8),"8",IF(AND(AU$3=1,AQ22=9),"7",IF(AND(AU$3=1,AQ22=10),"6",IF(AND(AU$3=1,AQ22=11),"5",IF(AND(AU$3=1,AQ22=12),"4",IF(AND(AU$3=1,AQ22=13),"3",IF(AND(AU$3=1,AQ22=14),"2",IF(AND(AU$3=1,AQ22=15),"1",IF(AND(AU$3=2,AQ22=1),"16",IF(AND(AU$3=2,AQ22=2),"13",IF(AND(AU$3=2,AQ22=3),"11",IF(AND(AU$3=2,AQ22=4),"10",IF(AND(AU$3=2,AQ22=5),"9",IF(AND(AU$3=2,AQ22=6),"8",IF(AND(AU$3=2,AQ22=7),"7",IF(AND(AU$3=2,AQ22=8),"6",IF(AND(AU$3=2,AQ22=9),"5",IF(AND(AU$3=2,AQ22=10),"4",IF(AND(AU$3=2,AQ22=11),"3",IF(AND(AU$3=2,AQ22=12),"2",IF(AND(AU$3=2,AQ22=13),"1",IF(AND(AU$3=3,AQ22=1),"10",IF(AND(AU$3=3,AQ22=2),"9",IF(AND(AU$3=3,AQ22=3),"8",IF(AND(AU$3=3,AQ22=4),"7",IF(AND(AU$3=3,AQ22=5),"6",IF(AND(AU$3=3,AQ22=6),"5",IF(AND(AU$3=3,AQ22=7),"4",IF(AND(AU$3=3,AQ22=8),"3",IF(AND(AU$3=3,AQ22=9),"2",IF(AND(AU$3=3,AQ22=10),"1"))))))))))))))))))))))))))))))))))))))+0</f>
        <v>10</v>
      </c>
      <c r="AS22" s="29">
        <f t="shared" ref="AS22" si="348">AH22+AR22</f>
        <v>46</v>
      </c>
      <c r="AT22" s="30">
        <f>SUM(LARGE(($AR22,$AG22,$V22,$K22),{1;2;3;4}))</f>
        <v>46</v>
      </c>
      <c r="AU22" s="27">
        <f t="shared" ref="AU22" si="349">RANK(AS22,AS$6:AS$61)</f>
        <v>1</v>
      </c>
      <c r="AV22" s="20">
        <f t="shared" ref="AV22" si="350">BF$3</f>
        <v>2</v>
      </c>
      <c r="AW22" s="31"/>
      <c r="AX22" s="33"/>
      <c r="AY22" s="27">
        <f t="shared" ref="AY22" si="351">SUM(AW22+AX22)</f>
        <v>0</v>
      </c>
      <c r="AZ22" s="47">
        <f t="shared" ref="AZ22" si="352">AY22+AX22/1000</f>
        <v>0</v>
      </c>
      <c r="BA22" s="14">
        <f t="shared" ref="BA22" si="353">RANK(AZ22,AZ$6:AZ$61)</f>
        <v>1</v>
      </c>
      <c r="BB22" s="46">
        <f t="shared" ref="BB22" si="354">RANK(AZ22,AZ$6:AZ$61)</f>
        <v>1</v>
      </c>
      <c r="BC22" s="28">
        <f t="shared" ref="BC22" si="355">IF(AND(BF$3=1,BB22=1),"25",IF(AND(BF$3=1,BB22=2),"20",IF(AND(BF$3=1,BB22=3),"16",IF(AND(BF$3=1,BB22=4),"13",IF(AND(BF$3=1,BB22=5),"11",IF(AND(BF$3=1,BB22=6),"10",IF(AND(BF$3=1,BB22=7),"9",IF(AND(BF$3=1,BB22=8),"8",IF(AND(BF$3=1,BB22=9),"7",IF(AND(BF$3=1,BB22=10),"6",IF(AND(BF$3=1,BB22=11),"5",IF(AND(BF$3=1,BB22=12),"4",IF(AND(BF$3=1,BB22=13),"3",IF(AND(BF$3=1,BB22=14),"2",IF(AND(BF$3=1,BB22=15),"1",IF(AND(BF$3=2,BB22=1),"16",IF(AND(BF$3=2,BB22=2),"13",IF(AND(BF$3=2,BB22=3),"11",IF(AND(BF$3=2,BB22=4),"10",IF(AND(BF$3=2,BB22=5),"9",IF(AND(BF$3=2,BB22=6),"8",IF(AND(BF$3=2,BB22=7),"7",IF(AND(BF$3=2,BB22=8),"6",IF(AND(BF$3=2,BB22=9),"5",IF(AND(BF$3=2,BB22=10),"4",IF(AND(BF$3=2,BB22=11),"3",IF(AND(BF$3=2,BB22=12),"2",IF(AND(BF$3=2,BB22=13),"1",IF(AND(BF$3=3,BB22=1),"10",IF(AND(BF$3=3,BB22=2),"9",IF(AND(BF$3=3,BB22=3),"8",IF(AND(BF$3=3,BB22=4),"7",IF(AND(BF$3=3,BB22=5),"6",IF(AND(BF$3=3,BB22=6),"5",IF(AND(BF$3=3,BB22=7),"4",IF(AND(BF$3=3,BB22=8),"3",IF(AND(BF$3=3,BB22=9),"2",IF(AND(BF$3=3,BB22=10),"1"))))))))))))))))))))))))))))))))))))))+0</f>
        <v>16</v>
      </c>
      <c r="BD22" s="29">
        <f t="shared" ref="BD22" si="356">AS22+BC22</f>
        <v>62</v>
      </c>
      <c r="BE22" s="30">
        <f>SUM(LARGE(($BC22,$AR22,$AG22,$V22,$K22),{1;2;3;4;5}))</f>
        <v>62</v>
      </c>
      <c r="BF22" s="27">
        <f t="shared" ref="BF22" si="357">RANK(BD22,BD$6:BD$61)</f>
        <v>1</v>
      </c>
      <c r="BG22" s="20">
        <f t="shared" ref="BG22" si="358">BQ$3</f>
        <v>3</v>
      </c>
      <c r="BH22" s="31"/>
      <c r="BI22" s="33"/>
      <c r="BJ22" s="27">
        <f t="shared" ref="BJ22" si="359">SUM(BH22+BI22)</f>
        <v>0</v>
      </c>
      <c r="BK22" s="47">
        <f t="shared" ref="BK22" si="360">BJ22+BI22/1000</f>
        <v>0</v>
      </c>
      <c r="BL22" s="14">
        <f t="shared" ref="BL22" si="361">RANK(BK22,BK$6:BK$61)</f>
        <v>1</v>
      </c>
      <c r="BM22" s="46">
        <f t="shared" ref="BM22" si="362">RANK(BK22,BK$6:BK$61)</f>
        <v>1</v>
      </c>
      <c r="BN22" s="28">
        <f t="shared" ref="BN22" si="363">IF(AND(BQ$3=1,BM22=1),"25",IF(AND(BQ$3=1,BM22=2),"20",IF(AND(BQ$3=1,BM22=3),"16",IF(AND(BQ$3=1,BM22=4),"13",IF(AND(BQ$3=1,BM22=5),"11",IF(AND(BQ$3=1,BM22=6),"10",IF(AND(BQ$3=1,BM22=7),"9",IF(AND(BQ$3=1,BM22=8),"8",IF(AND(BQ$3=1,BM22=9),"7",IF(AND(BQ$3=1,BM22=10),"6",IF(AND(BQ$3=1,BM22=11),"5",IF(AND(BQ$3=1,BM22=12),"4",IF(AND(BQ$3=1,BM22=13),"3",IF(AND(BQ$3=1,BM22=14),"2",IF(AND(BQ$3=1,BM22=15),"1",IF(AND(BQ$3=2,BM22=1),"16",IF(AND(BQ$3=2,BM22=2),"13",IF(AND(BQ$3=2,BM22=3),"11",IF(AND(BQ$3=2,BM22=4),"10",IF(AND(BQ$3=2,BM22=5),"9",IF(AND(BQ$3=2,BM22=6),"8",IF(AND(BQ$3=2,BM22=7),"7",IF(AND(BQ$3=2,BM22=8),"6",IF(AND(BQ$3=2,BM22=9),"5",IF(AND(BQ$3=2,BM22=10),"4",IF(AND(BQ$3=2,BM22=11),"3",IF(AND(BQ$3=2,BM22=12),"2",IF(AND(BQ$3=2,BM22=13),"1",IF(AND(BQ$3=3,BM22=1),"10",IF(AND(BQ$3=3,BM22=2),"9",IF(AND(BQ$3=3,BM22=3),"8",IF(AND(BQ$3=3,BM22=4),"7",IF(AND(BQ$3=3,BM22=5),"6",IF(AND(BQ$3=3,BM22=6),"5",IF(AND(BQ$3=3,BM22=7),"4",IF(AND(BQ$3=3,BM22=8),"3",IF(AND(BQ$3=3,BM22=9),"2",IF(AND(BQ$3=3,BM22=10),"1"))))))))))))))))))))))))))))))))))))))+0</f>
        <v>10</v>
      </c>
      <c r="BO22" s="29">
        <f t="shared" ref="BO22" si="364">BD22+BN22</f>
        <v>72</v>
      </c>
      <c r="BP22" s="30">
        <f>SUM(LARGE(($BN22,$BC22,$AR22,$AG22,$V22,$K22),{1;2;3;4;5}))</f>
        <v>62</v>
      </c>
      <c r="BQ22" s="27">
        <f t="shared" ref="BQ22" si="365">RANK(BP22,BP$6:BP$61)</f>
        <v>1</v>
      </c>
      <c r="BR22" s="20">
        <f t="shared" ref="BR22" si="366">CB$3</f>
        <v>2</v>
      </c>
      <c r="BS22" s="31"/>
      <c r="BT22" s="33"/>
      <c r="BU22" s="27">
        <f t="shared" ref="BU22" si="367">SUM(BS22+BT22)</f>
        <v>0</v>
      </c>
      <c r="BV22" s="47">
        <f t="shared" ref="BV22" si="368">BU22+BT22/1000</f>
        <v>0</v>
      </c>
      <c r="BW22" s="14">
        <f t="shared" ref="BW22" si="369">RANK(BV22,BV$6:BV$61)</f>
        <v>1</v>
      </c>
      <c r="BX22" s="46">
        <f t="shared" ref="BX22" si="370">RANK(BV22,BV$6:BV$61)</f>
        <v>1</v>
      </c>
      <c r="BY22" s="28">
        <f t="shared" ref="BY22" si="371">IF(AND(CB$3=1,BX22=1),"25",IF(AND(CB$3=1,BX22=2),"20",IF(AND(CB$3=1,BX22=3),"16",IF(AND(CB$3=1,BX22=4),"13",IF(AND(CB$3=1,BX22=5),"11",IF(AND(CB$3=1,BX22=6),"10",IF(AND(CB$3=1,BX22=7),"9",IF(AND(CB$3=1,BX22=8),"8",IF(AND(CB$3=1,BX22=9),"7",IF(AND(CB$3=1,BX22=10),"6",IF(AND(CB$3=1,BX22=11),"5",IF(AND(CB$3=1,BX22=12),"4",IF(AND(CB$3=1,BX22=13),"3",IF(AND(CB$3=1,BX22=14),"2",IF(AND(CB$3=1,BX22=15),"1",IF(AND(CB$3=2,BX22=1),"16",IF(AND(CB$3=2,BX22=2),"13",IF(AND(CB$3=2,BX22=3),"11",IF(AND(CB$3=2,BX22=4),"10",IF(AND(CB$3=2,BX22=5),"9",IF(AND(CB$3=2,BX22=6),"8",IF(AND(CB$3=2,BX22=7),"7",IF(AND(CB$3=2,BX22=8),"6",IF(AND(CB$3=2,BX22=9),"5",IF(AND(CB$3=2,BX22=10),"4",IF(AND(CB$3=2,BX22=11),"3",IF(AND(CB$3=2,BX22=12),"2",IF(AND(CB$3=2,BX22=13),"1",IF(AND(CB$3=3,BX22=1),"10",IF(AND(CB$3=3,BX22=2),"9",IF(AND(CB$3=3,BX22=3),"8",IF(AND(CB$3=3,BX22=4),"7",IF(AND(CB$3=3,BX22=5),"6",IF(AND(CB$3=3,BX22=6),"5",IF(AND(CB$3=3,BX22=7),"4",IF(AND(CB$3=3,BX22=8),"3",IF(AND(CB$3=3,BX22=9),"2",IF(AND(CB$3=3,BX22=10),"1"))))))))))))))))))))))))))))))))))))))+0</f>
        <v>16</v>
      </c>
      <c r="BZ22" s="29">
        <f t="shared" ref="BZ22" si="372">BO22+BY22</f>
        <v>88</v>
      </c>
      <c r="CA22" s="30">
        <f>SUM(LARGE(($BY22,$BN22,$BC22,$AR22,$AG22,$V22,$K22),{1;2;3;4;5}))</f>
        <v>68</v>
      </c>
      <c r="CB22" s="27">
        <f t="shared" ref="CB22" si="373">RANK(CA22,CA$6:CA$61)</f>
        <v>1</v>
      </c>
      <c r="CC22" s="20">
        <f t="shared" ref="CC22" si="374">CM$3</f>
        <v>2</v>
      </c>
      <c r="CD22" s="31"/>
      <c r="CE22" s="33"/>
      <c r="CF22" s="27">
        <f t="shared" ref="CF22" si="375">SUM(CD22+CE22)</f>
        <v>0</v>
      </c>
      <c r="CG22" s="47">
        <f t="shared" ref="CG22" si="376">CF22+CE22/1000</f>
        <v>0</v>
      </c>
      <c r="CH22" s="14">
        <f t="shared" ref="CH22" si="377">RANK(CG22,CG$6:CG$61)</f>
        <v>1</v>
      </c>
      <c r="CI22" s="46">
        <f t="shared" ref="CI22" si="378">RANK(CG22,CG$6:CG$61)</f>
        <v>1</v>
      </c>
      <c r="CJ22" s="28">
        <f t="shared" ref="CJ22" si="379">IF(AND(CM$3=1,CI22=1),"25",IF(AND(CM$3=1,CI22=2),"20",IF(AND(CM$3=1,CI22=3),"16",IF(AND(CM$3=1,CI22=4),"13",IF(AND(CM$3=1,CI22=5),"11",IF(AND(CM$3=1,CI22=6),"10",IF(AND(CM$3=1,CI22=7),"9",IF(AND(CM$3=1,CI22=8),"8",IF(AND(CM$3=1,CI22=9),"7",IF(AND(CM$3=1,CI22=10),"6",IF(AND(CM$3=1,CI22=11),"5",IF(AND(CM$3=1,CI22=12),"4",IF(AND(CM$3=1,CI22=13),"3",IF(AND(CM$3=1,CI22=14),"2",IF(AND(CM$3=1,CI22=15),"1",IF(AND(CM$3=2,CI22=1),"16",IF(AND(CM$3=2,CI22=2),"13",IF(AND(CM$3=2,CI22=3),"11",IF(AND(CM$3=2,CI22=4),"10",IF(AND(CM$3=2,CI22=5),"9",IF(AND(CM$3=2,CI22=6),"8",IF(AND(CM$3=2,CI22=7),"7",IF(AND(CM$3=2,CI22=8),"6",IF(AND(CM$3=2,CI22=9),"5",IF(AND(CM$3=2,CI22=10),"4",IF(AND(CM$3=2,CI22=11),"3",IF(AND(CM$3=2,CI22=12),"2",IF(AND(CM$3=2,CI22=13),"1",IF(AND(CM$3=3,CI22=1),"10",IF(AND(CM$3=3,CI22=2),"9",IF(AND(CM$3=3,CI22=3),"8",IF(AND(CM$3=3,CI22=4),"7",IF(AND(CM$3=3,CI22=5),"6",IF(AND(CM$3=3,CI22=6),"5",IF(AND(CM$3=3,CI22=7),"4",IF(AND(CM$3=3,CI22=8),"3",IF(AND(CM$3=3,CI22=9),"2",IF(AND(CM$3=3,CI22=10),"1"))))))))))))))))))))))))))))))))))))))+0</f>
        <v>16</v>
      </c>
      <c r="CK22" s="29">
        <f t="shared" ref="CK22" si="380">BZ22+CJ22</f>
        <v>104</v>
      </c>
      <c r="CL22" s="30">
        <f>SUM(LARGE(($CJ22,$BY22,$BN22,$BC22,$AR22,$AG22,$V22,$K22),{1;2;3;4;5}))</f>
        <v>74</v>
      </c>
      <c r="CM22" s="27">
        <f t="shared" ref="CM22" si="381">RANK(CL22,CL$6:CL$61)</f>
        <v>1</v>
      </c>
      <c r="CN22" s="20">
        <f t="shared" ref="CN22" si="382">CX$3</f>
        <v>2</v>
      </c>
      <c r="CO22" s="31"/>
      <c r="CP22" s="33"/>
      <c r="CQ22" s="27">
        <f t="shared" ref="CQ22" si="383">SUM(CO22+CP22)</f>
        <v>0</v>
      </c>
      <c r="CR22" s="47">
        <f t="shared" ref="CR22" si="384">CQ22+CP22/1000</f>
        <v>0</v>
      </c>
      <c r="CS22" s="14">
        <f t="shared" ref="CS22" si="385">RANK(CR22,CR$6:CR$61)</f>
        <v>1</v>
      </c>
      <c r="CT22" s="46">
        <f t="shared" ref="CT22" si="386">RANK(CR22,CR$6:CR$61)</f>
        <v>1</v>
      </c>
      <c r="CU22" s="28">
        <f t="shared" ref="CU22" si="387">IF(AND(CX$3=1,CT22=1),"25",IF(AND(CX$3=1,CT22=2),"20",IF(AND(CX$3=1,CT22=3),"16",IF(AND(CX$3=1,CT22=4),"13",IF(AND(CX$3=1,CT22=5),"11",IF(AND(CX$3=1,CT22=6),"10",IF(AND(CX$3=1,CT22=7),"9",IF(AND(CX$3=1,CT22=8),"8",IF(AND(CX$3=1,CT22=9),"7",IF(AND(CX$3=1,CT22=10),"6",IF(AND(CX$3=1,CT22=11),"5",IF(AND(CX$3=1,CT22=12),"4",IF(AND(CX$3=1,CT22=13),"3",IF(AND(CX$3=1,CT22=14),"2",IF(AND(CX$3=1,CT22=15),"1",IF(AND(CX$3=2,CT22=1),"16",IF(AND(CX$3=2,CT22=2),"13",IF(AND(CX$3=2,CT22=3),"11",IF(AND(CX$3=2,CT22=4),"10",IF(AND(CX$3=2,CT22=5),"9",IF(AND(CX$3=2,CT22=6),"8",IF(AND(CX$3=2,CT22=7),"7",IF(AND(CX$3=2,CT22=8),"6",IF(AND(CX$3=2,CT22=9),"5",IF(AND(CX$3=2,CT22=10),"4",IF(AND(CX$3=2,CT22=11),"3",IF(AND(CX$3=2,CT22=12),"2",IF(AND(CX$3=2,CT22=13),"1",IF(AND(CX$3=3,CT22=1),"10",IF(AND(CX$3=3,CT22=2),"9",IF(AND(CX$3=3,CT22=3),"8",IF(AND(CX$3=3,CT22=4),"7",IF(AND(CX$3=3,CT22=5),"6",IF(AND(CX$3=3,CT22=6),"5",IF(AND(CX$3=3,CT22=7),"4",IF(AND(CX$3=3,CT22=8),"3",IF(AND(CX$3=3,CT22=9),"2",IF(AND(CX$3=3,CT22=10),"1"))))))))))))))))))))))))))))))))))))))+0</f>
        <v>16</v>
      </c>
      <c r="CV22" s="29">
        <f t="shared" ref="CV22" si="388">CK22+CU22</f>
        <v>120</v>
      </c>
      <c r="CW22" s="30">
        <f>SUM(LARGE(($CU22,$CJ22,$BY22,$BN22,$BC22,$AR22,$AG22,$V22,$K22),{1;2;3;4;5}))</f>
        <v>80</v>
      </c>
      <c r="CX22" s="27">
        <f t="shared" ref="CX22" si="389">RANK(CW22,CW$6:CW$61)</f>
        <v>1</v>
      </c>
      <c r="CY22" s="20">
        <f t="shared" ref="CY22" si="390">DI$3</f>
        <v>2</v>
      </c>
      <c r="CZ22" s="31"/>
      <c r="DA22" s="33"/>
      <c r="DB22" s="27">
        <f t="shared" ref="DB22" si="391">SUM(CZ22+DA22)</f>
        <v>0</v>
      </c>
      <c r="DC22" s="47">
        <f t="shared" ref="DC22" si="392">DB22+DA22/1000</f>
        <v>0</v>
      </c>
      <c r="DD22" s="14">
        <f t="shared" ref="DD22" si="393">RANK(DC22,DC$6:DC$61)</f>
        <v>1</v>
      </c>
      <c r="DE22" s="46">
        <f t="shared" ref="DE22" si="394">RANK(DC22,DC$6:DC$61)</f>
        <v>1</v>
      </c>
      <c r="DF22" s="28">
        <f t="shared" ref="DF22" si="395">IF(AND(DI$3=1,DE22=1),"25",IF(AND(DI$3=1,DE22=2),"20",IF(AND(DI$3=1,DE22=3),"16",IF(AND(DI$3=1,DE22=4),"13",IF(AND(DI$3=1,DE22=5),"11",IF(AND(DI$3=1,DE22=6),"10",IF(AND(DI$3=1,DE22=7),"9",IF(AND(DI$3=1,DE22=8),"8",IF(AND(DI$3=1,DE22=9),"7",IF(AND(DI$3=1,DE22=10),"6",IF(AND(DI$3=1,DE22=11),"5",IF(AND(DI$3=1,DE22=12),"4",IF(AND(DI$3=1,DE22=13),"3",IF(AND(DI$3=1,DE22=14),"2",IF(AND(DI$3=1,DE22=15),"1",IF(AND(DI$3=2,DE22=1),"16",IF(AND(DI$3=2,DE22=2),"13",IF(AND(DI$3=2,DE22=3),"11",IF(AND(DI$3=2,DE22=4),"10",IF(AND(DI$3=2,DE22=5),"9",IF(AND(DI$3=2,DE22=6),"8",IF(AND(DI$3=2,DE22=7),"7",IF(AND(DI$3=2,DE22=8),"6",IF(AND(DI$3=2,DE22=9),"5",IF(AND(DI$3=2,DE22=10),"4",IF(AND(DI$3=2,DE22=11),"3",IF(AND(DI$3=2,DE22=12),"2",IF(AND(DI$3=2,DE22=13),"1",IF(AND(DI$3=3,DE22=1),"10",IF(AND(DI$3=3,DE22=2),"9",IF(AND(DI$3=3,DE22=3),"8",IF(AND(DI$3=3,DE22=4),"7",IF(AND(DI$3=3,DE22=5),"6",IF(AND(DI$3=3,DE22=6),"5",IF(AND(DI$3=3,DE22=7),"4",IF(AND(DI$3=3,DE22=8),"3",IF(AND(DI$3=3,DE22=9),"2",IF(AND(DI$3=3,DE22=10),"1"))))))))))))))))))))))))))))))))))))))+0</f>
        <v>16</v>
      </c>
      <c r="DG22" s="29">
        <f t="shared" ref="DG22" si="396">CV22+DF22</f>
        <v>136</v>
      </c>
      <c r="DH22" s="30">
        <f>SUM(LARGE(($DF22,$CU22,$CJ22,$BY22,$BN22,$BC22,$AR22,$AG22,$V22,$K22),{1;2;3;4;5}))</f>
        <v>80</v>
      </c>
      <c r="DI22" s="27">
        <f t="shared" ref="DI22" si="397">RANK(DH22,DH$6:DH$61)</f>
        <v>1</v>
      </c>
      <c r="DJ22" s="20">
        <f t="shared" ref="DJ22" si="398">DT$3</f>
        <v>2</v>
      </c>
      <c r="DK22" s="31"/>
      <c r="DL22" s="33"/>
      <c r="DM22" s="27">
        <f t="shared" ref="DM22" si="399">SUM(DK22+DL22)</f>
        <v>0</v>
      </c>
      <c r="DN22" s="47">
        <f t="shared" ref="DN22" si="400">DM22+DL22/1000</f>
        <v>0</v>
      </c>
      <c r="DO22" s="14">
        <f t="shared" ref="DO22" si="401">RANK(DN22,DN$6:DN$61)</f>
        <v>1</v>
      </c>
      <c r="DP22" s="46">
        <f t="shared" ref="DP22" si="402">RANK(DN22,DN$6:DN$61)</f>
        <v>1</v>
      </c>
      <c r="DQ22" s="28">
        <f t="shared" ref="DQ22" si="403">IF(AND(DT$3=1,DP22=1),"25",IF(AND(DT$3=1,DP22=2),"20",IF(AND(DT$3=1,DP22=3),"16",IF(AND(DT$3=1,DP22=4),"13",IF(AND(DT$3=1,DP22=5),"11",IF(AND(DT$3=1,DP22=6),"10",IF(AND(DT$3=1,DP22=7),"9",IF(AND(DT$3=1,DP22=8),"8",IF(AND(DT$3=1,DP22=9),"7",IF(AND(DT$3=1,DP22=10),"6",IF(AND(DT$3=1,DP22=11),"5",IF(AND(DT$3=1,DP22=12),"4",IF(AND(DT$3=1,DP22=13),"3",IF(AND(DT$3=1,DP22=14),"2",IF(AND(DT$3=1,DP22=15),"1",IF(AND(DT$3=2,DP22=1),"16",IF(AND(DT$3=2,DP22=2),"13",IF(AND(DT$3=2,DP22=3),"11",IF(AND(DT$3=2,DP22=4),"10",IF(AND(DT$3=2,DP22=5),"9",IF(AND(DT$3=2,DP22=6),"8",IF(AND(DT$3=2,DP22=7),"7",IF(AND(DT$3=2,DP22=8),"6",IF(AND(DT$3=2,DP22=9),"5",IF(AND(DT$3=2,DP22=10),"4",IF(AND(DT$3=2,DP22=11),"3",IF(AND(DT$3=2,DP22=12),"2",IF(AND(DT$3=2,DP22=13),"1",IF(AND(DT$3=3,DP22=1),"10",IF(AND(DT$3=3,DP22=2),"9",IF(AND(DT$3=3,DP22=3),"8",IF(AND(DT$3=3,DP22=4),"7",IF(AND(DT$3=3,DP22=5),"6",IF(AND(DT$3=3,DP22=6),"5",IF(AND(DT$3=3,DP22=7),"4",IF(AND(DT$3=3,DP22=8),"3",IF(AND(DT$3=3,DP22=9),"2",IF(AND(DT$3=3,DP22=10),"1"))))))))))))))))))))))))))))))))))))))+0</f>
        <v>16</v>
      </c>
      <c r="DR22" s="29">
        <f t="shared" ref="DR22" si="404">DG22+DQ22</f>
        <v>152</v>
      </c>
      <c r="DS22" s="30">
        <f>SUM(LARGE(($DQ22,$DF22,$CU22,$CJ22,$BY22,$BN22,$BC22,$AR22,$AG22,$V22,$K22),{1;2;3;4;5}))</f>
        <v>80</v>
      </c>
      <c r="DT22" s="27">
        <f t="shared" ref="DT22" si="405">RANK(DS22,DS$6:DS$61)</f>
        <v>1</v>
      </c>
      <c r="DU22" s="20">
        <f t="shared" ref="DU22" si="406">EE$3</f>
        <v>2</v>
      </c>
      <c r="DV22" s="31"/>
      <c r="DW22" s="33"/>
      <c r="DX22" s="27">
        <f t="shared" ref="DX22" si="407">SUM(DV22+DW22)</f>
        <v>0</v>
      </c>
      <c r="DY22" s="47">
        <f t="shared" ref="DY22" si="408">DX22+DW22/1000</f>
        <v>0</v>
      </c>
      <c r="DZ22" s="14">
        <f t="shared" ref="DZ22" si="409">RANK(DY22,DY$6:DY$61)</f>
        <v>1</v>
      </c>
      <c r="EA22" s="46">
        <f t="shared" ref="EA22" si="410">RANK(DY22,DY$6:DY$61)</f>
        <v>1</v>
      </c>
      <c r="EB22" s="28">
        <f t="shared" ref="EB22" si="411">IF(AND(EE$3=1,EA22=1),"25",IF(AND(EE$3=1,EA22=2),"20",IF(AND(EE$3=1,EA22=3),"16",IF(AND(EE$3=1,EA22=4),"13",IF(AND(EE$3=1,EA22=5),"11",IF(AND(EE$3=1,EA22=6),"10",IF(AND(EE$3=1,EA22=7),"9",IF(AND(EE$3=1,EA22=8),"8",IF(AND(EE$3=1,EA22=9),"7",IF(AND(EE$3=1,EA22=10),"6",IF(AND(EE$3=1,EA22=11),"5",IF(AND(EE$3=1,EA22=12),"4",IF(AND(EE$3=1,EA22=13),"3",IF(AND(EE$3=1,EA22=14),"2",IF(AND(EE$3=1,EA22=15),"1",IF(AND(EE$3=2,EA22=1),"16",IF(AND(EE$3=2,EA22=2),"13",IF(AND(EE$3=2,EA22=3),"11",IF(AND(EE$3=2,EA22=4),"10",IF(AND(EE$3=2,EA22=5),"9",IF(AND(EE$3=2,EA22=6),"8",IF(AND(EE$3=2,EA22=7),"7",IF(AND(EE$3=2,EA22=8),"6",IF(AND(EE$3=2,EA22=9),"5",IF(AND(EE$3=2,EA22=10),"4",IF(AND(EE$3=2,EA22=11),"3",IF(AND(EE$3=2,EA22=12),"2",IF(AND(EE$3=2,EA22=13),"1",IF(AND(EE$3=3,EA22=1),"10",IF(AND(EE$3=3,EA22=2),"9",IF(AND(EE$3=3,EA22=3),"8",IF(AND(EE$3=3,EA22=4),"7",IF(AND(EE$3=3,EA22=5),"6",IF(AND(EE$3=3,EA22=6),"5",IF(AND(EE$3=3,EA22=7),"4",IF(AND(EE$3=3,EA22=8),"3",IF(AND(EE$3=3,EA22=9),"2",IF(AND(EE$3=3,EA22=10),"1"))))))))))))))))))))))))))))))))))))))+0</f>
        <v>16</v>
      </c>
      <c r="EC22" s="29">
        <f t="shared" ref="EC22" si="412">DR22+EB22</f>
        <v>168</v>
      </c>
      <c r="ED22" s="30">
        <f>SUM(LARGE(($EB22,$DQ22,$DF22,$CU22,$CJ22,$BY22,$BN22,$BC22,$AR22,$AG22,$V22,$K22),{1;2;3;4;5}))</f>
        <v>80</v>
      </c>
      <c r="EE22" s="27">
        <f t="shared" ref="EE22" si="413">RANK(ED22,ED$6:ED$61)</f>
        <v>1</v>
      </c>
      <c r="EF22" s="20">
        <f t="shared" ref="EF22" si="414">EP$3</f>
        <v>2</v>
      </c>
      <c r="EG22" s="31"/>
      <c r="EH22" s="33"/>
      <c r="EI22" s="27">
        <f t="shared" ref="EI22" si="415">SUM(EG22+EH22)</f>
        <v>0</v>
      </c>
      <c r="EJ22" s="47">
        <f t="shared" ref="EJ22" si="416">EI22+EH22/1000</f>
        <v>0</v>
      </c>
      <c r="EK22" s="14">
        <f t="shared" ref="EK22" si="417">RANK(EJ22,EJ$6:EJ$61)</f>
        <v>1</v>
      </c>
      <c r="EL22" s="46">
        <f t="shared" ref="EL22" si="418">RANK(EJ22,EJ$6:EJ$61)</f>
        <v>1</v>
      </c>
      <c r="EM22" s="28">
        <f t="shared" ref="EM22" si="419">IF(AND(EP$3=1,EL22=1),"25",IF(AND(EP$3=1,EL22=2),"20",IF(AND(EP$3=1,EL22=3),"16",IF(AND(EP$3=1,EL22=4),"13",IF(AND(EP$3=1,EL22=5),"11",IF(AND(EP$3=1,EL22=6),"10",IF(AND(EP$3=1,EL22=7),"9",IF(AND(EP$3=1,EL22=8),"8",IF(AND(EP$3=1,EL22=9),"7",IF(AND(EP$3=1,EL22=10),"6",IF(AND(EP$3=1,EL22=11),"5",IF(AND(EP$3=1,EL22=12),"4",IF(AND(EP$3=1,EL22=13),"3",IF(AND(EP$3=1,EL22=14),"2",IF(AND(EP$3=1,EL22=15),"1",IF(AND(EP$3=2,EL22=1),"16",IF(AND(EP$3=2,EL22=2),"13",IF(AND(EP$3=2,EL22=3),"11",IF(AND(EP$3=2,EL22=4),"10",IF(AND(EP$3=2,EL22=5),"9",IF(AND(EP$3=2,EL22=6),"8",IF(AND(EP$3=2,EL22=7),"7",IF(AND(EP$3=2,EL22=8),"6",IF(AND(EP$3=2,EL22=9),"5",IF(AND(EP$3=2,EL22=10),"4",IF(AND(EP$3=2,EL22=11),"3",IF(AND(EP$3=2,EL22=12),"2",IF(AND(EP$3=2,EL22=13),"1",IF(AND(EP$3=3,EL22=1),"10",IF(AND(EP$3=3,EL22=2),"9",IF(AND(EP$3=3,EL22=3),"8",IF(AND(EP$3=3,EL22=4),"7",IF(AND(EP$3=3,EL22=5),"6",IF(AND(EP$3=3,EL22=6),"5",IF(AND(EP$3=3,EL22=7),"4",IF(AND(EP$3=3,EL22=8),"3",IF(AND(EP$3=3,EL22=9),"2",IF(AND(EP$3=3,EL22=10),"1"))))))))))))))))))))))))))))))))))))))+0</f>
        <v>16</v>
      </c>
      <c r="EN22" s="29">
        <f t="shared" ref="EN22" si="420">EC22+EM22</f>
        <v>184</v>
      </c>
      <c r="EO22" s="30">
        <f>SUM(LARGE(($EM22,$EB22,$DQ22,$DF22,$CU22,$CJ22,$BY22,$BN22,$BC22,$AR22,$AG22,$V22,$K22),{1;2;3;4;5}))</f>
        <v>80</v>
      </c>
      <c r="EP22" s="27">
        <f t="shared" ref="EP22" si="421">RANK(EO22,EO$6:EO$61)</f>
        <v>1</v>
      </c>
      <c r="EQ22" s="20">
        <f t="shared" ref="EQ22" si="422">FA$3</f>
        <v>2</v>
      </c>
      <c r="ER22" s="31"/>
      <c r="ES22" s="33"/>
      <c r="ET22" s="27">
        <f t="shared" ref="ET22" si="423">SUM(ER22+ES22)</f>
        <v>0</v>
      </c>
      <c r="EU22" s="47">
        <f t="shared" ref="EU22" si="424">ET22+ES22/1000</f>
        <v>0</v>
      </c>
      <c r="EV22" s="14">
        <f t="shared" ref="EV22" si="425">RANK(EU22,EU$6:EU$61)</f>
        <v>1</v>
      </c>
      <c r="EW22" s="46">
        <f t="shared" ref="EW22" si="426">RANK(EU22,EU$6:EU$61)</f>
        <v>1</v>
      </c>
      <c r="EX22" s="28">
        <f t="shared" ref="EX22" si="427">IF(AND(FA$3=1,EW22=1),"25",IF(AND(FA$3=1,EW22=2),"20",IF(AND(FA$3=1,EW22=3),"16",IF(AND(FA$3=1,EW22=4),"13",IF(AND(FA$3=1,EW22=5),"11",IF(AND(FA$3=1,EW22=6),"10",IF(AND(FA$3=1,EW22=7),"9",IF(AND(FA$3=1,EW22=8),"8",IF(AND(FA$3=1,EW22=9),"7",IF(AND(FA$3=1,EW22=10),"6",IF(AND(FA$3=1,EW22=11),"5",IF(AND(FA$3=1,EW22=12),"4",IF(AND(FA$3=1,EW22=13),"3",IF(AND(FA$3=1,EW22=14),"2",IF(AND(FA$3=1,EW22=15),"1",IF(AND(FA$3=2,EW22=1),"16",IF(AND(FA$3=2,EW22=2),"13",IF(AND(FA$3=2,EW22=3),"11",IF(AND(FA$3=2,EW22=4),"10",IF(AND(FA$3=2,EW22=5),"9",IF(AND(FA$3=2,EW22=6),"8",IF(AND(FA$3=2,EW22=7),"7",IF(AND(FA$3=2,EW22=8),"6",IF(AND(FA$3=2,EW22=9),"5",IF(AND(FA$3=2,EW22=10),"4",IF(AND(FA$3=2,EW22=11),"3",IF(AND(FA$3=2,EW22=12),"2",IF(AND(FA$3=2,EW22=13),"1",IF(AND(FA$3=3,EW22=1),"10",IF(AND(FA$3=3,EW22=2),"9",IF(AND(FA$3=3,EW22=3),"8",IF(AND(FA$3=3,EW22=4),"7",IF(AND(FA$3=3,EW22=5),"6",IF(AND(FA$3=3,EW22=6),"5",IF(AND(FA$3=3,EW22=7),"4",IF(AND(FA$3=3,EW22=8),"3",IF(AND(FA$3=3,EW22=9),"2",IF(AND(FA$3=3,EW22=10),"1"))))))))))))))))))))))))))))))))))))))+0</f>
        <v>16</v>
      </c>
      <c r="EY22" s="29">
        <f t="shared" ref="EY22" si="428">EN22+EX22</f>
        <v>200</v>
      </c>
      <c r="EZ22" s="30">
        <f>SUM(LARGE(($EX22,$EM22,$EB22,$DQ22,$DF22,$CU22,$CJ22,$BY22,$BN22,$BC22,$AR22,$AG22,$V22,$K22),{1;2;3;4;5}))</f>
        <v>80</v>
      </c>
      <c r="FA22" s="27">
        <f t="shared" ref="FA22" si="429">RANK(EZ22,EZ$6:EZ$61)</f>
        <v>1</v>
      </c>
      <c r="FB22" s="20">
        <f t="shared" ref="FB22" si="430">FL$3</f>
        <v>2</v>
      </c>
      <c r="FC22" s="31"/>
      <c r="FD22" s="33"/>
      <c r="FE22" s="27">
        <f t="shared" ref="FE22" si="431">SUM(FC22+FD22)</f>
        <v>0</v>
      </c>
      <c r="FF22" s="47">
        <f t="shared" ref="FF22" si="432">FE22+FD22/1000</f>
        <v>0</v>
      </c>
      <c r="FG22" s="14">
        <f t="shared" ref="FG22" si="433">RANK(FF22,FF$6:FF$61)</f>
        <v>1</v>
      </c>
      <c r="FH22" s="46">
        <f t="shared" ref="FH22" si="434">RANK(FF22,FF$6:FF$61)</f>
        <v>1</v>
      </c>
      <c r="FI22" s="28">
        <f t="shared" ref="FI22" si="435">IF(AND(FL$3=1,FH22=1),"25",IF(AND(FL$3=1,FH22=2),"20",IF(AND(FL$3=1,FH22=3),"16",IF(AND(FL$3=1,FH22=4),"13",IF(AND(FL$3=1,FH22=5),"11",IF(AND(FL$3=1,FH22=6),"10",IF(AND(FL$3=1,FH22=7),"9",IF(AND(FL$3=1,FH22=8),"8",IF(AND(FL$3=1,FH22=9),"7",IF(AND(FL$3=1,FH22=10),"6",IF(AND(FL$3=1,FH22=11),"5",IF(AND(FL$3=1,FH22=12),"4",IF(AND(FL$3=1,FH22=13),"3",IF(AND(FL$3=1,FH22=14),"2",IF(AND(FL$3=1,FH22=15),"1",IF(AND(FL$3=2,FH22=1),"16",IF(AND(FL$3=2,FH22=2),"13",IF(AND(FL$3=2,FH22=3),"11",IF(AND(FL$3=2,FH22=4),"10",IF(AND(FL$3=2,FH22=5),"9",IF(AND(FL$3=2,FH22=6),"8",IF(AND(FL$3=2,FH22=7),"7",IF(AND(FL$3=2,FH22=8),"6",IF(AND(FL$3=2,FH22=9),"5",IF(AND(FL$3=2,FH22=10),"4",IF(AND(FL$3=2,FH22=11),"3",IF(AND(FL$3=2,FH22=12),"2",IF(AND(FL$3=2,FH22=13),"1",IF(AND(FL$3=3,FH22=1),"10",IF(AND(FL$3=3,FH22=2),"9",IF(AND(FL$3=3,FH22=3),"8",IF(AND(FL$3=3,FH22=4),"7",IF(AND(FL$3=3,FH22=5),"6",IF(AND(FL$3=3,FH22=6),"5",IF(AND(FL$3=3,FH22=7),"4",IF(AND(FL$3=3,FH22=8),"3",IF(AND(FL$3=3,FH22=9),"2",IF(AND(FL$3=3,FH22=10),"1"))))))))))))))))))))))))))))))))))))))+0</f>
        <v>16</v>
      </c>
      <c r="FJ22" s="29">
        <f t="shared" ref="FJ22" si="436">EY22+FI22</f>
        <v>216</v>
      </c>
      <c r="FK22" s="30">
        <f>SUM(LARGE(($FI22,$EX22,$EM22,$EB22,$DQ22,$DF22,$CU22,$CJ22,$BY22,$BN22,$BC22,$AR22,$AG22,$V22,$K22),{1;2;3;4;5}))</f>
        <v>80</v>
      </c>
      <c r="FL22" s="27">
        <f t="shared" ref="FL22" si="437">RANK(FK22,FK$6:FK$61)</f>
        <v>1</v>
      </c>
      <c r="FM22" s="20">
        <f t="shared" ref="FM22" si="438">FW$3</f>
        <v>2</v>
      </c>
      <c r="FN22" s="31"/>
      <c r="FO22" s="33"/>
      <c r="FP22" s="27">
        <f t="shared" ref="FP22" si="439">SUM(FN22+FO22)</f>
        <v>0</v>
      </c>
      <c r="FQ22" s="47">
        <f t="shared" ref="FQ22" si="440">FP22+FO22/1000</f>
        <v>0</v>
      </c>
      <c r="FR22" s="14">
        <f t="shared" ref="FR22" si="441">RANK(FQ22,FQ$6:FQ$61)</f>
        <v>1</v>
      </c>
      <c r="FS22" s="46">
        <f t="shared" ref="FS22" si="442">RANK(FQ22,FQ$6:FQ$61)</f>
        <v>1</v>
      </c>
      <c r="FT22" s="28">
        <f t="shared" ref="FT22" si="443">IF(AND(FW$3=1,FS22=1),"25",IF(AND(FW$3=1,FS22=2),"20",IF(AND(FW$3=1,FS22=3),"16",IF(AND(FW$3=1,FS22=4),"13",IF(AND(FW$3=1,FS22=5),"11",IF(AND(FW$3=1,FS22=6),"10",IF(AND(FW$3=1,FS22=7),"9",IF(AND(FW$3=1,FS22=8),"8",IF(AND(FW$3=1,FS22=9),"7",IF(AND(FW$3=1,FS22=10),"6",IF(AND(FW$3=1,FS22=11),"5",IF(AND(FW$3=1,FS22=12),"4",IF(AND(FW$3=1,FS22=13),"3",IF(AND(FW$3=1,FS22=14),"2",IF(AND(FW$3=1,FS22=15),"1",IF(AND(FW$3=2,FS22=1),"16",IF(AND(FW$3=2,FS22=2),"13",IF(AND(FW$3=2,FS22=3),"11",IF(AND(FW$3=2,FS22=4),"10",IF(AND(FW$3=2,FS22=5),"9",IF(AND(FW$3=2,FS22=6),"8",IF(AND(FW$3=2,FS22=7),"7",IF(AND(FW$3=2,FS22=8),"6",IF(AND(FW$3=2,FS22=9),"5",IF(AND(FW$3=2,FS22=10),"4",IF(AND(FW$3=2,FS22=11),"3",IF(AND(FW$3=2,FS22=12),"2",IF(AND(FW$3=2,FS22=13),"1",IF(AND(FW$3=3,FS22=1),"10",IF(AND(FW$3=3,FS22=2),"9",IF(AND(FW$3=3,FS22=3),"8",IF(AND(FW$3=3,FS22=4),"7",IF(AND(FW$3=3,FS22=5),"6",IF(AND(FW$3=3,FS22=6),"5",IF(AND(FW$3=3,FS22=7),"4",IF(AND(FW$3=3,FS22=8),"3",IF(AND(FW$3=3,FS22=9),"2",IF(AND(FW$3=3,FS22=10),"1"))))))))))))))))))))))))))))))))))))))+0</f>
        <v>16</v>
      </c>
      <c r="FU22" s="29">
        <f t="shared" ref="FU22" si="444">FJ22+FT22</f>
        <v>232</v>
      </c>
      <c r="FV22" s="30">
        <f>SUM(LARGE(($FT22,$FI22,$EX22,$EM22,$EB22,$DQ22,$DF22,$CU22,$CJ22,$BY22,$BN22,$BC22,$AR22,$AG22,$V22,$K22),{1;2;3;4;5}))</f>
        <v>80</v>
      </c>
      <c r="FW22" s="27">
        <f t="shared" ref="FW22" si="445">RANK(FV22,FV$6:FV$61)</f>
        <v>1</v>
      </c>
      <c r="FX22" s="20">
        <f t="shared" ref="FX22" si="446">GH$3</f>
        <v>2</v>
      </c>
      <c r="FY22" s="63"/>
      <c r="FZ22" s="64"/>
      <c r="GA22" s="27">
        <f t="shared" ref="GA22" si="447">SUM(FY22+FZ22)</f>
        <v>0</v>
      </c>
      <c r="GB22" s="47">
        <f t="shared" ref="GB22" si="448">GA22+FZ22/1000</f>
        <v>0</v>
      </c>
      <c r="GC22" s="14">
        <f t="shared" ref="GC22" si="449">RANK(GB22,GB$6:GB$61)</f>
        <v>1</v>
      </c>
      <c r="GD22" s="46">
        <f t="shared" ref="GD22" si="450">RANK(GB22,GB$6:GB$61)</f>
        <v>1</v>
      </c>
      <c r="GE22" s="28">
        <f t="shared" ref="GE22" si="451">IF(AND(GH$3=1,GD22=1),"25",IF(AND(GH$3=1,GD22=2),"20",IF(AND(GH$3=1,GD22=3),"16",IF(AND(GH$3=1,GD22=4),"13",IF(AND(GH$3=1,GD22=5),"11",IF(AND(GH$3=1,GD22=6),"10",IF(AND(GH$3=1,GD22=7),"9",IF(AND(GH$3=1,GD22=8),"8",IF(AND(GH$3=1,GD22=9),"7",IF(AND(GH$3=1,GD22=10),"6",IF(AND(GH$3=1,GD22=11),"5",IF(AND(GH$3=1,GD22=12),"4",IF(AND(GH$3=1,GD22=13),"3",IF(AND(GH$3=1,GD22=14),"2",IF(AND(GH$3=1,GD22=15),"1",IF(AND(GH$3=2,GD22=1),"16",IF(AND(GH$3=2,GD22=2),"13",IF(AND(GH$3=2,GD22=3),"11",IF(AND(GH$3=2,GD22=4),"10",IF(AND(GH$3=2,GD22=5),"9",IF(AND(GH$3=2,GD22=6),"8",IF(AND(GH$3=2,GD22=7),"7",IF(AND(GH$3=2,GD22=8),"6",IF(AND(GH$3=2,GD22=9),"5",IF(AND(GH$3=2,GD22=10),"4",IF(AND(GH$3=2,GD22=11),"3",IF(AND(GH$3=2,GD22=12),"2",IF(AND(GH$3=2,GD22=13),"1",IF(AND(GH$3=3,GD22=1),"10",IF(AND(GH$3=3,GD22=2),"9",IF(AND(GH$3=3,GD22=3),"8",IF(AND(GH$3=3,GD22=4),"7",IF(AND(GH$3=3,GD22=5),"6",IF(AND(GH$3=3,GD22=6),"5",IF(AND(GH$3=3,GD22=7),"4",IF(AND(GH$3=3,GD22=8),"3",IF(AND(GH$3=3,GD22=9),"2",IF(AND(GH$3=3,GD22=10),"1"))))))))))))))))))))))))))))))))))))))+0</f>
        <v>16</v>
      </c>
      <c r="GF22" s="29">
        <f t="shared" ref="GF22" si="452">FU22+GE22</f>
        <v>248</v>
      </c>
      <c r="GG22" s="30">
        <f>SUM(LARGE(($GE22,$FT22,$FI22,$EX22,$EM22,$EB22,$DQ22,$DF22,$CU22,$CJ22,$BY22,$BN22,$BC22,$AR22,$AG22,$V22,$K22),{1;2;3;4;5}))</f>
        <v>80</v>
      </c>
      <c r="GH22" s="27">
        <f t="shared" ref="GH22" si="453">RANK(GG22,GG$6:GG$61)</f>
        <v>1</v>
      </c>
      <c r="GI22" s="20">
        <f t="shared" ref="GI22" si="454">GS$3</f>
        <v>3</v>
      </c>
      <c r="GJ22" s="63"/>
      <c r="GK22" s="64"/>
      <c r="GL22" s="27">
        <f t="shared" ref="GL22" si="455">SUM(GJ22+GK22)</f>
        <v>0</v>
      </c>
      <c r="GM22" s="47">
        <f t="shared" ref="GM22" si="456">GL22+GK22/1000</f>
        <v>0</v>
      </c>
      <c r="GN22" s="14">
        <f t="shared" ref="GN22" si="457">RANK(GM22,GM$6:GM$61)</f>
        <v>1</v>
      </c>
      <c r="GO22" s="46">
        <f t="shared" ref="GO22" si="458">RANK(GM22,GM$6:GM$61)</f>
        <v>1</v>
      </c>
      <c r="GP22" s="28">
        <f t="shared" ref="GP22" si="459">IF(AND(GS$3=1,GO22=1),"25",IF(AND(GS$3=1,GO22=2),"20",IF(AND(GS$3=1,GO22=3),"16",IF(AND(GS$3=1,GO22=4),"13",IF(AND(GS$3=1,GO22=5),"11",IF(AND(GS$3=1,GO22=6),"10",IF(AND(GS$3=1,GO22=7),"9",IF(AND(GS$3=1,GO22=8),"8",IF(AND(GS$3=1,GO22=9),"7",IF(AND(GS$3=1,GO22=10),"6",IF(AND(GS$3=1,GO22=11),"5",IF(AND(GS$3=1,GO22=12),"4",IF(AND(GS$3=1,GO22=13),"3",IF(AND(GS$3=1,GO22=14),"2",IF(AND(GS$3=1,GO22=15),"1",IF(AND(GS$3=2,GO22=1),"16",IF(AND(GS$3=2,GO22=2),"13",IF(AND(GS$3=2,GO22=3),"11",IF(AND(GS$3=2,GO22=4),"10",IF(AND(GS$3=2,GO22=5),"9",IF(AND(GS$3=2,GO22=6),"8",IF(AND(GS$3=2,GO22=7),"7",IF(AND(GS$3=2,GO22=8),"6",IF(AND(GS$3=2,GO22=9),"5",IF(AND(GS$3=2,GO22=10),"4",IF(AND(GS$3=2,GO22=11),"3",IF(AND(GS$3=2,GO22=12),"2",IF(AND(GS$3=2,GO22=13),"1",IF(AND(GS$3=3,GO22=1),"10",IF(AND(GS$3=3,GO22=2),"9",IF(AND(GS$3=3,GO22=3),"8",IF(AND(GS$3=3,GO22=4),"7",IF(AND(GS$3=3,GO22=5),"6",IF(AND(GS$3=3,GO22=6),"5",IF(AND(GS$3=3,GO22=7),"4",IF(AND(GS$3=3,GO22=8),"3",IF(AND(GS$3=3,GO22=9),"2",IF(AND(GS$3=3,GO22=10),"1"))))))))))))))))))))))))))))))))))))))+0</f>
        <v>10</v>
      </c>
      <c r="GQ22" s="29">
        <f t="shared" ref="GQ22" si="460">GF22+GP22</f>
        <v>258</v>
      </c>
      <c r="GR22" s="30">
        <f>SUM(LARGE(($GP22,$GE22,$FT22,$FI22,$EX22,$EM22,$EB22,$DQ22,$DF22,$CU22,$CJ22,$BY22,$BN22,$BC22,$AR22,$AG22,$V22,$K22),{1;2;3;4;5}))</f>
        <v>80</v>
      </c>
      <c r="GS22" s="27">
        <f t="shared" ref="GS22" si="461">RANK(GR22,GR$6:GR$61)</f>
        <v>1</v>
      </c>
      <c r="GT22" s="20">
        <f t="shared" ref="GT22" si="462">HD$3</f>
        <v>2</v>
      </c>
      <c r="GU22" s="63"/>
      <c r="GV22" s="64"/>
      <c r="GW22" s="27">
        <f t="shared" ref="GW22" si="463">SUM(GU22+GV22)</f>
        <v>0</v>
      </c>
      <c r="GX22" s="47">
        <f t="shared" ref="GX22" si="464">GW22+GV22/1000</f>
        <v>0</v>
      </c>
      <c r="GY22" s="14">
        <f t="shared" ref="GY22" si="465">RANK(GX22,GX$6:GX$61)</f>
        <v>1</v>
      </c>
      <c r="GZ22" s="46">
        <f t="shared" ref="GZ22" si="466">RANK(GX22,GX$6:GX$61)</f>
        <v>1</v>
      </c>
      <c r="HA22" s="28">
        <f t="shared" ref="HA22" si="467">IF(AND(HD$3=1,GZ22=1),"25",IF(AND(HD$3=1,GZ22=2),"20",IF(AND(HD$3=1,GZ22=3),"16",IF(AND(HD$3=1,GZ22=4),"13",IF(AND(HD$3=1,GZ22=5),"11",IF(AND(HD$3=1,GZ22=6),"10",IF(AND(HD$3=1,GZ22=7),"9",IF(AND(HD$3=1,GZ22=8),"8",IF(AND(HD$3=1,GZ22=9),"7",IF(AND(HD$3=1,GZ22=10),"6",IF(AND(HD$3=1,GZ22=11),"5",IF(AND(HD$3=1,GZ22=12),"4",IF(AND(HD$3=1,GZ22=13),"3",IF(AND(HD$3=1,GZ22=14),"2",IF(AND(HD$3=1,GZ22=15),"1",IF(AND(HD$3=2,GZ22=1),"16",IF(AND(HD$3=2,GZ22=2),"13",IF(AND(HD$3=2,GZ22=3),"11",IF(AND(HD$3=2,GZ22=4),"10",IF(AND(HD$3=2,GZ22=5),"9",IF(AND(HD$3=2,GZ22=6),"8",IF(AND(HD$3=2,GZ22=7),"7",IF(AND(HD$3=2,GZ22=8),"6",IF(AND(HD$3=2,GZ22=9),"5",IF(AND(HD$3=2,GZ22=10),"4",IF(AND(HD$3=2,GZ22=11),"3",IF(AND(HD$3=2,GZ22=12),"2",IF(AND(HD$3=2,GZ22=13),"1",IF(AND(HD$3=3,GZ22=1),"10",IF(AND(HD$3=3,GZ22=2),"9",IF(AND(HD$3=3,GZ22=3),"8",IF(AND(HD$3=3,GZ22=4),"7",IF(AND(HD$3=3,GZ22=5),"6",IF(AND(HD$3=3,GZ22=6),"5",IF(AND(HD$3=3,GZ22=7),"4",IF(AND(HD$3=3,GZ22=8),"3",IF(AND(HD$3=3,GZ22=9),"2",IF(AND(HD$3=3,GZ22=10),"1"))))))))))))))))))))))))))))))))))))))+0</f>
        <v>16</v>
      </c>
      <c r="HB22" s="29">
        <f t="shared" ref="HB22" si="468">GQ22+HA22</f>
        <v>274</v>
      </c>
      <c r="HC22" s="30">
        <f>SUM(LARGE(($HA22,$GP22,$GE22,$FT22,$FI22,$EX22,$EM22,$EB22,$DQ22,$DF22,$CU22,$CJ22,$BY22,$BN22,$BC22,$AR22,$AG22,$V22,$K22),{1;2;3;4;5}))</f>
        <v>80</v>
      </c>
      <c r="HD22" s="27">
        <f t="shared" ref="HD22" si="469">RANK(HC22,HC$6:HC$61)</f>
        <v>1</v>
      </c>
      <c r="HE22" s="20">
        <f t="shared" ref="HE22" si="470">HO$3</f>
        <v>2</v>
      </c>
      <c r="HF22" s="63"/>
      <c r="HG22" s="64"/>
      <c r="HH22" s="27">
        <f t="shared" ref="HH22" si="471">SUM(HF22+HG22)</f>
        <v>0</v>
      </c>
      <c r="HI22" s="47">
        <f t="shared" ref="HI22" si="472">HH22+HG22/1000</f>
        <v>0</v>
      </c>
      <c r="HJ22" s="14">
        <f t="shared" ref="HJ22" si="473">RANK(HI22,HI$6:HI$61)</f>
        <v>1</v>
      </c>
      <c r="HK22" s="46">
        <f t="shared" ref="HK22" si="474">RANK(HI22,HI$6:HI$61)</f>
        <v>1</v>
      </c>
      <c r="HL22" s="28">
        <f t="shared" ref="HL22" si="475">IF(AND(HO$3=1,HK22=1),"25",IF(AND(HO$3=1,HK22=2),"20",IF(AND(HO$3=1,HK22=3),"16",IF(AND(HO$3=1,HK22=4),"13",IF(AND(HO$3=1,HK22=5),"11",IF(AND(HO$3=1,HK22=6),"10",IF(AND(HO$3=1,HK22=7),"9",IF(AND(HO$3=1,HK22=8),"8",IF(AND(HO$3=1,HK22=9),"7",IF(AND(HO$3=1,HK22=10),"6",IF(AND(HO$3=1,HK22=11),"5",IF(AND(HO$3=1,HK22=12),"4",IF(AND(HO$3=1,HK22=13),"3",IF(AND(HO$3=1,HK22=14),"2",IF(AND(HO$3=1,HK22=15),"1",IF(AND(HO$3=2,HK22=1),"16",IF(AND(HO$3=2,HK22=2),"13",IF(AND(HO$3=2,HK22=3),"11",IF(AND(HO$3=2,HK22=4),"10",IF(AND(HO$3=2,HK22=5),"9",IF(AND(HO$3=2,HK22=6),"8",IF(AND(HO$3=2,HK22=7),"7",IF(AND(HO$3=2,HK22=8),"6",IF(AND(HO$3=2,HK22=9),"5",IF(AND(HO$3=2,HK22=10),"4",IF(AND(HO$3=2,HK22=11),"3",IF(AND(HO$3=2,HK22=12),"2",IF(AND(HO$3=2,HK22=13),"1",IF(AND(HO$3=3,HK22=1),"10",IF(AND(HO$3=3,HK22=2),"9",IF(AND(HO$3=3,HK22=3),"8",IF(AND(HO$3=3,HK22=4),"7",IF(AND(HO$3=3,HK22=5),"6",IF(AND(HO$3=3,HK22=6),"5",IF(AND(HO$3=3,HK22=7),"4",IF(AND(HO$3=3,HK22=8),"3",IF(AND(HO$3=3,HK22=9),"2",IF(AND(HO$3=3,HK22=10),"1"))))))))))))))))))))))))))))))))))))))+0</f>
        <v>16</v>
      </c>
      <c r="HM22" s="29">
        <f t="shared" ref="HM22" si="476">HB22+HL22</f>
        <v>290</v>
      </c>
      <c r="HN22" s="30">
        <f>SUM(LARGE(($HL22,$HA22,$GP22,$GE22,$FT22,$FI22,$EX22,$EM22,$EB22,$DQ22,$DF22,$CU22,$CJ22,$BY22,$BN22,$BC22,$AR22,$AG22,$V22,$K22),{1;2;3;4;5}))</f>
        <v>80</v>
      </c>
      <c r="HO22" s="27">
        <f t="shared" ref="HO22" si="477">RANK(HN22,HN$6:HN$61)</f>
        <v>1</v>
      </c>
    </row>
    <row r="23" spans="1:223" x14ac:dyDescent="0.2">
      <c r="A23" s="37" t="s">
        <v>23</v>
      </c>
      <c r="B23" s="65">
        <f t="shared" si="0"/>
        <v>1</v>
      </c>
      <c r="C23" s="16" t="s">
        <v>361</v>
      </c>
      <c r="D23" s="20">
        <f t="shared" si="55"/>
        <v>2</v>
      </c>
      <c r="E23" s="31">
        <f>216-167</f>
        <v>49</v>
      </c>
      <c r="F23" s="33">
        <f>216-197</f>
        <v>19</v>
      </c>
      <c r="G23" s="27">
        <f t="shared" si="56"/>
        <v>68</v>
      </c>
      <c r="H23" s="47">
        <f t="shared" si="300"/>
        <v>68.019000000000005</v>
      </c>
      <c r="I23" s="14">
        <f t="shared" si="141"/>
        <v>9</v>
      </c>
      <c r="J23" s="46">
        <f t="shared" si="57"/>
        <v>9</v>
      </c>
      <c r="K23" s="28">
        <f t="shared" si="2"/>
        <v>5</v>
      </c>
      <c r="L23" s="29">
        <f t="shared" si="58"/>
        <v>5</v>
      </c>
      <c r="M23" s="30">
        <f>SUM(LARGE(($K23),{1}))</f>
        <v>5</v>
      </c>
      <c r="N23" s="27">
        <f t="shared" si="59"/>
        <v>9</v>
      </c>
      <c r="O23" s="20">
        <f t="shared" si="60"/>
        <v>3</v>
      </c>
      <c r="P23" s="31"/>
      <c r="Q23" s="33"/>
      <c r="R23" s="27">
        <f t="shared" si="61"/>
        <v>0</v>
      </c>
      <c r="S23" s="47">
        <f t="shared" si="301"/>
        <v>0</v>
      </c>
      <c r="T23" s="14">
        <f t="shared" si="142"/>
        <v>1</v>
      </c>
      <c r="U23" s="46">
        <f t="shared" si="62"/>
        <v>1</v>
      </c>
      <c r="V23" s="28">
        <f t="shared" si="4"/>
        <v>10</v>
      </c>
      <c r="W23" s="29">
        <f t="shared" si="63"/>
        <v>15</v>
      </c>
      <c r="X23" s="30">
        <f>SUM(LARGE(($V23,$K23),{1;2}))</f>
        <v>15</v>
      </c>
      <c r="Y23" s="27">
        <f t="shared" si="64"/>
        <v>9</v>
      </c>
      <c r="Z23" s="20">
        <f t="shared" si="65"/>
        <v>3</v>
      </c>
      <c r="AA23" s="31"/>
      <c r="AB23" s="33"/>
      <c r="AC23" s="27">
        <f t="shared" si="66"/>
        <v>0</v>
      </c>
      <c r="AD23" s="47">
        <f t="shared" si="302"/>
        <v>0</v>
      </c>
      <c r="AE23" s="14">
        <f t="shared" si="143"/>
        <v>1</v>
      </c>
      <c r="AF23" s="46">
        <f t="shared" si="67"/>
        <v>1</v>
      </c>
      <c r="AG23" s="28">
        <f t="shared" si="6"/>
        <v>10</v>
      </c>
      <c r="AH23" s="29">
        <f t="shared" si="68"/>
        <v>25</v>
      </c>
      <c r="AI23" s="30">
        <f>SUM(LARGE(($AG23,$V23,$K23),{1;2;3}))</f>
        <v>25</v>
      </c>
      <c r="AJ23" s="27">
        <f t="shared" si="69"/>
        <v>9</v>
      </c>
      <c r="AK23" s="20">
        <f t="shared" si="70"/>
        <v>3</v>
      </c>
      <c r="AL23" s="31"/>
      <c r="AM23" s="33"/>
      <c r="AN23" s="27">
        <f t="shared" si="71"/>
        <v>0</v>
      </c>
      <c r="AO23" s="47">
        <f t="shared" si="303"/>
        <v>0</v>
      </c>
      <c r="AP23" s="14">
        <f t="shared" si="144"/>
        <v>1</v>
      </c>
      <c r="AQ23" s="46">
        <f t="shared" si="72"/>
        <v>1</v>
      </c>
      <c r="AR23" s="28">
        <f t="shared" si="8"/>
        <v>10</v>
      </c>
      <c r="AS23" s="29">
        <f t="shared" si="73"/>
        <v>35</v>
      </c>
      <c r="AT23" s="30">
        <f>SUM(LARGE(($AR23,$AG23,$V23,$K23),{1;2;3;4}))</f>
        <v>35</v>
      </c>
      <c r="AU23" s="27">
        <f t="shared" si="74"/>
        <v>9</v>
      </c>
      <c r="AV23" s="20">
        <f t="shared" si="75"/>
        <v>2</v>
      </c>
      <c r="AW23" s="31"/>
      <c r="AX23" s="33"/>
      <c r="AY23" s="27">
        <f t="shared" si="76"/>
        <v>0</v>
      </c>
      <c r="AZ23" s="47">
        <f t="shared" si="304"/>
        <v>0</v>
      </c>
      <c r="BA23" s="14">
        <f t="shared" si="145"/>
        <v>1</v>
      </c>
      <c r="BB23" s="46">
        <f t="shared" si="77"/>
        <v>1</v>
      </c>
      <c r="BC23" s="28">
        <f t="shared" si="10"/>
        <v>16</v>
      </c>
      <c r="BD23" s="29">
        <f t="shared" si="78"/>
        <v>51</v>
      </c>
      <c r="BE23" s="30">
        <f>SUM(LARGE(($BC23,$AR23,$AG23,$V23,$K23),{1;2;3;4;5}))</f>
        <v>51</v>
      </c>
      <c r="BF23" s="27">
        <f t="shared" si="79"/>
        <v>9</v>
      </c>
      <c r="BG23" s="20">
        <f t="shared" si="80"/>
        <v>3</v>
      </c>
      <c r="BH23" s="31"/>
      <c r="BI23" s="33"/>
      <c r="BJ23" s="27">
        <f t="shared" si="81"/>
        <v>0</v>
      </c>
      <c r="BK23" s="47">
        <f t="shared" si="305"/>
        <v>0</v>
      </c>
      <c r="BL23" s="14">
        <f t="shared" si="146"/>
        <v>1</v>
      </c>
      <c r="BM23" s="46">
        <f t="shared" si="82"/>
        <v>1</v>
      </c>
      <c r="BN23" s="28">
        <f t="shared" si="12"/>
        <v>10</v>
      </c>
      <c r="BO23" s="29">
        <f t="shared" si="83"/>
        <v>61</v>
      </c>
      <c r="BP23" s="30">
        <f>SUM(LARGE(($BN23,$BC23,$AR23,$AG23,$V23,$K23),{1;2;3;4;5}))</f>
        <v>56</v>
      </c>
      <c r="BQ23" s="27">
        <f t="shared" si="13"/>
        <v>4</v>
      </c>
      <c r="BR23" s="20">
        <f t="shared" si="84"/>
        <v>2</v>
      </c>
      <c r="BS23" s="31"/>
      <c r="BT23" s="33"/>
      <c r="BU23" s="27">
        <f t="shared" si="85"/>
        <v>0</v>
      </c>
      <c r="BV23" s="47">
        <f t="shared" si="306"/>
        <v>0</v>
      </c>
      <c r="BW23" s="14">
        <f t="shared" si="147"/>
        <v>1</v>
      </c>
      <c r="BX23" s="46">
        <f t="shared" si="86"/>
        <v>1</v>
      </c>
      <c r="BY23" s="28">
        <f t="shared" si="15"/>
        <v>16</v>
      </c>
      <c r="BZ23" s="29">
        <f t="shared" si="87"/>
        <v>77</v>
      </c>
      <c r="CA23" s="30">
        <f>SUM(LARGE(($BY23,$BN23,$BC23,$AR23,$AG23,$V23,$K23),{1;2;3;4;5}))</f>
        <v>62</v>
      </c>
      <c r="CB23" s="27">
        <f t="shared" si="16"/>
        <v>4</v>
      </c>
      <c r="CC23" s="20">
        <f t="shared" si="88"/>
        <v>2</v>
      </c>
      <c r="CD23" s="31"/>
      <c r="CE23" s="33"/>
      <c r="CF23" s="27">
        <f t="shared" si="89"/>
        <v>0</v>
      </c>
      <c r="CG23" s="47">
        <f t="shared" si="307"/>
        <v>0</v>
      </c>
      <c r="CH23" s="14">
        <f t="shared" si="148"/>
        <v>1</v>
      </c>
      <c r="CI23" s="46">
        <f t="shared" si="90"/>
        <v>1</v>
      </c>
      <c r="CJ23" s="28">
        <f t="shared" si="18"/>
        <v>16</v>
      </c>
      <c r="CK23" s="29">
        <f t="shared" si="91"/>
        <v>93</v>
      </c>
      <c r="CL23" s="30">
        <f>SUM(LARGE(($CJ23,$BY23,$BN23,$BC23,$AR23,$AG23,$V23,$K23),{1;2;3;4;5}))</f>
        <v>68</v>
      </c>
      <c r="CM23" s="27">
        <f t="shared" si="19"/>
        <v>4</v>
      </c>
      <c r="CN23" s="20">
        <f t="shared" si="92"/>
        <v>2</v>
      </c>
      <c r="CO23" s="31"/>
      <c r="CP23" s="33"/>
      <c r="CQ23" s="27">
        <f t="shared" si="93"/>
        <v>0</v>
      </c>
      <c r="CR23" s="47">
        <f t="shared" si="308"/>
        <v>0</v>
      </c>
      <c r="CS23" s="14">
        <f t="shared" si="149"/>
        <v>1</v>
      </c>
      <c r="CT23" s="46">
        <f t="shared" si="94"/>
        <v>1</v>
      </c>
      <c r="CU23" s="28">
        <f t="shared" si="21"/>
        <v>16</v>
      </c>
      <c r="CV23" s="29">
        <f t="shared" si="95"/>
        <v>109</v>
      </c>
      <c r="CW23" s="30">
        <f>SUM(LARGE(($CU23,$CJ23,$BY23,$BN23,$BC23,$AR23,$AG23,$V23,$K23),{1;2;3;4;5}))</f>
        <v>74</v>
      </c>
      <c r="CX23" s="27">
        <f t="shared" si="22"/>
        <v>4</v>
      </c>
      <c r="CY23" s="20">
        <f t="shared" si="96"/>
        <v>2</v>
      </c>
      <c r="CZ23" s="31"/>
      <c r="DA23" s="33"/>
      <c r="DB23" s="27">
        <f t="shared" si="97"/>
        <v>0</v>
      </c>
      <c r="DC23" s="47">
        <f t="shared" si="309"/>
        <v>0</v>
      </c>
      <c r="DD23" s="14">
        <f t="shared" si="150"/>
        <v>1</v>
      </c>
      <c r="DE23" s="46">
        <f t="shared" si="98"/>
        <v>1</v>
      </c>
      <c r="DF23" s="28">
        <f t="shared" si="24"/>
        <v>16</v>
      </c>
      <c r="DG23" s="29">
        <f t="shared" si="99"/>
        <v>125</v>
      </c>
      <c r="DH23" s="30">
        <f>SUM(LARGE(($DF23,$CU23,$CJ23,$BY23,$BN23,$BC23,$AR23,$AG23,$V23,$K23),{1;2;3;4;5}))</f>
        <v>80</v>
      </c>
      <c r="DI23" s="27">
        <f t="shared" si="25"/>
        <v>1</v>
      </c>
      <c r="DJ23" s="20">
        <f t="shared" si="100"/>
        <v>2</v>
      </c>
      <c r="DK23" s="31"/>
      <c r="DL23" s="33"/>
      <c r="DM23" s="27">
        <f t="shared" si="101"/>
        <v>0</v>
      </c>
      <c r="DN23" s="47">
        <f t="shared" si="310"/>
        <v>0</v>
      </c>
      <c r="DO23" s="14">
        <f t="shared" si="151"/>
        <v>1</v>
      </c>
      <c r="DP23" s="46">
        <f t="shared" si="102"/>
        <v>1</v>
      </c>
      <c r="DQ23" s="28">
        <f t="shared" si="27"/>
        <v>16</v>
      </c>
      <c r="DR23" s="29">
        <f t="shared" si="103"/>
        <v>141</v>
      </c>
      <c r="DS23" s="30">
        <f>SUM(LARGE(($DQ23,$DF23,$CU23,$CJ23,$BY23,$BN23,$BC23,$AR23,$AG23,$V23,$K23),{1;2;3;4;5}))</f>
        <v>80</v>
      </c>
      <c r="DT23" s="27">
        <f t="shared" si="28"/>
        <v>1</v>
      </c>
      <c r="DU23" s="20">
        <f t="shared" si="104"/>
        <v>2</v>
      </c>
      <c r="DV23" s="31"/>
      <c r="DW23" s="33"/>
      <c r="DX23" s="27">
        <f t="shared" si="105"/>
        <v>0</v>
      </c>
      <c r="DY23" s="47">
        <f t="shared" si="311"/>
        <v>0</v>
      </c>
      <c r="DZ23" s="14">
        <f t="shared" si="152"/>
        <v>1</v>
      </c>
      <c r="EA23" s="46">
        <f t="shared" si="106"/>
        <v>1</v>
      </c>
      <c r="EB23" s="28">
        <f t="shared" si="30"/>
        <v>16</v>
      </c>
      <c r="EC23" s="29">
        <f t="shared" si="107"/>
        <v>157</v>
      </c>
      <c r="ED23" s="30">
        <f>SUM(LARGE(($EB23,$DQ23,$DF23,$CU23,$CJ23,$BY23,$BN23,$BC23,$AR23,$AG23,$V23,$K23),{1;2;3;4;5}))</f>
        <v>80</v>
      </c>
      <c r="EE23" s="27">
        <f t="shared" si="31"/>
        <v>1</v>
      </c>
      <c r="EF23" s="20">
        <f t="shared" si="108"/>
        <v>2</v>
      </c>
      <c r="EG23" s="31"/>
      <c r="EH23" s="33"/>
      <c r="EI23" s="27">
        <f t="shared" si="109"/>
        <v>0</v>
      </c>
      <c r="EJ23" s="47">
        <f t="shared" si="312"/>
        <v>0</v>
      </c>
      <c r="EK23" s="14">
        <f t="shared" si="153"/>
        <v>1</v>
      </c>
      <c r="EL23" s="46">
        <f t="shared" si="110"/>
        <v>1</v>
      </c>
      <c r="EM23" s="28">
        <f t="shared" si="33"/>
        <v>16</v>
      </c>
      <c r="EN23" s="29">
        <f t="shared" si="111"/>
        <v>173</v>
      </c>
      <c r="EO23" s="30">
        <f>SUM(LARGE(($EM23,$EB23,$DQ23,$DF23,$CU23,$CJ23,$BY23,$BN23,$BC23,$AR23,$AG23,$V23,$K23),{1;2;3;4;5}))</f>
        <v>80</v>
      </c>
      <c r="EP23" s="27">
        <f t="shared" si="34"/>
        <v>1</v>
      </c>
      <c r="EQ23" s="20">
        <f t="shared" si="112"/>
        <v>2</v>
      </c>
      <c r="ER23" s="31"/>
      <c r="ES23" s="33"/>
      <c r="ET23" s="27">
        <f t="shared" si="113"/>
        <v>0</v>
      </c>
      <c r="EU23" s="47">
        <f t="shared" si="313"/>
        <v>0</v>
      </c>
      <c r="EV23" s="14">
        <f t="shared" si="154"/>
        <v>1</v>
      </c>
      <c r="EW23" s="46">
        <f t="shared" si="114"/>
        <v>1</v>
      </c>
      <c r="EX23" s="28">
        <f t="shared" si="36"/>
        <v>16</v>
      </c>
      <c r="EY23" s="29">
        <f t="shared" si="115"/>
        <v>189</v>
      </c>
      <c r="EZ23" s="30">
        <f>SUM(LARGE(($EX23,$EM23,$EB23,$DQ23,$DF23,$CU23,$CJ23,$BY23,$BN23,$BC23,$AR23,$AG23,$V23,$K23),{1;2;3;4;5}))</f>
        <v>80</v>
      </c>
      <c r="FA23" s="27">
        <f t="shared" si="37"/>
        <v>1</v>
      </c>
      <c r="FB23" s="20">
        <f t="shared" si="116"/>
        <v>2</v>
      </c>
      <c r="FC23" s="31"/>
      <c r="FD23" s="33"/>
      <c r="FE23" s="27">
        <f t="shared" si="117"/>
        <v>0</v>
      </c>
      <c r="FF23" s="47">
        <f t="shared" si="314"/>
        <v>0</v>
      </c>
      <c r="FG23" s="14">
        <f t="shared" si="155"/>
        <v>1</v>
      </c>
      <c r="FH23" s="46">
        <f t="shared" si="118"/>
        <v>1</v>
      </c>
      <c r="FI23" s="28">
        <f t="shared" si="39"/>
        <v>16</v>
      </c>
      <c r="FJ23" s="29">
        <f t="shared" si="119"/>
        <v>205</v>
      </c>
      <c r="FK23" s="30">
        <f>SUM(LARGE(($FI23,$EX23,$EM23,$EB23,$DQ23,$DF23,$CU23,$CJ23,$BY23,$BN23,$BC23,$AR23,$AG23,$V23,$K23),{1;2;3;4;5}))</f>
        <v>80</v>
      </c>
      <c r="FL23" s="27">
        <f t="shared" si="40"/>
        <v>1</v>
      </c>
      <c r="FM23" s="20">
        <f t="shared" si="120"/>
        <v>2</v>
      </c>
      <c r="FN23" s="31"/>
      <c r="FO23" s="33"/>
      <c r="FP23" s="27">
        <f t="shared" si="121"/>
        <v>0</v>
      </c>
      <c r="FQ23" s="47">
        <f t="shared" si="315"/>
        <v>0</v>
      </c>
      <c r="FR23" s="14">
        <f t="shared" si="156"/>
        <v>1</v>
      </c>
      <c r="FS23" s="46">
        <f t="shared" si="122"/>
        <v>1</v>
      </c>
      <c r="FT23" s="28">
        <f t="shared" si="42"/>
        <v>16</v>
      </c>
      <c r="FU23" s="29">
        <f t="shared" si="123"/>
        <v>221</v>
      </c>
      <c r="FV23" s="30">
        <f>SUM(LARGE(($FT23,$FI23,$EX23,$EM23,$EB23,$DQ23,$DF23,$CU23,$CJ23,$BY23,$BN23,$BC23,$AR23,$AG23,$V23,$K23),{1;2;3;4;5}))</f>
        <v>80</v>
      </c>
      <c r="FW23" s="27">
        <f t="shared" si="43"/>
        <v>1</v>
      </c>
      <c r="FX23" s="20">
        <f t="shared" si="124"/>
        <v>2</v>
      </c>
      <c r="FY23" s="63"/>
      <c r="FZ23" s="64"/>
      <c r="GA23" s="27">
        <f t="shared" si="125"/>
        <v>0</v>
      </c>
      <c r="GB23" s="47">
        <f t="shared" si="316"/>
        <v>0</v>
      </c>
      <c r="GC23" s="14">
        <f t="shared" si="157"/>
        <v>1</v>
      </c>
      <c r="GD23" s="46">
        <f t="shared" si="126"/>
        <v>1</v>
      </c>
      <c r="GE23" s="28">
        <f t="shared" si="45"/>
        <v>16</v>
      </c>
      <c r="GF23" s="29">
        <f t="shared" si="127"/>
        <v>237</v>
      </c>
      <c r="GG23" s="30">
        <f>SUM(LARGE(($GE23,$FT23,$FI23,$EX23,$EM23,$EB23,$DQ23,$DF23,$CU23,$CJ23,$BY23,$BN23,$BC23,$AR23,$AG23,$V23,$K23),{1;2;3;4;5}))</f>
        <v>80</v>
      </c>
      <c r="GH23" s="27">
        <f t="shared" si="46"/>
        <v>1</v>
      </c>
      <c r="GI23" s="20">
        <f t="shared" si="128"/>
        <v>3</v>
      </c>
      <c r="GJ23" s="63"/>
      <c r="GK23" s="64"/>
      <c r="GL23" s="27">
        <f t="shared" si="129"/>
        <v>0</v>
      </c>
      <c r="GM23" s="47">
        <f t="shared" si="317"/>
        <v>0</v>
      </c>
      <c r="GN23" s="14">
        <f t="shared" si="158"/>
        <v>1</v>
      </c>
      <c r="GO23" s="46">
        <f t="shared" si="130"/>
        <v>1</v>
      </c>
      <c r="GP23" s="28">
        <f t="shared" si="48"/>
        <v>10</v>
      </c>
      <c r="GQ23" s="29">
        <f t="shared" si="131"/>
        <v>247</v>
      </c>
      <c r="GR23" s="30">
        <f>SUM(LARGE(($GP23,$GE23,$FT23,$FI23,$EX23,$EM23,$EB23,$DQ23,$DF23,$CU23,$CJ23,$BY23,$BN23,$BC23,$AR23,$AG23,$V23,$K23),{1;2;3;4;5}))</f>
        <v>80</v>
      </c>
      <c r="GS23" s="27">
        <f t="shared" si="49"/>
        <v>1</v>
      </c>
      <c r="GT23" s="20">
        <f t="shared" si="132"/>
        <v>2</v>
      </c>
      <c r="GU23" s="63"/>
      <c r="GV23" s="64"/>
      <c r="GW23" s="27">
        <f t="shared" si="133"/>
        <v>0</v>
      </c>
      <c r="GX23" s="47">
        <f t="shared" si="318"/>
        <v>0</v>
      </c>
      <c r="GY23" s="14">
        <f t="shared" si="159"/>
        <v>1</v>
      </c>
      <c r="GZ23" s="46">
        <f t="shared" si="134"/>
        <v>1</v>
      </c>
      <c r="HA23" s="28">
        <f t="shared" si="51"/>
        <v>16</v>
      </c>
      <c r="HB23" s="29">
        <f t="shared" si="135"/>
        <v>263</v>
      </c>
      <c r="HC23" s="30">
        <f>SUM(LARGE(($HA23,$GP23,$GE23,$FT23,$FI23,$EX23,$EM23,$EB23,$DQ23,$DF23,$CU23,$CJ23,$BY23,$BN23,$BC23,$AR23,$AG23,$V23,$K23),{1;2;3;4;5}))</f>
        <v>80</v>
      </c>
      <c r="HD23" s="27">
        <f t="shared" si="52"/>
        <v>1</v>
      </c>
      <c r="HE23" s="20">
        <f t="shared" si="136"/>
        <v>2</v>
      </c>
      <c r="HF23" s="63"/>
      <c r="HG23" s="64"/>
      <c r="HH23" s="27">
        <f t="shared" si="137"/>
        <v>0</v>
      </c>
      <c r="HI23" s="47">
        <f t="shared" si="319"/>
        <v>0</v>
      </c>
      <c r="HJ23" s="14">
        <f t="shared" si="160"/>
        <v>1</v>
      </c>
      <c r="HK23" s="46">
        <f t="shared" si="138"/>
        <v>1</v>
      </c>
      <c r="HL23" s="28">
        <f t="shared" si="54"/>
        <v>16</v>
      </c>
      <c r="HM23" s="29">
        <f t="shared" si="139"/>
        <v>279</v>
      </c>
      <c r="HN23" s="30">
        <f>SUM(LARGE(($HL23,$HA23,$GP23,$GE23,$FT23,$FI23,$EX23,$EM23,$EB23,$DQ23,$DF23,$CU23,$CJ23,$BY23,$BN23,$BC23,$AR23,$AG23,$V23,$K23),{1;2;3;4;5}))</f>
        <v>80</v>
      </c>
      <c r="HO23" s="27">
        <f t="shared" si="140"/>
        <v>1</v>
      </c>
    </row>
    <row r="24" spans="1:223" x14ac:dyDescent="0.2">
      <c r="A24" s="37" t="s">
        <v>141</v>
      </c>
      <c r="B24" s="65">
        <f t="shared" si="0"/>
        <v>0</v>
      </c>
      <c r="C24" s="16"/>
      <c r="D24" s="20">
        <f t="shared" si="55"/>
        <v>2</v>
      </c>
      <c r="E24" s="31"/>
      <c r="F24" s="33"/>
      <c r="G24" s="27">
        <f t="shared" si="56"/>
        <v>0</v>
      </c>
      <c r="H24" s="47">
        <f t="shared" si="300"/>
        <v>0</v>
      </c>
      <c r="I24" s="14">
        <f t="shared" si="141"/>
        <v>10</v>
      </c>
      <c r="J24" s="46">
        <f t="shared" si="57"/>
        <v>10</v>
      </c>
      <c r="K24" s="28">
        <f t="shared" si="2"/>
        <v>4</v>
      </c>
      <c r="L24" s="29">
        <f t="shared" si="58"/>
        <v>4</v>
      </c>
      <c r="M24" s="30">
        <f>SUM(LARGE(($K24),{1}))</f>
        <v>4</v>
      </c>
      <c r="N24" s="27">
        <f t="shared" si="59"/>
        <v>10</v>
      </c>
      <c r="O24" s="20">
        <f t="shared" si="60"/>
        <v>3</v>
      </c>
      <c r="P24" s="31"/>
      <c r="Q24" s="33"/>
      <c r="R24" s="27">
        <f t="shared" si="61"/>
        <v>0</v>
      </c>
      <c r="S24" s="47">
        <f t="shared" si="301"/>
        <v>0</v>
      </c>
      <c r="T24" s="14">
        <f t="shared" si="142"/>
        <v>1</v>
      </c>
      <c r="U24" s="46">
        <f t="shared" si="62"/>
        <v>1</v>
      </c>
      <c r="V24" s="28">
        <f t="shared" si="4"/>
        <v>10</v>
      </c>
      <c r="W24" s="29">
        <f t="shared" si="63"/>
        <v>14</v>
      </c>
      <c r="X24" s="30">
        <f>SUM(LARGE(($V24,$K24),{1;2}))</f>
        <v>14</v>
      </c>
      <c r="Y24" s="27">
        <f t="shared" si="64"/>
        <v>10</v>
      </c>
      <c r="Z24" s="20">
        <f t="shared" si="65"/>
        <v>3</v>
      </c>
      <c r="AA24" s="31"/>
      <c r="AB24" s="33"/>
      <c r="AC24" s="27">
        <f t="shared" si="66"/>
        <v>0</v>
      </c>
      <c r="AD24" s="47">
        <f t="shared" si="302"/>
        <v>0</v>
      </c>
      <c r="AE24" s="14">
        <f t="shared" si="143"/>
        <v>1</v>
      </c>
      <c r="AF24" s="46">
        <f t="shared" si="67"/>
        <v>1</v>
      </c>
      <c r="AG24" s="28">
        <f t="shared" si="6"/>
        <v>10</v>
      </c>
      <c r="AH24" s="29">
        <f t="shared" si="68"/>
        <v>24</v>
      </c>
      <c r="AI24" s="30">
        <f>SUM(LARGE(($AG24,$V24,$K24),{1;2;3}))</f>
        <v>24</v>
      </c>
      <c r="AJ24" s="27">
        <f t="shared" si="69"/>
        <v>10</v>
      </c>
      <c r="AK24" s="20">
        <f t="shared" si="70"/>
        <v>3</v>
      </c>
      <c r="AL24" s="31"/>
      <c r="AM24" s="33"/>
      <c r="AN24" s="27">
        <f t="shared" si="71"/>
        <v>0</v>
      </c>
      <c r="AO24" s="47">
        <f t="shared" si="303"/>
        <v>0</v>
      </c>
      <c r="AP24" s="14">
        <f t="shared" si="144"/>
        <v>1</v>
      </c>
      <c r="AQ24" s="46">
        <f t="shared" si="72"/>
        <v>1</v>
      </c>
      <c r="AR24" s="28">
        <f t="shared" si="8"/>
        <v>10</v>
      </c>
      <c r="AS24" s="29">
        <f t="shared" si="73"/>
        <v>34</v>
      </c>
      <c r="AT24" s="30">
        <f>SUM(LARGE(($AR24,$AG24,$V24,$K24),{1;2;3;4}))</f>
        <v>34</v>
      </c>
      <c r="AU24" s="27">
        <f t="shared" si="74"/>
        <v>10</v>
      </c>
      <c r="AV24" s="20">
        <f t="shared" si="75"/>
        <v>2</v>
      </c>
      <c r="AW24" s="31"/>
      <c r="AX24" s="33"/>
      <c r="AY24" s="27">
        <f t="shared" si="76"/>
        <v>0</v>
      </c>
      <c r="AZ24" s="47">
        <f t="shared" si="304"/>
        <v>0</v>
      </c>
      <c r="BA24" s="14">
        <f t="shared" si="145"/>
        <v>1</v>
      </c>
      <c r="BB24" s="46">
        <f t="shared" si="77"/>
        <v>1</v>
      </c>
      <c r="BC24" s="28">
        <f t="shared" si="10"/>
        <v>16</v>
      </c>
      <c r="BD24" s="29">
        <f t="shared" si="78"/>
        <v>50</v>
      </c>
      <c r="BE24" s="30">
        <f>SUM(LARGE(($BC24,$AR24,$AG24,$V24,$K24),{1;2;3;4;5}))</f>
        <v>50</v>
      </c>
      <c r="BF24" s="27">
        <f t="shared" si="79"/>
        <v>10</v>
      </c>
      <c r="BG24" s="20">
        <f t="shared" si="80"/>
        <v>3</v>
      </c>
      <c r="BH24" s="31"/>
      <c r="BI24" s="33"/>
      <c r="BJ24" s="27">
        <f t="shared" si="81"/>
        <v>0</v>
      </c>
      <c r="BK24" s="47">
        <f t="shared" si="305"/>
        <v>0</v>
      </c>
      <c r="BL24" s="14">
        <f t="shared" si="146"/>
        <v>1</v>
      </c>
      <c r="BM24" s="46">
        <f t="shared" si="82"/>
        <v>1</v>
      </c>
      <c r="BN24" s="28">
        <f t="shared" si="12"/>
        <v>10</v>
      </c>
      <c r="BO24" s="29">
        <f t="shared" si="83"/>
        <v>60</v>
      </c>
      <c r="BP24" s="30">
        <f>SUM(LARGE(($BN24,$BC24,$AR24,$AG24,$V24,$K24),{1;2;3;4;5}))</f>
        <v>56</v>
      </c>
      <c r="BQ24" s="27">
        <f t="shared" si="13"/>
        <v>4</v>
      </c>
      <c r="BR24" s="20">
        <f t="shared" si="84"/>
        <v>2</v>
      </c>
      <c r="BS24" s="31"/>
      <c r="BT24" s="33"/>
      <c r="BU24" s="27">
        <f t="shared" si="85"/>
        <v>0</v>
      </c>
      <c r="BV24" s="47">
        <f t="shared" si="306"/>
        <v>0</v>
      </c>
      <c r="BW24" s="14">
        <f t="shared" si="147"/>
        <v>1</v>
      </c>
      <c r="BX24" s="46">
        <f t="shared" si="86"/>
        <v>1</v>
      </c>
      <c r="BY24" s="28">
        <f t="shared" si="15"/>
        <v>16</v>
      </c>
      <c r="BZ24" s="29">
        <f t="shared" si="87"/>
        <v>76</v>
      </c>
      <c r="CA24" s="30">
        <f>SUM(LARGE(($BY24,$BN24,$BC24,$AR24,$AG24,$V24,$K24),{1;2;3;4;5}))</f>
        <v>62</v>
      </c>
      <c r="CB24" s="27">
        <f t="shared" si="16"/>
        <v>4</v>
      </c>
      <c r="CC24" s="20">
        <f t="shared" si="88"/>
        <v>2</v>
      </c>
      <c r="CD24" s="31"/>
      <c r="CE24" s="33"/>
      <c r="CF24" s="27">
        <f t="shared" si="89"/>
        <v>0</v>
      </c>
      <c r="CG24" s="47">
        <f t="shared" si="307"/>
        <v>0</v>
      </c>
      <c r="CH24" s="14">
        <f t="shared" si="148"/>
        <v>1</v>
      </c>
      <c r="CI24" s="46">
        <f t="shared" si="90"/>
        <v>1</v>
      </c>
      <c r="CJ24" s="28">
        <f t="shared" si="18"/>
        <v>16</v>
      </c>
      <c r="CK24" s="29">
        <f t="shared" si="91"/>
        <v>92</v>
      </c>
      <c r="CL24" s="30">
        <f>SUM(LARGE(($CJ24,$BY24,$BN24,$BC24,$AR24,$AG24,$V24,$K24),{1;2;3;4;5}))</f>
        <v>68</v>
      </c>
      <c r="CM24" s="27">
        <f t="shared" si="19"/>
        <v>4</v>
      </c>
      <c r="CN24" s="20">
        <f t="shared" si="92"/>
        <v>2</v>
      </c>
      <c r="CO24" s="31"/>
      <c r="CP24" s="33"/>
      <c r="CQ24" s="27">
        <f t="shared" si="93"/>
        <v>0</v>
      </c>
      <c r="CR24" s="47">
        <f t="shared" si="308"/>
        <v>0</v>
      </c>
      <c r="CS24" s="14">
        <f t="shared" si="149"/>
        <v>1</v>
      </c>
      <c r="CT24" s="46">
        <f t="shared" si="94"/>
        <v>1</v>
      </c>
      <c r="CU24" s="28">
        <f t="shared" si="21"/>
        <v>16</v>
      </c>
      <c r="CV24" s="29">
        <f t="shared" si="95"/>
        <v>108</v>
      </c>
      <c r="CW24" s="30">
        <f>SUM(LARGE(($CU24,$CJ24,$BY24,$BN24,$BC24,$AR24,$AG24,$V24,$K24),{1;2;3;4;5}))</f>
        <v>74</v>
      </c>
      <c r="CX24" s="27">
        <f t="shared" si="22"/>
        <v>4</v>
      </c>
      <c r="CY24" s="20">
        <f t="shared" si="96"/>
        <v>2</v>
      </c>
      <c r="CZ24" s="31"/>
      <c r="DA24" s="33"/>
      <c r="DB24" s="27">
        <f t="shared" si="97"/>
        <v>0</v>
      </c>
      <c r="DC24" s="47">
        <f t="shared" si="309"/>
        <v>0</v>
      </c>
      <c r="DD24" s="14">
        <f t="shared" si="150"/>
        <v>1</v>
      </c>
      <c r="DE24" s="46">
        <f t="shared" si="98"/>
        <v>1</v>
      </c>
      <c r="DF24" s="28">
        <f t="shared" si="24"/>
        <v>16</v>
      </c>
      <c r="DG24" s="29">
        <f t="shared" si="99"/>
        <v>124</v>
      </c>
      <c r="DH24" s="30">
        <f>SUM(LARGE(($DF24,$CU24,$CJ24,$BY24,$BN24,$BC24,$AR24,$AG24,$V24,$K24),{1;2;3;4;5}))</f>
        <v>80</v>
      </c>
      <c r="DI24" s="27">
        <f t="shared" si="25"/>
        <v>1</v>
      </c>
      <c r="DJ24" s="20">
        <f t="shared" si="100"/>
        <v>2</v>
      </c>
      <c r="DK24" s="31"/>
      <c r="DL24" s="33"/>
      <c r="DM24" s="27">
        <f t="shared" si="101"/>
        <v>0</v>
      </c>
      <c r="DN24" s="47">
        <f t="shared" si="310"/>
        <v>0</v>
      </c>
      <c r="DO24" s="14">
        <f t="shared" si="151"/>
        <v>1</v>
      </c>
      <c r="DP24" s="46">
        <f t="shared" si="102"/>
        <v>1</v>
      </c>
      <c r="DQ24" s="28">
        <f t="shared" si="27"/>
        <v>16</v>
      </c>
      <c r="DR24" s="29">
        <f t="shared" si="103"/>
        <v>140</v>
      </c>
      <c r="DS24" s="30">
        <f>SUM(LARGE(($DQ24,$DF24,$CU24,$CJ24,$BY24,$BN24,$BC24,$AR24,$AG24,$V24,$K24),{1;2;3;4;5}))</f>
        <v>80</v>
      </c>
      <c r="DT24" s="27">
        <f t="shared" si="28"/>
        <v>1</v>
      </c>
      <c r="DU24" s="20">
        <f t="shared" si="104"/>
        <v>2</v>
      </c>
      <c r="DV24" s="31"/>
      <c r="DW24" s="33"/>
      <c r="DX24" s="27">
        <f t="shared" si="105"/>
        <v>0</v>
      </c>
      <c r="DY24" s="47">
        <f t="shared" si="311"/>
        <v>0</v>
      </c>
      <c r="DZ24" s="14">
        <f t="shared" si="152"/>
        <v>1</v>
      </c>
      <c r="EA24" s="46">
        <f t="shared" si="106"/>
        <v>1</v>
      </c>
      <c r="EB24" s="28">
        <f t="shared" si="30"/>
        <v>16</v>
      </c>
      <c r="EC24" s="29">
        <f t="shared" si="107"/>
        <v>156</v>
      </c>
      <c r="ED24" s="30">
        <f>SUM(LARGE(($EB24,$DQ24,$DF24,$CU24,$CJ24,$BY24,$BN24,$BC24,$AR24,$AG24,$V24,$K24),{1;2;3;4;5}))</f>
        <v>80</v>
      </c>
      <c r="EE24" s="27">
        <f t="shared" si="31"/>
        <v>1</v>
      </c>
      <c r="EF24" s="20">
        <f t="shared" si="108"/>
        <v>2</v>
      </c>
      <c r="EG24" s="31"/>
      <c r="EH24" s="33"/>
      <c r="EI24" s="27">
        <f t="shared" si="109"/>
        <v>0</v>
      </c>
      <c r="EJ24" s="47">
        <f t="shared" si="312"/>
        <v>0</v>
      </c>
      <c r="EK24" s="14">
        <f t="shared" si="153"/>
        <v>1</v>
      </c>
      <c r="EL24" s="46">
        <f t="shared" si="110"/>
        <v>1</v>
      </c>
      <c r="EM24" s="28">
        <f t="shared" si="33"/>
        <v>16</v>
      </c>
      <c r="EN24" s="29">
        <f t="shared" si="111"/>
        <v>172</v>
      </c>
      <c r="EO24" s="30">
        <f>SUM(LARGE(($EM24,$EB24,$DQ24,$DF24,$CU24,$CJ24,$BY24,$BN24,$BC24,$AR24,$AG24,$V24,$K24),{1;2;3;4;5}))</f>
        <v>80</v>
      </c>
      <c r="EP24" s="27">
        <f t="shared" si="34"/>
        <v>1</v>
      </c>
      <c r="EQ24" s="20">
        <f t="shared" si="112"/>
        <v>2</v>
      </c>
      <c r="ER24" s="31"/>
      <c r="ES24" s="33"/>
      <c r="ET24" s="27">
        <f t="shared" si="113"/>
        <v>0</v>
      </c>
      <c r="EU24" s="47">
        <f t="shared" si="313"/>
        <v>0</v>
      </c>
      <c r="EV24" s="14">
        <f t="shared" si="154"/>
        <v>1</v>
      </c>
      <c r="EW24" s="46">
        <f t="shared" si="114"/>
        <v>1</v>
      </c>
      <c r="EX24" s="28">
        <f t="shared" si="36"/>
        <v>16</v>
      </c>
      <c r="EY24" s="29">
        <f t="shared" si="115"/>
        <v>188</v>
      </c>
      <c r="EZ24" s="30">
        <f>SUM(LARGE(($EX24,$EM24,$EB24,$DQ24,$DF24,$CU24,$CJ24,$BY24,$BN24,$BC24,$AR24,$AG24,$V24,$K24),{1;2;3;4;5}))</f>
        <v>80</v>
      </c>
      <c r="FA24" s="27">
        <f t="shared" si="37"/>
        <v>1</v>
      </c>
      <c r="FB24" s="20">
        <f t="shared" si="116"/>
        <v>2</v>
      </c>
      <c r="FC24" s="31"/>
      <c r="FD24" s="33"/>
      <c r="FE24" s="27">
        <f t="shared" si="117"/>
        <v>0</v>
      </c>
      <c r="FF24" s="47">
        <f t="shared" si="314"/>
        <v>0</v>
      </c>
      <c r="FG24" s="14">
        <f t="shared" si="155"/>
        <v>1</v>
      </c>
      <c r="FH24" s="46">
        <f t="shared" si="118"/>
        <v>1</v>
      </c>
      <c r="FI24" s="28">
        <f t="shared" si="39"/>
        <v>16</v>
      </c>
      <c r="FJ24" s="29">
        <f t="shared" si="119"/>
        <v>204</v>
      </c>
      <c r="FK24" s="30">
        <f>SUM(LARGE(($FI24,$EX24,$EM24,$EB24,$DQ24,$DF24,$CU24,$CJ24,$BY24,$BN24,$BC24,$AR24,$AG24,$V24,$K24),{1;2;3;4;5}))</f>
        <v>80</v>
      </c>
      <c r="FL24" s="27">
        <f t="shared" si="40"/>
        <v>1</v>
      </c>
      <c r="FM24" s="20">
        <f t="shared" si="120"/>
        <v>2</v>
      </c>
      <c r="FN24" s="31"/>
      <c r="FO24" s="33"/>
      <c r="FP24" s="27">
        <f t="shared" si="121"/>
        <v>0</v>
      </c>
      <c r="FQ24" s="47">
        <f t="shared" si="315"/>
        <v>0</v>
      </c>
      <c r="FR24" s="14">
        <f t="shared" si="156"/>
        <v>1</v>
      </c>
      <c r="FS24" s="46">
        <f t="shared" si="122"/>
        <v>1</v>
      </c>
      <c r="FT24" s="28">
        <f t="shared" si="42"/>
        <v>16</v>
      </c>
      <c r="FU24" s="29">
        <f t="shared" si="123"/>
        <v>220</v>
      </c>
      <c r="FV24" s="30">
        <f>SUM(LARGE(($FT24,$FI24,$EX24,$EM24,$EB24,$DQ24,$DF24,$CU24,$CJ24,$BY24,$BN24,$BC24,$AR24,$AG24,$V24,$K24),{1;2;3;4;5}))</f>
        <v>80</v>
      </c>
      <c r="FW24" s="27">
        <f t="shared" si="43"/>
        <v>1</v>
      </c>
      <c r="FX24" s="20">
        <f t="shared" si="124"/>
        <v>2</v>
      </c>
      <c r="FY24" s="63"/>
      <c r="FZ24" s="64"/>
      <c r="GA24" s="27">
        <f t="shared" si="125"/>
        <v>0</v>
      </c>
      <c r="GB24" s="47">
        <f t="shared" si="316"/>
        <v>0</v>
      </c>
      <c r="GC24" s="14">
        <f t="shared" si="157"/>
        <v>1</v>
      </c>
      <c r="GD24" s="46">
        <f t="shared" si="126"/>
        <v>1</v>
      </c>
      <c r="GE24" s="28">
        <f t="shared" si="45"/>
        <v>16</v>
      </c>
      <c r="GF24" s="29">
        <f t="shared" si="127"/>
        <v>236</v>
      </c>
      <c r="GG24" s="30">
        <f>SUM(LARGE(($GE24,$FT24,$FI24,$EX24,$EM24,$EB24,$DQ24,$DF24,$CU24,$CJ24,$BY24,$BN24,$BC24,$AR24,$AG24,$V24,$K24),{1;2;3;4;5}))</f>
        <v>80</v>
      </c>
      <c r="GH24" s="27">
        <f t="shared" si="46"/>
        <v>1</v>
      </c>
      <c r="GI24" s="20">
        <f t="shared" si="128"/>
        <v>3</v>
      </c>
      <c r="GJ24" s="63"/>
      <c r="GK24" s="64"/>
      <c r="GL24" s="27">
        <f t="shared" si="129"/>
        <v>0</v>
      </c>
      <c r="GM24" s="47">
        <f t="shared" si="317"/>
        <v>0</v>
      </c>
      <c r="GN24" s="14">
        <f t="shared" si="158"/>
        <v>1</v>
      </c>
      <c r="GO24" s="46">
        <f t="shared" si="130"/>
        <v>1</v>
      </c>
      <c r="GP24" s="28">
        <f t="shared" si="48"/>
        <v>10</v>
      </c>
      <c r="GQ24" s="29">
        <f t="shared" si="131"/>
        <v>246</v>
      </c>
      <c r="GR24" s="30">
        <f>SUM(LARGE(($GP24,$GE24,$FT24,$FI24,$EX24,$EM24,$EB24,$DQ24,$DF24,$CU24,$CJ24,$BY24,$BN24,$BC24,$AR24,$AG24,$V24,$K24),{1;2;3;4;5}))</f>
        <v>80</v>
      </c>
      <c r="GS24" s="27">
        <f t="shared" si="49"/>
        <v>1</v>
      </c>
      <c r="GT24" s="20">
        <f t="shared" si="132"/>
        <v>2</v>
      </c>
      <c r="GU24" s="63"/>
      <c r="GV24" s="64"/>
      <c r="GW24" s="27">
        <f t="shared" si="133"/>
        <v>0</v>
      </c>
      <c r="GX24" s="47">
        <f t="shared" si="318"/>
        <v>0</v>
      </c>
      <c r="GY24" s="14">
        <f t="shared" si="159"/>
        <v>1</v>
      </c>
      <c r="GZ24" s="46">
        <f t="shared" si="134"/>
        <v>1</v>
      </c>
      <c r="HA24" s="28">
        <f t="shared" si="51"/>
        <v>16</v>
      </c>
      <c r="HB24" s="29">
        <f t="shared" si="135"/>
        <v>262</v>
      </c>
      <c r="HC24" s="30">
        <f>SUM(LARGE(($HA24,$GP24,$GE24,$FT24,$FI24,$EX24,$EM24,$EB24,$DQ24,$DF24,$CU24,$CJ24,$BY24,$BN24,$BC24,$AR24,$AG24,$V24,$K24),{1;2;3;4;5}))</f>
        <v>80</v>
      </c>
      <c r="HD24" s="27">
        <f t="shared" si="52"/>
        <v>1</v>
      </c>
      <c r="HE24" s="20">
        <f t="shared" si="136"/>
        <v>2</v>
      </c>
      <c r="HF24" s="63"/>
      <c r="HG24" s="64"/>
      <c r="HH24" s="27">
        <f t="shared" si="137"/>
        <v>0</v>
      </c>
      <c r="HI24" s="47">
        <f t="shared" si="319"/>
        <v>0</v>
      </c>
      <c r="HJ24" s="14">
        <f t="shared" si="160"/>
        <v>1</v>
      </c>
      <c r="HK24" s="46">
        <f t="shared" si="138"/>
        <v>1</v>
      </c>
      <c r="HL24" s="28">
        <f t="shared" si="54"/>
        <v>16</v>
      </c>
      <c r="HM24" s="29">
        <f t="shared" si="139"/>
        <v>278</v>
      </c>
      <c r="HN24" s="30">
        <f>SUM(LARGE(($HL24,$HA24,$GP24,$GE24,$FT24,$FI24,$EX24,$EM24,$EB24,$DQ24,$DF24,$CU24,$CJ24,$BY24,$BN24,$BC24,$AR24,$AG24,$V24,$K24),{1;2;3;4;5}))</f>
        <v>80</v>
      </c>
      <c r="HO24" s="27">
        <f t="shared" si="140"/>
        <v>1</v>
      </c>
    </row>
    <row r="25" spans="1:223" x14ac:dyDescent="0.2">
      <c r="A25" s="37" t="s">
        <v>143</v>
      </c>
      <c r="B25" s="65">
        <f t="shared" si="0"/>
        <v>0</v>
      </c>
      <c r="C25" s="16"/>
      <c r="D25" s="20">
        <f t="shared" si="55"/>
        <v>2</v>
      </c>
      <c r="E25" s="31"/>
      <c r="F25" s="33"/>
      <c r="G25" s="27">
        <f t="shared" si="56"/>
        <v>0</v>
      </c>
      <c r="H25" s="47">
        <f t="shared" si="300"/>
        <v>0</v>
      </c>
      <c r="I25" s="14">
        <f t="shared" si="141"/>
        <v>10</v>
      </c>
      <c r="J25" s="46">
        <f t="shared" si="57"/>
        <v>10</v>
      </c>
      <c r="K25" s="28">
        <f t="shared" si="2"/>
        <v>4</v>
      </c>
      <c r="L25" s="29">
        <f t="shared" si="58"/>
        <v>4</v>
      </c>
      <c r="M25" s="30">
        <f>SUM(LARGE(($K25),{1}))</f>
        <v>4</v>
      </c>
      <c r="N25" s="27">
        <f t="shared" si="59"/>
        <v>10</v>
      </c>
      <c r="O25" s="20">
        <f t="shared" si="60"/>
        <v>3</v>
      </c>
      <c r="P25" s="31"/>
      <c r="Q25" s="33"/>
      <c r="R25" s="27">
        <f t="shared" si="61"/>
        <v>0</v>
      </c>
      <c r="S25" s="47">
        <f t="shared" si="301"/>
        <v>0</v>
      </c>
      <c r="T25" s="14">
        <f t="shared" si="142"/>
        <v>1</v>
      </c>
      <c r="U25" s="46">
        <f t="shared" si="62"/>
        <v>1</v>
      </c>
      <c r="V25" s="28">
        <f t="shared" si="4"/>
        <v>10</v>
      </c>
      <c r="W25" s="29">
        <f t="shared" si="63"/>
        <v>14</v>
      </c>
      <c r="X25" s="30">
        <f>SUM(LARGE(($V25,$K25),{1;2}))</f>
        <v>14</v>
      </c>
      <c r="Y25" s="27">
        <f t="shared" si="64"/>
        <v>10</v>
      </c>
      <c r="Z25" s="20">
        <f t="shared" si="65"/>
        <v>3</v>
      </c>
      <c r="AA25" s="31"/>
      <c r="AB25" s="33"/>
      <c r="AC25" s="27">
        <f t="shared" si="66"/>
        <v>0</v>
      </c>
      <c r="AD25" s="47">
        <f t="shared" si="302"/>
        <v>0</v>
      </c>
      <c r="AE25" s="14">
        <f t="shared" si="143"/>
        <v>1</v>
      </c>
      <c r="AF25" s="46">
        <f t="shared" si="67"/>
        <v>1</v>
      </c>
      <c r="AG25" s="28">
        <f t="shared" si="6"/>
        <v>10</v>
      </c>
      <c r="AH25" s="29">
        <f t="shared" si="68"/>
        <v>24</v>
      </c>
      <c r="AI25" s="30">
        <f>SUM(LARGE(($AG25,$V25,$K25),{1;2;3}))</f>
        <v>24</v>
      </c>
      <c r="AJ25" s="27">
        <f t="shared" si="69"/>
        <v>10</v>
      </c>
      <c r="AK25" s="20">
        <f t="shared" si="70"/>
        <v>3</v>
      </c>
      <c r="AL25" s="31"/>
      <c r="AM25" s="33"/>
      <c r="AN25" s="27">
        <f t="shared" si="71"/>
        <v>0</v>
      </c>
      <c r="AO25" s="47">
        <f t="shared" si="303"/>
        <v>0</v>
      </c>
      <c r="AP25" s="14">
        <f t="shared" si="144"/>
        <v>1</v>
      </c>
      <c r="AQ25" s="46">
        <f t="shared" si="72"/>
        <v>1</v>
      </c>
      <c r="AR25" s="28">
        <f t="shared" si="8"/>
        <v>10</v>
      </c>
      <c r="AS25" s="29">
        <f t="shared" si="73"/>
        <v>34</v>
      </c>
      <c r="AT25" s="30">
        <f>SUM(LARGE(($AR25,$AG25,$V25,$K25),{1;2;3;4}))</f>
        <v>34</v>
      </c>
      <c r="AU25" s="27">
        <f t="shared" si="74"/>
        <v>10</v>
      </c>
      <c r="AV25" s="20">
        <f t="shared" si="75"/>
        <v>2</v>
      </c>
      <c r="AW25" s="31"/>
      <c r="AX25" s="33"/>
      <c r="AY25" s="27">
        <f t="shared" si="76"/>
        <v>0</v>
      </c>
      <c r="AZ25" s="47">
        <f t="shared" si="304"/>
        <v>0</v>
      </c>
      <c r="BA25" s="14">
        <f t="shared" si="145"/>
        <v>1</v>
      </c>
      <c r="BB25" s="46">
        <f t="shared" si="77"/>
        <v>1</v>
      </c>
      <c r="BC25" s="28">
        <f t="shared" si="10"/>
        <v>16</v>
      </c>
      <c r="BD25" s="29">
        <f t="shared" si="78"/>
        <v>50</v>
      </c>
      <c r="BE25" s="30">
        <f>SUM(LARGE(($BC25,$AR25,$AG25,$V25,$K25),{1;2;3;4;5}))</f>
        <v>50</v>
      </c>
      <c r="BF25" s="27">
        <f t="shared" si="79"/>
        <v>10</v>
      </c>
      <c r="BG25" s="20">
        <f t="shared" si="80"/>
        <v>3</v>
      </c>
      <c r="BH25" s="31"/>
      <c r="BI25" s="33"/>
      <c r="BJ25" s="27">
        <f t="shared" si="81"/>
        <v>0</v>
      </c>
      <c r="BK25" s="47">
        <f t="shared" si="305"/>
        <v>0</v>
      </c>
      <c r="BL25" s="14">
        <f t="shared" si="146"/>
        <v>1</v>
      </c>
      <c r="BM25" s="46">
        <f t="shared" si="82"/>
        <v>1</v>
      </c>
      <c r="BN25" s="28">
        <f t="shared" si="12"/>
        <v>10</v>
      </c>
      <c r="BO25" s="29">
        <f t="shared" si="83"/>
        <v>60</v>
      </c>
      <c r="BP25" s="30">
        <f>SUM(LARGE(($BN25,$BC25,$AR25,$AG25,$V25,$K25),{1;2;3;4;5}))</f>
        <v>56</v>
      </c>
      <c r="BQ25" s="27">
        <f t="shared" si="13"/>
        <v>4</v>
      </c>
      <c r="BR25" s="20">
        <f t="shared" si="84"/>
        <v>2</v>
      </c>
      <c r="BS25" s="31"/>
      <c r="BT25" s="33"/>
      <c r="BU25" s="27">
        <f t="shared" si="85"/>
        <v>0</v>
      </c>
      <c r="BV25" s="47">
        <f t="shared" si="306"/>
        <v>0</v>
      </c>
      <c r="BW25" s="14">
        <f t="shared" si="147"/>
        <v>1</v>
      </c>
      <c r="BX25" s="46">
        <f t="shared" si="86"/>
        <v>1</v>
      </c>
      <c r="BY25" s="28">
        <f t="shared" si="15"/>
        <v>16</v>
      </c>
      <c r="BZ25" s="29">
        <f t="shared" si="87"/>
        <v>76</v>
      </c>
      <c r="CA25" s="30">
        <f>SUM(LARGE(($BY25,$BN25,$BC25,$AR25,$AG25,$V25,$K25),{1;2;3;4;5}))</f>
        <v>62</v>
      </c>
      <c r="CB25" s="27">
        <f t="shared" si="16"/>
        <v>4</v>
      </c>
      <c r="CC25" s="20">
        <f t="shared" si="88"/>
        <v>2</v>
      </c>
      <c r="CD25" s="31"/>
      <c r="CE25" s="33"/>
      <c r="CF25" s="27">
        <f t="shared" si="89"/>
        <v>0</v>
      </c>
      <c r="CG25" s="47">
        <f t="shared" si="307"/>
        <v>0</v>
      </c>
      <c r="CH25" s="14">
        <f t="shared" si="148"/>
        <v>1</v>
      </c>
      <c r="CI25" s="46">
        <f t="shared" si="90"/>
        <v>1</v>
      </c>
      <c r="CJ25" s="28">
        <f t="shared" si="18"/>
        <v>16</v>
      </c>
      <c r="CK25" s="29">
        <f t="shared" si="91"/>
        <v>92</v>
      </c>
      <c r="CL25" s="30">
        <f>SUM(LARGE(($CJ25,$BY25,$BN25,$BC25,$AR25,$AG25,$V25,$K25),{1;2;3;4;5}))</f>
        <v>68</v>
      </c>
      <c r="CM25" s="27">
        <f t="shared" si="19"/>
        <v>4</v>
      </c>
      <c r="CN25" s="20">
        <f t="shared" si="92"/>
        <v>2</v>
      </c>
      <c r="CO25" s="31"/>
      <c r="CP25" s="33"/>
      <c r="CQ25" s="27">
        <f t="shared" si="93"/>
        <v>0</v>
      </c>
      <c r="CR25" s="47">
        <f t="shared" si="308"/>
        <v>0</v>
      </c>
      <c r="CS25" s="14">
        <f t="shared" si="149"/>
        <v>1</v>
      </c>
      <c r="CT25" s="46">
        <f t="shared" si="94"/>
        <v>1</v>
      </c>
      <c r="CU25" s="28">
        <f t="shared" si="21"/>
        <v>16</v>
      </c>
      <c r="CV25" s="29">
        <f t="shared" si="95"/>
        <v>108</v>
      </c>
      <c r="CW25" s="30">
        <f>SUM(LARGE(($CU25,$CJ25,$BY25,$BN25,$BC25,$AR25,$AG25,$V25,$K25),{1;2;3;4;5}))</f>
        <v>74</v>
      </c>
      <c r="CX25" s="27">
        <f t="shared" si="22"/>
        <v>4</v>
      </c>
      <c r="CY25" s="20">
        <f t="shared" si="96"/>
        <v>2</v>
      </c>
      <c r="CZ25" s="31"/>
      <c r="DA25" s="33"/>
      <c r="DB25" s="27">
        <f t="shared" si="97"/>
        <v>0</v>
      </c>
      <c r="DC25" s="47">
        <f t="shared" si="309"/>
        <v>0</v>
      </c>
      <c r="DD25" s="14">
        <f t="shared" si="150"/>
        <v>1</v>
      </c>
      <c r="DE25" s="46">
        <f t="shared" si="98"/>
        <v>1</v>
      </c>
      <c r="DF25" s="28">
        <f t="shared" si="24"/>
        <v>16</v>
      </c>
      <c r="DG25" s="29">
        <f t="shared" si="99"/>
        <v>124</v>
      </c>
      <c r="DH25" s="30">
        <f>SUM(LARGE(($DF25,$CU25,$CJ25,$BY25,$BN25,$BC25,$AR25,$AG25,$V25,$K25),{1;2;3;4;5}))</f>
        <v>80</v>
      </c>
      <c r="DI25" s="27">
        <f t="shared" si="25"/>
        <v>1</v>
      </c>
      <c r="DJ25" s="20">
        <f t="shared" si="100"/>
        <v>2</v>
      </c>
      <c r="DK25" s="31"/>
      <c r="DL25" s="33"/>
      <c r="DM25" s="27">
        <f t="shared" si="101"/>
        <v>0</v>
      </c>
      <c r="DN25" s="47">
        <f t="shared" si="310"/>
        <v>0</v>
      </c>
      <c r="DO25" s="14">
        <f t="shared" si="151"/>
        <v>1</v>
      </c>
      <c r="DP25" s="46">
        <f t="shared" si="102"/>
        <v>1</v>
      </c>
      <c r="DQ25" s="28">
        <f t="shared" si="27"/>
        <v>16</v>
      </c>
      <c r="DR25" s="29">
        <f t="shared" si="103"/>
        <v>140</v>
      </c>
      <c r="DS25" s="30">
        <f>SUM(LARGE(($DQ25,$DF25,$CU25,$CJ25,$BY25,$BN25,$BC25,$AR25,$AG25,$V25,$K25),{1;2;3;4;5}))</f>
        <v>80</v>
      </c>
      <c r="DT25" s="27">
        <f t="shared" si="28"/>
        <v>1</v>
      </c>
      <c r="DU25" s="20">
        <f t="shared" si="104"/>
        <v>2</v>
      </c>
      <c r="DV25" s="31"/>
      <c r="DW25" s="33"/>
      <c r="DX25" s="27">
        <f t="shared" si="105"/>
        <v>0</v>
      </c>
      <c r="DY25" s="47">
        <f t="shared" si="311"/>
        <v>0</v>
      </c>
      <c r="DZ25" s="14">
        <f t="shared" si="152"/>
        <v>1</v>
      </c>
      <c r="EA25" s="46">
        <f t="shared" si="106"/>
        <v>1</v>
      </c>
      <c r="EB25" s="28">
        <f t="shared" si="30"/>
        <v>16</v>
      </c>
      <c r="EC25" s="29">
        <f t="shared" si="107"/>
        <v>156</v>
      </c>
      <c r="ED25" s="30">
        <f>SUM(LARGE(($EB25,$DQ25,$DF25,$CU25,$CJ25,$BY25,$BN25,$BC25,$AR25,$AG25,$V25,$K25),{1;2;3;4;5}))</f>
        <v>80</v>
      </c>
      <c r="EE25" s="27">
        <f t="shared" si="31"/>
        <v>1</v>
      </c>
      <c r="EF25" s="20">
        <f t="shared" si="108"/>
        <v>2</v>
      </c>
      <c r="EG25" s="31"/>
      <c r="EH25" s="33"/>
      <c r="EI25" s="27">
        <f t="shared" si="109"/>
        <v>0</v>
      </c>
      <c r="EJ25" s="47">
        <f t="shared" si="312"/>
        <v>0</v>
      </c>
      <c r="EK25" s="14">
        <f t="shared" si="153"/>
        <v>1</v>
      </c>
      <c r="EL25" s="46">
        <f t="shared" si="110"/>
        <v>1</v>
      </c>
      <c r="EM25" s="28">
        <f t="shared" si="33"/>
        <v>16</v>
      </c>
      <c r="EN25" s="29">
        <f t="shared" si="111"/>
        <v>172</v>
      </c>
      <c r="EO25" s="30">
        <f>SUM(LARGE(($EM25,$EB25,$DQ25,$DF25,$CU25,$CJ25,$BY25,$BN25,$BC25,$AR25,$AG25,$V25,$K25),{1;2;3;4;5}))</f>
        <v>80</v>
      </c>
      <c r="EP25" s="27">
        <f t="shared" si="34"/>
        <v>1</v>
      </c>
      <c r="EQ25" s="20">
        <f t="shared" si="112"/>
        <v>2</v>
      </c>
      <c r="ER25" s="31"/>
      <c r="ES25" s="33"/>
      <c r="ET25" s="27">
        <f t="shared" si="113"/>
        <v>0</v>
      </c>
      <c r="EU25" s="47">
        <f t="shared" si="313"/>
        <v>0</v>
      </c>
      <c r="EV25" s="14">
        <f t="shared" si="154"/>
        <v>1</v>
      </c>
      <c r="EW25" s="46">
        <f t="shared" si="114"/>
        <v>1</v>
      </c>
      <c r="EX25" s="28">
        <f t="shared" si="36"/>
        <v>16</v>
      </c>
      <c r="EY25" s="29">
        <f t="shared" si="115"/>
        <v>188</v>
      </c>
      <c r="EZ25" s="30">
        <f>SUM(LARGE(($EX25,$EM25,$EB25,$DQ25,$DF25,$CU25,$CJ25,$BY25,$BN25,$BC25,$AR25,$AG25,$V25,$K25),{1;2;3;4;5}))</f>
        <v>80</v>
      </c>
      <c r="FA25" s="27">
        <f t="shared" si="37"/>
        <v>1</v>
      </c>
      <c r="FB25" s="20">
        <f t="shared" si="116"/>
        <v>2</v>
      </c>
      <c r="FC25" s="31"/>
      <c r="FD25" s="33"/>
      <c r="FE25" s="27">
        <f t="shared" si="117"/>
        <v>0</v>
      </c>
      <c r="FF25" s="47">
        <f t="shared" si="314"/>
        <v>0</v>
      </c>
      <c r="FG25" s="14">
        <f t="shared" si="155"/>
        <v>1</v>
      </c>
      <c r="FH25" s="46">
        <f t="shared" si="118"/>
        <v>1</v>
      </c>
      <c r="FI25" s="28">
        <f t="shared" si="39"/>
        <v>16</v>
      </c>
      <c r="FJ25" s="29">
        <f t="shared" si="119"/>
        <v>204</v>
      </c>
      <c r="FK25" s="30">
        <f>SUM(LARGE(($FI25,$EX25,$EM25,$EB25,$DQ25,$DF25,$CU25,$CJ25,$BY25,$BN25,$BC25,$AR25,$AG25,$V25,$K25),{1;2;3;4;5}))</f>
        <v>80</v>
      </c>
      <c r="FL25" s="27">
        <f t="shared" si="40"/>
        <v>1</v>
      </c>
      <c r="FM25" s="20">
        <f t="shared" si="120"/>
        <v>2</v>
      </c>
      <c r="FN25" s="31"/>
      <c r="FO25" s="33"/>
      <c r="FP25" s="27">
        <f t="shared" si="121"/>
        <v>0</v>
      </c>
      <c r="FQ25" s="47">
        <f t="shared" si="315"/>
        <v>0</v>
      </c>
      <c r="FR25" s="14">
        <f t="shared" si="156"/>
        <v>1</v>
      </c>
      <c r="FS25" s="46">
        <f t="shared" si="122"/>
        <v>1</v>
      </c>
      <c r="FT25" s="28">
        <f t="shared" si="42"/>
        <v>16</v>
      </c>
      <c r="FU25" s="29">
        <f t="shared" si="123"/>
        <v>220</v>
      </c>
      <c r="FV25" s="30">
        <f>SUM(LARGE(($FT25,$FI25,$EX25,$EM25,$EB25,$DQ25,$DF25,$CU25,$CJ25,$BY25,$BN25,$BC25,$AR25,$AG25,$V25,$K25),{1;2;3;4;5}))</f>
        <v>80</v>
      </c>
      <c r="FW25" s="27">
        <f t="shared" si="43"/>
        <v>1</v>
      </c>
      <c r="FX25" s="20">
        <f t="shared" si="124"/>
        <v>2</v>
      </c>
      <c r="FY25" s="63"/>
      <c r="FZ25" s="64"/>
      <c r="GA25" s="27">
        <f t="shared" si="125"/>
        <v>0</v>
      </c>
      <c r="GB25" s="47">
        <f t="shared" si="316"/>
        <v>0</v>
      </c>
      <c r="GC25" s="14">
        <f t="shared" si="157"/>
        <v>1</v>
      </c>
      <c r="GD25" s="46">
        <f t="shared" si="126"/>
        <v>1</v>
      </c>
      <c r="GE25" s="28">
        <f t="shared" si="45"/>
        <v>16</v>
      </c>
      <c r="GF25" s="29">
        <f t="shared" si="127"/>
        <v>236</v>
      </c>
      <c r="GG25" s="30">
        <f>SUM(LARGE(($GE25,$FT25,$FI25,$EX25,$EM25,$EB25,$DQ25,$DF25,$CU25,$CJ25,$BY25,$BN25,$BC25,$AR25,$AG25,$V25,$K25),{1;2;3;4;5}))</f>
        <v>80</v>
      </c>
      <c r="GH25" s="27">
        <f t="shared" si="46"/>
        <v>1</v>
      </c>
      <c r="GI25" s="20">
        <f t="shared" si="128"/>
        <v>3</v>
      </c>
      <c r="GJ25" s="63"/>
      <c r="GK25" s="64"/>
      <c r="GL25" s="27">
        <f t="shared" si="129"/>
        <v>0</v>
      </c>
      <c r="GM25" s="47">
        <f t="shared" si="317"/>
        <v>0</v>
      </c>
      <c r="GN25" s="14">
        <f t="shared" si="158"/>
        <v>1</v>
      </c>
      <c r="GO25" s="46">
        <f t="shared" si="130"/>
        <v>1</v>
      </c>
      <c r="GP25" s="28">
        <f t="shared" si="48"/>
        <v>10</v>
      </c>
      <c r="GQ25" s="29">
        <f t="shared" si="131"/>
        <v>246</v>
      </c>
      <c r="GR25" s="30">
        <f>SUM(LARGE(($GP25,$GE25,$FT25,$FI25,$EX25,$EM25,$EB25,$DQ25,$DF25,$CU25,$CJ25,$BY25,$BN25,$BC25,$AR25,$AG25,$V25,$K25),{1;2;3;4;5}))</f>
        <v>80</v>
      </c>
      <c r="GS25" s="27">
        <f t="shared" si="49"/>
        <v>1</v>
      </c>
      <c r="GT25" s="20">
        <f t="shared" si="132"/>
        <v>2</v>
      </c>
      <c r="GU25" s="63"/>
      <c r="GV25" s="64"/>
      <c r="GW25" s="27">
        <f t="shared" si="133"/>
        <v>0</v>
      </c>
      <c r="GX25" s="47">
        <f t="shared" si="318"/>
        <v>0</v>
      </c>
      <c r="GY25" s="14">
        <f t="shared" si="159"/>
        <v>1</v>
      </c>
      <c r="GZ25" s="46">
        <f t="shared" si="134"/>
        <v>1</v>
      </c>
      <c r="HA25" s="28">
        <f t="shared" si="51"/>
        <v>16</v>
      </c>
      <c r="HB25" s="29">
        <f t="shared" si="135"/>
        <v>262</v>
      </c>
      <c r="HC25" s="30">
        <f>SUM(LARGE(($HA25,$GP25,$GE25,$FT25,$FI25,$EX25,$EM25,$EB25,$DQ25,$DF25,$CU25,$CJ25,$BY25,$BN25,$BC25,$AR25,$AG25,$V25,$K25),{1;2;3;4;5}))</f>
        <v>80</v>
      </c>
      <c r="HD25" s="27">
        <f t="shared" si="52"/>
        <v>1</v>
      </c>
      <c r="HE25" s="20">
        <f t="shared" si="136"/>
        <v>2</v>
      </c>
      <c r="HF25" s="63"/>
      <c r="HG25" s="64"/>
      <c r="HH25" s="27">
        <f t="shared" si="137"/>
        <v>0</v>
      </c>
      <c r="HI25" s="47">
        <f t="shared" si="319"/>
        <v>0</v>
      </c>
      <c r="HJ25" s="14">
        <f t="shared" si="160"/>
        <v>1</v>
      </c>
      <c r="HK25" s="46">
        <f t="shared" si="138"/>
        <v>1</v>
      </c>
      <c r="HL25" s="28">
        <f t="shared" si="54"/>
        <v>16</v>
      </c>
      <c r="HM25" s="29">
        <f t="shared" si="139"/>
        <v>278</v>
      </c>
      <c r="HN25" s="30">
        <f>SUM(LARGE(($HL25,$HA25,$GP25,$GE25,$FT25,$FI25,$EX25,$EM25,$EB25,$DQ25,$DF25,$CU25,$CJ25,$BY25,$BN25,$BC25,$AR25,$AG25,$V25,$K25),{1;2;3;4;5}))</f>
        <v>80</v>
      </c>
      <c r="HO25" s="27">
        <f t="shared" si="140"/>
        <v>1</v>
      </c>
    </row>
    <row r="26" spans="1:223" x14ac:dyDescent="0.2">
      <c r="A26" s="37" t="s">
        <v>235</v>
      </c>
      <c r="B26" s="65">
        <f t="shared" si="0"/>
        <v>0</v>
      </c>
      <c r="C26" s="16"/>
      <c r="D26" s="20">
        <f t="shared" si="55"/>
        <v>2</v>
      </c>
      <c r="E26" s="31"/>
      <c r="F26" s="33"/>
      <c r="G26" s="27">
        <f t="shared" si="56"/>
        <v>0</v>
      </c>
      <c r="H26" s="47">
        <f t="shared" si="300"/>
        <v>0</v>
      </c>
      <c r="I26" s="14">
        <f t="shared" si="141"/>
        <v>10</v>
      </c>
      <c r="J26" s="46">
        <f t="shared" si="57"/>
        <v>10</v>
      </c>
      <c r="K26" s="28">
        <f t="shared" si="2"/>
        <v>4</v>
      </c>
      <c r="L26" s="29">
        <f t="shared" si="58"/>
        <v>4</v>
      </c>
      <c r="M26" s="30">
        <f>SUM(LARGE(($K26),{1}))</f>
        <v>4</v>
      </c>
      <c r="N26" s="27">
        <f t="shared" si="59"/>
        <v>10</v>
      </c>
      <c r="O26" s="20">
        <f t="shared" si="60"/>
        <v>3</v>
      </c>
      <c r="P26" s="31"/>
      <c r="Q26" s="33"/>
      <c r="R26" s="27">
        <f t="shared" si="61"/>
        <v>0</v>
      </c>
      <c r="S26" s="47">
        <f t="shared" si="301"/>
        <v>0</v>
      </c>
      <c r="T26" s="14">
        <f t="shared" si="142"/>
        <v>1</v>
      </c>
      <c r="U26" s="46">
        <f t="shared" si="62"/>
        <v>1</v>
      </c>
      <c r="V26" s="28">
        <f t="shared" si="4"/>
        <v>10</v>
      </c>
      <c r="W26" s="29">
        <f t="shared" si="63"/>
        <v>14</v>
      </c>
      <c r="X26" s="30">
        <f>SUM(LARGE(($V26,$K26),{1;2}))</f>
        <v>14</v>
      </c>
      <c r="Y26" s="27">
        <f t="shared" si="64"/>
        <v>10</v>
      </c>
      <c r="Z26" s="20">
        <f t="shared" si="65"/>
        <v>3</v>
      </c>
      <c r="AA26" s="31"/>
      <c r="AB26" s="33"/>
      <c r="AC26" s="27">
        <f t="shared" si="66"/>
        <v>0</v>
      </c>
      <c r="AD26" s="47">
        <f t="shared" si="302"/>
        <v>0</v>
      </c>
      <c r="AE26" s="14">
        <f t="shared" si="143"/>
        <v>1</v>
      </c>
      <c r="AF26" s="46">
        <f t="shared" si="67"/>
        <v>1</v>
      </c>
      <c r="AG26" s="28">
        <f t="shared" si="6"/>
        <v>10</v>
      </c>
      <c r="AH26" s="29">
        <f t="shared" si="68"/>
        <v>24</v>
      </c>
      <c r="AI26" s="30">
        <f>SUM(LARGE(($AG26,$V26,$K26),{1;2;3}))</f>
        <v>24</v>
      </c>
      <c r="AJ26" s="27">
        <f t="shared" si="69"/>
        <v>10</v>
      </c>
      <c r="AK26" s="20">
        <f t="shared" si="70"/>
        <v>3</v>
      </c>
      <c r="AL26" s="31"/>
      <c r="AM26" s="33"/>
      <c r="AN26" s="27">
        <f t="shared" si="71"/>
        <v>0</v>
      </c>
      <c r="AO26" s="47">
        <f t="shared" si="303"/>
        <v>0</v>
      </c>
      <c r="AP26" s="14">
        <f t="shared" si="144"/>
        <v>1</v>
      </c>
      <c r="AQ26" s="46">
        <f t="shared" si="72"/>
        <v>1</v>
      </c>
      <c r="AR26" s="28">
        <f t="shared" si="8"/>
        <v>10</v>
      </c>
      <c r="AS26" s="29">
        <f t="shared" si="73"/>
        <v>34</v>
      </c>
      <c r="AT26" s="30">
        <f>SUM(LARGE(($AR26,$AG26,$V26,$K26),{1;2;3;4}))</f>
        <v>34</v>
      </c>
      <c r="AU26" s="27">
        <f t="shared" si="74"/>
        <v>10</v>
      </c>
      <c r="AV26" s="20">
        <f t="shared" si="75"/>
        <v>2</v>
      </c>
      <c r="AW26" s="31"/>
      <c r="AX26" s="33"/>
      <c r="AY26" s="27">
        <f t="shared" si="76"/>
        <v>0</v>
      </c>
      <c r="AZ26" s="47">
        <f t="shared" si="304"/>
        <v>0</v>
      </c>
      <c r="BA26" s="14">
        <f t="shared" si="145"/>
        <v>1</v>
      </c>
      <c r="BB26" s="46">
        <f t="shared" si="77"/>
        <v>1</v>
      </c>
      <c r="BC26" s="28">
        <f t="shared" si="10"/>
        <v>16</v>
      </c>
      <c r="BD26" s="29">
        <f t="shared" si="78"/>
        <v>50</v>
      </c>
      <c r="BE26" s="30">
        <f>SUM(LARGE(($BC26,$AR26,$AG26,$V26,$K26),{1;2;3;4;5}))</f>
        <v>50</v>
      </c>
      <c r="BF26" s="27">
        <f t="shared" si="79"/>
        <v>10</v>
      </c>
      <c r="BG26" s="20">
        <f t="shared" si="80"/>
        <v>3</v>
      </c>
      <c r="BH26" s="31"/>
      <c r="BI26" s="33"/>
      <c r="BJ26" s="27">
        <f t="shared" si="81"/>
        <v>0</v>
      </c>
      <c r="BK26" s="47">
        <f t="shared" si="305"/>
        <v>0</v>
      </c>
      <c r="BL26" s="14">
        <f t="shared" si="146"/>
        <v>1</v>
      </c>
      <c r="BM26" s="46">
        <f t="shared" si="82"/>
        <v>1</v>
      </c>
      <c r="BN26" s="28">
        <f t="shared" si="12"/>
        <v>10</v>
      </c>
      <c r="BO26" s="29">
        <f t="shared" si="83"/>
        <v>60</v>
      </c>
      <c r="BP26" s="30">
        <f>SUM(LARGE(($BN26,$BC26,$AR26,$AG26,$V26,$K26),{1;2;3;4;5}))</f>
        <v>56</v>
      </c>
      <c r="BQ26" s="27">
        <f t="shared" si="13"/>
        <v>4</v>
      </c>
      <c r="BR26" s="20">
        <f t="shared" si="84"/>
        <v>2</v>
      </c>
      <c r="BS26" s="31"/>
      <c r="BT26" s="33"/>
      <c r="BU26" s="27">
        <f t="shared" si="85"/>
        <v>0</v>
      </c>
      <c r="BV26" s="47">
        <f t="shared" si="306"/>
        <v>0</v>
      </c>
      <c r="BW26" s="14">
        <f t="shared" si="147"/>
        <v>1</v>
      </c>
      <c r="BX26" s="46">
        <f t="shared" si="86"/>
        <v>1</v>
      </c>
      <c r="BY26" s="28">
        <f t="shared" si="15"/>
        <v>16</v>
      </c>
      <c r="BZ26" s="29">
        <f t="shared" si="87"/>
        <v>76</v>
      </c>
      <c r="CA26" s="30">
        <f>SUM(LARGE(($BY26,$BN26,$BC26,$AR26,$AG26,$V26,$K26),{1;2;3;4;5}))</f>
        <v>62</v>
      </c>
      <c r="CB26" s="27">
        <f t="shared" si="16"/>
        <v>4</v>
      </c>
      <c r="CC26" s="20">
        <f t="shared" si="88"/>
        <v>2</v>
      </c>
      <c r="CD26" s="31"/>
      <c r="CE26" s="33"/>
      <c r="CF26" s="27">
        <f t="shared" si="89"/>
        <v>0</v>
      </c>
      <c r="CG26" s="47">
        <f t="shared" si="307"/>
        <v>0</v>
      </c>
      <c r="CH26" s="14">
        <f t="shared" si="148"/>
        <v>1</v>
      </c>
      <c r="CI26" s="46">
        <f t="shared" si="90"/>
        <v>1</v>
      </c>
      <c r="CJ26" s="28">
        <f t="shared" si="18"/>
        <v>16</v>
      </c>
      <c r="CK26" s="29">
        <f t="shared" si="91"/>
        <v>92</v>
      </c>
      <c r="CL26" s="30">
        <f>SUM(LARGE(($CJ26,$BY26,$BN26,$BC26,$AR26,$AG26,$V26,$K26),{1;2;3;4;5}))</f>
        <v>68</v>
      </c>
      <c r="CM26" s="27">
        <f t="shared" si="19"/>
        <v>4</v>
      </c>
      <c r="CN26" s="20">
        <f t="shared" si="92"/>
        <v>2</v>
      </c>
      <c r="CO26" s="31"/>
      <c r="CP26" s="33"/>
      <c r="CQ26" s="27">
        <f t="shared" si="93"/>
        <v>0</v>
      </c>
      <c r="CR26" s="47">
        <f t="shared" si="308"/>
        <v>0</v>
      </c>
      <c r="CS26" s="14">
        <f t="shared" si="149"/>
        <v>1</v>
      </c>
      <c r="CT26" s="46">
        <f t="shared" si="94"/>
        <v>1</v>
      </c>
      <c r="CU26" s="28">
        <f t="shared" si="21"/>
        <v>16</v>
      </c>
      <c r="CV26" s="29">
        <f t="shared" si="95"/>
        <v>108</v>
      </c>
      <c r="CW26" s="30">
        <f>SUM(LARGE(($CU26,$CJ26,$BY26,$BN26,$BC26,$AR26,$AG26,$V26,$K26),{1;2;3;4;5}))</f>
        <v>74</v>
      </c>
      <c r="CX26" s="27">
        <f t="shared" si="22"/>
        <v>4</v>
      </c>
      <c r="CY26" s="20">
        <f t="shared" si="96"/>
        <v>2</v>
      </c>
      <c r="CZ26" s="31"/>
      <c r="DA26" s="33"/>
      <c r="DB26" s="27">
        <f t="shared" si="97"/>
        <v>0</v>
      </c>
      <c r="DC26" s="47">
        <f t="shared" si="309"/>
        <v>0</v>
      </c>
      <c r="DD26" s="14">
        <f t="shared" si="150"/>
        <v>1</v>
      </c>
      <c r="DE26" s="46">
        <f t="shared" si="98"/>
        <v>1</v>
      </c>
      <c r="DF26" s="28">
        <f t="shared" si="24"/>
        <v>16</v>
      </c>
      <c r="DG26" s="29">
        <f t="shared" si="99"/>
        <v>124</v>
      </c>
      <c r="DH26" s="30">
        <f>SUM(LARGE(($DF26,$CU26,$CJ26,$BY26,$BN26,$BC26,$AR26,$AG26,$V26,$K26),{1;2;3;4;5}))</f>
        <v>80</v>
      </c>
      <c r="DI26" s="27">
        <f t="shared" si="25"/>
        <v>1</v>
      </c>
      <c r="DJ26" s="20">
        <f t="shared" si="100"/>
        <v>2</v>
      </c>
      <c r="DK26" s="31"/>
      <c r="DL26" s="33"/>
      <c r="DM26" s="27">
        <f t="shared" si="101"/>
        <v>0</v>
      </c>
      <c r="DN26" s="47">
        <f t="shared" si="310"/>
        <v>0</v>
      </c>
      <c r="DO26" s="14">
        <f t="shared" si="151"/>
        <v>1</v>
      </c>
      <c r="DP26" s="46">
        <f t="shared" si="102"/>
        <v>1</v>
      </c>
      <c r="DQ26" s="28">
        <f t="shared" si="27"/>
        <v>16</v>
      </c>
      <c r="DR26" s="29">
        <f t="shared" si="103"/>
        <v>140</v>
      </c>
      <c r="DS26" s="30">
        <f>SUM(LARGE(($DQ26,$DF26,$CU26,$CJ26,$BY26,$BN26,$BC26,$AR26,$AG26,$V26,$K26),{1;2;3;4;5}))</f>
        <v>80</v>
      </c>
      <c r="DT26" s="27">
        <f t="shared" si="28"/>
        <v>1</v>
      </c>
      <c r="DU26" s="20">
        <f t="shared" si="104"/>
        <v>2</v>
      </c>
      <c r="DV26" s="31"/>
      <c r="DW26" s="33"/>
      <c r="DX26" s="27">
        <f t="shared" si="105"/>
        <v>0</v>
      </c>
      <c r="DY26" s="47">
        <f t="shared" si="311"/>
        <v>0</v>
      </c>
      <c r="DZ26" s="14">
        <f t="shared" si="152"/>
        <v>1</v>
      </c>
      <c r="EA26" s="46">
        <f t="shared" si="106"/>
        <v>1</v>
      </c>
      <c r="EB26" s="28">
        <f t="shared" si="30"/>
        <v>16</v>
      </c>
      <c r="EC26" s="29">
        <f t="shared" si="107"/>
        <v>156</v>
      </c>
      <c r="ED26" s="30">
        <f>SUM(LARGE(($EB26,$DQ26,$DF26,$CU26,$CJ26,$BY26,$BN26,$BC26,$AR26,$AG26,$V26,$K26),{1;2;3;4;5}))</f>
        <v>80</v>
      </c>
      <c r="EE26" s="27">
        <f t="shared" si="31"/>
        <v>1</v>
      </c>
      <c r="EF26" s="20">
        <f t="shared" si="108"/>
        <v>2</v>
      </c>
      <c r="EG26" s="31"/>
      <c r="EH26" s="33"/>
      <c r="EI26" s="27">
        <f t="shared" si="109"/>
        <v>0</v>
      </c>
      <c r="EJ26" s="47">
        <f t="shared" si="312"/>
        <v>0</v>
      </c>
      <c r="EK26" s="14">
        <f t="shared" si="153"/>
        <v>1</v>
      </c>
      <c r="EL26" s="46">
        <f t="shared" si="110"/>
        <v>1</v>
      </c>
      <c r="EM26" s="28">
        <f t="shared" si="33"/>
        <v>16</v>
      </c>
      <c r="EN26" s="29">
        <f t="shared" si="111"/>
        <v>172</v>
      </c>
      <c r="EO26" s="30">
        <f>SUM(LARGE(($EM26,$EB26,$DQ26,$DF26,$CU26,$CJ26,$BY26,$BN26,$BC26,$AR26,$AG26,$V26,$K26),{1;2;3;4;5}))</f>
        <v>80</v>
      </c>
      <c r="EP26" s="27">
        <f t="shared" si="34"/>
        <v>1</v>
      </c>
      <c r="EQ26" s="20">
        <f t="shared" si="112"/>
        <v>2</v>
      </c>
      <c r="ER26" s="31"/>
      <c r="ES26" s="33"/>
      <c r="ET26" s="27">
        <f t="shared" si="113"/>
        <v>0</v>
      </c>
      <c r="EU26" s="47">
        <f t="shared" si="313"/>
        <v>0</v>
      </c>
      <c r="EV26" s="14">
        <f t="shared" si="154"/>
        <v>1</v>
      </c>
      <c r="EW26" s="46">
        <f t="shared" si="114"/>
        <v>1</v>
      </c>
      <c r="EX26" s="28">
        <f t="shared" si="36"/>
        <v>16</v>
      </c>
      <c r="EY26" s="29">
        <f t="shared" si="115"/>
        <v>188</v>
      </c>
      <c r="EZ26" s="30">
        <f>SUM(LARGE(($EX26,$EM26,$EB26,$DQ26,$DF26,$CU26,$CJ26,$BY26,$BN26,$BC26,$AR26,$AG26,$V26,$K26),{1;2;3;4;5}))</f>
        <v>80</v>
      </c>
      <c r="FA26" s="27">
        <f t="shared" si="37"/>
        <v>1</v>
      </c>
      <c r="FB26" s="20">
        <f t="shared" si="116"/>
        <v>2</v>
      </c>
      <c r="FC26" s="31"/>
      <c r="FD26" s="33"/>
      <c r="FE26" s="27">
        <f t="shared" si="117"/>
        <v>0</v>
      </c>
      <c r="FF26" s="47">
        <f t="shared" si="314"/>
        <v>0</v>
      </c>
      <c r="FG26" s="14">
        <f t="shared" si="155"/>
        <v>1</v>
      </c>
      <c r="FH26" s="46">
        <f t="shared" si="118"/>
        <v>1</v>
      </c>
      <c r="FI26" s="28">
        <f t="shared" si="39"/>
        <v>16</v>
      </c>
      <c r="FJ26" s="29">
        <f t="shared" si="119"/>
        <v>204</v>
      </c>
      <c r="FK26" s="30">
        <f>SUM(LARGE(($FI26,$EX26,$EM26,$EB26,$DQ26,$DF26,$CU26,$CJ26,$BY26,$BN26,$BC26,$AR26,$AG26,$V26,$K26),{1;2;3;4;5}))</f>
        <v>80</v>
      </c>
      <c r="FL26" s="27">
        <f t="shared" si="40"/>
        <v>1</v>
      </c>
      <c r="FM26" s="20">
        <f t="shared" si="120"/>
        <v>2</v>
      </c>
      <c r="FN26" s="31"/>
      <c r="FO26" s="33"/>
      <c r="FP26" s="27">
        <f t="shared" si="121"/>
        <v>0</v>
      </c>
      <c r="FQ26" s="47">
        <f t="shared" si="315"/>
        <v>0</v>
      </c>
      <c r="FR26" s="14">
        <f t="shared" si="156"/>
        <v>1</v>
      </c>
      <c r="FS26" s="46">
        <f t="shared" si="122"/>
        <v>1</v>
      </c>
      <c r="FT26" s="28">
        <f t="shared" si="42"/>
        <v>16</v>
      </c>
      <c r="FU26" s="29">
        <f t="shared" si="123"/>
        <v>220</v>
      </c>
      <c r="FV26" s="30">
        <f>SUM(LARGE(($FT26,$FI26,$EX26,$EM26,$EB26,$DQ26,$DF26,$CU26,$CJ26,$BY26,$BN26,$BC26,$AR26,$AG26,$V26,$K26),{1;2;3;4;5}))</f>
        <v>80</v>
      </c>
      <c r="FW26" s="27">
        <f t="shared" si="43"/>
        <v>1</v>
      </c>
      <c r="FX26" s="20">
        <f t="shared" si="124"/>
        <v>2</v>
      </c>
      <c r="FY26" s="63"/>
      <c r="FZ26" s="64"/>
      <c r="GA26" s="27">
        <f t="shared" si="125"/>
        <v>0</v>
      </c>
      <c r="GB26" s="47">
        <f t="shared" si="316"/>
        <v>0</v>
      </c>
      <c r="GC26" s="14">
        <f t="shared" si="157"/>
        <v>1</v>
      </c>
      <c r="GD26" s="46">
        <f t="shared" si="126"/>
        <v>1</v>
      </c>
      <c r="GE26" s="28">
        <f t="shared" si="45"/>
        <v>16</v>
      </c>
      <c r="GF26" s="29">
        <f t="shared" si="127"/>
        <v>236</v>
      </c>
      <c r="GG26" s="30">
        <f>SUM(LARGE(($GE26,$FT26,$FI26,$EX26,$EM26,$EB26,$DQ26,$DF26,$CU26,$CJ26,$BY26,$BN26,$BC26,$AR26,$AG26,$V26,$K26),{1;2;3;4;5}))</f>
        <v>80</v>
      </c>
      <c r="GH26" s="27">
        <f t="shared" si="46"/>
        <v>1</v>
      </c>
      <c r="GI26" s="20">
        <f t="shared" si="128"/>
        <v>3</v>
      </c>
      <c r="GJ26" s="63"/>
      <c r="GK26" s="64"/>
      <c r="GL26" s="27">
        <f t="shared" si="129"/>
        <v>0</v>
      </c>
      <c r="GM26" s="47">
        <f t="shared" si="317"/>
        <v>0</v>
      </c>
      <c r="GN26" s="14">
        <f t="shared" si="158"/>
        <v>1</v>
      </c>
      <c r="GO26" s="46">
        <f t="shared" si="130"/>
        <v>1</v>
      </c>
      <c r="GP26" s="28">
        <f t="shared" si="48"/>
        <v>10</v>
      </c>
      <c r="GQ26" s="29">
        <f t="shared" si="131"/>
        <v>246</v>
      </c>
      <c r="GR26" s="30">
        <f>SUM(LARGE(($GP26,$GE26,$FT26,$FI26,$EX26,$EM26,$EB26,$DQ26,$DF26,$CU26,$CJ26,$BY26,$BN26,$BC26,$AR26,$AG26,$V26,$K26),{1;2;3;4;5}))</f>
        <v>80</v>
      </c>
      <c r="GS26" s="27">
        <f t="shared" si="49"/>
        <v>1</v>
      </c>
      <c r="GT26" s="20">
        <f t="shared" si="132"/>
        <v>2</v>
      </c>
      <c r="GU26" s="63"/>
      <c r="GV26" s="64"/>
      <c r="GW26" s="27">
        <f t="shared" si="133"/>
        <v>0</v>
      </c>
      <c r="GX26" s="47">
        <f t="shared" si="318"/>
        <v>0</v>
      </c>
      <c r="GY26" s="14">
        <f t="shared" si="159"/>
        <v>1</v>
      </c>
      <c r="GZ26" s="46">
        <f t="shared" si="134"/>
        <v>1</v>
      </c>
      <c r="HA26" s="28">
        <f t="shared" si="51"/>
        <v>16</v>
      </c>
      <c r="HB26" s="29">
        <f t="shared" si="135"/>
        <v>262</v>
      </c>
      <c r="HC26" s="30">
        <f>SUM(LARGE(($HA26,$GP26,$GE26,$FT26,$FI26,$EX26,$EM26,$EB26,$DQ26,$DF26,$CU26,$CJ26,$BY26,$BN26,$BC26,$AR26,$AG26,$V26,$K26),{1;2;3;4;5}))</f>
        <v>80</v>
      </c>
      <c r="HD26" s="27">
        <f t="shared" si="52"/>
        <v>1</v>
      </c>
      <c r="HE26" s="20">
        <f t="shared" si="136"/>
        <v>2</v>
      </c>
      <c r="HF26" s="63"/>
      <c r="HG26" s="64"/>
      <c r="HH26" s="27">
        <f t="shared" si="137"/>
        <v>0</v>
      </c>
      <c r="HI26" s="47">
        <f t="shared" si="319"/>
        <v>0</v>
      </c>
      <c r="HJ26" s="14">
        <f t="shared" si="160"/>
        <v>1</v>
      </c>
      <c r="HK26" s="46">
        <f t="shared" si="138"/>
        <v>1</v>
      </c>
      <c r="HL26" s="28">
        <f t="shared" si="54"/>
        <v>16</v>
      </c>
      <c r="HM26" s="29">
        <f t="shared" si="139"/>
        <v>278</v>
      </c>
      <c r="HN26" s="30">
        <f>SUM(LARGE(($HL26,$HA26,$GP26,$GE26,$FT26,$FI26,$EX26,$EM26,$EB26,$DQ26,$DF26,$CU26,$CJ26,$BY26,$BN26,$BC26,$AR26,$AG26,$V26,$K26),{1;2;3;4;5}))</f>
        <v>80</v>
      </c>
      <c r="HO26" s="27">
        <f t="shared" si="140"/>
        <v>1</v>
      </c>
    </row>
    <row r="27" spans="1:223" x14ac:dyDescent="0.2">
      <c r="A27" s="37" t="s">
        <v>44</v>
      </c>
      <c r="B27" s="65">
        <f t="shared" si="0"/>
        <v>0</v>
      </c>
      <c r="C27" s="16"/>
      <c r="D27" s="20">
        <f t="shared" si="55"/>
        <v>2</v>
      </c>
      <c r="E27" s="31"/>
      <c r="F27" s="33"/>
      <c r="G27" s="27">
        <f t="shared" si="56"/>
        <v>0</v>
      </c>
      <c r="H27" s="47">
        <f t="shared" si="300"/>
        <v>0</v>
      </c>
      <c r="I27" s="14">
        <f t="shared" si="141"/>
        <v>10</v>
      </c>
      <c r="J27" s="46">
        <f t="shared" si="57"/>
        <v>10</v>
      </c>
      <c r="K27" s="28">
        <f t="shared" si="2"/>
        <v>4</v>
      </c>
      <c r="L27" s="29">
        <f t="shared" si="58"/>
        <v>4</v>
      </c>
      <c r="M27" s="30">
        <f>SUM(LARGE(($K27),{1}))</f>
        <v>4</v>
      </c>
      <c r="N27" s="27">
        <f t="shared" si="59"/>
        <v>10</v>
      </c>
      <c r="O27" s="20">
        <f t="shared" si="60"/>
        <v>3</v>
      </c>
      <c r="P27" s="31"/>
      <c r="Q27" s="33"/>
      <c r="R27" s="27">
        <f t="shared" si="61"/>
        <v>0</v>
      </c>
      <c r="S27" s="47">
        <f t="shared" si="301"/>
        <v>0</v>
      </c>
      <c r="T27" s="14">
        <f t="shared" si="142"/>
        <v>1</v>
      </c>
      <c r="U27" s="46">
        <f t="shared" si="62"/>
        <v>1</v>
      </c>
      <c r="V27" s="28">
        <f t="shared" si="4"/>
        <v>10</v>
      </c>
      <c r="W27" s="29">
        <f t="shared" si="63"/>
        <v>14</v>
      </c>
      <c r="X27" s="30">
        <f>SUM(LARGE(($V27,$K27),{1;2}))</f>
        <v>14</v>
      </c>
      <c r="Y27" s="27">
        <f t="shared" si="64"/>
        <v>10</v>
      </c>
      <c r="Z27" s="20">
        <f t="shared" si="65"/>
        <v>3</v>
      </c>
      <c r="AA27" s="31"/>
      <c r="AB27" s="33"/>
      <c r="AC27" s="27">
        <f t="shared" si="66"/>
        <v>0</v>
      </c>
      <c r="AD27" s="47">
        <f t="shared" si="302"/>
        <v>0</v>
      </c>
      <c r="AE27" s="14">
        <f t="shared" si="143"/>
        <v>1</v>
      </c>
      <c r="AF27" s="46">
        <f t="shared" si="67"/>
        <v>1</v>
      </c>
      <c r="AG27" s="28">
        <f t="shared" si="6"/>
        <v>10</v>
      </c>
      <c r="AH27" s="29">
        <f t="shared" si="68"/>
        <v>24</v>
      </c>
      <c r="AI27" s="30">
        <f>SUM(LARGE(($AG27,$V27,$K27),{1;2;3}))</f>
        <v>24</v>
      </c>
      <c r="AJ27" s="27">
        <f t="shared" si="69"/>
        <v>10</v>
      </c>
      <c r="AK27" s="20">
        <f t="shared" si="70"/>
        <v>3</v>
      </c>
      <c r="AL27" s="31"/>
      <c r="AM27" s="33"/>
      <c r="AN27" s="27">
        <f t="shared" si="71"/>
        <v>0</v>
      </c>
      <c r="AO27" s="47">
        <f t="shared" si="303"/>
        <v>0</v>
      </c>
      <c r="AP27" s="14">
        <f t="shared" si="144"/>
        <v>1</v>
      </c>
      <c r="AQ27" s="46">
        <f t="shared" si="72"/>
        <v>1</v>
      </c>
      <c r="AR27" s="28">
        <f t="shared" si="8"/>
        <v>10</v>
      </c>
      <c r="AS27" s="29">
        <f t="shared" si="73"/>
        <v>34</v>
      </c>
      <c r="AT27" s="30">
        <f>SUM(LARGE(($AR27,$AG27,$V27,$K27),{1;2;3;4}))</f>
        <v>34</v>
      </c>
      <c r="AU27" s="27">
        <f t="shared" si="74"/>
        <v>10</v>
      </c>
      <c r="AV27" s="20">
        <f t="shared" si="75"/>
        <v>2</v>
      </c>
      <c r="AW27" s="31"/>
      <c r="AX27" s="33"/>
      <c r="AY27" s="27">
        <f t="shared" si="76"/>
        <v>0</v>
      </c>
      <c r="AZ27" s="47">
        <f t="shared" si="304"/>
        <v>0</v>
      </c>
      <c r="BA27" s="14">
        <f t="shared" si="145"/>
        <v>1</v>
      </c>
      <c r="BB27" s="46">
        <f t="shared" si="77"/>
        <v>1</v>
      </c>
      <c r="BC27" s="28">
        <f t="shared" si="10"/>
        <v>16</v>
      </c>
      <c r="BD27" s="29">
        <f t="shared" si="78"/>
        <v>50</v>
      </c>
      <c r="BE27" s="30">
        <f>SUM(LARGE(($BC27,$AR27,$AG27,$V27,$K27),{1;2;3;4;5}))</f>
        <v>50</v>
      </c>
      <c r="BF27" s="27">
        <f t="shared" si="79"/>
        <v>10</v>
      </c>
      <c r="BG27" s="20">
        <f t="shared" si="80"/>
        <v>3</v>
      </c>
      <c r="BH27" s="31"/>
      <c r="BI27" s="33"/>
      <c r="BJ27" s="27">
        <f t="shared" si="81"/>
        <v>0</v>
      </c>
      <c r="BK27" s="47">
        <f t="shared" si="305"/>
        <v>0</v>
      </c>
      <c r="BL27" s="14">
        <f t="shared" si="146"/>
        <v>1</v>
      </c>
      <c r="BM27" s="46">
        <f t="shared" si="82"/>
        <v>1</v>
      </c>
      <c r="BN27" s="28">
        <f t="shared" si="12"/>
        <v>10</v>
      </c>
      <c r="BO27" s="29">
        <f t="shared" si="83"/>
        <v>60</v>
      </c>
      <c r="BP27" s="30">
        <f>SUM(LARGE(($BN27,$BC27,$AR27,$AG27,$V27,$K27),{1;2;3;4;5}))</f>
        <v>56</v>
      </c>
      <c r="BQ27" s="27">
        <f t="shared" si="13"/>
        <v>4</v>
      </c>
      <c r="BR27" s="20">
        <f t="shared" si="84"/>
        <v>2</v>
      </c>
      <c r="BS27" s="31"/>
      <c r="BT27" s="33"/>
      <c r="BU27" s="27">
        <f t="shared" si="85"/>
        <v>0</v>
      </c>
      <c r="BV27" s="47">
        <f t="shared" si="306"/>
        <v>0</v>
      </c>
      <c r="BW27" s="14">
        <f t="shared" si="147"/>
        <v>1</v>
      </c>
      <c r="BX27" s="46">
        <f t="shared" si="86"/>
        <v>1</v>
      </c>
      <c r="BY27" s="28">
        <f t="shared" si="15"/>
        <v>16</v>
      </c>
      <c r="BZ27" s="29">
        <f t="shared" si="87"/>
        <v>76</v>
      </c>
      <c r="CA27" s="30">
        <f>SUM(LARGE(($BY27,$BN27,$BC27,$AR27,$AG27,$V27,$K27),{1;2;3;4;5}))</f>
        <v>62</v>
      </c>
      <c r="CB27" s="27">
        <f t="shared" si="16"/>
        <v>4</v>
      </c>
      <c r="CC27" s="20">
        <f t="shared" si="88"/>
        <v>2</v>
      </c>
      <c r="CD27" s="31"/>
      <c r="CE27" s="33"/>
      <c r="CF27" s="27">
        <f t="shared" si="89"/>
        <v>0</v>
      </c>
      <c r="CG27" s="47">
        <f t="shared" si="307"/>
        <v>0</v>
      </c>
      <c r="CH27" s="14">
        <f t="shared" si="148"/>
        <v>1</v>
      </c>
      <c r="CI27" s="46">
        <f t="shared" si="90"/>
        <v>1</v>
      </c>
      <c r="CJ27" s="28">
        <f t="shared" si="18"/>
        <v>16</v>
      </c>
      <c r="CK27" s="29">
        <f t="shared" si="91"/>
        <v>92</v>
      </c>
      <c r="CL27" s="30">
        <f>SUM(LARGE(($CJ27,$BY27,$BN27,$BC27,$AR27,$AG27,$V27,$K27),{1;2;3;4;5}))</f>
        <v>68</v>
      </c>
      <c r="CM27" s="27">
        <f t="shared" si="19"/>
        <v>4</v>
      </c>
      <c r="CN27" s="20">
        <f t="shared" si="92"/>
        <v>2</v>
      </c>
      <c r="CO27" s="31"/>
      <c r="CP27" s="33"/>
      <c r="CQ27" s="27">
        <f t="shared" si="93"/>
        <v>0</v>
      </c>
      <c r="CR27" s="47">
        <f t="shared" si="308"/>
        <v>0</v>
      </c>
      <c r="CS27" s="14">
        <f t="shared" si="149"/>
        <v>1</v>
      </c>
      <c r="CT27" s="46">
        <f t="shared" si="94"/>
        <v>1</v>
      </c>
      <c r="CU27" s="28">
        <f t="shared" si="21"/>
        <v>16</v>
      </c>
      <c r="CV27" s="29">
        <f t="shared" si="95"/>
        <v>108</v>
      </c>
      <c r="CW27" s="30">
        <f>SUM(LARGE(($CU27,$CJ27,$BY27,$BN27,$BC27,$AR27,$AG27,$V27,$K27),{1;2;3;4;5}))</f>
        <v>74</v>
      </c>
      <c r="CX27" s="27">
        <f t="shared" si="22"/>
        <v>4</v>
      </c>
      <c r="CY27" s="20">
        <f t="shared" si="96"/>
        <v>2</v>
      </c>
      <c r="CZ27" s="31"/>
      <c r="DA27" s="33"/>
      <c r="DB27" s="27">
        <f t="shared" si="97"/>
        <v>0</v>
      </c>
      <c r="DC27" s="47">
        <f t="shared" si="309"/>
        <v>0</v>
      </c>
      <c r="DD27" s="14">
        <f t="shared" si="150"/>
        <v>1</v>
      </c>
      <c r="DE27" s="46">
        <f t="shared" si="98"/>
        <v>1</v>
      </c>
      <c r="DF27" s="28">
        <f t="shared" si="24"/>
        <v>16</v>
      </c>
      <c r="DG27" s="29">
        <f t="shared" si="99"/>
        <v>124</v>
      </c>
      <c r="DH27" s="30">
        <f>SUM(LARGE(($DF27,$CU27,$CJ27,$BY27,$BN27,$BC27,$AR27,$AG27,$V27,$K27),{1;2;3;4;5}))</f>
        <v>80</v>
      </c>
      <c r="DI27" s="27">
        <f t="shared" si="25"/>
        <v>1</v>
      </c>
      <c r="DJ27" s="20">
        <f t="shared" si="100"/>
        <v>2</v>
      </c>
      <c r="DK27" s="31"/>
      <c r="DL27" s="33"/>
      <c r="DM27" s="27">
        <f t="shared" si="101"/>
        <v>0</v>
      </c>
      <c r="DN27" s="47">
        <f t="shared" si="310"/>
        <v>0</v>
      </c>
      <c r="DO27" s="14">
        <f t="shared" si="151"/>
        <v>1</v>
      </c>
      <c r="DP27" s="46">
        <f t="shared" si="102"/>
        <v>1</v>
      </c>
      <c r="DQ27" s="28">
        <f t="shared" si="27"/>
        <v>16</v>
      </c>
      <c r="DR27" s="29">
        <f t="shared" si="103"/>
        <v>140</v>
      </c>
      <c r="DS27" s="30">
        <f>SUM(LARGE(($DQ27,$DF27,$CU27,$CJ27,$BY27,$BN27,$BC27,$AR27,$AG27,$V27,$K27),{1;2;3;4;5}))</f>
        <v>80</v>
      </c>
      <c r="DT27" s="27">
        <f t="shared" si="28"/>
        <v>1</v>
      </c>
      <c r="DU27" s="20">
        <f t="shared" si="104"/>
        <v>2</v>
      </c>
      <c r="DV27" s="31"/>
      <c r="DW27" s="33"/>
      <c r="DX27" s="27">
        <f t="shared" si="105"/>
        <v>0</v>
      </c>
      <c r="DY27" s="47">
        <f t="shared" si="311"/>
        <v>0</v>
      </c>
      <c r="DZ27" s="14">
        <f t="shared" si="152"/>
        <v>1</v>
      </c>
      <c r="EA27" s="46">
        <f t="shared" si="106"/>
        <v>1</v>
      </c>
      <c r="EB27" s="28">
        <f t="shared" si="30"/>
        <v>16</v>
      </c>
      <c r="EC27" s="29">
        <f t="shared" si="107"/>
        <v>156</v>
      </c>
      <c r="ED27" s="30">
        <f>SUM(LARGE(($EB27,$DQ27,$DF27,$CU27,$CJ27,$BY27,$BN27,$BC27,$AR27,$AG27,$V27,$K27),{1;2;3;4;5}))</f>
        <v>80</v>
      </c>
      <c r="EE27" s="27">
        <f t="shared" si="31"/>
        <v>1</v>
      </c>
      <c r="EF27" s="20">
        <f t="shared" si="108"/>
        <v>2</v>
      </c>
      <c r="EG27" s="31"/>
      <c r="EH27" s="33"/>
      <c r="EI27" s="27">
        <f t="shared" si="109"/>
        <v>0</v>
      </c>
      <c r="EJ27" s="47">
        <f t="shared" si="312"/>
        <v>0</v>
      </c>
      <c r="EK27" s="14">
        <f t="shared" si="153"/>
        <v>1</v>
      </c>
      <c r="EL27" s="46">
        <f t="shared" si="110"/>
        <v>1</v>
      </c>
      <c r="EM27" s="28">
        <f t="shared" si="33"/>
        <v>16</v>
      </c>
      <c r="EN27" s="29">
        <f t="shared" si="111"/>
        <v>172</v>
      </c>
      <c r="EO27" s="30">
        <f>SUM(LARGE(($EM27,$EB27,$DQ27,$DF27,$CU27,$CJ27,$BY27,$BN27,$BC27,$AR27,$AG27,$V27,$K27),{1;2;3;4;5}))</f>
        <v>80</v>
      </c>
      <c r="EP27" s="27">
        <f t="shared" si="34"/>
        <v>1</v>
      </c>
      <c r="EQ27" s="20">
        <f t="shared" si="112"/>
        <v>2</v>
      </c>
      <c r="ER27" s="31"/>
      <c r="ES27" s="33"/>
      <c r="ET27" s="27">
        <f t="shared" si="113"/>
        <v>0</v>
      </c>
      <c r="EU27" s="47">
        <f t="shared" si="313"/>
        <v>0</v>
      </c>
      <c r="EV27" s="14">
        <f t="shared" si="154"/>
        <v>1</v>
      </c>
      <c r="EW27" s="46">
        <f t="shared" si="114"/>
        <v>1</v>
      </c>
      <c r="EX27" s="28">
        <f t="shared" si="36"/>
        <v>16</v>
      </c>
      <c r="EY27" s="29">
        <f t="shared" si="115"/>
        <v>188</v>
      </c>
      <c r="EZ27" s="30">
        <f>SUM(LARGE(($EX27,$EM27,$EB27,$DQ27,$DF27,$CU27,$CJ27,$BY27,$BN27,$BC27,$AR27,$AG27,$V27,$K27),{1;2;3;4;5}))</f>
        <v>80</v>
      </c>
      <c r="FA27" s="27">
        <f t="shared" si="37"/>
        <v>1</v>
      </c>
      <c r="FB27" s="20">
        <f t="shared" si="116"/>
        <v>2</v>
      </c>
      <c r="FC27" s="31"/>
      <c r="FD27" s="33"/>
      <c r="FE27" s="27">
        <f t="shared" si="117"/>
        <v>0</v>
      </c>
      <c r="FF27" s="47">
        <f t="shared" si="314"/>
        <v>0</v>
      </c>
      <c r="FG27" s="14">
        <f t="shared" si="155"/>
        <v>1</v>
      </c>
      <c r="FH27" s="46">
        <f t="shared" si="118"/>
        <v>1</v>
      </c>
      <c r="FI27" s="28">
        <f t="shared" si="39"/>
        <v>16</v>
      </c>
      <c r="FJ27" s="29">
        <f t="shared" si="119"/>
        <v>204</v>
      </c>
      <c r="FK27" s="30">
        <f>SUM(LARGE(($FI27,$EX27,$EM27,$EB27,$DQ27,$DF27,$CU27,$CJ27,$BY27,$BN27,$BC27,$AR27,$AG27,$V27,$K27),{1;2;3;4;5}))</f>
        <v>80</v>
      </c>
      <c r="FL27" s="27">
        <f t="shared" si="40"/>
        <v>1</v>
      </c>
      <c r="FM27" s="20">
        <f t="shared" si="120"/>
        <v>2</v>
      </c>
      <c r="FN27" s="31"/>
      <c r="FO27" s="33"/>
      <c r="FP27" s="27">
        <f t="shared" si="121"/>
        <v>0</v>
      </c>
      <c r="FQ27" s="47">
        <f t="shared" si="315"/>
        <v>0</v>
      </c>
      <c r="FR27" s="14">
        <f t="shared" si="156"/>
        <v>1</v>
      </c>
      <c r="FS27" s="46">
        <f t="shared" si="122"/>
        <v>1</v>
      </c>
      <c r="FT27" s="28">
        <f t="shared" si="42"/>
        <v>16</v>
      </c>
      <c r="FU27" s="29">
        <f t="shared" si="123"/>
        <v>220</v>
      </c>
      <c r="FV27" s="30">
        <f>SUM(LARGE(($FT27,$FI27,$EX27,$EM27,$EB27,$DQ27,$DF27,$CU27,$CJ27,$BY27,$BN27,$BC27,$AR27,$AG27,$V27,$K27),{1;2;3;4;5}))</f>
        <v>80</v>
      </c>
      <c r="FW27" s="27">
        <f t="shared" si="43"/>
        <v>1</v>
      </c>
      <c r="FX27" s="20">
        <f t="shared" si="124"/>
        <v>2</v>
      </c>
      <c r="FY27" s="63"/>
      <c r="FZ27" s="64"/>
      <c r="GA27" s="27">
        <f t="shared" si="125"/>
        <v>0</v>
      </c>
      <c r="GB27" s="47">
        <f t="shared" si="316"/>
        <v>0</v>
      </c>
      <c r="GC27" s="14">
        <f t="shared" si="157"/>
        <v>1</v>
      </c>
      <c r="GD27" s="46">
        <f t="shared" si="126"/>
        <v>1</v>
      </c>
      <c r="GE27" s="28">
        <f t="shared" si="45"/>
        <v>16</v>
      </c>
      <c r="GF27" s="29">
        <f t="shared" si="127"/>
        <v>236</v>
      </c>
      <c r="GG27" s="30">
        <f>SUM(LARGE(($GE27,$FT27,$FI27,$EX27,$EM27,$EB27,$DQ27,$DF27,$CU27,$CJ27,$BY27,$BN27,$BC27,$AR27,$AG27,$V27,$K27),{1;2;3;4;5}))</f>
        <v>80</v>
      </c>
      <c r="GH27" s="27">
        <f t="shared" si="46"/>
        <v>1</v>
      </c>
      <c r="GI27" s="20">
        <f t="shared" si="128"/>
        <v>3</v>
      </c>
      <c r="GJ27" s="63"/>
      <c r="GK27" s="64"/>
      <c r="GL27" s="27">
        <f t="shared" si="129"/>
        <v>0</v>
      </c>
      <c r="GM27" s="47">
        <f t="shared" si="317"/>
        <v>0</v>
      </c>
      <c r="GN27" s="14">
        <f t="shared" si="158"/>
        <v>1</v>
      </c>
      <c r="GO27" s="46">
        <f t="shared" si="130"/>
        <v>1</v>
      </c>
      <c r="GP27" s="28">
        <f t="shared" si="48"/>
        <v>10</v>
      </c>
      <c r="GQ27" s="29">
        <f t="shared" si="131"/>
        <v>246</v>
      </c>
      <c r="GR27" s="30">
        <f>SUM(LARGE(($GP27,$GE27,$FT27,$FI27,$EX27,$EM27,$EB27,$DQ27,$DF27,$CU27,$CJ27,$BY27,$BN27,$BC27,$AR27,$AG27,$V27,$K27),{1;2;3;4;5}))</f>
        <v>80</v>
      </c>
      <c r="GS27" s="27">
        <f t="shared" si="49"/>
        <v>1</v>
      </c>
      <c r="GT27" s="20">
        <f t="shared" si="132"/>
        <v>2</v>
      </c>
      <c r="GU27" s="63"/>
      <c r="GV27" s="64"/>
      <c r="GW27" s="27">
        <f t="shared" si="133"/>
        <v>0</v>
      </c>
      <c r="GX27" s="47">
        <f t="shared" si="318"/>
        <v>0</v>
      </c>
      <c r="GY27" s="14">
        <f t="shared" si="159"/>
        <v>1</v>
      </c>
      <c r="GZ27" s="46">
        <f t="shared" si="134"/>
        <v>1</v>
      </c>
      <c r="HA27" s="28">
        <f t="shared" si="51"/>
        <v>16</v>
      </c>
      <c r="HB27" s="29">
        <f t="shared" si="135"/>
        <v>262</v>
      </c>
      <c r="HC27" s="30">
        <f>SUM(LARGE(($HA27,$GP27,$GE27,$FT27,$FI27,$EX27,$EM27,$EB27,$DQ27,$DF27,$CU27,$CJ27,$BY27,$BN27,$BC27,$AR27,$AG27,$V27,$K27),{1;2;3;4;5}))</f>
        <v>80</v>
      </c>
      <c r="HD27" s="27">
        <f t="shared" si="52"/>
        <v>1</v>
      </c>
      <c r="HE27" s="20">
        <f t="shared" si="136"/>
        <v>2</v>
      </c>
      <c r="HF27" s="63"/>
      <c r="HG27" s="64"/>
      <c r="HH27" s="27">
        <f t="shared" si="137"/>
        <v>0</v>
      </c>
      <c r="HI27" s="47">
        <f t="shared" si="319"/>
        <v>0</v>
      </c>
      <c r="HJ27" s="14">
        <f t="shared" si="160"/>
        <v>1</v>
      </c>
      <c r="HK27" s="46">
        <f t="shared" si="138"/>
        <v>1</v>
      </c>
      <c r="HL27" s="28">
        <f t="shared" si="54"/>
        <v>16</v>
      </c>
      <c r="HM27" s="29">
        <f t="shared" si="139"/>
        <v>278</v>
      </c>
      <c r="HN27" s="30">
        <f>SUM(LARGE(($HL27,$HA27,$GP27,$GE27,$FT27,$FI27,$EX27,$EM27,$EB27,$DQ27,$DF27,$CU27,$CJ27,$BY27,$BN27,$BC27,$AR27,$AG27,$V27,$K27),{1;2;3;4;5}))</f>
        <v>80</v>
      </c>
      <c r="HO27" s="27">
        <f t="shared" si="140"/>
        <v>1</v>
      </c>
    </row>
    <row r="28" spans="1:223" x14ac:dyDescent="0.2">
      <c r="A28" s="37" t="s">
        <v>26</v>
      </c>
      <c r="B28" s="65">
        <f t="shared" si="0"/>
        <v>0</v>
      </c>
      <c r="C28" s="16"/>
      <c r="D28" s="20">
        <f t="shared" si="55"/>
        <v>2</v>
      </c>
      <c r="E28" s="31"/>
      <c r="F28" s="33"/>
      <c r="G28" s="27">
        <f t="shared" si="56"/>
        <v>0</v>
      </c>
      <c r="H28" s="47">
        <f t="shared" si="300"/>
        <v>0</v>
      </c>
      <c r="I28" s="14">
        <f t="shared" si="141"/>
        <v>10</v>
      </c>
      <c r="J28" s="46">
        <f t="shared" si="57"/>
        <v>10</v>
      </c>
      <c r="K28" s="28">
        <f t="shared" si="2"/>
        <v>4</v>
      </c>
      <c r="L28" s="29">
        <f t="shared" si="58"/>
        <v>4</v>
      </c>
      <c r="M28" s="30">
        <f>SUM(LARGE(($K28),{1}))</f>
        <v>4</v>
      </c>
      <c r="N28" s="27">
        <f t="shared" si="59"/>
        <v>10</v>
      </c>
      <c r="O28" s="20">
        <f t="shared" si="60"/>
        <v>3</v>
      </c>
      <c r="P28" s="31"/>
      <c r="Q28" s="33"/>
      <c r="R28" s="27">
        <f t="shared" si="61"/>
        <v>0</v>
      </c>
      <c r="S28" s="47">
        <f t="shared" si="301"/>
        <v>0</v>
      </c>
      <c r="T28" s="14">
        <f t="shared" si="142"/>
        <v>1</v>
      </c>
      <c r="U28" s="46">
        <f t="shared" si="62"/>
        <v>1</v>
      </c>
      <c r="V28" s="28">
        <f t="shared" si="4"/>
        <v>10</v>
      </c>
      <c r="W28" s="29">
        <f t="shared" si="63"/>
        <v>14</v>
      </c>
      <c r="X28" s="30">
        <f>SUM(LARGE(($V28,$K28),{1;2}))</f>
        <v>14</v>
      </c>
      <c r="Y28" s="27">
        <f t="shared" si="64"/>
        <v>10</v>
      </c>
      <c r="Z28" s="20">
        <f t="shared" si="65"/>
        <v>3</v>
      </c>
      <c r="AA28" s="31"/>
      <c r="AB28" s="33"/>
      <c r="AC28" s="27">
        <f t="shared" si="66"/>
        <v>0</v>
      </c>
      <c r="AD28" s="47">
        <f t="shared" si="302"/>
        <v>0</v>
      </c>
      <c r="AE28" s="14">
        <f t="shared" si="143"/>
        <v>1</v>
      </c>
      <c r="AF28" s="46">
        <f t="shared" si="67"/>
        <v>1</v>
      </c>
      <c r="AG28" s="28">
        <f t="shared" si="6"/>
        <v>10</v>
      </c>
      <c r="AH28" s="29">
        <f t="shared" si="68"/>
        <v>24</v>
      </c>
      <c r="AI28" s="30">
        <f>SUM(LARGE(($AG28,$V28,$K28),{1;2;3}))</f>
        <v>24</v>
      </c>
      <c r="AJ28" s="27">
        <f t="shared" si="69"/>
        <v>10</v>
      </c>
      <c r="AK28" s="20">
        <f t="shared" si="70"/>
        <v>3</v>
      </c>
      <c r="AL28" s="31"/>
      <c r="AM28" s="33"/>
      <c r="AN28" s="27">
        <f t="shared" si="71"/>
        <v>0</v>
      </c>
      <c r="AO28" s="47">
        <f t="shared" si="303"/>
        <v>0</v>
      </c>
      <c r="AP28" s="14">
        <f t="shared" si="144"/>
        <v>1</v>
      </c>
      <c r="AQ28" s="46">
        <f t="shared" si="72"/>
        <v>1</v>
      </c>
      <c r="AR28" s="28">
        <f t="shared" si="8"/>
        <v>10</v>
      </c>
      <c r="AS28" s="29">
        <f t="shared" si="73"/>
        <v>34</v>
      </c>
      <c r="AT28" s="30">
        <f>SUM(LARGE(($AR28,$AG28,$V28,$K28),{1;2;3;4}))</f>
        <v>34</v>
      </c>
      <c r="AU28" s="27">
        <f t="shared" si="74"/>
        <v>10</v>
      </c>
      <c r="AV28" s="20">
        <f t="shared" si="75"/>
        <v>2</v>
      </c>
      <c r="AW28" s="31"/>
      <c r="AX28" s="33"/>
      <c r="AY28" s="27">
        <f t="shared" si="76"/>
        <v>0</v>
      </c>
      <c r="AZ28" s="47">
        <f t="shared" si="304"/>
        <v>0</v>
      </c>
      <c r="BA28" s="14">
        <f t="shared" si="145"/>
        <v>1</v>
      </c>
      <c r="BB28" s="46">
        <f t="shared" si="77"/>
        <v>1</v>
      </c>
      <c r="BC28" s="28">
        <f t="shared" si="10"/>
        <v>16</v>
      </c>
      <c r="BD28" s="29">
        <f t="shared" si="78"/>
        <v>50</v>
      </c>
      <c r="BE28" s="30">
        <f>SUM(LARGE(($BC28,$AR28,$AG28,$V28,$K28),{1;2;3;4;5}))</f>
        <v>50</v>
      </c>
      <c r="BF28" s="27">
        <f t="shared" si="79"/>
        <v>10</v>
      </c>
      <c r="BG28" s="20">
        <f t="shared" si="80"/>
        <v>3</v>
      </c>
      <c r="BH28" s="31"/>
      <c r="BI28" s="33"/>
      <c r="BJ28" s="27">
        <f t="shared" si="81"/>
        <v>0</v>
      </c>
      <c r="BK28" s="47">
        <f t="shared" si="305"/>
        <v>0</v>
      </c>
      <c r="BL28" s="14">
        <f t="shared" si="146"/>
        <v>1</v>
      </c>
      <c r="BM28" s="46">
        <f t="shared" si="82"/>
        <v>1</v>
      </c>
      <c r="BN28" s="28">
        <f t="shared" si="12"/>
        <v>10</v>
      </c>
      <c r="BO28" s="29">
        <f t="shared" si="83"/>
        <v>60</v>
      </c>
      <c r="BP28" s="30">
        <f>SUM(LARGE(($BN28,$BC28,$AR28,$AG28,$V28,$K28),{1;2;3;4;5}))</f>
        <v>56</v>
      </c>
      <c r="BQ28" s="27">
        <f t="shared" si="13"/>
        <v>4</v>
      </c>
      <c r="BR28" s="20">
        <f t="shared" si="84"/>
        <v>2</v>
      </c>
      <c r="BS28" s="31"/>
      <c r="BT28" s="33"/>
      <c r="BU28" s="27">
        <f t="shared" si="85"/>
        <v>0</v>
      </c>
      <c r="BV28" s="47">
        <f t="shared" si="306"/>
        <v>0</v>
      </c>
      <c r="BW28" s="14">
        <f t="shared" si="147"/>
        <v>1</v>
      </c>
      <c r="BX28" s="46">
        <f t="shared" si="86"/>
        <v>1</v>
      </c>
      <c r="BY28" s="28">
        <f t="shared" si="15"/>
        <v>16</v>
      </c>
      <c r="BZ28" s="29">
        <f t="shared" si="87"/>
        <v>76</v>
      </c>
      <c r="CA28" s="30">
        <f>SUM(LARGE(($BY28,$BN28,$BC28,$AR28,$AG28,$V28,$K28),{1;2;3;4;5}))</f>
        <v>62</v>
      </c>
      <c r="CB28" s="27">
        <f t="shared" si="16"/>
        <v>4</v>
      </c>
      <c r="CC28" s="20">
        <f t="shared" si="88"/>
        <v>2</v>
      </c>
      <c r="CD28" s="31"/>
      <c r="CE28" s="33"/>
      <c r="CF28" s="27">
        <f t="shared" si="89"/>
        <v>0</v>
      </c>
      <c r="CG28" s="47">
        <f t="shared" si="307"/>
        <v>0</v>
      </c>
      <c r="CH28" s="14">
        <f t="shared" si="148"/>
        <v>1</v>
      </c>
      <c r="CI28" s="46">
        <f t="shared" si="90"/>
        <v>1</v>
      </c>
      <c r="CJ28" s="28">
        <f t="shared" si="18"/>
        <v>16</v>
      </c>
      <c r="CK28" s="29">
        <f t="shared" si="91"/>
        <v>92</v>
      </c>
      <c r="CL28" s="30">
        <f>SUM(LARGE(($CJ28,$BY28,$BN28,$BC28,$AR28,$AG28,$V28,$K28),{1;2;3;4;5}))</f>
        <v>68</v>
      </c>
      <c r="CM28" s="27">
        <f t="shared" si="19"/>
        <v>4</v>
      </c>
      <c r="CN28" s="20">
        <f t="shared" si="92"/>
        <v>2</v>
      </c>
      <c r="CO28" s="31"/>
      <c r="CP28" s="33"/>
      <c r="CQ28" s="27">
        <f t="shared" si="93"/>
        <v>0</v>
      </c>
      <c r="CR28" s="47">
        <f t="shared" si="308"/>
        <v>0</v>
      </c>
      <c r="CS28" s="14">
        <f t="shared" si="149"/>
        <v>1</v>
      </c>
      <c r="CT28" s="46">
        <f t="shared" si="94"/>
        <v>1</v>
      </c>
      <c r="CU28" s="28">
        <f t="shared" si="21"/>
        <v>16</v>
      </c>
      <c r="CV28" s="29">
        <f t="shared" si="95"/>
        <v>108</v>
      </c>
      <c r="CW28" s="30">
        <f>SUM(LARGE(($CU28,$CJ28,$BY28,$BN28,$BC28,$AR28,$AG28,$V28,$K28),{1;2;3;4;5}))</f>
        <v>74</v>
      </c>
      <c r="CX28" s="27">
        <f t="shared" si="22"/>
        <v>4</v>
      </c>
      <c r="CY28" s="20">
        <f t="shared" si="96"/>
        <v>2</v>
      </c>
      <c r="CZ28" s="31"/>
      <c r="DA28" s="33"/>
      <c r="DB28" s="27">
        <f t="shared" si="97"/>
        <v>0</v>
      </c>
      <c r="DC28" s="47">
        <f t="shared" si="309"/>
        <v>0</v>
      </c>
      <c r="DD28" s="14">
        <f t="shared" si="150"/>
        <v>1</v>
      </c>
      <c r="DE28" s="46">
        <f t="shared" si="98"/>
        <v>1</v>
      </c>
      <c r="DF28" s="28">
        <f t="shared" si="24"/>
        <v>16</v>
      </c>
      <c r="DG28" s="29">
        <f t="shared" si="99"/>
        <v>124</v>
      </c>
      <c r="DH28" s="30">
        <f>SUM(LARGE(($DF28,$CU28,$CJ28,$BY28,$BN28,$BC28,$AR28,$AG28,$V28,$K28),{1;2;3;4;5}))</f>
        <v>80</v>
      </c>
      <c r="DI28" s="27">
        <f t="shared" si="25"/>
        <v>1</v>
      </c>
      <c r="DJ28" s="20">
        <f t="shared" si="100"/>
        <v>2</v>
      </c>
      <c r="DK28" s="31"/>
      <c r="DL28" s="33"/>
      <c r="DM28" s="27">
        <f t="shared" si="101"/>
        <v>0</v>
      </c>
      <c r="DN28" s="47">
        <f t="shared" si="310"/>
        <v>0</v>
      </c>
      <c r="DO28" s="14">
        <f t="shared" si="151"/>
        <v>1</v>
      </c>
      <c r="DP28" s="46">
        <f t="shared" si="102"/>
        <v>1</v>
      </c>
      <c r="DQ28" s="28">
        <f t="shared" si="27"/>
        <v>16</v>
      </c>
      <c r="DR28" s="29">
        <f t="shared" si="103"/>
        <v>140</v>
      </c>
      <c r="DS28" s="30">
        <f>SUM(LARGE(($DQ28,$DF28,$CU28,$CJ28,$BY28,$BN28,$BC28,$AR28,$AG28,$V28,$K28),{1;2;3;4;5}))</f>
        <v>80</v>
      </c>
      <c r="DT28" s="27">
        <f t="shared" si="28"/>
        <v>1</v>
      </c>
      <c r="DU28" s="20">
        <f t="shared" si="104"/>
        <v>2</v>
      </c>
      <c r="DV28" s="31"/>
      <c r="DW28" s="33"/>
      <c r="DX28" s="27">
        <f t="shared" si="105"/>
        <v>0</v>
      </c>
      <c r="DY28" s="47">
        <f t="shared" si="311"/>
        <v>0</v>
      </c>
      <c r="DZ28" s="14">
        <f t="shared" si="152"/>
        <v>1</v>
      </c>
      <c r="EA28" s="46">
        <f t="shared" si="106"/>
        <v>1</v>
      </c>
      <c r="EB28" s="28">
        <f t="shared" si="30"/>
        <v>16</v>
      </c>
      <c r="EC28" s="29">
        <f t="shared" si="107"/>
        <v>156</v>
      </c>
      <c r="ED28" s="30">
        <f>SUM(LARGE(($EB28,$DQ28,$DF28,$CU28,$CJ28,$BY28,$BN28,$BC28,$AR28,$AG28,$V28,$K28),{1;2;3;4;5}))</f>
        <v>80</v>
      </c>
      <c r="EE28" s="27">
        <f t="shared" si="31"/>
        <v>1</v>
      </c>
      <c r="EF28" s="20">
        <f t="shared" si="108"/>
        <v>2</v>
      </c>
      <c r="EG28" s="31"/>
      <c r="EH28" s="33"/>
      <c r="EI28" s="27">
        <f t="shared" si="109"/>
        <v>0</v>
      </c>
      <c r="EJ28" s="47">
        <f t="shared" si="312"/>
        <v>0</v>
      </c>
      <c r="EK28" s="14">
        <f t="shared" si="153"/>
        <v>1</v>
      </c>
      <c r="EL28" s="46">
        <f t="shared" si="110"/>
        <v>1</v>
      </c>
      <c r="EM28" s="28">
        <f t="shared" si="33"/>
        <v>16</v>
      </c>
      <c r="EN28" s="29">
        <f t="shared" si="111"/>
        <v>172</v>
      </c>
      <c r="EO28" s="30">
        <f>SUM(LARGE(($EM28,$EB28,$DQ28,$DF28,$CU28,$CJ28,$BY28,$BN28,$BC28,$AR28,$AG28,$V28,$K28),{1;2;3;4;5}))</f>
        <v>80</v>
      </c>
      <c r="EP28" s="27">
        <f t="shared" si="34"/>
        <v>1</v>
      </c>
      <c r="EQ28" s="20">
        <f t="shared" si="112"/>
        <v>2</v>
      </c>
      <c r="ER28" s="31"/>
      <c r="ES28" s="33"/>
      <c r="ET28" s="27">
        <f t="shared" si="113"/>
        <v>0</v>
      </c>
      <c r="EU28" s="47">
        <f t="shared" si="313"/>
        <v>0</v>
      </c>
      <c r="EV28" s="14">
        <f t="shared" si="154"/>
        <v>1</v>
      </c>
      <c r="EW28" s="46">
        <f t="shared" si="114"/>
        <v>1</v>
      </c>
      <c r="EX28" s="28">
        <f t="shared" si="36"/>
        <v>16</v>
      </c>
      <c r="EY28" s="29">
        <f t="shared" si="115"/>
        <v>188</v>
      </c>
      <c r="EZ28" s="30">
        <f>SUM(LARGE(($EX28,$EM28,$EB28,$DQ28,$DF28,$CU28,$CJ28,$BY28,$BN28,$BC28,$AR28,$AG28,$V28,$K28),{1;2;3;4;5}))</f>
        <v>80</v>
      </c>
      <c r="FA28" s="27">
        <f t="shared" si="37"/>
        <v>1</v>
      </c>
      <c r="FB28" s="20">
        <f t="shared" si="116"/>
        <v>2</v>
      </c>
      <c r="FC28" s="31"/>
      <c r="FD28" s="33"/>
      <c r="FE28" s="27">
        <f t="shared" si="117"/>
        <v>0</v>
      </c>
      <c r="FF28" s="47">
        <f t="shared" si="314"/>
        <v>0</v>
      </c>
      <c r="FG28" s="14">
        <f t="shared" si="155"/>
        <v>1</v>
      </c>
      <c r="FH28" s="46">
        <f t="shared" si="118"/>
        <v>1</v>
      </c>
      <c r="FI28" s="28">
        <f t="shared" si="39"/>
        <v>16</v>
      </c>
      <c r="FJ28" s="29">
        <f t="shared" si="119"/>
        <v>204</v>
      </c>
      <c r="FK28" s="30">
        <f>SUM(LARGE(($FI28,$EX28,$EM28,$EB28,$DQ28,$DF28,$CU28,$CJ28,$BY28,$BN28,$BC28,$AR28,$AG28,$V28,$K28),{1;2;3;4;5}))</f>
        <v>80</v>
      </c>
      <c r="FL28" s="27">
        <f t="shared" si="40"/>
        <v>1</v>
      </c>
      <c r="FM28" s="20">
        <f t="shared" si="120"/>
        <v>2</v>
      </c>
      <c r="FN28" s="31"/>
      <c r="FO28" s="33"/>
      <c r="FP28" s="27">
        <f t="shared" si="121"/>
        <v>0</v>
      </c>
      <c r="FQ28" s="47">
        <f t="shared" si="315"/>
        <v>0</v>
      </c>
      <c r="FR28" s="14">
        <f t="shared" si="156"/>
        <v>1</v>
      </c>
      <c r="FS28" s="46">
        <f t="shared" si="122"/>
        <v>1</v>
      </c>
      <c r="FT28" s="28">
        <f t="shared" si="42"/>
        <v>16</v>
      </c>
      <c r="FU28" s="29">
        <f t="shared" si="123"/>
        <v>220</v>
      </c>
      <c r="FV28" s="30">
        <f>SUM(LARGE(($FT28,$FI28,$EX28,$EM28,$EB28,$DQ28,$DF28,$CU28,$CJ28,$BY28,$BN28,$BC28,$AR28,$AG28,$V28,$K28),{1;2;3;4;5}))</f>
        <v>80</v>
      </c>
      <c r="FW28" s="27">
        <f t="shared" si="43"/>
        <v>1</v>
      </c>
      <c r="FX28" s="20">
        <f t="shared" si="124"/>
        <v>2</v>
      </c>
      <c r="FY28" s="63"/>
      <c r="FZ28" s="64"/>
      <c r="GA28" s="27">
        <f t="shared" si="125"/>
        <v>0</v>
      </c>
      <c r="GB28" s="47">
        <f t="shared" si="316"/>
        <v>0</v>
      </c>
      <c r="GC28" s="14">
        <f t="shared" si="157"/>
        <v>1</v>
      </c>
      <c r="GD28" s="46">
        <f t="shared" si="126"/>
        <v>1</v>
      </c>
      <c r="GE28" s="28">
        <f t="shared" si="45"/>
        <v>16</v>
      </c>
      <c r="GF28" s="29">
        <f t="shared" si="127"/>
        <v>236</v>
      </c>
      <c r="GG28" s="30">
        <f>SUM(LARGE(($GE28,$FT28,$FI28,$EX28,$EM28,$EB28,$DQ28,$DF28,$CU28,$CJ28,$BY28,$BN28,$BC28,$AR28,$AG28,$V28,$K28),{1;2;3;4;5}))</f>
        <v>80</v>
      </c>
      <c r="GH28" s="27">
        <f t="shared" si="46"/>
        <v>1</v>
      </c>
      <c r="GI28" s="20">
        <f t="shared" si="128"/>
        <v>3</v>
      </c>
      <c r="GJ28" s="63"/>
      <c r="GK28" s="64"/>
      <c r="GL28" s="27">
        <f t="shared" si="129"/>
        <v>0</v>
      </c>
      <c r="GM28" s="47">
        <f t="shared" si="317"/>
        <v>0</v>
      </c>
      <c r="GN28" s="14">
        <f t="shared" si="158"/>
        <v>1</v>
      </c>
      <c r="GO28" s="46">
        <f t="shared" si="130"/>
        <v>1</v>
      </c>
      <c r="GP28" s="28">
        <f t="shared" si="48"/>
        <v>10</v>
      </c>
      <c r="GQ28" s="29">
        <f t="shared" si="131"/>
        <v>246</v>
      </c>
      <c r="GR28" s="30">
        <f>SUM(LARGE(($GP28,$GE28,$FT28,$FI28,$EX28,$EM28,$EB28,$DQ28,$DF28,$CU28,$CJ28,$BY28,$BN28,$BC28,$AR28,$AG28,$V28,$K28),{1;2;3;4;5}))</f>
        <v>80</v>
      </c>
      <c r="GS28" s="27">
        <f t="shared" si="49"/>
        <v>1</v>
      </c>
      <c r="GT28" s="20">
        <f t="shared" si="132"/>
        <v>2</v>
      </c>
      <c r="GU28" s="63"/>
      <c r="GV28" s="64"/>
      <c r="GW28" s="27">
        <f t="shared" si="133"/>
        <v>0</v>
      </c>
      <c r="GX28" s="47">
        <f t="shared" si="318"/>
        <v>0</v>
      </c>
      <c r="GY28" s="14">
        <f t="shared" si="159"/>
        <v>1</v>
      </c>
      <c r="GZ28" s="46">
        <f t="shared" si="134"/>
        <v>1</v>
      </c>
      <c r="HA28" s="28">
        <f t="shared" si="51"/>
        <v>16</v>
      </c>
      <c r="HB28" s="29">
        <f t="shared" si="135"/>
        <v>262</v>
      </c>
      <c r="HC28" s="30">
        <f>SUM(LARGE(($HA28,$GP28,$GE28,$FT28,$FI28,$EX28,$EM28,$EB28,$DQ28,$DF28,$CU28,$CJ28,$BY28,$BN28,$BC28,$AR28,$AG28,$V28,$K28),{1;2;3;4;5}))</f>
        <v>80</v>
      </c>
      <c r="HD28" s="27">
        <f t="shared" si="52"/>
        <v>1</v>
      </c>
      <c r="HE28" s="20">
        <f t="shared" si="136"/>
        <v>2</v>
      </c>
      <c r="HF28" s="63"/>
      <c r="HG28" s="64"/>
      <c r="HH28" s="27">
        <f t="shared" si="137"/>
        <v>0</v>
      </c>
      <c r="HI28" s="47">
        <f t="shared" si="319"/>
        <v>0</v>
      </c>
      <c r="HJ28" s="14">
        <f t="shared" si="160"/>
        <v>1</v>
      </c>
      <c r="HK28" s="46">
        <f t="shared" si="138"/>
        <v>1</v>
      </c>
      <c r="HL28" s="28">
        <f t="shared" si="54"/>
        <v>16</v>
      </c>
      <c r="HM28" s="29">
        <f t="shared" si="139"/>
        <v>278</v>
      </c>
      <c r="HN28" s="30">
        <f>SUM(LARGE(($HL28,$HA28,$GP28,$GE28,$FT28,$FI28,$EX28,$EM28,$EB28,$DQ28,$DF28,$CU28,$CJ28,$BY28,$BN28,$BC28,$AR28,$AG28,$V28,$K28),{1;2;3;4;5}))</f>
        <v>80</v>
      </c>
      <c r="HO28" s="27">
        <f t="shared" si="140"/>
        <v>1</v>
      </c>
    </row>
    <row r="29" spans="1:223" x14ac:dyDescent="0.2">
      <c r="A29" s="37" t="s">
        <v>27</v>
      </c>
      <c r="B29" s="65">
        <f t="shared" si="0"/>
        <v>0</v>
      </c>
      <c r="C29" s="16"/>
      <c r="D29" s="20">
        <f t="shared" si="55"/>
        <v>2</v>
      </c>
      <c r="E29" s="31"/>
      <c r="F29" s="33"/>
      <c r="G29" s="27">
        <f t="shared" si="56"/>
        <v>0</v>
      </c>
      <c r="H29" s="47">
        <f t="shared" si="300"/>
        <v>0</v>
      </c>
      <c r="I29" s="14">
        <f t="shared" si="141"/>
        <v>10</v>
      </c>
      <c r="J29" s="46">
        <f t="shared" si="57"/>
        <v>10</v>
      </c>
      <c r="K29" s="28">
        <f t="shared" si="2"/>
        <v>4</v>
      </c>
      <c r="L29" s="29">
        <f t="shared" si="58"/>
        <v>4</v>
      </c>
      <c r="M29" s="30">
        <f>SUM(LARGE(($K29),{1}))</f>
        <v>4</v>
      </c>
      <c r="N29" s="27">
        <f t="shared" si="59"/>
        <v>10</v>
      </c>
      <c r="O29" s="20">
        <f t="shared" si="60"/>
        <v>3</v>
      </c>
      <c r="P29" s="31"/>
      <c r="Q29" s="33"/>
      <c r="R29" s="27">
        <f t="shared" si="61"/>
        <v>0</v>
      </c>
      <c r="S29" s="47">
        <f t="shared" si="301"/>
        <v>0</v>
      </c>
      <c r="T29" s="14">
        <f t="shared" si="142"/>
        <v>1</v>
      </c>
      <c r="U29" s="46">
        <f t="shared" si="62"/>
        <v>1</v>
      </c>
      <c r="V29" s="28">
        <f t="shared" si="4"/>
        <v>10</v>
      </c>
      <c r="W29" s="29">
        <f t="shared" si="63"/>
        <v>14</v>
      </c>
      <c r="X29" s="30">
        <f>SUM(LARGE(($V29,$K29),{1;2}))</f>
        <v>14</v>
      </c>
      <c r="Y29" s="27">
        <f t="shared" si="64"/>
        <v>10</v>
      </c>
      <c r="Z29" s="20">
        <f t="shared" si="65"/>
        <v>3</v>
      </c>
      <c r="AA29" s="31"/>
      <c r="AB29" s="33"/>
      <c r="AC29" s="27">
        <f t="shared" si="66"/>
        <v>0</v>
      </c>
      <c r="AD29" s="47">
        <f t="shared" si="302"/>
        <v>0</v>
      </c>
      <c r="AE29" s="14">
        <f t="shared" si="143"/>
        <v>1</v>
      </c>
      <c r="AF29" s="46">
        <f t="shared" si="67"/>
        <v>1</v>
      </c>
      <c r="AG29" s="28">
        <f t="shared" si="6"/>
        <v>10</v>
      </c>
      <c r="AH29" s="29">
        <f t="shared" si="68"/>
        <v>24</v>
      </c>
      <c r="AI29" s="30">
        <f>SUM(LARGE(($AG29,$V29,$K29),{1;2;3}))</f>
        <v>24</v>
      </c>
      <c r="AJ29" s="27">
        <f t="shared" si="69"/>
        <v>10</v>
      </c>
      <c r="AK29" s="20">
        <f t="shared" si="70"/>
        <v>3</v>
      </c>
      <c r="AL29" s="31"/>
      <c r="AM29" s="33"/>
      <c r="AN29" s="27">
        <f t="shared" si="71"/>
        <v>0</v>
      </c>
      <c r="AO29" s="47">
        <f t="shared" si="303"/>
        <v>0</v>
      </c>
      <c r="AP29" s="14">
        <f t="shared" si="144"/>
        <v>1</v>
      </c>
      <c r="AQ29" s="46">
        <f t="shared" si="72"/>
        <v>1</v>
      </c>
      <c r="AR29" s="28">
        <f t="shared" si="8"/>
        <v>10</v>
      </c>
      <c r="AS29" s="29">
        <f t="shared" si="73"/>
        <v>34</v>
      </c>
      <c r="AT29" s="30">
        <f>SUM(LARGE(($AR29,$AG29,$V29,$K29),{1;2;3;4}))</f>
        <v>34</v>
      </c>
      <c r="AU29" s="27">
        <f t="shared" si="74"/>
        <v>10</v>
      </c>
      <c r="AV29" s="20">
        <f t="shared" si="75"/>
        <v>2</v>
      </c>
      <c r="AW29" s="31"/>
      <c r="AX29" s="33"/>
      <c r="AY29" s="27">
        <f t="shared" si="76"/>
        <v>0</v>
      </c>
      <c r="AZ29" s="47">
        <f t="shared" si="304"/>
        <v>0</v>
      </c>
      <c r="BA29" s="14">
        <f t="shared" si="145"/>
        <v>1</v>
      </c>
      <c r="BB29" s="46">
        <f t="shared" si="77"/>
        <v>1</v>
      </c>
      <c r="BC29" s="28">
        <f t="shared" si="10"/>
        <v>16</v>
      </c>
      <c r="BD29" s="29">
        <f t="shared" si="78"/>
        <v>50</v>
      </c>
      <c r="BE29" s="30">
        <f>SUM(LARGE(($BC29,$AR29,$AG29,$V29,$K29),{1;2;3;4;5}))</f>
        <v>50</v>
      </c>
      <c r="BF29" s="27">
        <f t="shared" si="79"/>
        <v>10</v>
      </c>
      <c r="BG29" s="20">
        <f t="shared" si="80"/>
        <v>3</v>
      </c>
      <c r="BH29" s="31"/>
      <c r="BI29" s="33"/>
      <c r="BJ29" s="27">
        <f t="shared" si="81"/>
        <v>0</v>
      </c>
      <c r="BK29" s="47">
        <f t="shared" si="305"/>
        <v>0</v>
      </c>
      <c r="BL29" s="14">
        <f t="shared" si="146"/>
        <v>1</v>
      </c>
      <c r="BM29" s="46">
        <f t="shared" si="82"/>
        <v>1</v>
      </c>
      <c r="BN29" s="28">
        <f t="shared" si="12"/>
        <v>10</v>
      </c>
      <c r="BO29" s="29">
        <f t="shared" si="83"/>
        <v>60</v>
      </c>
      <c r="BP29" s="30">
        <f>SUM(LARGE(($BN29,$BC29,$AR29,$AG29,$V29,$K29),{1;2;3;4;5}))</f>
        <v>56</v>
      </c>
      <c r="BQ29" s="27">
        <f t="shared" si="13"/>
        <v>4</v>
      </c>
      <c r="BR29" s="20">
        <f t="shared" si="84"/>
        <v>2</v>
      </c>
      <c r="BS29" s="31"/>
      <c r="BT29" s="33"/>
      <c r="BU29" s="27">
        <f t="shared" si="85"/>
        <v>0</v>
      </c>
      <c r="BV29" s="47">
        <f t="shared" si="306"/>
        <v>0</v>
      </c>
      <c r="BW29" s="14">
        <f t="shared" si="147"/>
        <v>1</v>
      </c>
      <c r="BX29" s="46">
        <f t="shared" si="86"/>
        <v>1</v>
      </c>
      <c r="BY29" s="28">
        <f t="shared" si="15"/>
        <v>16</v>
      </c>
      <c r="BZ29" s="29">
        <f t="shared" si="87"/>
        <v>76</v>
      </c>
      <c r="CA29" s="30">
        <f>SUM(LARGE(($BY29,$BN29,$BC29,$AR29,$AG29,$V29,$K29),{1;2;3;4;5}))</f>
        <v>62</v>
      </c>
      <c r="CB29" s="27">
        <f t="shared" si="16"/>
        <v>4</v>
      </c>
      <c r="CC29" s="20">
        <f t="shared" si="88"/>
        <v>2</v>
      </c>
      <c r="CD29" s="31"/>
      <c r="CE29" s="33"/>
      <c r="CF29" s="27">
        <f t="shared" si="89"/>
        <v>0</v>
      </c>
      <c r="CG29" s="47">
        <f t="shared" si="307"/>
        <v>0</v>
      </c>
      <c r="CH29" s="14">
        <f t="shared" si="148"/>
        <v>1</v>
      </c>
      <c r="CI29" s="46">
        <f t="shared" si="90"/>
        <v>1</v>
      </c>
      <c r="CJ29" s="28">
        <f t="shared" si="18"/>
        <v>16</v>
      </c>
      <c r="CK29" s="29">
        <f t="shared" si="91"/>
        <v>92</v>
      </c>
      <c r="CL29" s="30">
        <f>SUM(LARGE(($CJ29,$BY29,$BN29,$BC29,$AR29,$AG29,$V29,$K29),{1;2;3;4;5}))</f>
        <v>68</v>
      </c>
      <c r="CM29" s="27">
        <f t="shared" si="19"/>
        <v>4</v>
      </c>
      <c r="CN29" s="20">
        <f t="shared" si="92"/>
        <v>2</v>
      </c>
      <c r="CO29" s="31"/>
      <c r="CP29" s="33"/>
      <c r="CQ29" s="27">
        <f t="shared" si="93"/>
        <v>0</v>
      </c>
      <c r="CR29" s="47">
        <f t="shared" si="308"/>
        <v>0</v>
      </c>
      <c r="CS29" s="14">
        <f t="shared" si="149"/>
        <v>1</v>
      </c>
      <c r="CT29" s="46">
        <f t="shared" si="94"/>
        <v>1</v>
      </c>
      <c r="CU29" s="28">
        <f t="shared" si="21"/>
        <v>16</v>
      </c>
      <c r="CV29" s="29">
        <f t="shared" si="95"/>
        <v>108</v>
      </c>
      <c r="CW29" s="30">
        <f>SUM(LARGE(($CU29,$CJ29,$BY29,$BN29,$BC29,$AR29,$AG29,$V29,$K29),{1;2;3;4;5}))</f>
        <v>74</v>
      </c>
      <c r="CX29" s="27">
        <f t="shared" si="22"/>
        <v>4</v>
      </c>
      <c r="CY29" s="20">
        <f t="shared" si="96"/>
        <v>2</v>
      </c>
      <c r="CZ29" s="31"/>
      <c r="DA29" s="33"/>
      <c r="DB29" s="27">
        <f t="shared" si="97"/>
        <v>0</v>
      </c>
      <c r="DC29" s="47">
        <f t="shared" si="309"/>
        <v>0</v>
      </c>
      <c r="DD29" s="14">
        <f t="shared" si="150"/>
        <v>1</v>
      </c>
      <c r="DE29" s="46">
        <f t="shared" si="98"/>
        <v>1</v>
      </c>
      <c r="DF29" s="28">
        <f t="shared" si="24"/>
        <v>16</v>
      </c>
      <c r="DG29" s="29">
        <f t="shared" si="99"/>
        <v>124</v>
      </c>
      <c r="DH29" s="30">
        <f>SUM(LARGE(($DF29,$CU29,$CJ29,$BY29,$BN29,$BC29,$AR29,$AG29,$V29,$K29),{1;2;3;4;5}))</f>
        <v>80</v>
      </c>
      <c r="DI29" s="27">
        <f t="shared" si="25"/>
        <v>1</v>
      </c>
      <c r="DJ29" s="20">
        <f t="shared" si="100"/>
        <v>2</v>
      </c>
      <c r="DK29" s="31"/>
      <c r="DL29" s="33"/>
      <c r="DM29" s="27">
        <f t="shared" si="101"/>
        <v>0</v>
      </c>
      <c r="DN29" s="47">
        <f t="shared" si="310"/>
        <v>0</v>
      </c>
      <c r="DO29" s="14">
        <f t="shared" si="151"/>
        <v>1</v>
      </c>
      <c r="DP29" s="46">
        <f t="shared" si="102"/>
        <v>1</v>
      </c>
      <c r="DQ29" s="28">
        <f t="shared" si="27"/>
        <v>16</v>
      </c>
      <c r="DR29" s="29">
        <f t="shared" si="103"/>
        <v>140</v>
      </c>
      <c r="DS29" s="30">
        <f>SUM(LARGE(($DQ29,$DF29,$CU29,$CJ29,$BY29,$BN29,$BC29,$AR29,$AG29,$V29,$K29),{1;2;3;4;5}))</f>
        <v>80</v>
      </c>
      <c r="DT29" s="27">
        <f t="shared" si="28"/>
        <v>1</v>
      </c>
      <c r="DU29" s="20">
        <f t="shared" si="104"/>
        <v>2</v>
      </c>
      <c r="DV29" s="31"/>
      <c r="DW29" s="33"/>
      <c r="DX29" s="27">
        <f t="shared" si="105"/>
        <v>0</v>
      </c>
      <c r="DY29" s="47">
        <f t="shared" si="311"/>
        <v>0</v>
      </c>
      <c r="DZ29" s="14">
        <f t="shared" si="152"/>
        <v>1</v>
      </c>
      <c r="EA29" s="46">
        <f t="shared" si="106"/>
        <v>1</v>
      </c>
      <c r="EB29" s="28">
        <f t="shared" si="30"/>
        <v>16</v>
      </c>
      <c r="EC29" s="29">
        <f t="shared" si="107"/>
        <v>156</v>
      </c>
      <c r="ED29" s="30">
        <f>SUM(LARGE(($EB29,$DQ29,$DF29,$CU29,$CJ29,$BY29,$BN29,$BC29,$AR29,$AG29,$V29,$K29),{1;2;3;4;5}))</f>
        <v>80</v>
      </c>
      <c r="EE29" s="27">
        <f t="shared" si="31"/>
        <v>1</v>
      </c>
      <c r="EF29" s="20">
        <f t="shared" si="108"/>
        <v>2</v>
      </c>
      <c r="EG29" s="31"/>
      <c r="EH29" s="33"/>
      <c r="EI29" s="27">
        <f t="shared" si="109"/>
        <v>0</v>
      </c>
      <c r="EJ29" s="47">
        <f t="shared" si="312"/>
        <v>0</v>
      </c>
      <c r="EK29" s="14">
        <f t="shared" si="153"/>
        <v>1</v>
      </c>
      <c r="EL29" s="46">
        <f t="shared" si="110"/>
        <v>1</v>
      </c>
      <c r="EM29" s="28">
        <f t="shared" si="33"/>
        <v>16</v>
      </c>
      <c r="EN29" s="29">
        <f t="shared" si="111"/>
        <v>172</v>
      </c>
      <c r="EO29" s="30">
        <f>SUM(LARGE(($EM29,$EB29,$DQ29,$DF29,$CU29,$CJ29,$BY29,$BN29,$BC29,$AR29,$AG29,$V29,$K29),{1;2;3;4;5}))</f>
        <v>80</v>
      </c>
      <c r="EP29" s="27">
        <f t="shared" si="34"/>
        <v>1</v>
      </c>
      <c r="EQ29" s="20">
        <f t="shared" si="112"/>
        <v>2</v>
      </c>
      <c r="ER29" s="31"/>
      <c r="ES29" s="33"/>
      <c r="ET29" s="27">
        <f t="shared" si="113"/>
        <v>0</v>
      </c>
      <c r="EU29" s="47">
        <f t="shared" si="313"/>
        <v>0</v>
      </c>
      <c r="EV29" s="14">
        <f t="shared" si="154"/>
        <v>1</v>
      </c>
      <c r="EW29" s="46">
        <f t="shared" si="114"/>
        <v>1</v>
      </c>
      <c r="EX29" s="28">
        <f t="shared" si="36"/>
        <v>16</v>
      </c>
      <c r="EY29" s="29">
        <f t="shared" si="115"/>
        <v>188</v>
      </c>
      <c r="EZ29" s="30">
        <f>SUM(LARGE(($EX29,$EM29,$EB29,$DQ29,$DF29,$CU29,$CJ29,$BY29,$BN29,$BC29,$AR29,$AG29,$V29,$K29),{1;2;3;4;5}))</f>
        <v>80</v>
      </c>
      <c r="FA29" s="27">
        <f t="shared" si="37"/>
        <v>1</v>
      </c>
      <c r="FB29" s="20">
        <f t="shared" si="116"/>
        <v>2</v>
      </c>
      <c r="FC29" s="31"/>
      <c r="FD29" s="33"/>
      <c r="FE29" s="27">
        <f t="shared" si="117"/>
        <v>0</v>
      </c>
      <c r="FF29" s="47">
        <f t="shared" si="314"/>
        <v>0</v>
      </c>
      <c r="FG29" s="14">
        <f t="shared" si="155"/>
        <v>1</v>
      </c>
      <c r="FH29" s="46">
        <f t="shared" si="118"/>
        <v>1</v>
      </c>
      <c r="FI29" s="28">
        <f t="shared" si="39"/>
        <v>16</v>
      </c>
      <c r="FJ29" s="29">
        <f t="shared" si="119"/>
        <v>204</v>
      </c>
      <c r="FK29" s="30">
        <f>SUM(LARGE(($FI29,$EX29,$EM29,$EB29,$DQ29,$DF29,$CU29,$CJ29,$BY29,$BN29,$BC29,$AR29,$AG29,$V29,$K29),{1;2;3;4;5}))</f>
        <v>80</v>
      </c>
      <c r="FL29" s="27">
        <f t="shared" si="40"/>
        <v>1</v>
      </c>
      <c r="FM29" s="20">
        <f t="shared" si="120"/>
        <v>2</v>
      </c>
      <c r="FN29" s="31"/>
      <c r="FO29" s="33"/>
      <c r="FP29" s="27">
        <f t="shared" si="121"/>
        <v>0</v>
      </c>
      <c r="FQ29" s="47">
        <f t="shared" si="315"/>
        <v>0</v>
      </c>
      <c r="FR29" s="14">
        <f t="shared" si="156"/>
        <v>1</v>
      </c>
      <c r="FS29" s="46">
        <f t="shared" si="122"/>
        <v>1</v>
      </c>
      <c r="FT29" s="28">
        <f t="shared" si="42"/>
        <v>16</v>
      </c>
      <c r="FU29" s="29">
        <f t="shared" si="123"/>
        <v>220</v>
      </c>
      <c r="FV29" s="30">
        <f>SUM(LARGE(($FT29,$FI29,$EX29,$EM29,$EB29,$DQ29,$DF29,$CU29,$CJ29,$BY29,$BN29,$BC29,$AR29,$AG29,$V29,$K29),{1;2;3;4;5}))</f>
        <v>80</v>
      </c>
      <c r="FW29" s="27">
        <f t="shared" si="43"/>
        <v>1</v>
      </c>
      <c r="FX29" s="20">
        <f t="shared" si="124"/>
        <v>2</v>
      </c>
      <c r="FY29" s="63"/>
      <c r="FZ29" s="64"/>
      <c r="GA29" s="27">
        <f t="shared" si="125"/>
        <v>0</v>
      </c>
      <c r="GB29" s="47">
        <f t="shared" si="316"/>
        <v>0</v>
      </c>
      <c r="GC29" s="14">
        <f t="shared" si="157"/>
        <v>1</v>
      </c>
      <c r="GD29" s="46">
        <f t="shared" si="126"/>
        <v>1</v>
      </c>
      <c r="GE29" s="28">
        <f t="shared" si="45"/>
        <v>16</v>
      </c>
      <c r="GF29" s="29">
        <f t="shared" si="127"/>
        <v>236</v>
      </c>
      <c r="GG29" s="30">
        <f>SUM(LARGE(($GE29,$FT29,$FI29,$EX29,$EM29,$EB29,$DQ29,$DF29,$CU29,$CJ29,$BY29,$BN29,$BC29,$AR29,$AG29,$V29,$K29),{1;2;3;4;5}))</f>
        <v>80</v>
      </c>
      <c r="GH29" s="27">
        <f t="shared" si="46"/>
        <v>1</v>
      </c>
      <c r="GI29" s="20">
        <f t="shared" si="128"/>
        <v>3</v>
      </c>
      <c r="GJ29" s="63"/>
      <c r="GK29" s="64"/>
      <c r="GL29" s="27">
        <f t="shared" si="129"/>
        <v>0</v>
      </c>
      <c r="GM29" s="47">
        <f t="shared" si="317"/>
        <v>0</v>
      </c>
      <c r="GN29" s="14">
        <f t="shared" si="158"/>
        <v>1</v>
      </c>
      <c r="GO29" s="46">
        <f t="shared" si="130"/>
        <v>1</v>
      </c>
      <c r="GP29" s="28">
        <f t="shared" si="48"/>
        <v>10</v>
      </c>
      <c r="GQ29" s="29">
        <f t="shared" si="131"/>
        <v>246</v>
      </c>
      <c r="GR29" s="30">
        <f>SUM(LARGE(($GP29,$GE29,$FT29,$FI29,$EX29,$EM29,$EB29,$DQ29,$DF29,$CU29,$CJ29,$BY29,$BN29,$BC29,$AR29,$AG29,$V29,$K29),{1;2;3;4;5}))</f>
        <v>80</v>
      </c>
      <c r="GS29" s="27">
        <f t="shared" si="49"/>
        <v>1</v>
      </c>
      <c r="GT29" s="20">
        <f t="shared" si="132"/>
        <v>2</v>
      </c>
      <c r="GU29" s="63"/>
      <c r="GV29" s="64"/>
      <c r="GW29" s="27">
        <f t="shared" si="133"/>
        <v>0</v>
      </c>
      <c r="GX29" s="47">
        <f t="shared" si="318"/>
        <v>0</v>
      </c>
      <c r="GY29" s="14">
        <f t="shared" si="159"/>
        <v>1</v>
      </c>
      <c r="GZ29" s="46">
        <f t="shared" si="134"/>
        <v>1</v>
      </c>
      <c r="HA29" s="28">
        <f t="shared" si="51"/>
        <v>16</v>
      </c>
      <c r="HB29" s="29">
        <f t="shared" si="135"/>
        <v>262</v>
      </c>
      <c r="HC29" s="30">
        <f>SUM(LARGE(($HA29,$GP29,$GE29,$FT29,$FI29,$EX29,$EM29,$EB29,$DQ29,$DF29,$CU29,$CJ29,$BY29,$BN29,$BC29,$AR29,$AG29,$V29,$K29),{1;2;3;4;5}))</f>
        <v>80</v>
      </c>
      <c r="HD29" s="27">
        <f t="shared" si="52"/>
        <v>1</v>
      </c>
      <c r="HE29" s="20">
        <f t="shared" si="136"/>
        <v>2</v>
      </c>
      <c r="HF29" s="63"/>
      <c r="HG29" s="64"/>
      <c r="HH29" s="27">
        <f t="shared" si="137"/>
        <v>0</v>
      </c>
      <c r="HI29" s="47">
        <f t="shared" si="319"/>
        <v>0</v>
      </c>
      <c r="HJ29" s="14">
        <f t="shared" si="160"/>
        <v>1</v>
      </c>
      <c r="HK29" s="46">
        <f t="shared" si="138"/>
        <v>1</v>
      </c>
      <c r="HL29" s="28">
        <f t="shared" si="54"/>
        <v>16</v>
      </c>
      <c r="HM29" s="29">
        <f t="shared" si="139"/>
        <v>278</v>
      </c>
      <c r="HN29" s="30">
        <f>SUM(LARGE(($HL29,$HA29,$GP29,$GE29,$FT29,$FI29,$EX29,$EM29,$EB29,$DQ29,$DF29,$CU29,$CJ29,$BY29,$BN29,$BC29,$AR29,$AG29,$V29,$K29),{1;2;3;4;5}))</f>
        <v>80</v>
      </c>
      <c r="HO29" s="27">
        <f t="shared" si="140"/>
        <v>1</v>
      </c>
    </row>
    <row r="30" spans="1:223" x14ac:dyDescent="0.2">
      <c r="A30" s="37" t="s">
        <v>353</v>
      </c>
      <c r="B30" s="69">
        <v>0</v>
      </c>
      <c r="C30" s="115" t="s">
        <v>354</v>
      </c>
      <c r="D30" s="73">
        <v>2</v>
      </c>
      <c r="E30" s="31">
        <f>216-155</f>
        <v>61</v>
      </c>
      <c r="F30" s="33">
        <f>29+28</f>
        <v>57</v>
      </c>
      <c r="G30" s="27">
        <f t="shared" ref="G30:G31" si="478">SUM(E30+F30)</f>
        <v>118</v>
      </c>
      <c r="H30" s="47">
        <f t="shared" ref="H30:H31" si="479">G30+F30/1000</f>
        <v>118.057</v>
      </c>
      <c r="I30" s="14">
        <f t="shared" ref="I30:I31" si="480">RANK(H30,H$6:H$61)</f>
        <v>3</v>
      </c>
      <c r="J30" s="46">
        <f t="shared" ref="J30:J31" si="481">RANK(H30,H$6:H$61)</f>
        <v>3</v>
      </c>
      <c r="K30" s="28">
        <f t="shared" ref="K30:K31" si="482">IF(AND(N$3=1,J30=1),"25",IF(AND(N$3=1,J30=2),"20",IF(AND(N$3=1,J30=3),"16",IF(AND(N$3=1,J30=4),"13",IF(AND(N$3=1,J30=5),"11",IF(AND(N$3=1,J30=6),"10",IF(AND(N$3=1,J30=7),"9",IF(AND(N$3=1,J30=8),"8",IF(AND(N$3=1,J30=9),"7",IF(AND(N$3=1,J30=10),"6",IF(AND(N$3=1,J30=11),"5",IF(AND(N$3=1,J30=12),"4",IF(AND(N$3=1,J30=13),"3",IF(AND(N$3=1,J30=14),"2",IF(AND(N$3=1,J30=15),"1",IF(AND(N$3=2,J30=1),"16",IF(AND(N$3=2,J30=2),"13",IF(AND(N$3=2,J30=3),"11",IF(AND(N$3=2,J30=4),"10",IF(AND(N$3=2,J30=5),"9",IF(AND(N$3=2,J30=6),"8",IF(AND(N$3=2,J30=7),"7",IF(AND(N$3=2,J30=8),"6",IF(AND(N$3=2,J30=9),"5",IF(AND(N$3=2,J30=10),"4",IF(AND(N$3=2,J30=11),"3",IF(AND(N$3=2,J30=12),"2",IF(AND(N$3=2,J30=13),"1",IF(AND(N$3=3,J30=1),"10",IF(AND(N$3=3,J30=2),"9",IF(AND(N$3=3,J30=3),"8",IF(AND(N$3=3,J30=4),"7",IF(AND(N$3=3,J30=5),"6",IF(AND(N$3=3,J30=6),"5",IF(AND(N$3=3,J30=7),"4",IF(AND(N$3=3,J30=8),"3",IF(AND(N$3=3,J30=9),"2",IF(AND(N$3=3,J30=10),"1"))))))))))))))))))))))))))))))))))))))+0</f>
        <v>11</v>
      </c>
      <c r="L30" s="29">
        <f t="shared" ref="L30:L31" si="483">K30</f>
        <v>11</v>
      </c>
      <c r="M30" s="30">
        <f>SUM(LARGE(($K30),{1}))</f>
        <v>11</v>
      </c>
      <c r="N30" s="27">
        <f t="shared" ref="N30:N31" si="484">RANK(L30,L$6:L$61)</f>
        <v>3</v>
      </c>
      <c r="O30" s="20">
        <f t="shared" ref="O30:O31" si="485">Y$3</f>
        <v>3</v>
      </c>
      <c r="P30" s="31"/>
      <c r="Q30" s="33"/>
      <c r="R30" s="27">
        <f t="shared" ref="R30:R31" si="486">SUM(P30+Q30)</f>
        <v>0</v>
      </c>
      <c r="S30" s="47">
        <f t="shared" ref="S30:S31" si="487">R30+Q30/1000</f>
        <v>0</v>
      </c>
      <c r="T30" s="14">
        <f t="shared" ref="T30:T31" si="488">RANK(S30,S$6:S$61)</f>
        <v>1</v>
      </c>
      <c r="U30" s="46">
        <f t="shared" ref="U30:U31" si="489">RANK(S30,S$6:S$61)</f>
        <v>1</v>
      </c>
      <c r="V30" s="28">
        <f t="shared" ref="V30:V31" si="490">IF(AND(Y$3=1,U30=1),"25",IF(AND(Y$3=1,U30=2),"20",IF(AND(Y$3=1,U30=3),"16",IF(AND(Y$3=1,U30=4),"13",IF(AND(Y$3=1,U30=5),"11",IF(AND(Y$3=1,U30=6),"10",IF(AND(Y$3=1,U30=7),"9",IF(AND(Y$3=1,U30=8),"8",IF(AND(Y$3=1,U30=9),"7",IF(AND(Y$3=1,U30=10),"6",IF(AND(Y$3=1,U30=11),"5",IF(AND(Y$3=1,U30=12),"4",IF(AND(Y$3=1,U30=13),"3",IF(AND(Y$3=1,U30=14),"2",IF(AND(Y$3=1,U30=15),"1",IF(AND(Y$3=2,U30=1),"16",IF(AND(Y$3=2,U30=2),"13",IF(AND(Y$3=2,U30=3),"11",IF(AND(Y$3=2,U30=4),"10",IF(AND(Y$3=2,U30=5),"9",IF(AND(Y$3=2,U30=6),"8",IF(AND(Y$3=2,U30=7),"7",IF(AND(Y$3=2,U30=8),"6",IF(AND(Y$3=2,U30=9),"5",IF(AND(Y$3=2,U30=10),"4",IF(AND(Y$3=2,U30=11),"3",IF(AND(Y$3=2,U30=12),"2",IF(AND(Y$3=2,U30=13),"1",IF(AND(Y$3=3,U30=1),"10",IF(AND(Y$3=3,U30=2),"9",IF(AND(Y$3=3,U30=3),"8",IF(AND(Y$3=3,U30=4),"7",IF(AND(Y$3=3,U30=5),"6",IF(AND(Y$3=3,U30=6),"5",IF(AND(Y$3=3,U30=7),"4",IF(AND(Y$3=3,U30=8),"3",IF(AND(Y$3=3,U30=9),"2",IF(AND(Y$3=3,U30=10),"1"))))))))))))))))))))))))))))))))))))))+0</f>
        <v>10</v>
      </c>
      <c r="W30" s="29">
        <f t="shared" ref="W30:W31" si="491">L30+V30</f>
        <v>21</v>
      </c>
      <c r="X30" s="30">
        <f>SUM(LARGE(($V30,$K30),{1;2}))</f>
        <v>21</v>
      </c>
      <c r="Y30" s="27">
        <f t="shared" ref="Y30:Y31" si="492">RANK(W30,W$6:W$61)</f>
        <v>3</v>
      </c>
      <c r="Z30" s="20">
        <f t="shared" ref="Z30:Z31" si="493">AJ$3</f>
        <v>3</v>
      </c>
      <c r="AA30" s="31"/>
      <c r="AB30" s="33"/>
      <c r="AC30" s="27">
        <f t="shared" ref="AC30:AC31" si="494">SUM(AA30+AB30)</f>
        <v>0</v>
      </c>
      <c r="AD30" s="47">
        <f t="shared" ref="AD30:AD31" si="495">AC30+AB30/1000</f>
        <v>0</v>
      </c>
      <c r="AE30" s="14">
        <f t="shared" ref="AE30:AE31" si="496">RANK(AD30,AD$6:AD$61)</f>
        <v>1</v>
      </c>
      <c r="AF30" s="46">
        <f t="shared" ref="AF30:AF31" si="497">RANK(AD30,AD$6:AD$61)</f>
        <v>1</v>
      </c>
      <c r="AG30" s="28">
        <f t="shared" ref="AG30:AG31" si="498">IF(AND(AJ$3=1,AF30=1),"25",IF(AND(AJ$3=1,AF30=2),"20",IF(AND(AJ$3=1,AF30=3),"16",IF(AND(AJ$3=1,AF30=4),"13",IF(AND(AJ$3=1,AF30=5),"11",IF(AND(AJ$3=1,AF30=6),"10",IF(AND(AJ$3=1,AF30=7),"9",IF(AND(AJ$3=1,AF30=8),"8",IF(AND(AJ$3=1,AF30=9),"7",IF(AND(AJ$3=1,AF30=10),"6",IF(AND(AJ$3=1,AF30=11),"5",IF(AND(AJ$3=1,AF30=12),"4",IF(AND(AJ$3=1,AF30=13),"3",IF(AND(AJ$3=1,AF30=14),"2",IF(AND(AJ$3=1,AF30=15),"1",IF(AND(AJ$3=2,AF30=1),"16",IF(AND(AJ$3=2,AF30=2),"13",IF(AND(AJ$3=2,AF30=3),"11",IF(AND(AJ$3=2,AF30=4),"10",IF(AND(AJ$3=2,AF30=5),"9",IF(AND(AJ$3=2,AF30=6),"8",IF(AND(AJ$3=2,AF30=7),"7",IF(AND(AJ$3=2,AF30=8),"6",IF(AND(AJ$3=2,AF30=9),"5",IF(AND(AJ$3=2,AF30=10),"4",IF(AND(AJ$3=2,AF30=11),"3",IF(AND(AJ$3=2,AF30=12),"2",IF(AND(AJ$3=2,AF30=13),"1",IF(AND(AJ$3=3,AF30=1),"10",IF(AND(AJ$3=3,AF30=2),"9",IF(AND(AJ$3=3,AF30=3),"8",IF(AND(AJ$3=3,AF30=4),"7",IF(AND(AJ$3=3,AF30=5),"6",IF(AND(AJ$3=3,AF30=6),"5",IF(AND(AJ$3=3,AF30=7),"4",IF(AND(AJ$3=3,AF30=8),"3",IF(AND(AJ$3=3,AF30=9),"2",IF(AND(AJ$3=3,AF30=10),"1"))))))))))))))))))))))))))))))))))))))+0</f>
        <v>10</v>
      </c>
      <c r="AH30" s="29">
        <f t="shared" ref="AH30:AH31" si="499">W30+AG30</f>
        <v>31</v>
      </c>
      <c r="AI30" s="30">
        <f>SUM(LARGE(($AG30,$V30,$K30),{1;2;3}))</f>
        <v>31</v>
      </c>
      <c r="AJ30" s="27">
        <f t="shared" ref="AJ30:AJ31" si="500">RANK(AH30,AH$6:AH$61)</f>
        <v>3</v>
      </c>
      <c r="AK30" s="20">
        <f t="shared" ref="AK30:AK31" si="501">AU$3</f>
        <v>3</v>
      </c>
      <c r="AL30" s="31"/>
      <c r="AM30" s="33"/>
      <c r="AN30" s="27">
        <f t="shared" ref="AN30:AN31" si="502">SUM(AL30+AM30)</f>
        <v>0</v>
      </c>
      <c r="AO30" s="47">
        <f t="shared" ref="AO30:AO31" si="503">AN30+AM30/1000</f>
        <v>0</v>
      </c>
      <c r="AP30" s="14">
        <f t="shared" ref="AP30:AP31" si="504">RANK(AO30,AO$6:AO$61)</f>
        <v>1</v>
      </c>
      <c r="AQ30" s="46">
        <f t="shared" ref="AQ30:AQ31" si="505">RANK(AO30,AO$6:AO$61)</f>
        <v>1</v>
      </c>
      <c r="AR30" s="28">
        <f t="shared" ref="AR30:AR31" si="506">IF(AND(AU$3=1,AQ30=1),"25",IF(AND(AU$3=1,AQ30=2),"20",IF(AND(AU$3=1,AQ30=3),"16",IF(AND(AU$3=1,AQ30=4),"13",IF(AND(AU$3=1,AQ30=5),"11",IF(AND(AU$3=1,AQ30=6),"10",IF(AND(AU$3=1,AQ30=7),"9",IF(AND(AU$3=1,AQ30=8),"8",IF(AND(AU$3=1,AQ30=9),"7",IF(AND(AU$3=1,AQ30=10),"6",IF(AND(AU$3=1,AQ30=11),"5",IF(AND(AU$3=1,AQ30=12),"4",IF(AND(AU$3=1,AQ30=13),"3",IF(AND(AU$3=1,AQ30=14),"2",IF(AND(AU$3=1,AQ30=15),"1",IF(AND(AU$3=2,AQ30=1),"16",IF(AND(AU$3=2,AQ30=2),"13",IF(AND(AU$3=2,AQ30=3),"11",IF(AND(AU$3=2,AQ30=4),"10",IF(AND(AU$3=2,AQ30=5),"9",IF(AND(AU$3=2,AQ30=6),"8",IF(AND(AU$3=2,AQ30=7),"7",IF(AND(AU$3=2,AQ30=8),"6",IF(AND(AU$3=2,AQ30=9),"5",IF(AND(AU$3=2,AQ30=10),"4",IF(AND(AU$3=2,AQ30=11),"3",IF(AND(AU$3=2,AQ30=12),"2",IF(AND(AU$3=2,AQ30=13),"1",IF(AND(AU$3=3,AQ30=1),"10",IF(AND(AU$3=3,AQ30=2),"9",IF(AND(AU$3=3,AQ30=3),"8",IF(AND(AU$3=3,AQ30=4),"7",IF(AND(AU$3=3,AQ30=5),"6",IF(AND(AU$3=3,AQ30=6),"5",IF(AND(AU$3=3,AQ30=7),"4",IF(AND(AU$3=3,AQ30=8),"3",IF(AND(AU$3=3,AQ30=9),"2",IF(AND(AU$3=3,AQ30=10),"1"))))))))))))))))))))))))))))))))))))))+0</f>
        <v>10</v>
      </c>
      <c r="AS30" s="29">
        <f t="shared" ref="AS30:AS31" si="507">AH30+AR30</f>
        <v>41</v>
      </c>
      <c r="AT30" s="30">
        <f>SUM(LARGE(($AR30,$AG30,$V30,$K30),{1;2;3;4}))</f>
        <v>41</v>
      </c>
      <c r="AU30" s="27">
        <f t="shared" ref="AU30:AU31" si="508">RANK(AS30,AS$6:AS$61)</f>
        <v>3</v>
      </c>
      <c r="AV30" s="20">
        <f t="shared" ref="AV30:AV31" si="509">BF$3</f>
        <v>2</v>
      </c>
      <c r="AW30" s="31"/>
      <c r="AX30" s="33"/>
      <c r="AY30" s="27">
        <f t="shared" ref="AY30:AY31" si="510">SUM(AW30+AX30)</f>
        <v>0</v>
      </c>
      <c r="AZ30" s="47">
        <f t="shared" ref="AZ30:AZ31" si="511">AY30+AX30/1000</f>
        <v>0</v>
      </c>
      <c r="BA30" s="14">
        <f t="shared" ref="BA30:BA31" si="512">RANK(AZ30,AZ$6:AZ$61)</f>
        <v>1</v>
      </c>
      <c r="BB30" s="46">
        <f t="shared" ref="BB30:BB31" si="513">RANK(AZ30,AZ$6:AZ$61)</f>
        <v>1</v>
      </c>
      <c r="BC30" s="28">
        <f t="shared" ref="BC30:BC31" si="514">IF(AND(BF$3=1,BB30=1),"25",IF(AND(BF$3=1,BB30=2),"20",IF(AND(BF$3=1,BB30=3),"16",IF(AND(BF$3=1,BB30=4),"13",IF(AND(BF$3=1,BB30=5),"11",IF(AND(BF$3=1,BB30=6),"10",IF(AND(BF$3=1,BB30=7),"9",IF(AND(BF$3=1,BB30=8),"8",IF(AND(BF$3=1,BB30=9),"7",IF(AND(BF$3=1,BB30=10),"6",IF(AND(BF$3=1,BB30=11),"5",IF(AND(BF$3=1,BB30=12),"4",IF(AND(BF$3=1,BB30=13),"3",IF(AND(BF$3=1,BB30=14),"2",IF(AND(BF$3=1,BB30=15),"1",IF(AND(BF$3=2,BB30=1),"16",IF(AND(BF$3=2,BB30=2),"13",IF(AND(BF$3=2,BB30=3),"11",IF(AND(BF$3=2,BB30=4),"10",IF(AND(BF$3=2,BB30=5),"9",IF(AND(BF$3=2,BB30=6),"8",IF(AND(BF$3=2,BB30=7),"7",IF(AND(BF$3=2,BB30=8),"6",IF(AND(BF$3=2,BB30=9),"5",IF(AND(BF$3=2,BB30=10),"4",IF(AND(BF$3=2,BB30=11),"3",IF(AND(BF$3=2,BB30=12),"2",IF(AND(BF$3=2,BB30=13),"1",IF(AND(BF$3=3,BB30=1),"10",IF(AND(BF$3=3,BB30=2),"9",IF(AND(BF$3=3,BB30=3),"8",IF(AND(BF$3=3,BB30=4),"7",IF(AND(BF$3=3,BB30=5),"6",IF(AND(BF$3=3,BB30=6),"5",IF(AND(BF$3=3,BB30=7),"4",IF(AND(BF$3=3,BB30=8),"3",IF(AND(BF$3=3,BB30=9),"2",IF(AND(BF$3=3,BB30=10),"1"))))))))))))))))))))))))))))))))))))))+0</f>
        <v>16</v>
      </c>
      <c r="BD30" s="29">
        <f t="shared" ref="BD30:BD31" si="515">AS30+BC30</f>
        <v>57</v>
      </c>
      <c r="BE30" s="30">
        <f>SUM(LARGE(($BC30,$AR30,$AG30,$V30,$K30),{1;2;3;4;5}))</f>
        <v>57</v>
      </c>
      <c r="BF30" s="27">
        <f t="shared" ref="BF30:BF31" si="516">RANK(BD30,BD$6:BD$61)</f>
        <v>3</v>
      </c>
      <c r="BG30" s="20">
        <f t="shared" ref="BG30:BG31" si="517">BQ$3</f>
        <v>3</v>
      </c>
      <c r="BH30" s="31"/>
      <c r="BI30" s="33"/>
      <c r="BJ30" s="27">
        <f t="shared" ref="BJ30:BJ31" si="518">SUM(BH30+BI30)</f>
        <v>0</v>
      </c>
      <c r="BK30" s="47">
        <f t="shared" ref="BK30:BK31" si="519">BJ30+BI30/1000</f>
        <v>0</v>
      </c>
      <c r="BL30" s="14">
        <f t="shared" ref="BL30:BL31" si="520">RANK(BK30,BK$6:BK$61)</f>
        <v>1</v>
      </c>
      <c r="BM30" s="46">
        <f t="shared" ref="BM30:BM31" si="521">RANK(BK30,BK$6:BK$61)</f>
        <v>1</v>
      </c>
      <c r="BN30" s="28">
        <f t="shared" ref="BN30:BN31" si="522">IF(AND(BQ$3=1,BM30=1),"25",IF(AND(BQ$3=1,BM30=2),"20",IF(AND(BQ$3=1,BM30=3),"16",IF(AND(BQ$3=1,BM30=4),"13",IF(AND(BQ$3=1,BM30=5),"11",IF(AND(BQ$3=1,BM30=6),"10",IF(AND(BQ$3=1,BM30=7),"9",IF(AND(BQ$3=1,BM30=8),"8",IF(AND(BQ$3=1,BM30=9),"7",IF(AND(BQ$3=1,BM30=10),"6",IF(AND(BQ$3=1,BM30=11),"5",IF(AND(BQ$3=1,BM30=12),"4",IF(AND(BQ$3=1,BM30=13),"3",IF(AND(BQ$3=1,BM30=14),"2",IF(AND(BQ$3=1,BM30=15),"1",IF(AND(BQ$3=2,BM30=1),"16",IF(AND(BQ$3=2,BM30=2),"13",IF(AND(BQ$3=2,BM30=3),"11",IF(AND(BQ$3=2,BM30=4),"10",IF(AND(BQ$3=2,BM30=5),"9",IF(AND(BQ$3=2,BM30=6),"8",IF(AND(BQ$3=2,BM30=7),"7",IF(AND(BQ$3=2,BM30=8),"6",IF(AND(BQ$3=2,BM30=9),"5",IF(AND(BQ$3=2,BM30=10),"4",IF(AND(BQ$3=2,BM30=11),"3",IF(AND(BQ$3=2,BM30=12),"2",IF(AND(BQ$3=2,BM30=13),"1",IF(AND(BQ$3=3,BM30=1),"10",IF(AND(BQ$3=3,BM30=2),"9",IF(AND(BQ$3=3,BM30=3),"8",IF(AND(BQ$3=3,BM30=4),"7",IF(AND(BQ$3=3,BM30=5),"6",IF(AND(BQ$3=3,BM30=6),"5",IF(AND(BQ$3=3,BM30=7),"4",IF(AND(BQ$3=3,BM30=8),"3",IF(AND(BQ$3=3,BM30=9),"2",IF(AND(BQ$3=3,BM30=10),"1"))))))))))))))))))))))))))))))))))))))+0</f>
        <v>10</v>
      </c>
      <c r="BO30" s="29">
        <f t="shared" ref="BO30:BO31" si="523">BD30+BN30</f>
        <v>67</v>
      </c>
      <c r="BP30" s="30">
        <f>SUM(LARGE(($BN30,$BC30,$AR30,$AG30,$V30,$K30),{1;2;3;4;5}))</f>
        <v>57</v>
      </c>
      <c r="BQ30" s="27">
        <f t="shared" ref="BQ30:BQ31" si="524">RANK(BP30,BP$6:BP$61)</f>
        <v>3</v>
      </c>
      <c r="BR30" s="20">
        <f t="shared" ref="BR30:BR31" si="525">CB$3</f>
        <v>2</v>
      </c>
      <c r="BS30" s="31"/>
      <c r="BT30" s="33"/>
      <c r="BU30" s="27">
        <f t="shared" ref="BU30:BU31" si="526">SUM(BS30+BT30)</f>
        <v>0</v>
      </c>
      <c r="BV30" s="47">
        <f t="shared" ref="BV30:BV31" si="527">BU30+BT30/1000</f>
        <v>0</v>
      </c>
      <c r="BW30" s="14">
        <f t="shared" ref="BW30:BW31" si="528">RANK(BV30,BV$6:BV$61)</f>
        <v>1</v>
      </c>
      <c r="BX30" s="46">
        <f t="shared" ref="BX30:BX31" si="529">RANK(BV30,BV$6:BV$61)</f>
        <v>1</v>
      </c>
      <c r="BY30" s="28">
        <f t="shared" ref="BY30:BY31" si="530">IF(AND(CB$3=1,BX30=1),"25",IF(AND(CB$3=1,BX30=2),"20",IF(AND(CB$3=1,BX30=3),"16",IF(AND(CB$3=1,BX30=4),"13",IF(AND(CB$3=1,BX30=5),"11",IF(AND(CB$3=1,BX30=6),"10",IF(AND(CB$3=1,BX30=7),"9",IF(AND(CB$3=1,BX30=8),"8",IF(AND(CB$3=1,BX30=9),"7",IF(AND(CB$3=1,BX30=10),"6",IF(AND(CB$3=1,BX30=11),"5",IF(AND(CB$3=1,BX30=12),"4",IF(AND(CB$3=1,BX30=13),"3",IF(AND(CB$3=1,BX30=14),"2",IF(AND(CB$3=1,BX30=15),"1",IF(AND(CB$3=2,BX30=1),"16",IF(AND(CB$3=2,BX30=2),"13",IF(AND(CB$3=2,BX30=3),"11",IF(AND(CB$3=2,BX30=4),"10",IF(AND(CB$3=2,BX30=5),"9",IF(AND(CB$3=2,BX30=6),"8",IF(AND(CB$3=2,BX30=7),"7",IF(AND(CB$3=2,BX30=8),"6",IF(AND(CB$3=2,BX30=9),"5",IF(AND(CB$3=2,BX30=10),"4",IF(AND(CB$3=2,BX30=11),"3",IF(AND(CB$3=2,BX30=12),"2",IF(AND(CB$3=2,BX30=13),"1",IF(AND(CB$3=3,BX30=1),"10",IF(AND(CB$3=3,BX30=2),"9",IF(AND(CB$3=3,BX30=3),"8",IF(AND(CB$3=3,BX30=4),"7",IF(AND(CB$3=3,BX30=5),"6",IF(AND(CB$3=3,BX30=6),"5",IF(AND(CB$3=3,BX30=7),"4",IF(AND(CB$3=3,BX30=8),"3",IF(AND(CB$3=3,BX30=9),"2",IF(AND(CB$3=3,BX30=10),"1"))))))))))))))))))))))))))))))))))))))+0</f>
        <v>16</v>
      </c>
      <c r="BZ30" s="29">
        <f t="shared" ref="BZ30:BZ31" si="531">BO30+BY30</f>
        <v>83</v>
      </c>
      <c r="CA30" s="30">
        <f>SUM(LARGE(($BY30,$BN30,$BC30,$AR30,$AG30,$V30,$K30),{1;2;3;4;5}))</f>
        <v>63</v>
      </c>
      <c r="CB30" s="27">
        <f t="shared" ref="CB30:CB31" si="532">RANK(CA30,CA$6:CA$61)</f>
        <v>3</v>
      </c>
      <c r="CC30" s="20">
        <f t="shared" ref="CC30:CC31" si="533">CM$3</f>
        <v>2</v>
      </c>
      <c r="CD30" s="31"/>
      <c r="CE30" s="33"/>
      <c r="CF30" s="27">
        <f t="shared" ref="CF30:CF31" si="534">SUM(CD30+CE30)</f>
        <v>0</v>
      </c>
      <c r="CG30" s="47">
        <f t="shared" ref="CG30:CG31" si="535">CF30+CE30/1000</f>
        <v>0</v>
      </c>
      <c r="CH30" s="14">
        <f t="shared" ref="CH30:CH31" si="536">RANK(CG30,CG$6:CG$61)</f>
        <v>1</v>
      </c>
      <c r="CI30" s="46">
        <f t="shared" ref="CI30:CI31" si="537">RANK(CG30,CG$6:CG$61)</f>
        <v>1</v>
      </c>
      <c r="CJ30" s="28">
        <f t="shared" ref="CJ30:CJ31" si="538">IF(AND(CM$3=1,CI30=1),"25",IF(AND(CM$3=1,CI30=2),"20",IF(AND(CM$3=1,CI30=3),"16",IF(AND(CM$3=1,CI30=4),"13",IF(AND(CM$3=1,CI30=5),"11",IF(AND(CM$3=1,CI30=6),"10",IF(AND(CM$3=1,CI30=7),"9",IF(AND(CM$3=1,CI30=8),"8",IF(AND(CM$3=1,CI30=9),"7",IF(AND(CM$3=1,CI30=10),"6",IF(AND(CM$3=1,CI30=11),"5",IF(AND(CM$3=1,CI30=12),"4",IF(AND(CM$3=1,CI30=13),"3",IF(AND(CM$3=1,CI30=14),"2",IF(AND(CM$3=1,CI30=15),"1",IF(AND(CM$3=2,CI30=1),"16",IF(AND(CM$3=2,CI30=2),"13",IF(AND(CM$3=2,CI30=3),"11",IF(AND(CM$3=2,CI30=4),"10",IF(AND(CM$3=2,CI30=5),"9",IF(AND(CM$3=2,CI30=6),"8",IF(AND(CM$3=2,CI30=7),"7",IF(AND(CM$3=2,CI30=8),"6",IF(AND(CM$3=2,CI30=9),"5",IF(AND(CM$3=2,CI30=10),"4",IF(AND(CM$3=2,CI30=11),"3",IF(AND(CM$3=2,CI30=12),"2",IF(AND(CM$3=2,CI30=13),"1",IF(AND(CM$3=3,CI30=1),"10",IF(AND(CM$3=3,CI30=2),"9",IF(AND(CM$3=3,CI30=3),"8",IF(AND(CM$3=3,CI30=4),"7",IF(AND(CM$3=3,CI30=5),"6",IF(AND(CM$3=3,CI30=6),"5",IF(AND(CM$3=3,CI30=7),"4",IF(AND(CM$3=3,CI30=8),"3",IF(AND(CM$3=3,CI30=9),"2",IF(AND(CM$3=3,CI30=10),"1"))))))))))))))))))))))))))))))))))))))+0</f>
        <v>16</v>
      </c>
      <c r="CK30" s="29">
        <f t="shared" ref="CK30:CK31" si="539">BZ30+CJ30</f>
        <v>99</v>
      </c>
      <c r="CL30" s="30">
        <f>SUM(LARGE(($CJ30,$BY30,$BN30,$BC30,$AR30,$AG30,$V30,$K30),{1;2;3;4;5}))</f>
        <v>69</v>
      </c>
      <c r="CM30" s="27">
        <f t="shared" ref="CM30:CM31" si="540">RANK(CL30,CL$6:CL$61)</f>
        <v>3</v>
      </c>
      <c r="CN30" s="20">
        <f t="shared" ref="CN30:CN31" si="541">CX$3</f>
        <v>2</v>
      </c>
      <c r="CO30" s="31"/>
      <c r="CP30" s="33"/>
      <c r="CQ30" s="27">
        <f t="shared" ref="CQ30:CQ31" si="542">SUM(CO30+CP30)</f>
        <v>0</v>
      </c>
      <c r="CR30" s="47">
        <f t="shared" ref="CR30:CR31" si="543">CQ30+CP30/1000</f>
        <v>0</v>
      </c>
      <c r="CS30" s="14">
        <f t="shared" ref="CS30:CS31" si="544">RANK(CR30,CR$6:CR$61)</f>
        <v>1</v>
      </c>
      <c r="CT30" s="46">
        <f t="shared" ref="CT30:CT31" si="545">RANK(CR30,CR$6:CR$61)</f>
        <v>1</v>
      </c>
      <c r="CU30" s="28">
        <f t="shared" ref="CU30:CU31" si="546">IF(AND(CX$3=1,CT30=1),"25",IF(AND(CX$3=1,CT30=2),"20",IF(AND(CX$3=1,CT30=3),"16",IF(AND(CX$3=1,CT30=4),"13",IF(AND(CX$3=1,CT30=5),"11",IF(AND(CX$3=1,CT30=6),"10",IF(AND(CX$3=1,CT30=7),"9",IF(AND(CX$3=1,CT30=8),"8",IF(AND(CX$3=1,CT30=9),"7",IF(AND(CX$3=1,CT30=10),"6",IF(AND(CX$3=1,CT30=11),"5",IF(AND(CX$3=1,CT30=12),"4",IF(AND(CX$3=1,CT30=13),"3",IF(AND(CX$3=1,CT30=14),"2",IF(AND(CX$3=1,CT30=15),"1",IF(AND(CX$3=2,CT30=1),"16",IF(AND(CX$3=2,CT30=2),"13",IF(AND(CX$3=2,CT30=3),"11",IF(AND(CX$3=2,CT30=4),"10",IF(AND(CX$3=2,CT30=5),"9",IF(AND(CX$3=2,CT30=6),"8",IF(AND(CX$3=2,CT30=7),"7",IF(AND(CX$3=2,CT30=8),"6",IF(AND(CX$3=2,CT30=9),"5",IF(AND(CX$3=2,CT30=10),"4",IF(AND(CX$3=2,CT30=11),"3",IF(AND(CX$3=2,CT30=12),"2",IF(AND(CX$3=2,CT30=13),"1",IF(AND(CX$3=3,CT30=1),"10",IF(AND(CX$3=3,CT30=2),"9",IF(AND(CX$3=3,CT30=3),"8",IF(AND(CX$3=3,CT30=4),"7",IF(AND(CX$3=3,CT30=5),"6",IF(AND(CX$3=3,CT30=6),"5",IF(AND(CX$3=3,CT30=7),"4",IF(AND(CX$3=3,CT30=8),"3",IF(AND(CX$3=3,CT30=9),"2",IF(AND(CX$3=3,CT30=10),"1"))))))))))))))))))))))))))))))))))))))+0</f>
        <v>16</v>
      </c>
      <c r="CV30" s="29">
        <f t="shared" ref="CV30:CV31" si="547">CK30+CU30</f>
        <v>115</v>
      </c>
      <c r="CW30" s="30">
        <f>SUM(LARGE(($CU30,$CJ30,$BY30,$BN30,$BC30,$AR30,$AG30,$V30,$K30),{1;2;3;4;5}))</f>
        <v>75</v>
      </c>
      <c r="CX30" s="27">
        <f t="shared" ref="CX30:CX31" si="548">RANK(CW30,CW$6:CW$61)</f>
        <v>3</v>
      </c>
      <c r="CY30" s="20">
        <f t="shared" ref="CY30:CY31" si="549">DI$3</f>
        <v>2</v>
      </c>
      <c r="CZ30" s="31"/>
      <c r="DA30" s="33"/>
      <c r="DB30" s="27">
        <f t="shared" ref="DB30:DB31" si="550">SUM(CZ30+DA30)</f>
        <v>0</v>
      </c>
      <c r="DC30" s="47">
        <f t="shared" ref="DC30:DC31" si="551">DB30+DA30/1000</f>
        <v>0</v>
      </c>
      <c r="DD30" s="14">
        <f t="shared" ref="DD30:DD31" si="552">RANK(DC30,DC$6:DC$61)</f>
        <v>1</v>
      </c>
      <c r="DE30" s="46">
        <f t="shared" ref="DE30:DE31" si="553">RANK(DC30,DC$6:DC$61)</f>
        <v>1</v>
      </c>
      <c r="DF30" s="28">
        <f t="shared" ref="DF30:DF31" si="554">IF(AND(DI$3=1,DE30=1),"25",IF(AND(DI$3=1,DE30=2),"20",IF(AND(DI$3=1,DE30=3),"16",IF(AND(DI$3=1,DE30=4),"13",IF(AND(DI$3=1,DE30=5),"11",IF(AND(DI$3=1,DE30=6),"10",IF(AND(DI$3=1,DE30=7),"9",IF(AND(DI$3=1,DE30=8),"8",IF(AND(DI$3=1,DE30=9),"7",IF(AND(DI$3=1,DE30=10),"6",IF(AND(DI$3=1,DE30=11),"5",IF(AND(DI$3=1,DE30=12),"4",IF(AND(DI$3=1,DE30=13),"3",IF(AND(DI$3=1,DE30=14),"2",IF(AND(DI$3=1,DE30=15),"1",IF(AND(DI$3=2,DE30=1),"16",IF(AND(DI$3=2,DE30=2),"13",IF(AND(DI$3=2,DE30=3),"11",IF(AND(DI$3=2,DE30=4),"10",IF(AND(DI$3=2,DE30=5),"9",IF(AND(DI$3=2,DE30=6),"8",IF(AND(DI$3=2,DE30=7),"7",IF(AND(DI$3=2,DE30=8),"6",IF(AND(DI$3=2,DE30=9),"5",IF(AND(DI$3=2,DE30=10),"4",IF(AND(DI$3=2,DE30=11),"3",IF(AND(DI$3=2,DE30=12),"2",IF(AND(DI$3=2,DE30=13),"1",IF(AND(DI$3=3,DE30=1),"10",IF(AND(DI$3=3,DE30=2),"9",IF(AND(DI$3=3,DE30=3),"8",IF(AND(DI$3=3,DE30=4),"7",IF(AND(DI$3=3,DE30=5),"6",IF(AND(DI$3=3,DE30=6),"5",IF(AND(DI$3=3,DE30=7),"4",IF(AND(DI$3=3,DE30=8),"3",IF(AND(DI$3=3,DE30=9),"2",IF(AND(DI$3=3,DE30=10),"1"))))))))))))))))))))))))))))))))))))))+0</f>
        <v>16</v>
      </c>
      <c r="DG30" s="29">
        <f t="shared" ref="DG30:DG31" si="555">CV30+DF30</f>
        <v>131</v>
      </c>
      <c r="DH30" s="30">
        <f>SUM(LARGE(($DF30,$CU30,$CJ30,$BY30,$BN30,$BC30,$AR30,$AG30,$V30,$K30),{1;2;3;4;5}))</f>
        <v>80</v>
      </c>
      <c r="DI30" s="27">
        <f t="shared" ref="DI30:DI31" si="556">RANK(DH30,DH$6:DH$61)</f>
        <v>1</v>
      </c>
      <c r="DJ30" s="20">
        <f t="shared" ref="DJ30:DJ31" si="557">DT$3</f>
        <v>2</v>
      </c>
      <c r="DK30" s="31"/>
      <c r="DL30" s="33"/>
      <c r="DM30" s="27">
        <f t="shared" ref="DM30:DM31" si="558">SUM(DK30+DL30)</f>
        <v>0</v>
      </c>
      <c r="DN30" s="47">
        <f t="shared" ref="DN30:DN31" si="559">DM30+DL30/1000</f>
        <v>0</v>
      </c>
      <c r="DO30" s="14">
        <f t="shared" ref="DO30:DO31" si="560">RANK(DN30,DN$6:DN$61)</f>
        <v>1</v>
      </c>
      <c r="DP30" s="46">
        <f t="shared" ref="DP30:DP31" si="561">RANK(DN30,DN$6:DN$61)</f>
        <v>1</v>
      </c>
      <c r="DQ30" s="28">
        <f t="shared" ref="DQ30:DQ31" si="562">IF(AND(DT$3=1,DP30=1),"25",IF(AND(DT$3=1,DP30=2),"20",IF(AND(DT$3=1,DP30=3),"16",IF(AND(DT$3=1,DP30=4),"13",IF(AND(DT$3=1,DP30=5),"11",IF(AND(DT$3=1,DP30=6),"10",IF(AND(DT$3=1,DP30=7),"9",IF(AND(DT$3=1,DP30=8),"8",IF(AND(DT$3=1,DP30=9),"7",IF(AND(DT$3=1,DP30=10),"6",IF(AND(DT$3=1,DP30=11),"5",IF(AND(DT$3=1,DP30=12),"4",IF(AND(DT$3=1,DP30=13),"3",IF(AND(DT$3=1,DP30=14),"2",IF(AND(DT$3=1,DP30=15),"1",IF(AND(DT$3=2,DP30=1),"16",IF(AND(DT$3=2,DP30=2),"13",IF(AND(DT$3=2,DP30=3),"11",IF(AND(DT$3=2,DP30=4),"10",IF(AND(DT$3=2,DP30=5),"9",IF(AND(DT$3=2,DP30=6),"8",IF(AND(DT$3=2,DP30=7),"7",IF(AND(DT$3=2,DP30=8),"6",IF(AND(DT$3=2,DP30=9),"5",IF(AND(DT$3=2,DP30=10),"4",IF(AND(DT$3=2,DP30=11),"3",IF(AND(DT$3=2,DP30=12),"2",IF(AND(DT$3=2,DP30=13),"1",IF(AND(DT$3=3,DP30=1),"10",IF(AND(DT$3=3,DP30=2),"9",IF(AND(DT$3=3,DP30=3),"8",IF(AND(DT$3=3,DP30=4),"7",IF(AND(DT$3=3,DP30=5),"6",IF(AND(DT$3=3,DP30=6),"5",IF(AND(DT$3=3,DP30=7),"4",IF(AND(DT$3=3,DP30=8),"3",IF(AND(DT$3=3,DP30=9),"2",IF(AND(DT$3=3,DP30=10),"1"))))))))))))))))))))))))))))))))))))))+0</f>
        <v>16</v>
      </c>
      <c r="DR30" s="29">
        <f t="shared" ref="DR30:DR31" si="563">DG30+DQ30</f>
        <v>147</v>
      </c>
      <c r="DS30" s="30">
        <f>SUM(LARGE(($DQ30,$DF30,$CU30,$CJ30,$BY30,$BN30,$BC30,$AR30,$AG30,$V30,$K30),{1;2;3;4;5}))</f>
        <v>80</v>
      </c>
      <c r="DT30" s="27">
        <f t="shared" ref="DT30:DT31" si="564">RANK(DS30,DS$6:DS$61)</f>
        <v>1</v>
      </c>
      <c r="DU30" s="20">
        <f t="shared" ref="DU30:DU31" si="565">EE$3</f>
        <v>2</v>
      </c>
      <c r="DV30" s="31"/>
      <c r="DW30" s="33"/>
      <c r="DX30" s="27">
        <f t="shared" ref="DX30:DX31" si="566">SUM(DV30+DW30)</f>
        <v>0</v>
      </c>
      <c r="DY30" s="47">
        <f t="shared" ref="DY30:DY31" si="567">DX30+DW30/1000</f>
        <v>0</v>
      </c>
      <c r="DZ30" s="14">
        <f t="shared" ref="DZ30:DZ31" si="568">RANK(DY30,DY$6:DY$61)</f>
        <v>1</v>
      </c>
      <c r="EA30" s="46">
        <f t="shared" ref="EA30:EA31" si="569">RANK(DY30,DY$6:DY$61)</f>
        <v>1</v>
      </c>
      <c r="EB30" s="28">
        <f t="shared" ref="EB30:EB31" si="570">IF(AND(EE$3=1,EA30=1),"25",IF(AND(EE$3=1,EA30=2),"20",IF(AND(EE$3=1,EA30=3),"16",IF(AND(EE$3=1,EA30=4),"13",IF(AND(EE$3=1,EA30=5),"11",IF(AND(EE$3=1,EA30=6),"10",IF(AND(EE$3=1,EA30=7),"9",IF(AND(EE$3=1,EA30=8),"8",IF(AND(EE$3=1,EA30=9),"7",IF(AND(EE$3=1,EA30=10),"6",IF(AND(EE$3=1,EA30=11),"5",IF(AND(EE$3=1,EA30=12),"4",IF(AND(EE$3=1,EA30=13),"3",IF(AND(EE$3=1,EA30=14),"2",IF(AND(EE$3=1,EA30=15),"1",IF(AND(EE$3=2,EA30=1),"16",IF(AND(EE$3=2,EA30=2),"13",IF(AND(EE$3=2,EA30=3),"11",IF(AND(EE$3=2,EA30=4),"10",IF(AND(EE$3=2,EA30=5),"9",IF(AND(EE$3=2,EA30=6),"8",IF(AND(EE$3=2,EA30=7),"7",IF(AND(EE$3=2,EA30=8),"6",IF(AND(EE$3=2,EA30=9),"5",IF(AND(EE$3=2,EA30=10),"4",IF(AND(EE$3=2,EA30=11),"3",IF(AND(EE$3=2,EA30=12),"2",IF(AND(EE$3=2,EA30=13),"1",IF(AND(EE$3=3,EA30=1),"10",IF(AND(EE$3=3,EA30=2),"9",IF(AND(EE$3=3,EA30=3),"8",IF(AND(EE$3=3,EA30=4),"7",IF(AND(EE$3=3,EA30=5),"6",IF(AND(EE$3=3,EA30=6),"5",IF(AND(EE$3=3,EA30=7),"4",IF(AND(EE$3=3,EA30=8),"3",IF(AND(EE$3=3,EA30=9),"2",IF(AND(EE$3=3,EA30=10),"1"))))))))))))))))))))))))))))))))))))))+0</f>
        <v>16</v>
      </c>
      <c r="EC30" s="29">
        <f t="shared" ref="EC30:EC31" si="571">DR30+EB30</f>
        <v>163</v>
      </c>
      <c r="ED30" s="30">
        <f>SUM(LARGE(($EB30,$DQ30,$DF30,$CU30,$CJ30,$BY30,$BN30,$BC30,$AR30,$AG30,$V30,$K30),{1;2;3;4;5}))</f>
        <v>80</v>
      </c>
      <c r="EE30" s="27">
        <f t="shared" ref="EE30:EE31" si="572">RANK(ED30,ED$6:ED$61)</f>
        <v>1</v>
      </c>
      <c r="EF30" s="20">
        <f t="shared" ref="EF30:EF31" si="573">EP$3</f>
        <v>2</v>
      </c>
      <c r="EG30" s="31"/>
      <c r="EH30" s="33"/>
      <c r="EI30" s="27">
        <f t="shared" ref="EI30:EI31" si="574">SUM(EG30+EH30)</f>
        <v>0</v>
      </c>
      <c r="EJ30" s="47">
        <f t="shared" ref="EJ30:EJ31" si="575">EI30+EH30/1000</f>
        <v>0</v>
      </c>
      <c r="EK30" s="14">
        <f t="shared" ref="EK30:EK31" si="576">RANK(EJ30,EJ$6:EJ$61)</f>
        <v>1</v>
      </c>
      <c r="EL30" s="46">
        <f t="shared" ref="EL30:EL31" si="577">RANK(EJ30,EJ$6:EJ$61)</f>
        <v>1</v>
      </c>
      <c r="EM30" s="28">
        <f t="shared" ref="EM30:EM31" si="578">IF(AND(EP$3=1,EL30=1),"25",IF(AND(EP$3=1,EL30=2),"20",IF(AND(EP$3=1,EL30=3),"16",IF(AND(EP$3=1,EL30=4),"13",IF(AND(EP$3=1,EL30=5),"11",IF(AND(EP$3=1,EL30=6),"10",IF(AND(EP$3=1,EL30=7),"9",IF(AND(EP$3=1,EL30=8),"8",IF(AND(EP$3=1,EL30=9),"7",IF(AND(EP$3=1,EL30=10),"6",IF(AND(EP$3=1,EL30=11),"5",IF(AND(EP$3=1,EL30=12),"4",IF(AND(EP$3=1,EL30=13),"3",IF(AND(EP$3=1,EL30=14),"2",IF(AND(EP$3=1,EL30=15),"1",IF(AND(EP$3=2,EL30=1),"16",IF(AND(EP$3=2,EL30=2),"13",IF(AND(EP$3=2,EL30=3),"11",IF(AND(EP$3=2,EL30=4),"10",IF(AND(EP$3=2,EL30=5),"9",IF(AND(EP$3=2,EL30=6),"8",IF(AND(EP$3=2,EL30=7),"7",IF(AND(EP$3=2,EL30=8),"6",IF(AND(EP$3=2,EL30=9),"5",IF(AND(EP$3=2,EL30=10),"4",IF(AND(EP$3=2,EL30=11),"3",IF(AND(EP$3=2,EL30=12),"2",IF(AND(EP$3=2,EL30=13),"1",IF(AND(EP$3=3,EL30=1),"10",IF(AND(EP$3=3,EL30=2),"9",IF(AND(EP$3=3,EL30=3),"8",IF(AND(EP$3=3,EL30=4),"7",IF(AND(EP$3=3,EL30=5),"6",IF(AND(EP$3=3,EL30=6),"5",IF(AND(EP$3=3,EL30=7),"4",IF(AND(EP$3=3,EL30=8),"3",IF(AND(EP$3=3,EL30=9),"2",IF(AND(EP$3=3,EL30=10),"1"))))))))))))))))))))))))))))))))))))))+0</f>
        <v>16</v>
      </c>
      <c r="EN30" s="29">
        <f t="shared" ref="EN30:EN31" si="579">EC30+EM30</f>
        <v>179</v>
      </c>
      <c r="EO30" s="30">
        <f>SUM(LARGE(($EM30,$EB30,$DQ30,$DF30,$CU30,$CJ30,$BY30,$BN30,$BC30,$AR30,$AG30,$V30,$K30),{1;2;3;4;5}))</f>
        <v>80</v>
      </c>
      <c r="EP30" s="27">
        <f t="shared" ref="EP30:EP31" si="580">RANK(EO30,EO$6:EO$61)</f>
        <v>1</v>
      </c>
      <c r="EQ30" s="20">
        <f t="shared" ref="EQ30:EQ31" si="581">FA$3</f>
        <v>2</v>
      </c>
      <c r="ER30" s="31"/>
      <c r="ES30" s="33"/>
      <c r="ET30" s="27">
        <f t="shared" ref="ET30:ET31" si="582">SUM(ER30+ES30)</f>
        <v>0</v>
      </c>
      <c r="EU30" s="47">
        <f t="shared" ref="EU30:EU31" si="583">ET30+ES30/1000</f>
        <v>0</v>
      </c>
      <c r="EV30" s="14">
        <f t="shared" ref="EV30:EV31" si="584">RANK(EU30,EU$6:EU$61)</f>
        <v>1</v>
      </c>
      <c r="EW30" s="46">
        <f t="shared" ref="EW30:EW31" si="585">RANK(EU30,EU$6:EU$61)</f>
        <v>1</v>
      </c>
      <c r="EX30" s="28">
        <f t="shared" ref="EX30:EX31" si="586">IF(AND(FA$3=1,EW30=1),"25",IF(AND(FA$3=1,EW30=2),"20",IF(AND(FA$3=1,EW30=3),"16",IF(AND(FA$3=1,EW30=4),"13",IF(AND(FA$3=1,EW30=5),"11",IF(AND(FA$3=1,EW30=6),"10",IF(AND(FA$3=1,EW30=7),"9",IF(AND(FA$3=1,EW30=8),"8",IF(AND(FA$3=1,EW30=9),"7",IF(AND(FA$3=1,EW30=10),"6",IF(AND(FA$3=1,EW30=11),"5",IF(AND(FA$3=1,EW30=12),"4",IF(AND(FA$3=1,EW30=13),"3",IF(AND(FA$3=1,EW30=14),"2",IF(AND(FA$3=1,EW30=15),"1",IF(AND(FA$3=2,EW30=1),"16",IF(AND(FA$3=2,EW30=2),"13",IF(AND(FA$3=2,EW30=3),"11",IF(AND(FA$3=2,EW30=4),"10",IF(AND(FA$3=2,EW30=5),"9",IF(AND(FA$3=2,EW30=6),"8",IF(AND(FA$3=2,EW30=7),"7",IF(AND(FA$3=2,EW30=8),"6",IF(AND(FA$3=2,EW30=9),"5",IF(AND(FA$3=2,EW30=10),"4",IF(AND(FA$3=2,EW30=11),"3",IF(AND(FA$3=2,EW30=12),"2",IF(AND(FA$3=2,EW30=13),"1",IF(AND(FA$3=3,EW30=1),"10",IF(AND(FA$3=3,EW30=2),"9",IF(AND(FA$3=3,EW30=3),"8",IF(AND(FA$3=3,EW30=4),"7",IF(AND(FA$3=3,EW30=5),"6",IF(AND(FA$3=3,EW30=6),"5",IF(AND(FA$3=3,EW30=7),"4",IF(AND(FA$3=3,EW30=8),"3",IF(AND(FA$3=3,EW30=9),"2",IF(AND(FA$3=3,EW30=10),"1"))))))))))))))))))))))))))))))))))))))+0</f>
        <v>16</v>
      </c>
      <c r="EY30" s="29">
        <f t="shared" ref="EY30:EY31" si="587">EN30+EX30</f>
        <v>195</v>
      </c>
      <c r="EZ30" s="30">
        <f>SUM(LARGE(($EX30,$EM30,$EB30,$DQ30,$DF30,$CU30,$CJ30,$BY30,$BN30,$BC30,$AR30,$AG30,$V30,$K30),{1;2;3;4;5}))</f>
        <v>80</v>
      </c>
      <c r="FA30" s="27">
        <f t="shared" ref="FA30:FA31" si="588">RANK(EZ30,EZ$6:EZ$61)</f>
        <v>1</v>
      </c>
      <c r="FB30" s="20">
        <f t="shared" ref="FB30:FB31" si="589">FL$3</f>
        <v>2</v>
      </c>
      <c r="FC30" s="31"/>
      <c r="FD30" s="33"/>
      <c r="FE30" s="27">
        <f t="shared" ref="FE30:FE31" si="590">SUM(FC30+FD30)</f>
        <v>0</v>
      </c>
      <c r="FF30" s="47">
        <f t="shared" ref="FF30:FF31" si="591">FE30+FD30/1000</f>
        <v>0</v>
      </c>
      <c r="FG30" s="14">
        <f t="shared" ref="FG30:FG31" si="592">RANK(FF30,FF$6:FF$61)</f>
        <v>1</v>
      </c>
      <c r="FH30" s="46">
        <f t="shared" ref="FH30:FH31" si="593">RANK(FF30,FF$6:FF$61)</f>
        <v>1</v>
      </c>
      <c r="FI30" s="28">
        <f t="shared" ref="FI30:FI31" si="594">IF(AND(FL$3=1,FH30=1),"25",IF(AND(FL$3=1,FH30=2),"20",IF(AND(FL$3=1,FH30=3),"16",IF(AND(FL$3=1,FH30=4),"13",IF(AND(FL$3=1,FH30=5),"11",IF(AND(FL$3=1,FH30=6),"10",IF(AND(FL$3=1,FH30=7),"9",IF(AND(FL$3=1,FH30=8),"8",IF(AND(FL$3=1,FH30=9),"7",IF(AND(FL$3=1,FH30=10),"6",IF(AND(FL$3=1,FH30=11),"5",IF(AND(FL$3=1,FH30=12),"4",IF(AND(FL$3=1,FH30=13),"3",IF(AND(FL$3=1,FH30=14),"2",IF(AND(FL$3=1,FH30=15),"1",IF(AND(FL$3=2,FH30=1),"16",IF(AND(FL$3=2,FH30=2),"13",IF(AND(FL$3=2,FH30=3),"11",IF(AND(FL$3=2,FH30=4),"10",IF(AND(FL$3=2,FH30=5),"9",IF(AND(FL$3=2,FH30=6),"8",IF(AND(FL$3=2,FH30=7),"7",IF(AND(FL$3=2,FH30=8),"6",IF(AND(FL$3=2,FH30=9),"5",IF(AND(FL$3=2,FH30=10),"4",IF(AND(FL$3=2,FH30=11),"3",IF(AND(FL$3=2,FH30=12),"2",IF(AND(FL$3=2,FH30=13),"1",IF(AND(FL$3=3,FH30=1),"10",IF(AND(FL$3=3,FH30=2),"9",IF(AND(FL$3=3,FH30=3),"8",IF(AND(FL$3=3,FH30=4),"7",IF(AND(FL$3=3,FH30=5),"6",IF(AND(FL$3=3,FH30=6),"5",IF(AND(FL$3=3,FH30=7),"4",IF(AND(FL$3=3,FH30=8),"3",IF(AND(FL$3=3,FH30=9),"2",IF(AND(FL$3=3,FH30=10),"1"))))))))))))))))))))))))))))))))))))))+0</f>
        <v>16</v>
      </c>
      <c r="FJ30" s="29">
        <f t="shared" ref="FJ30:FJ31" si="595">EY30+FI30</f>
        <v>211</v>
      </c>
      <c r="FK30" s="30">
        <f>SUM(LARGE(($FI30,$EX30,$EM30,$EB30,$DQ30,$DF30,$CU30,$CJ30,$BY30,$BN30,$BC30,$AR30,$AG30,$V30,$K30),{1;2;3;4;5}))</f>
        <v>80</v>
      </c>
      <c r="FL30" s="27">
        <f t="shared" ref="FL30:FL31" si="596">RANK(FK30,FK$6:FK$61)</f>
        <v>1</v>
      </c>
      <c r="FM30" s="20">
        <f t="shared" ref="FM30:FM31" si="597">FW$3</f>
        <v>2</v>
      </c>
      <c r="FN30" s="31"/>
      <c r="FO30" s="33"/>
      <c r="FP30" s="27">
        <f t="shared" ref="FP30:FP31" si="598">SUM(FN30+FO30)</f>
        <v>0</v>
      </c>
      <c r="FQ30" s="47">
        <f t="shared" ref="FQ30:FQ31" si="599">FP30+FO30/1000</f>
        <v>0</v>
      </c>
      <c r="FR30" s="14">
        <f t="shared" ref="FR30:FR31" si="600">RANK(FQ30,FQ$6:FQ$61)</f>
        <v>1</v>
      </c>
      <c r="FS30" s="46">
        <f t="shared" ref="FS30:FS31" si="601">RANK(FQ30,FQ$6:FQ$61)</f>
        <v>1</v>
      </c>
      <c r="FT30" s="28">
        <f t="shared" ref="FT30:FT31" si="602">IF(AND(FW$3=1,FS30=1),"25",IF(AND(FW$3=1,FS30=2),"20",IF(AND(FW$3=1,FS30=3),"16",IF(AND(FW$3=1,FS30=4),"13",IF(AND(FW$3=1,FS30=5),"11",IF(AND(FW$3=1,FS30=6),"10",IF(AND(FW$3=1,FS30=7),"9",IF(AND(FW$3=1,FS30=8),"8",IF(AND(FW$3=1,FS30=9),"7",IF(AND(FW$3=1,FS30=10),"6",IF(AND(FW$3=1,FS30=11),"5",IF(AND(FW$3=1,FS30=12),"4",IF(AND(FW$3=1,FS30=13),"3",IF(AND(FW$3=1,FS30=14),"2",IF(AND(FW$3=1,FS30=15),"1",IF(AND(FW$3=2,FS30=1),"16",IF(AND(FW$3=2,FS30=2),"13",IF(AND(FW$3=2,FS30=3),"11",IF(AND(FW$3=2,FS30=4),"10",IF(AND(FW$3=2,FS30=5),"9",IF(AND(FW$3=2,FS30=6),"8",IF(AND(FW$3=2,FS30=7),"7",IF(AND(FW$3=2,FS30=8),"6",IF(AND(FW$3=2,FS30=9),"5",IF(AND(FW$3=2,FS30=10),"4",IF(AND(FW$3=2,FS30=11),"3",IF(AND(FW$3=2,FS30=12),"2",IF(AND(FW$3=2,FS30=13),"1",IF(AND(FW$3=3,FS30=1),"10",IF(AND(FW$3=3,FS30=2),"9",IF(AND(FW$3=3,FS30=3),"8",IF(AND(FW$3=3,FS30=4),"7",IF(AND(FW$3=3,FS30=5),"6",IF(AND(FW$3=3,FS30=6),"5",IF(AND(FW$3=3,FS30=7),"4",IF(AND(FW$3=3,FS30=8),"3",IF(AND(FW$3=3,FS30=9),"2",IF(AND(FW$3=3,FS30=10),"1"))))))))))))))))))))))))))))))))))))))+0</f>
        <v>16</v>
      </c>
      <c r="FU30" s="29">
        <f t="shared" ref="FU30:FU31" si="603">FJ30+FT30</f>
        <v>227</v>
      </c>
      <c r="FV30" s="30">
        <f>SUM(LARGE(($FT30,$FI30,$EX30,$EM30,$EB30,$DQ30,$DF30,$CU30,$CJ30,$BY30,$BN30,$BC30,$AR30,$AG30,$V30,$K30),{1;2;3;4;5}))</f>
        <v>80</v>
      </c>
      <c r="FW30" s="27">
        <f t="shared" ref="FW30:FW31" si="604">RANK(FV30,FV$6:FV$61)</f>
        <v>1</v>
      </c>
      <c r="FX30" s="20">
        <f t="shared" ref="FX30:FX31" si="605">GH$3</f>
        <v>2</v>
      </c>
      <c r="FY30" s="63"/>
      <c r="FZ30" s="64"/>
      <c r="GA30" s="27">
        <f t="shared" ref="GA30:GA31" si="606">SUM(FY30+FZ30)</f>
        <v>0</v>
      </c>
      <c r="GB30" s="47">
        <f t="shared" ref="GB30:GB31" si="607">GA30+FZ30/1000</f>
        <v>0</v>
      </c>
      <c r="GC30" s="14">
        <f t="shared" ref="GC30:GC31" si="608">RANK(GB30,GB$6:GB$61)</f>
        <v>1</v>
      </c>
      <c r="GD30" s="46">
        <f t="shared" ref="GD30:GD31" si="609">RANK(GB30,GB$6:GB$61)</f>
        <v>1</v>
      </c>
      <c r="GE30" s="28">
        <f t="shared" ref="GE30:GE31" si="610">IF(AND(GH$3=1,GD30=1),"25",IF(AND(GH$3=1,GD30=2),"20",IF(AND(GH$3=1,GD30=3),"16",IF(AND(GH$3=1,GD30=4),"13",IF(AND(GH$3=1,GD30=5),"11",IF(AND(GH$3=1,GD30=6),"10",IF(AND(GH$3=1,GD30=7),"9",IF(AND(GH$3=1,GD30=8),"8",IF(AND(GH$3=1,GD30=9),"7",IF(AND(GH$3=1,GD30=10),"6",IF(AND(GH$3=1,GD30=11),"5",IF(AND(GH$3=1,GD30=12),"4",IF(AND(GH$3=1,GD30=13),"3",IF(AND(GH$3=1,GD30=14),"2",IF(AND(GH$3=1,GD30=15),"1",IF(AND(GH$3=2,GD30=1),"16",IF(AND(GH$3=2,GD30=2),"13",IF(AND(GH$3=2,GD30=3),"11",IF(AND(GH$3=2,GD30=4),"10",IF(AND(GH$3=2,GD30=5),"9",IF(AND(GH$3=2,GD30=6),"8",IF(AND(GH$3=2,GD30=7),"7",IF(AND(GH$3=2,GD30=8),"6",IF(AND(GH$3=2,GD30=9),"5",IF(AND(GH$3=2,GD30=10),"4",IF(AND(GH$3=2,GD30=11),"3",IF(AND(GH$3=2,GD30=12),"2",IF(AND(GH$3=2,GD30=13),"1",IF(AND(GH$3=3,GD30=1),"10",IF(AND(GH$3=3,GD30=2),"9",IF(AND(GH$3=3,GD30=3),"8",IF(AND(GH$3=3,GD30=4),"7",IF(AND(GH$3=3,GD30=5),"6",IF(AND(GH$3=3,GD30=6),"5",IF(AND(GH$3=3,GD30=7),"4",IF(AND(GH$3=3,GD30=8),"3",IF(AND(GH$3=3,GD30=9),"2",IF(AND(GH$3=3,GD30=10),"1"))))))))))))))))))))))))))))))))))))))+0</f>
        <v>16</v>
      </c>
      <c r="GF30" s="29">
        <f t="shared" ref="GF30:GF31" si="611">FU30+GE30</f>
        <v>243</v>
      </c>
      <c r="GG30" s="30">
        <f>SUM(LARGE(($GE30,$FT30,$FI30,$EX30,$EM30,$EB30,$DQ30,$DF30,$CU30,$CJ30,$BY30,$BN30,$BC30,$AR30,$AG30,$V30,$K30),{1;2;3;4;5}))</f>
        <v>80</v>
      </c>
      <c r="GH30" s="27">
        <f t="shared" ref="GH30:GH31" si="612">RANK(GG30,GG$6:GG$61)</f>
        <v>1</v>
      </c>
      <c r="GI30" s="20">
        <f t="shared" ref="GI30:GI31" si="613">GS$3</f>
        <v>3</v>
      </c>
      <c r="GJ30" s="63"/>
      <c r="GK30" s="64"/>
      <c r="GL30" s="27">
        <f t="shared" ref="GL30:GL31" si="614">SUM(GJ30+GK30)</f>
        <v>0</v>
      </c>
      <c r="GM30" s="47">
        <f t="shared" ref="GM30:GM31" si="615">GL30+GK30/1000</f>
        <v>0</v>
      </c>
      <c r="GN30" s="14">
        <f t="shared" ref="GN30:GN31" si="616">RANK(GM30,GM$6:GM$61)</f>
        <v>1</v>
      </c>
      <c r="GO30" s="46">
        <f t="shared" ref="GO30:GO31" si="617">RANK(GM30,GM$6:GM$61)</f>
        <v>1</v>
      </c>
      <c r="GP30" s="28">
        <f t="shared" ref="GP30:GP31" si="618">IF(AND(GS$3=1,GO30=1),"25",IF(AND(GS$3=1,GO30=2),"20",IF(AND(GS$3=1,GO30=3),"16",IF(AND(GS$3=1,GO30=4),"13",IF(AND(GS$3=1,GO30=5),"11",IF(AND(GS$3=1,GO30=6),"10",IF(AND(GS$3=1,GO30=7),"9",IF(AND(GS$3=1,GO30=8),"8",IF(AND(GS$3=1,GO30=9),"7",IF(AND(GS$3=1,GO30=10),"6",IF(AND(GS$3=1,GO30=11),"5",IF(AND(GS$3=1,GO30=12),"4",IF(AND(GS$3=1,GO30=13),"3",IF(AND(GS$3=1,GO30=14),"2",IF(AND(GS$3=1,GO30=15),"1",IF(AND(GS$3=2,GO30=1),"16",IF(AND(GS$3=2,GO30=2),"13",IF(AND(GS$3=2,GO30=3),"11",IF(AND(GS$3=2,GO30=4),"10",IF(AND(GS$3=2,GO30=5),"9",IF(AND(GS$3=2,GO30=6),"8",IF(AND(GS$3=2,GO30=7),"7",IF(AND(GS$3=2,GO30=8),"6",IF(AND(GS$3=2,GO30=9),"5",IF(AND(GS$3=2,GO30=10),"4",IF(AND(GS$3=2,GO30=11),"3",IF(AND(GS$3=2,GO30=12),"2",IF(AND(GS$3=2,GO30=13),"1",IF(AND(GS$3=3,GO30=1),"10",IF(AND(GS$3=3,GO30=2),"9",IF(AND(GS$3=3,GO30=3),"8",IF(AND(GS$3=3,GO30=4),"7",IF(AND(GS$3=3,GO30=5),"6",IF(AND(GS$3=3,GO30=6),"5",IF(AND(GS$3=3,GO30=7),"4",IF(AND(GS$3=3,GO30=8),"3",IF(AND(GS$3=3,GO30=9),"2",IF(AND(GS$3=3,GO30=10),"1"))))))))))))))))))))))))))))))))))))))+0</f>
        <v>10</v>
      </c>
      <c r="GQ30" s="29">
        <f t="shared" ref="GQ30:GQ31" si="619">GF30+GP30</f>
        <v>253</v>
      </c>
      <c r="GR30" s="30">
        <f>SUM(LARGE(($GP30,$GE30,$FT30,$FI30,$EX30,$EM30,$EB30,$DQ30,$DF30,$CU30,$CJ30,$BY30,$BN30,$BC30,$AR30,$AG30,$V30,$K30),{1;2;3;4;5}))</f>
        <v>80</v>
      </c>
      <c r="GS30" s="27">
        <f t="shared" ref="GS30:GS31" si="620">RANK(GR30,GR$6:GR$61)</f>
        <v>1</v>
      </c>
      <c r="GT30" s="20">
        <f t="shared" ref="GT30:GT31" si="621">HD$3</f>
        <v>2</v>
      </c>
      <c r="GU30" s="63"/>
      <c r="GV30" s="64"/>
      <c r="GW30" s="27">
        <f t="shared" ref="GW30:GW31" si="622">SUM(GU30+GV30)</f>
        <v>0</v>
      </c>
      <c r="GX30" s="47">
        <f t="shared" ref="GX30:GX31" si="623">GW30+GV30/1000</f>
        <v>0</v>
      </c>
      <c r="GY30" s="14">
        <f t="shared" ref="GY30:GY31" si="624">RANK(GX30,GX$6:GX$61)</f>
        <v>1</v>
      </c>
      <c r="GZ30" s="46">
        <f t="shared" ref="GZ30:GZ31" si="625">RANK(GX30,GX$6:GX$61)</f>
        <v>1</v>
      </c>
      <c r="HA30" s="28">
        <f t="shared" ref="HA30:HA31" si="626">IF(AND(HD$3=1,GZ30=1),"25",IF(AND(HD$3=1,GZ30=2),"20",IF(AND(HD$3=1,GZ30=3),"16",IF(AND(HD$3=1,GZ30=4),"13",IF(AND(HD$3=1,GZ30=5),"11",IF(AND(HD$3=1,GZ30=6),"10",IF(AND(HD$3=1,GZ30=7),"9",IF(AND(HD$3=1,GZ30=8),"8",IF(AND(HD$3=1,GZ30=9),"7",IF(AND(HD$3=1,GZ30=10),"6",IF(AND(HD$3=1,GZ30=11),"5",IF(AND(HD$3=1,GZ30=12),"4",IF(AND(HD$3=1,GZ30=13),"3",IF(AND(HD$3=1,GZ30=14),"2",IF(AND(HD$3=1,GZ30=15),"1",IF(AND(HD$3=2,GZ30=1),"16",IF(AND(HD$3=2,GZ30=2),"13",IF(AND(HD$3=2,GZ30=3),"11",IF(AND(HD$3=2,GZ30=4),"10",IF(AND(HD$3=2,GZ30=5),"9",IF(AND(HD$3=2,GZ30=6),"8",IF(AND(HD$3=2,GZ30=7),"7",IF(AND(HD$3=2,GZ30=8),"6",IF(AND(HD$3=2,GZ30=9),"5",IF(AND(HD$3=2,GZ30=10),"4",IF(AND(HD$3=2,GZ30=11),"3",IF(AND(HD$3=2,GZ30=12),"2",IF(AND(HD$3=2,GZ30=13),"1",IF(AND(HD$3=3,GZ30=1),"10",IF(AND(HD$3=3,GZ30=2),"9",IF(AND(HD$3=3,GZ30=3),"8",IF(AND(HD$3=3,GZ30=4),"7",IF(AND(HD$3=3,GZ30=5),"6",IF(AND(HD$3=3,GZ30=6),"5",IF(AND(HD$3=3,GZ30=7),"4",IF(AND(HD$3=3,GZ30=8),"3",IF(AND(HD$3=3,GZ30=9),"2",IF(AND(HD$3=3,GZ30=10),"1"))))))))))))))))))))))))))))))))))))))+0</f>
        <v>16</v>
      </c>
      <c r="HB30" s="29">
        <f t="shared" ref="HB30:HB31" si="627">GQ30+HA30</f>
        <v>269</v>
      </c>
      <c r="HC30" s="30">
        <f>SUM(LARGE(($HA30,$GP30,$GE30,$FT30,$FI30,$EX30,$EM30,$EB30,$DQ30,$DF30,$CU30,$CJ30,$BY30,$BN30,$BC30,$AR30,$AG30,$V30,$K30),{1;2;3;4;5}))</f>
        <v>80</v>
      </c>
      <c r="HD30" s="27">
        <f t="shared" ref="HD30:HD31" si="628">RANK(HC30,HC$6:HC$61)</f>
        <v>1</v>
      </c>
      <c r="HE30" s="20">
        <f t="shared" ref="HE30:HE31" si="629">HO$3</f>
        <v>2</v>
      </c>
      <c r="HF30" s="63"/>
      <c r="HG30" s="64"/>
      <c r="HH30" s="27">
        <f t="shared" ref="HH30:HH31" si="630">SUM(HF30+HG30)</f>
        <v>0</v>
      </c>
      <c r="HI30" s="47">
        <f t="shared" ref="HI30:HI31" si="631">HH30+HG30/1000</f>
        <v>0</v>
      </c>
      <c r="HJ30" s="14">
        <f t="shared" ref="HJ30:HJ31" si="632">RANK(HI30,HI$6:HI$61)</f>
        <v>1</v>
      </c>
      <c r="HK30" s="46">
        <f t="shared" ref="HK30:HK31" si="633">RANK(HI30,HI$6:HI$61)</f>
        <v>1</v>
      </c>
      <c r="HL30" s="28">
        <f t="shared" ref="HL30:HL31" si="634">IF(AND(HO$3=1,HK30=1),"25",IF(AND(HO$3=1,HK30=2),"20",IF(AND(HO$3=1,HK30=3),"16",IF(AND(HO$3=1,HK30=4),"13",IF(AND(HO$3=1,HK30=5),"11",IF(AND(HO$3=1,HK30=6),"10",IF(AND(HO$3=1,HK30=7),"9",IF(AND(HO$3=1,HK30=8),"8",IF(AND(HO$3=1,HK30=9),"7",IF(AND(HO$3=1,HK30=10),"6",IF(AND(HO$3=1,HK30=11),"5",IF(AND(HO$3=1,HK30=12),"4",IF(AND(HO$3=1,HK30=13),"3",IF(AND(HO$3=1,HK30=14),"2",IF(AND(HO$3=1,HK30=15),"1",IF(AND(HO$3=2,HK30=1),"16",IF(AND(HO$3=2,HK30=2),"13",IF(AND(HO$3=2,HK30=3),"11",IF(AND(HO$3=2,HK30=4),"10",IF(AND(HO$3=2,HK30=5),"9",IF(AND(HO$3=2,HK30=6),"8",IF(AND(HO$3=2,HK30=7),"7",IF(AND(HO$3=2,HK30=8),"6",IF(AND(HO$3=2,HK30=9),"5",IF(AND(HO$3=2,HK30=10),"4",IF(AND(HO$3=2,HK30=11),"3",IF(AND(HO$3=2,HK30=12),"2",IF(AND(HO$3=2,HK30=13),"1",IF(AND(HO$3=3,HK30=1),"10",IF(AND(HO$3=3,HK30=2),"9",IF(AND(HO$3=3,HK30=3),"8",IF(AND(HO$3=3,HK30=4),"7",IF(AND(HO$3=3,HK30=5),"6",IF(AND(HO$3=3,HK30=6),"5",IF(AND(HO$3=3,HK30=7),"4",IF(AND(HO$3=3,HK30=8),"3",IF(AND(HO$3=3,HK30=9),"2",IF(AND(HO$3=3,HK30=10),"1"))))))))))))))))))))))))))))))))))))))+0</f>
        <v>16</v>
      </c>
      <c r="HM30" s="29">
        <f t="shared" ref="HM30:HM31" si="635">HB30+HL30</f>
        <v>285</v>
      </c>
      <c r="HN30" s="30">
        <f>SUM(LARGE(($HL30,$HA30,$GP30,$GE30,$FT30,$FI30,$EX30,$EM30,$EB30,$DQ30,$DF30,$CU30,$CJ30,$BY30,$BN30,$BC30,$AR30,$AG30,$V30,$K30),{1;2;3;4;5}))</f>
        <v>80</v>
      </c>
      <c r="HO30" s="27">
        <f t="shared" ref="HO30:HO31" si="636">RANK(HN30,HN$6:HN$61)</f>
        <v>1</v>
      </c>
    </row>
    <row r="31" spans="1:223" x14ac:dyDescent="0.2">
      <c r="A31" s="37" t="s">
        <v>351</v>
      </c>
      <c r="B31" s="65">
        <f t="shared" ref="B31" si="637">COUNTA(HF31,GU31,GJ31,FY31,FN31,FC31,ER31,EG31,DV31,DK31,CZ31,CO31,CD31,BS31,BH31,AW31,AL31,AA31,P31,E31)</f>
        <v>1</v>
      </c>
      <c r="C31" s="16" t="s">
        <v>324</v>
      </c>
      <c r="D31" s="20">
        <f t="shared" ref="D31" si="638">N$3</f>
        <v>2</v>
      </c>
      <c r="E31" s="31">
        <f>216-150</f>
        <v>66</v>
      </c>
      <c r="F31" s="33">
        <f>28+30</f>
        <v>58</v>
      </c>
      <c r="G31" s="27">
        <f t="shared" si="478"/>
        <v>124</v>
      </c>
      <c r="H31" s="47">
        <f t="shared" si="479"/>
        <v>124.05800000000001</v>
      </c>
      <c r="I31" s="14">
        <f t="shared" si="480"/>
        <v>2</v>
      </c>
      <c r="J31" s="46">
        <f t="shared" si="481"/>
        <v>2</v>
      </c>
      <c r="K31" s="28">
        <f t="shared" si="482"/>
        <v>13</v>
      </c>
      <c r="L31" s="29">
        <f t="shared" si="483"/>
        <v>13</v>
      </c>
      <c r="M31" s="30">
        <f>SUM(LARGE(($K31),{1}))</f>
        <v>13</v>
      </c>
      <c r="N31" s="27">
        <f t="shared" si="484"/>
        <v>2</v>
      </c>
      <c r="O31" s="20">
        <f t="shared" si="485"/>
        <v>3</v>
      </c>
      <c r="P31" s="31"/>
      <c r="Q31" s="33"/>
      <c r="R31" s="27">
        <f t="shared" si="486"/>
        <v>0</v>
      </c>
      <c r="S31" s="47">
        <f t="shared" si="487"/>
        <v>0</v>
      </c>
      <c r="T31" s="14">
        <f t="shared" si="488"/>
        <v>1</v>
      </c>
      <c r="U31" s="46">
        <f t="shared" si="489"/>
        <v>1</v>
      </c>
      <c r="V31" s="28">
        <f t="shared" si="490"/>
        <v>10</v>
      </c>
      <c r="W31" s="29">
        <f t="shared" si="491"/>
        <v>23</v>
      </c>
      <c r="X31" s="30">
        <f>SUM(LARGE(($V31,$K31),{1;2}))</f>
        <v>23</v>
      </c>
      <c r="Y31" s="27">
        <f t="shared" si="492"/>
        <v>2</v>
      </c>
      <c r="Z31" s="20">
        <f t="shared" si="493"/>
        <v>3</v>
      </c>
      <c r="AA31" s="31"/>
      <c r="AB31" s="33"/>
      <c r="AC31" s="27">
        <f t="shared" si="494"/>
        <v>0</v>
      </c>
      <c r="AD31" s="47">
        <f t="shared" si="495"/>
        <v>0</v>
      </c>
      <c r="AE31" s="14">
        <f t="shared" si="496"/>
        <v>1</v>
      </c>
      <c r="AF31" s="46">
        <f t="shared" si="497"/>
        <v>1</v>
      </c>
      <c r="AG31" s="28">
        <f t="shared" si="498"/>
        <v>10</v>
      </c>
      <c r="AH31" s="29">
        <f t="shared" si="499"/>
        <v>33</v>
      </c>
      <c r="AI31" s="30">
        <f>SUM(LARGE(($AG31,$V31,$K31),{1;2;3}))</f>
        <v>33</v>
      </c>
      <c r="AJ31" s="27">
        <f t="shared" si="500"/>
        <v>2</v>
      </c>
      <c r="AK31" s="20">
        <f t="shared" si="501"/>
        <v>3</v>
      </c>
      <c r="AL31" s="31"/>
      <c r="AM31" s="33"/>
      <c r="AN31" s="27">
        <f t="shared" si="502"/>
        <v>0</v>
      </c>
      <c r="AO31" s="47">
        <f t="shared" si="503"/>
        <v>0</v>
      </c>
      <c r="AP31" s="14">
        <f t="shared" si="504"/>
        <v>1</v>
      </c>
      <c r="AQ31" s="46">
        <f t="shared" si="505"/>
        <v>1</v>
      </c>
      <c r="AR31" s="28">
        <f t="shared" si="506"/>
        <v>10</v>
      </c>
      <c r="AS31" s="29">
        <f t="shared" si="507"/>
        <v>43</v>
      </c>
      <c r="AT31" s="30">
        <f>SUM(LARGE(($AR31,$AG31,$V31,$K31),{1;2;3;4}))</f>
        <v>43</v>
      </c>
      <c r="AU31" s="27">
        <f t="shared" si="508"/>
        <v>2</v>
      </c>
      <c r="AV31" s="20">
        <f t="shared" si="509"/>
        <v>2</v>
      </c>
      <c r="AW31" s="31"/>
      <c r="AX31" s="33"/>
      <c r="AY31" s="27">
        <f t="shared" si="510"/>
        <v>0</v>
      </c>
      <c r="AZ31" s="47">
        <f t="shared" si="511"/>
        <v>0</v>
      </c>
      <c r="BA31" s="14">
        <f t="shared" si="512"/>
        <v>1</v>
      </c>
      <c r="BB31" s="46">
        <f t="shared" si="513"/>
        <v>1</v>
      </c>
      <c r="BC31" s="28">
        <f t="shared" si="514"/>
        <v>16</v>
      </c>
      <c r="BD31" s="29">
        <f t="shared" si="515"/>
        <v>59</v>
      </c>
      <c r="BE31" s="30">
        <f>SUM(LARGE(($BC31,$AR31,$AG31,$V31,$K31),{1;2;3;4;5}))</f>
        <v>59</v>
      </c>
      <c r="BF31" s="27">
        <f t="shared" si="516"/>
        <v>2</v>
      </c>
      <c r="BG31" s="20">
        <f t="shared" si="517"/>
        <v>3</v>
      </c>
      <c r="BH31" s="31"/>
      <c r="BI31" s="33"/>
      <c r="BJ31" s="27">
        <f t="shared" si="518"/>
        <v>0</v>
      </c>
      <c r="BK31" s="47">
        <f t="shared" si="519"/>
        <v>0</v>
      </c>
      <c r="BL31" s="14">
        <f t="shared" si="520"/>
        <v>1</v>
      </c>
      <c r="BM31" s="46">
        <f t="shared" si="521"/>
        <v>1</v>
      </c>
      <c r="BN31" s="28">
        <f t="shared" si="522"/>
        <v>10</v>
      </c>
      <c r="BO31" s="29">
        <f t="shared" si="523"/>
        <v>69</v>
      </c>
      <c r="BP31" s="30">
        <f>SUM(LARGE(($BN31,$BC31,$AR31,$AG31,$V31,$K31),{1;2;3;4;5}))</f>
        <v>59</v>
      </c>
      <c r="BQ31" s="27">
        <f t="shared" si="524"/>
        <v>2</v>
      </c>
      <c r="BR31" s="20">
        <f t="shared" si="525"/>
        <v>2</v>
      </c>
      <c r="BS31" s="31"/>
      <c r="BT31" s="33"/>
      <c r="BU31" s="27">
        <f t="shared" si="526"/>
        <v>0</v>
      </c>
      <c r="BV31" s="47">
        <f t="shared" si="527"/>
        <v>0</v>
      </c>
      <c r="BW31" s="14">
        <f t="shared" si="528"/>
        <v>1</v>
      </c>
      <c r="BX31" s="46">
        <f t="shared" si="529"/>
        <v>1</v>
      </c>
      <c r="BY31" s="28">
        <f t="shared" si="530"/>
        <v>16</v>
      </c>
      <c r="BZ31" s="29">
        <f t="shared" si="531"/>
        <v>85</v>
      </c>
      <c r="CA31" s="30">
        <f>SUM(LARGE(($BY31,$BN31,$BC31,$AR31,$AG31,$V31,$K31),{1;2;3;4;5}))</f>
        <v>65</v>
      </c>
      <c r="CB31" s="27">
        <f t="shared" si="532"/>
        <v>2</v>
      </c>
      <c r="CC31" s="20">
        <f t="shared" si="533"/>
        <v>2</v>
      </c>
      <c r="CD31" s="31"/>
      <c r="CE31" s="33"/>
      <c r="CF31" s="27">
        <f t="shared" si="534"/>
        <v>0</v>
      </c>
      <c r="CG31" s="47">
        <f t="shared" si="535"/>
        <v>0</v>
      </c>
      <c r="CH31" s="14">
        <f t="shared" si="536"/>
        <v>1</v>
      </c>
      <c r="CI31" s="46">
        <f t="shared" si="537"/>
        <v>1</v>
      </c>
      <c r="CJ31" s="28">
        <f t="shared" si="538"/>
        <v>16</v>
      </c>
      <c r="CK31" s="29">
        <f t="shared" si="539"/>
        <v>101</v>
      </c>
      <c r="CL31" s="30">
        <f>SUM(LARGE(($CJ31,$BY31,$BN31,$BC31,$AR31,$AG31,$V31,$K31),{1;2;3;4;5}))</f>
        <v>71</v>
      </c>
      <c r="CM31" s="27">
        <f t="shared" si="540"/>
        <v>2</v>
      </c>
      <c r="CN31" s="20">
        <f t="shared" si="541"/>
        <v>2</v>
      </c>
      <c r="CO31" s="31"/>
      <c r="CP31" s="33"/>
      <c r="CQ31" s="27">
        <f t="shared" si="542"/>
        <v>0</v>
      </c>
      <c r="CR31" s="47">
        <f t="shared" si="543"/>
        <v>0</v>
      </c>
      <c r="CS31" s="14">
        <f t="shared" si="544"/>
        <v>1</v>
      </c>
      <c r="CT31" s="46">
        <f t="shared" si="545"/>
        <v>1</v>
      </c>
      <c r="CU31" s="28">
        <f t="shared" si="546"/>
        <v>16</v>
      </c>
      <c r="CV31" s="29">
        <f t="shared" si="547"/>
        <v>117</v>
      </c>
      <c r="CW31" s="30">
        <f>SUM(LARGE(($CU31,$CJ31,$BY31,$BN31,$BC31,$AR31,$AG31,$V31,$K31),{1;2;3;4;5}))</f>
        <v>77</v>
      </c>
      <c r="CX31" s="27">
        <f t="shared" si="548"/>
        <v>2</v>
      </c>
      <c r="CY31" s="20">
        <f t="shared" si="549"/>
        <v>2</v>
      </c>
      <c r="CZ31" s="31"/>
      <c r="DA31" s="33"/>
      <c r="DB31" s="27">
        <f t="shared" si="550"/>
        <v>0</v>
      </c>
      <c r="DC31" s="47">
        <f t="shared" si="551"/>
        <v>0</v>
      </c>
      <c r="DD31" s="14">
        <f t="shared" si="552"/>
        <v>1</v>
      </c>
      <c r="DE31" s="46">
        <f t="shared" si="553"/>
        <v>1</v>
      </c>
      <c r="DF31" s="28">
        <f t="shared" si="554"/>
        <v>16</v>
      </c>
      <c r="DG31" s="29">
        <f t="shared" si="555"/>
        <v>133</v>
      </c>
      <c r="DH31" s="30">
        <f>SUM(LARGE(($DF31,$CU31,$CJ31,$BY31,$BN31,$BC31,$AR31,$AG31,$V31,$K31),{1;2;3;4;5}))</f>
        <v>80</v>
      </c>
      <c r="DI31" s="27">
        <f t="shared" si="556"/>
        <v>1</v>
      </c>
      <c r="DJ31" s="20">
        <f t="shared" si="557"/>
        <v>2</v>
      </c>
      <c r="DK31" s="31"/>
      <c r="DL31" s="33"/>
      <c r="DM31" s="27">
        <f t="shared" si="558"/>
        <v>0</v>
      </c>
      <c r="DN31" s="47">
        <f t="shared" si="559"/>
        <v>0</v>
      </c>
      <c r="DO31" s="14">
        <f t="shared" si="560"/>
        <v>1</v>
      </c>
      <c r="DP31" s="46">
        <f t="shared" si="561"/>
        <v>1</v>
      </c>
      <c r="DQ31" s="28">
        <f t="shared" si="562"/>
        <v>16</v>
      </c>
      <c r="DR31" s="29">
        <f t="shared" si="563"/>
        <v>149</v>
      </c>
      <c r="DS31" s="30">
        <f>SUM(LARGE(($DQ31,$DF31,$CU31,$CJ31,$BY31,$BN31,$BC31,$AR31,$AG31,$V31,$K31),{1;2;3;4;5}))</f>
        <v>80</v>
      </c>
      <c r="DT31" s="27">
        <f t="shared" si="564"/>
        <v>1</v>
      </c>
      <c r="DU31" s="20">
        <f t="shared" si="565"/>
        <v>2</v>
      </c>
      <c r="DV31" s="31"/>
      <c r="DW31" s="33"/>
      <c r="DX31" s="27">
        <f t="shared" si="566"/>
        <v>0</v>
      </c>
      <c r="DY31" s="47">
        <f t="shared" si="567"/>
        <v>0</v>
      </c>
      <c r="DZ31" s="14">
        <f t="shared" si="568"/>
        <v>1</v>
      </c>
      <c r="EA31" s="46">
        <f t="shared" si="569"/>
        <v>1</v>
      </c>
      <c r="EB31" s="28">
        <f t="shared" si="570"/>
        <v>16</v>
      </c>
      <c r="EC31" s="29">
        <f t="shared" si="571"/>
        <v>165</v>
      </c>
      <c r="ED31" s="30">
        <f>SUM(LARGE(($EB31,$DQ31,$DF31,$CU31,$CJ31,$BY31,$BN31,$BC31,$AR31,$AG31,$V31,$K31),{1;2;3;4;5}))</f>
        <v>80</v>
      </c>
      <c r="EE31" s="27">
        <f t="shared" si="572"/>
        <v>1</v>
      </c>
      <c r="EF31" s="20">
        <f t="shared" si="573"/>
        <v>2</v>
      </c>
      <c r="EG31" s="31"/>
      <c r="EH31" s="33"/>
      <c r="EI31" s="27">
        <f t="shared" si="574"/>
        <v>0</v>
      </c>
      <c r="EJ31" s="47">
        <f t="shared" si="575"/>
        <v>0</v>
      </c>
      <c r="EK31" s="14">
        <f t="shared" si="576"/>
        <v>1</v>
      </c>
      <c r="EL31" s="46">
        <f t="shared" si="577"/>
        <v>1</v>
      </c>
      <c r="EM31" s="28">
        <f t="shared" si="578"/>
        <v>16</v>
      </c>
      <c r="EN31" s="29">
        <f t="shared" si="579"/>
        <v>181</v>
      </c>
      <c r="EO31" s="30">
        <f>SUM(LARGE(($EM31,$EB31,$DQ31,$DF31,$CU31,$CJ31,$BY31,$BN31,$BC31,$AR31,$AG31,$V31,$K31),{1;2;3;4;5}))</f>
        <v>80</v>
      </c>
      <c r="EP31" s="27">
        <f t="shared" si="580"/>
        <v>1</v>
      </c>
      <c r="EQ31" s="20">
        <f t="shared" si="581"/>
        <v>2</v>
      </c>
      <c r="ER31" s="31"/>
      <c r="ES31" s="33"/>
      <c r="ET31" s="27">
        <f t="shared" si="582"/>
        <v>0</v>
      </c>
      <c r="EU31" s="47">
        <f t="shared" si="583"/>
        <v>0</v>
      </c>
      <c r="EV31" s="14">
        <f t="shared" si="584"/>
        <v>1</v>
      </c>
      <c r="EW31" s="46">
        <f t="shared" si="585"/>
        <v>1</v>
      </c>
      <c r="EX31" s="28">
        <f t="shared" si="586"/>
        <v>16</v>
      </c>
      <c r="EY31" s="29">
        <f t="shared" si="587"/>
        <v>197</v>
      </c>
      <c r="EZ31" s="30">
        <f>SUM(LARGE(($EX31,$EM31,$EB31,$DQ31,$DF31,$CU31,$CJ31,$BY31,$BN31,$BC31,$AR31,$AG31,$V31,$K31),{1;2;3;4;5}))</f>
        <v>80</v>
      </c>
      <c r="FA31" s="27">
        <f t="shared" si="588"/>
        <v>1</v>
      </c>
      <c r="FB31" s="20">
        <f t="shared" si="589"/>
        <v>2</v>
      </c>
      <c r="FC31" s="31"/>
      <c r="FD31" s="33"/>
      <c r="FE31" s="27">
        <f t="shared" si="590"/>
        <v>0</v>
      </c>
      <c r="FF31" s="47">
        <f t="shared" si="591"/>
        <v>0</v>
      </c>
      <c r="FG31" s="14">
        <f t="shared" si="592"/>
        <v>1</v>
      </c>
      <c r="FH31" s="46">
        <f t="shared" si="593"/>
        <v>1</v>
      </c>
      <c r="FI31" s="28">
        <f t="shared" si="594"/>
        <v>16</v>
      </c>
      <c r="FJ31" s="29">
        <f t="shared" si="595"/>
        <v>213</v>
      </c>
      <c r="FK31" s="30">
        <f>SUM(LARGE(($FI31,$EX31,$EM31,$EB31,$DQ31,$DF31,$CU31,$CJ31,$BY31,$BN31,$BC31,$AR31,$AG31,$V31,$K31),{1;2;3;4;5}))</f>
        <v>80</v>
      </c>
      <c r="FL31" s="27">
        <f t="shared" si="596"/>
        <v>1</v>
      </c>
      <c r="FM31" s="20">
        <f t="shared" si="597"/>
        <v>2</v>
      </c>
      <c r="FN31" s="31"/>
      <c r="FO31" s="33"/>
      <c r="FP31" s="27">
        <f t="shared" si="598"/>
        <v>0</v>
      </c>
      <c r="FQ31" s="47">
        <f t="shared" si="599"/>
        <v>0</v>
      </c>
      <c r="FR31" s="14">
        <f t="shared" si="600"/>
        <v>1</v>
      </c>
      <c r="FS31" s="46">
        <f t="shared" si="601"/>
        <v>1</v>
      </c>
      <c r="FT31" s="28">
        <f t="shared" si="602"/>
        <v>16</v>
      </c>
      <c r="FU31" s="29">
        <f t="shared" si="603"/>
        <v>229</v>
      </c>
      <c r="FV31" s="30">
        <f>SUM(LARGE(($FT31,$FI31,$EX31,$EM31,$EB31,$DQ31,$DF31,$CU31,$CJ31,$BY31,$BN31,$BC31,$AR31,$AG31,$V31,$K31),{1;2;3;4;5}))</f>
        <v>80</v>
      </c>
      <c r="FW31" s="27">
        <f t="shared" si="604"/>
        <v>1</v>
      </c>
      <c r="FX31" s="20">
        <f t="shared" si="605"/>
        <v>2</v>
      </c>
      <c r="FY31" s="63"/>
      <c r="FZ31" s="64"/>
      <c r="GA31" s="27">
        <f t="shared" si="606"/>
        <v>0</v>
      </c>
      <c r="GB31" s="47">
        <f t="shared" si="607"/>
        <v>0</v>
      </c>
      <c r="GC31" s="14">
        <f t="shared" si="608"/>
        <v>1</v>
      </c>
      <c r="GD31" s="46">
        <f t="shared" si="609"/>
        <v>1</v>
      </c>
      <c r="GE31" s="28">
        <f t="shared" si="610"/>
        <v>16</v>
      </c>
      <c r="GF31" s="29">
        <f t="shared" si="611"/>
        <v>245</v>
      </c>
      <c r="GG31" s="30">
        <f>SUM(LARGE(($GE31,$FT31,$FI31,$EX31,$EM31,$EB31,$DQ31,$DF31,$CU31,$CJ31,$BY31,$BN31,$BC31,$AR31,$AG31,$V31,$K31),{1;2;3;4;5}))</f>
        <v>80</v>
      </c>
      <c r="GH31" s="27">
        <f t="shared" si="612"/>
        <v>1</v>
      </c>
      <c r="GI31" s="20">
        <f t="shared" si="613"/>
        <v>3</v>
      </c>
      <c r="GJ31" s="63"/>
      <c r="GK31" s="64"/>
      <c r="GL31" s="27">
        <f t="shared" si="614"/>
        <v>0</v>
      </c>
      <c r="GM31" s="47">
        <f t="shared" si="615"/>
        <v>0</v>
      </c>
      <c r="GN31" s="14">
        <f t="shared" si="616"/>
        <v>1</v>
      </c>
      <c r="GO31" s="46">
        <f t="shared" si="617"/>
        <v>1</v>
      </c>
      <c r="GP31" s="28">
        <f t="shared" si="618"/>
        <v>10</v>
      </c>
      <c r="GQ31" s="29">
        <f t="shared" si="619"/>
        <v>255</v>
      </c>
      <c r="GR31" s="30">
        <f>SUM(LARGE(($GP31,$GE31,$FT31,$FI31,$EX31,$EM31,$EB31,$DQ31,$DF31,$CU31,$CJ31,$BY31,$BN31,$BC31,$AR31,$AG31,$V31,$K31),{1;2;3;4;5}))</f>
        <v>80</v>
      </c>
      <c r="GS31" s="27">
        <f t="shared" si="620"/>
        <v>1</v>
      </c>
      <c r="GT31" s="20">
        <f t="shared" si="621"/>
        <v>2</v>
      </c>
      <c r="GU31" s="63"/>
      <c r="GV31" s="64"/>
      <c r="GW31" s="27">
        <f t="shared" si="622"/>
        <v>0</v>
      </c>
      <c r="GX31" s="47">
        <f t="shared" si="623"/>
        <v>0</v>
      </c>
      <c r="GY31" s="14">
        <f t="shared" si="624"/>
        <v>1</v>
      </c>
      <c r="GZ31" s="46">
        <f t="shared" si="625"/>
        <v>1</v>
      </c>
      <c r="HA31" s="28">
        <f t="shared" si="626"/>
        <v>16</v>
      </c>
      <c r="HB31" s="29">
        <f t="shared" si="627"/>
        <v>271</v>
      </c>
      <c r="HC31" s="30">
        <f>SUM(LARGE(($HA31,$GP31,$GE31,$FT31,$FI31,$EX31,$EM31,$EB31,$DQ31,$DF31,$CU31,$CJ31,$BY31,$BN31,$BC31,$AR31,$AG31,$V31,$K31),{1;2;3;4;5}))</f>
        <v>80</v>
      </c>
      <c r="HD31" s="27">
        <f t="shared" si="628"/>
        <v>1</v>
      </c>
      <c r="HE31" s="20">
        <f t="shared" si="629"/>
        <v>2</v>
      </c>
      <c r="HF31" s="63"/>
      <c r="HG31" s="64"/>
      <c r="HH31" s="27">
        <f t="shared" si="630"/>
        <v>0</v>
      </c>
      <c r="HI31" s="47">
        <f t="shared" si="631"/>
        <v>0</v>
      </c>
      <c r="HJ31" s="14">
        <f t="shared" si="632"/>
        <v>1</v>
      </c>
      <c r="HK31" s="46">
        <f t="shared" si="633"/>
        <v>1</v>
      </c>
      <c r="HL31" s="28">
        <f t="shared" si="634"/>
        <v>16</v>
      </c>
      <c r="HM31" s="29">
        <f t="shared" si="635"/>
        <v>287</v>
      </c>
      <c r="HN31" s="30">
        <f>SUM(LARGE(($HL31,$HA31,$GP31,$GE31,$FT31,$FI31,$EX31,$EM31,$EB31,$DQ31,$DF31,$CU31,$CJ31,$BY31,$BN31,$BC31,$AR31,$AG31,$V31,$K31),{1;2;3;4;5}))</f>
        <v>80</v>
      </c>
      <c r="HO31" s="27">
        <f t="shared" si="636"/>
        <v>1</v>
      </c>
    </row>
    <row r="32" spans="1:223" x14ac:dyDescent="0.2">
      <c r="A32" s="37" t="s">
        <v>39</v>
      </c>
      <c r="B32" s="65">
        <f t="shared" si="0"/>
        <v>0</v>
      </c>
      <c r="C32" s="16"/>
      <c r="D32" s="20">
        <f t="shared" si="55"/>
        <v>2</v>
      </c>
      <c r="E32" s="31"/>
      <c r="F32" s="33"/>
      <c r="G32" s="27">
        <f t="shared" si="56"/>
        <v>0</v>
      </c>
      <c r="H32" s="47">
        <f t="shared" si="300"/>
        <v>0</v>
      </c>
      <c r="I32" s="14">
        <f t="shared" si="141"/>
        <v>10</v>
      </c>
      <c r="J32" s="46">
        <f t="shared" si="57"/>
        <v>10</v>
      </c>
      <c r="K32" s="28">
        <f t="shared" si="2"/>
        <v>4</v>
      </c>
      <c r="L32" s="29">
        <f t="shared" si="58"/>
        <v>4</v>
      </c>
      <c r="M32" s="30">
        <f>SUM(LARGE(($K32),{1}))</f>
        <v>4</v>
      </c>
      <c r="N32" s="27">
        <f t="shared" si="59"/>
        <v>10</v>
      </c>
      <c r="O32" s="20">
        <f t="shared" si="60"/>
        <v>3</v>
      </c>
      <c r="P32" s="31"/>
      <c r="Q32" s="33"/>
      <c r="R32" s="27">
        <f t="shared" si="61"/>
        <v>0</v>
      </c>
      <c r="S32" s="47">
        <f t="shared" si="301"/>
        <v>0</v>
      </c>
      <c r="T32" s="14">
        <f t="shared" si="142"/>
        <v>1</v>
      </c>
      <c r="U32" s="46">
        <f t="shared" si="62"/>
        <v>1</v>
      </c>
      <c r="V32" s="28">
        <f t="shared" si="4"/>
        <v>10</v>
      </c>
      <c r="W32" s="29">
        <f t="shared" si="63"/>
        <v>14</v>
      </c>
      <c r="X32" s="30">
        <f>SUM(LARGE(($V32,$K32),{1;2}))</f>
        <v>14</v>
      </c>
      <c r="Y32" s="27">
        <f t="shared" si="64"/>
        <v>10</v>
      </c>
      <c r="Z32" s="20">
        <f t="shared" si="65"/>
        <v>3</v>
      </c>
      <c r="AA32" s="31"/>
      <c r="AB32" s="33"/>
      <c r="AC32" s="27">
        <f t="shared" si="66"/>
        <v>0</v>
      </c>
      <c r="AD32" s="47">
        <f t="shared" si="302"/>
        <v>0</v>
      </c>
      <c r="AE32" s="14">
        <f t="shared" si="143"/>
        <v>1</v>
      </c>
      <c r="AF32" s="46">
        <f t="shared" si="67"/>
        <v>1</v>
      </c>
      <c r="AG32" s="28">
        <f t="shared" si="6"/>
        <v>10</v>
      </c>
      <c r="AH32" s="29">
        <f t="shared" si="68"/>
        <v>24</v>
      </c>
      <c r="AI32" s="30">
        <f>SUM(LARGE(($AG32,$V32,$K32),{1;2;3}))</f>
        <v>24</v>
      </c>
      <c r="AJ32" s="27">
        <f t="shared" si="69"/>
        <v>10</v>
      </c>
      <c r="AK32" s="20">
        <f t="shared" si="70"/>
        <v>3</v>
      </c>
      <c r="AL32" s="31"/>
      <c r="AM32" s="33"/>
      <c r="AN32" s="27">
        <f t="shared" si="71"/>
        <v>0</v>
      </c>
      <c r="AO32" s="47">
        <f t="shared" si="303"/>
        <v>0</v>
      </c>
      <c r="AP32" s="14">
        <f t="shared" si="144"/>
        <v>1</v>
      </c>
      <c r="AQ32" s="46">
        <f t="shared" si="72"/>
        <v>1</v>
      </c>
      <c r="AR32" s="28">
        <f t="shared" si="8"/>
        <v>10</v>
      </c>
      <c r="AS32" s="29">
        <f t="shared" si="73"/>
        <v>34</v>
      </c>
      <c r="AT32" s="30">
        <f>SUM(LARGE(($AR32,$AG32,$V32,$K32),{1;2;3;4}))</f>
        <v>34</v>
      </c>
      <c r="AU32" s="27">
        <f t="shared" si="74"/>
        <v>10</v>
      </c>
      <c r="AV32" s="20">
        <f t="shared" si="75"/>
        <v>2</v>
      </c>
      <c r="AW32" s="31"/>
      <c r="AX32" s="33"/>
      <c r="AY32" s="27">
        <f t="shared" si="76"/>
        <v>0</v>
      </c>
      <c r="AZ32" s="47">
        <f t="shared" si="304"/>
        <v>0</v>
      </c>
      <c r="BA32" s="14">
        <f t="shared" si="145"/>
        <v>1</v>
      </c>
      <c r="BB32" s="46">
        <f t="shared" si="77"/>
        <v>1</v>
      </c>
      <c r="BC32" s="28">
        <f t="shared" si="10"/>
        <v>16</v>
      </c>
      <c r="BD32" s="29">
        <f t="shared" si="78"/>
        <v>50</v>
      </c>
      <c r="BE32" s="30">
        <f>SUM(LARGE(($BC32,$AR32,$AG32,$V32,$K32),{1;2;3;4;5}))</f>
        <v>50</v>
      </c>
      <c r="BF32" s="27">
        <f t="shared" si="79"/>
        <v>10</v>
      </c>
      <c r="BG32" s="20">
        <f t="shared" si="80"/>
        <v>3</v>
      </c>
      <c r="BH32" s="31"/>
      <c r="BI32" s="33"/>
      <c r="BJ32" s="27">
        <f t="shared" si="81"/>
        <v>0</v>
      </c>
      <c r="BK32" s="47">
        <f t="shared" si="305"/>
        <v>0</v>
      </c>
      <c r="BL32" s="14">
        <f t="shared" si="146"/>
        <v>1</v>
      </c>
      <c r="BM32" s="46">
        <f t="shared" si="82"/>
        <v>1</v>
      </c>
      <c r="BN32" s="28">
        <f t="shared" si="12"/>
        <v>10</v>
      </c>
      <c r="BO32" s="29">
        <f t="shared" si="83"/>
        <v>60</v>
      </c>
      <c r="BP32" s="30">
        <f>SUM(LARGE(($BN32,$BC32,$AR32,$AG32,$V32,$K32),{1;2;3;4;5}))</f>
        <v>56</v>
      </c>
      <c r="BQ32" s="27">
        <f t="shared" si="13"/>
        <v>4</v>
      </c>
      <c r="BR32" s="20">
        <f t="shared" si="84"/>
        <v>2</v>
      </c>
      <c r="BS32" s="31"/>
      <c r="BT32" s="33"/>
      <c r="BU32" s="27">
        <f t="shared" si="85"/>
        <v>0</v>
      </c>
      <c r="BV32" s="47">
        <f t="shared" si="306"/>
        <v>0</v>
      </c>
      <c r="BW32" s="14">
        <f t="shared" si="147"/>
        <v>1</v>
      </c>
      <c r="BX32" s="46">
        <f t="shared" si="86"/>
        <v>1</v>
      </c>
      <c r="BY32" s="28">
        <f t="shared" si="15"/>
        <v>16</v>
      </c>
      <c r="BZ32" s="29">
        <f t="shared" si="87"/>
        <v>76</v>
      </c>
      <c r="CA32" s="30">
        <f>SUM(LARGE(($BY32,$BN32,$BC32,$AR32,$AG32,$V32,$K32),{1;2;3;4;5}))</f>
        <v>62</v>
      </c>
      <c r="CB32" s="27">
        <f t="shared" si="16"/>
        <v>4</v>
      </c>
      <c r="CC32" s="20">
        <f t="shared" si="88"/>
        <v>2</v>
      </c>
      <c r="CD32" s="31"/>
      <c r="CE32" s="33"/>
      <c r="CF32" s="27">
        <f t="shared" si="89"/>
        <v>0</v>
      </c>
      <c r="CG32" s="47">
        <f t="shared" si="307"/>
        <v>0</v>
      </c>
      <c r="CH32" s="14">
        <f t="shared" si="148"/>
        <v>1</v>
      </c>
      <c r="CI32" s="46">
        <f t="shared" si="90"/>
        <v>1</v>
      </c>
      <c r="CJ32" s="28">
        <f t="shared" si="18"/>
        <v>16</v>
      </c>
      <c r="CK32" s="29">
        <f t="shared" si="91"/>
        <v>92</v>
      </c>
      <c r="CL32" s="30">
        <f>SUM(LARGE(($CJ32,$BY32,$BN32,$BC32,$AR32,$AG32,$V32,$K32),{1;2;3;4;5}))</f>
        <v>68</v>
      </c>
      <c r="CM32" s="27">
        <f t="shared" si="19"/>
        <v>4</v>
      </c>
      <c r="CN32" s="20">
        <f t="shared" si="92"/>
        <v>2</v>
      </c>
      <c r="CO32" s="31"/>
      <c r="CP32" s="33"/>
      <c r="CQ32" s="27">
        <f t="shared" si="93"/>
        <v>0</v>
      </c>
      <c r="CR32" s="47">
        <f t="shared" si="308"/>
        <v>0</v>
      </c>
      <c r="CS32" s="14">
        <f t="shared" si="149"/>
        <v>1</v>
      </c>
      <c r="CT32" s="46">
        <f t="shared" si="94"/>
        <v>1</v>
      </c>
      <c r="CU32" s="28">
        <f t="shared" si="21"/>
        <v>16</v>
      </c>
      <c r="CV32" s="29">
        <f t="shared" si="95"/>
        <v>108</v>
      </c>
      <c r="CW32" s="30">
        <f>SUM(LARGE(($CU32,$CJ32,$BY32,$BN32,$BC32,$AR32,$AG32,$V32,$K32),{1;2;3;4;5}))</f>
        <v>74</v>
      </c>
      <c r="CX32" s="27">
        <f t="shared" si="22"/>
        <v>4</v>
      </c>
      <c r="CY32" s="20">
        <f t="shared" si="96"/>
        <v>2</v>
      </c>
      <c r="CZ32" s="31"/>
      <c r="DA32" s="33"/>
      <c r="DB32" s="27">
        <f t="shared" si="97"/>
        <v>0</v>
      </c>
      <c r="DC32" s="47">
        <f t="shared" si="309"/>
        <v>0</v>
      </c>
      <c r="DD32" s="14">
        <f t="shared" si="150"/>
        <v>1</v>
      </c>
      <c r="DE32" s="46">
        <f t="shared" si="98"/>
        <v>1</v>
      </c>
      <c r="DF32" s="28">
        <f t="shared" si="24"/>
        <v>16</v>
      </c>
      <c r="DG32" s="29">
        <f t="shared" si="99"/>
        <v>124</v>
      </c>
      <c r="DH32" s="30">
        <f>SUM(LARGE(($DF32,$CU32,$CJ32,$BY32,$BN32,$BC32,$AR32,$AG32,$V32,$K32),{1;2;3;4;5}))</f>
        <v>80</v>
      </c>
      <c r="DI32" s="27">
        <f t="shared" si="25"/>
        <v>1</v>
      </c>
      <c r="DJ32" s="20">
        <f t="shared" si="100"/>
        <v>2</v>
      </c>
      <c r="DK32" s="31"/>
      <c r="DL32" s="33"/>
      <c r="DM32" s="27">
        <f t="shared" si="101"/>
        <v>0</v>
      </c>
      <c r="DN32" s="47">
        <f t="shared" si="310"/>
        <v>0</v>
      </c>
      <c r="DO32" s="14">
        <f t="shared" si="151"/>
        <v>1</v>
      </c>
      <c r="DP32" s="46">
        <f t="shared" si="102"/>
        <v>1</v>
      </c>
      <c r="DQ32" s="28">
        <f t="shared" si="27"/>
        <v>16</v>
      </c>
      <c r="DR32" s="29">
        <f t="shared" si="103"/>
        <v>140</v>
      </c>
      <c r="DS32" s="30">
        <f>SUM(LARGE(($DQ32,$DF32,$CU32,$CJ32,$BY32,$BN32,$BC32,$AR32,$AG32,$V32,$K32),{1;2;3;4;5}))</f>
        <v>80</v>
      </c>
      <c r="DT32" s="27">
        <f t="shared" si="28"/>
        <v>1</v>
      </c>
      <c r="DU32" s="20">
        <f t="shared" si="104"/>
        <v>2</v>
      </c>
      <c r="DV32" s="31"/>
      <c r="DW32" s="33"/>
      <c r="DX32" s="27">
        <f t="shared" si="105"/>
        <v>0</v>
      </c>
      <c r="DY32" s="47">
        <f t="shared" si="311"/>
        <v>0</v>
      </c>
      <c r="DZ32" s="14">
        <f t="shared" si="152"/>
        <v>1</v>
      </c>
      <c r="EA32" s="46">
        <f t="shared" si="106"/>
        <v>1</v>
      </c>
      <c r="EB32" s="28">
        <f t="shared" si="30"/>
        <v>16</v>
      </c>
      <c r="EC32" s="29">
        <f t="shared" si="107"/>
        <v>156</v>
      </c>
      <c r="ED32" s="30">
        <f>SUM(LARGE(($EB32,$DQ32,$DF32,$CU32,$CJ32,$BY32,$BN32,$BC32,$AR32,$AG32,$V32,$K32),{1;2;3;4;5}))</f>
        <v>80</v>
      </c>
      <c r="EE32" s="27">
        <f t="shared" si="31"/>
        <v>1</v>
      </c>
      <c r="EF32" s="20">
        <f t="shared" si="108"/>
        <v>2</v>
      </c>
      <c r="EG32" s="31"/>
      <c r="EH32" s="33"/>
      <c r="EI32" s="27">
        <f t="shared" si="109"/>
        <v>0</v>
      </c>
      <c r="EJ32" s="47">
        <f t="shared" si="312"/>
        <v>0</v>
      </c>
      <c r="EK32" s="14">
        <f t="shared" si="153"/>
        <v>1</v>
      </c>
      <c r="EL32" s="46">
        <f t="shared" si="110"/>
        <v>1</v>
      </c>
      <c r="EM32" s="28">
        <f t="shared" si="33"/>
        <v>16</v>
      </c>
      <c r="EN32" s="29">
        <f t="shared" si="111"/>
        <v>172</v>
      </c>
      <c r="EO32" s="30">
        <f>SUM(LARGE(($EM32,$EB32,$DQ32,$DF32,$CU32,$CJ32,$BY32,$BN32,$BC32,$AR32,$AG32,$V32,$K32),{1;2;3;4;5}))</f>
        <v>80</v>
      </c>
      <c r="EP32" s="27">
        <f t="shared" si="34"/>
        <v>1</v>
      </c>
      <c r="EQ32" s="20">
        <f t="shared" si="112"/>
        <v>2</v>
      </c>
      <c r="ER32" s="31"/>
      <c r="ES32" s="33"/>
      <c r="ET32" s="27">
        <f t="shared" si="113"/>
        <v>0</v>
      </c>
      <c r="EU32" s="47">
        <f t="shared" si="313"/>
        <v>0</v>
      </c>
      <c r="EV32" s="14">
        <f t="shared" si="154"/>
        <v>1</v>
      </c>
      <c r="EW32" s="46">
        <f t="shared" si="114"/>
        <v>1</v>
      </c>
      <c r="EX32" s="28">
        <f t="shared" si="36"/>
        <v>16</v>
      </c>
      <c r="EY32" s="29">
        <f t="shared" si="115"/>
        <v>188</v>
      </c>
      <c r="EZ32" s="30">
        <f>SUM(LARGE(($EX32,$EM32,$EB32,$DQ32,$DF32,$CU32,$CJ32,$BY32,$BN32,$BC32,$AR32,$AG32,$V32,$K32),{1;2;3;4;5}))</f>
        <v>80</v>
      </c>
      <c r="FA32" s="27">
        <f t="shared" si="37"/>
        <v>1</v>
      </c>
      <c r="FB32" s="20">
        <f t="shared" si="116"/>
        <v>2</v>
      </c>
      <c r="FC32" s="31"/>
      <c r="FD32" s="33"/>
      <c r="FE32" s="27">
        <f t="shared" si="117"/>
        <v>0</v>
      </c>
      <c r="FF32" s="47">
        <f t="shared" si="314"/>
        <v>0</v>
      </c>
      <c r="FG32" s="14">
        <f t="shared" si="155"/>
        <v>1</v>
      </c>
      <c r="FH32" s="46">
        <f t="shared" si="118"/>
        <v>1</v>
      </c>
      <c r="FI32" s="28">
        <f t="shared" si="39"/>
        <v>16</v>
      </c>
      <c r="FJ32" s="29">
        <f t="shared" si="119"/>
        <v>204</v>
      </c>
      <c r="FK32" s="30">
        <f>SUM(LARGE(($FI32,$EX32,$EM32,$EB32,$DQ32,$DF32,$CU32,$CJ32,$BY32,$BN32,$BC32,$AR32,$AG32,$V32,$K32),{1;2;3;4;5}))</f>
        <v>80</v>
      </c>
      <c r="FL32" s="27">
        <f t="shared" si="40"/>
        <v>1</v>
      </c>
      <c r="FM32" s="20">
        <f t="shared" si="120"/>
        <v>2</v>
      </c>
      <c r="FN32" s="31"/>
      <c r="FO32" s="33"/>
      <c r="FP32" s="27">
        <f t="shared" si="121"/>
        <v>0</v>
      </c>
      <c r="FQ32" s="47">
        <f t="shared" si="315"/>
        <v>0</v>
      </c>
      <c r="FR32" s="14">
        <f t="shared" si="156"/>
        <v>1</v>
      </c>
      <c r="FS32" s="46">
        <f t="shared" si="122"/>
        <v>1</v>
      </c>
      <c r="FT32" s="28">
        <f t="shared" si="42"/>
        <v>16</v>
      </c>
      <c r="FU32" s="29">
        <f t="shared" si="123"/>
        <v>220</v>
      </c>
      <c r="FV32" s="30">
        <f>SUM(LARGE(($FT32,$FI32,$EX32,$EM32,$EB32,$DQ32,$DF32,$CU32,$CJ32,$BY32,$BN32,$BC32,$AR32,$AG32,$V32,$K32),{1;2;3;4;5}))</f>
        <v>80</v>
      </c>
      <c r="FW32" s="27">
        <f t="shared" si="43"/>
        <v>1</v>
      </c>
      <c r="FX32" s="20">
        <f t="shared" si="124"/>
        <v>2</v>
      </c>
      <c r="FY32" s="63"/>
      <c r="FZ32" s="64"/>
      <c r="GA32" s="27">
        <f t="shared" si="125"/>
        <v>0</v>
      </c>
      <c r="GB32" s="47">
        <f t="shared" si="316"/>
        <v>0</v>
      </c>
      <c r="GC32" s="14">
        <f t="shared" si="157"/>
        <v>1</v>
      </c>
      <c r="GD32" s="46">
        <f t="shared" si="126"/>
        <v>1</v>
      </c>
      <c r="GE32" s="28">
        <f t="shared" si="45"/>
        <v>16</v>
      </c>
      <c r="GF32" s="29">
        <f t="shared" si="127"/>
        <v>236</v>
      </c>
      <c r="GG32" s="30">
        <f>SUM(LARGE(($GE32,$FT32,$FI32,$EX32,$EM32,$EB32,$DQ32,$DF32,$CU32,$CJ32,$BY32,$BN32,$BC32,$AR32,$AG32,$V32,$K32),{1;2;3;4;5}))</f>
        <v>80</v>
      </c>
      <c r="GH32" s="27">
        <f t="shared" si="46"/>
        <v>1</v>
      </c>
      <c r="GI32" s="20">
        <f t="shared" si="128"/>
        <v>3</v>
      </c>
      <c r="GJ32" s="63"/>
      <c r="GK32" s="64"/>
      <c r="GL32" s="27">
        <f t="shared" si="129"/>
        <v>0</v>
      </c>
      <c r="GM32" s="47">
        <f t="shared" si="317"/>
        <v>0</v>
      </c>
      <c r="GN32" s="14">
        <f t="shared" si="158"/>
        <v>1</v>
      </c>
      <c r="GO32" s="46">
        <f t="shared" si="130"/>
        <v>1</v>
      </c>
      <c r="GP32" s="28">
        <f t="shared" si="48"/>
        <v>10</v>
      </c>
      <c r="GQ32" s="29">
        <f t="shared" si="131"/>
        <v>246</v>
      </c>
      <c r="GR32" s="30">
        <f>SUM(LARGE(($GP32,$GE32,$FT32,$FI32,$EX32,$EM32,$EB32,$DQ32,$DF32,$CU32,$CJ32,$BY32,$BN32,$BC32,$AR32,$AG32,$V32,$K32),{1;2;3;4;5}))</f>
        <v>80</v>
      </c>
      <c r="GS32" s="27">
        <f t="shared" si="49"/>
        <v>1</v>
      </c>
      <c r="GT32" s="20">
        <f t="shared" si="132"/>
        <v>2</v>
      </c>
      <c r="GU32" s="63"/>
      <c r="GV32" s="64"/>
      <c r="GW32" s="27">
        <f t="shared" si="133"/>
        <v>0</v>
      </c>
      <c r="GX32" s="47">
        <f t="shared" si="318"/>
        <v>0</v>
      </c>
      <c r="GY32" s="14">
        <f t="shared" si="159"/>
        <v>1</v>
      </c>
      <c r="GZ32" s="46">
        <f t="shared" si="134"/>
        <v>1</v>
      </c>
      <c r="HA32" s="28">
        <f t="shared" si="51"/>
        <v>16</v>
      </c>
      <c r="HB32" s="29">
        <f t="shared" si="135"/>
        <v>262</v>
      </c>
      <c r="HC32" s="30">
        <f>SUM(LARGE(($HA32,$GP32,$GE32,$FT32,$FI32,$EX32,$EM32,$EB32,$DQ32,$DF32,$CU32,$CJ32,$BY32,$BN32,$BC32,$AR32,$AG32,$V32,$K32),{1;2;3;4;5}))</f>
        <v>80</v>
      </c>
      <c r="HD32" s="27">
        <f t="shared" si="52"/>
        <v>1</v>
      </c>
      <c r="HE32" s="20">
        <f t="shared" si="136"/>
        <v>2</v>
      </c>
      <c r="HF32" s="63"/>
      <c r="HG32" s="64"/>
      <c r="HH32" s="27">
        <f t="shared" si="137"/>
        <v>0</v>
      </c>
      <c r="HI32" s="47">
        <f t="shared" si="319"/>
        <v>0</v>
      </c>
      <c r="HJ32" s="14">
        <f t="shared" si="160"/>
        <v>1</v>
      </c>
      <c r="HK32" s="46">
        <f t="shared" si="138"/>
        <v>1</v>
      </c>
      <c r="HL32" s="28">
        <f t="shared" si="54"/>
        <v>16</v>
      </c>
      <c r="HM32" s="29">
        <f t="shared" si="139"/>
        <v>278</v>
      </c>
      <c r="HN32" s="30">
        <f>SUM(LARGE(($HL32,$HA32,$GP32,$GE32,$FT32,$FI32,$EX32,$EM32,$EB32,$DQ32,$DF32,$CU32,$CJ32,$BY32,$BN32,$BC32,$AR32,$AG32,$V32,$K32),{1;2;3;4;5}))</f>
        <v>80</v>
      </c>
      <c r="HO32" s="27">
        <f t="shared" si="140"/>
        <v>1</v>
      </c>
    </row>
    <row r="33" spans="1:223" x14ac:dyDescent="0.2">
      <c r="A33" s="37" t="s">
        <v>37</v>
      </c>
      <c r="B33" s="65">
        <f t="shared" si="0"/>
        <v>0</v>
      </c>
      <c r="C33" s="16"/>
      <c r="D33" s="20">
        <f t="shared" si="55"/>
        <v>2</v>
      </c>
      <c r="E33" s="31"/>
      <c r="F33" s="33"/>
      <c r="G33" s="27">
        <f t="shared" si="56"/>
        <v>0</v>
      </c>
      <c r="H33" s="47">
        <f t="shared" si="300"/>
        <v>0</v>
      </c>
      <c r="I33" s="14">
        <f t="shared" si="141"/>
        <v>10</v>
      </c>
      <c r="J33" s="46">
        <f t="shared" si="57"/>
        <v>10</v>
      </c>
      <c r="K33" s="28">
        <f t="shared" si="2"/>
        <v>4</v>
      </c>
      <c r="L33" s="29">
        <f t="shared" si="58"/>
        <v>4</v>
      </c>
      <c r="M33" s="30">
        <f>SUM(LARGE(($K33),{1}))</f>
        <v>4</v>
      </c>
      <c r="N33" s="27">
        <f t="shared" si="59"/>
        <v>10</v>
      </c>
      <c r="O33" s="20">
        <f t="shared" si="60"/>
        <v>3</v>
      </c>
      <c r="P33" s="31"/>
      <c r="Q33" s="33"/>
      <c r="R33" s="27">
        <f t="shared" si="61"/>
        <v>0</v>
      </c>
      <c r="S33" s="47">
        <f t="shared" si="301"/>
        <v>0</v>
      </c>
      <c r="T33" s="14">
        <f t="shared" si="142"/>
        <v>1</v>
      </c>
      <c r="U33" s="46">
        <f t="shared" si="62"/>
        <v>1</v>
      </c>
      <c r="V33" s="28">
        <f t="shared" si="4"/>
        <v>10</v>
      </c>
      <c r="W33" s="29">
        <f t="shared" si="63"/>
        <v>14</v>
      </c>
      <c r="X33" s="30">
        <f>SUM(LARGE(($V33,$K33),{1;2}))</f>
        <v>14</v>
      </c>
      <c r="Y33" s="27">
        <f t="shared" si="64"/>
        <v>10</v>
      </c>
      <c r="Z33" s="20">
        <f t="shared" si="65"/>
        <v>3</v>
      </c>
      <c r="AA33" s="31"/>
      <c r="AB33" s="33"/>
      <c r="AC33" s="27">
        <f t="shared" si="66"/>
        <v>0</v>
      </c>
      <c r="AD33" s="47">
        <f t="shared" si="302"/>
        <v>0</v>
      </c>
      <c r="AE33" s="14">
        <f t="shared" si="143"/>
        <v>1</v>
      </c>
      <c r="AF33" s="46">
        <f t="shared" si="67"/>
        <v>1</v>
      </c>
      <c r="AG33" s="28">
        <f t="shared" si="6"/>
        <v>10</v>
      </c>
      <c r="AH33" s="29">
        <f t="shared" si="68"/>
        <v>24</v>
      </c>
      <c r="AI33" s="30">
        <f>SUM(LARGE(($AG33,$V33,$K33),{1;2;3}))</f>
        <v>24</v>
      </c>
      <c r="AJ33" s="27">
        <f t="shared" si="69"/>
        <v>10</v>
      </c>
      <c r="AK33" s="20">
        <f t="shared" si="70"/>
        <v>3</v>
      </c>
      <c r="AL33" s="31"/>
      <c r="AM33" s="33"/>
      <c r="AN33" s="27">
        <f t="shared" si="71"/>
        <v>0</v>
      </c>
      <c r="AO33" s="47">
        <f t="shared" si="303"/>
        <v>0</v>
      </c>
      <c r="AP33" s="14">
        <f t="shared" si="144"/>
        <v>1</v>
      </c>
      <c r="AQ33" s="46">
        <f t="shared" si="72"/>
        <v>1</v>
      </c>
      <c r="AR33" s="28">
        <f t="shared" si="8"/>
        <v>10</v>
      </c>
      <c r="AS33" s="29">
        <f t="shared" si="73"/>
        <v>34</v>
      </c>
      <c r="AT33" s="30">
        <f>SUM(LARGE(($AR33,$AG33,$V33,$K33),{1;2;3;4}))</f>
        <v>34</v>
      </c>
      <c r="AU33" s="27">
        <f t="shared" si="74"/>
        <v>10</v>
      </c>
      <c r="AV33" s="20">
        <f t="shared" si="75"/>
        <v>2</v>
      </c>
      <c r="AW33" s="31"/>
      <c r="AX33" s="33"/>
      <c r="AY33" s="27">
        <f t="shared" si="76"/>
        <v>0</v>
      </c>
      <c r="AZ33" s="47">
        <f t="shared" si="304"/>
        <v>0</v>
      </c>
      <c r="BA33" s="14">
        <f t="shared" si="145"/>
        <v>1</v>
      </c>
      <c r="BB33" s="46">
        <f t="shared" si="77"/>
        <v>1</v>
      </c>
      <c r="BC33" s="28">
        <f t="shared" si="10"/>
        <v>16</v>
      </c>
      <c r="BD33" s="29">
        <f t="shared" si="78"/>
        <v>50</v>
      </c>
      <c r="BE33" s="30">
        <f>SUM(LARGE(($BC33,$AR33,$AG33,$V33,$K33),{1;2;3;4;5}))</f>
        <v>50</v>
      </c>
      <c r="BF33" s="27">
        <f t="shared" si="79"/>
        <v>10</v>
      </c>
      <c r="BG33" s="20">
        <f t="shared" si="80"/>
        <v>3</v>
      </c>
      <c r="BH33" s="31"/>
      <c r="BI33" s="33"/>
      <c r="BJ33" s="27">
        <f t="shared" si="81"/>
        <v>0</v>
      </c>
      <c r="BK33" s="47">
        <f t="shared" si="305"/>
        <v>0</v>
      </c>
      <c r="BL33" s="14">
        <f t="shared" si="146"/>
        <v>1</v>
      </c>
      <c r="BM33" s="46">
        <f t="shared" si="82"/>
        <v>1</v>
      </c>
      <c r="BN33" s="28">
        <f t="shared" si="12"/>
        <v>10</v>
      </c>
      <c r="BO33" s="29">
        <f t="shared" si="83"/>
        <v>60</v>
      </c>
      <c r="BP33" s="30">
        <f>SUM(LARGE(($BN33,$BC33,$AR33,$AG33,$V33,$K33),{1;2;3;4;5}))</f>
        <v>56</v>
      </c>
      <c r="BQ33" s="27">
        <f t="shared" si="13"/>
        <v>4</v>
      </c>
      <c r="BR33" s="20">
        <f t="shared" si="84"/>
        <v>2</v>
      </c>
      <c r="BS33" s="31"/>
      <c r="BT33" s="33"/>
      <c r="BU33" s="27">
        <f t="shared" si="85"/>
        <v>0</v>
      </c>
      <c r="BV33" s="47">
        <f t="shared" si="306"/>
        <v>0</v>
      </c>
      <c r="BW33" s="14">
        <f t="shared" si="147"/>
        <v>1</v>
      </c>
      <c r="BX33" s="46">
        <f t="shared" si="86"/>
        <v>1</v>
      </c>
      <c r="BY33" s="28">
        <f t="shared" si="15"/>
        <v>16</v>
      </c>
      <c r="BZ33" s="29">
        <f t="shared" si="87"/>
        <v>76</v>
      </c>
      <c r="CA33" s="30">
        <f>SUM(LARGE(($BY33,$BN33,$BC33,$AR33,$AG33,$V33,$K33),{1;2;3;4;5}))</f>
        <v>62</v>
      </c>
      <c r="CB33" s="27">
        <f t="shared" si="16"/>
        <v>4</v>
      </c>
      <c r="CC33" s="20">
        <f t="shared" si="88"/>
        <v>2</v>
      </c>
      <c r="CD33" s="31"/>
      <c r="CE33" s="33"/>
      <c r="CF33" s="27">
        <f t="shared" si="89"/>
        <v>0</v>
      </c>
      <c r="CG33" s="47">
        <f t="shared" si="307"/>
        <v>0</v>
      </c>
      <c r="CH33" s="14">
        <f t="shared" si="148"/>
        <v>1</v>
      </c>
      <c r="CI33" s="46">
        <f t="shared" si="90"/>
        <v>1</v>
      </c>
      <c r="CJ33" s="28">
        <f t="shared" si="18"/>
        <v>16</v>
      </c>
      <c r="CK33" s="29">
        <f t="shared" si="91"/>
        <v>92</v>
      </c>
      <c r="CL33" s="30">
        <f>SUM(LARGE(($CJ33,$BY33,$BN33,$BC33,$AR33,$AG33,$V33,$K33),{1;2;3;4;5}))</f>
        <v>68</v>
      </c>
      <c r="CM33" s="27">
        <f t="shared" si="19"/>
        <v>4</v>
      </c>
      <c r="CN33" s="20">
        <f t="shared" si="92"/>
        <v>2</v>
      </c>
      <c r="CO33" s="31"/>
      <c r="CP33" s="33"/>
      <c r="CQ33" s="27">
        <f t="shared" si="93"/>
        <v>0</v>
      </c>
      <c r="CR33" s="47">
        <f t="shared" si="308"/>
        <v>0</v>
      </c>
      <c r="CS33" s="14">
        <f t="shared" si="149"/>
        <v>1</v>
      </c>
      <c r="CT33" s="46">
        <f t="shared" si="94"/>
        <v>1</v>
      </c>
      <c r="CU33" s="28">
        <f t="shared" si="21"/>
        <v>16</v>
      </c>
      <c r="CV33" s="29">
        <f t="shared" si="95"/>
        <v>108</v>
      </c>
      <c r="CW33" s="30">
        <f>SUM(LARGE(($CU33,$CJ33,$BY33,$BN33,$BC33,$AR33,$AG33,$V33,$K33),{1;2;3;4;5}))</f>
        <v>74</v>
      </c>
      <c r="CX33" s="27">
        <f t="shared" si="22"/>
        <v>4</v>
      </c>
      <c r="CY33" s="20">
        <f t="shared" si="96"/>
        <v>2</v>
      </c>
      <c r="CZ33" s="31"/>
      <c r="DA33" s="33"/>
      <c r="DB33" s="27">
        <f t="shared" si="97"/>
        <v>0</v>
      </c>
      <c r="DC33" s="47">
        <f t="shared" si="309"/>
        <v>0</v>
      </c>
      <c r="DD33" s="14">
        <f t="shared" si="150"/>
        <v>1</v>
      </c>
      <c r="DE33" s="46">
        <f t="shared" si="98"/>
        <v>1</v>
      </c>
      <c r="DF33" s="28">
        <f t="shared" si="24"/>
        <v>16</v>
      </c>
      <c r="DG33" s="29">
        <f t="shared" si="99"/>
        <v>124</v>
      </c>
      <c r="DH33" s="30">
        <f>SUM(LARGE(($DF33,$CU33,$CJ33,$BY33,$BN33,$BC33,$AR33,$AG33,$V33,$K33),{1;2;3;4;5}))</f>
        <v>80</v>
      </c>
      <c r="DI33" s="27">
        <f t="shared" si="25"/>
        <v>1</v>
      </c>
      <c r="DJ33" s="20">
        <f t="shared" si="100"/>
        <v>2</v>
      </c>
      <c r="DK33" s="31"/>
      <c r="DL33" s="33"/>
      <c r="DM33" s="27">
        <f t="shared" si="101"/>
        <v>0</v>
      </c>
      <c r="DN33" s="47">
        <f t="shared" si="310"/>
        <v>0</v>
      </c>
      <c r="DO33" s="14">
        <f t="shared" si="151"/>
        <v>1</v>
      </c>
      <c r="DP33" s="46">
        <f t="shared" si="102"/>
        <v>1</v>
      </c>
      <c r="DQ33" s="28">
        <f t="shared" si="27"/>
        <v>16</v>
      </c>
      <c r="DR33" s="29">
        <f t="shared" si="103"/>
        <v>140</v>
      </c>
      <c r="DS33" s="30">
        <f>SUM(LARGE(($DQ33,$DF33,$CU33,$CJ33,$BY33,$BN33,$BC33,$AR33,$AG33,$V33,$K33),{1;2;3;4;5}))</f>
        <v>80</v>
      </c>
      <c r="DT33" s="27">
        <f t="shared" si="28"/>
        <v>1</v>
      </c>
      <c r="DU33" s="20">
        <f t="shared" si="104"/>
        <v>2</v>
      </c>
      <c r="DV33" s="31"/>
      <c r="DW33" s="33"/>
      <c r="DX33" s="27">
        <f t="shared" si="105"/>
        <v>0</v>
      </c>
      <c r="DY33" s="47">
        <f t="shared" si="311"/>
        <v>0</v>
      </c>
      <c r="DZ33" s="14">
        <f t="shared" si="152"/>
        <v>1</v>
      </c>
      <c r="EA33" s="46">
        <f t="shared" si="106"/>
        <v>1</v>
      </c>
      <c r="EB33" s="28">
        <f t="shared" si="30"/>
        <v>16</v>
      </c>
      <c r="EC33" s="29">
        <f t="shared" si="107"/>
        <v>156</v>
      </c>
      <c r="ED33" s="30">
        <f>SUM(LARGE(($EB33,$DQ33,$DF33,$CU33,$CJ33,$BY33,$BN33,$BC33,$AR33,$AG33,$V33,$K33),{1;2;3;4;5}))</f>
        <v>80</v>
      </c>
      <c r="EE33" s="27">
        <f t="shared" si="31"/>
        <v>1</v>
      </c>
      <c r="EF33" s="20">
        <f t="shared" si="108"/>
        <v>2</v>
      </c>
      <c r="EG33" s="31"/>
      <c r="EH33" s="33"/>
      <c r="EI33" s="27">
        <f t="shared" si="109"/>
        <v>0</v>
      </c>
      <c r="EJ33" s="47">
        <f t="shared" si="312"/>
        <v>0</v>
      </c>
      <c r="EK33" s="14">
        <f t="shared" si="153"/>
        <v>1</v>
      </c>
      <c r="EL33" s="46">
        <f t="shared" si="110"/>
        <v>1</v>
      </c>
      <c r="EM33" s="28">
        <f t="shared" si="33"/>
        <v>16</v>
      </c>
      <c r="EN33" s="29">
        <f t="shared" si="111"/>
        <v>172</v>
      </c>
      <c r="EO33" s="30">
        <f>SUM(LARGE(($EM33,$EB33,$DQ33,$DF33,$CU33,$CJ33,$BY33,$BN33,$BC33,$AR33,$AG33,$V33,$K33),{1;2;3;4;5}))</f>
        <v>80</v>
      </c>
      <c r="EP33" s="27">
        <f t="shared" si="34"/>
        <v>1</v>
      </c>
      <c r="EQ33" s="20">
        <f t="shared" si="112"/>
        <v>2</v>
      </c>
      <c r="ER33" s="31"/>
      <c r="ES33" s="33"/>
      <c r="ET33" s="27">
        <f t="shared" si="113"/>
        <v>0</v>
      </c>
      <c r="EU33" s="47">
        <f t="shared" si="313"/>
        <v>0</v>
      </c>
      <c r="EV33" s="14">
        <f t="shared" si="154"/>
        <v>1</v>
      </c>
      <c r="EW33" s="46">
        <f t="shared" si="114"/>
        <v>1</v>
      </c>
      <c r="EX33" s="28">
        <f t="shared" si="36"/>
        <v>16</v>
      </c>
      <c r="EY33" s="29">
        <f t="shared" si="115"/>
        <v>188</v>
      </c>
      <c r="EZ33" s="30">
        <f>SUM(LARGE(($EX33,$EM33,$EB33,$DQ33,$DF33,$CU33,$CJ33,$BY33,$BN33,$BC33,$AR33,$AG33,$V33,$K33),{1;2;3;4;5}))</f>
        <v>80</v>
      </c>
      <c r="FA33" s="27">
        <f t="shared" si="37"/>
        <v>1</v>
      </c>
      <c r="FB33" s="20">
        <f t="shared" si="116"/>
        <v>2</v>
      </c>
      <c r="FC33" s="31"/>
      <c r="FD33" s="33"/>
      <c r="FE33" s="27">
        <f t="shared" si="117"/>
        <v>0</v>
      </c>
      <c r="FF33" s="47">
        <f t="shared" si="314"/>
        <v>0</v>
      </c>
      <c r="FG33" s="14">
        <f t="shared" si="155"/>
        <v>1</v>
      </c>
      <c r="FH33" s="46">
        <f t="shared" si="118"/>
        <v>1</v>
      </c>
      <c r="FI33" s="28">
        <f t="shared" si="39"/>
        <v>16</v>
      </c>
      <c r="FJ33" s="29">
        <f t="shared" si="119"/>
        <v>204</v>
      </c>
      <c r="FK33" s="30">
        <f>SUM(LARGE(($FI33,$EX33,$EM33,$EB33,$DQ33,$DF33,$CU33,$CJ33,$BY33,$BN33,$BC33,$AR33,$AG33,$V33,$K33),{1;2;3;4;5}))</f>
        <v>80</v>
      </c>
      <c r="FL33" s="27">
        <f t="shared" si="40"/>
        <v>1</v>
      </c>
      <c r="FM33" s="20">
        <f t="shared" si="120"/>
        <v>2</v>
      </c>
      <c r="FN33" s="31"/>
      <c r="FO33" s="33"/>
      <c r="FP33" s="27">
        <f t="shared" si="121"/>
        <v>0</v>
      </c>
      <c r="FQ33" s="47">
        <f t="shared" si="315"/>
        <v>0</v>
      </c>
      <c r="FR33" s="14">
        <f t="shared" si="156"/>
        <v>1</v>
      </c>
      <c r="FS33" s="46">
        <f t="shared" si="122"/>
        <v>1</v>
      </c>
      <c r="FT33" s="28">
        <f t="shared" si="42"/>
        <v>16</v>
      </c>
      <c r="FU33" s="29">
        <f t="shared" si="123"/>
        <v>220</v>
      </c>
      <c r="FV33" s="30">
        <f>SUM(LARGE(($FT33,$FI33,$EX33,$EM33,$EB33,$DQ33,$DF33,$CU33,$CJ33,$BY33,$BN33,$BC33,$AR33,$AG33,$V33,$K33),{1;2;3;4;5}))</f>
        <v>80</v>
      </c>
      <c r="FW33" s="27">
        <f t="shared" si="43"/>
        <v>1</v>
      </c>
      <c r="FX33" s="20">
        <f t="shared" si="124"/>
        <v>2</v>
      </c>
      <c r="FY33" s="63"/>
      <c r="FZ33" s="64"/>
      <c r="GA33" s="27">
        <f t="shared" si="125"/>
        <v>0</v>
      </c>
      <c r="GB33" s="47">
        <f t="shared" si="316"/>
        <v>0</v>
      </c>
      <c r="GC33" s="14">
        <f t="shared" si="157"/>
        <v>1</v>
      </c>
      <c r="GD33" s="46">
        <f t="shared" si="126"/>
        <v>1</v>
      </c>
      <c r="GE33" s="28">
        <f t="shared" si="45"/>
        <v>16</v>
      </c>
      <c r="GF33" s="29">
        <f t="shared" si="127"/>
        <v>236</v>
      </c>
      <c r="GG33" s="30">
        <f>SUM(LARGE(($GE33,$FT33,$FI33,$EX33,$EM33,$EB33,$DQ33,$DF33,$CU33,$CJ33,$BY33,$BN33,$BC33,$AR33,$AG33,$V33,$K33),{1;2;3;4;5}))</f>
        <v>80</v>
      </c>
      <c r="GH33" s="27">
        <f t="shared" si="46"/>
        <v>1</v>
      </c>
      <c r="GI33" s="20">
        <f t="shared" si="128"/>
        <v>3</v>
      </c>
      <c r="GJ33" s="63"/>
      <c r="GK33" s="64"/>
      <c r="GL33" s="27">
        <f t="shared" si="129"/>
        <v>0</v>
      </c>
      <c r="GM33" s="47">
        <f t="shared" si="317"/>
        <v>0</v>
      </c>
      <c r="GN33" s="14">
        <f t="shared" si="158"/>
        <v>1</v>
      </c>
      <c r="GO33" s="46">
        <f t="shared" si="130"/>
        <v>1</v>
      </c>
      <c r="GP33" s="28">
        <f t="shared" si="48"/>
        <v>10</v>
      </c>
      <c r="GQ33" s="29">
        <f t="shared" si="131"/>
        <v>246</v>
      </c>
      <c r="GR33" s="30">
        <f>SUM(LARGE(($GP33,$GE33,$FT33,$FI33,$EX33,$EM33,$EB33,$DQ33,$DF33,$CU33,$CJ33,$BY33,$BN33,$BC33,$AR33,$AG33,$V33,$K33),{1;2;3;4;5}))</f>
        <v>80</v>
      </c>
      <c r="GS33" s="27">
        <f t="shared" si="49"/>
        <v>1</v>
      </c>
      <c r="GT33" s="20">
        <f t="shared" si="132"/>
        <v>2</v>
      </c>
      <c r="GU33" s="63"/>
      <c r="GV33" s="64"/>
      <c r="GW33" s="27">
        <f t="shared" si="133"/>
        <v>0</v>
      </c>
      <c r="GX33" s="47">
        <f t="shared" si="318"/>
        <v>0</v>
      </c>
      <c r="GY33" s="14">
        <f t="shared" si="159"/>
        <v>1</v>
      </c>
      <c r="GZ33" s="46">
        <f t="shared" si="134"/>
        <v>1</v>
      </c>
      <c r="HA33" s="28">
        <f t="shared" si="51"/>
        <v>16</v>
      </c>
      <c r="HB33" s="29">
        <f t="shared" si="135"/>
        <v>262</v>
      </c>
      <c r="HC33" s="30">
        <f>SUM(LARGE(($HA33,$GP33,$GE33,$FT33,$FI33,$EX33,$EM33,$EB33,$DQ33,$DF33,$CU33,$CJ33,$BY33,$BN33,$BC33,$AR33,$AG33,$V33,$K33),{1;2;3;4;5}))</f>
        <v>80</v>
      </c>
      <c r="HD33" s="27">
        <f t="shared" si="52"/>
        <v>1</v>
      </c>
      <c r="HE33" s="20">
        <f t="shared" si="136"/>
        <v>2</v>
      </c>
      <c r="HF33" s="63"/>
      <c r="HG33" s="64"/>
      <c r="HH33" s="27">
        <f t="shared" si="137"/>
        <v>0</v>
      </c>
      <c r="HI33" s="47">
        <f t="shared" si="319"/>
        <v>0</v>
      </c>
      <c r="HJ33" s="14">
        <f t="shared" si="160"/>
        <v>1</v>
      </c>
      <c r="HK33" s="46">
        <f t="shared" si="138"/>
        <v>1</v>
      </c>
      <c r="HL33" s="28">
        <f t="shared" si="54"/>
        <v>16</v>
      </c>
      <c r="HM33" s="29">
        <f t="shared" si="139"/>
        <v>278</v>
      </c>
      <c r="HN33" s="30">
        <f>SUM(LARGE(($HL33,$HA33,$GP33,$GE33,$FT33,$FI33,$EX33,$EM33,$EB33,$DQ33,$DF33,$CU33,$CJ33,$BY33,$BN33,$BC33,$AR33,$AG33,$V33,$K33),{1;2;3;4;5}))</f>
        <v>80</v>
      </c>
      <c r="HO33" s="27">
        <f t="shared" si="140"/>
        <v>1</v>
      </c>
    </row>
    <row r="34" spans="1:223" x14ac:dyDescent="0.2">
      <c r="A34" s="37" t="s">
        <v>34</v>
      </c>
      <c r="B34" s="65">
        <f t="shared" si="0"/>
        <v>0</v>
      </c>
      <c r="C34" s="16"/>
      <c r="D34" s="20">
        <f t="shared" si="55"/>
        <v>2</v>
      </c>
      <c r="E34" s="31"/>
      <c r="F34" s="33"/>
      <c r="G34" s="27">
        <f t="shared" si="56"/>
        <v>0</v>
      </c>
      <c r="H34" s="47">
        <f t="shared" si="300"/>
        <v>0</v>
      </c>
      <c r="I34" s="14">
        <f t="shared" si="141"/>
        <v>10</v>
      </c>
      <c r="J34" s="46">
        <f t="shared" si="57"/>
        <v>10</v>
      </c>
      <c r="K34" s="28">
        <f t="shared" si="2"/>
        <v>4</v>
      </c>
      <c r="L34" s="29">
        <f t="shared" si="58"/>
        <v>4</v>
      </c>
      <c r="M34" s="30">
        <f>SUM(LARGE(($K34),{1}))</f>
        <v>4</v>
      </c>
      <c r="N34" s="27">
        <f t="shared" si="59"/>
        <v>10</v>
      </c>
      <c r="O34" s="20">
        <f t="shared" si="60"/>
        <v>3</v>
      </c>
      <c r="P34" s="31"/>
      <c r="Q34" s="33"/>
      <c r="R34" s="27">
        <f t="shared" si="61"/>
        <v>0</v>
      </c>
      <c r="S34" s="47">
        <f t="shared" si="301"/>
        <v>0</v>
      </c>
      <c r="T34" s="14">
        <f t="shared" si="142"/>
        <v>1</v>
      </c>
      <c r="U34" s="46">
        <f t="shared" si="62"/>
        <v>1</v>
      </c>
      <c r="V34" s="28">
        <f t="shared" si="4"/>
        <v>10</v>
      </c>
      <c r="W34" s="29">
        <f t="shared" si="63"/>
        <v>14</v>
      </c>
      <c r="X34" s="30">
        <f>SUM(LARGE(($V34,$K34),{1;2}))</f>
        <v>14</v>
      </c>
      <c r="Y34" s="27">
        <f t="shared" si="64"/>
        <v>10</v>
      </c>
      <c r="Z34" s="20">
        <f t="shared" si="65"/>
        <v>3</v>
      </c>
      <c r="AA34" s="31"/>
      <c r="AB34" s="33"/>
      <c r="AC34" s="27">
        <f t="shared" si="66"/>
        <v>0</v>
      </c>
      <c r="AD34" s="47">
        <f t="shared" si="302"/>
        <v>0</v>
      </c>
      <c r="AE34" s="14">
        <f t="shared" si="143"/>
        <v>1</v>
      </c>
      <c r="AF34" s="46">
        <f t="shared" si="67"/>
        <v>1</v>
      </c>
      <c r="AG34" s="28">
        <f t="shared" si="6"/>
        <v>10</v>
      </c>
      <c r="AH34" s="29">
        <f t="shared" si="68"/>
        <v>24</v>
      </c>
      <c r="AI34" s="30">
        <f>SUM(LARGE(($AG34,$V34,$K34),{1;2;3}))</f>
        <v>24</v>
      </c>
      <c r="AJ34" s="27">
        <f t="shared" si="69"/>
        <v>10</v>
      </c>
      <c r="AK34" s="20">
        <f t="shared" si="70"/>
        <v>3</v>
      </c>
      <c r="AL34" s="31"/>
      <c r="AM34" s="33"/>
      <c r="AN34" s="27">
        <f t="shared" si="71"/>
        <v>0</v>
      </c>
      <c r="AO34" s="47">
        <f t="shared" si="303"/>
        <v>0</v>
      </c>
      <c r="AP34" s="14">
        <f t="shared" si="144"/>
        <v>1</v>
      </c>
      <c r="AQ34" s="46">
        <f t="shared" si="72"/>
        <v>1</v>
      </c>
      <c r="AR34" s="28">
        <f t="shared" si="8"/>
        <v>10</v>
      </c>
      <c r="AS34" s="29">
        <f t="shared" si="73"/>
        <v>34</v>
      </c>
      <c r="AT34" s="30">
        <f>SUM(LARGE(($AR34,$AG34,$V34,$K34),{1;2;3;4}))</f>
        <v>34</v>
      </c>
      <c r="AU34" s="27">
        <f t="shared" si="74"/>
        <v>10</v>
      </c>
      <c r="AV34" s="20">
        <f t="shared" si="75"/>
        <v>2</v>
      </c>
      <c r="AW34" s="31"/>
      <c r="AX34" s="33"/>
      <c r="AY34" s="27">
        <f t="shared" si="76"/>
        <v>0</v>
      </c>
      <c r="AZ34" s="47">
        <f t="shared" si="304"/>
        <v>0</v>
      </c>
      <c r="BA34" s="14">
        <f t="shared" si="145"/>
        <v>1</v>
      </c>
      <c r="BB34" s="46">
        <f t="shared" si="77"/>
        <v>1</v>
      </c>
      <c r="BC34" s="28">
        <f t="shared" si="10"/>
        <v>16</v>
      </c>
      <c r="BD34" s="29">
        <f t="shared" si="78"/>
        <v>50</v>
      </c>
      <c r="BE34" s="30">
        <f>SUM(LARGE(($BC34,$AR34,$AG34,$V34,$K34),{1;2;3;4;5}))</f>
        <v>50</v>
      </c>
      <c r="BF34" s="27">
        <f t="shared" si="79"/>
        <v>10</v>
      </c>
      <c r="BG34" s="20">
        <f t="shared" si="80"/>
        <v>3</v>
      </c>
      <c r="BH34" s="31"/>
      <c r="BI34" s="33"/>
      <c r="BJ34" s="27">
        <f t="shared" si="81"/>
        <v>0</v>
      </c>
      <c r="BK34" s="47">
        <f t="shared" si="305"/>
        <v>0</v>
      </c>
      <c r="BL34" s="14">
        <f t="shared" si="146"/>
        <v>1</v>
      </c>
      <c r="BM34" s="46">
        <f t="shared" si="82"/>
        <v>1</v>
      </c>
      <c r="BN34" s="28">
        <f t="shared" si="12"/>
        <v>10</v>
      </c>
      <c r="BO34" s="29">
        <f t="shared" si="83"/>
        <v>60</v>
      </c>
      <c r="BP34" s="30">
        <f>SUM(LARGE(($BN34,$BC34,$AR34,$AG34,$V34,$K34),{1;2;3;4;5}))</f>
        <v>56</v>
      </c>
      <c r="BQ34" s="27">
        <f t="shared" si="13"/>
        <v>4</v>
      </c>
      <c r="BR34" s="20">
        <f t="shared" si="84"/>
        <v>2</v>
      </c>
      <c r="BS34" s="31"/>
      <c r="BT34" s="33"/>
      <c r="BU34" s="27">
        <f t="shared" si="85"/>
        <v>0</v>
      </c>
      <c r="BV34" s="47">
        <f t="shared" si="306"/>
        <v>0</v>
      </c>
      <c r="BW34" s="14">
        <f t="shared" si="147"/>
        <v>1</v>
      </c>
      <c r="BX34" s="46">
        <f t="shared" si="86"/>
        <v>1</v>
      </c>
      <c r="BY34" s="28">
        <f t="shared" si="15"/>
        <v>16</v>
      </c>
      <c r="BZ34" s="29">
        <f t="shared" si="87"/>
        <v>76</v>
      </c>
      <c r="CA34" s="30">
        <f>SUM(LARGE(($BY34,$BN34,$BC34,$AR34,$AG34,$V34,$K34),{1;2;3;4;5}))</f>
        <v>62</v>
      </c>
      <c r="CB34" s="27">
        <f t="shared" si="16"/>
        <v>4</v>
      </c>
      <c r="CC34" s="20">
        <f t="shared" si="88"/>
        <v>2</v>
      </c>
      <c r="CD34" s="31"/>
      <c r="CE34" s="33"/>
      <c r="CF34" s="27">
        <f t="shared" si="89"/>
        <v>0</v>
      </c>
      <c r="CG34" s="47">
        <f t="shared" si="307"/>
        <v>0</v>
      </c>
      <c r="CH34" s="14">
        <f t="shared" si="148"/>
        <v>1</v>
      </c>
      <c r="CI34" s="46">
        <f t="shared" si="90"/>
        <v>1</v>
      </c>
      <c r="CJ34" s="28">
        <f t="shared" si="18"/>
        <v>16</v>
      </c>
      <c r="CK34" s="29">
        <f t="shared" si="91"/>
        <v>92</v>
      </c>
      <c r="CL34" s="30">
        <f>SUM(LARGE(($CJ34,$BY34,$BN34,$BC34,$AR34,$AG34,$V34,$K34),{1;2;3;4;5}))</f>
        <v>68</v>
      </c>
      <c r="CM34" s="27">
        <f t="shared" si="19"/>
        <v>4</v>
      </c>
      <c r="CN34" s="20">
        <f t="shared" si="92"/>
        <v>2</v>
      </c>
      <c r="CO34" s="31"/>
      <c r="CP34" s="33"/>
      <c r="CQ34" s="27">
        <f t="shared" si="93"/>
        <v>0</v>
      </c>
      <c r="CR34" s="47">
        <f t="shared" si="308"/>
        <v>0</v>
      </c>
      <c r="CS34" s="14">
        <f t="shared" si="149"/>
        <v>1</v>
      </c>
      <c r="CT34" s="46">
        <f t="shared" si="94"/>
        <v>1</v>
      </c>
      <c r="CU34" s="28">
        <f t="shared" si="21"/>
        <v>16</v>
      </c>
      <c r="CV34" s="29">
        <f t="shared" si="95"/>
        <v>108</v>
      </c>
      <c r="CW34" s="30">
        <f>SUM(LARGE(($CU34,$CJ34,$BY34,$BN34,$BC34,$AR34,$AG34,$V34,$K34),{1;2;3;4;5}))</f>
        <v>74</v>
      </c>
      <c r="CX34" s="27">
        <f t="shared" si="22"/>
        <v>4</v>
      </c>
      <c r="CY34" s="20">
        <f t="shared" si="96"/>
        <v>2</v>
      </c>
      <c r="CZ34" s="31"/>
      <c r="DA34" s="33"/>
      <c r="DB34" s="27">
        <f t="shared" si="97"/>
        <v>0</v>
      </c>
      <c r="DC34" s="47">
        <f t="shared" si="309"/>
        <v>0</v>
      </c>
      <c r="DD34" s="14">
        <f t="shared" si="150"/>
        <v>1</v>
      </c>
      <c r="DE34" s="46">
        <f t="shared" si="98"/>
        <v>1</v>
      </c>
      <c r="DF34" s="28">
        <f t="shared" si="24"/>
        <v>16</v>
      </c>
      <c r="DG34" s="29">
        <f t="shared" si="99"/>
        <v>124</v>
      </c>
      <c r="DH34" s="30">
        <f>SUM(LARGE(($DF34,$CU34,$CJ34,$BY34,$BN34,$BC34,$AR34,$AG34,$V34,$K34),{1;2;3;4;5}))</f>
        <v>80</v>
      </c>
      <c r="DI34" s="27">
        <f t="shared" si="25"/>
        <v>1</v>
      </c>
      <c r="DJ34" s="20">
        <f t="shared" si="100"/>
        <v>2</v>
      </c>
      <c r="DK34" s="31"/>
      <c r="DL34" s="33"/>
      <c r="DM34" s="27">
        <f t="shared" si="101"/>
        <v>0</v>
      </c>
      <c r="DN34" s="47">
        <f t="shared" si="310"/>
        <v>0</v>
      </c>
      <c r="DO34" s="14">
        <f t="shared" si="151"/>
        <v>1</v>
      </c>
      <c r="DP34" s="46">
        <f t="shared" si="102"/>
        <v>1</v>
      </c>
      <c r="DQ34" s="28">
        <f t="shared" si="27"/>
        <v>16</v>
      </c>
      <c r="DR34" s="29">
        <f t="shared" si="103"/>
        <v>140</v>
      </c>
      <c r="DS34" s="30">
        <f>SUM(LARGE(($DQ34,$DF34,$CU34,$CJ34,$BY34,$BN34,$BC34,$AR34,$AG34,$V34,$K34),{1;2;3;4;5}))</f>
        <v>80</v>
      </c>
      <c r="DT34" s="27">
        <f t="shared" si="28"/>
        <v>1</v>
      </c>
      <c r="DU34" s="20">
        <f t="shared" si="104"/>
        <v>2</v>
      </c>
      <c r="DV34" s="31"/>
      <c r="DW34" s="33"/>
      <c r="DX34" s="27">
        <f t="shared" si="105"/>
        <v>0</v>
      </c>
      <c r="DY34" s="47">
        <f t="shared" si="311"/>
        <v>0</v>
      </c>
      <c r="DZ34" s="14">
        <f t="shared" si="152"/>
        <v>1</v>
      </c>
      <c r="EA34" s="46">
        <f t="shared" si="106"/>
        <v>1</v>
      </c>
      <c r="EB34" s="28">
        <f t="shared" si="30"/>
        <v>16</v>
      </c>
      <c r="EC34" s="29">
        <f t="shared" si="107"/>
        <v>156</v>
      </c>
      <c r="ED34" s="30">
        <f>SUM(LARGE(($EB34,$DQ34,$DF34,$CU34,$CJ34,$BY34,$BN34,$BC34,$AR34,$AG34,$V34,$K34),{1;2;3;4;5}))</f>
        <v>80</v>
      </c>
      <c r="EE34" s="27">
        <f t="shared" si="31"/>
        <v>1</v>
      </c>
      <c r="EF34" s="20">
        <f t="shared" si="108"/>
        <v>2</v>
      </c>
      <c r="EG34" s="31"/>
      <c r="EH34" s="33"/>
      <c r="EI34" s="27">
        <f t="shared" si="109"/>
        <v>0</v>
      </c>
      <c r="EJ34" s="47">
        <f t="shared" si="312"/>
        <v>0</v>
      </c>
      <c r="EK34" s="14">
        <f t="shared" si="153"/>
        <v>1</v>
      </c>
      <c r="EL34" s="46">
        <f t="shared" si="110"/>
        <v>1</v>
      </c>
      <c r="EM34" s="28">
        <f t="shared" si="33"/>
        <v>16</v>
      </c>
      <c r="EN34" s="29">
        <f t="shared" si="111"/>
        <v>172</v>
      </c>
      <c r="EO34" s="30">
        <f>SUM(LARGE(($EM34,$EB34,$DQ34,$DF34,$CU34,$CJ34,$BY34,$BN34,$BC34,$AR34,$AG34,$V34,$K34),{1;2;3;4;5}))</f>
        <v>80</v>
      </c>
      <c r="EP34" s="27">
        <f t="shared" si="34"/>
        <v>1</v>
      </c>
      <c r="EQ34" s="20">
        <f t="shared" si="112"/>
        <v>2</v>
      </c>
      <c r="ER34" s="31"/>
      <c r="ES34" s="33"/>
      <c r="ET34" s="27">
        <f t="shared" si="113"/>
        <v>0</v>
      </c>
      <c r="EU34" s="47">
        <f t="shared" si="313"/>
        <v>0</v>
      </c>
      <c r="EV34" s="14">
        <f t="shared" si="154"/>
        <v>1</v>
      </c>
      <c r="EW34" s="46">
        <f t="shared" si="114"/>
        <v>1</v>
      </c>
      <c r="EX34" s="28">
        <f t="shared" si="36"/>
        <v>16</v>
      </c>
      <c r="EY34" s="29">
        <f t="shared" si="115"/>
        <v>188</v>
      </c>
      <c r="EZ34" s="30">
        <f>SUM(LARGE(($EX34,$EM34,$EB34,$DQ34,$DF34,$CU34,$CJ34,$BY34,$BN34,$BC34,$AR34,$AG34,$V34,$K34),{1;2;3;4;5}))</f>
        <v>80</v>
      </c>
      <c r="FA34" s="27">
        <f t="shared" si="37"/>
        <v>1</v>
      </c>
      <c r="FB34" s="20">
        <f t="shared" si="116"/>
        <v>2</v>
      </c>
      <c r="FC34" s="31"/>
      <c r="FD34" s="33"/>
      <c r="FE34" s="27">
        <f t="shared" si="117"/>
        <v>0</v>
      </c>
      <c r="FF34" s="47">
        <f t="shared" si="314"/>
        <v>0</v>
      </c>
      <c r="FG34" s="14">
        <f t="shared" si="155"/>
        <v>1</v>
      </c>
      <c r="FH34" s="46">
        <f t="shared" si="118"/>
        <v>1</v>
      </c>
      <c r="FI34" s="28">
        <f t="shared" si="39"/>
        <v>16</v>
      </c>
      <c r="FJ34" s="29">
        <f t="shared" si="119"/>
        <v>204</v>
      </c>
      <c r="FK34" s="30">
        <f>SUM(LARGE(($FI34,$EX34,$EM34,$EB34,$DQ34,$DF34,$CU34,$CJ34,$BY34,$BN34,$BC34,$AR34,$AG34,$V34,$K34),{1;2;3;4;5}))</f>
        <v>80</v>
      </c>
      <c r="FL34" s="27">
        <f t="shared" si="40"/>
        <v>1</v>
      </c>
      <c r="FM34" s="20">
        <f t="shared" si="120"/>
        <v>2</v>
      </c>
      <c r="FN34" s="31"/>
      <c r="FO34" s="33"/>
      <c r="FP34" s="27">
        <f t="shared" si="121"/>
        <v>0</v>
      </c>
      <c r="FQ34" s="47">
        <f t="shared" si="315"/>
        <v>0</v>
      </c>
      <c r="FR34" s="14">
        <f t="shared" si="156"/>
        <v>1</v>
      </c>
      <c r="FS34" s="46">
        <f t="shared" si="122"/>
        <v>1</v>
      </c>
      <c r="FT34" s="28">
        <f t="shared" si="42"/>
        <v>16</v>
      </c>
      <c r="FU34" s="29">
        <f t="shared" si="123"/>
        <v>220</v>
      </c>
      <c r="FV34" s="30">
        <f>SUM(LARGE(($FT34,$FI34,$EX34,$EM34,$EB34,$DQ34,$DF34,$CU34,$CJ34,$BY34,$BN34,$BC34,$AR34,$AG34,$V34,$K34),{1;2;3;4;5}))</f>
        <v>80</v>
      </c>
      <c r="FW34" s="27">
        <f t="shared" si="43"/>
        <v>1</v>
      </c>
      <c r="FX34" s="20">
        <f t="shared" si="124"/>
        <v>2</v>
      </c>
      <c r="FY34" s="63"/>
      <c r="FZ34" s="64"/>
      <c r="GA34" s="27">
        <f t="shared" si="125"/>
        <v>0</v>
      </c>
      <c r="GB34" s="47">
        <f t="shared" si="316"/>
        <v>0</v>
      </c>
      <c r="GC34" s="14">
        <f t="shared" si="157"/>
        <v>1</v>
      </c>
      <c r="GD34" s="46">
        <f t="shared" si="126"/>
        <v>1</v>
      </c>
      <c r="GE34" s="28">
        <f t="shared" si="45"/>
        <v>16</v>
      </c>
      <c r="GF34" s="29">
        <f t="shared" si="127"/>
        <v>236</v>
      </c>
      <c r="GG34" s="30">
        <f>SUM(LARGE(($GE34,$FT34,$FI34,$EX34,$EM34,$EB34,$DQ34,$DF34,$CU34,$CJ34,$BY34,$BN34,$BC34,$AR34,$AG34,$V34,$K34),{1;2;3;4;5}))</f>
        <v>80</v>
      </c>
      <c r="GH34" s="27">
        <f t="shared" si="46"/>
        <v>1</v>
      </c>
      <c r="GI34" s="20">
        <f t="shared" si="128"/>
        <v>3</v>
      </c>
      <c r="GJ34" s="63"/>
      <c r="GK34" s="64"/>
      <c r="GL34" s="27">
        <f t="shared" si="129"/>
        <v>0</v>
      </c>
      <c r="GM34" s="47">
        <f t="shared" si="317"/>
        <v>0</v>
      </c>
      <c r="GN34" s="14">
        <f t="shared" si="158"/>
        <v>1</v>
      </c>
      <c r="GO34" s="46">
        <f t="shared" si="130"/>
        <v>1</v>
      </c>
      <c r="GP34" s="28">
        <f t="shared" si="48"/>
        <v>10</v>
      </c>
      <c r="GQ34" s="29">
        <f t="shared" si="131"/>
        <v>246</v>
      </c>
      <c r="GR34" s="30">
        <f>SUM(LARGE(($GP34,$GE34,$FT34,$FI34,$EX34,$EM34,$EB34,$DQ34,$DF34,$CU34,$CJ34,$BY34,$BN34,$BC34,$AR34,$AG34,$V34,$K34),{1;2;3;4;5}))</f>
        <v>80</v>
      </c>
      <c r="GS34" s="27">
        <f t="shared" si="49"/>
        <v>1</v>
      </c>
      <c r="GT34" s="20">
        <f t="shared" si="132"/>
        <v>2</v>
      </c>
      <c r="GU34" s="63"/>
      <c r="GV34" s="64"/>
      <c r="GW34" s="27">
        <f t="shared" si="133"/>
        <v>0</v>
      </c>
      <c r="GX34" s="47">
        <f t="shared" si="318"/>
        <v>0</v>
      </c>
      <c r="GY34" s="14">
        <f t="shared" si="159"/>
        <v>1</v>
      </c>
      <c r="GZ34" s="46">
        <f t="shared" si="134"/>
        <v>1</v>
      </c>
      <c r="HA34" s="28">
        <f t="shared" si="51"/>
        <v>16</v>
      </c>
      <c r="HB34" s="29">
        <f t="shared" si="135"/>
        <v>262</v>
      </c>
      <c r="HC34" s="30">
        <f>SUM(LARGE(($HA34,$GP34,$GE34,$FT34,$FI34,$EX34,$EM34,$EB34,$DQ34,$DF34,$CU34,$CJ34,$BY34,$BN34,$BC34,$AR34,$AG34,$V34,$K34),{1;2;3;4;5}))</f>
        <v>80</v>
      </c>
      <c r="HD34" s="27">
        <f t="shared" si="52"/>
        <v>1</v>
      </c>
      <c r="HE34" s="20">
        <f t="shared" si="136"/>
        <v>2</v>
      </c>
      <c r="HF34" s="63"/>
      <c r="HG34" s="64"/>
      <c r="HH34" s="27">
        <f t="shared" si="137"/>
        <v>0</v>
      </c>
      <c r="HI34" s="47">
        <f t="shared" si="319"/>
        <v>0</v>
      </c>
      <c r="HJ34" s="14">
        <f t="shared" si="160"/>
        <v>1</v>
      </c>
      <c r="HK34" s="46">
        <f t="shared" si="138"/>
        <v>1</v>
      </c>
      <c r="HL34" s="28">
        <f t="shared" si="54"/>
        <v>16</v>
      </c>
      <c r="HM34" s="29">
        <f t="shared" si="139"/>
        <v>278</v>
      </c>
      <c r="HN34" s="30">
        <f>SUM(LARGE(($HL34,$HA34,$GP34,$GE34,$FT34,$FI34,$EX34,$EM34,$EB34,$DQ34,$DF34,$CU34,$CJ34,$BY34,$BN34,$BC34,$AR34,$AG34,$V34,$K34),{1;2;3;4;5}))</f>
        <v>80</v>
      </c>
      <c r="HO34" s="27">
        <f t="shared" si="140"/>
        <v>1</v>
      </c>
    </row>
    <row r="35" spans="1:223" x14ac:dyDescent="0.2">
      <c r="A35" s="37" t="s">
        <v>20</v>
      </c>
      <c r="B35" s="65">
        <f t="shared" si="0"/>
        <v>1</v>
      </c>
      <c r="C35" s="16" t="s">
        <v>360</v>
      </c>
      <c r="D35" s="20">
        <f t="shared" si="55"/>
        <v>2</v>
      </c>
      <c r="E35" s="31">
        <f>216-158</f>
        <v>58</v>
      </c>
      <c r="F35" s="33">
        <f>216-190</f>
        <v>26</v>
      </c>
      <c r="G35" s="27">
        <f t="shared" si="56"/>
        <v>84</v>
      </c>
      <c r="H35" s="47">
        <f t="shared" si="300"/>
        <v>84.025999999999996</v>
      </c>
      <c r="I35" s="14">
        <f t="shared" si="141"/>
        <v>8</v>
      </c>
      <c r="J35" s="46">
        <f t="shared" si="57"/>
        <v>8</v>
      </c>
      <c r="K35" s="28">
        <f t="shared" si="2"/>
        <v>6</v>
      </c>
      <c r="L35" s="29">
        <f t="shared" si="58"/>
        <v>6</v>
      </c>
      <c r="M35" s="30">
        <f>SUM(LARGE(($K35),{1}))</f>
        <v>6</v>
      </c>
      <c r="N35" s="27">
        <f t="shared" si="59"/>
        <v>8</v>
      </c>
      <c r="O35" s="20">
        <f t="shared" si="60"/>
        <v>3</v>
      </c>
      <c r="P35" s="31"/>
      <c r="Q35" s="33"/>
      <c r="R35" s="27">
        <f t="shared" si="61"/>
        <v>0</v>
      </c>
      <c r="S35" s="47">
        <f t="shared" si="301"/>
        <v>0</v>
      </c>
      <c r="T35" s="14">
        <f t="shared" si="142"/>
        <v>1</v>
      </c>
      <c r="U35" s="46">
        <f t="shared" si="62"/>
        <v>1</v>
      </c>
      <c r="V35" s="28">
        <f t="shared" si="4"/>
        <v>10</v>
      </c>
      <c r="W35" s="29">
        <f t="shared" si="63"/>
        <v>16</v>
      </c>
      <c r="X35" s="30">
        <f>SUM(LARGE(($V35,$K35),{1;2}))</f>
        <v>16</v>
      </c>
      <c r="Y35" s="27">
        <f t="shared" si="64"/>
        <v>8</v>
      </c>
      <c r="Z35" s="20">
        <f t="shared" si="65"/>
        <v>3</v>
      </c>
      <c r="AA35" s="31"/>
      <c r="AB35" s="33"/>
      <c r="AC35" s="27">
        <f t="shared" si="66"/>
        <v>0</v>
      </c>
      <c r="AD35" s="47">
        <f t="shared" si="302"/>
        <v>0</v>
      </c>
      <c r="AE35" s="14">
        <f t="shared" si="143"/>
        <v>1</v>
      </c>
      <c r="AF35" s="46">
        <f t="shared" si="67"/>
        <v>1</v>
      </c>
      <c r="AG35" s="28">
        <f t="shared" si="6"/>
        <v>10</v>
      </c>
      <c r="AH35" s="29">
        <f t="shared" si="68"/>
        <v>26</v>
      </c>
      <c r="AI35" s="30">
        <f>SUM(LARGE(($AG35,$V35,$K35),{1;2;3}))</f>
        <v>26</v>
      </c>
      <c r="AJ35" s="27">
        <f t="shared" si="69"/>
        <v>8</v>
      </c>
      <c r="AK35" s="20">
        <f t="shared" si="70"/>
        <v>3</v>
      </c>
      <c r="AL35" s="31"/>
      <c r="AM35" s="33"/>
      <c r="AN35" s="27">
        <f t="shared" si="71"/>
        <v>0</v>
      </c>
      <c r="AO35" s="47">
        <f t="shared" si="303"/>
        <v>0</v>
      </c>
      <c r="AP35" s="14">
        <f t="shared" si="144"/>
        <v>1</v>
      </c>
      <c r="AQ35" s="46">
        <f t="shared" si="72"/>
        <v>1</v>
      </c>
      <c r="AR35" s="28">
        <f t="shared" si="8"/>
        <v>10</v>
      </c>
      <c r="AS35" s="29">
        <f t="shared" si="73"/>
        <v>36</v>
      </c>
      <c r="AT35" s="30">
        <f>SUM(LARGE(($AR35,$AG35,$V35,$K35),{1;2;3;4}))</f>
        <v>36</v>
      </c>
      <c r="AU35" s="27">
        <f t="shared" si="74"/>
        <v>8</v>
      </c>
      <c r="AV35" s="20">
        <f t="shared" si="75"/>
        <v>2</v>
      </c>
      <c r="AW35" s="31"/>
      <c r="AX35" s="33"/>
      <c r="AY35" s="27">
        <f t="shared" si="76"/>
        <v>0</v>
      </c>
      <c r="AZ35" s="47">
        <f t="shared" si="304"/>
        <v>0</v>
      </c>
      <c r="BA35" s="14">
        <f t="shared" si="145"/>
        <v>1</v>
      </c>
      <c r="BB35" s="46">
        <f t="shared" si="77"/>
        <v>1</v>
      </c>
      <c r="BC35" s="28">
        <f t="shared" si="10"/>
        <v>16</v>
      </c>
      <c r="BD35" s="29">
        <f t="shared" si="78"/>
        <v>52</v>
      </c>
      <c r="BE35" s="30">
        <f>SUM(LARGE(($BC35,$AR35,$AG35,$V35,$K35),{1;2;3;4;5}))</f>
        <v>52</v>
      </c>
      <c r="BF35" s="27">
        <f t="shared" si="79"/>
        <v>8</v>
      </c>
      <c r="BG35" s="20">
        <f t="shared" si="80"/>
        <v>3</v>
      </c>
      <c r="BH35" s="31"/>
      <c r="BI35" s="33"/>
      <c r="BJ35" s="27">
        <f t="shared" si="81"/>
        <v>0</v>
      </c>
      <c r="BK35" s="47">
        <f t="shared" si="305"/>
        <v>0</v>
      </c>
      <c r="BL35" s="14">
        <f t="shared" si="146"/>
        <v>1</v>
      </c>
      <c r="BM35" s="46">
        <f t="shared" si="82"/>
        <v>1</v>
      </c>
      <c r="BN35" s="28">
        <f t="shared" si="12"/>
        <v>10</v>
      </c>
      <c r="BO35" s="29">
        <f t="shared" si="83"/>
        <v>62</v>
      </c>
      <c r="BP35" s="30">
        <f>SUM(LARGE(($BN35,$BC35,$AR35,$AG35,$V35,$K35),{1;2;3;4;5}))</f>
        <v>56</v>
      </c>
      <c r="BQ35" s="27">
        <f t="shared" si="13"/>
        <v>4</v>
      </c>
      <c r="BR35" s="20">
        <f t="shared" si="84"/>
        <v>2</v>
      </c>
      <c r="BS35" s="31"/>
      <c r="BT35" s="33"/>
      <c r="BU35" s="27">
        <f t="shared" si="85"/>
        <v>0</v>
      </c>
      <c r="BV35" s="47">
        <f t="shared" si="306"/>
        <v>0</v>
      </c>
      <c r="BW35" s="14">
        <f t="shared" si="147"/>
        <v>1</v>
      </c>
      <c r="BX35" s="46">
        <f t="shared" si="86"/>
        <v>1</v>
      </c>
      <c r="BY35" s="28">
        <f t="shared" si="15"/>
        <v>16</v>
      </c>
      <c r="BZ35" s="29">
        <f t="shared" si="87"/>
        <v>78</v>
      </c>
      <c r="CA35" s="30">
        <f>SUM(LARGE(($BY35,$BN35,$BC35,$AR35,$AG35,$V35,$K35),{1;2;3;4;5}))</f>
        <v>62</v>
      </c>
      <c r="CB35" s="27">
        <f t="shared" si="16"/>
        <v>4</v>
      </c>
      <c r="CC35" s="20">
        <f t="shared" si="88"/>
        <v>2</v>
      </c>
      <c r="CD35" s="31"/>
      <c r="CE35" s="33"/>
      <c r="CF35" s="27">
        <f t="shared" si="89"/>
        <v>0</v>
      </c>
      <c r="CG35" s="47">
        <f t="shared" si="307"/>
        <v>0</v>
      </c>
      <c r="CH35" s="14">
        <f t="shared" si="148"/>
        <v>1</v>
      </c>
      <c r="CI35" s="46">
        <f t="shared" si="90"/>
        <v>1</v>
      </c>
      <c r="CJ35" s="28">
        <f t="shared" si="18"/>
        <v>16</v>
      </c>
      <c r="CK35" s="29">
        <f t="shared" si="91"/>
        <v>94</v>
      </c>
      <c r="CL35" s="30">
        <f>SUM(LARGE(($CJ35,$BY35,$BN35,$BC35,$AR35,$AG35,$V35,$K35),{1;2;3;4;5}))</f>
        <v>68</v>
      </c>
      <c r="CM35" s="27">
        <f t="shared" si="19"/>
        <v>4</v>
      </c>
      <c r="CN35" s="20">
        <f t="shared" si="92"/>
        <v>2</v>
      </c>
      <c r="CO35" s="31"/>
      <c r="CP35" s="33"/>
      <c r="CQ35" s="27">
        <f t="shared" si="93"/>
        <v>0</v>
      </c>
      <c r="CR35" s="47">
        <f t="shared" si="308"/>
        <v>0</v>
      </c>
      <c r="CS35" s="14">
        <f t="shared" si="149"/>
        <v>1</v>
      </c>
      <c r="CT35" s="46">
        <f t="shared" si="94"/>
        <v>1</v>
      </c>
      <c r="CU35" s="28">
        <f t="shared" si="21"/>
        <v>16</v>
      </c>
      <c r="CV35" s="29">
        <f t="shared" si="95"/>
        <v>110</v>
      </c>
      <c r="CW35" s="30">
        <f>SUM(LARGE(($CU35,$CJ35,$BY35,$BN35,$BC35,$AR35,$AG35,$V35,$K35),{1;2;3;4;5}))</f>
        <v>74</v>
      </c>
      <c r="CX35" s="27">
        <f t="shared" si="22"/>
        <v>4</v>
      </c>
      <c r="CY35" s="20">
        <f t="shared" si="96"/>
        <v>2</v>
      </c>
      <c r="CZ35" s="31"/>
      <c r="DA35" s="33"/>
      <c r="DB35" s="27">
        <f t="shared" si="97"/>
        <v>0</v>
      </c>
      <c r="DC35" s="47">
        <f t="shared" si="309"/>
        <v>0</v>
      </c>
      <c r="DD35" s="14">
        <f t="shared" si="150"/>
        <v>1</v>
      </c>
      <c r="DE35" s="46">
        <f t="shared" si="98"/>
        <v>1</v>
      </c>
      <c r="DF35" s="28">
        <f t="shared" si="24"/>
        <v>16</v>
      </c>
      <c r="DG35" s="29">
        <f t="shared" si="99"/>
        <v>126</v>
      </c>
      <c r="DH35" s="30">
        <f>SUM(LARGE(($DF35,$CU35,$CJ35,$BY35,$BN35,$BC35,$AR35,$AG35,$V35,$K35),{1;2;3;4;5}))</f>
        <v>80</v>
      </c>
      <c r="DI35" s="27">
        <f t="shared" si="25"/>
        <v>1</v>
      </c>
      <c r="DJ35" s="20">
        <f t="shared" si="100"/>
        <v>2</v>
      </c>
      <c r="DK35" s="31"/>
      <c r="DL35" s="33"/>
      <c r="DM35" s="27">
        <f t="shared" si="101"/>
        <v>0</v>
      </c>
      <c r="DN35" s="47">
        <f t="shared" si="310"/>
        <v>0</v>
      </c>
      <c r="DO35" s="14">
        <f t="shared" si="151"/>
        <v>1</v>
      </c>
      <c r="DP35" s="46">
        <f t="shared" si="102"/>
        <v>1</v>
      </c>
      <c r="DQ35" s="28">
        <f t="shared" si="27"/>
        <v>16</v>
      </c>
      <c r="DR35" s="29">
        <f t="shared" si="103"/>
        <v>142</v>
      </c>
      <c r="DS35" s="30">
        <f>SUM(LARGE(($DQ35,$DF35,$CU35,$CJ35,$BY35,$BN35,$BC35,$AR35,$AG35,$V35,$K35),{1;2;3;4;5}))</f>
        <v>80</v>
      </c>
      <c r="DT35" s="27">
        <f t="shared" si="28"/>
        <v>1</v>
      </c>
      <c r="DU35" s="20">
        <f t="shared" si="104"/>
        <v>2</v>
      </c>
      <c r="DV35" s="31"/>
      <c r="DW35" s="33"/>
      <c r="DX35" s="27">
        <f t="shared" si="105"/>
        <v>0</v>
      </c>
      <c r="DY35" s="47">
        <f t="shared" si="311"/>
        <v>0</v>
      </c>
      <c r="DZ35" s="14">
        <f t="shared" si="152"/>
        <v>1</v>
      </c>
      <c r="EA35" s="46">
        <f t="shared" si="106"/>
        <v>1</v>
      </c>
      <c r="EB35" s="28">
        <f t="shared" si="30"/>
        <v>16</v>
      </c>
      <c r="EC35" s="29">
        <f t="shared" si="107"/>
        <v>158</v>
      </c>
      <c r="ED35" s="30">
        <f>SUM(LARGE(($EB35,$DQ35,$DF35,$CU35,$CJ35,$BY35,$BN35,$BC35,$AR35,$AG35,$V35,$K35),{1;2;3;4;5}))</f>
        <v>80</v>
      </c>
      <c r="EE35" s="27">
        <f t="shared" si="31"/>
        <v>1</v>
      </c>
      <c r="EF35" s="20">
        <f t="shared" si="108"/>
        <v>2</v>
      </c>
      <c r="EG35" s="31"/>
      <c r="EH35" s="33"/>
      <c r="EI35" s="27">
        <f t="shared" si="109"/>
        <v>0</v>
      </c>
      <c r="EJ35" s="47">
        <f t="shared" si="312"/>
        <v>0</v>
      </c>
      <c r="EK35" s="14">
        <f t="shared" si="153"/>
        <v>1</v>
      </c>
      <c r="EL35" s="46">
        <f t="shared" si="110"/>
        <v>1</v>
      </c>
      <c r="EM35" s="28">
        <f t="shared" si="33"/>
        <v>16</v>
      </c>
      <c r="EN35" s="29">
        <f t="shared" si="111"/>
        <v>174</v>
      </c>
      <c r="EO35" s="30">
        <f>SUM(LARGE(($EM35,$EB35,$DQ35,$DF35,$CU35,$CJ35,$BY35,$BN35,$BC35,$AR35,$AG35,$V35,$K35),{1;2;3;4;5}))</f>
        <v>80</v>
      </c>
      <c r="EP35" s="27">
        <f t="shared" si="34"/>
        <v>1</v>
      </c>
      <c r="EQ35" s="20">
        <f t="shared" si="112"/>
        <v>2</v>
      </c>
      <c r="ER35" s="31"/>
      <c r="ES35" s="33"/>
      <c r="ET35" s="27">
        <f t="shared" si="113"/>
        <v>0</v>
      </c>
      <c r="EU35" s="47">
        <f t="shared" si="313"/>
        <v>0</v>
      </c>
      <c r="EV35" s="14">
        <f t="shared" si="154"/>
        <v>1</v>
      </c>
      <c r="EW35" s="46">
        <f t="shared" si="114"/>
        <v>1</v>
      </c>
      <c r="EX35" s="28">
        <f t="shared" si="36"/>
        <v>16</v>
      </c>
      <c r="EY35" s="29">
        <f t="shared" si="115"/>
        <v>190</v>
      </c>
      <c r="EZ35" s="30">
        <f>SUM(LARGE(($EX35,$EM35,$EB35,$DQ35,$DF35,$CU35,$CJ35,$BY35,$BN35,$BC35,$AR35,$AG35,$V35,$K35),{1;2;3;4;5}))</f>
        <v>80</v>
      </c>
      <c r="FA35" s="27">
        <f t="shared" si="37"/>
        <v>1</v>
      </c>
      <c r="FB35" s="20">
        <f t="shared" si="116"/>
        <v>2</v>
      </c>
      <c r="FC35" s="31"/>
      <c r="FD35" s="33"/>
      <c r="FE35" s="27">
        <f t="shared" si="117"/>
        <v>0</v>
      </c>
      <c r="FF35" s="47">
        <f t="shared" si="314"/>
        <v>0</v>
      </c>
      <c r="FG35" s="14">
        <f t="shared" si="155"/>
        <v>1</v>
      </c>
      <c r="FH35" s="46">
        <f t="shared" si="118"/>
        <v>1</v>
      </c>
      <c r="FI35" s="28">
        <f t="shared" si="39"/>
        <v>16</v>
      </c>
      <c r="FJ35" s="29">
        <f t="shared" si="119"/>
        <v>206</v>
      </c>
      <c r="FK35" s="30">
        <f>SUM(LARGE(($FI35,$EX35,$EM35,$EB35,$DQ35,$DF35,$CU35,$CJ35,$BY35,$BN35,$BC35,$AR35,$AG35,$V35,$K35),{1;2;3;4;5}))</f>
        <v>80</v>
      </c>
      <c r="FL35" s="27">
        <f t="shared" si="40"/>
        <v>1</v>
      </c>
      <c r="FM35" s="20">
        <f t="shared" si="120"/>
        <v>2</v>
      </c>
      <c r="FN35" s="31"/>
      <c r="FO35" s="33"/>
      <c r="FP35" s="27">
        <f t="shared" si="121"/>
        <v>0</v>
      </c>
      <c r="FQ35" s="47">
        <f t="shared" si="315"/>
        <v>0</v>
      </c>
      <c r="FR35" s="14">
        <f t="shared" si="156"/>
        <v>1</v>
      </c>
      <c r="FS35" s="46">
        <f t="shared" si="122"/>
        <v>1</v>
      </c>
      <c r="FT35" s="28">
        <f t="shared" si="42"/>
        <v>16</v>
      </c>
      <c r="FU35" s="29">
        <f t="shared" si="123"/>
        <v>222</v>
      </c>
      <c r="FV35" s="30">
        <f>SUM(LARGE(($FT35,$FI35,$EX35,$EM35,$EB35,$DQ35,$DF35,$CU35,$CJ35,$BY35,$BN35,$BC35,$AR35,$AG35,$V35,$K35),{1;2;3;4;5}))</f>
        <v>80</v>
      </c>
      <c r="FW35" s="27">
        <f t="shared" si="43"/>
        <v>1</v>
      </c>
      <c r="FX35" s="20">
        <f t="shared" si="124"/>
        <v>2</v>
      </c>
      <c r="FY35" s="63"/>
      <c r="FZ35" s="64"/>
      <c r="GA35" s="27">
        <f t="shared" si="125"/>
        <v>0</v>
      </c>
      <c r="GB35" s="47">
        <f t="shared" si="316"/>
        <v>0</v>
      </c>
      <c r="GC35" s="14">
        <f t="shared" si="157"/>
        <v>1</v>
      </c>
      <c r="GD35" s="46">
        <f t="shared" si="126"/>
        <v>1</v>
      </c>
      <c r="GE35" s="28">
        <f t="shared" si="45"/>
        <v>16</v>
      </c>
      <c r="GF35" s="29">
        <f t="shared" si="127"/>
        <v>238</v>
      </c>
      <c r="GG35" s="30">
        <f>SUM(LARGE(($GE35,$FT35,$FI35,$EX35,$EM35,$EB35,$DQ35,$DF35,$CU35,$CJ35,$BY35,$BN35,$BC35,$AR35,$AG35,$V35,$K35),{1;2;3;4;5}))</f>
        <v>80</v>
      </c>
      <c r="GH35" s="27">
        <f t="shared" si="46"/>
        <v>1</v>
      </c>
      <c r="GI35" s="20">
        <f t="shared" si="128"/>
        <v>3</v>
      </c>
      <c r="GJ35" s="63"/>
      <c r="GK35" s="64"/>
      <c r="GL35" s="27">
        <f t="shared" si="129"/>
        <v>0</v>
      </c>
      <c r="GM35" s="47">
        <f t="shared" si="317"/>
        <v>0</v>
      </c>
      <c r="GN35" s="14">
        <f t="shared" si="158"/>
        <v>1</v>
      </c>
      <c r="GO35" s="46">
        <f t="shared" si="130"/>
        <v>1</v>
      </c>
      <c r="GP35" s="28">
        <f t="shared" si="48"/>
        <v>10</v>
      </c>
      <c r="GQ35" s="29">
        <f t="shared" si="131"/>
        <v>248</v>
      </c>
      <c r="GR35" s="30">
        <f>SUM(LARGE(($GP35,$GE35,$FT35,$FI35,$EX35,$EM35,$EB35,$DQ35,$DF35,$CU35,$CJ35,$BY35,$BN35,$BC35,$AR35,$AG35,$V35,$K35),{1;2;3;4;5}))</f>
        <v>80</v>
      </c>
      <c r="GS35" s="27">
        <f t="shared" si="49"/>
        <v>1</v>
      </c>
      <c r="GT35" s="20">
        <f t="shared" si="132"/>
        <v>2</v>
      </c>
      <c r="GU35" s="63"/>
      <c r="GV35" s="64"/>
      <c r="GW35" s="27">
        <f t="shared" si="133"/>
        <v>0</v>
      </c>
      <c r="GX35" s="47">
        <f t="shared" si="318"/>
        <v>0</v>
      </c>
      <c r="GY35" s="14">
        <f t="shared" si="159"/>
        <v>1</v>
      </c>
      <c r="GZ35" s="46">
        <f t="shared" si="134"/>
        <v>1</v>
      </c>
      <c r="HA35" s="28">
        <f t="shared" si="51"/>
        <v>16</v>
      </c>
      <c r="HB35" s="29">
        <f t="shared" si="135"/>
        <v>264</v>
      </c>
      <c r="HC35" s="30">
        <f>SUM(LARGE(($HA35,$GP35,$GE35,$FT35,$FI35,$EX35,$EM35,$EB35,$DQ35,$DF35,$CU35,$CJ35,$BY35,$BN35,$BC35,$AR35,$AG35,$V35,$K35),{1;2;3;4;5}))</f>
        <v>80</v>
      </c>
      <c r="HD35" s="27">
        <f t="shared" si="52"/>
        <v>1</v>
      </c>
      <c r="HE35" s="20">
        <f t="shared" si="136"/>
        <v>2</v>
      </c>
      <c r="HF35" s="63"/>
      <c r="HG35" s="64"/>
      <c r="HH35" s="27">
        <f t="shared" si="137"/>
        <v>0</v>
      </c>
      <c r="HI35" s="47">
        <f t="shared" si="319"/>
        <v>0</v>
      </c>
      <c r="HJ35" s="14">
        <f t="shared" si="160"/>
        <v>1</v>
      </c>
      <c r="HK35" s="46">
        <f t="shared" si="138"/>
        <v>1</v>
      </c>
      <c r="HL35" s="28">
        <f t="shared" si="54"/>
        <v>16</v>
      </c>
      <c r="HM35" s="29">
        <f t="shared" si="139"/>
        <v>280</v>
      </c>
      <c r="HN35" s="30">
        <f>SUM(LARGE(($HL35,$HA35,$GP35,$GE35,$FT35,$FI35,$EX35,$EM35,$EB35,$DQ35,$DF35,$CU35,$CJ35,$BY35,$BN35,$BC35,$AR35,$AG35,$V35,$K35),{1;2;3;4;5}))</f>
        <v>80</v>
      </c>
      <c r="HO35" s="27">
        <f t="shared" si="140"/>
        <v>1</v>
      </c>
    </row>
    <row r="36" spans="1:223" x14ac:dyDescent="0.2">
      <c r="A36" s="37" t="s">
        <v>196</v>
      </c>
      <c r="B36" s="65">
        <f t="shared" si="0"/>
        <v>1</v>
      </c>
      <c r="C36" s="16" t="s">
        <v>357</v>
      </c>
      <c r="D36" s="20">
        <f t="shared" si="55"/>
        <v>2</v>
      </c>
      <c r="E36" s="31">
        <f>216-151</f>
        <v>65</v>
      </c>
      <c r="F36" s="33">
        <f>216-181</f>
        <v>35</v>
      </c>
      <c r="G36" s="27">
        <f t="shared" si="56"/>
        <v>100</v>
      </c>
      <c r="H36" s="47">
        <f t="shared" si="300"/>
        <v>100.035</v>
      </c>
      <c r="I36" s="14">
        <f t="shared" si="141"/>
        <v>5</v>
      </c>
      <c r="J36" s="46">
        <f t="shared" si="57"/>
        <v>5</v>
      </c>
      <c r="K36" s="28">
        <f t="shared" si="2"/>
        <v>9</v>
      </c>
      <c r="L36" s="29">
        <f t="shared" si="58"/>
        <v>9</v>
      </c>
      <c r="M36" s="30">
        <f>SUM(LARGE(($K36),{1}))</f>
        <v>9</v>
      </c>
      <c r="N36" s="27">
        <f t="shared" si="59"/>
        <v>5</v>
      </c>
      <c r="O36" s="20">
        <f t="shared" si="60"/>
        <v>3</v>
      </c>
      <c r="P36" s="31"/>
      <c r="Q36" s="33"/>
      <c r="R36" s="27">
        <f t="shared" si="61"/>
        <v>0</v>
      </c>
      <c r="S36" s="47">
        <f t="shared" si="301"/>
        <v>0</v>
      </c>
      <c r="T36" s="14">
        <f t="shared" si="142"/>
        <v>1</v>
      </c>
      <c r="U36" s="46">
        <f t="shared" si="62"/>
        <v>1</v>
      </c>
      <c r="V36" s="28">
        <f t="shared" si="4"/>
        <v>10</v>
      </c>
      <c r="W36" s="29">
        <f t="shared" si="63"/>
        <v>19</v>
      </c>
      <c r="X36" s="30">
        <f>SUM(LARGE(($V36,$K36),{1;2}))</f>
        <v>19</v>
      </c>
      <c r="Y36" s="27">
        <f t="shared" si="64"/>
        <v>5</v>
      </c>
      <c r="Z36" s="20">
        <f t="shared" si="65"/>
        <v>3</v>
      </c>
      <c r="AA36" s="31"/>
      <c r="AB36" s="33"/>
      <c r="AC36" s="27">
        <f t="shared" si="66"/>
        <v>0</v>
      </c>
      <c r="AD36" s="47">
        <f t="shared" si="302"/>
        <v>0</v>
      </c>
      <c r="AE36" s="14">
        <f t="shared" si="143"/>
        <v>1</v>
      </c>
      <c r="AF36" s="46">
        <f t="shared" si="67"/>
        <v>1</v>
      </c>
      <c r="AG36" s="28">
        <f t="shared" si="6"/>
        <v>10</v>
      </c>
      <c r="AH36" s="29">
        <f t="shared" si="68"/>
        <v>29</v>
      </c>
      <c r="AI36" s="30">
        <f>SUM(LARGE(($AG36,$V36,$K36),{1;2;3}))</f>
        <v>29</v>
      </c>
      <c r="AJ36" s="27">
        <f t="shared" si="69"/>
        <v>5</v>
      </c>
      <c r="AK36" s="20">
        <f t="shared" si="70"/>
        <v>3</v>
      </c>
      <c r="AL36" s="31"/>
      <c r="AM36" s="33"/>
      <c r="AN36" s="27">
        <f t="shared" si="71"/>
        <v>0</v>
      </c>
      <c r="AO36" s="47">
        <f t="shared" si="303"/>
        <v>0</v>
      </c>
      <c r="AP36" s="14">
        <f t="shared" si="144"/>
        <v>1</v>
      </c>
      <c r="AQ36" s="46">
        <f t="shared" si="72"/>
        <v>1</v>
      </c>
      <c r="AR36" s="28">
        <f t="shared" si="8"/>
        <v>10</v>
      </c>
      <c r="AS36" s="29">
        <f t="shared" si="73"/>
        <v>39</v>
      </c>
      <c r="AT36" s="30">
        <f>SUM(LARGE(($AR36,$AG36,$V36,$K36),{1;2;3;4}))</f>
        <v>39</v>
      </c>
      <c r="AU36" s="27">
        <f t="shared" si="74"/>
        <v>5</v>
      </c>
      <c r="AV36" s="20">
        <f t="shared" si="75"/>
        <v>2</v>
      </c>
      <c r="AW36" s="31"/>
      <c r="AX36" s="33"/>
      <c r="AY36" s="27">
        <f t="shared" si="76"/>
        <v>0</v>
      </c>
      <c r="AZ36" s="47">
        <f t="shared" si="304"/>
        <v>0</v>
      </c>
      <c r="BA36" s="14">
        <f t="shared" si="145"/>
        <v>1</v>
      </c>
      <c r="BB36" s="46">
        <f t="shared" si="77"/>
        <v>1</v>
      </c>
      <c r="BC36" s="28">
        <f t="shared" si="10"/>
        <v>16</v>
      </c>
      <c r="BD36" s="29">
        <f t="shared" si="78"/>
        <v>55</v>
      </c>
      <c r="BE36" s="30">
        <f>SUM(LARGE(($BC36,$AR36,$AG36,$V36,$K36),{1;2;3;4;5}))</f>
        <v>55</v>
      </c>
      <c r="BF36" s="27">
        <f t="shared" si="79"/>
        <v>5</v>
      </c>
      <c r="BG36" s="20">
        <f t="shared" si="80"/>
        <v>3</v>
      </c>
      <c r="BH36" s="31"/>
      <c r="BI36" s="33"/>
      <c r="BJ36" s="27">
        <f t="shared" si="81"/>
        <v>0</v>
      </c>
      <c r="BK36" s="47">
        <f t="shared" si="305"/>
        <v>0</v>
      </c>
      <c r="BL36" s="14">
        <f t="shared" si="146"/>
        <v>1</v>
      </c>
      <c r="BM36" s="46">
        <f t="shared" si="82"/>
        <v>1</v>
      </c>
      <c r="BN36" s="28">
        <f t="shared" si="12"/>
        <v>10</v>
      </c>
      <c r="BO36" s="29">
        <f t="shared" si="83"/>
        <v>65</v>
      </c>
      <c r="BP36" s="30">
        <f>SUM(LARGE(($BN36,$BC36,$AR36,$AG36,$V36,$K36),{1;2;3;4;5}))</f>
        <v>56</v>
      </c>
      <c r="BQ36" s="27">
        <f t="shared" si="13"/>
        <v>4</v>
      </c>
      <c r="BR36" s="20">
        <f t="shared" si="84"/>
        <v>2</v>
      </c>
      <c r="BS36" s="31"/>
      <c r="BT36" s="33"/>
      <c r="BU36" s="27">
        <f t="shared" si="85"/>
        <v>0</v>
      </c>
      <c r="BV36" s="47">
        <f t="shared" si="306"/>
        <v>0</v>
      </c>
      <c r="BW36" s="14">
        <f t="shared" si="147"/>
        <v>1</v>
      </c>
      <c r="BX36" s="46">
        <f t="shared" si="86"/>
        <v>1</v>
      </c>
      <c r="BY36" s="28">
        <f t="shared" si="15"/>
        <v>16</v>
      </c>
      <c r="BZ36" s="29">
        <f t="shared" si="87"/>
        <v>81</v>
      </c>
      <c r="CA36" s="30">
        <f>SUM(LARGE(($BY36,$BN36,$BC36,$AR36,$AG36,$V36,$K36),{1;2;3;4;5}))</f>
        <v>62</v>
      </c>
      <c r="CB36" s="27">
        <f t="shared" si="16"/>
        <v>4</v>
      </c>
      <c r="CC36" s="20">
        <f t="shared" si="88"/>
        <v>2</v>
      </c>
      <c r="CD36" s="31"/>
      <c r="CE36" s="33"/>
      <c r="CF36" s="27">
        <f t="shared" si="89"/>
        <v>0</v>
      </c>
      <c r="CG36" s="47">
        <f t="shared" si="307"/>
        <v>0</v>
      </c>
      <c r="CH36" s="14">
        <f t="shared" si="148"/>
        <v>1</v>
      </c>
      <c r="CI36" s="46">
        <f t="shared" si="90"/>
        <v>1</v>
      </c>
      <c r="CJ36" s="28">
        <f t="shared" si="18"/>
        <v>16</v>
      </c>
      <c r="CK36" s="29">
        <f t="shared" si="91"/>
        <v>97</v>
      </c>
      <c r="CL36" s="30">
        <f>SUM(LARGE(($CJ36,$BY36,$BN36,$BC36,$AR36,$AG36,$V36,$K36),{1;2;3;4;5}))</f>
        <v>68</v>
      </c>
      <c r="CM36" s="27">
        <f t="shared" si="19"/>
        <v>4</v>
      </c>
      <c r="CN36" s="20">
        <f t="shared" si="92"/>
        <v>2</v>
      </c>
      <c r="CO36" s="31"/>
      <c r="CP36" s="33"/>
      <c r="CQ36" s="27">
        <f t="shared" si="93"/>
        <v>0</v>
      </c>
      <c r="CR36" s="47">
        <f t="shared" si="308"/>
        <v>0</v>
      </c>
      <c r="CS36" s="14">
        <f t="shared" si="149"/>
        <v>1</v>
      </c>
      <c r="CT36" s="46">
        <f t="shared" si="94"/>
        <v>1</v>
      </c>
      <c r="CU36" s="28">
        <f t="shared" si="21"/>
        <v>16</v>
      </c>
      <c r="CV36" s="29">
        <f t="shared" si="95"/>
        <v>113</v>
      </c>
      <c r="CW36" s="30">
        <f>SUM(LARGE(($CU36,$CJ36,$BY36,$BN36,$BC36,$AR36,$AG36,$V36,$K36),{1;2;3;4;5}))</f>
        <v>74</v>
      </c>
      <c r="CX36" s="27">
        <f t="shared" si="22"/>
        <v>4</v>
      </c>
      <c r="CY36" s="20">
        <f t="shared" si="96"/>
        <v>2</v>
      </c>
      <c r="CZ36" s="31"/>
      <c r="DA36" s="33"/>
      <c r="DB36" s="27">
        <f t="shared" si="97"/>
        <v>0</v>
      </c>
      <c r="DC36" s="47">
        <f t="shared" si="309"/>
        <v>0</v>
      </c>
      <c r="DD36" s="14">
        <f t="shared" si="150"/>
        <v>1</v>
      </c>
      <c r="DE36" s="46">
        <f t="shared" si="98"/>
        <v>1</v>
      </c>
      <c r="DF36" s="28">
        <f t="shared" si="24"/>
        <v>16</v>
      </c>
      <c r="DG36" s="29">
        <f t="shared" si="99"/>
        <v>129</v>
      </c>
      <c r="DH36" s="30">
        <f>SUM(LARGE(($DF36,$CU36,$CJ36,$BY36,$BN36,$BC36,$AR36,$AG36,$V36,$K36),{1;2;3;4;5}))</f>
        <v>80</v>
      </c>
      <c r="DI36" s="27">
        <f t="shared" si="25"/>
        <v>1</v>
      </c>
      <c r="DJ36" s="20">
        <f t="shared" si="100"/>
        <v>2</v>
      </c>
      <c r="DK36" s="31"/>
      <c r="DL36" s="33"/>
      <c r="DM36" s="27">
        <f t="shared" si="101"/>
        <v>0</v>
      </c>
      <c r="DN36" s="47">
        <f t="shared" si="310"/>
        <v>0</v>
      </c>
      <c r="DO36" s="14">
        <f t="shared" si="151"/>
        <v>1</v>
      </c>
      <c r="DP36" s="46">
        <f t="shared" si="102"/>
        <v>1</v>
      </c>
      <c r="DQ36" s="28">
        <f t="shared" si="27"/>
        <v>16</v>
      </c>
      <c r="DR36" s="29">
        <f t="shared" si="103"/>
        <v>145</v>
      </c>
      <c r="DS36" s="30">
        <f>SUM(LARGE(($DQ36,$DF36,$CU36,$CJ36,$BY36,$BN36,$BC36,$AR36,$AG36,$V36,$K36),{1;2;3;4;5}))</f>
        <v>80</v>
      </c>
      <c r="DT36" s="27">
        <f t="shared" si="28"/>
        <v>1</v>
      </c>
      <c r="DU36" s="20">
        <f t="shared" si="104"/>
        <v>2</v>
      </c>
      <c r="DV36" s="31"/>
      <c r="DW36" s="33"/>
      <c r="DX36" s="27">
        <f t="shared" si="105"/>
        <v>0</v>
      </c>
      <c r="DY36" s="47">
        <f t="shared" si="311"/>
        <v>0</v>
      </c>
      <c r="DZ36" s="14">
        <f t="shared" si="152"/>
        <v>1</v>
      </c>
      <c r="EA36" s="46">
        <f t="shared" si="106"/>
        <v>1</v>
      </c>
      <c r="EB36" s="28">
        <f t="shared" si="30"/>
        <v>16</v>
      </c>
      <c r="EC36" s="29">
        <f t="shared" si="107"/>
        <v>161</v>
      </c>
      <c r="ED36" s="30">
        <f>SUM(LARGE(($EB36,$DQ36,$DF36,$CU36,$CJ36,$BY36,$BN36,$BC36,$AR36,$AG36,$V36,$K36),{1;2;3;4;5}))</f>
        <v>80</v>
      </c>
      <c r="EE36" s="27">
        <f t="shared" si="31"/>
        <v>1</v>
      </c>
      <c r="EF36" s="20">
        <f t="shared" si="108"/>
        <v>2</v>
      </c>
      <c r="EG36" s="31"/>
      <c r="EH36" s="33"/>
      <c r="EI36" s="27">
        <f t="shared" si="109"/>
        <v>0</v>
      </c>
      <c r="EJ36" s="47">
        <f t="shared" si="312"/>
        <v>0</v>
      </c>
      <c r="EK36" s="14">
        <f t="shared" si="153"/>
        <v>1</v>
      </c>
      <c r="EL36" s="46">
        <f t="shared" si="110"/>
        <v>1</v>
      </c>
      <c r="EM36" s="28">
        <f t="shared" si="33"/>
        <v>16</v>
      </c>
      <c r="EN36" s="29">
        <f t="shared" si="111"/>
        <v>177</v>
      </c>
      <c r="EO36" s="30">
        <f>SUM(LARGE(($EM36,$EB36,$DQ36,$DF36,$CU36,$CJ36,$BY36,$BN36,$BC36,$AR36,$AG36,$V36,$K36),{1;2;3;4;5}))</f>
        <v>80</v>
      </c>
      <c r="EP36" s="27">
        <f t="shared" si="34"/>
        <v>1</v>
      </c>
      <c r="EQ36" s="20">
        <f t="shared" si="112"/>
        <v>2</v>
      </c>
      <c r="ER36" s="31"/>
      <c r="ES36" s="33"/>
      <c r="ET36" s="27">
        <f t="shared" si="113"/>
        <v>0</v>
      </c>
      <c r="EU36" s="47">
        <f t="shared" si="313"/>
        <v>0</v>
      </c>
      <c r="EV36" s="14">
        <f t="shared" si="154"/>
        <v>1</v>
      </c>
      <c r="EW36" s="46">
        <f t="shared" si="114"/>
        <v>1</v>
      </c>
      <c r="EX36" s="28">
        <f t="shared" si="36"/>
        <v>16</v>
      </c>
      <c r="EY36" s="29">
        <f t="shared" si="115"/>
        <v>193</v>
      </c>
      <c r="EZ36" s="30">
        <f>SUM(LARGE(($EX36,$EM36,$EB36,$DQ36,$DF36,$CU36,$CJ36,$BY36,$BN36,$BC36,$AR36,$AG36,$V36,$K36),{1;2;3;4;5}))</f>
        <v>80</v>
      </c>
      <c r="FA36" s="27">
        <f t="shared" si="37"/>
        <v>1</v>
      </c>
      <c r="FB36" s="20">
        <f t="shared" si="116"/>
        <v>2</v>
      </c>
      <c r="FC36" s="31"/>
      <c r="FD36" s="33"/>
      <c r="FE36" s="27">
        <f t="shared" si="117"/>
        <v>0</v>
      </c>
      <c r="FF36" s="47">
        <f t="shared" si="314"/>
        <v>0</v>
      </c>
      <c r="FG36" s="14">
        <f t="shared" si="155"/>
        <v>1</v>
      </c>
      <c r="FH36" s="46">
        <f t="shared" si="118"/>
        <v>1</v>
      </c>
      <c r="FI36" s="28">
        <f t="shared" si="39"/>
        <v>16</v>
      </c>
      <c r="FJ36" s="29">
        <f t="shared" si="119"/>
        <v>209</v>
      </c>
      <c r="FK36" s="30">
        <f>SUM(LARGE(($FI36,$EX36,$EM36,$EB36,$DQ36,$DF36,$CU36,$CJ36,$BY36,$BN36,$BC36,$AR36,$AG36,$V36,$K36),{1;2;3;4;5}))</f>
        <v>80</v>
      </c>
      <c r="FL36" s="27">
        <f t="shared" si="40"/>
        <v>1</v>
      </c>
      <c r="FM36" s="20">
        <f t="shared" si="120"/>
        <v>2</v>
      </c>
      <c r="FN36" s="31"/>
      <c r="FO36" s="33"/>
      <c r="FP36" s="27">
        <f t="shared" si="121"/>
        <v>0</v>
      </c>
      <c r="FQ36" s="47">
        <f t="shared" si="315"/>
        <v>0</v>
      </c>
      <c r="FR36" s="14">
        <f t="shared" si="156"/>
        <v>1</v>
      </c>
      <c r="FS36" s="46">
        <f t="shared" si="122"/>
        <v>1</v>
      </c>
      <c r="FT36" s="28">
        <f t="shared" si="42"/>
        <v>16</v>
      </c>
      <c r="FU36" s="29">
        <f t="shared" si="123"/>
        <v>225</v>
      </c>
      <c r="FV36" s="30">
        <f>SUM(LARGE(($FT36,$FI36,$EX36,$EM36,$EB36,$DQ36,$DF36,$CU36,$CJ36,$BY36,$BN36,$BC36,$AR36,$AG36,$V36,$K36),{1;2;3;4;5}))</f>
        <v>80</v>
      </c>
      <c r="FW36" s="27">
        <f t="shared" si="43"/>
        <v>1</v>
      </c>
      <c r="FX36" s="20">
        <f t="shared" si="124"/>
        <v>2</v>
      </c>
      <c r="FY36" s="63"/>
      <c r="FZ36" s="64"/>
      <c r="GA36" s="27">
        <f t="shared" si="125"/>
        <v>0</v>
      </c>
      <c r="GB36" s="47">
        <f t="shared" si="316"/>
        <v>0</v>
      </c>
      <c r="GC36" s="14">
        <f t="shared" si="157"/>
        <v>1</v>
      </c>
      <c r="GD36" s="46">
        <f t="shared" si="126"/>
        <v>1</v>
      </c>
      <c r="GE36" s="28">
        <f t="shared" si="45"/>
        <v>16</v>
      </c>
      <c r="GF36" s="29">
        <f t="shared" si="127"/>
        <v>241</v>
      </c>
      <c r="GG36" s="30">
        <f>SUM(LARGE(($GE36,$FT36,$FI36,$EX36,$EM36,$EB36,$DQ36,$DF36,$CU36,$CJ36,$BY36,$BN36,$BC36,$AR36,$AG36,$V36,$K36),{1;2;3;4;5}))</f>
        <v>80</v>
      </c>
      <c r="GH36" s="27">
        <f t="shared" si="46"/>
        <v>1</v>
      </c>
      <c r="GI36" s="20">
        <f t="shared" si="128"/>
        <v>3</v>
      </c>
      <c r="GJ36" s="63"/>
      <c r="GK36" s="64"/>
      <c r="GL36" s="27">
        <f t="shared" si="129"/>
        <v>0</v>
      </c>
      <c r="GM36" s="47">
        <f t="shared" si="317"/>
        <v>0</v>
      </c>
      <c r="GN36" s="14">
        <f t="shared" si="158"/>
        <v>1</v>
      </c>
      <c r="GO36" s="46">
        <f t="shared" si="130"/>
        <v>1</v>
      </c>
      <c r="GP36" s="28">
        <f t="shared" si="48"/>
        <v>10</v>
      </c>
      <c r="GQ36" s="29">
        <f t="shared" si="131"/>
        <v>251</v>
      </c>
      <c r="GR36" s="30">
        <f>SUM(LARGE(($GP36,$GE36,$FT36,$FI36,$EX36,$EM36,$EB36,$DQ36,$DF36,$CU36,$CJ36,$BY36,$BN36,$BC36,$AR36,$AG36,$V36,$K36),{1;2;3;4;5}))</f>
        <v>80</v>
      </c>
      <c r="GS36" s="27">
        <f t="shared" si="49"/>
        <v>1</v>
      </c>
      <c r="GT36" s="20">
        <f t="shared" si="132"/>
        <v>2</v>
      </c>
      <c r="GU36" s="63"/>
      <c r="GV36" s="64"/>
      <c r="GW36" s="27">
        <f t="shared" si="133"/>
        <v>0</v>
      </c>
      <c r="GX36" s="47">
        <f t="shared" si="318"/>
        <v>0</v>
      </c>
      <c r="GY36" s="14">
        <f t="shared" si="159"/>
        <v>1</v>
      </c>
      <c r="GZ36" s="46">
        <f t="shared" si="134"/>
        <v>1</v>
      </c>
      <c r="HA36" s="28">
        <f t="shared" si="51"/>
        <v>16</v>
      </c>
      <c r="HB36" s="29">
        <f t="shared" si="135"/>
        <v>267</v>
      </c>
      <c r="HC36" s="30">
        <f>SUM(LARGE(($HA36,$GP36,$GE36,$FT36,$FI36,$EX36,$EM36,$EB36,$DQ36,$DF36,$CU36,$CJ36,$BY36,$BN36,$BC36,$AR36,$AG36,$V36,$K36),{1;2;3;4;5}))</f>
        <v>80</v>
      </c>
      <c r="HD36" s="27">
        <f t="shared" si="52"/>
        <v>1</v>
      </c>
      <c r="HE36" s="20">
        <f t="shared" si="136"/>
        <v>2</v>
      </c>
      <c r="HF36" s="63"/>
      <c r="HG36" s="64"/>
      <c r="HH36" s="27">
        <f t="shared" si="137"/>
        <v>0</v>
      </c>
      <c r="HI36" s="47">
        <f t="shared" si="319"/>
        <v>0</v>
      </c>
      <c r="HJ36" s="14">
        <f t="shared" si="160"/>
        <v>1</v>
      </c>
      <c r="HK36" s="46">
        <f t="shared" si="138"/>
        <v>1</v>
      </c>
      <c r="HL36" s="28">
        <f t="shared" si="54"/>
        <v>16</v>
      </c>
      <c r="HM36" s="29">
        <f t="shared" si="139"/>
        <v>283</v>
      </c>
      <c r="HN36" s="30">
        <f>SUM(LARGE(($HL36,$HA36,$GP36,$GE36,$FT36,$FI36,$EX36,$EM36,$EB36,$DQ36,$DF36,$CU36,$CJ36,$BY36,$BN36,$BC36,$AR36,$AG36,$V36,$K36),{1;2;3;4;5}))</f>
        <v>80</v>
      </c>
      <c r="HO36" s="27">
        <f t="shared" si="140"/>
        <v>1</v>
      </c>
    </row>
    <row r="37" spans="1:223" x14ac:dyDescent="0.2">
      <c r="A37" s="37" t="s">
        <v>358</v>
      </c>
      <c r="B37" s="69">
        <v>0</v>
      </c>
      <c r="C37" s="115" t="s">
        <v>217</v>
      </c>
      <c r="D37" s="73">
        <v>2</v>
      </c>
      <c r="E37" s="31">
        <f>216-148</f>
        <v>68</v>
      </c>
      <c r="F37" s="33">
        <f>216-184</f>
        <v>32</v>
      </c>
      <c r="G37" s="27">
        <f t="shared" ref="G37" si="639">SUM(E37+F37)</f>
        <v>100</v>
      </c>
      <c r="H37" s="47">
        <f t="shared" ref="H37" si="640">G37+F37/1000</f>
        <v>100.032</v>
      </c>
      <c r="I37" s="14">
        <f t="shared" ref="I37" si="641">RANK(H37,H$6:H$61)</f>
        <v>6</v>
      </c>
      <c r="J37" s="46">
        <f t="shared" ref="J37" si="642">RANK(H37,H$6:H$61)</f>
        <v>6</v>
      </c>
      <c r="K37" s="28">
        <f t="shared" ref="K37" si="643">IF(AND(N$3=1,J37=1),"25",IF(AND(N$3=1,J37=2),"20",IF(AND(N$3=1,J37=3),"16",IF(AND(N$3=1,J37=4),"13",IF(AND(N$3=1,J37=5),"11",IF(AND(N$3=1,J37=6),"10",IF(AND(N$3=1,J37=7),"9",IF(AND(N$3=1,J37=8),"8",IF(AND(N$3=1,J37=9),"7",IF(AND(N$3=1,J37=10),"6",IF(AND(N$3=1,J37=11),"5",IF(AND(N$3=1,J37=12),"4",IF(AND(N$3=1,J37=13),"3",IF(AND(N$3=1,J37=14),"2",IF(AND(N$3=1,J37=15),"1",IF(AND(N$3=2,J37=1),"16",IF(AND(N$3=2,J37=2),"13",IF(AND(N$3=2,J37=3),"11",IF(AND(N$3=2,J37=4),"10",IF(AND(N$3=2,J37=5),"9",IF(AND(N$3=2,J37=6),"8",IF(AND(N$3=2,J37=7),"7",IF(AND(N$3=2,J37=8),"6",IF(AND(N$3=2,J37=9),"5",IF(AND(N$3=2,J37=10),"4",IF(AND(N$3=2,J37=11),"3",IF(AND(N$3=2,J37=12),"2",IF(AND(N$3=2,J37=13),"1",IF(AND(N$3=3,J37=1),"10",IF(AND(N$3=3,J37=2),"9",IF(AND(N$3=3,J37=3),"8",IF(AND(N$3=3,J37=4),"7",IF(AND(N$3=3,J37=5),"6",IF(AND(N$3=3,J37=6),"5",IF(AND(N$3=3,J37=7),"4",IF(AND(N$3=3,J37=8),"3",IF(AND(N$3=3,J37=9),"2",IF(AND(N$3=3,J37=10),"1"))))))))))))))))))))))))))))))))))))))+0</f>
        <v>8</v>
      </c>
      <c r="L37" s="29">
        <f t="shared" ref="L37" si="644">K37</f>
        <v>8</v>
      </c>
      <c r="M37" s="30">
        <f>SUM(LARGE(($K37),{1}))</f>
        <v>8</v>
      </c>
      <c r="N37" s="27">
        <f t="shared" ref="N37" si="645">RANK(L37,L$6:L$61)</f>
        <v>6</v>
      </c>
      <c r="O37" s="20">
        <f t="shared" ref="O37" si="646">Y$3</f>
        <v>3</v>
      </c>
      <c r="P37" s="31"/>
      <c r="Q37" s="33"/>
      <c r="R37" s="27">
        <f t="shared" ref="R37" si="647">SUM(P37+Q37)</f>
        <v>0</v>
      </c>
      <c r="S37" s="47">
        <f t="shared" ref="S37" si="648">R37+Q37/1000</f>
        <v>0</v>
      </c>
      <c r="T37" s="14">
        <f t="shared" ref="T37" si="649">RANK(S37,S$6:S$61)</f>
        <v>1</v>
      </c>
      <c r="U37" s="46">
        <f t="shared" ref="U37" si="650">RANK(S37,S$6:S$61)</f>
        <v>1</v>
      </c>
      <c r="V37" s="28">
        <f t="shared" ref="V37" si="651">IF(AND(Y$3=1,U37=1),"25",IF(AND(Y$3=1,U37=2),"20",IF(AND(Y$3=1,U37=3),"16",IF(AND(Y$3=1,U37=4),"13",IF(AND(Y$3=1,U37=5),"11",IF(AND(Y$3=1,U37=6),"10",IF(AND(Y$3=1,U37=7),"9",IF(AND(Y$3=1,U37=8),"8",IF(AND(Y$3=1,U37=9),"7",IF(AND(Y$3=1,U37=10),"6",IF(AND(Y$3=1,U37=11),"5",IF(AND(Y$3=1,U37=12),"4",IF(AND(Y$3=1,U37=13),"3",IF(AND(Y$3=1,U37=14),"2",IF(AND(Y$3=1,U37=15),"1",IF(AND(Y$3=2,U37=1),"16",IF(AND(Y$3=2,U37=2),"13",IF(AND(Y$3=2,U37=3),"11",IF(AND(Y$3=2,U37=4),"10",IF(AND(Y$3=2,U37=5),"9",IF(AND(Y$3=2,U37=6),"8",IF(AND(Y$3=2,U37=7),"7",IF(AND(Y$3=2,U37=8),"6",IF(AND(Y$3=2,U37=9),"5",IF(AND(Y$3=2,U37=10),"4",IF(AND(Y$3=2,U37=11),"3",IF(AND(Y$3=2,U37=12),"2",IF(AND(Y$3=2,U37=13),"1",IF(AND(Y$3=3,U37=1),"10",IF(AND(Y$3=3,U37=2),"9",IF(AND(Y$3=3,U37=3),"8",IF(AND(Y$3=3,U37=4),"7",IF(AND(Y$3=3,U37=5),"6",IF(AND(Y$3=3,U37=6),"5",IF(AND(Y$3=3,U37=7),"4",IF(AND(Y$3=3,U37=8),"3",IF(AND(Y$3=3,U37=9),"2",IF(AND(Y$3=3,U37=10),"1"))))))))))))))))))))))))))))))))))))))+0</f>
        <v>10</v>
      </c>
      <c r="W37" s="29">
        <f t="shared" ref="W37" si="652">L37+V37</f>
        <v>18</v>
      </c>
      <c r="X37" s="30">
        <f>SUM(LARGE(($V37,$K37),{1;2}))</f>
        <v>18</v>
      </c>
      <c r="Y37" s="27">
        <f t="shared" ref="Y37" si="653">RANK(W37,W$6:W$61)</f>
        <v>6</v>
      </c>
      <c r="Z37" s="20">
        <f t="shared" ref="Z37" si="654">AJ$3</f>
        <v>3</v>
      </c>
      <c r="AA37" s="31"/>
      <c r="AB37" s="33"/>
      <c r="AC37" s="27">
        <f t="shared" ref="AC37" si="655">SUM(AA37+AB37)</f>
        <v>0</v>
      </c>
      <c r="AD37" s="47">
        <f t="shared" ref="AD37" si="656">AC37+AB37/1000</f>
        <v>0</v>
      </c>
      <c r="AE37" s="14">
        <f t="shared" ref="AE37" si="657">RANK(AD37,AD$6:AD$61)</f>
        <v>1</v>
      </c>
      <c r="AF37" s="46">
        <f t="shared" ref="AF37" si="658">RANK(AD37,AD$6:AD$61)</f>
        <v>1</v>
      </c>
      <c r="AG37" s="28">
        <f t="shared" ref="AG37" si="659">IF(AND(AJ$3=1,AF37=1),"25",IF(AND(AJ$3=1,AF37=2),"20",IF(AND(AJ$3=1,AF37=3),"16",IF(AND(AJ$3=1,AF37=4),"13",IF(AND(AJ$3=1,AF37=5),"11",IF(AND(AJ$3=1,AF37=6),"10",IF(AND(AJ$3=1,AF37=7),"9",IF(AND(AJ$3=1,AF37=8),"8",IF(AND(AJ$3=1,AF37=9),"7",IF(AND(AJ$3=1,AF37=10),"6",IF(AND(AJ$3=1,AF37=11),"5",IF(AND(AJ$3=1,AF37=12),"4",IF(AND(AJ$3=1,AF37=13),"3",IF(AND(AJ$3=1,AF37=14),"2",IF(AND(AJ$3=1,AF37=15),"1",IF(AND(AJ$3=2,AF37=1),"16",IF(AND(AJ$3=2,AF37=2),"13",IF(AND(AJ$3=2,AF37=3),"11",IF(AND(AJ$3=2,AF37=4),"10",IF(AND(AJ$3=2,AF37=5),"9",IF(AND(AJ$3=2,AF37=6),"8",IF(AND(AJ$3=2,AF37=7),"7",IF(AND(AJ$3=2,AF37=8),"6",IF(AND(AJ$3=2,AF37=9),"5",IF(AND(AJ$3=2,AF37=10),"4",IF(AND(AJ$3=2,AF37=11),"3",IF(AND(AJ$3=2,AF37=12),"2",IF(AND(AJ$3=2,AF37=13),"1",IF(AND(AJ$3=3,AF37=1),"10",IF(AND(AJ$3=3,AF37=2),"9",IF(AND(AJ$3=3,AF37=3),"8",IF(AND(AJ$3=3,AF37=4),"7",IF(AND(AJ$3=3,AF37=5),"6",IF(AND(AJ$3=3,AF37=6),"5",IF(AND(AJ$3=3,AF37=7),"4",IF(AND(AJ$3=3,AF37=8),"3",IF(AND(AJ$3=3,AF37=9),"2",IF(AND(AJ$3=3,AF37=10),"1"))))))))))))))))))))))))))))))))))))))+0</f>
        <v>10</v>
      </c>
      <c r="AH37" s="29">
        <f t="shared" ref="AH37" si="660">W37+AG37</f>
        <v>28</v>
      </c>
      <c r="AI37" s="30">
        <f>SUM(LARGE(($AG37,$V37,$K37),{1;2;3}))</f>
        <v>28</v>
      </c>
      <c r="AJ37" s="27">
        <f t="shared" ref="AJ37" si="661">RANK(AH37,AH$6:AH$61)</f>
        <v>6</v>
      </c>
      <c r="AK37" s="20">
        <f t="shared" ref="AK37" si="662">AU$3</f>
        <v>3</v>
      </c>
      <c r="AL37" s="31"/>
      <c r="AM37" s="33"/>
      <c r="AN37" s="27">
        <f t="shared" ref="AN37" si="663">SUM(AL37+AM37)</f>
        <v>0</v>
      </c>
      <c r="AO37" s="47">
        <f t="shared" ref="AO37" si="664">AN37+AM37/1000</f>
        <v>0</v>
      </c>
      <c r="AP37" s="14">
        <f t="shared" ref="AP37" si="665">RANK(AO37,AO$6:AO$61)</f>
        <v>1</v>
      </c>
      <c r="AQ37" s="46">
        <f t="shared" ref="AQ37" si="666">RANK(AO37,AO$6:AO$61)</f>
        <v>1</v>
      </c>
      <c r="AR37" s="28">
        <f t="shared" ref="AR37" si="667">IF(AND(AU$3=1,AQ37=1),"25",IF(AND(AU$3=1,AQ37=2),"20",IF(AND(AU$3=1,AQ37=3),"16",IF(AND(AU$3=1,AQ37=4),"13",IF(AND(AU$3=1,AQ37=5),"11",IF(AND(AU$3=1,AQ37=6),"10",IF(AND(AU$3=1,AQ37=7),"9",IF(AND(AU$3=1,AQ37=8),"8",IF(AND(AU$3=1,AQ37=9),"7",IF(AND(AU$3=1,AQ37=10),"6",IF(AND(AU$3=1,AQ37=11),"5",IF(AND(AU$3=1,AQ37=12),"4",IF(AND(AU$3=1,AQ37=13),"3",IF(AND(AU$3=1,AQ37=14),"2",IF(AND(AU$3=1,AQ37=15),"1",IF(AND(AU$3=2,AQ37=1),"16",IF(AND(AU$3=2,AQ37=2),"13",IF(AND(AU$3=2,AQ37=3),"11",IF(AND(AU$3=2,AQ37=4),"10",IF(AND(AU$3=2,AQ37=5),"9",IF(AND(AU$3=2,AQ37=6),"8",IF(AND(AU$3=2,AQ37=7),"7",IF(AND(AU$3=2,AQ37=8),"6",IF(AND(AU$3=2,AQ37=9),"5",IF(AND(AU$3=2,AQ37=10),"4",IF(AND(AU$3=2,AQ37=11),"3",IF(AND(AU$3=2,AQ37=12),"2",IF(AND(AU$3=2,AQ37=13),"1",IF(AND(AU$3=3,AQ37=1),"10",IF(AND(AU$3=3,AQ37=2),"9",IF(AND(AU$3=3,AQ37=3),"8",IF(AND(AU$3=3,AQ37=4),"7",IF(AND(AU$3=3,AQ37=5),"6",IF(AND(AU$3=3,AQ37=6),"5",IF(AND(AU$3=3,AQ37=7),"4",IF(AND(AU$3=3,AQ37=8),"3",IF(AND(AU$3=3,AQ37=9),"2",IF(AND(AU$3=3,AQ37=10),"1"))))))))))))))))))))))))))))))))))))))+0</f>
        <v>10</v>
      </c>
      <c r="AS37" s="29">
        <f t="shared" ref="AS37" si="668">AH37+AR37</f>
        <v>38</v>
      </c>
      <c r="AT37" s="30">
        <f>SUM(LARGE(($AR37,$AG37,$V37,$K37),{1;2;3;4}))</f>
        <v>38</v>
      </c>
      <c r="AU37" s="27">
        <f t="shared" ref="AU37" si="669">RANK(AS37,AS$6:AS$61)</f>
        <v>6</v>
      </c>
      <c r="AV37" s="20">
        <f t="shared" ref="AV37" si="670">BF$3</f>
        <v>2</v>
      </c>
      <c r="AW37" s="31"/>
      <c r="AX37" s="33"/>
      <c r="AY37" s="27">
        <f t="shared" ref="AY37" si="671">SUM(AW37+AX37)</f>
        <v>0</v>
      </c>
      <c r="AZ37" s="47">
        <f t="shared" ref="AZ37" si="672">AY37+AX37/1000</f>
        <v>0</v>
      </c>
      <c r="BA37" s="14">
        <f t="shared" ref="BA37" si="673">RANK(AZ37,AZ$6:AZ$61)</f>
        <v>1</v>
      </c>
      <c r="BB37" s="46">
        <f t="shared" ref="BB37" si="674">RANK(AZ37,AZ$6:AZ$61)</f>
        <v>1</v>
      </c>
      <c r="BC37" s="28">
        <f t="shared" ref="BC37" si="675">IF(AND(BF$3=1,BB37=1),"25",IF(AND(BF$3=1,BB37=2),"20",IF(AND(BF$3=1,BB37=3),"16",IF(AND(BF$3=1,BB37=4),"13",IF(AND(BF$3=1,BB37=5),"11",IF(AND(BF$3=1,BB37=6),"10",IF(AND(BF$3=1,BB37=7),"9",IF(AND(BF$3=1,BB37=8),"8",IF(AND(BF$3=1,BB37=9),"7",IF(AND(BF$3=1,BB37=10),"6",IF(AND(BF$3=1,BB37=11),"5",IF(AND(BF$3=1,BB37=12),"4",IF(AND(BF$3=1,BB37=13),"3",IF(AND(BF$3=1,BB37=14),"2",IF(AND(BF$3=1,BB37=15),"1",IF(AND(BF$3=2,BB37=1),"16",IF(AND(BF$3=2,BB37=2),"13",IF(AND(BF$3=2,BB37=3),"11",IF(AND(BF$3=2,BB37=4),"10",IF(AND(BF$3=2,BB37=5),"9",IF(AND(BF$3=2,BB37=6),"8",IF(AND(BF$3=2,BB37=7),"7",IF(AND(BF$3=2,BB37=8),"6",IF(AND(BF$3=2,BB37=9),"5",IF(AND(BF$3=2,BB37=10),"4",IF(AND(BF$3=2,BB37=11),"3",IF(AND(BF$3=2,BB37=12),"2",IF(AND(BF$3=2,BB37=13),"1",IF(AND(BF$3=3,BB37=1),"10",IF(AND(BF$3=3,BB37=2),"9",IF(AND(BF$3=3,BB37=3),"8",IF(AND(BF$3=3,BB37=4),"7",IF(AND(BF$3=3,BB37=5),"6",IF(AND(BF$3=3,BB37=6),"5",IF(AND(BF$3=3,BB37=7),"4",IF(AND(BF$3=3,BB37=8),"3",IF(AND(BF$3=3,BB37=9),"2",IF(AND(BF$3=3,BB37=10),"1"))))))))))))))))))))))))))))))))))))))+0</f>
        <v>16</v>
      </c>
      <c r="BD37" s="29">
        <f t="shared" ref="BD37" si="676">AS37+BC37</f>
        <v>54</v>
      </c>
      <c r="BE37" s="30">
        <f>SUM(LARGE(($BC37,$AR37,$AG37,$V37,$K37),{1;2;3;4;5}))</f>
        <v>54</v>
      </c>
      <c r="BF37" s="27">
        <f t="shared" ref="BF37" si="677">RANK(BD37,BD$6:BD$61)</f>
        <v>6</v>
      </c>
      <c r="BG37" s="20">
        <f t="shared" ref="BG37" si="678">BQ$3</f>
        <v>3</v>
      </c>
      <c r="BH37" s="31"/>
      <c r="BI37" s="33"/>
      <c r="BJ37" s="27">
        <f t="shared" ref="BJ37" si="679">SUM(BH37+BI37)</f>
        <v>0</v>
      </c>
      <c r="BK37" s="47">
        <f t="shared" ref="BK37" si="680">BJ37+BI37/1000</f>
        <v>0</v>
      </c>
      <c r="BL37" s="14">
        <f t="shared" ref="BL37" si="681">RANK(BK37,BK$6:BK$61)</f>
        <v>1</v>
      </c>
      <c r="BM37" s="46">
        <f t="shared" ref="BM37" si="682">RANK(BK37,BK$6:BK$61)</f>
        <v>1</v>
      </c>
      <c r="BN37" s="28">
        <f t="shared" ref="BN37" si="683">IF(AND(BQ$3=1,BM37=1),"25",IF(AND(BQ$3=1,BM37=2),"20",IF(AND(BQ$3=1,BM37=3),"16",IF(AND(BQ$3=1,BM37=4),"13",IF(AND(BQ$3=1,BM37=5),"11",IF(AND(BQ$3=1,BM37=6),"10",IF(AND(BQ$3=1,BM37=7),"9",IF(AND(BQ$3=1,BM37=8),"8",IF(AND(BQ$3=1,BM37=9),"7",IF(AND(BQ$3=1,BM37=10),"6",IF(AND(BQ$3=1,BM37=11),"5",IF(AND(BQ$3=1,BM37=12),"4",IF(AND(BQ$3=1,BM37=13),"3",IF(AND(BQ$3=1,BM37=14),"2",IF(AND(BQ$3=1,BM37=15),"1",IF(AND(BQ$3=2,BM37=1),"16",IF(AND(BQ$3=2,BM37=2),"13",IF(AND(BQ$3=2,BM37=3),"11",IF(AND(BQ$3=2,BM37=4),"10",IF(AND(BQ$3=2,BM37=5),"9",IF(AND(BQ$3=2,BM37=6),"8",IF(AND(BQ$3=2,BM37=7),"7",IF(AND(BQ$3=2,BM37=8),"6",IF(AND(BQ$3=2,BM37=9),"5",IF(AND(BQ$3=2,BM37=10),"4",IF(AND(BQ$3=2,BM37=11),"3",IF(AND(BQ$3=2,BM37=12),"2",IF(AND(BQ$3=2,BM37=13),"1",IF(AND(BQ$3=3,BM37=1),"10",IF(AND(BQ$3=3,BM37=2),"9",IF(AND(BQ$3=3,BM37=3),"8",IF(AND(BQ$3=3,BM37=4),"7",IF(AND(BQ$3=3,BM37=5),"6",IF(AND(BQ$3=3,BM37=6),"5",IF(AND(BQ$3=3,BM37=7),"4",IF(AND(BQ$3=3,BM37=8),"3",IF(AND(BQ$3=3,BM37=9),"2",IF(AND(BQ$3=3,BM37=10),"1"))))))))))))))))))))))))))))))))))))))+0</f>
        <v>10</v>
      </c>
      <c r="BO37" s="29">
        <f t="shared" ref="BO37" si="684">BD37+BN37</f>
        <v>64</v>
      </c>
      <c r="BP37" s="30">
        <f>SUM(LARGE(($BN37,$BC37,$AR37,$AG37,$V37,$K37),{1;2;3;4;5}))</f>
        <v>56</v>
      </c>
      <c r="BQ37" s="27">
        <f t="shared" ref="BQ37" si="685">RANK(BP37,BP$6:BP$61)</f>
        <v>4</v>
      </c>
      <c r="BR37" s="20">
        <f t="shared" ref="BR37" si="686">CB$3</f>
        <v>2</v>
      </c>
      <c r="BS37" s="31"/>
      <c r="BT37" s="33"/>
      <c r="BU37" s="27">
        <f t="shared" ref="BU37" si="687">SUM(BS37+BT37)</f>
        <v>0</v>
      </c>
      <c r="BV37" s="47">
        <f t="shared" ref="BV37" si="688">BU37+BT37/1000</f>
        <v>0</v>
      </c>
      <c r="BW37" s="14">
        <f t="shared" ref="BW37" si="689">RANK(BV37,BV$6:BV$61)</f>
        <v>1</v>
      </c>
      <c r="BX37" s="46">
        <f t="shared" ref="BX37" si="690">RANK(BV37,BV$6:BV$61)</f>
        <v>1</v>
      </c>
      <c r="BY37" s="28">
        <f t="shared" ref="BY37" si="691">IF(AND(CB$3=1,BX37=1),"25",IF(AND(CB$3=1,BX37=2),"20",IF(AND(CB$3=1,BX37=3),"16",IF(AND(CB$3=1,BX37=4),"13",IF(AND(CB$3=1,BX37=5),"11",IF(AND(CB$3=1,BX37=6),"10",IF(AND(CB$3=1,BX37=7),"9",IF(AND(CB$3=1,BX37=8),"8",IF(AND(CB$3=1,BX37=9),"7",IF(AND(CB$3=1,BX37=10),"6",IF(AND(CB$3=1,BX37=11),"5",IF(AND(CB$3=1,BX37=12),"4",IF(AND(CB$3=1,BX37=13),"3",IF(AND(CB$3=1,BX37=14),"2",IF(AND(CB$3=1,BX37=15),"1",IF(AND(CB$3=2,BX37=1),"16",IF(AND(CB$3=2,BX37=2),"13",IF(AND(CB$3=2,BX37=3),"11",IF(AND(CB$3=2,BX37=4),"10",IF(AND(CB$3=2,BX37=5),"9",IF(AND(CB$3=2,BX37=6),"8",IF(AND(CB$3=2,BX37=7),"7",IF(AND(CB$3=2,BX37=8),"6",IF(AND(CB$3=2,BX37=9),"5",IF(AND(CB$3=2,BX37=10),"4",IF(AND(CB$3=2,BX37=11),"3",IF(AND(CB$3=2,BX37=12),"2",IF(AND(CB$3=2,BX37=13),"1",IF(AND(CB$3=3,BX37=1),"10",IF(AND(CB$3=3,BX37=2),"9",IF(AND(CB$3=3,BX37=3),"8",IF(AND(CB$3=3,BX37=4),"7",IF(AND(CB$3=3,BX37=5),"6",IF(AND(CB$3=3,BX37=6),"5",IF(AND(CB$3=3,BX37=7),"4",IF(AND(CB$3=3,BX37=8),"3",IF(AND(CB$3=3,BX37=9),"2",IF(AND(CB$3=3,BX37=10),"1"))))))))))))))))))))))))))))))))))))))+0</f>
        <v>16</v>
      </c>
      <c r="BZ37" s="29">
        <f t="shared" ref="BZ37" si="692">BO37+BY37</f>
        <v>80</v>
      </c>
      <c r="CA37" s="30">
        <f>SUM(LARGE(($BY37,$BN37,$BC37,$AR37,$AG37,$V37,$K37),{1;2;3;4;5}))</f>
        <v>62</v>
      </c>
      <c r="CB37" s="27">
        <f t="shared" ref="CB37" si="693">RANK(CA37,CA$6:CA$61)</f>
        <v>4</v>
      </c>
      <c r="CC37" s="20">
        <f t="shared" ref="CC37" si="694">CM$3</f>
        <v>2</v>
      </c>
      <c r="CD37" s="31"/>
      <c r="CE37" s="33"/>
      <c r="CF37" s="27">
        <f t="shared" ref="CF37" si="695">SUM(CD37+CE37)</f>
        <v>0</v>
      </c>
      <c r="CG37" s="47">
        <f t="shared" ref="CG37" si="696">CF37+CE37/1000</f>
        <v>0</v>
      </c>
      <c r="CH37" s="14">
        <f t="shared" ref="CH37" si="697">RANK(CG37,CG$6:CG$61)</f>
        <v>1</v>
      </c>
      <c r="CI37" s="46">
        <f t="shared" ref="CI37" si="698">RANK(CG37,CG$6:CG$61)</f>
        <v>1</v>
      </c>
      <c r="CJ37" s="28">
        <f t="shared" ref="CJ37" si="699">IF(AND(CM$3=1,CI37=1),"25",IF(AND(CM$3=1,CI37=2),"20",IF(AND(CM$3=1,CI37=3),"16",IF(AND(CM$3=1,CI37=4),"13",IF(AND(CM$3=1,CI37=5),"11",IF(AND(CM$3=1,CI37=6),"10",IF(AND(CM$3=1,CI37=7),"9",IF(AND(CM$3=1,CI37=8),"8",IF(AND(CM$3=1,CI37=9),"7",IF(AND(CM$3=1,CI37=10),"6",IF(AND(CM$3=1,CI37=11),"5",IF(AND(CM$3=1,CI37=12),"4",IF(AND(CM$3=1,CI37=13),"3",IF(AND(CM$3=1,CI37=14),"2",IF(AND(CM$3=1,CI37=15),"1",IF(AND(CM$3=2,CI37=1),"16",IF(AND(CM$3=2,CI37=2),"13",IF(AND(CM$3=2,CI37=3),"11",IF(AND(CM$3=2,CI37=4),"10",IF(AND(CM$3=2,CI37=5),"9",IF(AND(CM$3=2,CI37=6),"8",IF(AND(CM$3=2,CI37=7),"7",IF(AND(CM$3=2,CI37=8),"6",IF(AND(CM$3=2,CI37=9),"5",IF(AND(CM$3=2,CI37=10),"4",IF(AND(CM$3=2,CI37=11),"3",IF(AND(CM$3=2,CI37=12),"2",IF(AND(CM$3=2,CI37=13),"1",IF(AND(CM$3=3,CI37=1),"10",IF(AND(CM$3=3,CI37=2),"9",IF(AND(CM$3=3,CI37=3),"8",IF(AND(CM$3=3,CI37=4),"7",IF(AND(CM$3=3,CI37=5),"6",IF(AND(CM$3=3,CI37=6),"5",IF(AND(CM$3=3,CI37=7),"4",IF(AND(CM$3=3,CI37=8),"3",IF(AND(CM$3=3,CI37=9),"2",IF(AND(CM$3=3,CI37=10),"1"))))))))))))))))))))))))))))))))))))))+0</f>
        <v>16</v>
      </c>
      <c r="CK37" s="29">
        <f t="shared" ref="CK37" si="700">BZ37+CJ37</f>
        <v>96</v>
      </c>
      <c r="CL37" s="30">
        <f>SUM(LARGE(($CJ37,$BY37,$BN37,$BC37,$AR37,$AG37,$V37,$K37),{1;2;3;4;5}))</f>
        <v>68</v>
      </c>
      <c r="CM37" s="27">
        <f t="shared" ref="CM37" si="701">RANK(CL37,CL$6:CL$61)</f>
        <v>4</v>
      </c>
      <c r="CN37" s="20">
        <f t="shared" ref="CN37" si="702">CX$3</f>
        <v>2</v>
      </c>
      <c r="CO37" s="31"/>
      <c r="CP37" s="33"/>
      <c r="CQ37" s="27">
        <f t="shared" ref="CQ37" si="703">SUM(CO37+CP37)</f>
        <v>0</v>
      </c>
      <c r="CR37" s="47">
        <f t="shared" ref="CR37" si="704">CQ37+CP37/1000</f>
        <v>0</v>
      </c>
      <c r="CS37" s="14">
        <f t="shared" ref="CS37" si="705">RANK(CR37,CR$6:CR$61)</f>
        <v>1</v>
      </c>
      <c r="CT37" s="46">
        <f t="shared" ref="CT37" si="706">RANK(CR37,CR$6:CR$61)</f>
        <v>1</v>
      </c>
      <c r="CU37" s="28">
        <f t="shared" ref="CU37" si="707">IF(AND(CX$3=1,CT37=1),"25",IF(AND(CX$3=1,CT37=2),"20",IF(AND(CX$3=1,CT37=3),"16",IF(AND(CX$3=1,CT37=4),"13",IF(AND(CX$3=1,CT37=5),"11",IF(AND(CX$3=1,CT37=6),"10",IF(AND(CX$3=1,CT37=7),"9",IF(AND(CX$3=1,CT37=8),"8",IF(AND(CX$3=1,CT37=9),"7",IF(AND(CX$3=1,CT37=10),"6",IF(AND(CX$3=1,CT37=11),"5",IF(AND(CX$3=1,CT37=12),"4",IF(AND(CX$3=1,CT37=13),"3",IF(AND(CX$3=1,CT37=14),"2",IF(AND(CX$3=1,CT37=15),"1",IF(AND(CX$3=2,CT37=1),"16",IF(AND(CX$3=2,CT37=2),"13",IF(AND(CX$3=2,CT37=3),"11",IF(AND(CX$3=2,CT37=4),"10",IF(AND(CX$3=2,CT37=5),"9",IF(AND(CX$3=2,CT37=6),"8",IF(AND(CX$3=2,CT37=7),"7",IF(AND(CX$3=2,CT37=8),"6",IF(AND(CX$3=2,CT37=9),"5",IF(AND(CX$3=2,CT37=10),"4",IF(AND(CX$3=2,CT37=11),"3",IF(AND(CX$3=2,CT37=12),"2",IF(AND(CX$3=2,CT37=13),"1",IF(AND(CX$3=3,CT37=1),"10",IF(AND(CX$3=3,CT37=2),"9",IF(AND(CX$3=3,CT37=3),"8",IF(AND(CX$3=3,CT37=4),"7",IF(AND(CX$3=3,CT37=5),"6",IF(AND(CX$3=3,CT37=6),"5",IF(AND(CX$3=3,CT37=7),"4",IF(AND(CX$3=3,CT37=8),"3",IF(AND(CX$3=3,CT37=9),"2",IF(AND(CX$3=3,CT37=10),"1"))))))))))))))))))))))))))))))))))))))+0</f>
        <v>16</v>
      </c>
      <c r="CV37" s="29">
        <f t="shared" ref="CV37" si="708">CK37+CU37</f>
        <v>112</v>
      </c>
      <c r="CW37" s="30">
        <f>SUM(LARGE(($CU37,$CJ37,$BY37,$BN37,$BC37,$AR37,$AG37,$V37,$K37),{1;2;3;4;5}))</f>
        <v>74</v>
      </c>
      <c r="CX37" s="27">
        <f t="shared" ref="CX37" si="709">RANK(CW37,CW$6:CW$61)</f>
        <v>4</v>
      </c>
      <c r="CY37" s="20">
        <f t="shared" ref="CY37" si="710">DI$3</f>
        <v>2</v>
      </c>
      <c r="CZ37" s="31"/>
      <c r="DA37" s="33"/>
      <c r="DB37" s="27">
        <f t="shared" ref="DB37" si="711">SUM(CZ37+DA37)</f>
        <v>0</v>
      </c>
      <c r="DC37" s="47">
        <f t="shared" ref="DC37" si="712">DB37+DA37/1000</f>
        <v>0</v>
      </c>
      <c r="DD37" s="14">
        <f t="shared" ref="DD37" si="713">RANK(DC37,DC$6:DC$61)</f>
        <v>1</v>
      </c>
      <c r="DE37" s="46">
        <f t="shared" ref="DE37" si="714">RANK(DC37,DC$6:DC$61)</f>
        <v>1</v>
      </c>
      <c r="DF37" s="28">
        <f t="shared" ref="DF37" si="715">IF(AND(DI$3=1,DE37=1),"25",IF(AND(DI$3=1,DE37=2),"20",IF(AND(DI$3=1,DE37=3),"16",IF(AND(DI$3=1,DE37=4),"13",IF(AND(DI$3=1,DE37=5),"11",IF(AND(DI$3=1,DE37=6),"10",IF(AND(DI$3=1,DE37=7),"9",IF(AND(DI$3=1,DE37=8),"8",IF(AND(DI$3=1,DE37=9),"7",IF(AND(DI$3=1,DE37=10),"6",IF(AND(DI$3=1,DE37=11),"5",IF(AND(DI$3=1,DE37=12),"4",IF(AND(DI$3=1,DE37=13),"3",IF(AND(DI$3=1,DE37=14),"2",IF(AND(DI$3=1,DE37=15),"1",IF(AND(DI$3=2,DE37=1),"16",IF(AND(DI$3=2,DE37=2),"13",IF(AND(DI$3=2,DE37=3),"11",IF(AND(DI$3=2,DE37=4),"10",IF(AND(DI$3=2,DE37=5),"9",IF(AND(DI$3=2,DE37=6),"8",IF(AND(DI$3=2,DE37=7),"7",IF(AND(DI$3=2,DE37=8),"6",IF(AND(DI$3=2,DE37=9),"5",IF(AND(DI$3=2,DE37=10),"4",IF(AND(DI$3=2,DE37=11),"3",IF(AND(DI$3=2,DE37=12),"2",IF(AND(DI$3=2,DE37=13),"1",IF(AND(DI$3=3,DE37=1),"10",IF(AND(DI$3=3,DE37=2),"9",IF(AND(DI$3=3,DE37=3),"8",IF(AND(DI$3=3,DE37=4),"7",IF(AND(DI$3=3,DE37=5),"6",IF(AND(DI$3=3,DE37=6),"5",IF(AND(DI$3=3,DE37=7),"4",IF(AND(DI$3=3,DE37=8),"3",IF(AND(DI$3=3,DE37=9),"2",IF(AND(DI$3=3,DE37=10),"1"))))))))))))))))))))))))))))))))))))))+0</f>
        <v>16</v>
      </c>
      <c r="DG37" s="29">
        <f t="shared" ref="DG37" si="716">CV37+DF37</f>
        <v>128</v>
      </c>
      <c r="DH37" s="30">
        <f>SUM(LARGE(($DF37,$CU37,$CJ37,$BY37,$BN37,$BC37,$AR37,$AG37,$V37,$K37),{1;2;3;4;5}))</f>
        <v>80</v>
      </c>
      <c r="DI37" s="27">
        <f t="shared" ref="DI37" si="717">RANK(DH37,DH$6:DH$61)</f>
        <v>1</v>
      </c>
      <c r="DJ37" s="20">
        <f t="shared" ref="DJ37" si="718">DT$3</f>
        <v>2</v>
      </c>
      <c r="DK37" s="31"/>
      <c r="DL37" s="33"/>
      <c r="DM37" s="27">
        <f t="shared" ref="DM37" si="719">SUM(DK37+DL37)</f>
        <v>0</v>
      </c>
      <c r="DN37" s="47">
        <f t="shared" ref="DN37" si="720">DM37+DL37/1000</f>
        <v>0</v>
      </c>
      <c r="DO37" s="14">
        <f t="shared" ref="DO37" si="721">RANK(DN37,DN$6:DN$61)</f>
        <v>1</v>
      </c>
      <c r="DP37" s="46">
        <f t="shared" ref="DP37" si="722">RANK(DN37,DN$6:DN$61)</f>
        <v>1</v>
      </c>
      <c r="DQ37" s="28">
        <f t="shared" ref="DQ37" si="723">IF(AND(DT$3=1,DP37=1),"25",IF(AND(DT$3=1,DP37=2),"20",IF(AND(DT$3=1,DP37=3),"16",IF(AND(DT$3=1,DP37=4),"13",IF(AND(DT$3=1,DP37=5),"11",IF(AND(DT$3=1,DP37=6),"10",IF(AND(DT$3=1,DP37=7),"9",IF(AND(DT$3=1,DP37=8),"8",IF(AND(DT$3=1,DP37=9),"7",IF(AND(DT$3=1,DP37=10),"6",IF(AND(DT$3=1,DP37=11),"5",IF(AND(DT$3=1,DP37=12),"4",IF(AND(DT$3=1,DP37=13),"3",IF(AND(DT$3=1,DP37=14),"2",IF(AND(DT$3=1,DP37=15),"1",IF(AND(DT$3=2,DP37=1),"16",IF(AND(DT$3=2,DP37=2),"13",IF(AND(DT$3=2,DP37=3),"11",IF(AND(DT$3=2,DP37=4),"10",IF(AND(DT$3=2,DP37=5),"9",IF(AND(DT$3=2,DP37=6),"8",IF(AND(DT$3=2,DP37=7),"7",IF(AND(DT$3=2,DP37=8),"6",IF(AND(DT$3=2,DP37=9),"5",IF(AND(DT$3=2,DP37=10),"4",IF(AND(DT$3=2,DP37=11),"3",IF(AND(DT$3=2,DP37=12),"2",IF(AND(DT$3=2,DP37=13),"1",IF(AND(DT$3=3,DP37=1),"10",IF(AND(DT$3=3,DP37=2),"9",IF(AND(DT$3=3,DP37=3),"8",IF(AND(DT$3=3,DP37=4),"7",IF(AND(DT$3=3,DP37=5),"6",IF(AND(DT$3=3,DP37=6),"5",IF(AND(DT$3=3,DP37=7),"4",IF(AND(DT$3=3,DP37=8),"3",IF(AND(DT$3=3,DP37=9),"2",IF(AND(DT$3=3,DP37=10),"1"))))))))))))))))))))))))))))))))))))))+0</f>
        <v>16</v>
      </c>
      <c r="DR37" s="29">
        <f t="shared" ref="DR37" si="724">DG37+DQ37</f>
        <v>144</v>
      </c>
      <c r="DS37" s="30">
        <f>SUM(LARGE(($DQ37,$DF37,$CU37,$CJ37,$BY37,$BN37,$BC37,$AR37,$AG37,$V37,$K37),{1;2;3;4;5}))</f>
        <v>80</v>
      </c>
      <c r="DT37" s="27">
        <f t="shared" ref="DT37" si="725">RANK(DS37,DS$6:DS$61)</f>
        <v>1</v>
      </c>
      <c r="DU37" s="20">
        <f t="shared" ref="DU37" si="726">EE$3</f>
        <v>2</v>
      </c>
      <c r="DV37" s="31"/>
      <c r="DW37" s="33"/>
      <c r="DX37" s="27">
        <f t="shared" ref="DX37" si="727">SUM(DV37+DW37)</f>
        <v>0</v>
      </c>
      <c r="DY37" s="47">
        <f t="shared" ref="DY37" si="728">DX37+DW37/1000</f>
        <v>0</v>
      </c>
      <c r="DZ37" s="14">
        <f t="shared" ref="DZ37" si="729">RANK(DY37,DY$6:DY$61)</f>
        <v>1</v>
      </c>
      <c r="EA37" s="46">
        <f t="shared" ref="EA37" si="730">RANK(DY37,DY$6:DY$61)</f>
        <v>1</v>
      </c>
      <c r="EB37" s="28">
        <f t="shared" ref="EB37" si="731">IF(AND(EE$3=1,EA37=1),"25",IF(AND(EE$3=1,EA37=2),"20",IF(AND(EE$3=1,EA37=3),"16",IF(AND(EE$3=1,EA37=4),"13",IF(AND(EE$3=1,EA37=5),"11",IF(AND(EE$3=1,EA37=6),"10",IF(AND(EE$3=1,EA37=7),"9",IF(AND(EE$3=1,EA37=8),"8",IF(AND(EE$3=1,EA37=9),"7",IF(AND(EE$3=1,EA37=10),"6",IF(AND(EE$3=1,EA37=11),"5",IF(AND(EE$3=1,EA37=12),"4",IF(AND(EE$3=1,EA37=13),"3",IF(AND(EE$3=1,EA37=14),"2",IF(AND(EE$3=1,EA37=15),"1",IF(AND(EE$3=2,EA37=1),"16",IF(AND(EE$3=2,EA37=2),"13",IF(AND(EE$3=2,EA37=3),"11",IF(AND(EE$3=2,EA37=4),"10",IF(AND(EE$3=2,EA37=5),"9",IF(AND(EE$3=2,EA37=6),"8",IF(AND(EE$3=2,EA37=7),"7",IF(AND(EE$3=2,EA37=8),"6",IF(AND(EE$3=2,EA37=9),"5",IF(AND(EE$3=2,EA37=10),"4",IF(AND(EE$3=2,EA37=11),"3",IF(AND(EE$3=2,EA37=12),"2",IF(AND(EE$3=2,EA37=13),"1",IF(AND(EE$3=3,EA37=1),"10",IF(AND(EE$3=3,EA37=2),"9",IF(AND(EE$3=3,EA37=3),"8",IF(AND(EE$3=3,EA37=4),"7",IF(AND(EE$3=3,EA37=5),"6",IF(AND(EE$3=3,EA37=6),"5",IF(AND(EE$3=3,EA37=7),"4",IF(AND(EE$3=3,EA37=8),"3",IF(AND(EE$3=3,EA37=9),"2",IF(AND(EE$3=3,EA37=10),"1"))))))))))))))))))))))))))))))))))))))+0</f>
        <v>16</v>
      </c>
      <c r="EC37" s="29">
        <f t="shared" ref="EC37" si="732">DR37+EB37</f>
        <v>160</v>
      </c>
      <c r="ED37" s="30">
        <f>SUM(LARGE(($EB37,$DQ37,$DF37,$CU37,$CJ37,$BY37,$BN37,$BC37,$AR37,$AG37,$V37,$K37),{1;2;3;4;5}))</f>
        <v>80</v>
      </c>
      <c r="EE37" s="27">
        <f t="shared" ref="EE37" si="733">RANK(ED37,ED$6:ED$61)</f>
        <v>1</v>
      </c>
      <c r="EF37" s="20">
        <f t="shared" ref="EF37" si="734">EP$3</f>
        <v>2</v>
      </c>
      <c r="EG37" s="31"/>
      <c r="EH37" s="33"/>
      <c r="EI37" s="27">
        <f t="shared" ref="EI37" si="735">SUM(EG37+EH37)</f>
        <v>0</v>
      </c>
      <c r="EJ37" s="47">
        <f t="shared" ref="EJ37" si="736">EI37+EH37/1000</f>
        <v>0</v>
      </c>
      <c r="EK37" s="14">
        <f t="shared" ref="EK37" si="737">RANK(EJ37,EJ$6:EJ$61)</f>
        <v>1</v>
      </c>
      <c r="EL37" s="46">
        <f t="shared" ref="EL37" si="738">RANK(EJ37,EJ$6:EJ$61)</f>
        <v>1</v>
      </c>
      <c r="EM37" s="28">
        <f t="shared" ref="EM37" si="739">IF(AND(EP$3=1,EL37=1),"25",IF(AND(EP$3=1,EL37=2),"20",IF(AND(EP$3=1,EL37=3),"16",IF(AND(EP$3=1,EL37=4),"13",IF(AND(EP$3=1,EL37=5),"11",IF(AND(EP$3=1,EL37=6),"10",IF(AND(EP$3=1,EL37=7),"9",IF(AND(EP$3=1,EL37=8),"8",IF(AND(EP$3=1,EL37=9),"7",IF(AND(EP$3=1,EL37=10),"6",IF(AND(EP$3=1,EL37=11),"5",IF(AND(EP$3=1,EL37=12),"4",IF(AND(EP$3=1,EL37=13),"3",IF(AND(EP$3=1,EL37=14),"2",IF(AND(EP$3=1,EL37=15),"1",IF(AND(EP$3=2,EL37=1),"16",IF(AND(EP$3=2,EL37=2),"13",IF(AND(EP$3=2,EL37=3),"11",IF(AND(EP$3=2,EL37=4),"10",IF(AND(EP$3=2,EL37=5),"9",IF(AND(EP$3=2,EL37=6),"8",IF(AND(EP$3=2,EL37=7),"7",IF(AND(EP$3=2,EL37=8),"6",IF(AND(EP$3=2,EL37=9),"5",IF(AND(EP$3=2,EL37=10),"4",IF(AND(EP$3=2,EL37=11),"3",IF(AND(EP$3=2,EL37=12),"2",IF(AND(EP$3=2,EL37=13),"1",IF(AND(EP$3=3,EL37=1),"10",IF(AND(EP$3=3,EL37=2),"9",IF(AND(EP$3=3,EL37=3),"8",IF(AND(EP$3=3,EL37=4),"7",IF(AND(EP$3=3,EL37=5),"6",IF(AND(EP$3=3,EL37=6),"5",IF(AND(EP$3=3,EL37=7),"4",IF(AND(EP$3=3,EL37=8),"3",IF(AND(EP$3=3,EL37=9),"2",IF(AND(EP$3=3,EL37=10),"1"))))))))))))))))))))))))))))))))))))))+0</f>
        <v>16</v>
      </c>
      <c r="EN37" s="29">
        <f t="shared" ref="EN37" si="740">EC37+EM37</f>
        <v>176</v>
      </c>
      <c r="EO37" s="30">
        <f>SUM(LARGE(($EM37,$EB37,$DQ37,$DF37,$CU37,$CJ37,$BY37,$BN37,$BC37,$AR37,$AG37,$V37,$K37),{1;2;3;4;5}))</f>
        <v>80</v>
      </c>
      <c r="EP37" s="27">
        <f t="shared" ref="EP37" si="741">RANK(EO37,EO$6:EO$61)</f>
        <v>1</v>
      </c>
      <c r="EQ37" s="20">
        <f t="shared" ref="EQ37" si="742">FA$3</f>
        <v>2</v>
      </c>
      <c r="ER37" s="31"/>
      <c r="ES37" s="33"/>
      <c r="ET37" s="27">
        <f t="shared" ref="ET37" si="743">SUM(ER37+ES37)</f>
        <v>0</v>
      </c>
      <c r="EU37" s="47">
        <f t="shared" ref="EU37" si="744">ET37+ES37/1000</f>
        <v>0</v>
      </c>
      <c r="EV37" s="14">
        <f t="shared" ref="EV37" si="745">RANK(EU37,EU$6:EU$61)</f>
        <v>1</v>
      </c>
      <c r="EW37" s="46">
        <f t="shared" ref="EW37" si="746">RANK(EU37,EU$6:EU$61)</f>
        <v>1</v>
      </c>
      <c r="EX37" s="28">
        <f t="shared" ref="EX37" si="747">IF(AND(FA$3=1,EW37=1),"25",IF(AND(FA$3=1,EW37=2),"20",IF(AND(FA$3=1,EW37=3),"16",IF(AND(FA$3=1,EW37=4),"13",IF(AND(FA$3=1,EW37=5),"11",IF(AND(FA$3=1,EW37=6),"10",IF(AND(FA$3=1,EW37=7),"9",IF(AND(FA$3=1,EW37=8),"8",IF(AND(FA$3=1,EW37=9),"7",IF(AND(FA$3=1,EW37=10),"6",IF(AND(FA$3=1,EW37=11),"5",IF(AND(FA$3=1,EW37=12),"4",IF(AND(FA$3=1,EW37=13),"3",IF(AND(FA$3=1,EW37=14),"2",IF(AND(FA$3=1,EW37=15),"1",IF(AND(FA$3=2,EW37=1),"16",IF(AND(FA$3=2,EW37=2),"13",IF(AND(FA$3=2,EW37=3),"11",IF(AND(FA$3=2,EW37=4),"10",IF(AND(FA$3=2,EW37=5),"9",IF(AND(FA$3=2,EW37=6),"8",IF(AND(FA$3=2,EW37=7),"7",IF(AND(FA$3=2,EW37=8),"6",IF(AND(FA$3=2,EW37=9),"5",IF(AND(FA$3=2,EW37=10),"4",IF(AND(FA$3=2,EW37=11),"3",IF(AND(FA$3=2,EW37=12),"2",IF(AND(FA$3=2,EW37=13),"1",IF(AND(FA$3=3,EW37=1),"10",IF(AND(FA$3=3,EW37=2),"9",IF(AND(FA$3=3,EW37=3),"8",IF(AND(FA$3=3,EW37=4),"7",IF(AND(FA$3=3,EW37=5),"6",IF(AND(FA$3=3,EW37=6),"5",IF(AND(FA$3=3,EW37=7),"4",IF(AND(FA$3=3,EW37=8),"3",IF(AND(FA$3=3,EW37=9),"2",IF(AND(FA$3=3,EW37=10),"1"))))))))))))))))))))))))))))))))))))))+0</f>
        <v>16</v>
      </c>
      <c r="EY37" s="29">
        <f t="shared" ref="EY37" si="748">EN37+EX37</f>
        <v>192</v>
      </c>
      <c r="EZ37" s="30">
        <f>SUM(LARGE(($EX37,$EM37,$EB37,$DQ37,$DF37,$CU37,$CJ37,$BY37,$BN37,$BC37,$AR37,$AG37,$V37,$K37),{1;2;3;4;5}))</f>
        <v>80</v>
      </c>
      <c r="FA37" s="27">
        <f t="shared" ref="FA37" si="749">RANK(EZ37,EZ$6:EZ$61)</f>
        <v>1</v>
      </c>
      <c r="FB37" s="20">
        <f t="shared" ref="FB37" si="750">FL$3</f>
        <v>2</v>
      </c>
      <c r="FC37" s="31"/>
      <c r="FD37" s="33"/>
      <c r="FE37" s="27">
        <f t="shared" ref="FE37" si="751">SUM(FC37+FD37)</f>
        <v>0</v>
      </c>
      <c r="FF37" s="47">
        <f t="shared" ref="FF37" si="752">FE37+FD37/1000</f>
        <v>0</v>
      </c>
      <c r="FG37" s="14">
        <f t="shared" ref="FG37" si="753">RANK(FF37,FF$6:FF$61)</f>
        <v>1</v>
      </c>
      <c r="FH37" s="46">
        <f t="shared" ref="FH37" si="754">RANK(FF37,FF$6:FF$61)</f>
        <v>1</v>
      </c>
      <c r="FI37" s="28">
        <f t="shared" ref="FI37" si="755">IF(AND(FL$3=1,FH37=1),"25",IF(AND(FL$3=1,FH37=2),"20",IF(AND(FL$3=1,FH37=3),"16",IF(AND(FL$3=1,FH37=4),"13",IF(AND(FL$3=1,FH37=5),"11",IF(AND(FL$3=1,FH37=6),"10",IF(AND(FL$3=1,FH37=7),"9",IF(AND(FL$3=1,FH37=8),"8",IF(AND(FL$3=1,FH37=9),"7",IF(AND(FL$3=1,FH37=10),"6",IF(AND(FL$3=1,FH37=11),"5",IF(AND(FL$3=1,FH37=12),"4",IF(AND(FL$3=1,FH37=13),"3",IF(AND(FL$3=1,FH37=14),"2",IF(AND(FL$3=1,FH37=15),"1",IF(AND(FL$3=2,FH37=1),"16",IF(AND(FL$3=2,FH37=2),"13",IF(AND(FL$3=2,FH37=3),"11",IF(AND(FL$3=2,FH37=4),"10",IF(AND(FL$3=2,FH37=5),"9",IF(AND(FL$3=2,FH37=6),"8",IF(AND(FL$3=2,FH37=7),"7",IF(AND(FL$3=2,FH37=8),"6",IF(AND(FL$3=2,FH37=9),"5",IF(AND(FL$3=2,FH37=10),"4",IF(AND(FL$3=2,FH37=11),"3",IF(AND(FL$3=2,FH37=12),"2",IF(AND(FL$3=2,FH37=13),"1",IF(AND(FL$3=3,FH37=1),"10",IF(AND(FL$3=3,FH37=2),"9",IF(AND(FL$3=3,FH37=3),"8",IF(AND(FL$3=3,FH37=4),"7",IF(AND(FL$3=3,FH37=5),"6",IF(AND(FL$3=3,FH37=6),"5",IF(AND(FL$3=3,FH37=7),"4",IF(AND(FL$3=3,FH37=8),"3",IF(AND(FL$3=3,FH37=9),"2",IF(AND(FL$3=3,FH37=10),"1"))))))))))))))))))))))))))))))))))))))+0</f>
        <v>16</v>
      </c>
      <c r="FJ37" s="29">
        <f t="shared" ref="FJ37" si="756">EY37+FI37</f>
        <v>208</v>
      </c>
      <c r="FK37" s="30">
        <f>SUM(LARGE(($FI37,$EX37,$EM37,$EB37,$DQ37,$DF37,$CU37,$CJ37,$BY37,$BN37,$BC37,$AR37,$AG37,$V37,$K37),{1;2;3;4;5}))</f>
        <v>80</v>
      </c>
      <c r="FL37" s="27">
        <f t="shared" ref="FL37" si="757">RANK(FK37,FK$6:FK$61)</f>
        <v>1</v>
      </c>
      <c r="FM37" s="20">
        <f t="shared" ref="FM37" si="758">FW$3</f>
        <v>2</v>
      </c>
      <c r="FN37" s="31"/>
      <c r="FO37" s="33"/>
      <c r="FP37" s="27">
        <f t="shared" ref="FP37" si="759">SUM(FN37+FO37)</f>
        <v>0</v>
      </c>
      <c r="FQ37" s="47">
        <f t="shared" ref="FQ37" si="760">FP37+FO37/1000</f>
        <v>0</v>
      </c>
      <c r="FR37" s="14">
        <f t="shared" ref="FR37" si="761">RANK(FQ37,FQ$6:FQ$61)</f>
        <v>1</v>
      </c>
      <c r="FS37" s="46">
        <f t="shared" ref="FS37" si="762">RANK(FQ37,FQ$6:FQ$61)</f>
        <v>1</v>
      </c>
      <c r="FT37" s="28">
        <f t="shared" ref="FT37" si="763">IF(AND(FW$3=1,FS37=1),"25",IF(AND(FW$3=1,FS37=2),"20",IF(AND(FW$3=1,FS37=3),"16",IF(AND(FW$3=1,FS37=4),"13",IF(AND(FW$3=1,FS37=5),"11",IF(AND(FW$3=1,FS37=6),"10",IF(AND(FW$3=1,FS37=7),"9",IF(AND(FW$3=1,FS37=8),"8",IF(AND(FW$3=1,FS37=9),"7",IF(AND(FW$3=1,FS37=10),"6",IF(AND(FW$3=1,FS37=11),"5",IF(AND(FW$3=1,FS37=12),"4",IF(AND(FW$3=1,FS37=13),"3",IF(AND(FW$3=1,FS37=14),"2",IF(AND(FW$3=1,FS37=15),"1",IF(AND(FW$3=2,FS37=1),"16",IF(AND(FW$3=2,FS37=2),"13",IF(AND(FW$3=2,FS37=3),"11",IF(AND(FW$3=2,FS37=4),"10",IF(AND(FW$3=2,FS37=5),"9",IF(AND(FW$3=2,FS37=6),"8",IF(AND(FW$3=2,FS37=7),"7",IF(AND(FW$3=2,FS37=8),"6",IF(AND(FW$3=2,FS37=9),"5",IF(AND(FW$3=2,FS37=10),"4",IF(AND(FW$3=2,FS37=11),"3",IF(AND(FW$3=2,FS37=12),"2",IF(AND(FW$3=2,FS37=13),"1",IF(AND(FW$3=3,FS37=1),"10",IF(AND(FW$3=3,FS37=2),"9",IF(AND(FW$3=3,FS37=3),"8",IF(AND(FW$3=3,FS37=4),"7",IF(AND(FW$3=3,FS37=5),"6",IF(AND(FW$3=3,FS37=6),"5",IF(AND(FW$3=3,FS37=7),"4",IF(AND(FW$3=3,FS37=8),"3",IF(AND(FW$3=3,FS37=9),"2",IF(AND(FW$3=3,FS37=10),"1"))))))))))))))))))))))))))))))))))))))+0</f>
        <v>16</v>
      </c>
      <c r="FU37" s="29">
        <f t="shared" ref="FU37" si="764">FJ37+FT37</f>
        <v>224</v>
      </c>
      <c r="FV37" s="30">
        <f>SUM(LARGE(($FT37,$FI37,$EX37,$EM37,$EB37,$DQ37,$DF37,$CU37,$CJ37,$BY37,$BN37,$BC37,$AR37,$AG37,$V37,$K37),{1;2;3;4;5}))</f>
        <v>80</v>
      </c>
      <c r="FW37" s="27">
        <f t="shared" ref="FW37" si="765">RANK(FV37,FV$6:FV$61)</f>
        <v>1</v>
      </c>
      <c r="FX37" s="20">
        <f t="shared" ref="FX37" si="766">GH$3</f>
        <v>2</v>
      </c>
      <c r="FY37" s="63"/>
      <c r="FZ37" s="64"/>
      <c r="GA37" s="27">
        <f t="shared" ref="GA37" si="767">SUM(FY37+FZ37)</f>
        <v>0</v>
      </c>
      <c r="GB37" s="47">
        <f t="shared" ref="GB37" si="768">GA37+FZ37/1000</f>
        <v>0</v>
      </c>
      <c r="GC37" s="14">
        <f t="shared" ref="GC37" si="769">RANK(GB37,GB$6:GB$61)</f>
        <v>1</v>
      </c>
      <c r="GD37" s="46">
        <f t="shared" ref="GD37" si="770">RANK(GB37,GB$6:GB$61)</f>
        <v>1</v>
      </c>
      <c r="GE37" s="28">
        <f t="shared" ref="GE37" si="771">IF(AND(GH$3=1,GD37=1),"25",IF(AND(GH$3=1,GD37=2),"20",IF(AND(GH$3=1,GD37=3),"16",IF(AND(GH$3=1,GD37=4),"13",IF(AND(GH$3=1,GD37=5),"11",IF(AND(GH$3=1,GD37=6),"10",IF(AND(GH$3=1,GD37=7),"9",IF(AND(GH$3=1,GD37=8),"8",IF(AND(GH$3=1,GD37=9),"7",IF(AND(GH$3=1,GD37=10),"6",IF(AND(GH$3=1,GD37=11),"5",IF(AND(GH$3=1,GD37=12),"4",IF(AND(GH$3=1,GD37=13),"3",IF(AND(GH$3=1,GD37=14),"2",IF(AND(GH$3=1,GD37=15),"1",IF(AND(GH$3=2,GD37=1),"16",IF(AND(GH$3=2,GD37=2),"13",IF(AND(GH$3=2,GD37=3),"11",IF(AND(GH$3=2,GD37=4),"10",IF(AND(GH$3=2,GD37=5),"9",IF(AND(GH$3=2,GD37=6),"8",IF(AND(GH$3=2,GD37=7),"7",IF(AND(GH$3=2,GD37=8),"6",IF(AND(GH$3=2,GD37=9),"5",IF(AND(GH$3=2,GD37=10),"4",IF(AND(GH$3=2,GD37=11),"3",IF(AND(GH$3=2,GD37=12),"2",IF(AND(GH$3=2,GD37=13),"1",IF(AND(GH$3=3,GD37=1),"10",IF(AND(GH$3=3,GD37=2),"9",IF(AND(GH$3=3,GD37=3),"8",IF(AND(GH$3=3,GD37=4),"7",IF(AND(GH$3=3,GD37=5),"6",IF(AND(GH$3=3,GD37=6),"5",IF(AND(GH$3=3,GD37=7),"4",IF(AND(GH$3=3,GD37=8),"3",IF(AND(GH$3=3,GD37=9),"2",IF(AND(GH$3=3,GD37=10),"1"))))))))))))))))))))))))))))))))))))))+0</f>
        <v>16</v>
      </c>
      <c r="GF37" s="29">
        <f t="shared" ref="GF37" si="772">FU37+GE37</f>
        <v>240</v>
      </c>
      <c r="GG37" s="30">
        <f>SUM(LARGE(($GE37,$FT37,$FI37,$EX37,$EM37,$EB37,$DQ37,$DF37,$CU37,$CJ37,$BY37,$BN37,$BC37,$AR37,$AG37,$V37,$K37),{1;2;3;4;5}))</f>
        <v>80</v>
      </c>
      <c r="GH37" s="27">
        <f t="shared" ref="GH37" si="773">RANK(GG37,GG$6:GG$61)</f>
        <v>1</v>
      </c>
      <c r="GI37" s="20">
        <f t="shared" ref="GI37" si="774">GS$3</f>
        <v>3</v>
      </c>
      <c r="GJ37" s="63"/>
      <c r="GK37" s="64"/>
      <c r="GL37" s="27">
        <f t="shared" ref="GL37" si="775">SUM(GJ37+GK37)</f>
        <v>0</v>
      </c>
      <c r="GM37" s="47">
        <f t="shared" ref="GM37" si="776">GL37+GK37/1000</f>
        <v>0</v>
      </c>
      <c r="GN37" s="14">
        <f t="shared" ref="GN37" si="777">RANK(GM37,GM$6:GM$61)</f>
        <v>1</v>
      </c>
      <c r="GO37" s="46">
        <f t="shared" ref="GO37" si="778">RANK(GM37,GM$6:GM$61)</f>
        <v>1</v>
      </c>
      <c r="GP37" s="28">
        <f t="shared" ref="GP37" si="779">IF(AND(GS$3=1,GO37=1),"25",IF(AND(GS$3=1,GO37=2),"20",IF(AND(GS$3=1,GO37=3),"16",IF(AND(GS$3=1,GO37=4),"13",IF(AND(GS$3=1,GO37=5),"11",IF(AND(GS$3=1,GO37=6),"10",IF(AND(GS$3=1,GO37=7),"9",IF(AND(GS$3=1,GO37=8),"8",IF(AND(GS$3=1,GO37=9),"7",IF(AND(GS$3=1,GO37=10),"6",IF(AND(GS$3=1,GO37=11),"5",IF(AND(GS$3=1,GO37=12),"4",IF(AND(GS$3=1,GO37=13),"3",IF(AND(GS$3=1,GO37=14),"2",IF(AND(GS$3=1,GO37=15),"1",IF(AND(GS$3=2,GO37=1),"16",IF(AND(GS$3=2,GO37=2),"13",IF(AND(GS$3=2,GO37=3),"11",IF(AND(GS$3=2,GO37=4),"10",IF(AND(GS$3=2,GO37=5),"9",IF(AND(GS$3=2,GO37=6),"8",IF(AND(GS$3=2,GO37=7),"7",IF(AND(GS$3=2,GO37=8),"6",IF(AND(GS$3=2,GO37=9),"5",IF(AND(GS$3=2,GO37=10),"4",IF(AND(GS$3=2,GO37=11),"3",IF(AND(GS$3=2,GO37=12),"2",IF(AND(GS$3=2,GO37=13),"1",IF(AND(GS$3=3,GO37=1),"10",IF(AND(GS$3=3,GO37=2),"9",IF(AND(GS$3=3,GO37=3),"8",IF(AND(GS$3=3,GO37=4),"7",IF(AND(GS$3=3,GO37=5),"6",IF(AND(GS$3=3,GO37=6),"5",IF(AND(GS$3=3,GO37=7),"4",IF(AND(GS$3=3,GO37=8),"3",IF(AND(GS$3=3,GO37=9),"2",IF(AND(GS$3=3,GO37=10),"1"))))))))))))))))))))))))))))))))))))))+0</f>
        <v>10</v>
      </c>
      <c r="GQ37" s="29">
        <f t="shared" ref="GQ37" si="780">GF37+GP37</f>
        <v>250</v>
      </c>
      <c r="GR37" s="30">
        <f>SUM(LARGE(($GP37,$GE37,$FT37,$FI37,$EX37,$EM37,$EB37,$DQ37,$DF37,$CU37,$CJ37,$BY37,$BN37,$BC37,$AR37,$AG37,$V37,$K37),{1;2;3;4;5}))</f>
        <v>80</v>
      </c>
      <c r="GS37" s="27">
        <f t="shared" ref="GS37" si="781">RANK(GR37,GR$6:GR$61)</f>
        <v>1</v>
      </c>
      <c r="GT37" s="20">
        <f t="shared" ref="GT37" si="782">HD$3</f>
        <v>2</v>
      </c>
      <c r="GU37" s="63"/>
      <c r="GV37" s="64"/>
      <c r="GW37" s="27">
        <f t="shared" ref="GW37" si="783">SUM(GU37+GV37)</f>
        <v>0</v>
      </c>
      <c r="GX37" s="47">
        <f t="shared" ref="GX37" si="784">GW37+GV37/1000</f>
        <v>0</v>
      </c>
      <c r="GY37" s="14">
        <f t="shared" ref="GY37" si="785">RANK(GX37,GX$6:GX$61)</f>
        <v>1</v>
      </c>
      <c r="GZ37" s="46">
        <f t="shared" ref="GZ37" si="786">RANK(GX37,GX$6:GX$61)</f>
        <v>1</v>
      </c>
      <c r="HA37" s="28">
        <f t="shared" ref="HA37" si="787">IF(AND(HD$3=1,GZ37=1),"25",IF(AND(HD$3=1,GZ37=2),"20",IF(AND(HD$3=1,GZ37=3),"16",IF(AND(HD$3=1,GZ37=4),"13",IF(AND(HD$3=1,GZ37=5),"11",IF(AND(HD$3=1,GZ37=6),"10",IF(AND(HD$3=1,GZ37=7),"9",IF(AND(HD$3=1,GZ37=8),"8",IF(AND(HD$3=1,GZ37=9),"7",IF(AND(HD$3=1,GZ37=10),"6",IF(AND(HD$3=1,GZ37=11),"5",IF(AND(HD$3=1,GZ37=12),"4",IF(AND(HD$3=1,GZ37=13),"3",IF(AND(HD$3=1,GZ37=14),"2",IF(AND(HD$3=1,GZ37=15),"1",IF(AND(HD$3=2,GZ37=1),"16",IF(AND(HD$3=2,GZ37=2),"13",IF(AND(HD$3=2,GZ37=3),"11",IF(AND(HD$3=2,GZ37=4),"10",IF(AND(HD$3=2,GZ37=5),"9",IF(AND(HD$3=2,GZ37=6),"8",IF(AND(HD$3=2,GZ37=7),"7",IF(AND(HD$3=2,GZ37=8),"6",IF(AND(HD$3=2,GZ37=9),"5",IF(AND(HD$3=2,GZ37=10),"4",IF(AND(HD$3=2,GZ37=11),"3",IF(AND(HD$3=2,GZ37=12),"2",IF(AND(HD$3=2,GZ37=13),"1",IF(AND(HD$3=3,GZ37=1),"10",IF(AND(HD$3=3,GZ37=2),"9",IF(AND(HD$3=3,GZ37=3),"8",IF(AND(HD$3=3,GZ37=4),"7",IF(AND(HD$3=3,GZ37=5),"6",IF(AND(HD$3=3,GZ37=6),"5",IF(AND(HD$3=3,GZ37=7),"4",IF(AND(HD$3=3,GZ37=8),"3",IF(AND(HD$3=3,GZ37=9),"2",IF(AND(HD$3=3,GZ37=10),"1"))))))))))))))))))))))))))))))))))))))+0</f>
        <v>16</v>
      </c>
      <c r="HB37" s="29">
        <f t="shared" ref="HB37" si="788">GQ37+HA37</f>
        <v>266</v>
      </c>
      <c r="HC37" s="30">
        <f>SUM(LARGE(($HA37,$GP37,$GE37,$FT37,$FI37,$EX37,$EM37,$EB37,$DQ37,$DF37,$CU37,$CJ37,$BY37,$BN37,$BC37,$AR37,$AG37,$V37,$K37),{1;2;3;4;5}))</f>
        <v>80</v>
      </c>
      <c r="HD37" s="27">
        <f t="shared" ref="HD37" si="789">RANK(HC37,HC$6:HC$61)</f>
        <v>1</v>
      </c>
      <c r="HE37" s="20">
        <f t="shared" ref="HE37" si="790">HO$3</f>
        <v>2</v>
      </c>
      <c r="HF37" s="63"/>
      <c r="HG37" s="64"/>
      <c r="HH37" s="27">
        <f t="shared" ref="HH37" si="791">SUM(HF37+HG37)</f>
        <v>0</v>
      </c>
      <c r="HI37" s="47">
        <f t="shared" ref="HI37" si="792">HH37+HG37/1000</f>
        <v>0</v>
      </c>
      <c r="HJ37" s="14">
        <f t="shared" ref="HJ37" si="793">RANK(HI37,HI$6:HI$61)</f>
        <v>1</v>
      </c>
      <c r="HK37" s="46">
        <f t="shared" ref="HK37" si="794">RANK(HI37,HI$6:HI$61)</f>
        <v>1</v>
      </c>
      <c r="HL37" s="28">
        <f t="shared" ref="HL37" si="795">IF(AND(HO$3=1,HK37=1),"25",IF(AND(HO$3=1,HK37=2),"20",IF(AND(HO$3=1,HK37=3),"16",IF(AND(HO$3=1,HK37=4),"13",IF(AND(HO$3=1,HK37=5),"11",IF(AND(HO$3=1,HK37=6),"10",IF(AND(HO$3=1,HK37=7),"9",IF(AND(HO$3=1,HK37=8),"8",IF(AND(HO$3=1,HK37=9),"7",IF(AND(HO$3=1,HK37=10),"6",IF(AND(HO$3=1,HK37=11),"5",IF(AND(HO$3=1,HK37=12),"4",IF(AND(HO$3=1,HK37=13),"3",IF(AND(HO$3=1,HK37=14),"2",IF(AND(HO$3=1,HK37=15),"1",IF(AND(HO$3=2,HK37=1),"16",IF(AND(HO$3=2,HK37=2),"13",IF(AND(HO$3=2,HK37=3),"11",IF(AND(HO$3=2,HK37=4),"10",IF(AND(HO$3=2,HK37=5),"9",IF(AND(HO$3=2,HK37=6),"8",IF(AND(HO$3=2,HK37=7),"7",IF(AND(HO$3=2,HK37=8),"6",IF(AND(HO$3=2,HK37=9),"5",IF(AND(HO$3=2,HK37=10),"4",IF(AND(HO$3=2,HK37=11),"3",IF(AND(HO$3=2,HK37=12),"2",IF(AND(HO$3=2,HK37=13),"1",IF(AND(HO$3=3,HK37=1),"10",IF(AND(HO$3=3,HK37=2),"9",IF(AND(HO$3=3,HK37=3),"8",IF(AND(HO$3=3,HK37=4),"7",IF(AND(HO$3=3,HK37=5),"6",IF(AND(HO$3=3,HK37=6),"5",IF(AND(HO$3=3,HK37=7),"4",IF(AND(HO$3=3,HK37=8),"3",IF(AND(HO$3=3,HK37=9),"2",IF(AND(HO$3=3,HK37=10),"1"))))))))))))))))))))))))))))))))))))))+0</f>
        <v>16</v>
      </c>
      <c r="HM37" s="29">
        <f t="shared" ref="HM37" si="796">HB37+HL37</f>
        <v>282</v>
      </c>
      <c r="HN37" s="30">
        <f>SUM(LARGE(($HL37,$HA37,$GP37,$GE37,$FT37,$FI37,$EX37,$EM37,$EB37,$DQ37,$DF37,$CU37,$CJ37,$BY37,$BN37,$BC37,$AR37,$AG37,$V37,$K37),{1;2;3;4;5}))</f>
        <v>80</v>
      </c>
      <c r="HO37" s="27">
        <f t="shared" ref="HO37" si="797">RANK(HN37,HN$6:HN$61)</f>
        <v>1</v>
      </c>
    </row>
    <row r="38" spans="1:223" x14ac:dyDescent="0.2">
      <c r="A38" s="37" t="s">
        <v>31</v>
      </c>
      <c r="B38" s="65">
        <f t="shared" si="0"/>
        <v>0</v>
      </c>
      <c r="C38" s="16"/>
      <c r="D38" s="20">
        <f t="shared" si="55"/>
        <v>2</v>
      </c>
      <c r="E38" s="31"/>
      <c r="F38" s="33"/>
      <c r="G38" s="27">
        <f t="shared" si="56"/>
        <v>0</v>
      </c>
      <c r="H38" s="47">
        <f t="shared" si="300"/>
        <v>0</v>
      </c>
      <c r="I38" s="14">
        <f t="shared" si="141"/>
        <v>10</v>
      </c>
      <c r="J38" s="46">
        <f t="shared" si="57"/>
        <v>10</v>
      </c>
      <c r="K38" s="28">
        <f t="shared" si="2"/>
        <v>4</v>
      </c>
      <c r="L38" s="29">
        <f t="shared" si="58"/>
        <v>4</v>
      </c>
      <c r="M38" s="30">
        <f>SUM(LARGE(($K38),{1}))</f>
        <v>4</v>
      </c>
      <c r="N38" s="27">
        <f t="shared" si="59"/>
        <v>10</v>
      </c>
      <c r="O38" s="20">
        <f t="shared" si="60"/>
        <v>3</v>
      </c>
      <c r="P38" s="31"/>
      <c r="Q38" s="33"/>
      <c r="R38" s="27">
        <f t="shared" si="61"/>
        <v>0</v>
      </c>
      <c r="S38" s="47">
        <f t="shared" si="301"/>
        <v>0</v>
      </c>
      <c r="T38" s="14">
        <f t="shared" si="142"/>
        <v>1</v>
      </c>
      <c r="U38" s="46">
        <f t="shared" si="62"/>
        <v>1</v>
      </c>
      <c r="V38" s="28">
        <f t="shared" si="4"/>
        <v>10</v>
      </c>
      <c r="W38" s="29">
        <f t="shared" si="63"/>
        <v>14</v>
      </c>
      <c r="X38" s="30">
        <f>SUM(LARGE(($V38,$K38),{1;2}))</f>
        <v>14</v>
      </c>
      <c r="Y38" s="27">
        <f t="shared" si="64"/>
        <v>10</v>
      </c>
      <c r="Z38" s="20">
        <f t="shared" si="65"/>
        <v>3</v>
      </c>
      <c r="AA38" s="31"/>
      <c r="AB38" s="33"/>
      <c r="AC38" s="27">
        <f t="shared" si="66"/>
        <v>0</v>
      </c>
      <c r="AD38" s="47">
        <f t="shared" si="302"/>
        <v>0</v>
      </c>
      <c r="AE38" s="14">
        <f t="shared" si="143"/>
        <v>1</v>
      </c>
      <c r="AF38" s="46">
        <f t="shared" si="67"/>
        <v>1</v>
      </c>
      <c r="AG38" s="28">
        <f t="shared" si="6"/>
        <v>10</v>
      </c>
      <c r="AH38" s="29">
        <f t="shared" si="68"/>
        <v>24</v>
      </c>
      <c r="AI38" s="30">
        <f>SUM(LARGE(($AG38,$V38,$K38),{1;2;3}))</f>
        <v>24</v>
      </c>
      <c r="AJ38" s="27">
        <f t="shared" si="69"/>
        <v>10</v>
      </c>
      <c r="AK38" s="20">
        <f t="shared" si="70"/>
        <v>3</v>
      </c>
      <c r="AL38" s="31"/>
      <c r="AM38" s="33"/>
      <c r="AN38" s="27">
        <f t="shared" si="71"/>
        <v>0</v>
      </c>
      <c r="AO38" s="47">
        <f t="shared" si="303"/>
        <v>0</v>
      </c>
      <c r="AP38" s="14">
        <f t="shared" si="144"/>
        <v>1</v>
      </c>
      <c r="AQ38" s="46">
        <f t="shared" si="72"/>
        <v>1</v>
      </c>
      <c r="AR38" s="28">
        <f t="shared" si="8"/>
        <v>10</v>
      </c>
      <c r="AS38" s="29">
        <f t="shared" si="73"/>
        <v>34</v>
      </c>
      <c r="AT38" s="30">
        <f>SUM(LARGE(($AR38,$AG38,$V38,$K38),{1;2;3;4}))</f>
        <v>34</v>
      </c>
      <c r="AU38" s="27">
        <f t="shared" si="74"/>
        <v>10</v>
      </c>
      <c r="AV38" s="20">
        <f t="shared" si="75"/>
        <v>2</v>
      </c>
      <c r="AW38" s="31"/>
      <c r="AX38" s="33"/>
      <c r="AY38" s="27">
        <f t="shared" si="76"/>
        <v>0</v>
      </c>
      <c r="AZ38" s="47">
        <f t="shared" si="304"/>
        <v>0</v>
      </c>
      <c r="BA38" s="14">
        <f t="shared" si="145"/>
        <v>1</v>
      </c>
      <c r="BB38" s="46">
        <f t="shared" si="77"/>
        <v>1</v>
      </c>
      <c r="BC38" s="28">
        <f t="shared" si="10"/>
        <v>16</v>
      </c>
      <c r="BD38" s="29">
        <f t="shared" si="78"/>
        <v>50</v>
      </c>
      <c r="BE38" s="30">
        <f>SUM(LARGE(($BC38,$AR38,$AG38,$V38,$K38),{1;2;3;4;5}))</f>
        <v>50</v>
      </c>
      <c r="BF38" s="27">
        <f t="shared" si="79"/>
        <v>10</v>
      </c>
      <c r="BG38" s="20">
        <f t="shared" si="80"/>
        <v>3</v>
      </c>
      <c r="BH38" s="31"/>
      <c r="BI38" s="33"/>
      <c r="BJ38" s="27">
        <f t="shared" si="81"/>
        <v>0</v>
      </c>
      <c r="BK38" s="47">
        <f t="shared" si="305"/>
        <v>0</v>
      </c>
      <c r="BL38" s="14">
        <f t="shared" si="146"/>
        <v>1</v>
      </c>
      <c r="BM38" s="46">
        <f t="shared" si="82"/>
        <v>1</v>
      </c>
      <c r="BN38" s="28">
        <f t="shared" si="12"/>
        <v>10</v>
      </c>
      <c r="BO38" s="29">
        <f t="shared" si="83"/>
        <v>60</v>
      </c>
      <c r="BP38" s="30">
        <f>SUM(LARGE(($BN38,$BC38,$AR38,$AG38,$V38,$K38),{1;2;3;4;5}))</f>
        <v>56</v>
      </c>
      <c r="BQ38" s="27">
        <f t="shared" si="13"/>
        <v>4</v>
      </c>
      <c r="BR38" s="20">
        <f t="shared" si="84"/>
        <v>2</v>
      </c>
      <c r="BS38" s="31"/>
      <c r="BT38" s="33"/>
      <c r="BU38" s="27">
        <f t="shared" si="85"/>
        <v>0</v>
      </c>
      <c r="BV38" s="47">
        <f t="shared" si="306"/>
        <v>0</v>
      </c>
      <c r="BW38" s="14">
        <f t="shared" si="147"/>
        <v>1</v>
      </c>
      <c r="BX38" s="46">
        <f t="shared" si="86"/>
        <v>1</v>
      </c>
      <c r="BY38" s="28">
        <f t="shared" si="15"/>
        <v>16</v>
      </c>
      <c r="BZ38" s="29">
        <f t="shared" si="87"/>
        <v>76</v>
      </c>
      <c r="CA38" s="30">
        <f>SUM(LARGE(($BY38,$BN38,$BC38,$AR38,$AG38,$V38,$K38),{1;2;3;4;5}))</f>
        <v>62</v>
      </c>
      <c r="CB38" s="27">
        <f t="shared" si="16"/>
        <v>4</v>
      </c>
      <c r="CC38" s="20">
        <f t="shared" si="88"/>
        <v>2</v>
      </c>
      <c r="CD38" s="31"/>
      <c r="CE38" s="33"/>
      <c r="CF38" s="27">
        <f t="shared" si="89"/>
        <v>0</v>
      </c>
      <c r="CG38" s="47">
        <f t="shared" si="307"/>
        <v>0</v>
      </c>
      <c r="CH38" s="14">
        <f t="shared" si="148"/>
        <v>1</v>
      </c>
      <c r="CI38" s="46">
        <f t="shared" si="90"/>
        <v>1</v>
      </c>
      <c r="CJ38" s="28">
        <f t="shared" si="18"/>
        <v>16</v>
      </c>
      <c r="CK38" s="29">
        <f t="shared" si="91"/>
        <v>92</v>
      </c>
      <c r="CL38" s="30">
        <f>SUM(LARGE(($CJ38,$BY38,$BN38,$BC38,$AR38,$AG38,$V38,$K38),{1;2;3;4;5}))</f>
        <v>68</v>
      </c>
      <c r="CM38" s="27">
        <f t="shared" si="19"/>
        <v>4</v>
      </c>
      <c r="CN38" s="20">
        <f t="shared" si="92"/>
        <v>2</v>
      </c>
      <c r="CO38" s="31"/>
      <c r="CP38" s="33"/>
      <c r="CQ38" s="27">
        <f t="shared" si="93"/>
        <v>0</v>
      </c>
      <c r="CR38" s="47">
        <f t="shared" si="308"/>
        <v>0</v>
      </c>
      <c r="CS38" s="14">
        <f t="shared" si="149"/>
        <v>1</v>
      </c>
      <c r="CT38" s="46">
        <f t="shared" si="94"/>
        <v>1</v>
      </c>
      <c r="CU38" s="28">
        <f t="shared" si="21"/>
        <v>16</v>
      </c>
      <c r="CV38" s="29">
        <f t="shared" si="95"/>
        <v>108</v>
      </c>
      <c r="CW38" s="30">
        <f>SUM(LARGE(($CU38,$CJ38,$BY38,$BN38,$BC38,$AR38,$AG38,$V38,$K38),{1;2;3;4;5}))</f>
        <v>74</v>
      </c>
      <c r="CX38" s="27">
        <f t="shared" si="22"/>
        <v>4</v>
      </c>
      <c r="CY38" s="20">
        <f t="shared" si="96"/>
        <v>2</v>
      </c>
      <c r="CZ38" s="31"/>
      <c r="DA38" s="33"/>
      <c r="DB38" s="27">
        <f t="shared" si="97"/>
        <v>0</v>
      </c>
      <c r="DC38" s="47">
        <f t="shared" si="309"/>
        <v>0</v>
      </c>
      <c r="DD38" s="14">
        <f t="shared" si="150"/>
        <v>1</v>
      </c>
      <c r="DE38" s="46">
        <f t="shared" si="98"/>
        <v>1</v>
      </c>
      <c r="DF38" s="28">
        <f t="shared" si="24"/>
        <v>16</v>
      </c>
      <c r="DG38" s="29">
        <f t="shared" si="99"/>
        <v>124</v>
      </c>
      <c r="DH38" s="30">
        <f>SUM(LARGE(($DF38,$CU38,$CJ38,$BY38,$BN38,$BC38,$AR38,$AG38,$V38,$K38),{1;2;3;4;5}))</f>
        <v>80</v>
      </c>
      <c r="DI38" s="27">
        <f t="shared" si="25"/>
        <v>1</v>
      </c>
      <c r="DJ38" s="20">
        <f t="shared" si="100"/>
        <v>2</v>
      </c>
      <c r="DK38" s="31"/>
      <c r="DL38" s="33"/>
      <c r="DM38" s="27">
        <f t="shared" si="101"/>
        <v>0</v>
      </c>
      <c r="DN38" s="47">
        <f t="shared" si="310"/>
        <v>0</v>
      </c>
      <c r="DO38" s="14">
        <f t="shared" si="151"/>
        <v>1</v>
      </c>
      <c r="DP38" s="46">
        <f t="shared" si="102"/>
        <v>1</v>
      </c>
      <c r="DQ38" s="28">
        <f t="shared" si="27"/>
        <v>16</v>
      </c>
      <c r="DR38" s="29">
        <f t="shared" si="103"/>
        <v>140</v>
      </c>
      <c r="DS38" s="30">
        <f>SUM(LARGE(($DQ38,$DF38,$CU38,$CJ38,$BY38,$BN38,$BC38,$AR38,$AG38,$V38,$K38),{1;2;3;4;5}))</f>
        <v>80</v>
      </c>
      <c r="DT38" s="27">
        <f t="shared" si="28"/>
        <v>1</v>
      </c>
      <c r="DU38" s="20">
        <f t="shared" si="104"/>
        <v>2</v>
      </c>
      <c r="DV38" s="31"/>
      <c r="DW38" s="33"/>
      <c r="DX38" s="27">
        <f t="shared" si="105"/>
        <v>0</v>
      </c>
      <c r="DY38" s="47">
        <f t="shared" si="311"/>
        <v>0</v>
      </c>
      <c r="DZ38" s="14">
        <f t="shared" si="152"/>
        <v>1</v>
      </c>
      <c r="EA38" s="46">
        <f t="shared" si="106"/>
        <v>1</v>
      </c>
      <c r="EB38" s="28">
        <f t="shared" si="30"/>
        <v>16</v>
      </c>
      <c r="EC38" s="29">
        <f t="shared" si="107"/>
        <v>156</v>
      </c>
      <c r="ED38" s="30">
        <f>SUM(LARGE(($EB38,$DQ38,$DF38,$CU38,$CJ38,$BY38,$BN38,$BC38,$AR38,$AG38,$V38,$K38),{1;2;3;4;5}))</f>
        <v>80</v>
      </c>
      <c r="EE38" s="27">
        <f t="shared" si="31"/>
        <v>1</v>
      </c>
      <c r="EF38" s="20">
        <f t="shared" si="108"/>
        <v>2</v>
      </c>
      <c r="EG38" s="31"/>
      <c r="EH38" s="33"/>
      <c r="EI38" s="27">
        <f t="shared" si="109"/>
        <v>0</v>
      </c>
      <c r="EJ38" s="47">
        <f t="shared" si="312"/>
        <v>0</v>
      </c>
      <c r="EK38" s="14">
        <f t="shared" si="153"/>
        <v>1</v>
      </c>
      <c r="EL38" s="46">
        <f t="shared" si="110"/>
        <v>1</v>
      </c>
      <c r="EM38" s="28">
        <f t="shared" si="33"/>
        <v>16</v>
      </c>
      <c r="EN38" s="29">
        <f t="shared" si="111"/>
        <v>172</v>
      </c>
      <c r="EO38" s="30">
        <f>SUM(LARGE(($EM38,$EB38,$DQ38,$DF38,$CU38,$CJ38,$BY38,$BN38,$BC38,$AR38,$AG38,$V38,$K38),{1;2;3;4;5}))</f>
        <v>80</v>
      </c>
      <c r="EP38" s="27">
        <f t="shared" si="34"/>
        <v>1</v>
      </c>
      <c r="EQ38" s="20">
        <f t="shared" si="112"/>
        <v>2</v>
      </c>
      <c r="ER38" s="31"/>
      <c r="ES38" s="33"/>
      <c r="ET38" s="27">
        <f t="shared" si="113"/>
        <v>0</v>
      </c>
      <c r="EU38" s="47">
        <f t="shared" si="313"/>
        <v>0</v>
      </c>
      <c r="EV38" s="14">
        <f t="shared" si="154"/>
        <v>1</v>
      </c>
      <c r="EW38" s="46">
        <f t="shared" si="114"/>
        <v>1</v>
      </c>
      <c r="EX38" s="28">
        <f t="shared" si="36"/>
        <v>16</v>
      </c>
      <c r="EY38" s="29">
        <f t="shared" si="115"/>
        <v>188</v>
      </c>
      <c r="EZ38" s="30">
        <f>SUM(LARGE(($EX38,$EM38,$EB38,$DQ38,$DF38,$CU38,$CJ38,$BY38,$BN38,$BC38,$AR38,$AG38,$V38,$K38),{1;2;3;4;5}))</f>
        <v>80</v>
      </c>
      <c r="FA38" s="27">
        <f t="shared" si="37"/>
        <v>1</v>
      </c>
      <c r="FB38" s="20">
        <f t="shared" si="116"/>
        <v>2</v>
      </c>
      <c r="FC38" s="31"/>
      <c r="FD38" s="33"/>
      <c r="FE38" s="27">
        <f t="shared" si="117"/>
        <v>0</v>
      </c>
      <c r="FF38" s="47">
        <f t="shared" si="314"/>
        <v>0</v>
      </c>
      <c r="FG38" s="14">
        <f t="shared" si="155"/>
        <v>1</v>
      </c>
      <c r="FH38" s="46">
        <f t="shared" si="118"/>
        <v>1</v>
      </c>
      <c r="FI38" s="28">
        <f t="shared" si="39"/>
        <v>16</v>
      </c>
      <c r="FJ38" s="29">
        <f t="shared" si="119"/>
        <v>204</v>
      </c>
      <c r="FK38" s="30">
        <f>SUM(LARGE(($FI38,$EX38,$EM38,$EB38,$DQ38,$DF38,$CU38,$CJ38,$BY38,$BN38,$BC38,$AR38,$AG38,$V38,$K38),{1;2;3;4;5}))</f>
        <v>80</v>
      </c>
      <c r="FL38" s="27">
        <f t="shared" si="40"/>
        <v>1</v>
      </c>
      <c r="FM38" s="20">
        <f t="shared" si="120"/>
        <v>2</v>
      </c>
      <c r="FN38" s="31"/>
      <c r="FO38" s="33"/>
      <c r="FP38" s="27">
        <f t="shared" si="121"/>
        <v>0</v>
      </c>
      <c r="FQ38" s="47">
        <f t="shared" si="315"/>
        <v>0</v>
      </c>
      <c r="FR38" s="14">
        <f t="shared" si="156"/>
        <v>1</v>
      </c>
      <c r="FS38" s="46">
        <f t="shared" si="122"/>
        <v>1</v>
      </c>
      <c r="FT38" s="28">
        <f t="shared" si="42"/>
        <v>16</v>
      </c>
      <c r="FU38" s="29">
        <f t="shared" si="123"/>
        <v>220</v>
      </c>
      <c r="FV38" s="30">
        <f>SUM(LARGE(($FT38,$FI38,$EX38,$EM38,$EB38,$DQ38,$DF38,$CU38,$CJ38,$BY38,$BN38,$BC38,$AR38,$AG38,$V38,$K38),{1;2;3;4;5}))</f>
        <v>80</v>
      </c>
      <c r="FW38" s="27">
        <f t="shared" si="43"/>
        <v>1</v>
      </c>
      <c r="FX38" s="20">
        <f t="shared" si="124"/>
        <v>2</v>
      </c>
      <c r="FY38" s="63"/>
      <c r="FZ38" s="64"/>
      <c r="GA38" s="27">
        <f t="shared" si="125"/>
        <v>0</v>
      </c>
      <c r="GB38" s="47">
        <f t="shared" si="316"/>
        <v>0</v>
      </c>
      <c r="GC38" s="14">
        <f t="shared" si="157"/>
        <v>1</v>
      </c>
      <c r="GD38" s="46">
        <f t="shared" si="126"/>
        <v>1</v>
      </c>
      <c r="GE38" s="28">
        <f t="shared" si="45"/>
        <v>16</v>
      </c>
      <c r="GF38" s="29">
        <f t="shared" si="127"/>
        <v>236</v>
      </c>
      <c r="GG38" s="30">
        <f>SUM(LARGE(($GE38,$FT38,$FI38,$EX38,$EM38,$EB38,$DQ38,$DF38,$CU38,$CJ38,$BY38,$BN38,$BC38,$AR38,$AG38,$V38,$K38),{1;2;3;4;5}))</f>
        <v>80</v>
      </c>
      <c r="GH38" s="27">
        <f t="shared" si="46"/>
        <v>1</v>
      </c>
      <c r="GI38" s="20">
        <f t="shared" si="128"/>
        <v>3</v>
      </c>
      <c r="GJ38" s="63"/>
      <c r="GK38" s="64"/>
      <c r="GL38" s="27">
        <f t="shared" si="129"/>
        <v>0</v>
      </c>
      <c r="GM38" s="47">
        <f t="shared" si="317"/>
        <v>0</v>
      </c>
      <c r="GN38" s="14">
        <f t="shared" si="158"/>
        <v>1</v>
      </c>
      <c r="GO38" s="46">
        <f t="shared" si="130"/>
        <v>1</v>
      </c>
      <c r="GP38" s="28">
        <f t="shared" si="48"/>
        <v>10</v>
      </c>
      <c r="GQ38" s="29">
        <f t="shared" si="131"/>
        <v>246</v>
      </c>
      <c r="GR38" s="30">
        <f>SUM(LARGE(($GP38,$GE38,$FT38,$FI38,$EX38,$EM38,$EB38,$DQ38,$DF38,$CU38,$CJ38,$BY38,$BN38,$BC38,$AR38,$AG38,$V38,$K38),{1;2;3;4;5}))</f>
        <v>80</v>
      </c>
      <c r="GS38" s="27">
        <f t="shared" si="49"/>
        <v>1</v>
      </c>
      <c r="GT38" s="20">
        <f t="shared" si="132"/>
        <v>2</v>
      </c>
      <c r="GU38" s="63"/>
      <c r="GV38" s="64"/>
      <c r="GW38" s="27">
        <f t="shared" si="133"/>
        <v>0</v>
      </c>
      <c r="GX38" s="47">
        <f t="shared" si="318"/>
        <v>0</v>
      </c>
      <c r="GY38" s="14">
        <f t="shared" si="159"/>
        <v>1</v>
      </c>
      <c r="GZ38" s="46">
        <f t="shared" si="134"/>
        <v>1</v>
      </c>
      <c r="HA38" s="28">
        <f t="shared" si="51"/>
        <v>16</v>
      </c>
      <c r="HB38" s="29">
        <f t="shared" si="135"/>
        <v>262</v>
      </c>
      <c r="HC38" s="30">
        <f>SUM(LARGE(($HA38,$GP38,$GE38,$FT38,$FI38,$EX38,$EM38,$EB38,$DQ38,$DF38,$CU38,$CJ38,$BY38,$BN38,$BC38,$AR38,$AG38,$V38,$K38),{1;2;3;4;5}))</f>
        <v>80</v>
      </c>
      <c r="HD38" s="27">
        <f t="shared" si="52"/>
        <v>1</v>
      </c>
      <c r="HE38" s="20">
        <f t="shared" si="136"/>
        <v>2</v>
      </c>
      <c r="HF38" s="63"/>
      <c r="HG38" s="64"/>
      <c r="HH38" s="27">
        <f t="shared" si="137"/>
        <v>0</v>
      </c>
      <c r="HI38" s="47">
        <f t="shared" si="319"/>
        <v>0</v>
      </c>
      <c r="HJ38" s="14">
        <f t="shared" si="160"/>
        <v>1</v>
      </c>
      <c r="HK38" s="46">
        <f t="shared" si="138"/>
        <v>1</v>
      </c>
      <c r="HL38" s="28">
        <f t="shared" si="54"/>
        <v>16</v>
      </c>
      <c r="HM38" s="29">
        <f t="shared" si="139"/>
        <v>278</v>
      </c>
      <c r="HN38" s="30">
        <f>SUM(LARGE(($HL38,$HA38,$GP38,$GE38,$FT38,$FI38,$EX38,$EM38,$EB38,$DQ38,$DF38,$CU38,$CJ38,$BY38,$BN38,$BC38,$AR38,$AG38,$V38,$K38),{1;2;3;4;5}))</f>
        <v>80</v>
      </c>
      <c r="HO38" s="27">
        <f t="shared" si="140"/>
        <v>1</v>
      </c>
    </row>
    <row r="39" spans="1:223" x14ac:dyDescent="0.2">
      <c r="A39" s="37" t="s">
        <v>25</v>
      </c>
      <c r="B39" s="65">
        <f t="shared" si="0"/>
        <v>0</v>
      </c>
      <c r="C39" s="16"/>
      <c r="D39" s="20">
        <f t="shared" si="55"/>
        <v>2</v>
      </c>
      <c r="E39" s="31"/>
      <c r="F39" s="33"/>
      <c r="G39" s="27">
        <f t="shared" si="56"/>
        <v>0</v>
      </c>
      <c r="H39" s="47">
        <f t="shared" si="300"/>
        <v>0</v>
      </c>
      <c r="I39" s="14">
        <f t="shared" si="141"/>
        <v>10</v>
      </c>
      <c r="J39" s="46">
        <f t="shared" si="57"/>
        <v>10</v>
      </c>
      <c r="K39" s="28">
        <f t="shared" si="2"/>
        <v>4</v>
      </c>
      <c r="L39" s="29">
        <f t="shared" si="58"/>
        <v>4</v>
      </c>
      <c r="M39" s="30">
        <f>SUM(LARGE(($K39),{1}))</f>
        <v>4</v>
      </c>
      <c r="N39" s="27">
        <f t="shared" si="59"/>
        <v>10</v>
      </c>
      <c r="O39" s="20">
        <f t="shared" si="60"/>
        <v>3</v>
      </c>
      <c r="P39" s="31"/>
      <c r="Q39" s="33"/>
      <c r="R39" s="27">
        <f t="shared" si="61"/>
        <v>0</v>
      </c>
      <c r="S39" s="47">
        <f t="shared" si="301"/>
        <v>0</v>
      </c>
      <c r="T39" s="14">
        <f t="shared" si="142"/>
        <v>1</v>
      </c>
      <c r="U39" s="46">
        <f t="shared" si="62"/>
        <v>1</v>
      </c>
      <c r="V39" s="28">
        <f t="shared" si="4"/>
        <v>10</v>
      </c>
      <c r="W39" s="29">
        <f t="shared" si="63"/>
        <v>14</v>
      </c>
      <c r="X39" s="30">
        <f>SUM(LARGE(($V39,$K39),{1;2}))</f>
        <v>14</v>
      </c>
      <c r="Y39" s="27">
        <f t="shared" si="64"/>
        <v>10</v>
      </c>
      <c r="Z39" s="20">
        <f t="shared" si="65"/>
        <v>3</v>
      </c>
      <c r="AA39" s="31"/>
      <c r="AB39" s="33"/>
      <c r="AC39" s="27">
        <f t="shared" si="66"/>
        <v>0</v>
      </c>
      <c r="AD39" s="47">
        <f t="shared" si="302"/>
        <v>0</v>
      </c>
      <c r="AE39" s="14">
        <f t="shared" si="143"/>
        <v>1</v>
      </c>
      <c r="AF39" s="46">
        <f t="shared" si="67"/>
        <v>1</v>
      </c>
      <c r="AG39" s="28">
        <f t="shared" si="6"/>
        <v>10</v>
      </c>
      <c r="AH39" s="29">
        <f t="shared" si="68"/>
        <v>24</v>
      </c>
      <c r="AI39" s="30">
        <f>SUM(LARGE(($AG39,$V39,$K39),{1;2;3}))</f>
        <v>24</v>
      </c>
      <c r="AJ39" s="27">
        <f t="shared" si="69"/>
        <v>10</v>
      </c>
      <c r="AK39" s="20">
        <f t="shared" si="70"/>
        <v>3</v>
      </c>
      <c r="AL39" s="31"/>
      <c r="AM39" s="33"/>
      <c r="AN39" s="27">
        <f t="shared" si="71"/>
        <v>0</v>
      </c>
      <c r="AO39" s="47">
        <f t="shared" si="303"/>
        <v>0</v>
      </c>
      <c r="AP39" s="14">
        <f t="shared" si="144"/>
        <v>1</v>
      </c>
      <c r="AQ39" s="46">
        <f t="shared" si="72"/>
        <v>1</v>
      </c>
      <c r="AR39" s="28">
        <f t="shared" si="8"/>
        <v>10</v>
      </c>
      <c r="AS39" s="29">
        <f t="shared" si="73"/>
        <v>34</v>
      </c>
      <c r="AT39" s="30">
        <f>SUM(LARGE(($AR39,$AG39,$V39,$K39),{1;2;3;4}))</f>
        <v>34</v>
      </c>
      <c r="AU39" s="27">
        <f t="shared" si="74"/>
        <v>10</v>
      </c>
      <c r="AV39" s="20">
        <f t="shared" si="75"/>
        <v>2</v>
      </c>
      <c r="AW39" s="31"/>
      <c r="AX39" s="33"/>
      <c r="AY39" s="27">
        <f t="shared" si="76"/>
        <v>0</v>
      </c>
      <c r="AZ39" s="47">
        <f t="shared" si="304"/>
        <v>0</v>
      </c>
      <c r="BA39" s="14">
        <f t="shared" si="145"/>
        <v>1</v>
      </c>
      <c r="BB39" s="46">
        <f t="shared" si="77"/>
        <v>1</v>
      </c>
      <c r="BC39" s="28">
        <f t="shared" si="10"/>
        <v>16</v>
      </c>
      <c r="BD39" s="29">
        <f t="shared" si="78"/>
        <v>50</v>
      </c>
      <c r="BE39" s="30">
        <f>SUM(LARGE(($BC39,$AR39,$AG39,$V39,$K39),{1;2;3;4;5}))</f>
        <v>50</v>
      </c>
      <c r="BF39" s="27">
        <f t="shared" si="79"/>
        <v>10</v>
      </c>
      <c r="BG39" s="20">
        <f t="shared" si="80"/>
        <v>3</v>
      </c>
      <c r="BH39" s="31"/>
      <c r="BI39" s="33"/>
      <c r="BJ39" s="27">
        <f t="shared" si="81"/>
        <v>0</v>
      </c>
      <c r="BK39" s="47">
        <f t="shared" si="305"/>
        <v>0</v>
      </c>
      <c r="BL39" s="14">
        <f t="shared" si="146"/>
        <v>1</v>
      </c>
      <c r="BM39" s="46">
        <f t="shared" si="82"/>
        <v>1</v>
      </c>
      <c r="BN39" s="28">
        <f t="shared" si="12"/>
        <v>10</v>
      </c>
      <c r="BO39" s="29">
        <f t="shared" si="83"/>
        <v>60</v>
      </c>
      <c r="BP39" s="30">
        <f>SUM(LARGE(($BN39,$BC39,$AR39,$AG39,$V39,$K39),{1;2;3;4;5}))</f>
        <v>56</v>
      </c>
      <c r="BQ39" s="27">
        <f t="shared" si="13"/>
        <v>4</v>
      </c>
      <c r="BR39" s="20">
        <f t="shared" si="84"/>
        <v>2</v>
      </c>
      <c r="BS39" s="31"/>
      <c r="BT39" s="33"/>
      <c r="BU39" s="27">
        <f t="shared" si="85"/>
        <v>0</v>
      </c>
      <c r="BV39" s="47">
        <f t="shared" si="306"/>
        <v>0</v>
      </c>
      <c r="BW39" s="14">
        <f t="shared" si="147"/>
        <v>1</v>
      </c>
      <c r="BX39" s="46">
        <f t="shared" si="86"/>
        <v>1</v>
      </c>
      <c r="BY39" s="28">
        <f t="shared" si="15"/>
        <v>16</v>
      </c>
      <c r="BZ39" s="29">
        <f t="shared" si="87"/>
        <v>76</v>
      </c>
      <c r="CA39" s="30">
        <f>SUM(LARGE(($BY39,$BN39,$BC39,$AR39,$AG39,$V39,$K39),{1;2;3;4;5}))</f>
        <v>62</v>
      </c>
      <c r="CB39" s="27">
        <f t="shared" si="16"/>
        <v>4</v>
      </c>
      <c r="CC39" s="20">
        <f t="shared" si="88"/>
        <v>2</v>
      </c>
      <c r="CD39" s="31"/>
      <c r="CE39" s="33"/>
      <c r="CF39" s="27">
        <f t="shared" si="89"/>
        <v>0</v>
      </c>
      <c r="CG39" s="47">
        <f t="shared" si="307"/>
        <v>0</v>
      </c>
      <c r="CH39" s="14">
        <f t="shared" si="148"/>
        <v>1</v>
      </c>
      <c r="CI39" s="46">
        <f t="shared" si="90"/>
        <v>1</v>
      </c>
      <c r="CJ39" s="28">
        <f t="shared" si="18"/>
        <v>16</v>
      </c>
      <c r="CK39" s="29">
        <f t="shared" si="91"/>
        <v>92</v>
      </c>
      <c r="CL39" s="30">
        <f>SUM(LARGE(($CJ39,$BY39,$BN39,$BC39,$AR39,$AG39,$V39,$K39),{1;2;3;4;5}))</f>
        <v>68</v>
      </c>
      <c r="CM39" s="27">
        <f t="shared" si="19"/>
        <v>4</v>
      </c>
      <c r="CN39" s="20">
        <f t="shared" si="92"/>
        <v>2</v>
      </c>
      <c r="CO39" s="31"/>
      <c r="CP39" s="33"/>
      <c r="CQ39" s="27">
        <f t="shared" si="93"/>
        <v>0</v>
      </c>
      <c r="CR39" s="47">
        <f t="shared" si="308"/>
        <v>0</v>
      </c>
      <c r="CS39" s="14">
        <f t="shared" si="149"/>
        <v>1</v>
      </c>
      <c r="CT39" s="46">
        <f t="shared" si="94"/>
        <v>1</v>
      </c>
      <c r="CU39" s="28">
        <f t="shared" si="21"/>
        <v>16</v>
      </c>
      <c r="CV39" s="29">
        <f t="shared" si="95"/>
        <v>108</v>
      </c>
      <c r="CW39" s="30">
        <f>SUM(LARGE(($CU39,$CJ39,$BY39,$BN39,$BC39,$AR39,$AG39,$V39,$K39),{1;2;3;4;5}))</f>
        <v>74</v>
      </c>
      <c r="CX39" s="27">
        <f t="shared" si="22"/>
        <v>4</v>
      </c>
      <c r="CY39" s="20">
        <f t="shared" si="96"/>
        <v>2</v>
      </c>
      <c r="CZ39" s="31"/>
      <c r="DA39" s="33"/>
      <c r="DB39" s="27">
        <f t="shared" si="97"/>
        <v>0</v>
      </c>
      <c r="DC39" s="47">
        <f t="shared" si="309"/>
        <v>0</v>
      </c>
      <c r="DD39" s="14">
        <f t="shared" si="150"/>
        <v>1</v>
      </c>
      <c r="DE39" s="46">
        <f t="shared" si="98"/>
        <v>1</v>
      </c>
      <c r="DF39" s="28">
        <f t="shared" si="24"/>
        <v>16</v>
      </c>
      <c r="DG39" s="29">
        <f t="shared" si="99"/>
        <v>124</v>
      </c>
      <c r="DH39" s="30">
        <f>SUM(LARGE(($DF39,$CU39,$CJ39,$BY39,$BN39,$BC39,$AR39,$AG39,$V39,$K39),{1;2;3;4;5}))</f>
        <v>80</v>
      </c>
      <c r="DI39" s="27">
        <f t="shared" si="25"/>
        <v>1</v>
      </c>
      <c r="DJ39" s="20">
        <f t="shared" si="100"/>
        <v>2</v>
      </c>
      <c r="DK39" s="31"/>
      <c r="DL39" s="33"/>
      <c r="DM39" s="27">
        <f t="shared" si="101"/>
        <v>0</v>
      </c>
      <c r="DN39" s="47">
        <f t="shared" si="310"/>
        <v>0</v>
      </c>
      <c r="DO39" s="14">
        <f t="shared" si="151"/>
        <v>1</v>
      </c>
      <c r="DP39" s="46">
        <f t="shared" si="102"/>
        <v>1</v>
      </c>
      <c r="DQ39" s="28">
        <f t="shared" si="27"/>
        <v>16</v>
      </c>
      <c r="DR39" s="29">
        <f t="shared" si="103"/>
        <v>140</v>
      </c>
      <c r="DS39" s="30">
        <f>SUM(LARGE(($DQ39,$DF39,$CU39,$CJ39,$BY39,$BN39,$BC39,$AR39,$AG39,$V39,$K39),{1;2;3;4;5}))</f>
        <v>80</v>
      </c>
      <c r="DT39" s="27">
        <f t="shared" si="28"/>
        <v>1</v>
      </c>
      <c r="DU39" s="20">
        <f t="shared" si="104"/>
        <v>2</v>
      </c>
      <c r="DV39" s="31"/>
      <c r="DW39" s="33"/>
      <c r="DX39" s="27">
        <f t="shared" si="105"/>
        <v>0</v>
      </c>
      <c r="DY39" s="47">
        <f t="shared" si="311"/>
        <v>0</v>
      </c>
      <c r="DZ39" s="14">
        <f t="shared" si="152"/>
        <v>1</v>
      </c>
      <c r="EA39" s="46">
        <f t="shared" si="106"/>
        <v>1</v>
      </c>
      <c r="EB39" s="28">
        <f t="shared" si="30"/>
        <v>16</v>
      </c>
      <c r="EC39" s="29">
        <f t="shared" si="107"/>
        <v>156</v>
      </c>
      <c r="ED39" s="30">
        <f>SUM(LARGE(($EB39,$DQ39,$DF39,$CU39,$CJ39,$BY39,$BN39,$BC39,$AR39,$AG39,$V39,$K39),{1;2;3;4;5}))</f>
        <v>80</v>
      </c>
      <c r="EE39" s="27">
        <f t="shared" si="31"/>
        <v>1</v>
      </c>
      <c r="EF39" s="20">
        <f t="shared" si="108"/>
        <v>2</v>
      </c>
      <c r="EG39" s="31"/>
      <c r="EH39" s="33"/>
      <c r="EI39" s="27">
        <f t="shared" si="109"/>
        <v>0</v>
      </c>
      <c r="EJ39" s="47">
        <f t="shared" si="312"/>
        <v>0</v>
      </c>
      <c r="EK39" s="14">
        <f t="shared" si="153"/>
        <v>1</v>
      </c>
      <c r="EL39" s="46">
        <f t="shared" si="110"/>
        <v>1</v>
      </c>
      <c r="EM39" s="28">
        <f t="shared" si="33"/>
        <v>16</v>
      </c>
      <c r="EN39" s="29">
        <f t="shared" si="111"/>
        <v>172</v>
      </c>
      <c r="EO39" s="30">
        <f>SUM(LARGE(($EM39,$EB39,$DQ39,$DF39,$CU39,$CJ39,$BY39,$BN39,$BC39,$AR39,$AG39,$V39,$K39),{1;2;3;4;5}))</f>
        <v>80</v>
      </c>
      <c r="EP39" s="27">
        <f t="shared" si="34"/>
        <v>1</v>
      </c>
      <c r="EQ39" s="20">
        <f t="shared" si="112"/>
        <v>2</v>
      </c>
      <c r="ER39" s="31"/>
      <c r="ES39" s="33"/>
      <c r="ET39" s="27">
        <f t="shared" si="113"/>
        <v>0</v>
      </c>
      <c r="EU39" s="47">
        <f t="shared" si="313"/>
        <v>0</v>
      </c>
      <c r="EV39" s="14">
        <f t="shared" si="154"/>
        <v>1</v>
      </c>
      <c r="EW39" s="46">
        <f t="shared" si="114"/>
        <v>1</v>
      </c>
      <c r="EX39" s="28">
        <f t="shared" si="36"/>
        <v>16</v>
      </c>
      <c r="EY39" s="29">
        <f t="shared" si="115"/>
        <v>188</v>
      </c>
      <c r="EZ39" s="30">
        <f>SUM(LARGE(($EX39,$EM39,$EB39,$DQ39,$DF39,$CU39,$CJ39,$BY39,$BN39,$BC39,$AR39,$AG39,$V39,$K39),{1;2;3;4;5}))</f>
        <v>80</v>
      </c>
      <c r="FA39" s="27">
        <f t="shared" si="37"/>
        <v>1</v>
      </c>
      <c r="FB39" s="20">
        <f t="shared" si="116"/>
        <v>2</v>
      </c>
      <c r="FC39" s="31"/>
      <c r="FD39" s="33"/>
      <c r="FE39" s="27">
        <f t="shared" si="117"/>
        <v>0</v>
      </c>
      <c r="FF39" s="47">
        <f t="shared" si="314"/>
        <v>0</v>
      </c>
      <c r="FG39" s="14">
        <f t="shared" si="155"/>
        <v>1</v>
      </c>
      <c r="FH39" s="46">
        <f t="shared" si="118"/>
        <v>1</v>
      </c>
      <c r="FI39" s="28">
        <f t="shared" si="39"/>
        <v>16</v>
      </c>
      <c r="FJ39" s="29">
        <f t="shared" si="119"/>
        <v>204</v>
      </c>
      <c r="FK39" s="30">
        <f>SUM(LARGE(($FI39,$EX39,$EM39,$EB39,$DQ39,$DF39,$CU39,$CJ39,$BY39,$BN39,$BC39,$AR39,$AG39,$V39,$K39),{1;2;3;4;5}))</f>
        <v>80</v>
      </c>
      <c r="FL39" s="27">
        <f t="shared" si="40"/>
        <v>1</v>
      </c>
      <c r="FM39" s="20">
        <f t="shared" si="120"/>
        <v>2</v>
      </c>
      <c r="FN39" s="31"/>
      <c r="FO39" s="33"/>
      <c r="FP39" s="27">
        <f t="shared" si="121"/>
        <v>0</v>
      </c>
      <c r="FQ39" s="47">
        <f t="shared" si="315"/>
        <v>0</v>
      </c>
      <c r="FR39" s="14">
        <f t="shared" si="156"/>
        <v>1</v>
      </c>
      <c r="FS39" s="46">
        <f t="shared" si="122"/>
        <v>1</v>
      </c>
      <c r="FT39" s="28">
        <f t="shared" si="42"/>
        <v>16</v>
      </c>
      <c r="FU39" s="29">
        <f t="shared" si="123"/>
        <v>220</v>
      </c>
      <c r="FV39" s="30">
        <f>SUM(LARGE(($FT39,$FI39,$EX39,$EM39,$EB39,$DQ39,$DF39,$CU39,$CJ39,$BY39,$BN39,$BC39,$AR39,$AG39,$V39,$K39),{1;2;3;4;5}))</f>
        <v>80</v>
      </c>
      <c r="FW39" s="27">
        <f t="shared" si="43"/>
        <v>1</v>
      </c>
      <c r="FX39" s="20">
        <f t="shared" si="124"/>
        <v>2</v>
      </c>
      <c r="FY39" s="63"/>
      <c r="FZ39" s="64"/>
      <c r="GA39" s="27">
        <f t="shared" si="125"/>
        <v>0</v>
      </c>
      <c r="GB39" s="47">
        <f t="shared" si="316"/>
        <v>0</v>
      </c>
      <c r="GC39" s="14">
        <f t="shared" si="157"/>
        <v>1</v>
      </c>
      <c r="GD39" s="46">
        <f t="shared" si="126"/>
        <v>1</v>
      </c>
      <c r="GE39" s="28">
        <f t="shared" si="45"/>
        <v>16</v>
      </c>
      <c r="GF39" s="29">
        <f t="shared" si="127"/>
        <v>236</v>
      </c>
      <c r="GG39" s="30">
        <f>SUM(LARGE(($GE39,$FT39,$FI39,$EX39,$EM39,$EB39,$DQ39,$DF39,$CU39,$CJ39,$BY39,$BN39,$BC39,$AR39,$AG39,$V39,$K39),{1;2;3;4;5}))</f>
        <v>80</v>
      </c>
      <c r="GH39" s="27">
        <f t="shared" si="46"/>
        <v>1</v>
      </c>
      <c r="GI39" s="20">
        <f t="shared" si="128"/>
        <v>3</v>
      </c>
      <c r="GJ39" s="63"/>
      <c r="GK39" s="64"/>
      <c r="GL39" s="27">
        <f t="shared" si="129"/>
        <v>0</v>
      </c>
      <c r="GM39" s="47">
        <f t="shared" si="317"/>
        <v>0</v>
      </c>
      <c r="GN39" s="14">
        <f t="shared" si="158"/>
        <v>1</v>
      </c>
      <c r="GO39" s="46">
        <f t="shared" si="130"/>
        <v>1</v>
      </c>
      <c r="GP39" s="28">
        <f t="shared" si="48"/>
        <v>10</v>
      </c>
      <c r="GQ39" s="29">
        <f t="shared" si="131"/>
        <v>246</v>
      </c>
      <c r="GR39" s="30">
        <f>SUM(LARGE(($GP39,$GE39,$FT39,$FI39,$EX39,$EM39,$EB39,$DQ39,$DF39,$CU39,$CJ39,$BY39,$BN39,$BC39,$AR39,$AG39,$V39,$K39),{1;2;3;4;5}))</f>
        <v>80</v>
      </c>
      <c r="GS39" s="27">
        <f t="shared" si="49"/>
        <v>1</v>
      </c>
      <c r="GT39" s="20">
        <f t="shared" si="132"/>
        <v>2</v>
      </c>
      <c r="GU39" s="63"/>
      <c r="GV39" s="64"/>
      <c r="GW39" s="27">
        <f t="shared" si="133"/>
        <v>0</v>
      </c>
      <c r="GX39" s="47">
        <f t="shared" si="318"/>
        <v>0</v>
      </c>
      <c r="GY39" s="14">
        <f t="shared" si="159"/>
        <v>1</v>
      </c>
      <c r="GZ39" s="46">
        <f t="shared" si="134"/>
        <v>1</v>
      </c>
      <c r="HA39" s="28">
        <f t="shared" si="51"/>
        <v>16</v>
      </c>
      <c r="HB39" s="29">
        <f t="shared" si="135"/>
        <v>262</v>
      </c>
      <c r="HC39" s="30">
        <f>SUM(LARGE(($HA39,$GP39,$GE39,$FT39,$FI39,$EX39,$EM39,$EB39,$DQ39,$DF39,$CU39,$CJ39,$BY39,$BN39,$BC39,$AR39,$AG39,$V39,$K39),{1;2;3;4;5}))</f>
        <v>80</v>
      </c>
      <c r="HD39" s="27">
        <f t="shared" si="52"/>
        <v>1</v>
      </c>
      <c r="HE39" s="20">
        <f t="shared" si="136"/>
        <v>2</v>
      </c>
      <c r="HF39" s="63"/>
      <c r="HG39" s="64"/>
      <c r="HH39" s="27">
        <f t="shared" si="137"/>
        <v>0</v>
      </c>
      <c r="HI39" s="47">
        <f t="shared" si="319"/>
        <v>0</v>
      </c>
      <c r="HJ39" s="14">
        <f t="shared" si="160"/>
        <v>1</v>
      </c>
      <c r="HK39" s="46">
        <f t="shared" si="138"/>
        <v>1</v>
      </c>
      <c r="HL39" s="28">
        <f t="shared" si="54"/>
        <v>16</v>
      </c>
      <c r="HM39" s="29">
        <f t="shared" si="139"/>
        <v>278</v>
      </c>
      <c r="HN39" s="30">
        <f>SUM(LARGE(($HL39,$HA39,$GP39,$GE39,$FT39,$FI39,$EX39,$EM39,$EB39,$DQ39,$DF39,$CU39,$CJ39,$BY39,$BN39,$BC39,$AR39,$AG39,$V39,$K39),{1;2;3;4;5}))</f>
        <v>80</v>
      </c>
      <c r="HO39" s="27">
        <f t="shared" si="140"/>
        <v>1</v>
      </c>
    </row>
    <row r="40" spans="1:223" x14ac:dyDescent="0.2">
      <c r="A40" s="37" t="s">
        <v>142</v>
      </c>
      <c r="B40" s="65">
        <f t="shared" si="0"/>
        <v>0</v>
      </c>
      <c r="C40" s="16"/>
      <c r="D40" s="20">
        <f t="shared" si="55"/>
        <v>2</v>
      </c>
      <c r="E40" s="31"/>
      <c r="F40" s="33"/>
      <c r="G40" s="27">
        <f t="shared" si="56"/>
        <v>0</v>
      </c>
      <c r="H40" s="47">
        <f t="shared" si="300"/>
        <v>0</v>
      </c>
      <c r="I40" s="14">
        <f t="shared" si="141"/>
        <v>10</v>
      </c>
      <c r="J40" s="46">
        <f t="shared" si="57"/>
        <v>10</v>
      </c>
      <c r="K40" s="28">
        <f t="shared" si="2"/>
        <v>4</v>
      </c>
      <c r="L40" s="29">
        <f t="shared" si="58"/>
        <v>4</v>
      </c>
      <c r="M40" s="30">
        <f>SUM(LARGE(($K40),{1}))</f>
        <v>4</v>
      </c>
      <c r="N40" s="27">
        <f t="shared" si="59"/>
        <v>10</v>
      </c>
      <c r="O40" s="20">
        <f t="shared" si="60"/>
        <v>3</v>
      </c>
      <c r="P40" s="31"/>
      <c r="Q40" s="33"/>
      <c r="R40" s="27">
        <f t="shared" si="61"/>
        <v>0</v>
      </c>
      <c r="S40" s="47">
        <f t="shared" si="301"/>
        <v>0</v>
      </c>
      <c r="T40" s="14">
        <f t="shared" si="142"/>
        <v>1</v>
      </c>
      <c r="U40" s="46">
        <f t="shared" si="62"/>
        <v>1</v>
      </c>
      <c r="V40" s="28">
        <f t="shared" si="4"/>
        <v>10</v>
      </c>
      <c r="W40" s="29">
        <f t="shared" si="63"/>
        <v>14</v>
      </c>
      <c r="X40" s="30">
        <f>SUM(LARGE(($V40,$K40),{1;2}))</f>
        <v>14</v>
      </c>
      <c r="Y40" s="27">
        <f t="shared" si="64"/>
        <v>10</v>
      </c>
      <c r="Z40" s="20">
        <f t="shared" si="65"/>
        <v>3</v>
      </c>
      <c r="AA40" s="31"/>
      <c r="AB40" s="33"/>
      <c r="AC40" s="27">
        <f t="shared" si="66"/>
        <v>0</v>
      </c>
      <c r="AD40" s="47">
        <f t="shared" si="302"/>
        <v>0</v>
      </c>
      <c r="AE40" s="14">
        <f t="shared" si="143"/>
        <v>1</v>
      </c>
      <c r="AF40" s="46">
        <f t="shared" si="67"/>
        <v>1</v>
      </c>
      <c r="AG40" s="28">
        <f t="shared" si="6"/>
        <v>10</v>
      </c>
      <c r="AH40" s="29">
        <f t="shared" si="68"/>
        <v>24</v>
      </c>
      <c r="AI40" s="30">
        <f>SUM(LARGE(($AG40,$V40,$K40),{1;2;3}))</f>
        <v>24</v>
      </c>
      <c r="AJ40" s="27">
        <f t="shared" si="69"/>
        <v>10</v>
      </c>
      <c r="AK40" s="20">
        <f t="shared" si="70"/>
        <v>3</v>
      </c>
      <c r="AL40" s="31"/>
      <c r="AM40" s="33"/>
      <c r="AN40" s="27">
        <f t="shared" si="71"/>
        <v>0</v>
      </c>
      <c r="AO40" s="47">
        <f t="shared" si="303"/>
        <v>0</v>
      </c>
      <c r="AP40" s="14">
        <f t="shared" si="144"/>
        <v>1</v>
      </c>
      <c r="AQ40" s="46">
        <f t="shared" si="72"/>
        <v>1</v>
      </c>
      <c r="AR40" s="28">
        <f t="shared" si="8"/>
        <v>10</v>
      </c>
      <c r="AS40" s="29">
        <f t="shared" si="73"/>
        <v>34</v>
      </c>
      <c r="AT40" s="30">
        <f>SUM(LARGE(($AR40,$AG40,$V40,$K40),{1;2;3;4}))</f>
        <v>34</v>
      </c>
      <c r="AU40" s="27">
        <f t="shared" si="74"/>
        <v>10</v>
      </c>
      <c r="AV40" s="20">
        <f t="shared" si="75"/>
        <v>2</v>
      </c>
      <c r="AW40" s="31"/>
      <c r="AX40" s="33"/>
      <c r="AY40" s="27">
        <f t="shared" si="76"/>
        <v>0</v>
      </c>
      <c r="AZ40" s="47">
        <f t="shared" si="304"/>
        <v>0</v>
      </c>
      <c r="BA40" s="14">
        <f t="shared" si="145"/>
        <v>1</v>
      </c>
      <c r="BB40" s="46">
        <f t="shared" si="77"/>
        <v>1</v>
      </c>
      <c r="BC40" s="28">
        <f t="shared" si="10"/>
        <v>16</v>
      </c>
      <c r="BD40" s="29">
        <f t="shared" si="78"/>
        <v>50</v>
      </c>
      <c r="BE40" s="30">
        <f>SUM(LARGE(($BC40,$AR40,$AG40,$V40,$K40),{1;2;3;4;5}))</f>
        <v>50</v>
      </c>
      <c r="BF40" s="27">
        <f t="shared" si="79"/>
        <v>10</v>
      </c>
      <c r="BG40" s="20">
        <f t="shared" si="80"/>
        <v>3</v>
      </c>
      <c r="BH40" s="31"/>
      <c r="BI40" s="33"/>
      <c r="BJ40" s="27">
        <f t="shared" si="81"/>
        <v>0</v>
      </c>
      <c r="BK40" s="47">
        <f t="shared" si="305"/>
        <v>0</v>
      </c>
      <c r="BL40" s="14">
        <f t="shared" si="146"/>
        <v>1</v>
      </c>
      <c r="BM40" s="46">
        <f t="shared" si="82"/>
        <v>1</v>
      </c>
      <c r="BN40" s="28">
        <f t="shared" si="12"/>
        <v>10</v>
      </c>
      <c r="BO40" s="29">
        <f t="shared" si="83"/>
        <v>60</v>
      </c>
      <c r="BP40" s="30">
        <f>SUM(LARGE(($BN40,$BC40,$AR40,$AG40,$V40,$K40),{1;2;3;4;5}))</f>
        <v>56</v>
      </c>
      <c r="BQ40" s="27">
        <f t="shared" si="13"/>
        <v>4</v>
      </c>
      <c r="BR40" s="20">
        <f t="shared" si="84"/>
        <v>2</v>
      </c>
      <c r="BS40" s="31"/>
      <c r="BT40" s="33"/>
      <c r="BU40" s="27">
        <f t="shared" si="85"/>
        <v>0</v>
      </c>
      <c r="BV40" s="47">
        <f t="shared" si="306"/>
        <v>0</v>
      </c>
      <c r="BW40" s="14">
        <f t="shared" si="147"/>
        <v>1</v>
      </c>
      <c r="BX40" s="46">
        <f t="shared" si="86"/>
        <v>1</v>
      </c>
      <c r="BY40" s="28">
        <f t="shared" si="15"/>
        <v>16</v>
      </c>
      <c r="BZ40" s="29">
        <f t="shared" si="87"/>
        <v>76</v>
      </c>
      <c r="CA40" s="30">
        <f>SUM(LARGE(($BY40,$BN40,$BC40,$AR40,$AG40,$V40,$K40),{1;2;3;4;5}))</f>
        <v>62</v>
      </c>
      <c r="CB40" s="27">
        <f t="shared" si="16"/>
        <v>4</v>
      </c>
      <c r="CC40" s="20">
        <f t="shared" si="88"/>
        <v>2</v>
      </c>
      <c r="CD40" s="31"/>
      <c r="CE40" s="33"/>
      <c r="CF40" s="27">
        <f t="shared" si="89"/>
        <v>0</v>
      </c>
      <c r="CG40" s="47">
        <f t="shared" si="307"/>
        <v>0</v>
      </c>
      <c r="CH40" s="14">
        <f t="shared" si="148"/>
        <v>1</v>
      </c>
      <c r="CI40" s="46">
        <f t="shared" si="90"/>
        <v>1</v>
      </c>
      <c r="CJ40" s="28">
        <f t="shared" si="18"/>
        <v>16</v>
      </c>
      <c r="CK40" s="29">
        <f t="shared" si="91"/>
        <v>92</v>
      </c>
      <c r="CL40" s="30">
        <f>SUM(LARGE(($CJ40,$BY40,$BN40,$BC40,$AR40,$AG40,$V40,$K40),{1;2;3;4;5}))</f>
        <v>68</v>
      </c>
      <c r="CM40" s="27">
        <f t="shared" si="19"/>
        <v>4</v>
      </c>
      <c r="CN40" s="20">
        <f t="shared" si="92"/>
        <v>2</v>
      </c>
      <c r="CO40" s="31"/>
      <c r="CP40" s="33"/>
      <c r="CQ40" s="27">
        <f t="shared" si="93"/>
        <v>0</v>
      </c>
      <c r="CR40" s="47">
        <f t="shared" si="308"/>
        <v>0</v>
      </c>
      <c r="CS40" s="14">
        <f t="shared" si="149"/>
        <v>1</v>
      </c>
      <c r="CT40" s="46">
        <f t="shared" si="94"/>
        <v>1</v>
      </c>
      <c r="CU40" s="28">
        <f t="shared" si="21"/>
        <v>16</v>
      </c>
      <c r="CV40" s="29">
        <f t="shared" si="95"/>
        <v>108</v>
      </c>
      <c r="CW40" s="30">
        <f>SUM(LARGE(($CU40,$CJ40,$BY40,$BN40,$BC40,$AR40,$AG40,$V40,$K40),{1;2;3;4;5}))</f>
        <v>74</v>
      </c>
      <c r="CX40" s="27">
        <f t="shared" si="22"/>
        <v>4</v>
      </c>
      <c r="CY40" s="20">
        <f t="shared" si="96"/>
        <v>2</v>
      </c>
      <c r="CZ40" s="31"/>
      <c r="DA40" s="33"/>
      <c r="DB40" s="27">
        <f t="shared" si="97"/>
        <v>0</v>
      </c>
      <c r="DC40" s="47">
        <f t="shared" si="309"/>
        <v>0</v>
      </c>
      <c r="DD40" s="14">
        <f t="shared" si="150"/>
        <v>1</v>
      </c>
      <c r="DE40" s="46">
        <f t="shared" si="98"/>
        <v>1</v>
      </c>
      <c r="DF40" s="28">
        <f t="shared" si="24"/>
        <v>16</v>
      </c>
      <c r="DG40" s="29">
        <f t="shared" si="99"/>
        <v>124</v>
      </c>
      <c r="DH40" s="30">
        <f>SUM(LARGE(($DF40,$CU40,$CJ40,$BY40,$BN40,$BC40,$AR40,$AG40,$V40,$K40),{1;2;3;4;5}))</f>
        <v>80</v>
      </c>
      <c r="DI40" s="27">
        <f t="shared" si="25"/>
        <v>1</v>
      </c>
      <c r="DJ40" s="20">
        <f t="shared" si="100"/>
        <v>2</v>
      </c>
      <c r="DK40" s="31"/>
      <c r="DL40" s="33"/>
      <c r="DM40" s="27">
        <f t="shared" si="101"/>
        <v>0</v>
      </c>
      <c r="DN40" s="47">
        <f t="shared" si="310"/>
        <v>0</v>
      </c>
      <c r="DO40" s="14">
        <f t="shared" si="151"/>
        <v>1</v>
      </c>
      <c r="DP40" s="46">
        <f t="shared" si="102"/>
        <v>1</v>
      </c>
      <c r="DQ40" s="28">
        <f t="shared" si="27"/>
        <v>16</v>
      </c>
      <c r="DR40" s="29">
        <f t="shared" si="103"/>
        <v>140</v>
      </c>
      <c r="DS40" s="30">
        <f>SUM(LARGE(($DQ40,$DF40,$CU40,$CJ40,$BY40,$BN40,$BC40,$AR40,$AG40,$V40,$K40),{1;2;3;4;5}))</f>
        <v>80</v>
      </c>
      <c r="DT40" s="27">
        <f t="shared" si="28"/>
        <v>1</v>
      </c>
      <c r="DU40" s="20">
        <f t="shared" si="104"/>
        <v>2</v>
      </c>
      <c r="DV40" s="31"/>
      <c r="DW40" s="33"/>
      <c r="DX40" s="27">
        <f t="shared" si="105"/>
        <v>0</v>
      </c>
      <c r="DY40" s="47">
        <f t="shared" si="311"/>
        <v>0</v>
      </c>
      <c r="DZ40" s="14">
        <f t="shared" si="152"/>
        <v>1</v>
      </c>
      <c r="EA40" s="46">
        <f t="shared" si="106"/>
        <v>1</v>
      </c>
      <c r="EB40" s="28">
        <f t="shared" si="30"/>
        <v>16</v>
      </c>
      <c r="EC40" s="29">
        <f t="shared" si="107"/>
        <v>156</v>
      </c>
      <c r="ED40" s="30">
        <f>SUM(LARGE(($EB40,$DQ40,$DF40,$CU40,$CJ40,$BY40,$BN40,$BC40,$AR40,$AG40,$V40,$K40),{1;2;3;4;5}))</f>
        <v>80</v>
      </c>
      <c r="EE40" s="27">
        <f t="shared" si="31"/>
        <v>1</v>
      </c>
      <c r="EF40" s="20">
        <f t="shared" si="108"/>
        <v>2</v>
      </c>
      <c r="EG40" s="31"/>
      <c r="EH40" s="33"/>
      <c r="EI40" s="27">
        <f t="shared" si="109"/>
        <v>0</v>
      </c>
      <c r="EJ40" s="47">
        <f t="shared" si="312"/>
        <v>0</v>
      </c>
      <c r="EK40" s="14">
        <f t="shared" si="153"/>
        <v>1</v>
      </c>
      <c r="EL40" s="46">
        <f t="shared" si="110"/>
        <v>1</v>
      </c>
      <c r="EM40" s="28">
        <f t="shared" si="33"/>
        <v>16</v>
      </c>
      <c r="EN40" s="29">
        <f t="shared" si="111"/>
        <v>172</v>
      </c>
      <c r="EO40" s="30">
        <f>SUM(LARGE(($EM40,$EB40,$DQ40,$DF40,$CU40,$CJ40,$BY40,$BN40,$BC40,$AR40,$AG40,$V40,$K40),{1;2;3;4;5}))</f>
        <v>80</v>
      </c>
      <c r="EP40" s="27">
        <f t="shared" si="34"/>
        <v>1</v>
      </c>
      <c r="EQ40" s="20">
        <f t="shared" si="112"/>
        <v>2</v>
      </c>
      <c r="ER40" s="31"/>
      <c r="ES40" s="33"/>
      <c r="ET40" s="27">
        <f t="shared" si="113"/>
        <v>0</v>
      </c>
      <c r="EU40" s="47">
        <f t="shared" si="313"/>
        <v>0</v>
      </c>
      <c r="EV40" s="14">
        <f t="shared" si="154"/>
        <v>1</v>
      </c>
      <c r="EW40" s="46">
        <f t="shared" si="114"/>
        <v>1</v>
      </c>
      <c r="EX40" s="28">
        <f t="shared" si="36"/>
        <v>16</v>
      </c>
      <c r="EY40" s="29">
        <f t="shared" si="115"/>
        <v>188</v>
      </c>
      <c r="EZ40" s="30">
        <f>SUM(LARGE(($EX40,$EM40,$EB40,$DQ40,$DF40,$CU40,$CJ40,$BY40,$BN40,$BC40,$AR40,$AG40,$V40,$K40),{1;2;3;4;5}))</f>
        <v>80</v>
      </c>
      <c r="FA40" s="27">
        <f t="shared" si="37"/>
        <v>1</v>
      </c>
      <c r="FB40" s="20">
        <f t="shared" si="116"/>
        <v>2</v>
      </c>
      <c r="FC40" s="31"/>
      <c r="FD40" s="33"/>
      <c r="FE40" s="27">
        <f t="shared" si="117"/>
        <v>0</v>
      </c>
      <c r="FF40" s="47">
        <f t="shared" si="314"/>
        <v>0</v>
      </c>
      <c r="FG40" s="14">
        <f t="shared" si="155"/>
        <v>1</v>
      </c>
      <c r="FH40" s="46">
        <f t="shared" si="118"/>
        <v>1</v>
      </c>
      <c r="FI40" s="28">
        <f t="shared" si="39"/>
        <v>16</v>
      </c>
      <c r="FJ40" s="29">
        <f t="shared" si="119"/>
        <v>204</v>
      </c>
      <c r="FK40" s="30">
        <f>SUM(LARGE(($FI40,$EX40,$EM40,$EB40,$DQ40,$DF40,$CU40,$CJ40,$BY40,$BN40,$BC40,$AR40,$AG40,$V40,$K40),{1;2;3;4;5}))</f>
        <v>80</v>
      </c>
      <c r="FL40" s="27">
        <f t="shared" si="40"/>
        <v>1</v>
      </c>
      <c r="FM40" s="20">
        <f t="shared" si="120"/>
        <v>2</v>
      </c>
      <c r="FN40" s="31"/>
      <c r="FO40" s="33"/>
      <c r="FP40" s="27">
        <f t="shared" si="121"/>
        <v>0</v>
      </c>
      <c r="FQ40" s="47">
        <f t="shared" si="315"/>
        <v>0</v>
      </c>
      <c r="FR40" s="14">
        <f t="shared" si="156"/>
        <v>1</v>
      </c>
      <c r="FS40" s="46">
        <f t="shared" si="122"/>
        <v>1</v>
      </c>
      <c r="FT40" s="28">
        <f t="shared" si="42"/>
        <v>16</v>
      </c>
      <c r="FU40" s="29">
        <f t="shared" si="123"/>
        <v>220</v>
      </c>
      <c r="FV40" s="30">
        <f>SUM(LARGE(($FT40,$FI40,$EX40,$EM40,$EB40,$DQ40,$DF40,$CU40,$CJ40,$BY40,$BN40,$BC40,$AR40,$AG40,$V40,$K40),{1;2;3;4;5}))</f>
        <v>80</v>
      </c>
      <c r="FW40" s="27">
        <f t="shared" si="43"/>
        <v>1</v>
      </c>
      <c r="FX40" s="20">
        <f t="shared" si="124"/>
        <v>2</v>
      </c>
      <c r="FY40" s="63"/>
      <c r="FZ40" s="64"/>
      <c r="GA40" s="27">
        <f t="shared" si="125"/>
        <v>0</v>
      </c>
      <c r="GB40" s="47">
        <f t="shared" si="316"/>
        <v>0</v>
      </c>
      <c r="GC40" s="14">
        <f t="shared" si="157"/>
        <v>1</v>
      </c>
      <c r="GD40" s="46">
        <f t="shared" si="126"/>
        <v>1</v>
      </c>
      <c r="GE40" s="28">
        <f t="shared" si="45"/>
        <v>16</v>
      </c>
      <c r="GF40" s="29">
        <f t="shared" si="127"/>
        <v>236</v>
      </c>
      <c r="GG40" s="30">
        <f>SUM(LARGE(($GE40,$FT40,$FI40,$EX40,$EM40,$EB40,$DQ40,$DF40,$CU40,$CJ40,$BY40,$BN40,$BC40,$AR40,$AG40,$V40,$K40),{1;2;3;4;5}))</f>
        <v>80</v>
      </c>
      <c r="GH40" s="27">
        <f t="shared" si="46"/>
        <v>1</v>
      </c>
      <c r="GI40" s="20">
        <f t="shared" si="128"/>
        <v>3</v>
      </c>
      <c r="GJ40" s="63"/>
      <c r="GK40" s="64"/>
      <c r="GL40" s="27">
        <f t="shared" si="129"/>
        <v>0</v>
      </c>
      <c r="GM40" s="47">
        <f t="shared" si="317"/>
        <v>0</v>
      </c>
      <c r="GN40" s="14">
        <f t="shared" si="158"/>
        <v>1</v>
      </c>
      <c r="GO40" s="46">
        <f t="shared" si="130"/>
        <v>1</v>
      </c>
      <c r="GP40" s="28">
        <f t="shared" si="48"/>
        <v>10</v>
      </c>
      <c r="GQ40" s="29">
        <f t="shared" si="131"/>
        <v>246</v>
      </c>
      <c r="GR40" s="30">
        <f>SUM(LARGE(($GP40,$GE40,$FT40,$FI40,$EX40,$EM40,$EB40,$DQ40,$DF40,$CU40,$CJ40,$BY40,$BN40,$BC40,$AR40,$AG40,$V40,$K40),{1;2;3;4;5}))</f>
        <v>80</v>
      </c>
      <c r="GS40" s="27">
        <f t="shared" si="49"/>
        <v>1</v>
      </c>
      <c r="GT40" s="20">
        <f t="shared" si="132"/>
        <v>2</v>
      </c>
      <c r="GU40" s="63"/>
      <c r="GV40" s="64"/>
      <c r="GW40" s="27">
        <f t="shared" si="133"/>
        <v>0</v>
      </c>
      <c r="GX40" s="47">
        <f t="shared" si="318"/>
        <v>0</v>
      </c>
      <c r="GY40" s="14">
        <f t="shared" si="159"/>
        <v>1</v>
      </c>
      <c r="GZ40" s="46">
        <f t="shared" si="134"/>
        <v>1</v>
      </c>
      <c r="HA40" s="28">
        <f t="shared" si="51"/>
        <v>16</v>
      </c>
      <c r="HB40" s="29">
        <f t="shared" si="135"/>
        <v>262</v>
      </c>
      <c r="HC40" s="30">
        <f>SUM(LARGE(($HA40,$GP40,$GE40,$FT40,$FI40,$EX40,$EM40,$EB40,$DQ40,$DF40,$CU40,$CJ40,$BY40,$BN40,$BC40,$AR40,$AG40,$V40,$K40),{1;2;3;4;5}))</f>
        <v>80</v>
      </c>
      <c r="HD40" s="27">
        <f t="shared" si="52"/>
        <v>1</v>
      </c>
      <c r="HE40" s="20">
        <f t="shared" si="136"/>
        <v>2</v>
      </c>
      <c r="HF40" s="63"/>
      <c r="HG40" s="64"/>
      <c r="HH40" s="27">
        <f t="shared" si="137"/>
        <v>0</v>
      </c>
      <c r="HI40" s="47">
        <f t="shared" si="319"/>
        <v>0</v>
      </c>
      <c r="HJ40" s="14">
        <f t="shared" si="160"/>
        <v>1</v>
      </c>
      <c r="HK40" s="46">
        <f t="shared" si="138"/>
        <v>1</v>
      </c>
      <c r="HL40" s="28">
        <f t="shared" si="54"/>
        <v>16</v>
      </c>
      <c r="HM40" s="29">
        <f t="shared" si="139"/>
        <v>278</v>
      </c>
      <c r="HN40" s="30">
        <f>SUM(LARGE(($HL40,$HA40,$GP40,$GE40,$FT40,$FI40,$EX40,$EM40,$EB40,$DQ40,$DF40,$CU40,$CJ40,$BY40,$BN40,$BC40,$AR40,$AG40,$V40,$K40),{1;2;3;4;5}))</f>
        <v>80</v>
      </c>
      <c r="HO40" s="27">
        <f t="shared" si="140"/>
        <v>1</v>
      </c>
    </row>
    <row r="41" spans="1:223" x14ac:dyDescent="0.2">
      <c r="A41" s="37" t="s">
        <v>32</v>
      </c>
      <c r="B41" s="65">
        <f t="shared" si="0"/>
        <v>0</v>
      </c>
      <c r="C41" s="16"/>
      <c r="D41" s="20">
        <f t="shared" si="55"/>
        <v>2</v>
      </c>
      <c r="E41" s="31"/>
      <c r="F41" s="33"/>
      <c r="G41" s="27">
        <f t="shared" si="56"/>
        <v>0</v>
      </c>
      <c r="H41" s="47">
        <f t="shared" si="300"/>
        <v>0</v>
      </c>
      <c r="I41" s="14">
        <f t="shared" si="141"/>
        <v>10</v>
      </c>
      <c r="J41" s="46">
        <f t="shared" si="57"/>
        <v>10</v>
      </c>
      <c r="K41" s="28">
        <f t="shared" si="2"/>
        <v>4</v>
      </c>
      <c r="L41" s="29">
        <f t="shared" si="58"/>
        <v>4</v>
      </c>
      <c r="M41" s="30">
        <f>SUM(LARGE(($K41),{1}))</f>
        <v>4</v>
      </c>
      <c r="N41" s="27">
        <f t="shared" si="59"/>
        <v>10</v>
      </c>
      <c r="O41" s="20">
        <f t="shared" si="60"/>
        <v>3</v>
      </c>
      <c r="P41" s="31"/>
      <c r="Q41" s="33"/>
      <c r="R41" s="27">
        <f t="shared" si="61"/>
        <v>0</v>
      </c>
      <c r="S41" s="47">
        <f t="shared" si="301"/>
        <v>0</v>
      </c>
      <c r="T41" s="14">
        <f t="shared" si="142"/>
        <v>1</v>
      </c>
      <c r="U41" s="46">
        <f t="shared" si="62"/>
        <v>1</v>
      </c>
      <c r="V41" s="28">
        <f t="shared" si="4"/>
        <v>10</v>
      </c>
      <c r="W41" s="29">
        <f t="shared" si="63"/>
        <v>14</v>
      </c>
      <c r="X41" s="30">
        <f>SUM(LARGE(($V41,$K41),{1;2}))</f>
        <v>14</v>
      </c>
      <c r="Y41" s="27">
        <f t="shared" si="64"/>
        <v>10</v>
      </c>
      <c r="Z41" s="20">
        <f t="shared" si="65"/>
        <v>3</v>
      </c>
      <c r="AA41" s="31"/>
      <c r="AB41" s="33"/>
      <c r="AC41" s="27">
        <f t="shared" si="66"/>
        <v>0</v>
      </c>
      <c r="AD41" s="47">
        <f t="shared" si="302"/>
        <v>0</v>
      </c>
      <c r="AE41" s="14">
        <f t="shared" si="143"/>
        <v>1</v>
      </c>
      <c r="AF41" s="46">
        <f t="shared" si="67"/>
        <v>1</v>
      </c>
      <c r="AG41" s="28">
        <f t="shared" si="6"/>
        <v>10</v>
      </c>
      <c r="AH41" s="29">
        <f t="shared" si="68"/>
        <v>24</v>
      </c>
      <c r="AI41" s="30">
        <f>SUM(LARGE(($AG41,$V41,$K41),{1;2;3}))</f>
        <v>24</v>
      </c>
      <c r="AJ41" s="27">
        <f t="shared" si="69"/>
        <v>10</v>
      </c>
      <c r="AK41" s="20">
        <f t="shared" si="70"/>
        <v>3</v>
      </c>
      <c r="AL41" s="31"/>
      <c r="AM41" s="33"/>
      <c r="AN41" s="27">
        <f t="shared" si="71"/>
        <v>0</v>
      </c>
      <c r="AO41" s="47">
        <f t="shared" si="303"/>
        <v>0</v>
      </c>
      <c r="AP41" s="14">
        <f t="shared" si="144"/>
        <v>1</v>
      </c>
      <c r="AQ41" s="46">
        <f t="shared" si="72"/>
        <v>1</v>
      </c>
      <c r="AR41" s="28">
        <f t="shared" si="8"/>
        <v>10</v>
      </c>
      <c r="AS41" s="29">
        <f t="shared" si="73"/>
        <v>34</v>
      </c>
      <c r="AT41" s="30">
        <f>SUM(LARGE(($AR41,$AG41,$V41,$K41),{1;2;3;4}))</f>
        <v>34</v>
      </c>
      <c r="AU41" s="27">
        <f t="shared" si="74"/>
        <v>10</v>
      </c>
      <c r="AV41" s="20">
        <f t="shared" si="75"/>
        <v>2</v>
      </c>
      <c r="AW41" s="31"/>
      <c r="AX41" s="33"/>
      <c r="AY41" s="27">
        <f t="shared" si="76"/>
        <v>0</v>
      </c>
      <c r="AZ41" s="47">
        <f t="shared" si="304"/>
        <v>0</v>
      </c>
      <c r="BA41" s="14">
        <f t="shared" si="145"/>
        <v>1</v>
      </c>
      <c r="BB41" s="46">
        <f t="shared" si="77"/>
        <v>1</v>
      </c>
      <c r="BC41" s="28">
        <f t="shared" si="10"/>
        <v>16</v>
      </c>
      <c r="BD41" s="29">
        <f t="shared" si="78"/>
        <v>50</v>
      </c>
      <c r="BE41" s="30">
        <f>SUM(LARGE(($BC41,$AR41,$AG41,$V41,$K41),{1;2;3;4;5}))</f>
        <v>50</v>
      </c>
      <c r="BF41" s="27">
        <f t="shared" si="79"/>
        <v>10</v>
      </c>
      <c r="BG41" s="20">
        <f t="shared" si="80"/>
        <v>3</v>
      </c>
      <c r="BH41" s="31"/>
      <c r="BI41" s="33"/>
      <c r="BJ41" s="27">
        <f t="shared" si="81"/>
        <v>0</v>
      </c>
      <c r="BK41" s="47">
        <f t="shared" si="305"/>
        <v>0</v>
      </c>
      <c r="BL41" s="14">
        <f t="shared" si="146"/>
        <v>1</v>
      </c>
      <c r="BM41" s="46">
        <f t="shared" si="82"/>
        <v>1</v>
      </c>
      <c r="BN41" s="28">
        <f t="shared" si="12"/>
        <v>10</v>
      </c>
      <c r="BO41" s="29">
        <f t="shared" si="83"/>
        <v>60</v>
      </c>
      <c r="BP41" s="30">
        <f>SUM(LARGE(($BN41,$BC41,$AR41,$AG41,$V41,$K41),{1;2;3;4;5}))</f>
        <v>56</v>
      </c>
      <c r="BQ41" s="27">
        <f t="shared" si="13"/>
        <v>4</v>
      </c>
      <c r="BR41" s="20">
        <f t="shared" si="84"/>
        <v>2</v>
      </c>
      <c r="BS41" s="31"/>
      <c r="BT41" s="33"/>
      <c r="BU41" s="27">
        <f t="shared" si="85"/>
        <v>0</v>
      </c>
      <c r="BV41" s="47">
        <f t="shared" si="306"/>
        <v>0</v>
      </c>
      <c r="BW41" s="14">
        <f t="shared" si="147"/>
        <v>1</v>
      </c>
      <c r="BX41" s="46">
        <f t="shared" si="86"/>
        <v>1</v>
      </c>
      <c r="BY41" s="28">
        <f t="shared" si="15"/>
        <v>16</v>
      </c>
      <c r="BZ41" s="29">
        <f t="shared" si="87"/>
        <v>76</v>
      </c>
      <c r="CA41" s="30">
        <f>SUM(LARGE(($BY41,$BN41,$BC41,$AR41,$AG41,$V41,$K41),{1;2;3;4;5}))</f>
        <v>62</v>
      </c>
      <c r="CB41" s="27">
        <f t="shared" si="16"/>
        <v>4</v>
      </c>
      <c r="CC41" s="20">
        <f t="shared" si="88"/>
        <v>2</v>
      </c>
      <c r="CD41" s="31"/>
      <c r="CE41" s="33"/>
      <c r="CF41" s="27">
        <f t="shared" si="89"/>
        <v>0</v>
      </c>
      <c r="CG41" s="47">
        <f t="shared" si="307"/>
        <v>0</v>
      </c>
      <c r="CH41" s="14">
        <f t="shared" si="148"/>
        <v>1</v>
      </c>
      <c r="CI41" s="46">
        <f t="shared" si="90"/>
        <v>1</v>
      </c>
      <c r="CJ41" s="28">
        <f t="shared" si="18"/>
        <v>16</v>
      </c>
      <c r="CK41" s="29">
        <f t="shared" si="91"/>
        <v>92</v>
      </c>
      <c r="CL41" s="30">
        <f>SUM(LARGE(($CJ41,$BY41,$BN41,$BC41,$AR41,$AG41,$V41,$K41),{1;2;3;4;5}))</f>
        <v>68</v>
      </c>
      <c r="CM41" s="27">
        <f t="shared" si="19"/>
        <v>4</v>
      </c>
      <c r="CN41" s="20">
        <f t="shared" si="92"/>
        <v>2</v>
      </c>
      <c r="CO41" s="31"/>
      <c r="CP41" s="33"/>
      <c r="CQ41" s="27">
        <f t="shared" si="93"/>
        <v>0</v>
      </c>
      <c r="CR41" s="47">
        <f t="shared" si="308"/>
        <v>0</v>
      </c>
      <c r="CS41" s="14">
        <f t="shared" si="149"/>
        <v>1</v>
      </c>
      <c r="CT41" s="46">
        <f t="shared" si="94"/>
        <v>1</v>
      </c>
      <c r="CU41" s="28">
        <f t="shared" si="21"/>
        <v>16</v>
      </c>
      <c r="CV41" s="29">
        <f t="shared" si="95"/>
        <v>108</v>
      </c>
      <c r="CW41" s="30">
        <f>SUM(LARGE(($CU41,$CJ41,$BY41,$BN41,$BC41,$AR41,$AG41,$V41,$K41),{1;2;3;4;5}))</f>
        <v>74</v>
      </c>
      <c r="CX41" s="27">
        <f t="shared" si="22"/>
        <v>4</v>
      </c>
      <c r="CY41" s="20">
        <f t="shared" si="96"/>
        <v>2</v>
      </c>
      <c r="CZ41" s="31"/>
      <c r="DA41" s="33"/>
      <c r="DB41" s="27">
        <f t="shared" si="97"/>
        <v>0</v>
      </c>
      <c r="DC41" s="47">
        <f t="shared" si="309"/>
        <v>0</v>
      </c>
      <c r="DD41" s="14">
        <f t="shared" si="150"/>
        <v>1</v>
      </c>
      <c r="DE41" s="46">
        <f t="shared" si="98"/>
        <v>1</v>
      </c>
      <c r="DF41" s="28">
        <f t="shared" si="24"/>
        <v>16</v>
      </c>
      <c r="DG41" s="29">
        <f t="shared" si="99"/>
        <v>124</v>
      </c>
      <c r="DH41" s="30">
        <f>SUM(LARGE(($DF41,$CU41,$CJ41,$BY41,$BN41,$BC41,$AR41,$AG41,$V41,$K41),{1;2;3;4;5}))</f>
        <v>80</v>
      </c>
      <c r="DI41" s="27">
        <f t="shared" si="25"/>
        <v>1</v>
      </c>
      <c r="DJ41" s="20">
        <f t="shared" si="100"/>
        <v>2</v>
      </c>
      <c r="DK41" s="31"/>
      <c r="DL41" s="33"/>
      <c r="DM41" s="27">
        <f t="shared" si="101"/>
        <v>0</v>
      </c>
      <c r="DN41" s="47">
        <f t="shared" si="310"/>
        <v>0</v>
      </c>
      <c r="DO41" s="14">
        <f t="shared" si="151"/>
        <v>1</v>
      </c>
      <c r="DP41" s="46">
        <f t="shared" si="102"/>
        <v>1</v>
      </c>
      <c r="DQ41" s="28">
        <f t="shared" si="27"/>
        <v>16</v>
      </c>
      <c r="DR41" s="29">
        <f t="shared" si="103"/>
        <v>140</v>
      </c>
      <c r="DS41" s="30">
        <f>SUM(LARGE(($DQ41,$DF41,$CU41,$CJ41,$BY41,$BN41,$BC41,$AR41,$AG41,$V41,$K41),{1;2;3;4;5}))</f>
        <v>80</v>
      </c>
      <c r="DT41" s="27">
        <f t="shared" si="28"/>
        <v>1</v>
      </c>
      <c r="DU41" s="20">
        <f t="shared" si="104"/>
        <v>2</v>
      </c>
      <c r="DV41" s="31"/>
      <c r="DW41" s="33"/>
      <c r="DX41" s="27">
        <f t="shared" si="105"/>
        <v>0</v>
      </c>
      <c r="DY41" s="47">
        <f t="shared" si="311"/>
        <v>0</v>
      </c>
      <c r="DZ41" s="14">
        <f t="shared" si="152"/>
        <v>1</v>
      </c>
      <c r="EA41" s="46">
        <f t="shared" si="106"/>
        <v>1</v>
      </c>
      <c r="EB41" s="28">
        <f t="shared" si="30"/>
        <v>16</v>
      </c>
      <c r="EC41" s="29">
        <f t="shared" si="107"/>
        <v>156</v>
      </c>
      <c r="ED41" s="30">
        <f>SUM(LARGE(($EB41,$DQ41,$DF41,$CU41,$CJ41,$BY41,$BN41,$BC41,$AR41,$AG41,$V41,$K41),{1;2;3;4;5}))</f>
        <v>80</v>
      </c>
      <c r="EE41" s="27">
        <f t="shared" si="31"/>
        <v>1</v>
      </c>
      <c r="EF41" s="20">
        <f t="shared" si="108"/>
        <v>2</v>
      </c>
      <c r="EG41" s="31"/>
      <c r="EH41" s="33"/>
      <c r="EI41" s="27">
        <f t="shared" si="109"/>
        <v>0</v>
      </c>
      <c r="EJ41" s="47">
        <f t="shared" si="312"/>
        <v>0</v>
      </c>
      <c r="EK41" s="14">
        <f t="shared" si="153"/>
        <v>1</v>
      </c>
      <c r="EL41" s="46">
        <f t="shared" si="110"/>
        <v>1</v>
      </c>
      <c r="EM41" s="28">
        <f t="shared" si="33"/>
        <v>16</v>
      </c>
      <c r="EN41" s="29">
        <f t="shared" si="111"/>
        <v>172</v>
      </c>
      <c r="EO41" s="30">
        <f>SUM(LARGE(($EM41,$EB41,$DQ41,$DF41,$CU41,$CJ41,$BY41,$BN41,$BC41,$AR41,$AG41,$V41,$K41),{1;2;3;4;5}))</f>
        <v>80</v>
      </c>
      <c r="EP41" s="27">
        <f t="shared" si="34"/>
        <v>1</v>
      </c>
      <c r="EQ41" s="20">
        <f t="shared" si="112"/>
        <v>2</v>
      </c>
      <c r="ER41" s="31"/>
      <c r="ES41" s="33"/>
      <c r="ET41" s="27">
        <f t="shared" si="113"/>
        <v>0</v>
      </c>
      <c r="EU41" s="47">
        <f t="shared" si="313"/>
        <v>0</v>
      </c>
      <c r="EV41" s="14">
        <f t="shared" si="154"/>
        <v>1</v>
      </c>
      <c r="EW41" s="46">
        <f t="shared" si="114"/>
        <v>1</v>
      </c>
      <c r="EX41" s="28">
        <f t="shared" si="36"/>
        <v>16</v>
      </c>
      <c r="EY41" s="29">
        <f t="shared" si="115"/>
        <v>188</v>
      </c>
      <c r="EZ41" s="30">
        <f>SUM(LARGE(($EX41,$EM41,$EB41,$DQ41,$DF41,$CU41,$CJ41,$BY41,$BN41,$BC41,$AR41,$AG41,$V41,$K41),{1;2;3;4;5}))</f>
        <v>80</v>
      </c>
      <c r="FA41" s="27">
        <f t="shared" si="37"/>
        <v>1</v>
      </c>
      <c r="FB41" s="20">
        <f t="shared" si="116"/>
        <v>2</v>
      </c>
      <c r="FC41" s="31"/>
      <c r="FD41" s="33"/>
      <c r="FE41" s="27">
        <f t="shared" si="117"/>
        <v>0</v>
      </c>
      <c r="FF41" s="47">
        <f t="shared" si="314"/>
        <v>0</v>
      </c>
      <c r="FG41" s="14">
        <f t="shared" si="155"/>
        <v>1</v>
      </c>
      <c r="FH41" s="46">
        <f t="shared" si="118"/>
        <v>1</v>
      </c>
      <c r="FI41" s="28">
        <f t="shared" si="39"/>
        <v>16</v>
      </c>
      <c r="FJ41" s="29">
        <f t="shared" si="119"/>
        <v>204</v>
      </c>
      <c r="FK41" s="30">
        <f>SUM(LARGE(($FI41,$EX41,$EM41,$EB41,$DQ41,$DF41,$CU41,$CJ41,$BY41,$BN41,$BC41,$AR41,$AG41,$V41,$K41),{1;2;3;4;5}))</f>
        <v>80</v>
      </c>
      <c r="FL41" s="27">
        <f t="shared" si="40"/>
        <v>1</v>
      </c>
      <c r="FM41" s="20">
        <f t="shared" si="120"/>
        <v>2</v>
      </c>
      <c r="FN41" s="31"/>
      <c r="FO41" s="33"/>
      <c r="FP41" s="27">
        <f t="shared" si="121"/>
        <v>0</v>
      </c>
      <c r="FQ41" s="47">
        <f t="shared" si="315"/>
        <v>0</v>
      </c>
      <c r="FR41" s="14">
        <f t="shared" si="156"/>
        <v>1</v>
      </c>
      <c r="FS41" s="46">
        <f t="shared" si="122"/>
        <v>1</v>
      </c>
      <c r="FT41" s="28">
        <f t="shared" si="42"/>
        <v>16</v>
      </c>
      <c r="FU41" s="29">
        <f t="shared" si="123"/>
        <v>220</v>
      </c>
      <c r="FV41" s="30">
        <f>SUM(LARGE(($FT41,$FI41,$EX41,$EM41,$EB41,$DQ41,$DF41,$CU41,$CJ41,$BY41,$BN41,$BC41,$AR41,$AG41,$V41,$K41),{1;2;3;4;5}))</f>
        <v>80</v>
      </c>
      <c r="FW41" s="27">
        <f t="shared" si="43"/>
        <v>1</v>
      </c>
      <c r="FX41" s="20">
        <f t="shared" si="124"/>
        <v>2</v>
      </c>
      <c r="FY41" s="63"/>
      <c r="FZ41" s="64"/>
      <c r="GA41" s="27">
        <f t="shared" si="125"/>
        <v>0</v>
      </c>
      <c r="GB41" s="47">
        <f t="shared" si="316"/>
        <v>0</v>
      </c>
      <c r="GC41" s="14">
        <f t="shared" si="157"/>
        <v>1</v>
      </c>
      <c r="GD41" s="46">
        <f t="shared" si="126"/>
        <v>1</v>
      </c>
      <c r="GE41" s="28">
        <f t="shared" si="45"/>
        <v>16</v>
      </c>
      <c r="GF41" s="29">
        <f t="shared" si="127"/>
        <v>236</v>
      </c>
      <c r="GG41" s="30">
        <f>SUM(LARGE(($GE41,$FT41,$FI41,$EX41,$EM41,$EB41,$DQ41,$DF41,$CU41,$CJ41,$BY41,$BN41,$BC41,$AR41,$AG41,$V41,$K41),{1;2;3;4;5}))</f>
        <v>80</v>
      </c>
      <c r="GH41" s="27">
        <f t="shared" si="46"/>
        <v>1</v>
      </c>
      <c r="GI41" s="20">
        <f t="shared" si="128"/>
        <v>3</v>
      </c>
      <c r="GJ41" s="63"/>
      <c r="GK41" s="64"/>
      <c r="GL41" s="27">
        <f t="shared" si="129"/>
        <v>0</v>
      </c>
      <c r="GM41" s="47">
        <f t="shared" si="317"/>
        <v>0</v>
      </c>
      <c r="GN41" s="14">
        <f t="shared" si="158"/>
        <v>1</v>
      </c>
      <c r="GO41" s="46">
        <f t="shared" si="130"/>
        <v>1</v>
      </c>
      <c r="GP41" s="28">
        <f t="shared" si="48"/>
        <v>10</v>
      </c>
      <c r="GQ41" s="29">
        <f t="shared" si="131"/>
        <v>246</v>
      </c>
      <c r="GR41" s="30">
        <f>SUM(LARGE(($GP41,$GE41,$FT41,$FI41,$EX41,$EM41,$EB41,$DQ41,$DF41,$CU41,$CJ41,$BY41,$BN41,$BC41,$AR41,$AG41,$V41,$K41),{1;2;3;4;5}))</f>
        <v>80</v>
      </c>
      <c r="GS41" s="27">
        <f t="shared" si="49"/>
        <v>1</v>
      </c>
      <c r="GT41" s="20">
        <f t="shared" si="132"/>
        <v>2</v>
      </c>
      <c r="GU41" s="63"/>
      <c r="GV41" s="64"/>
      <c r="GW41" s="27">
        <f t="shared" si="133"/>
        <v>0</v>
      </c>
      <c r="GX41" s="47">
        <f t="shared" si="318"/>
        <v>0</v>
      </c>
      <c r="GY41" s="14">
        <f t="shared" si="159"/>
        <v>1</v>
      </c>
      <c r="GZ41" s="46">
        <f t="shared" si="134"/>
        <v>1</v>
      </c>
      <c r="HA41" s="28">
        <f t="shared" si="51"/>
        <v>16</v>
      </c>
      <c r="HB41" s="29">
        <f t="shared" si="135"/>
        <v>262</v>
      </c>
      <c r="HC41" s="30">
        <f>SUM(LARGE(($HA41,$GP41,$GE41,$FT41,$FI41,$EX41,$EM41,$EB41,$DQ41,$DF41,$CU41,$CJ41,$BY41,$BN41,$BC41,$AR41,$AG41,$V41,$K41),{1;2;3;4;5}))</f>
        <v>80</v>
      </c>
      <c r="HD41" s="27">
        <f t="shared" si="52"/>
        <v>1</v>
      </c>
      <c r="HE41" s="20">
        <f t="shared" si="136"/>
        <v>2</v>
      </c>
      <c r="HF41" s="63"/>
      <c r="HG41" s="64"/>
      <c r="HH41" s="27">
        <f t="shared" si="137"/>
        <v>0</v>
      </c>
      <c r="HI41" s="47">
        <f t="shared" si="319"/>
        <v>0</v>
      </c>
      <c r="HJ41" s="14">
        <f t="shared" si="160"/>
        <v>1</v>
      </c>
      <c r="HK41" s="46">
        <f t="shared" si="138"/>
        <v>1</v>
      </c>
      <c r="HL41" s="28">
        <f t="shared" si="54"/>
        <v>16</v>
      </c>
      <c r="HM41" s="29">
        <f t="shared" si="139"/>
        <v>278</v>
      </c>
      <c r="HN41" s="30">
        <f>SUM(LARGE(($HL41,$HA41,$GP41,$GE41,$FT41,$FI41,$EX41,$EM41,$EB41,$DQ41,$DF41,$CU41,$CJ41,$BY41,$BN41,$BC41,$AR41,$AG41,$V41,$K41),{1;2;3;4;5}))</f>
        <v>80</v>
      </c>
      <c r="HO41" s="27">
        <f t="shared" si="140"/>
        <v>1</v>
      </c>
    </row>
    <row r="42" spans="1:223" x14ac:dyDescent="0.2">
      <c r="A42" s="37" t="s">
        <v>29</v>
      </c>
      <c r="B42" s="65">
        <f t="shared" si="0"/>
        <v>0</v>
      </c>
      <c r="C42" s="16"/>
      <c r="D42" s="20">
        <f t="shared" si="55"/>
        <v>2</v>
      </c>
      <c r="E42" s="31"/>
      <c r="F42" s="33"/>
      <c r="G42" s="27">
        <f t="shared" si="56"/>
        <v>0</v>
      </c>
      <c r="H42" s="47">
        <f t="shared" si="300"/>
        <v>0</v>
      </c>
      <c r="I42" s="14">
        <f t="shared" si="141"/>
        <v>10</v>
      </c>
      <c r="J42" s="46">
        <f t="shared" si="57"/>
        <v>10</v>
      </c>
      <c r="K42" s="28">
        <f t="shared" si="2"/>
        <v>4</v>
      </c>
      <c r="L42" s="29">
        <f t="shared" si="58"/>
        <v>4</v>
      </c>
      <c r="M42" s="30">
        <f>SUM(LARGE(($K42),{1}))</f>
        <v>4</v>
      </c>
      <c r="N42" s="27">
        <f t="shared" si="59"/>
        <v>10</v>
      </c>
      <c r="O42" s="20">
        <f t="shared" si="60"/>
        <v>3</v>
      </c>
      <c r="P42" s="31"/>
      <c r="Q42" s="33"/>
      <c r="R42" s="27">
        <f t="shared" si="61"/>
        <v>0</v>
      </c>
      <c r="S42" s="47">
        <f t="shared" si="301"/>
        <v>0</v>
      </c>
      <c r="T42" s="14">
        <f t="shared" si="142"/>
        <v>1</v>
      </c>
      <c r="U42" s="46">
        <f t="shared" si="62"/>
        <v>1</v>
      </c>
      <c r="V42" s="28">
        <f t="shared" si="4"/>
        <v>10</v>
      </c>
      <c r="W42" s="29">
        <f t="shared" si="63"/>
        <v>14</v>
      </c>
      <c r="X42" s="30">
        <f>SUM(LARGE(($V42,$K42),{1;2}))</f>
        <v>14</v>
      </c>
      <c r="Y42" s="27">
        <f t="shared" si="64"/>
        <v>10</v>
      </c>
      <c r="Z42" s="20">
        <f t="shared" si="65"/>
        <v>3</v>
      </c>
      <c r="AA42" s="31"/>
      <c r="AB42" s="33"/>
      <c r="AC42" s="27">
        <f t="shared" si="66"/>
        <v>0</v>
      </c>
      <c r="AD42" s="47">
        <f t="shared" si="302"/>
        <v>0</v>
      </c>
      <c r="AE42" s="14">
        <f t="shared" si="143"/>
        <v>1</v>
      </c>
      <c r="AF42" s="46">
        <f t="shared" si="67"/>
        <v>1</v>
      </c>
      <c r="AG42" s="28">
        <f t="shared" si="6"/>
        <v>10</v>
      </c>
      <c r="AH42" s="29">
        <f t="shared" si="68"/>
        <v>24</v>
      </c>
      <c r="AI42" s="30">
        <f>SUM(LARGE(($AG42,$V42,$K42),{1;2;3}))</f>
        <v>24</v>
      </c>
      <c r="AJ42" s="27">
        <f t="shared" si="69"/>
        <v>10</v>
      </c>
      <c r="AK42" s="20">
        <f t="shared" si="70"/>
        <v>3</v>
      </c>
      <c r="AL42" s="31"/>
      <c r="AM42" s="33"/>
      <c r="AN42" s="27">
        <f t="shared" si="71"/>
        <v>0</v>
      </c>
      <c r="AO42" s="47">
        <f t="shared" si="303"/>
        <v>0</v>
      </c>
      <c r="AP42" s="14">
        <f t="shared" si="144"/>
        <v>1</v>
      </c>
      <c r="AQ42" s="46">
        <f t="shared" si="72"/>
        <v>1</v>
      </c>
      <c r="AR42" s="28">
        <f t="shared" si="8"/>
        <v>10</v>
      </c>
      <c r="AS42" s="29">
        <f t="shared" si="73"/>
        <v>34</v>
      </c>
      <c r="AT42" s="30">
        <f>SUM(LARGE(($AR42,$AG42,$V42,$K42),{1;2;3;4}))</f>
        <v>34</v>
      </c>
      <c r="AU42" s="27">
        <f t="shared" si="74"/>
        <v>10</v>
      </c>
      <c r="AV42" s="20">
        <f t="shared" si="75"/>
        <v>2</v>
      </c>
      <c r="AW42" s="31"/>
      <c r="AX42" s="33"/>
      <c r="AY42" s="27">
        <f t="shared" si="76"/>
        <v>0</v>
      </c>
      <c r="AZ42" s="47">
        <f t="shared" si="304"/>
        <v>0</v>
      </c>
      <c r="BA42" s="14">
        <f t="shared" si="145"/>
        <v>1</v>
      </c>
      <c r="BB42" s="46">
        <f t="shared" si="77"/>
        <v>1</v>
      </c>
      <c r="BC42" s="28">
        <f t="shared" si="10"/>
        <v>16</v>
      </c>
      <c r="BD42" s="29">
        <f t="shared" si="78"/>
        <v>50</v>
      </c>
      <c r="BE42" s="30">
        <f>SUM(LARGE(($BC42,$AR42,$AG42,$V42,$K42),{1;2;3;4;5}))</f>
        <v>50</v>
      </c>
      <c r="BF42" s="27">
        <f t="shared" si="79"/>
        <v>10</v>
      </c>
      <c r="BG42" s="20">
        <f t="shared" si="80"/>
        <v>3</v>
      </c>
      <c r="BH42" s="31"/>
      <c r="BI42" s="33"/>
      <c r="BJ42" s="27">
        <f t="shared" si="81"/>
        <v>0</v>
      </c>
      <c r="BK42" s="47">
        <f t="shared" si="305"/>
        <v>0</v>
      </c>
      <c r="BL42" s="14">
        <f t="shared" si="146"/>
        <v>1</v>
      </c>
      <c r="BM42" s="46">
        <f t="shared" si="82"/>
        <v>1</v>
      </c>
      <c r="BN42" s="28">
        <f t="shared" si="12"/>
        <v>10</v>
      </c>
      <c r="BO42" s="29">
        <f t="shared" si="83"/>
        <v>60</v>
      </c>
      <c r="BP42" s="30">
        <f>SUM(LARGE(($BN42,$BC42,$AR42,$AG42,$V42,$K42),{1;2;3;4;5}))</f>
        <v>56</v>
      </c>
      <c r="BQ42" s="27">
        <f t="shared" si="13"/>
        <v>4</v>
      </c>
      <c r="BR42" s="20">
        <f t="shared" si="84"/>
        <v>2</v>
      </c>
      <c r="BS42" s="31"/>
      <c r="BT42" s="33"/>
      <c r="BU42" s="27">
        <f t="shared" si="85"/>
        <v>0</v>
      </c>
      <c r="BV42" s="47">
        <f t="shared" si="306"/>
        <v>0</v>
      </c>
      <c r="BW42" s="14">
        <f t="shared" si="147"/>
        <v>1</v>
      </c>
      <c r="BX42" s="46">
        <f t="shared" si="86"/>
        <v>1</v>
      </c>
      <c r="BY42" s="28">
        <f t="shared" si="15"/>
        <v>16</v>
      </c>
      <c r="BZ42" s="29">
        <f t="shared" si="87"/>
        <v>76</v>
      </c>
      <c r="CA42" s="30">
        <f>SUM(LARGE(($BY42,$BN42,$BC42,$AR42,$AG42,$V42,$K42),{1;2;3;4;5}))</f>
        <v>62</v>
      </c>
      <c r="CB42" s="27">
        <f t="shared" si="16"/>
        <v>4</v>
      </c>
      <c r="CC42" s="20">
        <f t="shared" si="88"/>
        <v>2</v>
      </c>
      <c r="CD42" s="31"/>
      <c r="CE42" s="33"/>
      <c r="CF42" s="27">
        <f t="shared" si="89"/>
        <v>0</v>
      </c>
      <c r="CG42" s="47">
        <f t="shared" si="307"/>
        <v>0</v>
      </c>
      <c r="CH42" s="14">
        <f t="shared" si="148"/>
        <v>1</v>
      </c>
      <c r="CI42" s="46">
        <f t="shared" si="90"/>
        <v>1</v>
      </c>
      <c r="CJ42" s="28">
        <f t="shared" si="18"/>
        <v>16</v>
      </c>
      <c r="CK42" s="29">
        <f t="shared" si="91"/>
        <v>92</v>
      </c>
      <c r="CL42" s="30">
        <f>SUM(LARGE(($CJ42,$BY42,$BN42,$BC42,$AR42,$AG42,$V42,$K42),{1;2;3;4;5}))</f>
        <v>68</v>
      </c>
      <c r="CM42" s="27">
        <f t="shared" si="19"/>
        <v>4</v>
      </c>
      <c r="CN42" s="20">
        <f t="shared" si="92"/>
        <v>2</v>
      </c>
      <c r="CO42" s="31"/>
      <c r="CP42" s="33"/>
      <c r="CQ42" s="27">
        <f t="shared" si="93"/>
        <v>0</v>
      </c>
      <c r="CR42" s="47">
        <f t="shared" si="308"/>
        <v>0</v>
      </c>
      <c r="CS42" s="14">
        <f t="shared" si="149"/>
        <v>1</v>
      </c>
      <c r="CT42" s="46">
        <f t="shared" si="94"/>
        <v>1</v>
      </c>
      <c r="CU42" s="28">
        <f t="shared" si="21"/>
        <v>16</v>
      </c>
      <c r="CV42" s="29">
        <f t="shared" si="95"/>
        <v>108</v>
      </c>
      <c r="CW42" s="30">
        <f>SUM(LARGE(($CU42,$CJ42,$BY42,$BN42,$BC42,$AR42,$AG42,$V42,$K42),{1;2;3;4;5}))</f>
        <v>74</v>
      </c>
      <c r="CX42" s="27">
        <f t="shared" si="22"/>
        <v>4</v>
      </c>
      <c r="CY42" s="20">
        <f t="shared" si="96"/>
        <v>2</v>
      </c>
      <c r="CZ42" s="31"/>
      <c r="DA42" s="33"/>
      <c r="DB42" s="27">
        <f t="shared" si="97"/>
        <v>0</v>
      </c>
      <c r="DC42" s="47">
        <f t="shared" si="309"/>
        <v>0</v>
      </c>
      <c r="DD42" s="14">
        <f t="shared" si="150"/>
        <v>1</v>
      </c>
      <c r="DE42" s="46">
        <f t="shared" si="98"/>
        <v>1</v>
      </c>
      <c r="DF42" s="28">
        <f t="shared" si="24"/>
        <v>16</v>
      </c>
      <c r="DG42" s="29">
        <f t="shared" si="99"/>
        <v>124</v>
      </c>
      <c r="DH42" s="30">
        <f>SUM(LARGE(($DF42,$CU42,$CJ42,$BY42,$BN42,$BC42,$AR42,$AG42,$V42,$K42),{1;2;3;4;5}))</f>
        <v>80</v>
      </c>
      <c r="DI42" s="27">
        <f t="shared" si="25"/>
        <v>1</v>
      </c>
      <c r="DJ42" s="20">
        <f t="shared" si="100"/>
        <v>2</v>
      </c>
      <c r="DK42" s="31"/>
      <c r="DL42" s="33"/>
      <c r="DM42" s="27">
        <f t="shared" si="101"/>
        <v>0</v>
      </c>
      <c r="DN42" s="47">
        <f t="shared" si="310"/>
        <v>0</v>
      </c>
      <c r="DO42" s="14">
        <f t="shared" si="151"/>
        <v>1</v>
      </c>
      <c r="DP42" s="46">
        <f t="shared" si="102"/>
        <v>1</v>
      </c>
      <c r="DQ42" s="28">
        <f t="shared" si="27"/>
        <v>16</v>
      </c>
      <c r="DR42" s="29">
        <f t="shared" si="103"/>
        <v>140</v>
      </c>
      <c r="DS42" s="30">
        <f>SUM(LARGE(($DQ42,$DF42,$CU42,$CJ42,$BY42,$BN42,$BC42,$AR42,$AG42,$V42,$K42),{1;2;3;4;5}))</f>
        <v>80</v>
      </c>
      <c r="DT42" s="27">
        <f t="shared" si="28"/>
        <v>1</v>
      </c>
      <c r="DU42" s="20">
        <f t="shared" si="104"/>
        <v>2</v>
      </c>
      <c r="DV42" s="31"/>
      <c r="DW42" s="33"/>
      <c r="DX42" s="27">
        <f t="shared" si="105"/>
        <v>0</v>
      </c>
      <c r="DY42" s="47">
        <f t="shared" si="311"/>
        <v>0</v>
      </c>
      <c r="DZ42" s="14">
        <f t="shared" si="152"/>
        <v>1</v>
      </c>
      <c r="EA42" s="46">
        <f t="shared" si="106"/>
        <v>1</v>
      </c>
      <c r="EB42" s="28">
        <f t="shared" si="30"/>
        <v>16</v>
      </c>
      <c r="EC42" s="29">
        <f t="shared" si="107"/>
        <v>156</v>
      </c>
      <c r="ED42" s="30">
        <f>SUM(LARGE(($EB42,$DQ42,$DF42,$CU42,$CJ42,$BY42,$BN42,$BC42,$AR42,$AG42,$V42,$K42),{1;2;3;4;5}))</f>
        <v>80</v>
      </c>
      <c r="EE42" s="27">
        <f t="shared" si="31"/>
        <v>1</v>
      </c>
      <c r="EF42" s="20">
        <f t="shared" si="108"/>
        <v>2</v>
      </c>
      <c r="EG42" s="31"/>
      <c r="EH42" s="33"/>
      <c r="EI42" s="27">
        <f t="shared" si="109"/>
        <v>0</v>
      </c>
      <c r="EJ42" s="47">
        <f t="shared" si="312"/>
        <v>0</v>
      </c>
      <c r="EK42" s="14">
        <f t="shared" si="153"/>
        <v>1</v>
      </c>
      <c r="EL42" s="46">
        <f t="shared" si="110"/>
        <v>1</v>
      </c>
      <c r="EM42" s="28">
        <f t="shared" si="33"/>
        <v>16</v>
      </c>
      <c r="EN42" s="29">
        <f t="shared" si="111"/>
        <v>172</v>
      </c>
      <c r="EO42" s="30">
        <f>SUM(LARGE(($EM42,$EB42,$DQ42,$DF42,$CU42,$CJ42,$BY42,$BN42,$BC42,$AR42,$AG42,$V42,$K42),{1;2;3;4;5}))</f>
        <v>80</v>
      </c>
      <c r="EP42" s="27">
        <f t="shared" si="34"/>
        <v>1</v>
      </c>
      <c r="EQ42" s="20">
        <f t="shared" si="112"/>
        <v>2</v>
      </c>
      <c r="ER42" s="31"/>
      <c r="ES42" s="33"/>
      <c r="ET42" s="27">
        <f t="shared" si="113"/>
        <v>0</v>
      </c>
      <c r="EU42" s="47">
        <f t="shared" si="313"/>
        <v>0</v>
      </c>
      <c r="EV42" s="14">
        <f t="shared" si="154"/>
        <v>1</v>
      </c>
      <c r="EW42" s="46">
        <f t="shared" si="114"/>
        <v>1</v>
      </c>
      <c r="EX42" s="28">
        <f t="shared" si="36"/>
        <v>16</v>
      </c>
      <c r="EY42" s="29">
        <f t="shared" si="115"/>
        <v>188</v>
      </c>
      <c r="EZ42" s="30">
        <f>SUM(LARGE(($EX42,$EM42,$EB42,$DQ42,$DF42,$CU42,$CJ42,$BY42,$BN42,$BC42,$AR42,$AG42,$V42,$K42),{1;2;3;4;5}))</f>
        <v>80</v>
      </c>
      <c r="FA42" s="27">
        <f t="shared" si="37"/>
        <v>1</v>
      </c>
      <c r="FB42" s="20">
        <f t="shared" si="116"/>
        <v>2</v>
      </c>
      <c r="FC42" s="31"/>
      <c r="FD42" s="33"/>
      <c r="FE42" s="27">
        <f t="shared" si="117"/>
        <v>0</v>
      </c>
      <c r="FF42" s="47">
        <f t="shared" si="314"/>
        <v>0</v>
      </c>
      <c r="FG42" s="14">
        <f t="shared" si="155"/>
        <v>1</v>
      </c>
      <c r="FH42" s="46">
        <f t="shared" si="118"/>
        <v>1</v>
      </c>
      <c r="FI42" s="28">
        <f t="shared" si="39"/>
        <v>16</v>
      </c>
      <c r="FJ42" s="29">
        <f t="shared" si="119"/>
        <v>204</v>
      </c>
      <c r="FK42" s="30">
        <f>SUM(LARGE(($FI42,$EX42,$EM42,$EB42,$DQ42,$DF42,$CU42,$CJ42,$BY42,$BN42,$BC42,$AR42,$AG42,$V42,$K42),{1;2;3;4;5}))</f>
        <v>80</v>
      </c>
      <c r="FL42" s="27">
        <f t="shared" si="40"/>
        <v>1</v>
      </c>
      <c r="FM42" s="20">
        <f t="shared" si="120"/>
        <v>2</v>
      </c>
      <c r="FN42" s="31"/>
      <c r="FO42" s="33"/>
      <c r="FP42" s="27">
        <f t="shared" si="121"/>
        <v>0</v>
      </c>
      <c r="FQ42" s="47">
        <f t="shared" si="315"/>
        <v>0</v>
      </c>
      <c r="FR42" s="14">
        <f t="shared" si="156"/>
        <v>1</v>
      </c>
      <c r="FS42" s="46">
        <f t="shared" si="122"/>
        <v>1</v>
      </c>
      <c r="FT42" s="28">
        <f t="shared" si="42"/>
        <v>16</v>
      </c>
      <c r="FU42" s="29">
        <f t="shared" si="123"/>
        <v>220</v>
      </c>
      <c r="FV42" s="30">
        <f>SUM(LARGE(($FT42,$FI42,$EX42,$EM42,$EB42,$DQ42,$DF42,$CU42,$CJ42,$BY42,$BN42,$BC42,$AR42,$AG42,$V42,$K42),{1;2;3;4;5}))</f>
        <v>80</v>
      </c>
      <c r="FW42" s="27">
        <f t="shared" si="43"/>
        <v>1</v>
      </c>
      <c r="FX42" s="20">
        <f t="shared" si="124"/>
        <v>2</v>
      </c>
      <c r="FY42" s="63"/>
      <c r="FZ42" s="64"/>
      <c r="GA42" s="27">
        <f t="shared" si="125"/>
        <v>0</v>
      </c>
      <c r="GB42" s="47">
        <f t="shared" si="316"/>
        <v>0</v>
      </c>
      <c r="GC42" s="14">
        <f t="shared" si="157"/>
        <v>1</v>
      </c>
      <c r="GD42" s="46">
        <f t="shared" si="126"/>
        <v>1</v>
      </c>
      <c r="GE42" s="28">
        <f t="shared" si="45"/>
        <v>16</v>
      </c>
      <c r="GF42" s="29">
        <f t="shared" si="127"/>
        <v>236</v>
      </c>
      <c r="GG42" s="30">
        <f>SUM(LARGE(($GE42,$FT42,$FI42,$EX42,$EM42,$EB42,$DQ42,$DF42,$CU42,$CJ42,$BY42,$BN42,$BC42,$AR42,$AG42,$V42,$K42),{1;2;3;4;5}))</f>
        <v>80</v>
      </c>
      <c r="GH42" s="27">
        <f t="shared" si="46"/>
        <v>1</v>
      </c>
      <c r="GI42" s="20">
        <f t="shared" si="128"/>
        <v>3</v>
      </c>
      <c r="GJ42" s="63"/>
      <c r="GK42" s="64"/>
      <c r="GL42" s="27">
        <f t="shared" si="129"/>
        <v>0</v>
      </c>
      <c r="GM42" s="47">
        <f t="shared" si="317"/>
        <v>0</v>
      </c>
      <c r="GN42" s="14">
        <f t="shared" si="158"/>
        <v>1</v>
      </c>
      <c r="GO42" s="46">
        <f t="shared" si="130"/>
        <v>1</v>
      </c>
      <c r="GP42" s="28">
        <f t="shared" si="48"/>
        <v>10</v>
      </c>
      <c r="GQ42" s="29">
        <f t="shared" si="131"/>
        <v>246</v>
      </c>
      <c r="GR42" s="30">
        <f>SUM(LARGE(($GP42,$GE42,$FT42,$FI42,$EX42,$EM42,$EB42,$DQ42,$DF42,$CU42,$CJ42,$BY42,$BN42,$BC42,$AR42,$AG42,$V42,$K42),{1;2;3;4;5}))</f>
        <v>80</v>
      </c>
      <c r="GS42" s="27">
        <f t="shared" si="49"/>
        <v>1</v>
      </c>
      <c r="GT42" s="20">
        <f t="shared" si="132"/>
        <v>2</v>
      </c>
      <c r="GU42" s="63"/>
      <c r="GV42" s="64"/>
      <c r="GW42" s="27">
        <f t="shared" si="133"/>
        <v>0</v>
      </c>
      <c r="GX42" s="47">
        <f t="shared" si="318"/>
        <v>0</v>
      </c>
      <c r="GY42" s="14">
        <f t="shared" si="159"/>
        <v>1</v>
      </c>
      <c r="GZ42" s="46">
        <f t="shared" si="134"/>
        <v>1</v>
      </c>
      <c r="HA42" s="28">
        <f t="shared" si="51"/>
        <v>16</v>
      </c>
      <c r="HB42" s="29">
        <f t="shared" si="135"/>
        <v>262</v>
      </c>
      <c r="HC42" s="30">
        <f>SUM(LARGE(($HA42,$GP42,$GE42,$FT42,$FI42,$EX42,$EM42,$EB42,$DQ42,$DF42,$CU42,$CJ42,$BY42,$BN42,$BC42,$AR42,$AG42,$V42,$K42),{1;2;3;4;5}))</f>
        <v>80</v>
      </c>
      <c r="HD42" s="27">
        <f t="shared" si="52"/>
        <v>1</v>
      </c>
      <c r="HE42" s="20">
        <f t="shared" si="136"/>
        <v>2</v>
      </c>
      <c r="HF42" s="63"/>
      <c r="HG42" s="64"/>
      <c r="HH42" s="27">
        <f t="shared" si="137"/>
        <v>0</v>
      </c>
      <c r="HI42" s="47">
        <f t="shared" si="319"/>
        <v>0</v>
      </c>
      <c r="HJ42" s="14">
        <f t="shared" si="160"/>
        <v>1</v>
      </c>
      <c r="HK42" s="46">
        <f t="shared" si="138"/>
        <v>1</v>
      </c>
      <c r="HL42" s="28">
        <f t="shared" si="54"/>
        <v>16</v>
      </c>
      <c r="HM42" s="29">
        <f t="shared" si="139"/>
        <v>278</v>
      </c>
      <c r="HN42" s="30">
        <f>SUM(LARGE(($HL42,$HA42,$GP42,$GE42,$FT42,$FI42,$EX42,$EM42,$EB42,$DQ42,$DF42,$CU42,$CJ42,$BY42,$BN42,$BC42,$AR42,$AG42,$V42,$K42),{1;2;3;4;5}))</f>
        <v>80</v>
      </c>
      <c r="HO42" s="27">
        <f t="shared" si="140"/>
        <v>1</v>
      </c>
    </row>
    <row r="43" spans="1:223" x14ac:dyDescent="0.2">
      <c r="A43" s="41"/>
      <c r="B43" s="65">
        <f t="shared" ref="B43:B61" si="798">COUNTA(HF43,GU43,GJ43,FY43,FN43,FC43,ER43,EG43,DV43,DK43,CZ43,CO43,CD43,BS43,BH43,AW43,AL43,AA43,P43,E43)</f>
        <v>0</v>
      </c>
      <c r="C43" s="45"/>
      <c r="D43" s="20">
        <f t="shared" si="55"/>
        <v>2</v>
      </c>
      <c r="E43" s="31"/>
      <c r="F43" s="33"/>
      <c r="G43" s="27">
        <f t="shared" si="56"/>
        <v>0</v>
      </c>
      <c r="H43" s="47">
        <f t="shared" si="300"/>
        <v>0</v>
      </c>
      <c r="I43" s="14">
        <f t="shared" si="141"/>
        <v>10</v>
      </c>
      <c r="J43" s="46">
        <f t="shared" si="57"/>
        <v>10</v>
      </c>
      <c r="K43" s="28">
        <f t="shared" si="2"/>
        <v>4</v>
      </c>
      <c r="L43" s="29">
        <f t="shared" si="58"/>
        <v>4</v>
      </c>
      <c r="M43" s="30">
        <f>SUM(LARGE(($K43),{1}))</f>
        <v>4</v>
      </c>
      <c r="N43" s="27">
        <f t="shared" si="59"/>
        <v>10</v>
      </c>
      <c r="O43" s="20">
        <f t="shared" si="60"/>
        <v>3</v>
      </c>
      <c r="P43" s="31"/>
      <c r="Q43" s="33"/>
      <c r="R43" s="27">
        <f t="shared" si="61"/>
        <v>0</v>
      </c>
      <c r="S43" s="47">
        <f t="shared" si="301"/>
        <v>0</v>
      </c>
      <c r="T43" s="14">
        <f t="shared" si="142"/>
        <v>1</v>
      </c>
      <c r="U43" s="46">
        <f t="shared" si="62"/>
        <v>1</v>
      </c>
      <c r="V43" s="28">
        <f t="shared" si="4"/>
        <v>10</v>
      </c>
      <c r="W43" s="29">
        <f t="shared" si="63"/>
        <v>14</v>
      </c>
      <c r="X43" s="30">
        <f>SUM(LARGE(($V43,$K43),{1;2}))</f>
        <v>14</v>
      </c>
      <c r="Y43" s="27">
        <f t="shared" si="64"/>
        <v>10</v>
      </c>
      <c r="Z43" s="20">
        <f t="shared" si="65"/>
        <v>3</v>
      </c>
      <c r="AA43" s="31"/>
      <c r="AB43" s="33"/>
      <c r="AC43" s="27">
        <f t="shared" si="66"/>
        <v>0</v>
      </c>
      <c r="AD43" s="47">
        <f t="shared" si="302"/>
        <v>0</v>
      </c>
      <c r="AE43" s="14">
        <f t="shared" si="143"/>
        <v>1</v>
      </c>
      <c r="AF43" s="46">
        <f t="shared" si="67"/>
        <v>1</v>
      </c>
      <c r="AG43" s="28">
        <f t="shared" si="6"/>
        <v>10</v>
      </c>
      <c r="AH43" s="29">
        <f t="shared" si="68"/>
        <v>24</v>
      </c>
      <c r="AI43" s="30">
        <f>SUM(LARGE(($AG43,$V43,$K43),{1;2;3}))</f>
        <v>24</v>
      </c>
      <c r="AJ43" s="27">
        <f t="shared" si="69"/>
        <v>10</v>
      </c>
      <c r="AK43" s="20">
        <f t="shared" si="70"/>
        <v>3</v>
      </c>
      <c r="AL43" s="31"/>
      <c r="AM43" s="33"/>
      <c r="AN43" s="27">
        <f t="shared" si="71"/>
        <v>0</v>
      </c>
      <c r="AO43" s="47">
        <f t="shared" si="303"/>
        <v>0</v>
      </c>
      <c r="AP43" s="14">
        <f t="shared" si="144"/>
        <v>1</v>
      </c>
      <c r="AQ43" s="46">
        <f t="shared" si="72"/>
        <v>1</v>
      </c>
      <c r="AR43" s="28">
        <f t="shared" si="8"/>
        <v>10</v>
      </c>
      <c r="AS43" s="29">
        <f t="shared" si="73"/>
        <v>34</v>
      </c>
      <c r="AT43" s="30">
        <f>SUM(LARGE(($AR43,$AG43,$V43,$K43),{1;2;3;4}))</f>
        <v>34</v>
      </c>
      <c r="AU43" s="27">
        <f t="shared" si="74"/>
        <v>10</v>
      </c>
      <c r="AV43" s="20">
        <f t="shared" si="75"/>
        <v>2</v>
      </c>
      <c r="AW43" s="31"/>
      <c r="AX43" s="33"/>
      <c r="AY43" s="27">
        <f t="shared" si="76"/>
        <v>0</v>
      </c>
      <c r="AZ43" s="47">
        <f t="shared" si="304"/>
        <v>0</v>
      </c>
      <c r="BA43" s="14">
        <f t="shared" si="145"/>
        <v>1</v>
      </c>
      <c r="BB43" s="46">
        <f t="shared" si="77"/>
        <v>1</v>
      </c>
      <c r="BC43" s="28">
        <f t="shared" si="10"/>
        <v>16</v>
      </c>
      <c r="BD43" s="29">
        <f t="shared" si="78"/>
        <v>50</v>
      </c>
      <c r="BE43" s="30">
        <f>SUM(LARGE(($BC43,$AR43,$AG43,$V43,$K43),{1;2;3;4;5}))</f>
        <v>50</v>
      </c>
      <c r="BF43" s="27">
        <f t="shared" si="79"/>
        <v>10</v>
      </c>
      <c r="BG43" s="20">
        <f t="shared" si="80"/>
        <v>3</v>
      </c>
      <c r="BH43" s="31"/>
      <c r="BI43" s="33"/>
      <c r="BJ43" s="27">
        <f t="shared" si="81"/>
        <v>0</v>
      </c>
      <c r="BK43" s="47">
        <f t="shared" si="305"/>
        <v>0</v>
      </c>
      <c r="BL43" s="14">
        <f t="shared" si="146"/>
        <v>1</v>
      </c>
      <c r="BM43" s="46">
        <f t="shared" si="82"/>
        <v>1</v>
      </c>
      <c r="BN43" s="28">
        <f t="shared" si="12"/>
        <v>10</v>
      </c>
      <c r="BO43" s="29">
        <f t="shared" si="83"/>
        <v>60</v>
      </c>
      <c r="BP43" s="30">
        <f>SUM(LARGE(($BN43,$BC43,$AR43,$AG43,$V43,$K43),{1;2;3;4;5}))</f>
        <v>56</v>
      </c>
      <c r="BQ43" s="27">
        <f t="shared" si="13"/>
        <v>4</v>
      </c>
      <c r="BR43" s="20">
        <f t="shared" si="84"/>
        <v>2</v>
      </c>
      <c r="BS43" s="31"/>
      <c r="BT43" s="33"/>
      <c r="BU43" s="27">
        <f t="shared" si="85"/>
        <v>0</v>
      </c>
      <c r="BV43" s="47">
        <f t="shared" si="306"/>
        <v>0</v>
      </c>
      <c r="BW43" s="14">
        <f t="shared" si="147"/>
        <v>1</v>
      </c>
      <c r="BX43" s="46">
        <f t="shared" si="86"/>
        <v>1</v>
      </c>
      <c r="BY43" s="28">
        <f t="shared" si="15"/>
        <v>16</v>
      </c>
      <c r="BZ43" s="29">
        <f t="shared" si="87"/>
        <v>76</v>
      </c>
      <c r="CA43" s="30">
        <f>SUM(LARGE(($BY43,$BN43,$BC43,$AR43,$AG43,$V43,$K43),{1;2;3;4;5}))</f>
        <v>62</v>
      </c>
      <c r="CB43" s="27">
        <f t="shared" si="16"/>
        <v>4</v>
      </c>
      <c r="CC43" s="20">
        <f t="shared" si="88"/>
        <v>2</v>
      </c>
      <c r="CD43" s="31"/>
      <c r="CE43" s="33"/>
      <c r="CF43" s="27">
        <f t="shared" si="89"/>
        <v>0</v>
      </c>
      <c r="CG43" s="47">
        <f t="shared" si="307"/>
        <v>0</v>
      </c>
      <c r="CH43" s="14">
        <f t="shared" si="148"/>
        <v>1</v>
      </c>
      <c r="CI43" s="46">
        <f t="shared" si="90"/>
        <v>1</v>
      </c>
      <c r="CJ43" s="28">
        <f t="shared" si="18"/>
        <v>16</v>
      </c>
      <c r="CK43" s="29">
        <f t="shared" si="91"/>
        <v>92</v>
      </c>
      <c r="CL43" s="30">
        <f>SUM(LARGE(($CJ43,$BY43,$BN43,$BC43,$AR43,$AG43,$V43,$K43),{1;2;3;4;5}))</f>
        <v>68</v>
      </c>
      <c r="CM43" s="27">
        <f t="shared" si="19"/>
        <v>4</v>
      </c>
      <c r="CN43" s="20">
        <f t="shared" si="92"/>
        <v>2</v>
      </c>
      <c r="CO43" s="31"/>
      <c r="CP43" s="33"/>
      <c r="CQ43" s="27">
        <f t="shared" si="93"/>
        <v>0</v>
      </c>
      <c r="CR43" s="47">
        <f t="shared" si="308"/>
        <v>0</v>
      </c>
      <c r="CS43" s="14">
        <f t="shared" si="149"/>
        <v>1</v>
      </c>
      <c r="CT43" s="46">
        <f t="shared" si="94"/>
        <v>1</v>
      </c>
      <c r="CU43" s="28">
        <f t="shared" si="21"/>
        <v>16</v>
      </c>
      <c r="CV43" s="29">
        <f t="shared" si="95"/>
        <v>108</v>
      </c>
      <c r="CW43" s="30">
        <f>SUM(LARGE(($CU43,$CJ43,$BY43,$BN43,$BC43,$AR43,$AG43,$V43,$K43),{1;2;3;4;5}))</f>
        <v>74</v>
      </c>
      <c r="CX43" s="27">
        <f t="shared" si="22"/>
        <v>4</v>
      </c>
      <c r="CY43" s="20">
        <f t="shared" si="96"/>
        <v>2</v>
      </c>
      <c r="CZ43" s="31"/>
      <c r="DA43" s="33"/>
      <c r="DB43" s="27">
        <f t="shared" si="97"/>
        <v>0</v>
      </c>
      <c r="DC43" s="47">
        <f t="shared" si="309"/>
        <v>0</v>
      </c>
      <c r="DD43" s="14">
        <f t="shared" si="150"/>
        <v>1</v>
      </c>
      <c r="DE43" s="46">
        <f t="shared" si="98"/>
        <v>1</v>
      </c>
      <c r="DF43" s="28">
        <f t="shared" si="24"/>
        <v>16</v>
      </c>
      <c r="DG43" s="29">
        <f t="shared" si="99"/>
        <v>124</v>
      </c>
      <c r="DH43" s="30">
        <f>SUM(LARGE(($DF43,$CU43,$CJ43,$BY43,$BN43,$BC43,$AR43,$AG43,$V43,$K43),{1;2;3;4;5}))</f>
        <v>80</v>
      </c>
      <c r="DI43" s="27">
        <f t="shared" si="25"/>
        <v>1</v>
      </c>
      <c r="DJ43" s="20">
        <f t="shared" si="100"/>
        <v>2</v>
      </c>
      <c r="DK43" s="31"/>
      <c r="DL43" s="33"/>
      <c r="DM43" s="27">
        <f t="shared" si="101"/>
        <v>0</v>
      </c>
      <c r="DN43" s="47">
        <f t="shared" si="310"/>
        <v>0</v>
      </c>
      <c r="DO43" s="14">
        <f t="shared" si="151"/>
        <v>1</v>
      </c>
      <c r="DP43" s="46">
        <f t="shared" si="102"/>
        <v>1</v>
      </c>
      <c r="DQ43" s="28">
        <f t="shared" si="27"/>
        <v>16</v>
      </c>
      <c r="DR43" s="29">
        <f t="shared" si="103"/>
        <v>140</v>
      </c>
      <c r="DS43" s="30">
        <f>SUM(LARGE(($DQ43,$DF43,$CU43,$CJ43,$BY43,$BN43,$BC43,$AR43,$AG43,$V43,$K43),{1;2;3;4;5}))</f>
        <v>80</v>
      </c>
      <c r="DT43" s="27">
        <f t="shared" si="28"/>
        <v>1</v>
      </c>
      <c r="DU43" s="20">
        <f t="shared" si="104"/>
        <v>2</v>
      </c>
      <c r="DV43" s="31"/>
      <c r="DW43" s="33"/>
      <c r="DX43" s="27">
        <f t="shared" si="105"/>
        <v>0</v>
      </c>
      <c r="DY43" s="47">
        <f t="shared" si="311"/>
        <v>0</v>
      </c>
      <c r="DZ43" s="14">
        <f t="shared" si="152"/>
        <v>1</v>
      </c>
      <c r="EA43" s="46">
        <f t="shared" si="106"/>
        <v>1</v>
      </c>
      <c r="EB43" s="28">
        <f t="shared" si="30"/>
        <v>16</v>
      </c>
      <c r="EC43" s="29">
        <f t="shared" si="107"/>
        <v>156</v>
      </c>
      <c r="ED43" s="30">
        <f>SUM(LARGE(($EB43,$DQ43,$DF43,$CU43,$CJ43,$BY43,$BN43,$BC43,$AR43,$AG43,$V43,$K43),{1;2;3;4;5}))</f>
        <v>80</v>
      </c>
      <c r="EE43" s="27">
        <f t="shared" si="31"/>
        <v>1</v>
      </c>
      <c r="EF43" s="20">
        <f t="shared" si="108"/>
        <v>2</v>
      </c>
      <c r="EG43" s="31"/>
      <c r="EH43" s="33"/>
      <c r="EI43" s="27">
        <f t="shared" si="109"/>
        <v>0</v>
      </c>
      <c r="EJ43" s="47">
        <f t="shared" si="312"/>
        <v>0</v>
      </c>
      <c r="EK43" s="14">
        <f t="shared" si="153"/>
        <v>1</v>
      </c>
      <c r="EL43" s="46">
        <f t="shared" si="110"/>
        <v>1</v>
      </c>
      <c r="EM43" s="28">
        <f t="shared" si="33"/>
        <v>16</v>
      </c>
      <c r="EN43" s="29">
        <f t="shared" si="111"/>
        <v>172</v>
      </c>
      <c r="EO43" s="30">
        <f>SUM(LARGE(($EM43,$EB43,$DQ43,$DF43,$CU43,$CJ43,$BY43,$BN43,$BC43,$AR43,$AG43,$V43,$K43),{1;2;3;4;5}))</f>
        <v>80</v>
      </c>
      <c r="EP43" s="27">
        <f t="shared" si="34"/>
        <v>1</v>
      </c>
      <c r="EQ43" s="20">
        <f t="shared" si="112"/>
        <v>2</v>
      </c>
      <c r="ER43" s="31"/>
      <c r="ES43" s="33"/>
      <c r="ET43" s="27">
        <f t="shared" si="113"/>
        <v>0</v>
      </c>
      <c r="EU43" s="47">
        <f t="shared" si="313"/>
        <v>0</v>
      </c>
      <c r="EV43" s="14">
        <f t="shared" si="154"/>
        <v>1</v>
      </c>
      <c r="EW43" s="46">
        <f t="shared" si="114"/>
        <v>1</v>
      </c>
      <c r="EX43" s="28">
        <f t="shared" si="36"/>
        <v>16</v>
      </c>
      <c r="EY43" s="29">
        <f t="shared" si="115"/>
        <v>188</v>
      </c>
      <c r="EZ43" s="30">
        <f>SUM(LARGE(($EX43,$EM43,$EB43,$DQ43,$DF43,$CU43,$CJ43,$BY43,$BN43,$BC43,$AR43,$AG43,$V43,$K43),{1;2;3;4;5}))</f>
        <v>80</v>
      </c>
      <c r="FA43" s="27">
        <f t="shared" si="37"/>
        <v>1</v>
      </c>
      <c r="FB43" s="20">
        <f t="shared" si="116"/>
        <v>2</v>
      </c>
      <c r="FC43" s="31"/>
      <c r="FD43" s="33"/>
      <c r="FE43" s="27">
        <f t="shared" si="117"/>
        <v>0</v>
      </c>
      <c r="FF43" s="47">
        <f t="shared" si="314"/>
        <v>0</v>
      </c>
      <c r="FG43" s="14">
        <f t="shared" si="155"/>
        <v>1</v>
      </c>
      <c r="FH43" s="46">
        <f t="shared" si="118"/>
        <v>1</v>
      </c>
      <c r="FI43" s="28">
        <f t="shared" si="39"/>
        <v>16</v>
      </c>
      <c r="FJ43" s="29">
        <f t="shared" si="119"/>
        <v>204</v>
      </c>
      <c r="FK43" s="30">
        <f>SUM(LARGE(($FI43,$EX43,$EM43,$EB43,$DQ43,$DF43,$CU43,$CJ43,$BY43,$BN43,$BC43,$AR43,$AG43,$V43,$K43),{1;2;3;4;5}))</f>
        <v>80</v>
      </c>
      <c r="FL43" s="27">
        <f t="shared" si="40"/>
        <v>1</v>
      </c>
      <c r="FM43" s="20">
        <f t="shared" si="120"/>
        <v>2</v>
      </c>
      <c r="FN43" s="31"/>
      <c r="FO43" s="33"/>
      <c r="FP43" s="27">
        <f t="shared" si="121"/>
        <v>0</v>
      </c>
      <c r="FQ43" s="47">
        <f t="shared" si="315"/>
        <v>0</v>
      </c>
      <c r="FR43" s="14">
        <f t="shared" si="156"/>
        <v>1</v>
      </c>
      <c r="FS43" s="46">
        <f t="shared" si="122"/>
        <v>1</v>
      </c>
      <c r="FT43" s="28">
        <f t="shared" si="42"/>
        <v>16</v>
      </c>
      <c r="FU43" s="29">
        <f t="shared" si="123"/>
        <v>220</v>
      </c>
      <c r="FV43" s="30">
        <f>SUM(LARGE(($FT43,$FI43,$EX43,$EM43,$EB43,$DQ43,$DF43,$CU43,$CJ43,$BY43,$BN43,$BC43,$AR43,$AG43,$V43,$K43),{1;2;3;4;5}))</f>
        <v>80</v>
      </c>
      <c r="FW43" s="27">
        <f t="shared" si="43"/>
        <v>1</v>
      </c>
      <c r="FX43" s="20">
        <f t="shared" si="124"/>
        <v>2</v>
      </c>
      <c r="FY43" s="63"/>
      <c r="FZ43" s="64"/>
      <c r="GA43" s="27">
        <f t="shared" si="125"/>
        <v>0</v>
      </c>
      <c r="GB43" s="47">
        <f t="shared" si="316"/>
        <v>0</v>
      </c>
      <c r="GC43" s="14">
        <f t="shared" si="157"/>
        <v>1</v>
      </c>
      <c r="GD43" s="46">
        <f t="shared" si="126"/>
        <v>1</v>
      </c>
      <c r="GE43" s="28">
        <f t="shared" si="45"/>
        <v>16</v>
      </c>
      <c r="GF43" s="29">
        <f t="shared" si="127"/>
        <v>236</v>
      </c>
      <c r="GG43" s="30">
        <f>SUM(LARGE(($GE43,$FT43,$FI43,$EX43,$EM43,$EB43,$DQ43,$DF43,$CU43,$CJ43,$BY43,$BN43,$BC43,$AR43,$AG43,$V43,$K43),{1;2;3;4;5}))</f>
        <v>80</v>
      </c>
      <c r="GH43" s="27">
        <f t="shared" si="46"/>
        <v>1</v>
      </c>
      <c r="GI43" s="20">
        <f t="shared" si="128"/>
        <v>3</v>
      </c>
      <c r="GJ43" s="63"/>
      <c r="GK43" s="64"/>
      <c r="GL43" s="27">
        <f t="shared" si="129"/>
        <v>0</v>
      </c>
      <c r="GM43" s="47">
        <f t="shared" si="317"/>
        <v>0</v>
      </c>
      <c r="GN43" s="14">
        <f t="shared" si="158"/>
        <v>1</v>
      </c>
      <c r="GO43" s="46">
        <f t="shared" si="130"/>
        <v>1</v>
      </c>
      <c r="GP43" s="28">
        <f t="shared" si="48"/>
        <v>10</v>
      </c>
      <c r="GQ43" s="29">
        <f t="shared" si="131"/>
        <v>246</v>
      </c>
      <c r="GR43" s="30">
        <f>SUM(LARGE(($GP43,$GE43,$FT43,$FI43,$EX43,$EM43,$EB43,$DQ43,$DF43,$CU43,$CJ43,$BY43,$BN43,$BC43,$AR43,$AG43,$V43,$K43),{1;2;3;4;5}))</f>
        <v>80</v>
      </c>
      <c r="GS43" s="27">
        <f t="shared" si="49"/>
        <v>1</v>
      </c>
      <c r="GT43" s="20">
        <f t="shared" si="132"/>
        <v>2</v>
      </c>
      <c r="GU43" s="63"/>
      <c r="GV43" s="64"/>
      <c r="GW43" s="27">
        <f t="shared" si="133"/>
        <v>0</v>
      </c>
      <c r="GX43" s="47">
        <f t="shared" si="318"/>
        <v>0</v>
      </c>
      <c r="GY43" s="14">
        <f t="shared" si="159"/>
        <v>1</v>
      </c>
      <c r="GZ43" s="46">
        <f t="shared" si="134"/>
        <v>1</v>
      </c>
      <c r="HA43" s="28">
        <f t="shared" si="51"/>
        <v>16</v>
      </c>
      <c r="HB43" s="29">
        <f t="shared" si="135"/>
        <v>262</v>
      </c>
      <c r="HC43" s="30">
        <f>SUM(LARGE(($HA43,$GP43,$GE43,$FT43,$FI43,$EX43,$EM43,$EB43,$DQ43,$DF43,$CU43,$CJ43,$BY43,$BN43,$BC43,$AR43,$AG43,$V43,$K43),{1;2;3;4;5}))</f>
        <v>80</v>
      </c>
      <c r="HD43" s="27">
        <f t="shared" si="52"/>
        <v>1</v>
      </c>
      <c r="HE43" s="20">
        <f t="shared" si="136"/>
        <v>2</v>
      </c>
      <c r="HF43" s="63"/>
      <c r="HG43" s="64"/>
      <c r="HH43" s="27">
        <f t="shared" si="137"/>
        <v>0</v>
      </c>
      <c r="HI43" s="47">
        <f t="shared" si="319"/>
        <v>0</v>
      </c>
      <c r="HJ43" s="14">
        <f t="shared" si="160"/>
        <v>1</v>
      </c>
      <c r="HK43" s="46">
        <f t="shared" si="138"/>
        <v>1</v>
      </c>
      <c r="HL43" s="28">
        <f t="shared" si="54"/>
        <v>16</v>
      </c>
      <c r="HM43" s="29">
        <f t="shared" si="139"/>
        <v>278</v>
      </c>
      <c r="HN43" s="30">
        <f>SUM(LARGE(($HL43,$HA43,$GP43,$GE43,$FT43,$FI43,$EX43,$EM43,$EB43,$DQ43,$DF43,$CU43,$CJ43,$BY43,$BN43,$BC43,$AR43,$AG43,$V43,$K43),{1;2;3;4;5}))</f>
        <v>80</v>
      </c>
      <c r="HO43" s="27">
        <f t="shared" si="140"/>
        <v>1</v>
      </c>
    </row>
    <row r="44" spans="1:223" x14ac:dyDescent="0.2">
      <c r="A44" s="41"/>
      <c r="B44" s="65">
        <f t="shared" si="798"/>
        <v>0</v>
      </c>
      <c r="C44" s="45"/>
      <c r="D44" s="20">
        <f t="shared" si="55"/>
        <v>2</v>
      </c>
      <c r="E44" s="31"/>
      <c r="F44" s="33"/>
      <c r="G44" s="27">
        <f t="shared" si="56"/>
        <v>0</v>
      </c>
      <c r="H44" s="47">
        <f t="shared" si="300"/>
        <v>0</v>
      </c>
      <c r="I44" s="14">
        <f t="shared" si="141"/>
        <v>10</v>
      </c>
      <c r="J44" s="46">
        <f t="shared" si="57"/>
        <v>10</v>
      </c>
      <c r="K44" s="28">
        <f t="shared" si="2"/>
        <v>4</v>
      </c>
      <c r="L44" s="29">
        <f t="shared" si="58"/>
        <v>4</v>
      </c>
      <c r="M44" s="30">
        <f>SUM(LARGE(($K44),{1}))</f>
        <v>4</v>
      </c>
      <c r="N44" s="27">
        <f t="shared" si="59"/>
        <v>10</v>
      </c>
      <c r="O44" s="20">
        <f t="shared" si="60"/>
        <v>3</v>
      </c>
      <c r="P44" s="31"/>
      <c r="Q44" s="33"/>
      <c r="R44" s="27">
        <f t="shared" si="61"/>
        <v>0</v>
      </c>
      <c r="S44" s="47">
        <f t="shared" si="301"/>
        <v>0</v>
      </c>
      <c r="T44" s="14">
        <f t="shared" si="142"/>
        <v>1</v>
      </c>
      <c r="U44" s="46">
        <f t="shared" si="62"/>
        <v>1</v>
      </c>
      <c r="V44" s="28">
        <f t="shared" si="4"/>
        <v>10</v>
      </c>
      <c r="W44" s="29">
        <f t="shared" si="63"/>
        <v>14</v>
      </c>
      <c r="X44" s="30">
        <f>SUM(LARGE(($V44,$K44),{1;2}))</f>
        <v>14</v>
      </c>
      <c r="Y44" s="27">
        <f t="shared" si="64"/>
        <v>10</v>
      </c>
      <c r="Z44" s="20">
        <f t="shared" si="65"/>
        <v>3</v>
      </c>
      <c r="AA44" s="31"/>
      <c r="AB44" s="33"/>
      <c r="AC44" s="27">
        <f t="shared" si="66"/>
        <v>0</v>
      </c>
      <c r="AD44" s="47">
        <f t="shared" si="302"/>
        <v>0</v>
      </c>
      <c r="AE44" s="14">
        <f t="shared" si="143"/>
        <v>1</v>
      </c>
      <c r="AF44" s="46">
        <f t="shared" si="67"/>
        <v>1</v>
      </c>
      <c r="AG44" s="28">
        <f t="shared" si="6"/>
        <v>10</v>
      </c>
      <c r="AH44" s="29">
        <f t="shared" si="68"/>
        <v>24</v>
      </c>
      <c r="AI44" s="30">
        <f>SUM(LARGE(($AG44,$V44,$K44),{1;2;3}))</f>
        <v>24</v>
      </c>
      <c r="AJ44" s="27">
        <f t="shared" si="69"/>
        <v>10</v>
      </c>
      <c r="AK44" s="20">
        <f t="shared" si="70"/>
        <v>3</v>
      </c>
      <c r="AL44" s="31"/>
      <c r="AM44" s="33"/>
      <c r="AN44" s="27">
        <f t="shared" si="71"/>
        <v>0</v>
      </c>
      <c r="AO44" s="47">
        <f t="shared" si="303"/>
        <v>0</v>
      </c>
      <c r="AP44" s="14">
        <f t="shared" si="144"/>
        <v>1</v>
      </c>
      <c r="AQ44" s="46">
        <f t="shared" si="72"/>
        <v>1</v>
      </c>
      <c r="AR44" s="28">
        <f t="shared" si="8"/>
        <v>10</v>
      </c>
      <c r="AS44" s="29">
        <f t="shared" si="73"/>
        <v>34</v>
      </c>
      <c r="AT44" s="30">
        <f>SUM(LARGE(($AR44,$AG44,$V44,$K44),{1;2;3;4}))</f>
        <v>34</v>
      </c>
      <c r="AU44" s="27">
        <f t="shared" si="74"/>
        <v>10</v>
      </c>
      <c r="AV44" s="20">
        <f t="shared" si="75"/>
        <v>2</v>
      </c>
      <c r="AW44" s="31"/>
      <c r="AX44" s="33"/>
      <c r="AY44" s="27">
        <f t="shared" si="76"/>
        <v>0</v>
      </c>
      <c r="AZ44" s="47">
        <f t="shared" si="304"/>
        <v>0</v>
      </c>
      <c r="BA44" s="14">
        <f t="shared" si="145"/>
        <v>1</v>
      </c>
      <c r="BB44" s="46">
        <f t="shared" si="77"/>
        <v>1</v>
      </c>
      <c r="BC44" s="28">
        <f t="shared" si="10"/>
        <v>16</v>
      </c>
      <c r="BD44" s="29">
        <f t="shared" si="78"/>
        <v>50</v>
      </c>
      <c r="BE44" s="30">
        <f>SUM(LARGE(($BC44,$AR44,$AG44,$V44,$K44),{1;2;3;4;5}))</f>
        <v>50</v>
      </c>
      <c r="BF44" s="27">
        <f t="shared" si="79"/>
        <v>10</v>
      </c>
      <c r="BG44" s="20">
        <f t="shared" si="80"/>
        <v>3</v>
      </c>
      <c r="BH44" s="31"/>
      <c r="BI44" s="33"/>
      <c r="BJ44" s="27">
        <f t="shared" si="81"/>
        <v>0</v>
      </c>
      <c r="BK44" s="47">
        <f t="shared" si="305"/>
        <v>0</v>
      </c>
      <c r="BL44" s="14">
        <f t="shared" si="146"/>
        <v>1</v>
      </c>
      <c r="BM44" s="46">
        <f t="shared" si="82"/>
        <v>1</v>
      </c>
      <c r="BN44" s="28">
        <f t="shared" si="12"/>
        <v>10</v>
      </c>
      <c r="BO44" s="29">
        <f t="shared" si="83"/>
        <v>60</v>
      </c>
      <c r="BP44" s="30">
        <f>SUM(LARGE(($BN44,$BC44,$AR44,$AG44,$V44,$K44),{1;2;3;4;5}))</f>
        <v>56</v>
      </c>
      <c r="BQ44" s="27">
        <f t="shared" si="13"/>
        <v>4</v>
      </c>
      <c r="BR44" s="20">
        <f t="shared" si="84"/>
        <v>2</v>
      </c>
      <c r="BS44" s="31"/>
      <c r="BT44" s="33"/>
      <c r="BU44" s="27">
        <f t="shared" si="85"/>
        <v>0</v>
      </c>
      <c r="BV44" s="47">
        <f t="shared" si="306"/>
        <v>0</v>
      </c>
      <c r="BW44" s="14">
        <f t="shared" si="147"/>
        <v>1</v>
      </c>
      <c r="BX44" s="46">
        <f t="shared" si="86"/>
        <v>1</v>
      </c>
      <c r="BY44" s="28">
        <f t="shared" si="15"/>
        <v>16</v>
      </c>
      <c r="BZ44" s="29">
        <f t="shared" si="87"/>
        <v>76</v>
      </c>
      <c r="CA44" s="30">
        <f>SUM(LARGE(($BY44,$BN44,$BC44,$AR44,$AG44,$V44,$K44),{1;2;3;4;5}))</f>
        <v>62</v>
      </c>
      <c r="CB44" s="27">
        <f t="shared" si="16"/>
        <v>4</v>
      </c>
      <c r="CC44" s="20">
        <f t="shared" si="88"/>
        <v>2</v>
      </c>
      <c r="CD44" s="31"/>
      <c r="CE44" s="33"/>
      <c r="CF44" s="27">
        <f t="shared" si="89"/>
        <v>0</v>
      </c>
      <c r="CG44" s="47">
        <f t="shared" si="307"/>
        <v>0</v>
      </c>
      <c r="CH44" s="14">
        <f t="shared" si="148"/>
        <v>1</v>
      </c>
      <c r="CI44" s="46">
        <f t="shared" si="90"/>
        <v>1</v>
      </c>
      <c r="CJ44" s="28">
        <f t="shared" si="18"/>
        <v>16</v>
      </c>
      <c r="CK44" s="29">
        <f t="shared" si="91"/>
        <v>92</v>
      </c>
      <c r="CL44" s="30">
        <f>SUM(LARGE(($CJ44,$BY44,$BN44,$BC44,$AR44,$AG44,$V44,$K44),{1;2;3;4;5}))</f>
        <v>68</v>
      </c>
      <c r="CM44" s="27">
        <f t="shared" si="19"/>
        <v>4</v>
      </c>
      <c r="CN44" s="20">
        <f t="shared" si="92"/>
        <v>2</v>
      </c>
      <c r="CO44" s="31"/>
      <c r="CP44" s="33"/>
      <c r="CQ44" s="27">
        <f t="shared" si="93"/>
        <v>0</v>
      </c>
      <c r="CR44" s="47">
        <f t="shared" si="308"/>
        <v>0</v>
      </c>
      <c r="CS44" s="14">
        <f t="shared" si="149"/>
        <v>1</v>
      </c>
      <c r="CT44" s="46">
        <f t="shared" si="94"/>
        <v>1</v>
      </c>
      <c r="CU44" s="28">
        <f t="shared" si="21"/>
        <v>16</v>
      </c>
      <c r="CV44" s="29">
        <f t="shared" si="95"/>
        <v>108</v>
      </c>
      <c r="CW44" s="30">
        <f>SUM(LARGE(($CU44,$CJ44,$BY44,$BN44,$BC44,$AR44,$AG44,$V44,$K44),{1;2;3;4;5}))</f>
        <v>74</v>
      </c>
      <c r="CX44" s="27">
        <f t="shared" si="22"/>
        <v>4</v>
      </c>
      <c r="CY44" s="20">
        <f t="shared" si="96"/>
        <v>2</v>
      </c>
      <c r="CZ44" s="31"/>
      <c r="DA44" s="33"/>
      <c r="DB44" s="27">
        <f t="shared" si="97"/>
        <v>0</v>
      </c>
      <c r="DC44" s="47">
        <f t="shared" si="309"/>
        <v>0</v>
      </c>
      <c r="DD44" s="14">
        <f t="shared" si="150"/>
        <v>1</v>
      </c>
      <c r="DE44" s="46">
        <f t="shared" si="98"/>
        <v>1</v>
      </c>
      <c r="DF44" s="28">
        <f t="shared" si="24"/>
        <v>16</v>
      </c>
      <c r="DG44" s="29">
        <f t="shared" si="99"/>
        <v>124</v>
      </c>
      <c r="DH44" s="30">
        <f>SUM(LARGE(($DF44,$CU44,$CJ44,$BY44,$BN44,$BC44,$AR44,$AG44,$V44,$K44),{1;2;3;4;5}))</f>
        <v>80</v>
      </c>
      <c r="DI44" s="27">
        <f t="shared" si="25"/>
        <v>1</v>
      </c>
      <c r="DJ44" s="20">
        <f t="shared" si="100"/>
        <v>2</v>
      </c>
      <c r="DK44" s="31"/>
      <c r="DL44" s="33"/>
      <c r="DM44" s="27">
        <f t="shared" si="101"/>
        <v>0</v>
      </c>
      <c r="DN44" s="47">
        <f t="shared" si="310"/>
        <v>0</v>
      </c>
      <c r="DO44" s="14">
        <f t="shared" si="151"/>
        <v>1</v>
      </c>
      <c r="DP44" s="46">
        <f t="shared" si="102"/>
        <v>1</v>
      </c>
      <c r="DQ44" s="28">
        <f t="shared" si="27"/>
        <v>16</v>
      </c>
      <c r="DR44" s="29">
        <f t="shared" si="103"/>
        <v>140</v>
      </c>
      <c r="DS44" s="30">
        <f>SUM(LARGE(($DQ44,$DF44,$CU44,$CJ44,$BY44,$BN44,$BC44,$AR44,$AG44,$V44,$K44),{1;2;3;4;5}))</f>
        <v>80</v>
      </c>
      <c r="DT44" s="27">
        <f t="shared" si="28"/>
        <v>1</v>
      </c>
      <c r="DU44" s="20">
        <f t="shared" si="104"/>
        <v>2</v>
      </c>
      <c r="DV44" s="31"/>
      <c r="DW44" s="33"/>
      <c r="DX44" s="27">
        <f t="shared" si="105"/>
        <v>0</v>
      </c>
      <c r="DY44" s="47">
        <f t="shared" si="311"/>
        <v>0</v>
      </c>
      <c r="DZ44" s="14">
        <f t="shared" si="152"/>
        <v>1</v>
      </c>
      <c r="EA44" s="46">
        <f t="shared" si="106"/>
        <v>1</v>
      </c>
      <c r="EB44" s="28">
        <f t="shared" si="30"/>
        <v>16</v>
      </c>
      <c r="EC44" s="29">
        <f t="shared" si="107"/>
        <v>156</v>
      </c>
      <c r="ED44" s="30">
        <f>SUM(LARGE(($EB44,$DQ44,$DF44,$CU44,$CJ44,$BY44,$BN44,$BC44,$AR44,$AG44,$V44,$K44),{1;2;3;4;5}))</f>
        <v>80</v>
      </c>
      <c r="EE44" s="27">
        <f t="shared" si="31"/>
        <v>1</v>
      </c>
      <c r="EF44" s="20">
        <f t="shared" si="108"/>
        <v>2</v>
      </c>
      <c r="EG44" s="31"/>
      <c r="EH44" s="33"/>
      <c r="EI44" s="27">
        <f t="shared" si="109"/>
        <v>0</v>
      </c>
      <c r="EJ44" s="47">
        <f t="shared" si="312"/>
        <v>0</v>
      </c>
      <c r="EK44" s="14">
        <f t="shared" si="153"/>
        <v>1</v>
      </c>
      <c r="EL44" s="46">
        <f t="shared" si="110"/>
        <v>1</v>
      </c>
      <c r="EM44" s="28">
        <f t="shared" si="33"/>
        <v>16</v>
      </c>
      <c r="EN44" s="29">
        <f t="shared" si="111"/>
        <v>172</v>
      </c>
      <c r="EO44" s="30">
        <f>SUM(LARGE(($EM44,$EB44,$DQ44,$DF44,$CU44,$CJ44,$BY44,$BN44,$BC44,$AR44,$AG44,$V44,$K44),{1;2;3;4;5}))</f>
        <v>80</v>
      </c>
      <c r="EP44" s="27">
        <f t="shared" si="34"/>
        <v>1</v>
      </c>
      <c r="EQ44" s="20">
        <f t="shared" si="112"/>
        <v>2</v>
      </c>
      <c r="ER44" s="31"/>
      <c r="ES44" s="33"/>
      <c r="ET44" s="27">
        <f t="shared" si="113"/>
        <v>0</v>
      </c>
      <c r="EU44" s="47">
        <f t="shared" si="313"/>
        <v>0</v>
      </c>
      <c r="EV44" s="14">
        <f t="shared" si="154"/>
        <v>1</v>
      </c>
      <c r="EW44" s="46">
        <f t="shared" si="114"/>
        <v>1</v>
      </c>
      <c r="EX44" s="28">
        <f t="shared" si="36"/>
        <v>16</v>
      </c>
      <c r="EY44" s="29">
        <f t="shared" si="115"/>
        <v>188</v>
      </c>
      <c r="EZ44" s="30">
        <f>SUM(LARGE(($EX44,$EM44,$EB44,$DQ44,$DF44,$CU44,$CJ44,$BY44,$BN44,$BC44,$AR44,$AG44,$V44,$K44),{1;2;3;4;5}))</f>
        <v>80</v>
      </c>
      <c r="FA44" s="27">
        <f t="shared" si="37"/>
        <v>1</v>
      </c>
      <c r="FB44" s="20">
        <f t="shared" si="116"/>
        <v>2</v>
      </c>
      <c r="FC44" s="31"/>
      <c r="FD44" s="33"/>
      <c r="FE44" s="27">
        <f t="shared" si="117"/>
        <v>0</v>
      </c>
      <c r="FF44" s="47">
        <f t="shared" si="314"/>
        <v>0</v>
      </c>
      <c r="FG44" s="14">
        <f t="shared" si="155"/>
        <v>1</v>
      </c>
      <c r="FH44" s="46">
        <f t="shared" si="118"/>
        <v>1</v>
      </c>
      <c r="FI44" s="28">
        <f t="shared" si="39"/>
        <v>16</v>
      </c>
      <c r="FJ44" s="29">
        <f t="shared" si="119"/>
        <v>204</v>
      </c>
      <c r="FK44" s="30">
        <f>SUM(LARGE(($FI44,$EX44,$EM44,$EB44,$DQ44,$DF44,$CU44,$CJ44,$BY44,$BN44,$BC44,$AR44,$AG44,$V44,$K44),{1;2;3;4;5}))</f>
        <v>80</v>
      </c>
      <c r="FL44" s="27">
        <f t="shared" si="40"/>
        <v>1</v>
      </c>
      <c r="FM44" s="20">
        <f t="shared" si="120"/>
        <v>2</v>
      </c>
      <c r="FN44" s="31"/>
      <c r="FO44" s="33"/>
      <c r="FP44" s="27">
        <f t="shared" si="121"/>
        <v>0</v>
      </c>
      <c r="FQ44" s="47">
        <f t="shared" si="315"/>
        <v>0</v>
      </c>
      <c r="FR44" s="14">
        <f t="shared" si="156"/>
        <v>1</v>
      </c>
      <c r="FS44" s="46">
        <f t="shared" si="122"/>
        <v>1</v>
      </c>
      <c r="FT44" s="28">
        <f t="shared" si="42"/>
        <v>16</v>
      </c>
      <c r="FU44" s="29">
        <f t="shared" si="123"/>
        <v>220</v>
      </c>
      <c r="FV44" s="30">
        <f>SUM(LARGE(($FT44,$FI44,$EX44,$EM44,$EB44,$DQ44,$DF44,$CU44,$CJ44,$BY44,$BN44,$BC44,$AR44,$AG44,$V44,$K44),{1;2;3;4;5}))</f>
        <v>80</v>
      </c>
      <c r="FW44" s="27">
        <f t="shared" si="43"/>
        <v>1</v>
      </c>
      <c r="FX44" s="20">
        <f t="shared" si="124"/>
        <v>2</v>
      </c>
      <c r="FY44" s="63"/>
      <c r="FZ44" s="64"/>
      <c r="GA44" s="27">
        <f t="shared" si="125"/>
        <v>0</v>
      </c>
      <c r="GB44" s="47">
        <f t="shared" si="316"/>
        <v>0</v>
      </c>
      <c r="GC44" s="14">
        <f t="shared" si="157"/>
        <v>1</v>
      </c>
      <c r="GD44" s="46">
        <f t="shared" si="126"/>
        <v>1</v>
      </c>
      <c r="GE44" s="28">
        <f t="shared" si="45"/>
        <v>16</v>
      </c>
      <c r="GF44" s="29">
        <f t="shared" si="127"/>
        <v>236</v>
      </c>
      <c r="GG44" s="30">
        <f>SUM(LARGE(($GE44,$FT44,$FI44,$EX44,$EM44,$EB44,$DQ44,$DF44,$CU44,$CJ44,$BY44,$BN44,$BC44,$AR44,$AG44,$V44,$K44),{1;2;3;4;5}))</f>
        <v>80</v>
      </c>
      <c r="GH44" s="27">
        <f t="shared" si="46"/>
        <v>1</v>
      </c>
      <c r="GI44" s="20">
        <f t="shared" si="128"/>
        <v>3</v>
      </c>
      <c r="GJ44" s="63"/>
      <c r="GK44" s="64"/>
      <c r="GL44" s="27">
        <f t="shared" si="129"/>
        <v>0</v>
      </c>
      <c r="GM44" s="47">
        <f t="shared" si="317"/>
        <v>0</v>
      </c>
      <c r="GN44" s="14">
        <f t="shared" si="158"/>
        <v>1</v>
      </c>
      <c r="GO44" s="46">
        <f t="shared" si="130"/>
        <v>1</v>
      </c>
      <c r="GP44" s="28">
        <f t="shared" si="48"/>
        <v>10</v>
      </c>
      <c r="GQ44" s="29">
        <f t="shared" si="131"/>
        <v>246</v>
      </c>
      <c r="GR44" s="30">
        <f>SUM(LARGE(($GP44,$GE44,$FT44,$FI44,$EX44,$EM44,$EB44,$DQ44,$DF44,$CU44,$CJ44,$BY44,$BN44,$BC44,$AR44,$AG44,$V44,$K44),{1;2;3;4;5}))</f>
        <v>80</v>
      </c>
      <c r="GS44" s="27">
        <f t="shared" si="49"/>
        <v>1</v>
      </c>
      <c r="GT44" s="20">
        <f t="shared" si="132"/>
        <v>2</v>
      </c>
      <c r="GU44" s="63"/>
      <c r="GV44" s="64"/>
      <c r="GW44" s="27">
        <f t="shared" si="133"/>
        <v>0</v>
      </c>
      <c r="GX44" s="47">
        <f t="shared" si="318"/>
        <v>0</v>
      </c>
      <c r="GY44" s="14">
        <f t="shared" si="159"/>
        <v>1</v>
      </c>
      <c r="GZ44" s="46">
        <f t="shared" si="134"/>
        <v>1</v>
      </c>
      <c r="HA44" s="28">
        <f t="shared" si="51"/>
        <v>16</v>
      </c>
      <c r="HB44" s="29">
        <f t="shared" si="135"/>
        <v>262</v>
      </c>
      <c r="HC44" s="30">
        <f>SUM(LARGE(($HA44,$GP44,$GE44,$FT44,$FI44,$EX44,$EM44,$EB44,$DQ44,$DF44,$CU44,$CJ44,$BY44,$BN44,$BC44,$AR44,$AG44,$V44,$K44),{1;2;3;4;5}))</f>
        <v>80</v>
      </c>
      <c r="HD44" s="27">
        <f t="shared" si="52"/>
        <v>1</v>
      </c>
      <c r="HE44" s="20">
        <f t="shared" si="136"/>
        <v>2</v>
      </c>
      <c r="HF44" s="63"/>
      <c r="HG44" s="64"/>
      <c r="HH44" s="27">
        <f t="shared" si="137"/>
        <v>0</v>
      </c>
      <c r="HI44" s="47">
        <f t="shared" si="319"/>
        <v>0</v>
      </c>
      <c r="HJ44" s="14">
        <f t="shared" si="160"/>
        <v>1</v>
      </c>
      <c r="HK44" s="46">
        <f t="shared" si="138"/>
        <v>1</v>
      </c>
      <c r="HL44" s="28">
        <f t="shared" si="54"/>
        <v>16</v>
      </c>
      <c r="HM44" s="29">
        <f t="shared" si="139"/>
        <v>278</v>
      </c>
      <c r="HN44" s="30">
        <f>SUM(LARGE(($HL44,$HA44,$GP44,$GE44,$FT44,$FI44,$EX44,$EM44,$EB44,$DQ44,$DF44,$CU44,$CJ44,$BY44,$BN44,$BC44,$AR44,$AG44,$V44,$K44),{1;2;3;4;5}))</f>
        <v>80</v>
      </c>
      <c r="HO44" s="27">
        <f t="shared" si="140"/>
        <v>1</v>
      </c>
    </row>
    <row r="45" spans="1:223" x14ac:dyDescent="0.2">
      <c r="A45" s="41"/>
      <c r="B45" s="65">
        <f t="shared" si="798"/>
        <v>0</v>
      </c>
      <c r="C45" s="45"/>
      <c r="D45" s="20">
        <f t="shared" si="55"/>
        <v>2</v>
      </c>
      <c r="E45" s="31"/>
      <c r="F45" s="33"/>
      <c r="G45" s="27">
        <f t="shared" si="56"/>
        <v>0</v>
      </c>
      <c r="H45" s="47">
        <f t="shared" si="300"/>
        <v>0</v>
      </c>
      <c r="I45" s="14">
        <f t="shared" si="141"/>
        <v>10</v>
      </c>
      <c r="J45" s="46">
        <f t="shared" si="57"/>
        <v>10</v>
      </c>
      <c r="K45" s="28">
        <f t="shared" si="2"/>
        <v>4</v>
      </c>
      <c r="L45" s="29">
        <f t="shared" si="58"/>
        <v>4</v>
      </c>
      <c r="M45" s="30">
        <f>SUM(LARGE(($K45),{1}))</f>
        <v>4</v>
      </c>
      <c r="N45" s="27">
        <f t="shared" si="59"/>
        <v>10</v>
      </c>
      <c r="O45" s="20">
        <f t="shared" si="60"/>
        <v>3</v>
      </c>
      <c r="P45" s="31"/>
      <c r="Q45" s="33"/>
      <c r="R45" s="27">
        <f t="shared" si="61"/>
        <v>0</v>
      </c>
      <c r="S45" s="47">
        <f t="shared" si="301"/>
        <v>0</v>
      </c>
      <c r="T45" s="14">
        <f t="shared" si="142"/>
        <v>1</v>
      </c>
      <c r="U45" s="46">
        <f t="shared" si="62"/>
        <v>1</v>
      </c>
      <c r="V45" s="28">
        <f t="shared" si="4"/>
        <v>10</v>
      </c>
      <c r="W45" s="29">
        <f t="shared" si="63"/>
        <v>14</v>
      </c>
      <c r="X45" s="30">
        <f>SUM(LARGE(($V45,$K45),{1;2}))</f>
        <v>14</v>
      </c>
      <c r="Y45" s="27">
        <f t="shared" si="64"/>
        <v>10</v>
      </c>
      <c r="Z45" s="20">
        <f t="shared" si="65"/>
        <v>3</v>
      </c>
      <c r="AA45" s="31"/>
      <c r="AB45" s="33"/>
      <c r="AC45" s="27">
        <f t="shared" si="66"/>
        <v>0</v>
      </c>
      <c r="AD45" s="47">
        <f t="shared" si="302"/>
        <v>0</v>
      </c>
      <c r="AE45" s="14">
        <f t="shared" si="143"/>
        <v>1</v>
      </c>
      <c r="AF45" s="46">
        <f t="shared" si="67"/>
        <v>1</v>
      </c>
      <c r="AG45" s="28">
        <f t="shared" si="6"/>
        <v>10</v>
      </c>
      <c r="AH45" s="29">
        <f t="shared" si="68"/>
        <v>24</v>
      </c>
      <c r="AI45" s="30">
        <f>SUM(LARGE(($AG45,$V45,$K45),{1;2;3}))</f>
        <v>24</v>
      </c>
      <c r="AJ45" s="27">
        <f t="shared" si="69"/>
        <v>10</v>
      </c>
      <c r="AK45" s="20">
        <f t="shared" si="70"/>
        <v>3</v>
      </c>
      <c r="AL45" s="31"/>
      <c r="AM45" s="33"/>
      <c r="AN45" s="27">
        <f t="shared" si="71"/>
        <v>0</v>
      </c>
      <c r="AO45" s="47">
        <f t="shared" si="303"/>
        <v>0</v>
      </c>
      <c r="AP45" s="14">
        <f t="shared" si="144"/>
        <v>1</v>
      </c>
      <c r="AQ45" s="46">
        <f t="shared" si="72"/>
        <v>1</v>
      </c>
      <c r="AR45" s="28">
        <f t="shared" si="8"/>
        <v>10</v>
      </c>
      <c r="AS45" s="29">
        <f t="shared" si="73"/>
        <v>34</v>
      </c>
      <c r="AT45" s="30">
        <f>SUM(LARGE(($AR45,$AG45,$V45,$K45),{1;2;3;4}))</f>
        <v>34</v>
      </c>
      <c r="AU45" s="27">
        <f t="shared" si="74"/>
        <v>10</v>
      </c>
      <c r="AV45" s="20">
        <f t="shared" si="75"/>
        <v>2</v>
      </c>
      <c r="AW45" s="31"/>
      <c r="AX45" s="33"/>
      <c r="AY45" s="27">
        <f t="shared" si="76"/>
        <v>0</v>
      </c>
      <c r="AZ45" s="47">
        <f t="shared" si="304"/>
        <v>0</v>
      </c>
      <c r="BA45" s="14">
        <f t="shared" si="145"/>
        <v>1</v>
      </c>
      <c r="BB45" s="46">
        <f t="shared" si="77"/>
        <v>1</v>
      </c>
      <c r="BC45" s="28">
        <f t="shared" si="10"/>
        <v>16</v>
      </c>
      <c r="BD45" s="29">
        <f t="shared" si="78"/>
        <v>50</v>
      </c>
      <c r="BE45" s="30">
        <f>SUM(LARGE(($BC45,$AR45,$AG45,$V45,$K45),{1;2;3;4;5}))</f>
        <v>50</v>
      </c>
      <c r="BF45" s="27">
        <f t="shared" si="79"/>
        <v>10</v>
      </c>
      <c r="BG45" s="20">
        <f t="shared" si="80"/>
        <v>3</v>
      </c>
      <c r="BH45" s="31"/>
      <c r="BI45" s="33"/>
      <c r="BJ45" s="27">
        <f t="shared" si="81"/>
        <v>0</v>
      </c>
      <c r="BK45" s="47">
        <f t="shared" si="305"/>
        <v>0</v>
      </c>
      <c r="BL45" s="14">
        <f t="shared" si="146"/>
        <v>1</v>
      </c>
      <c r="BM45" s="46">
        <f t="shared" si="82"/>
        <v>1</v>
      </c>
      <c r="BN45" s="28">
        <f t="shared" si="12"/>
        <v>10</v>
      </c>
      <c r="BO45" s="29">
        <f t="shared" si="83"/>
        <v>60</v>
      </c>
      <c r="BP45" s="30">
        <f>SUM(LARGE(($BN45,$BC45,$AR45,$AG45,$V45,$K45),{1;2;3;4;5}))</f>
        <v>56</v>
      </c>
      <c r="BQ45" s="27">
        <f t="shared" si="13"/>
        <v>4</v>
      </c>
      <c r="BR45" s="20">
        <f t="shared" si="84"/>
        <v>2</v>
      </c>
      <c r="BS45" s="31"/>
      <c r="BT45" s="33"/>
      <c r="BU45" s="27">
        <f t="shared" si="85"/>
        <v>0</v>
      </c>
      <c r="BV45" s="47">
        <f t="shared" si="306"/>
        <v>0</v>
      </c>
      <c r="BW45" s="14">
        <f t="shared" si="147"/>
        <v>1</v>
      </c>
      <c r="BX45" s="46">
        <f t="shared" si="86"/>
        <v>1</v>
      </c>
      <c r="BY45" s="28">
        <f t="shared" si="15"/>
        <v>16</v>
      </c>
      <c r="BZ45" s="29">
        <f t="shared" si="87"/>
        <v>76</v>
      </c>
      <c r="CA45" s="30">
        <f>SUM(LARGE(($BY45,$BN45,$BC45,$AR45,$AG45,$V45,$K45),{1;2;3;4;5}))</f>
        <v>62</v>
      </c>
      <c r="CB45" s="27">
        <f t="shared" si="16"/>
        <v>4</v>
      </c>
      <c r="CC45" s="20">
        <f t="shared" si="88"/>
        <v>2</v>
      </c>
      <c r="CD45" s="31"/>
      <c r="CE45" s="33"/>
      <c r="CF45" s="27">
        <f t="shared" si="89"/>
        <v>0</v>
      </c>
      <c r="CG45" s="47">
        <f t="shared" si="307"/>
        <v>0</v>
      </c>
      <c r="CH45" s="14">
        <f t="shared" si="148"/>
        <v>1</v>
      </c>
      <c r="CI45" s="46">
        <f t="shared" si="90"/>
        <v>1</v>
      </c>
      <c r="CJ45" s="28">
        <f t="shared" si="18"/>
        <v>16</v>
      </c>
      <c r="CK45" s="29">
        <f t="shared" si="91"/>
        <v>92</v>
      </c>
      <c r="CL45" s="30">
        <f>SUM(LARGE(($CJ45,$BY45,$BN45,$BC45,$AR45,$AG45,$V45,$K45),{1;2;3;4;5}))</f>
        <v>68</v>
      </c>
      <c r="CM45" s="27">
        <f t="shared" si="19"/>
        <v>4</v>
      </c>
      <c r="CN45" s="20">
        <f t="shared" si="92"/>
        <v>2</v>
      </c>
      <c r="CO45" s="31"/>
      <c r="CP45" s="33"/>
      <c r="CQ45" s="27">
        <f t="shared" si="93"/>
        <v>0</v>
      </c>
      <c r="CR45" s="47">
        <f t="shared" si="308"/>
        <v>0</v>
      </c>
      <c r="CS45" s="14">
        <f t="shared" si="149"/>
        <v>1</v>
      </c>
      <c r="CT45" s="46">
        <f t="shared" si="94"/>
        <v>1</v>
      </c>
      <c r="CU45" s="28">
        <f t="shared" si="21"/>
        <v>16</v>
      </c>
      <c r="CV45" s="29">
        <f t="shared" si="95"/>
        <v>108</v>
      </c>
      <c r="CW45" s="30">
        <f>SUM(LARGE(($CU45,$CJ45,$BY45,$BN45,$BC45,$AR45,$AG45,$V45,$K45),{1;2;3;4;5}))</f>
        <v>74</v>
      </c>
      <c r="CX45" s="27">
        <f t="shared" si="22"/>
        <v>4</v>
      </c>
      <c r="CY45" s="20">
        <f t="shared" si="96"/>
        <v>2</v>
      </c>
      <c r="CZ45" s="31"/>
      <c r="DA45" s="33"/>
      <c r="DB45" s="27">
        <f t="shared" si="97"/>
        <v>0</v>
      </c>
      <c r="DC45" s="47">
        <f t="shared" si="309"/>
        <v>0</v>
      </c>
      <c r="DD45" s="14">
        <f t="shared" si="150"/>
        <v>1</v>
      </c>
      <c r="DE45" s="46">
        <f t="shared" si="98"/>
        <v>1</v>
      </c>
      <c r="DF45" s="28">
        <f t="shared" si="24"/>
        <v>16</v>
      </c>
      <c r="DG45" s="29">
        <f t="shared" si="99"/>
        <v>124</v>
      </c>
      <c r="DH45" s="30">
        <f>SUM(LARGE(($DF45,$CU45,$CJ45,$BY45,$BN45,$BC45,$AR45,$AG45,$V45,$K45),{1;2;3;4;5}))</f>
        <v>80</v>
      </c>
      <c r="DI45" s="27">
        <f t="shared" si="25"/>
        <v>1</v>
      </c>
      <c r="DJ45" s="20">
        <f t="shared" si="100"/>
        <v>2</v>
      </c>
      <c r="DK45" s="31"/>
      <c r="DL45" s="33"/>
      <c r="DM45" s="27">
        <f t="shared" si="101"/>
        <v>0</v>
      </c>
      <c r="DN45" s="47">
        <f t="shared" si="310"/>
        <v>0</v>
      </c>
      <c r="DO45" s="14">
        <f t="shared" si="151"/>
        <v>1</v>
      </c>
      <c r="DP45" s="46">
        <f t="shared" si="102"/>
        <v>1</v>
      </c>
      <c r="DQ45" s="28">
        <f t="shared" si="27"/>
        <v>16</v>
      </c>
      <c r="DR45" s="29">
        <f t="shared" si="103"/>
        <v>140</v>
      </c>
      <c r="DS45" s="30">
        <f>SUM(LARGE(($DQ45,$DF45,$CU45,$CJ45,$BY45,$BN45,$BC45,$AR45,$AG45,$V45,$K45),{1;2;3;4;5}))</f>
        <v>80</v>
      </c>
      <c r="DT45" s="27">
        <f t="shared" si="28"/>
        <v>1</v>
      </c>
      <c r="DU45" s="20">
        <f t="shared" si="104"/>
        <v>2</v>
      </c>
      <c r="DV45" s="31"/>
      <c r="DW45" s="33"/>
      <c r="DX45" s="27">
        <f t="shared" si="105"/>
        <v>0</v>
      </c>
      <c r="DY45" s="47">
        <f t="shared" si="311"/>
        <v>0</v>
      </c>
      <c r="DZ45" s="14">
        <f t="shared" si="152"/>
        <v>1</v>
      </c>
      <c r="EA45" s="46">
        <f t="shared" si="106"/>
        <v>1</v>
      </c>
      <c r="EB45" s="28">
        <f t="shared" si="30"/>
        <v>16</v>
      </c>
      <c r="EC45" s="29">
        <f t="shared" si="107"/>
        <v>156</v>
      </c>
      <c r="ED45" s="30">
        <f>SUM(LARGE(($EB45,$DQ45,$DF45,$CU45,$CJ45,$BY45,$BN45,$BC45,$AR45,$AG45,$V45,$K45),{1;2;3;4;5}))</f>
        <v>80</v>
      </c>
      <c r="EE45" s="27">
        <f t="shared" si="31"/>
        <v>1</v>
      </c>
      <c r="EF45" s="20">
        <f t="shared" si="108"/>
        <v>2</v>
      </c>
      <c r="EG45" s="31"/>
      <c r="EH45" s="33"/>
      <c r="EI45" s="27">
        <f t="shared" si="109"/>
        <v>0</v>
      </c>
      <c r="EJ45" s="47">
        <f t="shared" si="312"/>
        <v>0</v>
      </c>
      <c r="EK45" s="14">
        <f t="shared" si="153"/>
        <v>1</v>
      </c>
      <c r="EL45" s="46">
        <f t="shared" si="110"/>
        <v>1</v>
      </c>
      <c r="EM45" s="28">
        <f t="shared" si="33"/>
        <v>16</v>
      </c>
      <c r="EN45" s="29">
        <f t="shared" si="111"/>
        <v>172</v>
      </c>
      <c r="EO45" s="30">
        <f>SUM(LARGE(($EM45,$EB45,$DQ45,$DF45,$CU45,$CJ45,$BY45,$BN45,$BC45,$AR45,$AG45,$V45,$K45),{1;2;3;4;5}))</f>
        <v>80</v>
      </c>
      <c r="EP45" s="27">
        <f t="shared" si="34"/>
        <v>1</v>
      </c>
      <c r="EQ45" s="20">
        <f t="shared" si="112"/>
        <v>2</v>
      </c>
      <c r="ER45" s="31"/>
      <c r="ES45" s="33"/>
      <c r="ET45" s="27">
        <f t="shared" si="113"/>
        <v>0</v>
      </c>
      <c r="EU45" s="47">
        <f t="shared" si="313"/>
        <v>0</v>
      </c>
      <c r="EV45" s="14">
        <f t="shared" si="154"/>
        <v>1</v>
      </c>
      <c r="EW45" s="46">
        <f t="shared" si="114"/>
        <v>1</v>
      </c>
      <c r="EX45" s="28">
        <f t="shared" si="36"/>
        <v>16</v>
      </c>
      <c r="EY45" s="29">
        <f t="shared" si="115"/>
        <v>188</v>
      </c>
      <c r="EZ45" s="30">
        <f>SUM(LARGE(($EX45,$EM45,$EB45,$DQ45,$DF45,$CU45,$CJ45,$BY45,$BN45,$BC45,$AR45,$AG45,$V45,$K45),{1;2;3;4;5}))</f>
        <v>80</v>
      </c>
      <c r="FA45" s="27">
        <f t="shared" si="37"/>
        <v>1</v>
      </c>
      <c r="FB45" s="20">
        <f t="shared" si="116"/>
        <v>2</v>
      </c>
      <c r="FC45" s="31"/>
      <c r="FD45" s="33"/>
      <c r="FE45" s="27">
        <f t="shared" si="117"/>
        <v>0</v>
      </c>
      <c r="FF45" s="47">
        <f t="shared" si="314"/>
        <v>0</v>
      </c>
      <c r="FG45" s="14">
        <f t="shared" si="155"/>
        <v>1</v>
      </c>
      <c r="FH45" s="46">
        <f t="shared" si="118"/>
        <v>1</v>
      </c>
      <c r="FI45" s="28">
        <f t="shared" si="39"/>
        <v>16</v>
      </c>
      <c r="FJ45" s="29">
        <f t="shared" si="119"/>
        <v>204</v>
      </c>
      <c r="FK45" s="30">
        <f>SUM(LARGE(($FI45,$EX45,$EM45,$EB45,$DQ45,$DF45,$CU45,$CJ45,$BY45,$BN45,$BC45,$AR45,$AG45,$V45,$K45),{1;2;3;4;5}))</f>
        <v>80</v>
      </c>
      <c r="FL45" s="27">
        <f t="shared" si="40"/>
        <v>1</v>
      </c>
      <c r="FM45" s="20">
        <f t="shared" si="120"/>
        <v>2</v>
      </c>
      <c r="FN45" s="31"/>
      <c r="FO45" s="33"/>
      <c r="FP45" s="27">
        <f t="shared" si="121"/>
        <v>0</v>
      </c>
      <c r="FQ45" s="47">
        <f t="shared" si="315"/>
        <v>0</v>
      </c>
      <c r="FR45" s="14">
        <f t="shared" si="156"/>
        <v>1</v>
      </c>
      <c r="FS45" s="46">
        <f t="shared" si="122"/>
        <v>1</v>
      </c>
      <c r="FT45" s="28">
        <f t="shared" si="42"/>
        <v>16</v>
      </c>
      <c r="FU45" s="29">
        <f t="shared" si="123"/>
        <v>220</v>
      </c>
      <c r="FV45" s="30">
        <f>SUM(LARGE(($FT45,$FI45,$EX45,$EM45,$EB45,$DQ45,$DF45,$CU45,$CJ45,$BY45,$BN45,$BC45,$AR45,$AG45,$V45,$K45),{1;2;3;4;5}))</f>
        <v>80</v>
      </c>
      <c r="FW45" s="27">
        <f t="shared" si="43"/>
        <v>1</v>
      </c>
      <c r="FX45" s="20">
        <f t="shared" si="124"/>
        <v>2</v>
      </c>
      <c r="FY45" s="63"/>
      <c r="FZ45" s="64"/>
      <c r="GA45" s="27">
        <f t="shared" si="125"/>
        <v>0</v>
      </c>
      <c r="GB45" s="47">
        <f t="shared" si="316"/>
        <v>0</v>
      </c>
      <c r="GC45" s="14">
        <f t="shared" si="157"/>
        <v>1</v>
      </c>
      <c r="GD45" s="46">
        <f t="shared" si="126"/>
        <v>1</v>
      </c>
      <c r="GE45" s="28">
        <f t="shared" si="45"/>
        <v>16</v>
      </c>
      <c r="GF45" s="29">
        <f t="shared" si="127"/>
        <v>236</v>
      </c>
      <c r="GG45" s="30">
        <f>SUM(LARGE(($GE45,$FT45,$FI45,$EX45,$EM45,$EB45,$DQ45,$DF45,$CU45,$CJ45,$BY45,$BN45,$BC45,$AR45,$AG45,$V45,$K45),{1;2;3;4;5}))</f>
        <v>80</v>
      </c>
      <c r="GH45" s="27">
        <f t="shared" si="46"/>
        <v>1</v>
      </c>
      <c r="GI45" s="20">
        <f t="shared" si="128"/>
        <v>3</v>
      </c>
      <c r="GJ45" s="63"/>
      <c r="GK45" s="64"/>
      <c r="GL45" s="27">
        <f t="shared" si="129"/>
        <v>0</v>
      </c>
      <c r="GM45" s="47">
        <f t="shared" si="317"/>
        <v>0</v>
      </c>
      <c r="GN45" s="14">
        <f t="shared" si="158"/>
        <v>1</v>
      </c>
      <c r="GO45" s="46">
        <f t="shared" si="130"/>
        <v>1</v>
      </c>
      <c r="GP45" s="28">
        <f t="shared" si="48"/>
        <v>10</v>
      </c>
      <c r="GQ45" s="29">
        <f t="shared" si="131"/>
        <v>246</v>
      </c>
      <c r="GR45" s="30">
        <f>SUM(LARGE(($GP45,$GE45,$FT45,$FI45,$EX45,$EM45,$EB45,$DQ45,$DF45,$CU45,$CJ45,$BY45,$BN45,$BC45,$AR45,$AG45,$V45,$K45),{1;2;3;4;5}))</f>
        <v>80</v>
      </c>
      <c r="GS45" s="27">
        <f t="shared" si="49"/>
        <v>1</v>
      </c>
      <c r="GT45" s="20">
        <f t="shared" si="132"/>
        <v>2</v>
      </c>
      <c r="GU45" s="63"/>
      <c r="GV45" s="64"/>
      <c r="GW45" s="27">
        <f t="shared" si="133"/>
        <v>0</v>
      </c>
      <c r="GX45" s="47">
        <f t="shared" si="318"/>
        <v>0</v>
      </c>
      <c r="GY45" s="14">
        <f t="shared" si="159"/>
        <v>1</v>
      </c>
      <c r="GZ45" s="46">
        <f t="shared" si="134"/>
        <v>1</v>
      </c>
      <c r="HA45" s="28">
        <f t="shared" si="51"/>
        <v>16</v>
      </c>
      <c r="HB45" s="29">
        <f t="shared" si="135"/>
        <v>262</v>
      </c>
      <c r="HC45" s="30">
        <f>SUM(LARGE(($HA45,$GP45,$GE45,$FT45,$FI45,$EX45,$EM45,$EB45,$DQ45,$DF45,$CU45,$CJ45,$BY45,$BN45,$BC45,$AR45,$AG45,$V45,$K45),{1;2;3;4;5}))</f>
        <v>80</v>
      </c>
      <c r="HD45" s="27">
        <f t="shared" si="52"/>
        <v>1</v>
      </c>
      <c r="HE45" s="20">
        <f t="shared" si="136"/>
        <v>2</v>
      </c>
      <c r="HF45" s="63"/>
      <c r="HG45" s="64"/>
      <c r="HH45" s="27">
        <f t="shared" si="137"/>
        <v>0</v>
      </c>
      <c r="HI45" s="47">
        <f t="shared" si="319"/>
        <v>0</v>
      </c>
      <c r="HJ45" s="14">
        <f t="shared" si="160"/>
        <v>1</v>
      </c>
      <c r="HK45" s="46">
        <f t="shared" si="138"/>
        <v>1</v>
      </c>
      <c r="HL45" s="28">
        <f t="shared" si="54"/>
        <v>16</v>
      </c>
      <c r="HM45" s="29">
        <f t="shared" si="139"/>
        <v>278</v>
      </c>
      <c r="HN45" s="30">
        <f>SUM(LARGE(($HL45,$HA45,$GP45,$GE45,$FT45,$FI45,$EX45,$EM45,$EB45,$DQ45,$DF45,$CU45,$CJ45,$BY45,$BN45,$BC45,$AR45,$AG45,$V45,$K45),{1;2;3;4;5}))</f>
        <v>80</v>
      </c>
      <c r="HO45" s="27">
        <f t="shared" si="140"/>
        <v>1</v>
      </c>
    </row>
    <row r="46" spans="1:223" x14ac:dyDescent="0.2">
      <c r="A46" s="41"/>
      <c r="B46" s="65">
        <f t="shared" si="798"/>
        <v>0</v>
      </c>
      <c r="C46" s="45"/>
      <c r="D46" s="20">
        <f t="shared" si="55"/>
        <v>2</v>
      </c>
      <c r="E46" s="31"/>
      <c r="F46" s="33"/>
      <c r="G46" s="27">
        <f t="shared" si="56"/>
        <v>0</v>
      </c>
      <c r="H46" s="47">
        <f t="shared" si="300"/>
        <v>0</v>
      </c>
      <c r="I46" s="14">
        <f t="shared" si="141"/>
        <v>10</v>
      </c>
      <c r="J46" s="46">
        <f t="shared" si="57"/>
        <v>10</v>
      </c>
      <c r="K46" s="28">
        <f t="shared" si="2"/>
        <v>4</v>
      </c>
      <c r="L46" s="29">
        <f t="shared" si="58"/>
        <v>4</v>
      </c>
      <c r="M46" s="30">
        <f>SUM(LARGE(($K46),{1}))</f>
        <v>4</v>
      </c>
      <c r="N46" s="27">
        <f t="shared" si="59"/>
        <v>10</v>
      </c>
      <c r="O46" s="20">
        <f t="shared" si="60"/>
        <v>3</v>
      </c>
      <c r="P46" s="31"/>
      <c r="Q46" s="33"/>
      <c r="R46" s="27">
        <f t="shared" si="61"/>
        <v>0</v>
      </c>
      <c r="S46" s="47">
        <f t="shared" si="301"/>
        <v>0</v>
      </c>
      <c r="T46" s="14">
        <f t="shared" si="142"/>
        <v>1</v>
      </c>
      <c r="U46" s="46">
        <f t="shared" si="62"/>
        <v>1</v>
      </c>
      <c r="V46" s="28">
        <f t="shared" si="4"/>
        <v>10</v>
      </c>
      <c r="W46" s="29">
        <f t="shared" si="63"/>
        <v>14</v>
      </c>
      <c r="X46" s="30">
        <f>SUM(LARGE(($V46,$K46),{1;2}))</f>
        <v>14</v>
      </c>
      <c r="Y46" s="27">
        <f t="shared" si="64"/>
        <v>10</v>
      </c>
      <c r="Z46" s="20">
        <f t="shared" si="65"/>
        <v>3</v>
      </c>
      <c r="AA46" s="31"/>
      <c r="AB46" s="33"/>
      <c r="AC46" s="27">
        <f t="shared" si="66"/>
        <v>0</v>
      </c>
      <c r="AD46" s="47">
        <f t="shared" si="302"/>
        <v>0</v>
      </c>
      <c r="AE46" s="14">
        <f t="shared" si="143"/>
        <v>1</v>
      </c>
      <c r="AF46" s="46">
        <f t="shared" si="67"/>
        <v>1</v>
      </c>
      <c r="AG46" s="28">
        <f t="shared" si="6"/>
        <v>10</v>
      </c>
      <c r="AH46" s="29">
        <f t="shared" si="68"/>
        <v>24</v>
      </c>
      <c r="AI46" s="30">
        <f>SUM(LARGE(($AG46,$V46,$K46),{1;2;3}))</f>
        <v>24</v>
      </c>
      <c r="AJ46" s="27">
        <f t="shared" si="69"/>
        <v>10</v>
      </c>
      <c r="AK46" s="20">
        <f t="shared" si="70"/>
        <v>3</v>
      </c>
      <c r="AL46" s="31"/>
      <c r="AM46" s="33"/>
      <c r="AN46" s="27">
        <f t="shared" si="71"/>
        <v>0</v>
      </c>
      <c r="AO46" s="47">
        <f t="shared" si="303"/>
        <v>0</v>
      </c>
      <c r="AP46" s="14">
        <f t="shared" si="144"/>
        <v>1</v>
      </c>
      <c r="AQ46" s="46">
        <f t="shared" si="72"/>
        <v>1</v>
      </c>
      <c r="AR46" s="28">
        <f t="shared" si="8"/>
        <v>10</v>
      </c>
      <c r="AS46" s="29">
        <f t="shared" si="73"/>
        <v>34</v>
      </c>
      <c r="AT46" s="30">
        <f>SUM(LARGE(($AR46,$AG46,$V46,$K46),{1;2;3;4}))</f>
        <v>34</v>
      </c>
      <c r="AU46" s="27">
        <f t="shared" si="74"/>
        <v>10</v>
      </c>
      <c r="AV46" s="20">
        <f t="shared" si="75"/>
        <v>2</v>
      </c>
      <c r="AW46" s="31"/>
      <c r="AX46" s="33"/>
      <c r="AY46" s="27">
        <f t="shared" si="76"/>
        <v>0</v>
      </c>
      <c r="AZ46" s="47">
        <f t="shared" si="304"/>
        <v>0</v>
      </c>
      <c r="BA46" s="14">
        <f t="shared" si="145"/>
        <v>1</v>
      </c>
      <c r="BB46" s="46">
        <f t="shared" si="77"/>
        <v>1</v>
      </c>
      <c r="BC46" s="28">
        <f t="shared" si="10"/>
        <v>16</v>
      </c>
      <c r="BD46" s="29">
        <f t="shared" si="78"/>
        <v>50</v>
      </c>
      <c r="BE46" s="30">
        <f>SUM(LARGE(($BC46,$AR46,$AG46,$V46,$K46),{1;2;3;4;5}))</f>
        <v>50</v>
      </c>
      <c r="BF46" s="27">
        <f t="shared" si="79"/>
        <v>10</v>
      </c>
      <c r="BG46" s="20">
        <f t="shared" si="80"/>
        <v>3</v>
      </c>
      <c r="BH46" s="31"/>
      <c r="BI46" s="33"/>
      <c r="BJ46" s="27">
        <f t="shared" si="81"/>
        <v>0</v>
      </c>
      <c r="BK46" s="47">
        <f t="shared" si="305"/>
        <v>0</v>
      </c>
      <c r="BL46" s="14">
        <f t="shared" si="146"/>
        <v>1</v>
      </c>
      <c r="BM46" s="46">
        <f t="shared" si="82"/>
        <v>1</v>
      </c>
      <c r="BN46" s="28">
        <f t="shared" si="12"/>
        <v>10</v>
      </c>
      <c r="BO46" s="29">
        <f t="shared" si="83"/>
        <v>60</v>
      </c>
      <c r="BP46" s="30">
        <f>SUM(LARGE(($BN46,$BC46,$AR46,$AG46,$V46,$K46),{1;2;3;4;5}))</f>
        <v>56</v>
      </c>
      <c r="BQ46" s="27">
        <f t="shared" si="13"/>
        <v>4</v>
      </c>
      <c r="BR46" s="20">
        <f t="shared" si="84"/>
        <v>2</v>
      </c>
      <c r="BS46" s="31"/>
      <c r="BT46" s="33"/>
      <c r="BU46" s="27">
        <f t="shared" si="85"/>
        <v>0</v>
      </c>
      <c r="BV46" s="47">
        <f t="shared" si="306"/>
        <v>0</v>
      </c>
      <c r="BW46" s="14">
        <f t="shared" si="147"/>
        <v>1</v>
      </c>
      <c r="BX46" s="46">
        <f t="shared" si="86"/>
        <v>1</v>
      </c>
      <c r="BY46" s="28">
        <f t="shared" si="15"/>
        <v>16</v>
      </c>
      <c r="BZ46" s="29">
        <f t="shared" si="87"/>
        <v>76</v>
      </c>
      <c r="CA46" s="30">
        <f>SUM(LARGE(($BY46,$BN46,$BC46,$AR46,$AG46,$V46,$K46),{1;2;3;4;5}))</f>
        <v>62</v>
      </c>
      <c r="CB46" s="27">
        <f t="shared" si="16"/>
        <v>4</v>
      </c>
      <c r="CC46" s="20">
        <f t="shared" si="88"/>
        <v>2</v>
      </c>
      <c r="CD46" s="31"/>
      <c r="CE46" s="33"/>
      <c r="CF46" s="27">
        <f t="shared" si="89"/>
        <v>0</v>
      </c>
      <c r="CG46" s="47">
        <f t="shared" si="307"/>
        <v>0</v>
      </c>
      <c r="CH46" s="14">
        <f t="shared" si="148"/>
        <v>1</v>
      </c>
      <c r="CI46" s="46">
        <f t="shared" si="90"/>
        <v>1</v>
      </c>
      <c r="CJ46" s="28">
        <f t="shared" si="18"/>
        <v>16</v>
      </c>
      <c r="CK46" s="29">
        <f t="shared" si="91"/>
        <v>92</v>
      </c>
      <c r="CL46" s="30">
        <f>SUM(LARGE(($CJ46,$BY46,$BN46,$BC46,$AR46,$AG46,$V46,$K46),{1;2;3;4;5}))</f>
        <v>68</v>
      </c>
      <c r="CM46" s="27">
        <f t="shared" si="19"/>
        <v>4</v>
      </c>
      <c r="CN46" s="20">
        <f t="shared" si="92"/>
        <v>2</v>
      </c>
      <c r="CO46" s="31"/>
      <c r="CP46" s="33"/>
      <c r="CQ46" s="27">
        <f t="shared" si="93"/>
        <v>0</v>
      </c>
      <c r="CR46" s="47">
        <f t="shared" si="308"/>
        <v>0</v>
      </c>
      <c r="CS46" s="14">
        <f t="shared" si="149"/>
        <v>1</v>
      </c>
      <c r="CT46" s="46">
        <f t="shared" si="94"/>
        <v>1</v>
      </c>
      <c r="CU46" s="28">
        <f t="shared" si="21"/>
        <v>16</v>
      </c>
      <c r="CV46" s="29">
        <f t="shared" si="95"/>
        <v>108</v>
      </c>
      <c r="CW46" s="30">
        <f>SUM(LARGE(($CU46,$CJ46,$BY46,$BN46,$BC46,$AR46,$AG46,$V46,$K46),{1;2;3;4;5}))</f>
        <v>74</v>
      </c>
      <c r="CX46" s="27">
        <f t="shared" si="22"/>
        <v>4</v>
      </c>
      <c r="CY46" s="20">
        <f t="shared" si="96"/>
        <v>2</v>
      </c>
      <c r="CZ46" s="31"/>
      <c r="DA46" s="33"/>
      <c r="DB46" s="27">
        <f t="shared" si="97"/>
        <v>0</v>
      </c>
      <c r="DC46" s="47">
        <f t="shared" si="309"/>
        <v>0</v>
      </c>
      <c r="DD46" s="14">
        <f t="shared" si="150"/>
        <v>1</v>
      </c>
      <c r="DE46" s="46">
        <f t="shared" si="98"/>
        <v>1</v>
      </c>
      <c r="DF46" s="28">
        <f t="shared" si="24"/>
        <v>16</v>
      </c>
      <c r="DG46" s="29">
        <f t="shared" si="99"/>
        <v>124</v>
      </c>
      <c r="DH46" s="30">
        <f>SUM(LARGE(($DF46,$CU46,$CJ46,$BY46,$BN46,$BC46,$AR46,$AG46,$V46,$K46),{1;2;3;4;5}))</f>
        <v>80</v>
      </c>
      <c r="DI46" s="27">
        <f t="shared" si="25"/>
        <v>1</v>
      </c>
      <c r="DJ46" s="20">
        <f t="shared" si="100"/>
        <v>2</v>
      </c>
      <c r="DK46" s="31"/>
      <c r="DL46" s="33"/>
      <c r="DM46" s="27">
        <f t="shared" si="101"/>
        <v>0</v>
      </c>
      <c r="DN46" s="47">
        <f t="shared" si="310"/>
        <v>0</v>
      </c>
      <c r="DO46" s="14">
        <f t="shared" si="151"/>
        <v>1</v>
      </c>
      <c r="DP46" s="46">
        <f t="shared" si="102"/>
        <v>1</v>
      </c>
      <c r="DQ46" s="28">
        <f t="shared" si="27"/>
        <v>16</v>
      </c>
      <c r="DR46" s="29">
        <f t="shared" si="103"/>
        <v>140</v>
      </c>
      <c r="DS46" s="30">
        <f>SUM(LARGE(($DQ46,$DF46,$CU46,$CJ46,$BY46,$BN46,$BC46,$AR46,$AG46,$V46,$K46),{1;2;3;4;5}))</f>
        <v>80</v>
      </c>
      <c r="DT46" s="27">
        <f t="shared" si="28"/>
        <v>1</v>
      </c>
      <c r="DU46" s="20">
        <f t="shared" si="104"/>
        <v>2</v>
      </c>
      <c r="DV46" s="31"/>
      <c r="DW46" s="33"/>
      <c r="DX46" s="27">
        <f t="shared" si="105"/>
        <v>0</v>
      </c>
      <c r="DY46" s="47">
        <f t="shared" si="311"/>
        <v>0</v>
      </c>
      <c r="DZ46" s="14">
        <f t="shared" si="152"/>
        <v>1</v>
      </c>
      <c r="EA46" s="46">
        <f t="shared" si="106"/>
        <v>1</v>
      </c>
      <c r="EB46" s="28">
        <f t="shared" si="30"/>
        <v>16</v>
      </c>
      <c r="EC46" s="29">
        <f t="shared" si="107"/>
        <v>156</v>
      </c>
      <c r="ED46" s="30">
        <f>SUM(LARGE(($EB46,$DQ46,$DF46,$CU46,$CJ46,$BY46,$BN46,$BC46,$AR46,$AG46,$V46,$K46),{1;2;3;4;5}))</f>
        <v>80</v>
      </c>
      <c r="EE46" s="27">
        <f t="shared" si="31"/>
        <v>1</v>
      </c>
      <c r="EF46" s="20">
        <f t="shared" si="108"/>
        <v>2</v>
      </c>
      <c r="EG46" s="31"/>
      <c r="EH46" s="33"/>
      <c r="EI46" s="27">
        <f t="shared" si="109"/>
        <v>0</v>
      </c>
      <c r="EJ46" s="47">
        <f t="shared" si="312"/>
        <v>0</v>
      </c>
      <c r="EK46" s="14">
        <f t="shared" si="153"/>
        <v>1</v>
      </c>
      <c r="EL46" s="46">
        <f t="shared" si="110"/>
        <v>1</v>
      </c>
      <c r="EM46" s="28">
        <f t="shared" si="33"/>
        <v>16</v>
      </c>
      <c r="EN46" s="29">
        <f t="shared" si="111"/>
        <v>172</v>
      </c>
      <c r="EO46" s="30">
        <f>SUM(LARGE(($EM46,$EB46,$DQ46,$DF46,$CU46,$CJ46,$BY46,$BN46,$BC46,$AR46,$AG46,$V46,$K46),{1;2;3;4;5}))</f>
        <v>80</v>
      </c>
      <c r="EP46" s="27">
        <f t="shared" si="34"/>
        <v>1</v>
      </c>
      <c r="EQ46" s="20">
        <f t="shared" si="112"/>
        <v>2</v>
      </c>
      <c r="ER46" s="31"/>
      <c r="ES46" s="33"/>
      <c r="ET46" s="27">
        <f t="shared" si="113"/>
        <v>0</v>
      </c>
      <c r="EU46" s="47">
        <f t="shared" si="313"/>
        <v>0</v>
      </c>
      <c r="EV46" s="14">
        <f t="shared" si="154"/>
        <v>1</v>
      </c>
      <c r="EW46" s="46">
        <f t="shared" si="114"/>
        <v>1</v>
      </c>
      <c r="EX46" s="28">
        <f t="shared" si="36"/>
        <v>16</v>
      </c>
      <c r="EY46" s="29">
        <f t="shared" si="115"/>
        <v>188</v>
      </c>
      <c r="EZ46" s="30">
        <f>SUM(LARGE(($EX46,$EM46,$EB46,$DQ46,$DF46,$CU46,$CJ46,$BY46,$BN46,$BC46,$AR46,$AG46,$V46,$K46),{1;2;3;4;5}))</f>
        <v>80</v>
      </c>
      <c r="FA46" s="27">
        <f t="shared" si="37"/>
        <v>1</v>
      </c>
      <c r="FB46" s="20">
        <f t="shared" si="116"/>
        <v>2</v>
      </c>
      <c r="FC46" s="31"/>
      <c r="FD46" s="33"/>
      <c r="FE46" s="27">
        <f t="shared" si="117"/>
        <v>0</v>
      </c>
      <c r="FF46" s="47">
        <f t="shared" si="314"/>
        <v>0</v>
      </c>
      <c r="FG46" s="14">
        <f t="shared" si="155"/>
        <v>1</v>
      </c>
      <c r="FH46" s="46">
        <f t="shared" si="118"/>
        <v>1</v>
      </c>
      <c r="FI46" s="28">
        <f t="shared" si="39"/>
        <v>16</v>
      </c>
      <c r="FJ46" s="29">
        <f t="shared" si="119"/>
        <v>204</v>
      </c>
      <c r="FK46" s="30">
        <f>SUM(LARGE(($FI46,$EX46,$EM46,$EB46,$DQ46,$DF46,$CU46,$CJ46,$BY46,$BN46,$BC46,$AR46,$AG46,$V46,$K46),{1;2;3;4;5}))</f>
        <v>80</v>
      </c>
      <c r="FL46" s="27">
        <f t="shared" si="40"/>
        <v>1</v>
      </c>
      <c r="FM46" s="20">
        <f t="shared" si="120"/>
        <v>2</v>
      </c>
      <c r="FN46" s="31"/>
      <c r="FO46" s="33"/>
      <c r="FP46" s="27">
        <f t="shared" si="121"/>
        <v>0</v>
      </c>
      <c r="FQ46" s="47">
        <f t="shared" si="315"/>
        <v>0</v>
      </c>
      <c r="FR46" s="14">
        <f t="shared" si="156"/>
        <v>1</v>
      </c>
      <c r="FS46" s="46">
        <f t="shared" si="122"/>
        <v>1</v>
      </c>
      <c r="FT46" s="28">
        <f t="shared" si="42"/>
        <v>16</v>
      </c>
      <c r="FU46" s="29">
        <f t="shared" si="123"/>
        <v>220</v>
      </c>
      <c r="FV46" s="30">
        <f>SUM(LARGE(($FT46,$FI46,$EX46,$EM46,$EB46,$DQ46,$DF46,$CU46,$CJ46,$BY46,$BN46,$BC46,$AR46,$AG46,$V46,$K46),{1;2;3;4;5}))</f>
        <v>80</v>
      </c>
      <c r="FW46" s="27">
        <f t="shared" si="43"/>
        <v>1</v>
      </c>
      <c r="FX46" s="20">
        <f t="shared" si="124"/>
        <v>2</v>
      </c>
      <c r="FY46" s="63"/>
      <c r="FZ46" s="64"/>
      <c r="GA46" s="27">
        <f t="shared" si="125"/>
        <v>0</v>
      </c>
      <c r="GB46" s="47">
        <f t="shared" si="316"/>
        <v>0</v>
      </c>
      <c r="GC46" s="14">
        <f t="shared" si="157"/>
        <v>1</v>
      </c>
      <c r="GD46" s="46">
        <f t="shared" si="126"/>
        <v>1</v>
      </c>
      <c r="GE46" s="28">
        <f t="shared" si="45"/>
        <v>16</v>
      </c>
      <c r="GF46" s="29">
        <f t="shared" si="127"/>
        <v>236</v>
      </c>
      <c r="GG46" s="30">
        <f>SUM(LARGE(($GE46,$FT46,$FI46,$EX46,$EM46,$EB46,$DQ46,$DF46,$CU46,$CJ46,$BY46,$BN46,$BC46,$AR46,$AG46,$V46,$K46),{1;2;3;4;5}))</f>
        <v>80</v>
      </c>
      <c r="GH46" s="27">
        <f t="shared" si="46"/>
        <v>1</v>
      </c>
      <c r="GI46" s="20">
        <f t="shared" si="128"/>
        <v>3</v>
      </c>
      <c r="GJ46" s="63"/>
      <c r="GK46" s="64"/>
      <c r="GL46" s="27">
        <f t="shared" si="129"/>
        <v>0</v>
      </c>
      <c r="GM46" s="47">
        <f t="shared" si="317"/>
        <v>0</v>
      </c>
      <c r="GN46" s="14">
        <f t="shared" si="158"/>
        <v>1</v>
      </c>
      <c r="GO46" s="46">
        <f t="shared" si="130"/>
        <v>1</v>
      </c>
      <c r="GP46" s="28">
        <f t="shared" si="48"/>
        <v>10</v>
      </c>
      <c r="GQ46" s="29">
        <f t="shared" si="131"/>
        <v>246</v>
      </c>
      <c r="GR46" s="30">
        <f>SUM(LARGE(($GP46,$GE46,$FT46,$FI46,$EX46,$EM46,$EB46,$DQ46,$DF46,$CU46,$CJ46,$BY46,$BN46,$BC46,$AR46,$AG46,$V46,$K46),{1;2;3;4;5}))</f>
        <v>80</v>
      </c>
      <c r="GS46" s="27">
        <f t="shared" si="49"/>
        <v>1</v>
      </c>
      <c r="GT46" s="20">
        <f t="shared" si="132"/>
        <v>2</v>
      </c>
      <c r="GU46" s="63"/>
      <c r="GV46" s="64"/>
      <c r="GW46" s="27">
        <f t="shared" si="133"/>
        <v>0</v>
      </c>
      <c r="GX46" s="47">
        <f t="shared" si="318"/>
        <v>0</v>
      </c>
      <c r="GY46" s="14">
        <f t="shared" si="159"/>
        <v>1</v>
      </c>
      <c r="GZ46" s="46">
        <f t="shared" si="134"/>
        <v>1</v>
      </c>
      <c r="HA46" s="28">
        <f t="shared" si="51"/>
        <v>16</v>
      </c>
      <c r="HB46" s="29">
        <f t="shared" si="135"/>
        <v>262</v>
      </c>
      <c r="HC46" s="30">
        <f>SUM(LARGE(($HA46,$GP46,$GE46,$FT46,$FI46,$EX46,$EM46,$EB46,$DQ46,$DF46,$CU46,$CJ46,$BY46,$BN46,$BC46,$AR46,$AG46,$V46,$K46),{1;2;3;4;5}))</f>
        <v>80</v>
      </c>
      <c r="HD46" s="27">
        <f t="shared" si="52"/>
        <v>1</v>
      </c>
      <c r="HE46" s="20">
        <f t="shared" si="136"/>
        <v>2</v>
      </c>
      <c r="HF46" s="63"/>
      <c r="HG46" s="64"/>
      <c r="HH46" s="27">
        <f t="shared" si="137"/>
        <v>0</v>
      </c>
      <c r="HI46" s="47">
        <f t="shared" si="319"/>
        <v>0</v>
      </c>
      <c r="HJ46" s="14">
        <f t="shared" si="160"/>
        <v>1</v>
      </c>
      <c r="HK46" s="46">
        <f t="shared" si="138"/>
        <v>1</v>
      </c>
      <c r="HL46" s="28">
        <f t="shared" si="54"/>
        <v>16</v>
      </c>
      <c r="HM46" s="29">
        <f t="shared" si="139"/>
        <v>278</v>
      </c>
      <c r="HN46" s="30">
        <f>SUM(LARGE(($HL46,$HA46,$GP46,$GE46,$FT46,$FI46,$EX46,$EM46,$EB46,$DQ46,$DF46,$CU46,$CJ46,$BY46,$BN46,$BC46,$AR46,$AG46,$V46,$K46),{1;2;3;4;5}))</f>
        <v>80</v>
      </c>
      <c r="HO46" s="27">
        <f t="shared" si="140"/>
        <v>1</v>
      </c>
    </row>
    <row r="47" spans="1:223" x14ac:dyDescent="0.2">
      <c r="A47" s="41"/>
      <c r="B47" s="65">
        <f t="shared" si="798"/>
        <v>0</v>
      </c>
      <c r="C47" s="45"/>
      <c r="D47" s="20">
        <f t="shared" si="55"/>
        <v>2</v>
      </c>
      <c r="E47" s="31"/>
      <c r="F47" s="33"/>
      <c r="G47" s="27">
        <f t="shared" si="56"/>
        <v>0</v>
      </c>
      <c r="H47" s="47">
        <f t="shared" si="300"/>
        <v>0</v>
      </c>
      <c r="I47" s="14">
        <f t="shared" si="141"/>
        <v>10</v>
      </c>
      <c r="J47" s="46">
        <f t="shared" si="57"/>
        <v>10</v>
      </c>
      <c r="K47" s="28">
        <f t="shared" si="2"/>
        <v>4</v>
      </c>
      <c r="L47" s="29">
        <f t="shared" si="58"/>
        <v>4</v>
      </c>
      <c r="M47" s="30">
        <f>SUM(LARGE(($K47),{1}))</f>
        <v>4</v>
      </c>
      <c r="N47" s="27">
        <f t="shared" si="59"/>
        <v>10</v>
      </c>
      <c r="O47" s="20">
        <f t="shared" si="60"/>
        <v>3</v>
      </c>
      <c r="P47" s="31"/>
      <c r="Q47" s="33"/>
      <c r="R47" s="27">
        <f t="shared" si="61"/>
        <v>0</v>
      </c>
      <c r="S47" s="47">
        <f t="shared" si="301"/>
        <v>0</v>
      </c>
      <c r="T47" s="14">
        <f t="shared" si="142"/>
        <v>1</v>
      </c>
      <c r="U47" s="46">
        <f t="shared" si="62"/>
        <v>1</v>
      </c>
      <c r="V47" s="28">
        <f t="shared" si="4"/>
        <v>10</v>
      </c>
      <c r="W47" s="29">
        <f t="shared" si="63"/>
        <v>14</v>
      </c>
      <c r="X47" s="30">
        <f>SUM(LARGE(($V47,$K47),{1;2}))</f>
        <v>14</v>
      </c>
      <c r="Y47" s="27">
        <f t="shared" si="64"/>
        <v>10</v>
      </c>
      <c r="Z47" s="20">
        <f t="shared" si="65"/>
        <v>3</v>
      </c>
      <c r="AA47" s="31"/>
      <c r="AB47" s="33"/>
      <c r="AC47" s="27">
        <f t="shared" si="66"/>
        <v>0</v>
      </c>
      <c r="AD47" s="47">
        <f t="shared" si="302"/>
        <v>0</v>
      </c>
      <c r="AE47" s="14">
        <f t="shared" si="143"/>
        <v>1</v>
      </c>
      <c r="AF47" s="46">
        <f t="shared" si="67"/>
        <v>1</v>
      </c>
      <c r="AG47" s="28">
        <f t="shared" si="6"/>
        <v>10</v>
      </c>
      <c r="AH47" s="29">
        <f t="shared" si="68"/>
        <v>24</v>
      </c>
      <c r="AI47" s="30">
        <f>SUM(LARGE(($AG47,$V47,$K47),{1;2;3}))</f>
        <v>24</v>
      </c>
      <c r="AJ47" s="27">
        <f t="shared" si="69"/>
        <v>10</v>
      </c>
      <c r="AK47" s="20">
        <f t="shared" si="70"/>
        <v>3</v>
      </c>
      <c r="AL47" s="31"/>
      <c r="AM47" s="33"/>
      <c r="AN47" s="27">
        <f t="shared" si="71"/>
        <v>0</v>
      </c>
      <c r="AO47" s="47">
        <f t="shared" si="303"/>
        <v>0</v>
      </c>
      <c r="AP47" s="14">
        <f t="shared" si="144"/>
        <v>1</v>
      </c>
      <c r="AQ47" s="46">
        <f t="shared" si="72"/>
        <v>1</v>
      </c>
      <c r="AR47" s="28">
        <f t="shared" si="8"/>
        <v>10</v>
      </c>
      <c r="AS47" s="29">
        <f t="shared" si="73"/>
        <v>34</v>
      </c>
      <c r="AT47" s="30">
        <f>SUM(LARGE(($AR47,$AG47,$V47,$K47),{1;2;3;4}))</f>
        <v>34</v>
      </c>
      <c r="AU47" s="27">
        <f t="shared" si="74"/>
        <v>10</v>
      </c>
      <c r="AV47" s="20">
        <f t="shared" si="75"/>
        <v>2</v>
      </c>
      <c r="AW47" s="31"/>
      <c r="AX47" s="33"/>
      <c r="AY47" s="27">
        <f t="shared" si="76"/>
        <v>0</v>
      </c>
      <c r="AZ47" s="47">
        <f t="shared" si="304"/>
        <v>0</v>
      </c>
      <c r="BA47" s="14">
        <f t="shared" si="145"/>
        <v>1</v>
      </c>
      <c r="BB47" s="46">
        <f t="shared" si="77"/>
        <v>1</v>
      </c>
      <c r="BC47" s="28">
        <f t="shared" si="10"/>
        <v>16</v>
      </c>
      <c r="BD47" s="29">
        <f t="shared" si="78"/>
        <v>50</v>
      </c>
      <c r="BE47" s="30">
        <f>SUM(LARGE(($BC47,$AR47,$AG47,$V47,$K47),{1;2;3;4;5}))</f>
        <v>50</v>
      </c>
      <c r="BF47" s="27">
        <f t="shared" si="79"/>
        <v>10</v>
      </c>
      <c r="BG47" s="20">
        <f t="shared" si="80"/>
        <v>3</v>
      </c>
      <c r="BH47" s="31"/>
      <c r="BI47" s="33"/>
      <c r="BJ47" s="27">
        <f t="shared" si="81"/>
        <v>0</v>
      </c>
      <c r="BK47" s="47">
        <f t="shared" si="305"/>
        <v>0</v>
      </c>
      <c r="BL47" s="14">
        <f t="shared" si="146"/>
        <v>1</v>
      </c>
      <c r="BM47" s="46">
        <f t="shared" si="82"/>
        <v>1</v>
      </c>
      <c r="BN47" s="28">
        <f t="shared" si="12"/>
        <v>10</v>
      </c>
      <c r="BO47" s="29">
        <f t="shared" si="83"/>
        <v>60</v>
      </c>
      <c r="BP47" s="30">
        <f>SUM(LARGE(($BN47,$BC47,$AR47,$AG47,$V47,$K47),{1;2;3;4;5}))</f>
        <v>56</v>
      </c>
      <c r="BQ47" s="27">
        <f t="shared" si="13"/>
        <v>4</v>
      </c>
      <c r="BR47" s="20">
        <f t="shared" si="84"/>
        <v>2</v>
      </c>
      <c r="BS47" s="31"/>
      <c r="BT47" s="33"/>
      <c r="BU47" s="27">
        <f t="shared" si="85"/>
        <v>0</v>
      </c>
      <c r="BV47" s="47">
        <f t="shared" si="306"/>
        <v>0</v>
      </c>
      <c r="BW47" s="14">
        <f t="shared" si="147"/>
        <v>1</v>
      </c>
      <c r="BX47" s="46">
        <f t="shared" si="86"/>
        <v>1</v>
      </c>
      <c r="BY47" s="28">
        <f t="shared" si="15"/>
        <v>16</v>
      </c>
      <c r="BZ47" s="29">
        <f t="shared" si="87"/>
        <v>76</v>
      </c>
      <c r="CA47" s="30">
        <f>SUM(LARGE(($BY47,$BN47,$BC47,$AR47,$AG47,$V47,$K47),{1;2;3;4;5}))</f>
        <v>62</v>
      </c>
      <c r="CB47" s="27">
        <f t="shared" si="16"/>
        <v>4</v>
      </c>
      <c r="CC47" s="20">
        <f t="shared" si="88"/>
        <v>2</v>
      </c>
      <c r="CD47" s="31"/>
      <c r="CE47" s="33"/>
      <c r="CF47" s="27">
        <f t="shared" si="89"/>
        <v>0</v>
      </c>
      <c r="CG47" s="47">
        <f t="shared" si="307"/>
        <v>0</v>
      </c>
      <c r="CH47" s="14">
        <f t="shared" si="148"/>
        <v>1</v>
      </c>
      <c r="CI47" s="46">
        <f t="shared" si="90"/>
        <v>1</v>
      </c>
      <c r="CJ47" s="28">
        <f t="shared" si="18"/>
        <v>16</v>
      </c>
      <c r="CK47" s="29">
        <f t="shared" si="91"/>
        <v>92</v>
      </c>
      <c r="CL47" s="30">
        <f>SUM(LARGE(($CJ47,$BY47,$BN47,$BC47,$AR47,$AG47,$V47,$K47),{1;2;3;4;5}))</f>
        <v>68</v>
      </c>
      <c r="CM47" s="27">
        <f t="shared" si="19"/>
        <v>4</v>
      </c>
      <c r="CN47" s="20">
        <f t="shared" si="92"/>
        <v>2</v>
      </c>
      <c r="CO47" s="31"/>
      <c r="CP47" s="33"/>
      <c r="CQ47" s="27">
        <f t="shared" si="93"/>
        <v>0</v>
      </c>
      <c r="CR47" s="47">
        <f t="shared" si="308"/>
        <v>0</v>
      </c>
      <c r="CS47" s="14">
        <f t="shared" si="149"/>
        <v>1</v>
      </c>
      <c r="CT47" s="46">
        <f t="shared" si="94"/>
        <v>1</v>
      </c>
      <c r="CU47" s="28">
        <f t="shared" si="21"/>
        <v>16</v>
      </c>
      <c r="CV47" s="29">
        <f t="shared" si="95"/>
        <v>108</v>
      </c>
      <c r="CW47" s="30">
        <f>SUM(LARGE(($CU47,$CJ47,$BY47,$BN47,$BC47,$AR47,$AG47,$V47,$K47),{1;2;3;4;5}))</f>
        <v>74</v>
      </c>
      <c r="CX47" s="27">
        <f t="shared" si="22"/>
        <v>4</v>
      </c>
      <c r="CY47" s="20">
        <f t="shared" si="96"/>
        <v>2</v>
      </c>
      <c r="CZ47" s="31"/>
      <c r="DA47" s="33"/>
      <c r="DB47" s="27">
        <f t="shared" si="97"/>
        <v>0</v>
      </c>
      <c r="DC47" s="47">
        <f t="shared" si="309"/>
        <v>0</v>
      </c>
      <c r="DD47" s="14">
        <f t="shared" si="150"/>
        <v>1</v>
      </c>
      <c r="DE47" s="46">
        <f t="shared" si="98"/>
        <v>1</v>
      </c>
      <c r="DF47" s="28">
        <f t="shared" si="24"/>
        <v>16</v>
      </c>
      <c r="DG47" s="29">
        <f t="shared" si="99"/>
        <v>124</v>
      </c>
      <c r="DH47" s="30">
        <f>SUM(LARGE(($DF47,$CU47,$CJ47,$BY47,$BN47,$BC47,$AR47,$AG47,$V47,$K47),{1;2;3;4;5}))</f>
        <v>80</v>
      </c>
      <c r="DI47" s="27">
        <f t="shared" si="25"/>
        <v>1</v>
      </c>
      <c r="DJ47" s="20">
        <f t="shared" si="100"/>
        <v>2</v>
      </c>
      <c r="DK47" s="31"/>
      <c r="DL47" s="33"/>
      <c r="DM47" s="27">
        <f t="shared" si="101"/>
        <v>0</v>
      </c>
      <c r="DN47" s="47">
        <f t="shared" si="310"/>
        <v>0</v>
      </c>
      <c r="DO47" s="14">
        <f t="shared" si="151"/>
        <v>1</v>
      </c>
      <c r="DP47" s="46">
        <f t="shared" si="102"/>
        <v>1</v>
      </c>
      <c r="DQ47" s="28">
        <f t="shared" si="27"/>
        <v>16</v>
      </c>
      <c r="DR47" s="29">
        <f t="shared" si="103"/>
        <v>140</v>
      </c>
      <c r="DS47" s="30">
        <f>SUM(LARGE(($DQ47,$DF47,$CU47,$CJ47,$BY47,$BN47,$BC47,$AR47,$AG47,$V47,$K47),{1;2;3;4;5}))</f>
        <v>80</v>
      </c>
      <c r="DT47" s="27">
        <f t="shared" si="28"/>
        <v>1</v>
      </c>
      <c r="DU47" s="20">
        <f t="shared" si="104"/>
        <v>2</v>
      </c>
      <c r="DV47" s="31"/>
      <c r="DW47" s="33"/>
      <c r="DX47" s="27">
        <f t="shared" si="105"/>
        <v>0</v>
      </c>
      <c r="DY47" s="47">
        <f t="shared" si="311"/>
        <v>0</v>
      </c>
      <c r="DZ47" s="14">
        <f t="shared" si="152"/>
        <v>1</v>
      </c>
      <c r="EA47" s="46">
        <f t="shared" si="106"/>
        <v>1</v>
      </c>
      <c r="EB47" s="28">
        <f t="shared" si="30"/>
        <v>16</v>
      </c>
      <c r="EC47" s="29">
        <f t="shared" si="107"/>
        <v>156</v>
      </c>
      <c r="ED47" s="30">
        <f>SUM(LARGE(($EB47,$DQ47,$DF47,$CU47,$CJ47,$BY47,$BN47,$BC47,$AR47,$AG47,$V47,$K47),{1;2;3;4;5}))</f>
        <v>80</v>
      </c>
      <c r="EE47" s="27">
        <f t="shared" si="31"/>
        <v>1</v>
      </c>
      <c r="EF47" s="20">
        <f t="shared" si="108"/>
        <v>2</v>
      </c>
      <c r="EG47" s="31"/>
      <c r="EH47" s="33"/>
      <c r="EI47" s="27">
        <f t="shared" si="109"/>
        <v>0</v>
      </c>
      <c r="EJ47" s="47">
        <f t="shared" si="312"/>
        <v>0</v>
      </c>
      <c r="EK47" s="14">
        <f t="shared" si="153"/>
        <v>1</v>
      </c>
      <c r="EL47" s="46">
        <f t="shared" si="110"/>
        <v>1</v>
      </c>
      <c r="EM47" s="28">
        <f t="shared" si="33"/>
        <v>16</v>
      </c>
      <c r="EN47" s="29">
        <f t="shared" si="111"/>
        <v>172</v>
      </c>
      <c r="EO47" s="30">
        <f>SUM(LARGE(($EM47,$EB47,$DQ47,$DF47,$CU47,$CJ47,$BY47,$BN47,$BC47,$AR47,$AG47,$V47,$K47),{1;2;3;4;5}))</f>
        <v>80</v>
      </c>
      <c r="EP47" s="27">
        <f t="shared" si="34"/>
        <v>1</v>
      </c>
      <c r="EQ47" s="20">
        <f t="shared" si="112"/>
        <v>2</v>
      </c>
      <c r="ER47" s="31"/>
      <c r="ES47" s="33"/>
      <c r="ET47" s="27">
        <f t="shared" si="113"/>
        <v>0</v>
      </c>
      <c r="EU47" s="47">
        <f t="shared" si="313"/>
        <v>0</v>
      </c>
      <c r="EV47" s="14">
        <f t="shared" si="154"/>
        <v>1</v>
      </c>
      <c r="EW47" s="46">
        <f t="shared" si="114"/>
        <v>1</v>
      </c>
      <c r="EX47" s="28">
        <f t="shared" si="36"/>
        <v>16</v>
      </c>
      <c r="EY47" s="29">
        <f t="shared" si="115"/>
        <v>188</v>
      </c>
      <c r="EZ47" s="30">
        <f>SUM(LARGE(($EX47,$EM47,$EB47,$DQ47,$DF47,$CU47,$CJ47,$BY47,$BN47,$BC47,$AR47,$AG47,$V47,$K47),{1;2;3;4;5}))</f>
        <v>80</v>
      </c>
      <c r="FA47" s="27">
        <f t="shared" si="37"/>
        <v>1</v>
      </c>
      <c r="FB47" s="20">
        <f t="shared" si="116"/>
        <v>2</v>
      </c>
      <c r="FC47" s="31"/>
      <c r="FD47" s="33"/>
      <c r="FE47" s="27">
        <f t="shared" si="117"/>
        <v>0</v>
      </c>
      <c r="FF47" s="47">
        <f t="shared" si="314"/>
        <v>0</v>
      </c>
      <c r="FG47" s="14">
        <f t="shared" si="155"/>
        <v>1</v>
      </c>
      <c r="FH47" s="46">
        <f t="shared" si="118"/>
        <v>1</v>
      </c>
      <c r="FI47" s="28">
        <f t="shared" si="39"/>
        <v>16</v>
      </c>
      <c r="FJ47" s="29">
        <f t="shared" si="119"/>
        <v>204</v>
      </c>
      <c r="FK47" s="30">
        <f>SUM(LARGE(($FI47,$EX47,$EM47,$EB47,$DQ47,$DF47,$CU47,$CJ47,$BY47,$BN47,$BC47,$AR47,$AG47,$V47,$K47),{1;2;3;4;5}))</f>
        <v>80</v>
      </c>
      <c r="FL47" s="27">
        <f t="shared" si="40"/>
        <v>1</v>
      </c>
      <c r="FM47" s="20">
        <f t="shared" si="120"/>
        <v>2</v>
      </c>
      <c r="FN47" s="31"/>
      <c r="FO47" s="33"/>
      <c r="FP47" s="27">
        <f t="shared" si="121"/>
        <v>0</v>
      </c>
      <c r="FQ47" s="47">
        <f t="shared" si="315"/>
        <v>0</v>
      </c>
      <c r="FR47" s="14">
        <f t="shared" si="156"/>
        <v>1</v>
      </c>
      <c r="FS47" s="46">
        <f t="shared" si="122"/>
        <v>1</v>
      </c>
      <c r="FT47" s="28">
        <f t="shared" si="42"/>
        <v>16</v>
      </c>
      <c r="FU47" s="29">
        <f t="shared" si="123"/>
        <v>220</v>
      </c>
      <c r="FV47" s="30">
        <f>SUM(LARGE(($FT47,$FI47,$EX47,$EM47,$EB47,$DQ47,$DF47,$CU47,$CJ47,$BY47,$BN47,$BC47,$AR47,$AG47,$V47,$K47),{1;2;3;4;5}))</f>
        <v>80</v>
      </c>
      <c r="FW47" s="27">
        <f t="shared" si="43"/>
        <v>1</v>
      </c>
      <c r="FX47" s="20">
        <f t="shared" si="124"/>
        <v>2</v>
      </c>
      <c r="FY47" s="63"/>
      <c r="FZ47" s="64"/>
      <c r="GA47" s="27">
        <f t="shared" si="125"/>
        <v>0</v>
      </c>
      <c r="GB47" s="47">
        <f t="shared" si="316"/>
        <v>0</v>
      </c>
      <c r="GC47" s="14">
        <f t="shared" si="157"/>
        <v>1</v>
      </c>
      <c r="GD47" s="46">
        <f t="shared" si="126"/>
        <v>1</v>
      </c>
      <c r="GE47" s="28">
        <f t="shared" si="45"/>
        <v>16</v>
      </c>
      <c r="GF47" s="29">
        <f t="shared" si="127"/>
        <v>236</v>
      </c>
      <c r="GG47" s="30">
        <f>SUM(LARGE(($GE47,$FT47,$FI47,$EX47,$EM47,$EB47,$DQ47,$DF47,$CU47,$CJ47,$BY47,$BN47,$BC47,$AR47,$AG47,$V47,$K47),{1;2;3;4;5}))</f>
        <v>80</v>
      </c>
      <c r="GH47" s="27">
        <f t="shared" si="46"/>
        <v>1</v>
      </c>
      <c r="GI47" s="20">
        <f t="shared" si="128"/>
        <v>3</v>
      </c>
      <c r="GJ47" s="63"/>
      <c r="GK47" s="64"/>
      <c r="GL47" s="27">
        <f t="shared" si="129"/>
        <v>0</v>
      </c>
      <c r="GM47" s="47">
        <f t="shared" si="317"/>
        <v>0</v>
      </c>
      <c r="GN47" s="14">
        <f t="shared" si="158"/>
        <v>1</v>
      </c>
      <c r="GO47" s="46">
        <f t="shared" si="130"/>
        <v>1</v>
      </c>
      <c r="GP47" s="28">
        <f t="shared" si="48"/>
        <v>10</v>
      </c>
      <c r="GQ47" s="29">
        <f t="shared" si="131"/>
        <v>246</v>
      </c>
      <c r="GR47" s="30">
        <f>SUM(LARGE(($GP47,$GE47,$FT47,$FI47,$EX47,$EM47,$EB47,$DQ47,$DF47,$CU47,$CJ47,$BY47,$BN47,$BC47,$AR47,$AG47,$V47,$K47),{1;2;3;4;5}))</f>
        <v>80</v>
      </c>
      <c r="GS47" s="27">
        <f t="shared" si="49"/>
        <v>1</v>
      </c>
      <c r="GT47" s="20">
        <f t="shared" si="132"/>
        <v>2</v>
      </c>
      <c r="GU47" s="63"/>
      <c r="GV47" s="64"/>
      <c r="GW47" s="27">
        <f t="shared" si="133"/>
        <v>0</v>
      </c>
      <c r="GX47" s="47">
        <f t="shared" si="318"/>
        <v>0</v>
      </c>
      <c r="GY47" s="14">
        <f t="shared" si="159"/>
        <v>1</v>
      </c>
      <c r="GZ47" s="46">
        <f t="shared" si="134"/>
        <v>1</v>
      </c>
      <c r="HA47" s="28">
        <f t="shared" si="51"/>
        <v>16</v>
      </c>
      <c r="HB47" s="29">
        <f t="shared" si="135"/>
        <v>262</v>
      </c>
      <c r="HC47" s="30">
        <f>SUM(LARGE(($HA47,$GP47,$GE47,$FT47,$FI47,$EX47,$EM47,$EB47,$DQ47,$DF47,$CU47,$CJ47,$BY47,$BN47,$BC47,$AR47,$AG47,$V47,$K47),{1;2;3;4;5}))</f>
        <v>80</v>
      </c>
      <c r="HD47" s="27">
        <f t="shared" si="52"/>
        <v>1</v>
      </c>
      <c r="HE47" s="20">
        <f t="shared" si="136"/>
        <v>2</v>
      </c>
      <c r="HF47" s="63"/>
      <c r="HG47" s="64"/>
      <c r="HH47" s="27">
        <f t="shared" si="137"/>
        <v>0</v>
      </c>
      <c r="HI47" s="47">
        <f t="shared" si="319"/>
        <v>0</v>
      </c>
      <c r="HJ47" s="14">
        <f t="shared" si="160"/>
        <v>1</v>
      </c>
      <c r="HK47" s="46">
        <f t="shared" si="138"/>
        <v>1</v>
      </c>
      <c r="HL47" s="28">
        <f t="shared" si="54"/>
        <v>16</v>
      </c>
      <c r="HM47" s="29">
        <f t="shared" si="139"/>
        <v>278</v>
      </c>
      <c r="HN47" s="30">
        <f>SUM(LARGE(($HL47,$HA47,$GP47,$GE47,$FT47,$FI47,$EX47,$EM47,$EB47,$DQ47,$DF47,$CU47,$CJ47,$BY47,$BN47,$BC47,$AR47,$AG47,$V47,$K47),{1;2;3;4;5}))</f>
        <v>80</v>
      </c>
      <c r="HO47" s="27">
        <f t="shared" si="140"/>
        <v>1</v>
      </c>
    </row>
    <row r="48" spans="1:223" x14ac:dyDescent="0.2">
      <c r="A48" s="41"/>
      <c r="B48" s="65">
        <f t="shared" si="798"/>
        <v>0</v>
      </c>
      <c r="C48" s="45"/>
      <c r="D48" s="20">
        <f t="shared" si="55"/>
        <v>2</v>
      </c>
      <c r="E48" s="31"/>
      <c r="F48" s="33"/>
      <c r="G48" s="27">
        <f t="shared" si="56"/>
        <v>0</v>
      </c>
      <c r="H48" s="47">
        <f t="shared" si="300"/>
        <v>0</v>
      </c>
      <c r="I48" s="14">
        <f t="shared" si="141"/>
        <v>10</v>
      </c>
      <c r="J48" s="46">
        <f t="shared" si="57"/>
        <v>10</v>
      </c>
      <c r="K48" s="28">
        <f t="shared" si="2"/>
        <v>4</v>
      </c>
      <c r="L48" s="29">
        <f t="shared" si="58"/>
        <v>4</v>
      </c>
      <c r="M48" s="30">
        <f>SUM(LARGE(($K48),{1}))</f>
        <v>4</v>
      </c>
      <c r="N48" s="27">
        <f t="shared" si="59"/>
        <v>10</v>
      </c>
      <c r="O48" s="20">
        <f t="shared" si="60"/>
        <v>3</v>
      </c>
      <c r="P48" s="31"/>
      <c r="Q48" s="33"/>
      <c r="R48" s="27">
        <f t="shared" si="61"/>
        <v>0</v>
      </c>
      <c r="S48" s="47">
        <f t="shared" si="301"/>
        <v>0</v>
      </c>
      <c r="T48" s="14">
        <f t="shared" si="142"/>
        <v>1</v>
      </c>
      <c r="U48" s="46">
        <f t="shared" si="62"/>
        <v>1</v>
      </c>
      <c r="V48" s="28">
        <f t="shared" si="4"/>
        <v>10</v>
      </c>
      <c r="W48" s="29">
        <f t="shared" si="63"/>
        <v>14</v>
      </c>
      <c r="X48" s="30">
        <f>SUM(LARGE(($V48,$K48),{1;2}))</f>
        <v>14</v>
      </c>
      <c r="Y48" s="27">
        <f t="shared" si="64"/>
        <v>10</v>
      </c>
      <c r="Z48" s="20">
        <f t="shared" si="65"/>
        <v>3</v>
      </c>
      <c r="AA48" s="31"/>
      <c r="AB48" s="33"/>
      <c r="AC48" s="27">
        <f t="shared" si="66"/>
        <v>0</v>
      </c>
      <c r="AD48" s="47">
        <f t="shared" si="302"/>
        <v>0</v>
      </c>
      <c r="AE48" s="14">
        <f t="shared" si="143"/>
        <v>1</v>
      </c>
      <c r="AF48" s="46">
        <f t="shared" si="67"/>
        <v>1</v>
      </c>
      <c r="AG48" s="28">
        <f t="shared" si="6"/>
        <v>10</v>
      </c>
      <c r="AH48" s="29">
        <f t="shared" si="68"/>
        <v>24</v>
      </c>
      <c r="AI48" s="30">
        <f>SUM(LARGE(($AG48,$V48,$K48),{1;2;3}))</f>
        <v>24</v>
      </c>
      <c r="AJ48" s="27">
        <f t="shared" si="69"/>
        <v>10</v>
      </c>
      <c r="AK48" s="20">
        <f t="shared" si="70"/>
        <v>3</v>
      </c>
      <c r="AL48" s="31"/>
      <c r="AM48" s="33"/>
      <c r="AN48" s="27">
        <f t="shared" si="71"/>
        <v>0</v>
      </c>
      <c r="AO48" s="47">
        <f t="shared" si="303"/>
        <v>0</v>
      </c>
      <c r="AP48" s="14">
        <f t="shared" si="144"/>
        <v>1</v>
      </c>
      <c r="AQ48" s="46">
        <f t="shared" si="72"/>
        <v>1</v>
      </c>
      <c r="AR48" s="28">
        <f t="shared" si="8"/>
        <v>10</v>
      </c>
      <c r="AS48" s="29">
        <f t="shared" si="73"/>
        <v>34</v>
      </c>
      <c r="AT48" s="30">
        <f>SUM(LARGE(($AR48,$AG48,$V48,$K48),{1;2;3;4}))</f>
        <v>34</v>
      </c>
      <c r="AU48" s="27">
        <f t="shared" si="74"/>
        <v>10</v>
      </c>
      <c r="AV48" s="20">
        <f t="shared" si="75"/>
        <v>2</v>
      </c>
      <c r="AW48" s="31"/>
      <c r="AX48" s="33"/>
      <c r="AY48" s="27">
        <f t="shared" si="76"/>
        <v>0</v>
      </c>
      <c r="AZ48" s="47">
        <f t="shared" si="304"/>
        <v>0</v>
      </c>
      <c r="BA48" s="14">
        <f t="shared" si="145"/>
        <v>1</v>
      </c>
      <c r="BB48" s="46">
        <f t="shared" si="77"/>
        <v>1</v>
      </c>
      <c r="BC48" s="28">
        <f t="shared" si="10"/>
        <v>16</v>
      </c>
      <c r="BD48" s="29">
        <f t="shared" si="78"/>
        <v>50</v>
      </c>
      <c r="BE48" s="30">
        <f>SUM(LARGE(($BC48,$AR48,$AG48,$V48,$K48),{1;2;3;4;5}))</f>
        <v>50</v>
      </c>
      <c r="BF48" s="27">
        <f t="shared" si="79"/>
        <v>10</v>
      </c>
      <c r="BG48" s="20">
        <f t="shared" si="80"/>
        <v>3</v>
      </c>
      <c r="BH48" s="31"/>
      <c r="BI48" s="33"/>
      <c r="BJ48" s="27">
        <f t="shared" si="81"/>
        <v>0</v>
      </c>
      <c r="BK48" s="47">
        <f t="shared" si="305"/>
        <v>0</v>
      </c>
      <c r="BL48" s="14">
        <f t="shared" si="146"/>
        <v>1</v>
      </c>
      <c r="BM48" s="46">
        <f t="shared" si="82"/>
        <v>1</v>
      </c>
      <c r="BN48" s="28">
        <f t="shared" si="12"/>
        <v>10</v>
      </c>
      <c r="BO48" s="29">
        <f t="shared" si="83"/>
        <v>60</v>
      </c>
      <c r="BP48" s="30">
        <f>SUM(LARGE(($BN48,$BC48,$AR48,$AG48,$V48,$K48),{1;2;3;4;5}))</f>
        <v>56</v>
      </c>
      <c r="BQ48" s="27">
        <f t="shared" si="13"/>
        <v>4</v>
      </c>
      <c r="BR48" s="20">
        <f t="shared" si="84"/>
        <v>2</v>
      </c>
      <c r="BS48" s="31"/>
      <c r="BT48" s="33"/>
      <c r="BU48" s="27">
        <f t="shared" si="85"/>
        <v>0</v>
      </c>
      <c r="BV48" s="47">
        <f t="shared" si="306"/>
        <v>0</v>
      </c>
      <c r="BW48" s="14">
        <f t="shared" si="147"/>
        <v>1</v>
      </c>
      <c r="BX48" s="46">
        <f t="shared" si="86"/>
        <v>1</v>
      </c>
      <c r="BY48" s="28">
        <f t="shared" si="15"/>
        <v>16</v>
      </c>
      <c r="BZ48" s="29">
        <f t="shared" si="87"/>
        <v>76</v>
      </c>
      <c r="CA48" s="30">
        <f>SUM(LARGE(($BY48,$BN48,$BC48,$AR48,$AG48,$V48,$K48),{1;2;3;4;5}))</f>
        <v>62</v>
      </c>
      <c r="CB48" s="27">
        <f t="shared" si="16"/>
        <v>4</v>
      </c>
      <c r="CC48" s="20">
        <f t="shared" si="88"/>
        <v>2</v>
      </c>
      <c r="CD48" s="31"/>
      <c r="CE48" s="33"/>
      <c r="CF48" s="27">
        <f t="shared" si="89"/>
        <v>0</v>
      </c>
      <c r="CG48" s="47">
        <f t="shared" si="307"/>
        <v>0</v>
      </c>
      <c r="CH48" s="14">
        <f t="shared" si="148"/>
        <v>1</v>
      </c>
      <c r="CI48" s="46">
        <f t="shared" si="90"/>
        <v>1</v>
      </c>
      <c r="CJ48" s="28">
        <f t="shared" si="18"/>
        <v>16</v>
      </c>
      <c r="CK48" s="29">
        <f t="shared" si="91"/>
        <v>92</v>
      </c>
      <c r="CL48" s="30">
        <f>SUM(LARGE(($CJ48,$BY48,$BN48,$BC48,$AR48,$AG48,$V48,$K48),{1;2;3;4;5}))</f>
        <v>68</v>
      </c>
      <c r="CM48" s="27">
        <f t="shared" si="19"/>
        <v>4</v>
      </c>
      <c r="CN48" s="20">
        <f t="shared" si="92"/>
        <v>2</v>
      </c>
      <c r="CO48" s="31"/>
      <c r="CP48" s="33"/>
      <c r="CQ48" s="27">
        <f t="shared" si="93"/>
        <v>0</v>
      </c>
      <c r="CR48" s="47">
        <f t="shared" si="308"/>
        <v>0</v>
      </c>
      <c r="CS48" s="14">
        <f t="shared" si="149"/>
        <v>1</v>
      </c>
      <c r="CT48" s="46">
        <f t="shared" si="94"/>
        <v>1</v>
      </c>
      <c r="CU48" s="28">
        <f t="shared" si="21"/>
        <v>16</v>
      </c>
      <c r="CV48" s="29">
        <f t="shared" si="95"/>
        <v>108</v>
      </c>
      <c r="CW48" s="30">
        <f>SUM(LARGE(($CU48,$CJ48,$BY48,$BN48,$BC48,$AR48,$AG48,$V48,$K48),{1;2;3;4;5}))</f>
        <v>74</v>
      </c>
      <c r="CX48" s="27">
        <f t="shared" si="22"/>
        <v>4</v>
      </c>
      <c r="CY48" s="20">
        <f t="shared" si="96"/>
        <v>2</v>
      </c>
      <c r="CZ48" s="31"/>
      <c r="DA48" s="33"/>
      <c r="DB48" s="27">
        <f t="shared" si="97"/>
        <v>0</v>
      </c>
      <c r="DC48" s="47">
        <f t="shared" si="309"/>
        <v>0</v>
      </c>
      <c r="DD48" s="14">
        <f t="shared" si="150"/>
        <v>1</v>
      </c>
      <c r="DE48" s="46">
        <f t="shared" si="98"/>
        <v>1</v>
      </c>
      <c r="DF48" s="28">
        <f t="shared" si="24"/>
        <v>16</v>
      </c>
      <c r="DG48" s="29">
        <f t="shared" si="99"/>
        <v>124</v>
      </c>
      <c r="DH48" s="30">
        <f>SUM(LARGE(($DF48,$CU48,$CJ48,$BY48,$BN48,$BC48,$AR48,$AG48,$V48,$K48),{1;2;3;4;5}))</f>
        <v>80</v>
      </c>
      <c r="DI48" s="27">
        <f t="shared" si="25"/>
        <v>1</v>
      </c>
      <c r="DJ48" s="20">
        <f t="shared" si="100"/>
        <v>2</v>
      </c>
      <c r="DK48" s="31"/>
      <c r="DL48" s="33"/>
      <c r="DM48" s="27">
        <f t="shared" si="101"/>
        <v>0</v>
      </c>
      <c r="DN48" s="47">
        <f t="shared" si="310"/>
        <v>0</v>
      </c>
      <c r="DO48" s="14">
        <f t="shared" si="151"/>
        <v>1</v>
      </c>
      <c r="DP48" s="46">
        <f t="shared" si="102"/>
        <v>1</v>
      </c>
      <c r="DQ48" s="28">
        <f t="shared" si="27"/>
        <v>16</v>
      </c>
      <c r="DR48" s="29">
        <f t="shared" si="103"/>
        <v>140</v>
      </c>
      <c r="DS48" s="30">
        <f>SUM(LARGE(($DQ48,$DF48,$CU48,$CJ48,$BY48,$BN48,$BC48,$AR48,$AG48,$V48,$K48),{1;2;3;4;5}))</f>
        <v>80</v>
      </c>
      <c r="DT48" s="27">
        <f t="shared" si="28"/>
        <v>1</v>
      </c>
      <c r="DU48" s="20">
        <f t="shared" si="104"/>
        <v>2</v>
      </c>
      <c r="DV48" s="31"/>
      <c r="DW48" s="33"/>
      <c r="DX48" s="27">
        <f t="shared" si="105"/>
        <v>0</v>
      </c>
      <c r="DY48" s="47">
        <f t="shared" si="311"/>
        <v>0</v>
      </c>
      <c r="DZ48" s="14">
        <f t="shared" si="152"/>
        <v>1</v>
      </c>
      <c r="EA48" s="46">
        <f t="shared" si="106"/>
        <v>1</v>
      </c>
      <c r="EB48" s="28">
        <f t="shared" si="30"/>
        <v>16</v>
      </c>
      <c r="EC48" s="29">
        <f t="shared" si="107"/>
        <v>156</v>
      </c>
      <c r="ED48" s="30">
        <f>SUM(LARGE(($EB48,$DQ48,$DF48,$CU48,$CJ48,$BY48,$BN48,$BC48,$AR48,$AG48,$V48,$K48),{1;2;3;4;5}))</f>
        <v>80</v>
      </c>
      <c r="EE48" s="27">
        <f t="shared" si="31"/>
        <v>1</v>
      </c>
      <c r="EF48" s="20">
        <f t="shared" si="108"/>
        <v>2</v>
      </c>
      <c r="EG48" s="31"/>
      <c r="EH48" s="33"/>
      <c r="EI48" s="27">
        <f t="shared" si="109"/>
        <v>0</v>
      </c>
      <c r="EJ48" s="47">
        <f t="shared" si="312"/>
        <v>0</v>
      </c>
      <c r="EK48" s="14">
        <f t="shared" si="153"/>
        <v>1</v>
      </c>
      <c r="EL48" s="46">
        <f t="shared" si="110"/>
        <v>1</v>
      </c>
      <c r="EM48" s="28">
        <f t="shared" si="33"/>
        <v>16</v>
      </c>
      <c r="EN48" s="29">
        <f t="shared" si="111"/>
        <v>172</v>
      </c>
      <c r="EO48" s="30">
        <f>SUM(LARGE(($EM48,$EB48,$DQ48,$DF48,$CU48,$CJ48,$BY48,$BN48,$BC48,$AR48,$AG48,$V48,$K48),{1;2;3;4;5}))</f>
        <v>80</v>
      </c>
      <c r="EP48" s="27">
        <f t="shared" si="34"/>
        <v>1</v>
      </c>
      <c r="EQ48" s="20">
        <f t="shared" si="112"/>
        <v>2</v>
      </c>
      <c r="ER48" s="31"/>
      <c r="ES48" s="33"/>
      <c r="ET48" s="27">
        <f t="shared" si="113"/>
        <v>0</v>
      </c>
      <c r="EU48" s="47">
        <f t="shared" si="313"/>
        <v>0</v>
      </c>
      <c r="EV48" s="14">
        <f t="shared" si="154"/>
        <v>1</v>
      </c>
      <c r="EW48" s="46">
        <f t="shared" si="114"/>
        <v>1</v>
      </c>
      <c r="EX48" s="28">
        <f t="shared" si="36"/>
        <v>16</v>
      </c>
      <c r="EY48" s="29">
        <f t="shared" si="115"/>
        <v>188</v>
      </c>
      <c r="EZ48" s="30">
        <f>SUM(LARGE(($EX48,$EM48,$EB48,$DQ48,$DF48,$CU48,$CJ48,$BY48,$BN48,$BC48,$AR48,$AG48,$V48,$K48),{1;2;3;4;5}))</f>
        <v>80</v>
      </c>
      <c r="FA48" s="27">
        <f t="shared" si="37"/>
        <v>1</v>
      </c>
      <c r="FB48" s="20">
        <f t="shared" si="116"/>
        <v>2</v>
      </c>
      <c r="FC48" s="31"/>
      <c r="FD48" s="33"/>
      <c r="FE48" s="27">
        <f t="shared" si="117"/>
        <v>0</v>
      </c>
      <c r="FF48" s="47">
        <f t="shared" si="314"/>
        <v>0</v>
      </c>
      <c r="FG48" s="14">
        <f t="shared" si="155"/>
        <v>1</v>
      </c>
      <c r="FH48" s="46">
        <f t="shared" si="118"/>
        <v>1</v>
      </c>
      <c r="FI48" s="28">
        <f t="shared" si="39"/>
        <v>16</v>
      </c>
      <c r="FJ48" s="29">
        <f t="shared" si="119"/>
        <v>204</v>
      </c>
      <c r="FK48" s="30">
        <f>SUM(LARGE(($FI48,$EX48,$EM48,$EB48,$DQ48,$DF48,$CU48,$CJ48,$BY48,$BN48,$BC48,$AR48,$AG48,$V48,$K48),{1;2;3;4;5}))</f>
        <v>80</v>
      </c>
      <c r="FL48" s="27">
        <f t="shared" si="40"/>
        <v>1</v>
      </c>
      <c r="FM48" s="20">
        <f t="shared" si="120"/>
        <v>2</v>
      </c>
      <c r="FN48" s="31"/>
      <c r="FO48" s="33"/>
      <c r="FP48" s="27">
        <f t="shared" si="121"/>
        <v>0</v>
      </c>
      <c r="FQ48" s="47">
        <f t="shared" si="315"/>
        <v>0</v>
      </c>
      <c r="FR48" s="14">
        <f t="shared" si="156"/>
        <v>1</v>
      </c>
      <c r="FS48" s="46">
        <f t="shared" si="122"/>
        <v>1</v>
      </c>
      <c r="FT48" s="28">
        <f t="shared" si="42"/>
        <v>16</v>
      </c>
      <c r="FU48" s="29">
        <f t="shared" si="123"/>
        <v>220</v>
      </c>
      <c r="FV48" s="30">
        <f>SUM(LARGE(($FT48,$FI48,$EX48,$EM48,$EB48,$DQ48,$DF48,$CU48,$CJ48,$BY48,$BN48,$BC48,$AR48,$AG48,$V48,$K48),{1;2;3;4;5}))</f>
        <v>80</v>
      </c>
      <c r="FW48" s="27">
        <f t="shared" si="43"/>
        <v>1</v>
      </c>
      <c r="FX48" s="20">
        <f t="shared" si="124"/>
        <v>2</v>
      </c>
      <c r="FY48" s="63"/>
      <c r="FZ48" s="64"/>
      <c r="GA48" s="27">
        <f t="shared" si="125"/>
        <v>0</v>
      </c>
      <c r="GB48" s="47">
        <f t="shared" si="316"/>
        <v>0</v>
      </c>
      <c r="GC48" s="14">
        <f t="shared" si="157"/>
        <v>1</v>
      </c>
      <c r="GD48" s="46">
        <f t="shared" si="126"/>
        <v>1</v>
      </c>
      <c r="GE48" s="28">
        <f t="shared" si="45"/>
        <v>16</v>
      </c>
      <c r="GF48" s="29">
        <f t="shared" si="127"/>
        <v>236</v>
      </c>
      <c r="GG48" s="30">
        <f>SUM(LARGE(($GE48,$FT48,$FI48,$EX48,$EM48,$EB48,$DQ48,$DF48,$CU48,$CJ48,$BY48,$BN48,$BC48,$AR48,$AG48,$V48,$K48),{1;2;3;4;5}))</f>
        <v>80</v>
      </c>
      <c r="GH48" s="27">
        <f t="shared" si="46"/>
        <v>1</v>
      </c>
      <c r="GI48" s="20">
        <f t="shared" si="128"/>
        <v>3</v>
      </c>
      <c r="GJ48" s="63"/>
      <c r="GK48" s="64"/>
      <c r="GL48" s="27">
        <f t="shared" si="129"/>
        <v>0</v>
      </c>
      <c r="GM48" s="47">
        <f t="shared" si="317"/>
        <v>0</v>
      </c>
      <c r="GN48" s="14">
        <f t="shared" si="158"/>
        <v>1</v>
      </c>
      <c r="GO48" s="46">
        <f t="shared" si="130"/>
        <v>1</v>
      </c>
      <c r="GP48" s="28">
        <f t="shared" si="48"/>
        <v>10</v>
      </c>
      <c r="GQ48" s="29">
        <f t="shared" si="131"/>
        <v>246</v>
      </c>
      <c r="GR48" s="30">
        <f>SUM(LARGE(($GP48,$GE48,$FT48,$FI48,$EX48,$EM48,$EB48,$DQ48,$DF48,$CU48,$CJ48,$BY48,$BN48,$BC48,$AR48,$AG48,$V48,$K48),{1;2;3;4;5}))</f>
        <v>80</v>
      </c>
      <c r="GS48" s="27">
        <f t="shared" si="49"/>
        <v>1</v>
      </c>
      <c r="GT48" s="20">
        <f t="shared" si="132"/>
        <v>2</v>
      </c>
      <c r="GU48" s="63"/>
      <c r="GV48" s="64"/>
      <c r="GW48" s="27">
        <f t="shared" si="133"/>
        <v>0</v>
      </c>
      <c r="GX48" s="47">
        <f t="shared" si="318"/>
        <v>0</v>
      </c>
      <c r="GY48" s="14">
        <f t="shared" si="159"/>
        <v>1</v>
      </c>
      <c r="GZ48" s="46">
        <f t="shared" si="134"/>
        <v>1</v>
      </c>
      <c r="HA48" s="28">
        <f t="shared" si="51"/>
        <v>16</v>
      </c>
      <c r="HB48" s="29">
        <f t="shared" si="135"/>
        <v>262</v>
      </c>
      <c r="HC48" s="30">
        <f>SUM(LARGE(($HA48,$GP48,$GE48,$FT48,$FI48,$EX48,$EM48,$EB48,$DQ48,$DF48,$CU48,$CJ48,$BY48,$BN48,$BC48,$AR48,$AG48,$V48,$K48),{1;2;3;4;5}))</f>
        <v>80</v>
      </c>
      <c r="HD48" s="27">
        <f t="shared" si="52"/>
        <v>1</v>
      </c>
      <c r="HE48" s="20">
        <f t="shared" si="136"/>
        <v>2</v>
      </c>
      <c r="HF48" s="63"/>
      <c r="HG48" s="64"/>
      <c r="HH48" s="27">
        <f t="shared" si="137"/>
        <v>0</v>
      </c>
      <c r="HI48" s="47">
        <f t="shared" si="319"/>
        <v>0</v>
      </c>
      <c r="HJ48" s="14">
        <f t="shared" si="160"/>
        <v>1</v>
      </c>
      <c r="HK48" s="46">
        <f t="shared" si="138"/>
        <v>1</v>
      </c>
      <c r="HL48" s="28">
        <f t="shared" si="54"/>
        <v>16</v>
      </c>
      <c r="HM48" s="29">
        <f t="shared" si="139"/>
        <v>278</v>
      </c>
      <c r="HN48" s="30">
        <f>SUM(LARGE(($HL48,$HA48,$GP48,$GE48,$FT48,$FI48,$EX48,$EM48,$EB48,$DQ48,$DF48,$CU48,$CJ48,$BY48,$BN48,$BC48,$AR48,$AG48,$V48,$K48),{1;2;3;4;5}))</f>
        <v>80</v>
      </c>
      <c r="HO48" s="27">
        <f t="shared" si="140"/>
        <v>1</v>
      </c>
    </row>
    <row r="49" spans="1:223" x14ac:dyDescent="0.2">
      <c r="A49" s="41"/>
      <c r="B49" s="65">
        <f t="shared" si="798"/>
        <v>0</v>
      </c>
      <c r="C49" s="45"/>
      <c r="D49" s="20">
        <f t="shared" si="55"/>
        <v>2</v>
      </c>
      <c r="E49" s="31"/>
      <c r="F49" s="33"/>
      <c r="G49" s="27">
        <f t="shared" si="56"/>
        <v>0</v>
      </c>
      <c r="H49" s="47">
        <f t="shared" si="300"/>
        <v>0</v>
      </c>
      <c r="I49" s="14">
        <f t="shared" si="141"/>
        <v>10</v>
      </c>
      <c r="J49" s="46">
        <f t="shared" si="57"/>
        <v>10</v>
      </c>
      <c r="K49" s="28">
        <f t="shared" si="2"/>
        <v>4</v>
      </c>
      <c r="L49" s="29">
        <f t="shared" si="58"/>
        <v>4</v>
      </c>
      <c r="M49" s="30">
        <f>SUM(LARGE(($K49),{1}))</f>
        <v>4</v>
      </c>
      <c r="N49" s="27">
        <f t="shared" si="59"/>
        <v>10</v>
      </c>
      <c r="O49" s="20">
        <f t="shared" si="60"/>
        <v>3</v>
      </c>
      <c r="P49" s="31"/>
      <c r="Q49" s="33"/>
      <c r="R49" s="27">
        <f t="shared" si="61"/>
        <v>0</v>
      </c>
      <c r="S49" s="47">
        <f t="shared" si="301"/>
        <v>0</v>
      </c>
      <c r="T49" s="14">
        <f t="shared" si="142"/>
        <v>1</v>
      </c>
      <c r="U49" s="46">
        <f t="shared" si="62"/>
        <v>1</v>
      </c>
      <c r="V49" s="28">
        <f t="shared" si="4"/>
        <v>10</v>
      </c>
      <c r="W49" s="29">
        <f t="shared" si="63"/>
        <v>14</v>
      </c>
      <c r="X49" s="30">
        <f>SUM(LARGE(($V49,$K49),{1;2}))</f>
        <v>14</v>
      </c>
      <c r="Y49" s="27">
        <f t="shared" si="64"/>
        <v>10</v>
      </c>
      <c r="Z49" s="20">
        <f t="shared" si="65"/>
        <v>3</v>
      </c>
      <c r="AA49" s="31"/>
      <c r="AB49" s="33"/>
      <c r="AC49" s="27">
        <f t="shared" si="66"/>
        <v>0</v>
      </c>
      <c r="AD49" s="47">
        <f t="shared" si="302"/>
        <v>0</v>
      </c>
      <c r="AE49" s="14">
        <f t="shared" si="143"/>
        <v>1</v>
      </c>
      <c r="AF49" s="46">
        <f t="shared" si="67"/>
        <v>1</v>
      </c>
      <c r="AG49" s="28">
        <f t="shared" si="6"/>
        <v>10</v>
      </c>
      <c r="AH49" s="29">
        <f t="shared" si="68"/>
        <v>24</v>
      </c>
      <c r="AI49" s="30">
        <f>SUM(LARGE(($AG49,$V49,$K49),{1;2;3}))</f>
        <v>24</v>
      </c>
      <c r="AJ49" s="27">
        <f t="shared" si="69"/>
        <v>10</v>
      </c>
      <c r="AK49" s="20">
        <f t="shared" si="70"/>
        <v>3</v>
      </c>
      <c r="AL49" s="31"/>
      <c r="AM49" s="33"/>
      <c r="AN49" s="27">
        <f t="shared" si="71"/>
        <v>0</v>
      </c>
      <c r="AO49" s="47">
        <f t="shared" si="303"/>
        <v>0</v>
      </c>
      <c r="AP49" s="14">
        <f t="shared" si="144"/>
        <v>1</v>
      </c>
      <c r="AQ49" s="46">
        <f t="shared" si="72"/>
        <v>1</v>
      </c>
      <c r="AR49" s="28">
        <f t="shared" si="8"/>
        <v>10</v>
      </c>
      <c r="AS49" s="29">
        <f t="shared" si="73"/>
        <v>34</v>
      </c>
      <c r="AT49" s="30">
        <f>SUM(LARGE(($AR49,$AG49,$V49,$K49),{1;2;3;4}))</f>
        <v>34</v>
      </c>
      <c r="AU49" s="27">
        <f t="shared" si="74"/>
        <v>10</v>
      </c>
      <c r="AV49" s="20">
        <f t="shared" si="75"/>
        <v>2</v>
      </c>
      <c r="AW49" s="31"/>
      <c r="AX49" s="33"/>
      <c r="AY49" s="27">
        <f t="shared" si="76"/>
        <v>0</v>
      </c>
      <c r="AZ49" s="47">
        <f t="shared" si="304"/>
        <v>0</v>
      </c>
      <c r="BA49" s="14">
        <f t="shared" si="145"/>
        <v>1</v>
      </c>
      <c r="BB49" s="46">
        <f t="shared" si="77"/>
        <v>1</v>
      </c>
      <c r="BC49" s="28">
        <f t="shared" si="10"/>
        <v>16</v>
      </c>
      <c r="BD49" s="29">
        <f t="shared" si="78"/>
        <v>50</v>
      </c>
      <c r="BE49" s="30">
        <f>SUM(LARGE(($BC49,$AR49,$AG49,$V49,$K49),{1;2;3;4;5}))</f>
        <v>50</v>
      </c>
      <c r="BF49" s="27">
        <f t="shared" si="79"/>
        <v>10</v>
      </c>
      <c r="BG49" s="20">
        <f t="shared" si="80"/>
        <v>3</v>
      </c>
      <c r="BH49" s="31"/>
      <c r="BI49" s="33"/>
      <c r="BJ49" s="27">
        <f t="shared" si="81"/>
        <v>0</v>
      </c>
      <c r="BK49" s="47">
        <f t="shared" si="305"/>
        <v>0</v>
      </c>
      <c r="BL49" s="14">
        <f t="shared" si="146"/>
        <v>1</v>
      </c>
      <c r="BM49" s="46">
        <f t="shared" si="82"/>
        <v>1</v>
      </c>
      <c r="BN49" s="28">
        <f t="shared" si="12"/>
        <v>10</v>
      </c>
      <c r="BO49" s="29">
        <f t="shared" si="83"/>
        <v>60</v>
      </c>
      <c r="BP49" s="30">
        <f>SUM(LARGE(($BN49,$BC49,$AR49,$AG49,$V49,$K49),{1;2;3;4;5}))</f>
        <v>56</v>
      </c>
      <c r="BQ49" s="27">
        <f t="shared" si="13"/>
        <v>4</v>
      </c>
      <c r="BR49" s="20">
        <f t="shared" si="84"/>
        <v>2</v>
      </c>
      <c r="BS49" s="31"/>
      <c r="BT49" s="33"/>
      <c r="BU49" s="27">
        <f t="shared" si="85"/>
        <v>0</v>
      </c>
      <c r="BV49" s="47">
        <f t="shared" si="306"/>
        <v>0</v>
      </c>
      <c r="BW49" s="14">
        <f t="shared" si="147"/>
        <v>1</v>
      </c>
      <c r="BX49" s="46">
        <f t="shared" si="86"/>
        <v>1</v>
      </c>
      <c r="BY49" s="28">
        <f t="shared" si="15"/>
        <v>16</v>
      </c>
      <c r="BZ49" s="29">
        <f t="shared" si="87"/>
        <v>76</v>
      </c>
      <c r="CA49" s="30">
        <f>SUM(LARGE(($BY49,$BN49,$BC49,$AR49,$AG49,$V49,$K49),{1;2;3;4;5}))</f>
        <v>62</v>
      </c>
      <c r="CB49" s="27">
        <f t="shared" si="16"/>
        <v>4</v>
      </c>
      <c r="CC49" s="20">
        <f t="shared" si="88"/>
        <v>2</v>
      </c>
      <c r="CD49" s="31"/>
      <c r="CE49" s="33"/>
      <c r="CF49" s="27">
        <f t="shared" si="89"/>
        <v>0</v>
      </c>
      <c r="CG49" s="47">
        <f t="shared" si="307"/>
        <v>0</v>
      </c>
      <c r="CH49" s="14">
        <f t="shared" si="148"/>
        <v>1</v>
      </c>
      <c r="CI49" s="46">
        <f t="shared" si="90"/>
        <v>1</v>
      </c>
      <c r="CJ49" s="28">
        <f t="shared" si="18"/>
        <v>16</v>
      </c>
      <c r="CK49" s="29">
        <f t="shared" si="91"/>
        <v>92</v>
      </c>
      <c r="CL49" s="30">
        <f>SUM(LARGE(($CJ49,$BY49,$BN49,$BC49,$AR49,$AG49,$V49,$K49),{1;2;3;4;5}))</f>
        <v>68</v>
      </c>
      <c r="CM49" s="27">
        <f t="shared" si="19"/>
        <v>4</v>
      </c>
      <c r="CN49" s="20">
        <f t="shared" si="92"/>
        <v>2</v>
      </c>
      <c r="CO49" s="31"/>
      <c r="CP49" s="33"/>
      <c r="CQ49" s="27">
        <f t="shared" si="93"/>
        <v>0</v>
      </c>
      <c r="CR49" s="47">
        <f t="shared" si="308"/>
        <v>0</v>
      </c>
      <c r="CS49" s="14">
        <f t="shared" si="149"/>
        <v>1</v>
      </c>
      <c r="CT49" s="46">
        <f t="shared" si="94"/>
        <v>1</v>
      </c>
      <c r="CU49" s="28">
        <f t="shared" si="21"/>
        <v>16</v>
      </c>
      <c r="CV49" s="29">
        <f t="shared" si="95"/>
        <v>108</v>
      </c>
      <c r="CW49" s="30">
        <f>SUM(LARGE(($CU49,$CJ49,$BY49,$BN49,$BC49,$AR49,$AG49,$V49,$K49),{1;2;3;4;5}))</f>
        <v>74</v>
      </c>
      <c r="CX49" s="27">
        <f t="shared" si="22"/>
        <v>4</v>
      </c>
      <c r="CY49" s="20">
        <f t="shared" si="96"/>
        <v>2</v>
      </c>
      <c r="CZ49" s="31"/>
      <c r="DA49" s="33"/>
      <c r="DB49" s="27">
        <f t="shared" si="97"/>
        <v>0</v>
      </c>
      <c r="DC49" s="47">
        <f t="shared" si="309"/>
        <v>0</v>
      </c>
      <c r="DD49" s="14">
        <f t="shared" si="150"/>
        <v>1</v>
      </c>
      <c r="DE49" s="46">
        <f t="shared" si="98"/>
        <v>1</v>
      </c>
      <c r="DF49" s="28">
        <f t="shared" si="24"/>
        <v>16</v>
      </c>
      <c r="DG49" s="29">
        <f t="shared" si="99"/>
        <v>124</v>
      </c>
      <c r="DH49" s="30">
        <f>SUM(LARGE(($DF49,$CU49,$CJ49,$BY49,$BN49,$BC49,$AR49,$AG49,$V49,$K49),{1;2;3;4;5}))</f>
        <v>80</v>
      </c>
      <c r="DI49" s="27">
        <f t="shared" si="25"/>
        <v>1</v>
      </c>
      <c r="DJ49" s="20">
        <f t="shared" si="100"/>
        <v>2</v>
      </c>
      <c r="DK49" s="31"/>
      <c r="DL49" s="33"/>
      <c r="DM49" s="27">
        <f t="shared" si="101"/>
        <v>0</v>
      </c>
      <c r="DN49" s="47">
        <f t="shared" si="310"/>
        <v>0</v>
      </c>
      <c r="DO49" s="14">
        <f t="shared" si="151"/>
        <v>1</v>
      </c>
      <c r="DP49" s="46">
        <f t="shared" si="102"/>
        <v>1</v>
      </c>
      <c r="DQ49" s="28">
        <f t="shared" si="27"/>
        <v>16</v>
      </c>
      <c r="DR49" s="29">
        <f t="shared" si="103"/>
        <v>140</v>
      </c>
      <c r="DS49" s="30">
        <f>SUM(LARGE(($DQ49,$DF49,$CU49,$CJ49,$BY49,$BN49,$BC49,$AR49,$AG49,$V49,$K49),{1;2;3;4;5}))</f>
        <v>80</v>
      </c>
      <c r="DT49" s="27">
        <f t="shared" si="28"/>
        <v>1</v>
      </c>
      <c r="DU49" s="20">
        <f t="shared" si="104"/>
        <v>2</v>
      </c>
      <c r="DV49" s="31"/>
      <c r="DW49" s="33"/>
      <c r="DX49" s="27">
        <f t="shared" si="105"/>
        <v>0</v>
      </c>
      <c r="DY49" s="47">
        <f t="shared" si="311"/>
        <v>0</v>
      </c>
      <c r="DZ49" s="14">
        <f t="shared" si="152"/>
        <v>1</v>
      </c>
      <c r="EA49" s="46">
        <f t="shared" si="106"/>
        <v>1</v>
      </c>
      <c r="EB49" s="28">
        <f t="shared" si="30"/>
        <v>16</v>
      </c>
      <c r="EC49" s="29">
        <f t="shared" si="107"/>
        <v>156</v>
      </c>
      <c r="ED49" s="30">
        <f>SUM(LARGE(($EB49,$DQ49,$DF49,$CU49,$CJ49,$BY49,$BN49,$BC49,$AR49,$AG49,$V49,$K49),{1;2;3;4;5}))</f>
        <v>80</v>
      </c>
      <c r="EE49" s="27">
        <f t="shared" si="31"/>
        <v>1</v>
      </c>
      <c r="EF49" s="20">
        <f t="shared" si="108"/>
        <v>2</v>
      </c>
      <c r="EG49" s="31"/>
      <c r="EH49" s="33"/>
      <c r="EI49" s="27">
        <f t="shared" si="109"/>
        <v>0</v>
      </c>
      <c r="EJ49" s="47">
        <f t="shared" si="312"/>
        <v>0</v>
      </c>
      <c r="EK49" s="14">
        <f t="shared" si="153"/>
        <v>1</v>
      </c>
      <c r="EL49" s="46">
        <f t="shared" si="110"/>
        <v>1</v>
      </c>
      <c r="EM49" s="28">
        <f t="shared" si="33"/>
        <v>16</v>
      </c>
      <c r="EN49" s="29">
        <f t="shared" si="111"/>
        <v>172</v>
      </c>
      <c r="EO49" s="30">
        <f>SUM(LARGE(($EM49,$EB49,$DQ49,$DF49,$CU49,$CJ49,$BY49,$BN49,$BC49,$AR49,$AG49,$V49,$K49),{1;2;3;4;5}))</f>
        <v>80</v>
      </c>
      <c r="EP49" s="27">
        <f t="shared" si="34"/>
        <v>1</v>
      </c>
      <c r="EQ49" s="20">
        <f t="shared" si="112"/>
        <v>2</v>
      </c>
      <c r="ER49" s="31"/>
      <c r="ES49" s="33"/>
      <c r="ET49" s="27">
        <f t="shared" si="113"/>
        <v>0</v>
      </c>
      <c r="EU49" s="47">
        <f t="shared" si="313"/>
        <v>0</v>
      </c>
      <c r="EV49" s="14">
        <f t="shared" si="154"/>
        <v>1</v>
      </c>
      <c r="EW49" s="46">
        <f t="shared" si="114"/>
        <v>1</v>
      </c>
      <c r="EX49" s="28">
        <f t="shared" si="36"/>
        <v>16</v>
      </c>
      <c r="EY49" s="29">
        <f t="shared" si="115"/>
        <v>188</v>
      </c>
      <c r="EZ49" s="30">
        <f>SUM(LARGE(($EX49,$EM49,$EB49,$DQ49,$DF49,$CU49,$CJ49,$BY49,$BN49,$BC49,$AR49,$AG49,$V49,$K49),{1;2;3;4;5}))</f>
        <v>80</v>
      </c>
      <c r="FA49" s="27">
        <f t="shared" si="37"/>
        <v>1</v>
      </c>
      <c r="FB49" s="20">
        <f t="shared" si="116"/>
        <v>2</v>
      </c>
      <c r="FC49" s="31"/>
      <c r="FD49" s="33"/>
      <c r="FE49" s="27">
        <f t="shared" si="117"/>
        <v>0</v>
      </c>
      <c r="FF49" s="47">
        <f t="shared" si="314"/>
        <v>0</v>
      </c>
      <c r="FG49" s="14">
        <f t="shared" si="155"/>
        <v>1</v>
      </c>
      <c r="FH49" s="46">
        <f t="shared" si="118"/>
        <v>1</v>
      </c>
      <c r="FI49" s="28">
        <f t="shared" si="39"/>
        <v>16</v>
      </c>
      <c r="FJ49" s="29">
        <f t="shared" si="119"/>
        <v>204</v>
      </c>
      <c r="FK49" s="30">
        <f>SUM(LARGE(($FI49,$EX49,$EM49,$EB49,$DQ49,$DF49,$CU49,$CJ49,$BY49,$BN49,$BC49,$AR49,$AG49,$V49,$K49),{1;2;3;4;5}))</f>
        <v>80</v>
      </c>
      <c r="FL49" s="27">
        <f t="shared" si="40"/>
        <v>1</v>
      </c>
      <c r="FM49" s="20">
        <f t="shared" si="120"/>
        <v>2</v>
      </c>
      <c r="FN49" s="31"/>
      <c r="FO49" s="33"/>
      <c r="FP49" s="27">
        <f t="shared" si="121"/>
        <v>0</v>
      </c>
      <c r="FQ49" s="47">
        <f t="shared" si="315"/>
        <v>0</v>
      </c>
      <c r="FR49" s="14">
        <f t="shared" si="156"/>
        <v>1</v>
      </c>
      <c r="FS49" s="46">
        <f t="shared" si="122"/>
        <v>1</v>
      </c>
      <c r="FT49" s="28">
        <f t="shared" si="42"/>
        <v>16</v>
      </c>
      <c r="FU49" s="29">
        <f t="shared" si="123"/>
        <v>220</v>
      </c>
      <c r="FV49" s="30">
        <f>SUM(LARGE(($FT49,$FI49,$EX49,$EM49,$EB49,$DQ49,$DF49,$CU49,$CJ49,$BY49,$BN49,$BC49,$AR49,$AG49,$V49,$K49),{1;2;3;4;5}))</f>
        <v>80</v>
      </c>
      <c r="FW49" s="27">
        <f t="shared" si="43"/>
        <v>1</v>
      </c>
      <c r="FX49" s="20">
        <f t="shared" si="124"/>
        <v>2</v>
      </c>
      <c r="FY49" s="63"/>
      <c r="FZ49" s="64"/>
      <c r="GA49" s="27">
        <f t="shared" si="125"/>
        <v>0</v>
      </c>
      <c r="GB49" s="47">
        <f t="shared" si="316"/>
        <v>0</v>
      </c>
      <c r="GC49" s="14">
        <f t="shared" si="157"/>
        <v>1</v>
      </c>
      <c r="GD49" s="46">
        <f t="shared" si="126"/>
        <v>1</v>
      </c>
      <c r="GE49" s="28">
        <f t="shared" si="45"/>
        <v>16</v>
      </c>
      <c r="GF49" s="29">
        <f t="shared" si="127"/>
        <v>236</v>
      </c>
      <c r="GG49" s="30">
        <f>SUM(LARGE(($GE49,$FT49,$FI49,$EX49,$EM49,$EB49,$DQ49,$DF49,$CU49,$CJ49,$BY49,$BN49,$BC49,$AR49,$AG49,$V49,$K49),{1;2;3;4;5}))</f>
        <v>80</v>
      </c>
      <c r="GH49" s="27">
        <f t="shared" si="46"/>
        <v>1</v>
      </c>
      <c r="GI49" s="20">
        <f t="shared" si="128"/>
        <v>3</v>
      </c>
      <c r="GJ49" s="63"/>
      <c r="GK49" s="64"/>
      <c r="GL49" s="27">
        <f t="shared" si="129"/>
        <v>0</v>
      </c>
      <c r="GM49" s="47">
        <f t="shared" si="317"/>
        <v>0</v>
      </c>
      <c r="GN49" s="14">
        <f t="shared" si="158"/>
        <v>1</v>
      </c>
      <c r="GO49" s="46">
        <f t="shared" si="130"/>
        <v>1</v>
      </c>
      <c r="GP49" s="28">
        <f t="shared" si="48"/>
        <v>10</v>
      </c>
      <c r="GQ49" s="29">
        <f t="shared" si="131"/>
        <v>246</v>
      </c>
      <c r="GR49" s="30">
        <f>SUM(LARGE(($GP49,$GE49,$FT49,$FI49,$EX49,$EM49,$EB49,$DQ49,$DF49,$CU49,$CJ49,$BY49,$BN49,$BC49,$AR49,$AG49,$V49,$K49),{1;2;3;4;5}))</f>
        <v>80</v>
      </c>
      <c r="GS49" s="27">
        <f t="shared" si="49"/>
        <v>1</v>
      </c>
      <c r="GT49" s="20">
        <f t="shared" si="132"/>
        <v>2</v>
      </c>
      <c r="GU49" s="63"/>
      <c r="GV49" s="64"/>
      <c r="GW49" s="27">
        <f t="shared" si="133"/>
        <v>0</v>
      </c>
      <c r="GX49" s="47">
        <f t="shared" si="318"/>
        <v>0</v>
      </c>
      <c r="GY49" s="14">
        <f t="shared" si="159"/>
        <v>1</v>
      </c>
      <c r="GZ49" s="46">
        <f t="shared" si="134"/>
        <v>1</v>
      </c>
      <c r="HA49" s="28">
        <f t="shared" si="51"/>
        <v>16</v>
      </c>
      <c r="HB49" s="29">
        <f t="shared" si="135"/>
        <v>262</v>
      </c>
      <c r="HC49" s="30">
        <f>SUM(LARGE(($HA49,$GP49,$GE49,$FT49,$FI49,$EX49,$EM49,$EB49,$DQ49,$DF49,$CU49,$CJ49,$BY49,$BN49,$BC49,$AR49,$AG49,$V49,$K49),{1;2;3;4;5}))</f>
        <v>80</v>
      </c>
      <c r="HD49" s="27">
        <f t="shared" si="52"/>
        <v>1</v>
      </c>
      <c r="HE49" s="20">
        <f t="shared" si="136"/>
        <v>2</v>
      </c>
      <c r="HF49" s="63"/>
      <c r="HG49" s="64"/>
      <c r="HH49" s="27">
        <f t="shared" si="137"/>
        <v>0</v>
      </c>
      <c r="HI49" s="47">
        <f t="shared" si="319"/>
        <v>0</v>
      </c>
      <c r="HJ49" s="14">
        <f t="shared" si="160"/>
        <v>1</v>
      </c>
      <c r="HK49" s="46">
        <f t="shared" si="138"/>
        <v>1</v>
      </c>
      <c r="HL49" s="28">
        <f t="shared" si="54"/>
        <v>16</v>
      </c>
      <c r="HM49" s="29">
        <f t="shared" si="139"/>
        <v>278</v>
      </c>
      <c r="HN49" s="30">
        <f>SUM(LARGE(($HL49,$HA49,$GP49,$GE49,$FT49,$FI49,$EX49,$EM49,$EB49,$DQ49,$DF49,$CU49,$CJ49,$BY49,$BN49,$BC49,$AR49,$AG49,$V49,$K49),{1;2;3;4;5}))</f>
        <v>80</v>
      </c>
      <c r="HO49" s="27">
        <f t="shared" si="140"/>
        <v>1</v>
      </c>
    </row>
    <row r="50" spans="1:223" x14ac:dyDescent="0.2">
      <c r="A50" s="41"/>
      <c r="B50" s="65">
        <f t="shared" si="798"/>
        <v>0</v>
      </c>
      <c r="C50" s="45"/>
      <c r="D50" s="20">
        <f t="shared" si="55"/>
        <v>2</v>
      </c>
      <c r="E50" s="31"/>
      <c r="F50" s="33"/>
      <c r="G50" s="27">
        <f t="shared" si="56"/>
        <v>0</v>
      </c>
      <c r="H50" s="47">
        <f t="shared" si="300"/>
        <v>0</v>
      </c>
      <c r="I50" s="14">
        <f t="shared" si="141"/>
        <v>10</v>
      </c>
      <c r="J50" s="46">
        <f t="shared" si="57"/>
        <v>10</v>
      </c>
      <c r="K50" s="28">
        <f t="shared" si="2"/>
        <v>4</v>
      </c>
      <c r="L50" s="29">
        <f t="shared" si="58"/>
        <v>4</v>
      </c>
      <c r="M50" s="30">
        <f>SUM(LARGE(($K50),{1}))</f>
        <v>4</v>
      </c>
      <c r="N50" s="27">
        <f t="shared" si="59"/>
        <v>10</v>
      </c>
      <c r="O50" s="20">
        <f t="shared" si="60"/>
        <v>3</v>
      </c>
      <c r="P50" s="31"/>
      <c r="Q50" s="33"/>
      <c r="R50" s="27">
        <f t="shared" si="61"/>
        <v>0</v>
      </c>
      <c r="S50" s="47">
        <f t="shared" si="301"/>
        <v>0</v>
      </c>
      <c r="T50" s="14">
        <f t="shared" si="142"/>
        <v>1</v>
      </c>
      <c r="U50" s="46">
        <f t="shared" si="62"/>
        <v>1</v>
      </c>
      <c r="V50" s="28">
        <f t="shared" si="4"/>
        <v>10</v>
      </c>
      <c r="W50" s="29">
        <f t="shared" si="63"/>
        <v>14</v>
      </c>
      <c r="X50" s="30">
        <f>SUM(LARGE(($V50,$K50),{1;2}))</f>
        <v>14</v>
      </c>
      <c r="Y50" s="27">
        <f t="shared" si="64"/>
        <v>10</v>
      </c>
      <c r="Z50" s="20">
        <f t="shared" si="65"/>
        <v>3</v>
      </c>
      <c r="AA50" s="31"/>
      <c r="AB50" s="33"/>
      <c r="AC50" s="27">
        <f t="shared" si="66"/>
        <v>0</v>
      </c>
      <c r="AD50" s="47">
        <f t="shared" si="302"/>
        <v>0</v>
      </c>
      <c r="AE50" s="14">
        <f t="shared" si="143"/>
        <v>1</v>
      </c>
      <c r="AF50" s="46">
        <f t="shared" si="67"/>
        <v>1</v>
      </c>
      <c r="AG50" s="28">
        <f t="shared" si="6"/>
        <v>10</v>
      </c>
      <c r="AH50" s="29">
        <f t="shared" si="68"/>
        <v>24</v>
      </c>
      <c r="AI50" s="30">
        <f>SUM(LARGE(($AG50,$V50,$K50),{1;2;3}))</f>
        <v>24</v>
      </c>
      <c r="AJ50" s="27">
        <f t="shared" si="69"/>
        <v>10</v>
      </c>
      <c r="AK50" s="20">
        <f t="shared" si="70"/>
        <v>3</v>
      </c>
      <c r="AL50" s="31"/>
      <c r="AM50" s="33"/>
      <c r="AN50" s="27">
        <f t="shared" si="71"/>
        <v>0</v>
      </c>
      <c r="AO50" s="47">
        <f t="shared" si="303"/>
        <v>0</v>
      </c>
      <c r="AP50" s="14">
        <f t="shared" si="144"/>
        <v>1</v>
      </c>
      <c r="AQ50" s="46">
        <f t="shared" si="72"/>
        <v>1</v>
      </c>
      <c r="AR50" s="28">
        <f t="shared" si="8"/>
        <v>10</v>
      </c>
      <c r="AS50" s="29">
        <f t="shared" si="73"/>
        <v>34</v>
      </c>
      <c r="AT50" s="30">
        <f>SUM(LARGE(($AR50,$AG50,$V50,$K50),{1;2;3;4}))</f>
        <v>34</v>
      </c>
      <c r="AU50" s="27">
        <f t="shared" si="74"/>
        <v>10</v>
      </c>
      <c r="AV50" s="20">
        <f t="shared" si="75"/>
        <v>2</v>
      </c>
      <c r="AW50" s="31"/>
      <c r="AX50" s="33"/>
      <c r="AY50" s="27">
        <f t="shared" si="76"/>
        <v>0</v>
      </c>
      <c r="AZ50" s="47">
        <f t="shared" si="304"/>
        <v>0</v>
      </c>
      <c r="BA50" s="14">
        <f t="shared" si="145"/>
        <v>1</v>
      </c>
      <c r="BB50" s="46">
        <f t="shared" si="77"/>
        <v>1</v>
      </c>
      <c r="BC50" s="28">
        <f t="shared" si="10"/>
        <v>16</v>
      </c>
      <c r="BD50" s="29">
        <f t="shared" si="78"/>
        <v>50</v>
      </c>
      <c r="BE50" s="30">
        <f>SUM(LARGE(($BC50,$AR50,$AG50,$V50,$K50),{1;2;3;4;5}))</f>
        <v>50</v>
      </c>
      <c r="BF50" s="27">
        <f t="shared" si="79"/>
        <v>10</v>
      </c>
      <c r="BG50" s="20">
        <f t="shared" si="80"/>
        <v>3</v>
      </c>
      <c r="BH50" s="31"/>
      <c r="BI50" s="33"/>
      <c r="BJ50" s="27">
        <f t="shared" si="81"/>
        <v>0</v>
      </c>
      <c r="BK50" s="47">
        <f t="shared" si="305"/>
        <v>0</v>
      </c>
      <c r="BL50" s="14">
        <f t="shared" si="146"/>
        <v>1</v>
      </c>
      <c r="BM50" s="46">
        <f t="shared" si="82"/>
        <v>1</v>
      </c>
      <c r="BN50" s="28">
        <f t="shared" si="12"/>
        <v>10</v>
      </c>
      <c r="BO50" s="29">
        <f t="shared" si="83"/>
        <v>60</v>
      </c>
      <c r="BP50" s="30">
        <f>SUM(LARGE(($BN50,$BC50,$AR50,$AG50,$V50,$K50),{1;2;3;4;5}))</f>
        <v>56</v>
      </c>
      <c r="BQ50" s="27">
        <f t="shared" si="13"/>
        <v>4</v>
      </c>
      <c r="BR50" s="20">
        <f t="shared" si="84"/>
        <v>2</v>
      </c>
      <c r="BS50" s="31"/>
      <c r="BT50" s="33"/>
      <c r="BU50" s="27">
        <f t="shared" si="85"/>
        <v>0</v>
      </c>
      <c r="BV50" s="47">
        <f t="shared" si="306"/>
        <v>0</v>
      </c>
      <c r="BW50" s="14">
        <f t="shared" si="147"/>
        <v>1</v>
      </c>
      <c r="BX50" s="46">
        <f t="shared" si="86"/>
        <v>1</v>
      </c>
      <c r="BY50" s="28">
        <f t="shared" si="15"/>
        <v>16</v>
      </c>
      <c r="BZ50" s="29">
        <f t="shared" si="87"/>
        <v>76</v>
      </c>
      <c r="CA50" s="30">
        <f>SUM(LARGE(($BY50,$BN50,$BC50,$AR50,$AG50,$V50,$K50),{1;2;3;4;5}))</f>
        <v>62</v>
      </c>
      <c r="CB50" s="27">
        <f t="shared" si="16"/>
        <v>4</v>
      </c>
      <c r="CC50" s="20">
        <f t="shared" si="88"/>
        <v>2</v>
      </c>
      <c r="CD50" s="31"/>
      <c r="CE50" s="33"/>
      <c r="CF50" s="27">
        <f t="shared" si="89"/>
        <v>0</v>
      </c>
      <c r="CG50" s="47">
        <f t="shared" si="307"/>
        <v>0</v>
      </c>
      <c r="CH50" s="14">
        <f t="shared" si="148"/>
        <v>1</v>
      </c>
      <c r="CI50" s="46">
        <f t="shared" si="90"/>
        <v>1</v>
      </c>
      <c r="CJ50" s="28">
        <f t="shared" si="18"/>
        <v>16</v>
      </c>
      <c r="CK50" s="29">
        <f t="shared" si="91"/>
        <v>92</v>
      </c>
      <c r="CL50" s="30">
        <f>SUM(LARGE(($CJ50,$BY50,$BN50,$BC50,$AR50,$AG50,$V50,$K50),{1;2;3;4;5}))</f>
        <v>68</v>
      </c>
      <c r="CM50" s="27">
        <f t="shared" si="19"/>
        <v>4</v>
      </c>
      <c r="CN50" s="20">
        <f t="shared" si="92"/>
        <v>2</v>
      </c>
      <c r="CO50" s="31"/>
      <c r="CP50" s="33"/>
      <c r="CQ50" s="27">
        <f t="shared" si="93"/>
        <v>0</v>
      </c>
      <c r="CR50" s="47">
        <f t="shared" si="308"/>
        <v>0</v>
      </c>
      <c r="CS50" s="14">
        <f t="shared" si="149"/>
        <v>1</v>
      </c>
      <c r="CT50" s="46">
        <f t="shared" si="94"/>
        <v>1</v>
      </c>
      <c r="CU50" s="28">
        <f t="shared" si="21"/>
        <v>16</v>
      </c>
      <c r="CV50" s="29">
        <f t="shared" si="95"/>
        <v>108</v>
      </c>
      <c r="CW50" s="30">
        <f>SUM(LARGE(($CU50,$CJ50,$BY50,$BN50,$BC50,$AR50,$AG50,$V50,$K50),{1;2;3;4;5}))</f>
        <v>74</v>
      </c>
      <c r="CX50" s="27">
        <f t="shared" si="22"/>
        <v>4</v>
      </c>
      <c r="CY50" s="20">
        <f t="shared" si="96"/>
        <v>2</v>
      </c>
      <c r="CZ50" s="31"/>
      <c r="DA50" s="33"/>
      <c r="DB50" s="27">
        <f t="shared" si="97"/>
        <v>0</v>
      </c>
      <c r="DC50" s="47">
        <f t="shared" si="309"/>
        <v>0</v>
      </c>
      <c r="DD50" s="14">
        <f t="shared" si="150"/>
        <v>1</v>
      </c>
      <c r="DE50" s="46">
        <f t="shared" si="98"/>
        <v>1</v>
      </c>
      <c r="DF50" s="28">
        <f t="shared" si="24"/>
        <v>16</v>
      </c>
      <c r="DG50" s="29">
        <f t="shared" si="99"/>
        <v>124</v>
      </c>
      <c r="DH50" s="30">
        <f>SUM(LARGE(($DF50,$CU50,$CJ50,$BY50,$BN50,$BC50,$AR50,$AG50,$V50,$K50),{1;2;3;4;5}))</f>
        <v>80</v>
      </c>
      <c r="DI50" s="27">
        <f t="shared" si="25"/>
        <v>1</v>
      </c>
      <c r="DJ50" s="20">
        <f t="shared" si="100"/>
        <v>2</v>
      </c>
      <c r="DK50" s="31"/>
      <c r="DL50" s="33"/>
      <c r="DM50" s="27">
        <f t="shared" si="101"/>
        <v>0</v>
      </c>
      <c r="DN50" s="47">
        <f t="shared" si="310"/>
        <v>0</v>
      </c>
      <c r="DO50" s="14">
        <f t="shared" si="151"/>
        <v>1</v>
      </c>
      <c r="DP50" s="46">
        <f t="shared" si="102"/>
        <v>1</v>
      </c>
      <c r="DQ50" s="28">
        <f t="shared" si="27"/>
        <v>16</v>
      </c>
      <c r="DR50" s="29">
        <f t="shared" si="103"/>
        <v>140</v>
      </c>
      <c r="DS50" s="30">
        <f>SUM(LARGE(($DQ50,$DF50,$CU50,$CJ50,$BY50,$BN50,$BC50,$AR50,$AG50,$V50,$K50),{1;2;3;4;5}))</f>
        <v>80</v>
      </c>
      <c r="DT50" s="27">
        <f t="shared" si="28"/>
        <v>1</v>
      </c>
      <c r="DU50" s="20">
        <f t="shared" si="104"/>
        <v>2</v>
      </c>
      <c r="DV50" s="31"/>
      <c r="DW50" s="33"/>
      <c r="DX50" s="27">
        <f t="shared" si="105"/>
        <v>0</v>
      </c>
      <c r="DY50" s="47">
        <f t="shared" si="311"/>
        <v>0</v>
      </c>
      <c r="DZ50" s="14">
        <f t="shared" si="152"/>
        <v>1</v>
      </c>
      <c r="EA50" s="46">
        <f t="shared" si="106"/>
        <v>1</v>
      </c>
      <c r="EB50" s="28">
        <f t="shared" si="30"/>
        <v>16</v>
      </c>
      <c r="EC50" s="29">
        <f t="shared" si="107"/>
        <v>156</v>
      </c>
      <c r="ED50" s="30">
        <f>SUM(LARGE(($EB50,$DQ50,$DF50,$CU50,$CJ50,$BY50,$BN50,$BC50,$AR50,$AG50,$V50,$K50),{1;2;3;4;5}))</f>
        <v>80</v>
      </c>
      <c r="EE50" s="27">
        <f t="shared" si="31"/>
        <v>1</v>
      </c>
      <c r="EF50" s="20">
        <f t="shared" si="108"/>
        <v>2</v>
      </c>
      <c r="EG50" s="31"/>
      <c r="EH50" s="33"/>
      <c r="EI50" s="27">
        <f t="shared" si="109"/>
        <v>0</v>
      </c>
      <c r="EJ50" s="47">
        <f t="shared" si="312"/>
        <v>0</v>
      </c>
      <c r="EK50" s="14">
        <f t="shared" si="153"/>
        <v>1</v>
      </c>
      <c r="EL50" s="46">
        <f t="shared" si="110"/>
        <v>1</v>
      </c>
      <c r="EM50" s="28">
        <f t="shared" si="33"/>
        <v>16</v>
      </c>
      <c r="EN50" s="29">
        <f t="shared" si="111"/>
        <v>172</v>
      </c>
      <c r="EO50" s="30">
        <f>SUM(LARGE(($EM50,$EB50,$DQ50,$DF50,$CU50,$CJ50,$BY50,$BN50,$BC50,$AR50,$AG50,$V50,$K50),{1;2;3;4;5}))</f>
        <v>80</v>
      </c>
      <c r="EP50" s="27">
        <f t="shared" si="34"/>
        <v>1</v>
      </c>
      <c r="EQ50" s="20">
        <f t="shared" si="112"/>
        <v>2</v>
      </c>
      <c r="ER50" s="31"/>
      <c r="ES50" s="33"/>
      <c r="ET50" s="27">
        <f t="shared" si="113"/>
        <v>0</v>
      </c>
      <c r="EU50" s="47">
        <f t="shared" si="313"/>
        <v>0</v>
      </c>
      <c r="EV50" s="14">
        <f t="shared" si="154"/>
        <v>1</v>
      </c>
      <c r="EW50" s="46">
        <f t="shared" si="114"/>
        <v>1</v>
      </c>
      <c r="EX50" s="28">
        <f t="shared" si="36"/>
        <v>16</v>
      </c>
      <c r="EY50" s="29">
        <f t="shared" si="115"/>
        <v>188</v>
      </c>
      <c r="EZ50" s="30">
        <f>SUM(LARGE(($EX50,$EM50,$EB50,$DQ50,$DF50,$CU50,$CJ50,$BY50,$BN50,$BC50,$AR50,$AG50,$V50,$K50),{1;2;3;4;5}))</f>
        <v>80</v>
      </c>
      <c r="FA50" s="27">
        <f t="shared" si="37"/>
        <v>1</v>
      </c>
      <c r="FB50" s="20">
        <f t="shared" si="116"/>
        <v>2</v>
      </c>
      <c r="FC50" s="31"/>
      <c r="FD50" s="33"/>
      <c r="FE50" s="27">
        <f t="shared" si="117"/>
        <v>0</v>
      </c>
      <c r="FF50" s="47">
        <f t="shared" si="314"/>
        <v>0</v>
      </c>
      <c r="FG50" s="14">
        <f t="shared" si="155"/>
        <v>1</v>
      </c>
      <c r="FH50" s="46">
        <f t="shared" si="118"/>
        <v>1</v>
      </c>
      <c r="FI50" s="28">
        <f t="shared" si="39"/>
        <v>16</v>
      </c>
      <c r="FJ50" s="29">
        <f t="shared" si="119"/>
        <v>204</v>
      </c>
      <c r="FK50" s="30">
        <f>SUM(LARGE(($FI50,$EX50,$EM50,$EB50,$DQ50,$DF50,$CU50,$CJ50,$BY50,$BN50,$BC50,$AR50,$AG50,$V50,$K50),{1;2;3;4;5}))</f>
        <v>80</v>
      </c>
      <c r="FL50" s="27">
        <f t="shared" si="40"/>
        <v>1</v>
      </c>
      <c r="FM50" s="20">
        <f t="shared" si="120"/>
        <v>2</v>
      </c>
      <c r="FN50" s="31"/>
      <c r="FO50" s="33"/>
      <c r="FP50" s="27">
        <f t="shared" si="121"/>
        <v>0</v>
      </c>
      <c r="FQ50" s="47">
        <f t="shared" si="315"/>
        <v>0</v>
      </c>
      <c r="FR50" s="14">
        <f t="shared" si="156"/>
        <v>1</v>
      </c>
      <c r="FS50" s="46">
        <f t="shared" si="122"/>
        <v>1</v>
      </c>
      <c r="FT50" s="28">
        <f t="shared" si="42"/>
        <v>16</v>
      </c>
      <c r="FU50" s="29">
        <f t="shared" si="123"/>
        <v>220</v>
      </c>
      <c r="FV50" s="30">
        <f>SUM(LARGE(($FT50,$FI50,$EX50,$EM50,$EB50,$DQ50,$DF50,$CU50,$CJ50,$BY50,$BN50,$BC50,$AR50,$AG50,$V50,$K50),{1;2;3;4;5}))</f>
        <v>80</v>
      </c>
      <c r="FW50" s="27">
        <f t="shared" si="43"/>
        <v>1</v>
      </c>
      <c r="FX50" s="20">
        <f t="shared" si="124"/>
        <v>2</v>
      </c>
      <c r="FY50" s="63"/>
      <c r="FZ50" s="64"/>
      <c r="GA50" s="27">
        <f t="shared" si="125"/>
        <v>0</v>
      </c>
      <c r="GB50" s="47">
        <f t="shared" si="316"/>
        <v>0</v>
      </c>
      <c r="GC50" s="14">
        <f t="shared" si="157"/>
        <v>1</v>
      </c>
      <c r="GD50" s="46">
        <f t="shared" si="126"/>
        <v>1</v>
      </c>
      <c r="GE50" s="28">
        <f t="shared" si="45"/>
        <v>16</v>
      </c>
      <c r="GF50" s="29">
        <f t="shared" si="127"/>
        <v>236</v>
      </c>
      <c r="GG50" s="30">
        <f>SUM(LARGE(($GE50,$FT50,$FI50,$EX50,$EM50,$EB50,$DQ50,$DF50,$CU50,$CJ50,$BY50,$BN50,$BC50,$AR50,$AG50,$V50,$K50),{1;2;3;4;5}))</f>
        <v>80</v>
      </c>
      <c r="GH50" s="27">
        <f t="shared" si="46"/>
        <v>1</v>
      </c>
      <c r="GI50" s="20">
        <f t="shared" si="128"/>
        <v>3</v>
      </c>
      <c r="GJ50" s="63"/>
      <c r="GK50" s="64"/>
      <c r="GL50" s="27">
        <f t="shared" si="129"/>
        <v>0</v>
      </c>
      <c r="GM50" s="47">
        <f t="shared" si="317"/>
        <v>0</v>
      </c>
      <c r="GN50" s="14">
        <f t="shared" si="158"/>
        <v>1</v>
      </c>
      <c r="GO50" s="46">
        <f t="shared" si="130"/>
        <v>1</v>
      </c>
      <c r="GP50" s="28">
        <f t="shared" si="48"/>
        <v>10</v>
      </c>
      <c r="GQ50" s="29">
        <f t="shared" si="131"/>
        <v>246</v>
      </c>
      <c r="GR50" s="30">
        <f>SUM(LARGE(($GP50,$GE50,$FT50,$FI50,$EX50,$EM50,$EB50,$DQ50,$DF50,$CU50,$CJ50,$BY50,$BN50,$BC50,$AR50,$AG50,$V50,$K50),{1;2;3;4;5}))</f>
        <v>80</v>
      </c>
      <c r="GS50" s="27">
        <f t="shared" si="49"/>
        <v>1</v>
      </c>
      <c r="GT50" s="20">
        <f t="shared" si="132"/>
        <v>2</v>
      </c>
      <c r="GU50" s="63"/>
      <c r="GV50" s="64"/>
      <c r="GW50" s="27">
        <f t="shared" si="133"/>
        <v>0</v>
      </c>
      <c r="GX50" s="47">
        <f t="shared" si="318"/>
        <v>0</v>
      </c>
      <c r="GY50" s="14">
        <f t="shared" si="159"/>
        <v>1</v>
      </c>
      <c r="GZ50" s="46">
        <f t="shared" si="134"/>
        <v>1</v>
      </c>
      <c r="HA50" s="28">
        <f t="shared" si="51"/>
        <v>16</v>
      </c>
      <c r="HB50" s="29">
        <f t="shared" si="135"/>
        <v>262</v>
      </c>
      <c r="HC50" s="30">
        <f>SUM(LARGE(($HA50,$GP50,$GE50,$FT50,$FI50,$EX50,$EM50,$EB50,$DQ50,$DF50,$CU50,$CJ50,$BY50,$BN50,$BC50,$AR50,$AG50,$V50,$K50),{1;2;3;4;5}))</f>
        <v>80</v>
      </c>
      <c r="HD50" s="27">
        <f t="shared" si="52"/>
        <v>1</v>
      </c>
      <c r="HE50" s="20">
        <f t="shared" si="136"/>
        <v>2</v>
      </c>
      <c r="HF50" s="63"/>
      <c r="HG50" s="64"/>
      <c r="HH50" s="27">
        <f t="shared" si="137"/>
        <v>0</v>
      </c>
      <c r="HI50" s="47">
        <f t="shared" si="319"/>
        <v>0</v>
      </c>
      <c r="HJ50" s="14">
        <f t="shared" si="160"/>
        <v>1</v>
      </c>
      <c r="HK50" s="46">
        <f t="shared" si="138"/>
        <v>1</v>
      </c>
      <c r="HL50" s="28">
        <f t="shared" si="54"/>
        <v>16</v>
      </c>
      <c r="HM50" s="29">
        <f t="shared" si="139"/>
        <v>278</v>
      </c>
      <c r="HN50" s="30">
        <f>SUM(LARGE(($HL50,$HA50,$GP50,$GE50,$FT50,$FI50,$EX50,$EM50,$EB50,$DQ50,$DF50,$CU50,$CJ50,$BY50,$BN50,$BC50,$AR50,$AG50,$V50,$K50),{1;2;3;4;5}))</f>
        <v>80</v>
      </c>
      <c r="HO50" s="27">
        <f t="shared" si="140"/>
        <v>1</v>
      </c>
    </row>
    <row r="51" spans="1:223" x14ac:dyDescent="0.2">
      <c r="A51" s="41"/>
      <c r="B51" s="65">
        <f t="shared" si="798"/>
        <v>0</v>
      </c>
      <c r="C51" s="45"/>
      <c r="D51" s="20">
        <f t="shared" si="55"/>
        <v>2</v>
      </c>
      <c r="E51" s="31"/>
      <c r="F51" s="33"/>
      <c r="G51" s="27">
        <f t="shared" si="56"/>
        <v>0</v>
      </c>
      <c r="H51" s="47">
        <f t="shared" si="300"/>
        <v>0</v>
      </c>
      <c r="I51" s="14">
        <f t="shared" si="141"/>
        <v>10</v>
      </c>
      <c r="J51" s="46">
        <f t="shared" si="57"/>
        <v>10</v>
      </c>
      <c r="K51" s="28">
        <f t="shared" si="2"/>
        <v>4</v>
      </c>
      <c r="L51" s="29">
        <f t="shared" si="58"/>
        <v>4</v>
      </c>
      <c r="M51" s="30">
        <f>SUM(LARGE(($K51),{1}))</f>
        <v>4</v>
      </c>
      <c r="N51" s="27">
        <f t="shared" si="59"/>
        <v>10</v>
      </c>
      <c r="O51" s="20">
        <f t="shared" si="60"/>
        <v>3</v>
      </c>
      <c r="P51" s="31"/>
      <c r="Q51" s="33"/>
      <c r="R51" s="27">
        <f t="shared" si="61"/>
        <v>0</v>
      </c>
      <c r="S51" s="47">
        <f t="shared" si="301"/>
        <v>0</v>
      </c>
      <c r="T51" s="14">
        <f t="shared" si="142"/>
        <v>1</v>
      </c>
      <c r="U51" s="46">
        <f t="shared" si="62"/>
        <v>1</v>
      </c>
      <c r="V51" s="28">
        <f t="shared" si="4"/>
        <v>10</v>
      </c>
      <c r="W51" s="29">
        <f t="shared" si="63"/>
        <v>14</v>
      </c>
      <c r="X51" s="30">
        <f>SUM(LARGE(($V51,$K51),{1;2}))</f>
        <v>14</v>
      </c>
      <c r="Y51" s="27">
        <f t="shared" si="64"/>
        <v>10</v>
      </c>
      <c r="Z51" s="20">
        <f t="shared" si="65"/>
        <v>3</v>
      </c>
      <c r="AA51" s="31"/>
      <c r="AB51" s="33"/>
      <c r="AC51" s="27">
        <f t="shared" si="66"/>
        <v>0</v>
      </c>
      <c r="AD51" s="47">
        <f t="shared" si="302"/>
        <v>0</v>
      </c>
      <c r="AE51" s="14">
        <f t="shared" si="143"/>
        <v>1</v>
      </c>
      <c r="AF51" s="46">
        <f t="shared" si="67"/>
        <v>1</v>
      </c>
      <c r="AG51" s="28">
        <f t="shared" si="6"/>
        <v>10</v>
      </c>
      <c r="AH51" s="29">
        <f t="shared" si="68"/>
        <v>24</v>
      </c>
      <c r="AI51" s="30">
        <f>SUM(LARGE(($AG51,$V51,$K51),{1;2;3}))</f>
        <v>24</v>
      </c>
      <c r="AJ51" s="27">
        <f t="shared" si="69"/>
        <v>10</v>
      </c>
      <c r="AK51" s="20">
        <f t="shared" si="70"/>
        <v>3</v>
      </c>
      <c r="AL51" s="31"/>
      <c r="AM51" s="33"/>
      <c r="AN51" s="27">
        <f t="shared" si="71"/>
        <v>0</v>
      </c>
      <c r="AO51" s="47">
        <f t="shared" si="303"/>
        <v>0</v>
      </c>
      <c r="AP51" s="14">
        <f t="shared" si="144"/>
        <v>1</v>
      </c>
      <c r="AQ51" s="46">
        <f t="shared" si="72"/>
        <v>1</v>
      </c>
      <c r="AR51" s="28">
        <f t="shared" si="8"/>
        <v>10</v>
      </c>
      <c r="AS51" s="29">
        <f t="shared" si="73"/>
        <v>34</v>
      </c>
      <c r="AT51" s="30">
        <f>SUM(LARGE(($AR51,$AG51,$V51,$K51),{1;2;3;4}))</f>
        <v>34</v>
      </c>
      <c r="AU51" s="27">
        <f t="shared" si="74"/>
        <v>10</v>
      </c>
      <c r="AV51" s="20">
        <f t="shared" si="75"/>
        <v>2</v>
      </c>
      <c r="AW51" s="31"/>
      <c r="AX51" s="33"/>
      <c r="AY51" s="27">
        <f t="shared" si="76"/>
        <v>0</v>
      </c>
      <c r="AZ51" s="47">
        <f t="shared" si="304"/>
        <v>0</v>
      </c>
      <c r="BA51" s="14">
        <f t="shared" si="145"/>
        <v>1</v>
      </c>
      <c r="BB51" s="46">
        <f t="shared" si="77"/>
        <v>1</v>
      </c>
      <c r="BC51" s="28">
        <f t="shared" si="10"/>
        <v>16</v>
      </c>
      <c r="BD51" s="29">
        <f t="shared" si="78"/>
        <v>50</v>
      </c>
      <c r="BE51" s="30">
        <f>SUM(LARGE(($BC51,$AR51,$AG51,$V51,$K51),{1;2;3;4;5}))</f>
        <v>50</v>
      </c>
      <c r="BF51" s="27">
        <f t="shared" si="79"/>
        <v>10</v>
      </c>
      <c r="BG51" s="20">
        <f t="shared" si="80"/>
        <v>3</v>
      </c>
      <c r="BH51" s="31"/>
      <c r="BI51" s="33"/>
      <c r="BJ51" s="27">
        <f t="shared" si="81"/>
        <v>0</v>
      </c>
      <c r="BK51" s="47">
        <f t="shared" si="305"/>
        <v>0</v>
      </c>
      <c r="BL51" s="14">
        <f t="shared" si="146"/>
        <v>1</v>
      </c>
      <c r="BM51" s="46">
        <f t="shared" si="82"/>
        <v>1</v>
      </c>
      <c r="BN51" s="28">
        <f t="shared" si="12"/>
        <v>10</v>
      </c>
      <c r="BO51" s="29">
        <f t="shared" si="83"/>
        <v>60</v>
      </c>
      <c r="BP51" s="30">
        <f>SUM(LARGE(($BN51,$BC51,$AR51,$AG51,$V51,$K51),{1;2;3;4;5}))</f>
        <v>56</v>
      </c>
      <c r="BQ51" s="27">
        <f t="shared" si="13"/>
        <v>4</v>
      </c>
      <c r="BR51" s="20">
        <f t="shared" si="84"/>
        <v>2</v>
      </c>
      <c r="BS51" s="31"/>
      <c r="BT51" s="33"/>
      <c r="BU51" s="27">
        <f t="shared" si="85"/>
        <v>0</v>
      </c>
      <c r="BV51" s="47">
        <f t="shared" si="306"/>
        <v>0</v>
      </c>
      <c r="BW51" s="14">
        <f t="shared" si="147"/>
        <v>1</v>
      </c>
      <c r="BX51" s="46">
        <f t="shared" si="86"/>
        <v>1</v>
      </c>
      <c r="BY51" s="28">
        <f t="shared" si="15"/>
        <v>16</v>
      </c>
      <c r="BZ51" s="29">
        <f t="shared" si="87"/>
        <v>76</v>
      </c>
      <c r="CA51" s="30">
        <f>SUM(LARGE(($BY51,$BN51,$BC51,$AR51,$AG51,$V51,$K51),{1;2;3;4;5}))</f>
        <v>62</v>
      </c>
      <c r="CB51" s="27">
        <f t="shared" si="16"/>
        <v>4</v>
      </c>
      <c r="CC51" s="20">
        <f t="shared" si="88"/>
        <v>2</v>
      </c>
      <c r="CD51" s="31"/>
      <c r="CE51" s="33"/>
      <c r="CF51" s="27">
        <f t="shared" si="89"/>
        <v>0</v>
      </c>
      <c r="CG51" s="47">
        <f t="shared" si="307"/>
        <v>0</v>
      </c>
      <c r="CH51" s="14">
        <f t="shared" si="148"/>
        <v>1</v>
      </c>
      <c r="CI51" s="46">
        <f t="shared" si="90"/>
        <v>1</v>
      </c>
      <c r="CJ51" s="28">
        <f t="shared" si="18"/>
        <v>16</v>
      </c>
      <c r="CK51" s="29">
        <f t="shared" si="91"/>
        <v>92</v>
      </c>
      <c r="CL51" s="30">
        <f>SUM(LARGE(($CJ51,$BY51,$BN51,$BC51,$AR51,$AG51,$V51,$K51),{1;2;3;4;5}))</f>
        <v>68</v>
      </c>
      <c r="CM51" s="27">
        <f t="shared" si="19"/>
        <v>4</v>
      </c>
      <c r="CN51" s="20">
        <f t="shared" si="92"/>
        <v>2</v>
      </c>
      <c r="CO51" s="31"/>
      <c r="CP51" s="33"/>
      <c r="CQ51" s="27">
        <f t="shared" si="93"/>
        <v>0</v>
      </c>
      <c r="CR51" s="47">
        <f t="shared" si="308"/>
        <v>0</v>
      </c>
      <c r="CS51" s="14">
        <f t="shared" si="149"/>
        <v>1</v>
      </c>
      <c r="CT51" s="46">
        <f t="shared" si="94"/>
        <v>1</v>
      </c>
      <c r="CU51" s="28">
        <f t="shared" si="21"/>
        <v>16</v>
      </c>
      <c r="CV51" s="29">
        <f t="shared" si="95"/>
        <v>108</v>
      </c>
      <c r="CW51" s="30">
        <f>SUM(LARGE(($CU51,$CJ51,$BY51,$BN51,$BC51,$AR51,$AG51,$V51,$K51),{1;2;3;4;5}))</f>
        <v>74</v>
      </c>
      <c r="CX51" s="27">
        <f t="shared" si="22"/>
        <v>4</v>
      </c>
      <c r="CY51" s="20">
        <f t="shared" si="96"/>
        <v>2</v>
      </c>
      <c r="CZ51" s="31"/>
      <c r="DA51" s="33"/>
      <c r="DB51" s="27">
        <f t="shared" si="97"/>
        <v>0</v>
      </c>
      <c r="DC51" s="47">
        <f t="shared" si="309"/>
        <v>0</v>
      </c>
      <c r="DD51" s="14">
        <f t="shared" si="150"/>
        <v>1</v>
      </c>
      <c r="DE51" s="46">
        <f t="shared" si="98"/>
        <v>1</v>
      </c>
      <c r="DF51" s="28">
        <f t="shared" si="24"/>
        <v>16</v>
      </c>
      <c r="DG51" s="29">
        <f t="shared" si="99"/>
        <v>124</v>
      </c>
      <c r="DH51" s="30">
        <f>SUM(LARGE(($DF51,$CU51,$CJ51,$BY51,$BN51,$BC51,$AR51,$AG51,$V51,$K51),{1;2;3;4;5}))</f>
        <v>80</v>
      </c>
      <c r="DI51" s="27">
        <f t="shared" si="25"/>
        <v>1</v>
      </c>
      <c r="DJ51" s="20">
        <f t="shared" si="100"/>
        <v>2</v>
      </c>
      <c r="DK51" s="31"/>
      <c r="DL51" s="33"/>
      <c r="DM51" s="27">
        <f t="shared" si="101"/>
        <v>0</v>
      </c>
      <c r="DN51" s="47">
        <f t="shared" si="310"/>
        <v>0</v>
      </c>
      <c r="DO51" s="14">
        <f t="shared" si="151"/>
        <v>1</v>
      </c>
      <c r="DP51" s="46">
        <f t="shared" si="102"/>
        <v>1</v>
      </c>
      <c r="DQ51" s="28">
        <f t="shared" si="27"/>
        <v>16</v>
      </c>
      <c r="DR51" s="29">
        <f t="shared" si="103"/>
        <v>140</v>
      </c>
      <c r="DS51" s="30">
        <f>SUM(LARGE(($DQ51,$DF51,$CU51,$CJ51,$BY51,$BN51,$BC51,$AR51,$AG51,$V51,$K51),{1;2;3;4;5}))</f>
        <v>80</v>
      </c>
      <c r="DT51" s="27">
        <f t="shared" si="28"/>
        <v>1</v>
      </c>
      <c r="DU51" s="20">
        <f t="shared" si="104"/>
        <v>2</v>
      </c>
      <c r="DV51" s="31"/>
      <c r="DW51" s="33"/>
      <c r="DX51" s="27">
        <f t="shared" si="105"/>
        <v>0</v>
      </c>
      <c r="DY51" s="47">
        <f t="shared" si="311"/>
        <v>0</v>
      </c>
      <c r="DZ51" s="14">
        <f t="shared" si="152"/>
        <v>1</v>
      </c>
      <c r="EA51" s="46">
        <f t="shared" si="106"/>
        <v>1</v>
      </c>
      <c r="EB51" s="28">
        <f t="shared" si="30"/>
        <v>16</v>
      </c>
      <c r="EC51" s="29">
        <f t="shared" si="107"/>
        <v>156</v>
      </c>
      <c r="ED51" s="30">
        <f>SUM(LARGE(($EB51,$DQ51,$DF51,$CU51,$CJ51,$BY51,$BN51,$BC51,$AR51,$AG51,$V51,$K51),{1;2;3;4;5}))</f>
        <v>80</v>
      </c>
      <c r="EE51" s="27">
        <f t="shared" si="31"/>
        <v>1</v>
      </c>
      <c r="EF51" s="20">
        <f t="shared" si="108"/>
        <v>2</v>
      </c>
      <c r="EG51" s="31"/>
      <c r="EH51" s="33"/>
      <c r="EI51" s="27">
        <f t="shared" si="109"/>
        <v>0</v>
      </c>
      <c r="EJ51" s="47">
        <f t="shared" si="312"/>
        <v>0</v>
      </c>
      <c r="EK51" s="14">
        <f t="shared" si="153"/>
        <v>1</v>
      </c>
      <c r="EL51" s="46">
        <f t="shared" si="110"/>
        <v>1</v>
      </c>
      <c r="EM51" s="28">
        <f t="shared" si="33"/>
        <v>16</v>
      </c>
      <c r="EN51" s="29">
        <f t="shared" si="111"/>
        <v>172</v>
      </c>
      <c r="EO51" s="30">
        <f>SUM(LARGE(($EM51,$EB51,$DQ51,$DF51,$CU51,$CJ51,$BY51,$BN51,$BC51,$AR51,$AG51,$V51,$K51),{1;2;3;4;5}))</f>
        <v>80</v>
      </c>
      <c r="EP51" s="27">
        <f t="shared" si="34"/>
        <v>1</v>
      </c>
      <c r="EQ51" s="20">
        <f t="shared" si="112"/>
        <v>2</v>
      </c>
      <c r="ER51" s="31"/>
      <c r="ES51" s="33"/>
      <c r="ET51" s="27">
        <f t="shared" si="113"/>
        <v>0</v>
      </c>
      <c r="EU51" s="47">
        <f t="shared" si="313"/>
        <v>0</v>
      </c>
      <c r="EV51" s="14">
        <f t="shared" si="154"/>
        <v>1</v>
      </c>
      <c r="EW51" s="46">
        <f t="shared" si="114"/>
        <v>1</v>
      </c>
      <c r="EX51" s="28">
        <f t="shared" si="36"/>
        <v>16</v>
      </c>
      <c r="EY51" s="29">
        <f t="shared" si="115"/>
        <v>188</v>
      </c>
      <c r="EZ51" s="30">
        <f>SUM(LARGE(($EX51,$EM51,$EB51,$DQ51,$DF51,$CU51,$CJ51,$BY51,$BN51,$BC51,$AR51,$AG51,$V51,$K51),{1;2;3;4;5}))</f>
        <v>80</v>
      </c>
      <c r="FA51" s="27">
        <f t="shared" si="37"/>
        <v>1</v>
      </c>
      <c r="FB51" s="20">
        <f t="shared" si="116"/>
        <v>2</v>
      </c>
      <c r="FC51" s="31"/>
      <c r="FD51" s="33"/>
      <c r="FE51" s="27">
        <f t="shared" si="117"/>
        <v>0</v>
      </c>
      <c r="FF51" s="47">
        <f t="shared" si="314"/>
        <v>0</v>
      </c>
      <c r="FG51" s="14">
        <f t="shared" si="155"/>
        <v>1</v>
      </c>
      <c r="FH51" s="46">
        <f t="shared" si="118"/>
        <v>1</v>
      </c>
      <c r="FI51" s="28">
        <f t="shared" si="39"/>
        <v>16</v>
      </c>
      <c r="FJ51" s="29">
        <f t="shared" si="119"/>
        <v>204</v>
      </c>
      <c r="FK51" s="30">
        <f>SUM(LARGE(($FI51,$EX51,$EM51,$EB51,$DQ51,$DF51,$CU51,$CJ51,$BY51,$BN51,$BC51,$AR51,$AG51,$V51,$K51),{1;2;3;4;5}))</f>
        <v>80</v>
      </c>
      <c r="FL51" s="27">
        <f t="shared" si="40"/>
        <v>1</v>
      </c>
      <c r="FM51" s="20">
        <f t="shared" si="120"/>
        <v>2</v>
      </c>
      <c r="FN51" s="31"/>
      <c r="FO51" s="33"/>
      <c r="FP51" s="27">
        <f t="shared" si="121"/>
        <v>0</v>
      </c>
      <c r="FQ51" s="47">
        <f t="shared" si="315"/>
        <v>0</v>
      </c>
      <c r="FR51" s="14">
        <f t="shared" si="156"/>
        <v>1</v>
      </c>
      <c r="FS51" s="46">
        <f t="shared" si="122"/>
        <v>1</v>
      </c>
      <c r="FT51" s="28">
        <f t="shared" si="42"/>
        <v>16</v>
      </c>
      <c r="FU51" s="29">
        <f t="shared" si="123"/>
        <v>220</v>
      </c>
      <c r="FV51" s="30">
        <f>SUM(LARGE(($FT51,$FI51,$EX51,$EM51,$EB51,$DQ51,$DF51,$CU51,$CJ51,$BY51,$BN51,$BC51,$AR51,$AG51,$V51,$K51),{1;2;3;4;5}))</f>
        <v>80</v>
      </c>
      <c r="FW51" s="27">
        <f t="shared" si="43"/>
        <v>1</v>
      </c>
      <c r="FX51" s="20">
        <f t="shared" si="124"/>
        <v>2</v>
      </c>
      <c r="FY51" s="63"/>
      <c r="FZ51" s="64"/>
      <c r="GA51" s="27">
        <f t="shared" si="125"/>
        <v>0</v>
      </c>
      <c r="GB51" s="47">
        <f t="shared" si="316"/>
        <v>0</v>
      </c>
      <c r="GC51" s="14">
        <f t="shared" si="157"/>
        <v>1</v>
      </c>
      <c r="GD51" s="46">
        <f t="shared" si="126"/>
        <v>1</v>
      </c>
      <c r="GE51" s="28">
        <f t="shared" si="45"/>
        <v>16</v>
      </c>
      <c r="GF51" s="29">
        <f t="shared" si="127"/>
        <v>236</v>
      </c>
      <c r="GG51" s="30">
        <f>SUM(LARGE(($GE51,$FT51,$FI51,$EX51,$EM51,$EB51,$DQ51,$DF51,$CU51,$CJ51,$BY51,$BN51,$BC51,$AR51,$AG51,$V51,$K51),{1;2;3;4;5}))</f>
        <v>80</v>
      </c>
      <c r="GH51" s="27">
        <f t="shared" si="46"/>
        <v>1</v>
      </c>
      <c r="GI51" s="20">
        <f t="shared" si="128"/>
        <v>3</v>
      </c>
      <c r="GJ51" s="63"/>
      <c r="GK51" s="64"/>
      <c r="GL51" s="27">
        <f t="shared" si="129"/>
        <v>0</v>
      </c>
      <c r="GM51" s="47">
        <f t="shared" si="317"/>
        <v>0</v>
      </c>
      <c r="GN51" s="14">
        <f t="shared" si="158"/>
        <v>1</v>
      </c>
      <c r="GO51" s="46">
        <f t="shared" si="130"/>
        <v>1</v>
      </c>
      <c r="GP51" s="28">
        <f t="shared" si="48"/>
        <v>10</v>
      </c>
      <c r="GQ51" s="29">
        <f t="shared" si="131"/>
        <v>246</v>
      </c>
      <c r="GR51" s="30">
        <f>SUM(LARGE(($GP51,$GE51,$FT51,$FI51,$EX51,$EM51,$EB51,$DQ51,$DF51,$CU51,$CJ51,$BY51,$BN51,$BC51,$AR51,$AG51,$V51,$K51),{1;2;3;4;5}))</f>
        <v>80</v>
      </c>
      <c r="GS51" s="27">
        <f t="shared" si="49"/>
        <v>1</v>
      </c>
      <c r="GT51" s="20">
        <f t="shared" si="132"/>
        <v>2</v>
      </c>
      <c r="GU51" s="63"/>
      <c r="GV51" s="64"/>
      <c r="GW51" s="27">
        <f t="shared" si="133"/>
        <v>0</v>
      </c>
      <c r="GX51" s="47">
        <f t="shared" si="318"/>
        <v>0</v>
      </c>
      <c r="GY51" s="14">
        <f t="shared" si="159"/>
        <v>1</v>
      </c>
      <c r="GZ51" s="46">
        <f t="shared" si="134"/>
        <v>1</v>
      </c>
      <c r="HA51" s="28">
        <f t="shared" si="51"/>
        <v>16</v>
      </c>
      <c r="HB51" s="29">
        <f t="shared" si="135"/>
        <v>262</v>
      </c>
      <c r="HC51" s="30">
        <f>SUM(LARGE(($HA51,$GP51,$GE51,$FT51,$FI51,$EX51,$EM51,$EB51,$DQ51,$DF51,$CU51,$CJ51,$BY51,$BN51,$BC51,$AR51,$AG51,$V51,$K51),{1;2;3;4;5}))</f>
        <v>80</v>
      </c>
      <c r="HD51" s="27">
        <f t="shared" si="52"/>
        <v>1</v>
      </c>
      <c r="HE51" s="20">
        <f t="shared" si="136"/>
        <v>2</v>
      </c>
      <c r="HF51" s="63"/>
      <c r="HG51" s="64"/>
      <c r="HH51" s="27">
        <f t="shared" si="137"/>
        <v>0</v>
      </c>
      <c r="HI51" s="47">
        <f t="shared" si="319"/>
        <v>0</v>
      </c>
      <c r="HJ51" s="14">
        <f t="shared" si="160"/>
        <v>1</v>
      </c>
      <c r="HK51" s="46">
        <f t="shared" si="138"/>
        <v>1</v>
      </c>
      <c r="HL51" s="28">
        <f t="shared" si="54"/>
        <v>16</v>
      </c>
      <c r="HM51" s="29">
        <f t="shared" si="139"/>
        <v>278</v>
      </c>
      <c r="HN51" s="30">
        <f>SUM(LARGE(($HL51,$HA51,$GP51,$GE51,$FT51,$FI51,$EX51,$EM51,$EB51,$DQ51,$DF51,$CU51,$CJ51,$BY51,$BN51,$BC51,$AR51,$AG51,$V51,$K51),{1;2;3;4;5}))</f>
        <v>80</v>
      </c>
      <c r="HO51" s="27">
        <f t="shared" si="140"/>
        <v>1</v>
      </c>
    </row>
    <row r="52" spans="1:223" x14ac:dyDescent="0.2">
      <c r="A52" s="41"/>
      <c r="B52" s="65">
        <f t="shared" si="798"/>
        <v>0</v>
      </c>
      <c r="C52" s="45"/>
      <c r="D52" s="20">
        <f t="shared" si="55"/>
        <v>2</v>
      </c>
      <c r="E52" s="31"/>
      <c r="F52" s="33"/>
      <c r="G52" s="27">
        <f t="shared" si="56"/>
        <v>0</v>
      </c>
      <c r="H52" s="47">
        <f t="shared" si="300"/>
        <v>0</v>
      </c>
      <c r="I52" s="14">
        <f t="shared" si="141"/>
        <v>10</v>
      </c>
      <c r="J52" s="46">
        <f t="shared" si="57"/>
        <v>10</v>
      </c>
      <c r="K52" s="28">
        <f t="shared" si="2"/>
        <v>4</v>
      </c>
      <c r="L52" s="29">
        <f t="shared" si="58"/>
        <v>4</v>
      </c>
      <c r="M52" s="30">
        <f>SUM(LARGE(($K52),{1}))</f>
        <v>4</v>
      </c>
      <c r="N52" s="27">
        <f t="shared" si="59"/>
        <v>10</v>
      </c>
      <c r="O52" s="20">
        <f t="shared" si="60"/>
        <v>3</v>
      </c>
      <c r="P52" s="31"/>
      <c r="Q52" s="33"/>
      <c r="R52" s="27">
        <f t="shared" si="61"/>
        <v>0</v>
      </c>
      <c r="S52" s="47">
        <f t="shared" si="301"/>
        <v>0</v>
      </c>
      <c r="T52" s="14">
        <f t="shared" si="142"/>
        <v>1</v>
      </c>
      <c r="U52" s="46">
        <f t="shared" si="62"/>
        <v>1</v>
      </c>
      <c r="V52" s="28">
        <f t="shared" si="4"/>
        <v>10</v>
      </c>
      <c r="W52" s="29">
        <f t="shared" si="63"/>
        <v>14</v>
      </c>
      <c r="X52" s="30">
        <f>SUM(LARGE(($V52,$K52),{1;2}))</f>
        <v>14</v>
      </c>
      <c r="Y52" s="27">
        <f t="shared" si="64"/>
        <v>10</v>
      </c>
      <c r="Z52" s="20">
        <f t="shared" si="65"/>
        <v>3</v>
      </c>
      <c r="AA52" s="31"/>
      <c r="AB52" s="33"/>
      <c r="AC52" s="27">
        <f t="shared" si="66"/>
        <v>0</v>
      </c>
      <c r="AD52" s="47">
        <f t="shared" si="302"/>
        <v>0</v>
      </c>
      <c r="AE52" s="14">
        <f t="shared" si="143"/>
        <v>1</v>
      </c>
      <c r="AF52" s="46">
        <f t="shared" si="67"/>
        <v>1</v>
      </c>
      <c r="AG52" s="28">
        <f t="shared" si="6"/>
        <v>10</v>
      </c>
      <c r="AH52" s="29">
        <f t="shared" si="68"/>
        <v>24</v>
      </c>
      <c r="AI52" s="30">
        <f>SUM(LARGE(($AG52,$V52,$K52),{1;2;3}))</f>
        <v>24</v>
      </c>
      <c r="AJ52" s="27">
        <f t="shared" si="69"/>
        <v>10</v>
      </c>
      <c r="AK52" s="20">
        <f t="shared" si="70"/>
        <v>3</v>
      </c>
      <c r="AL52" s="31"/>
      <c r="AM52" s="33"/>
      <c r="AN52" s="27">
        <f t="shared" si="71"/>
        <v>0</v>
      </c>
      <c r="AO52" s="47">
        <f t="shared" si="303"/>
        <v>0</v>
      </c>
      <c r="AP52" s="14">
        <f t="shared" si="144"/>
        <v>1</v>
      </c>
      <c r="AQ52" s="46">
        <f t="shared" si="72"/>
        <v>1</v>
      </c>
      <c r="AR52" s="28">
        <f t="shared" si="8"/>
        <v>10</v>
      </c>
      <c r="AS52" s="29">
        <f t="shared" si="73"/>
        <v>34</v>
      </c>
      <c r="AT52" s="30">
        <f>SUM(LARGE(($AR52,$AG52,$V52,$K52),{1;2;3;4}))</f>
        <v>34</v>
      </c>
      <c r="AU52" s="27">
        <f t="shared" si="74"/>
        <v>10</v>
      </c>
      <c r="AV52" s="20">
        <f t="shared" si="75"/>
        <v>2</v>
      </c>
      <c r="AW52" s="31"/>
      <c r="AX52" s="33"/>
      <c r="AY52" s="27">
        <f t="shared" si="76"/>
        <v>0</v>
      </c>
      <c r="AZ52" s="47">
        <f t="shared" si="304"/>
        <v>0</v>
      </c>
      <c r="BA52" s="14">
        <f t="shared" si="145"/>
        <v>1</v>
      </c>
      <c r="BB52" s="46">
        <f t="shared" si="77"/>
        <v>1</v>
      </c>
      <c r="BC52" s="28">
        <f t="shared" si="10"/>
        <v>16</v>
      </c>
      <c r="BD52" s="29">
        <f t="shared" si="78"/>
        <v>50</v>
      </c>
      <c r="BE52" s="30">
        <f>SUM(LARGE(($BC52,$AR52,$AG52,$V52,$K52),{1;2;3;4;5}))</f>
        <v>50</v>
      </c>
      <c r="BF52" s="27">
        <f t="shared" si="79"/>
        <v>10</v>
      </c>
      <c r="BG52" s="20">
        <f t="shared" si="80"/>
        <v>3</v>
      </c>
      <c r="BH52" s="31"/>
      <c r="BI52" s="33"/>
      <c r="BJ52" s="27">
        <f t="shared" si="81"/>
        <v>0</v>
      </c>
      <c r="BK52" s="47">
        <f t="shared" si="305"/>
        <v>0</v>
      </c>
      <c r="BL52" s="14">
        <f t="shared" si="146"/>
        <v>1</v>
      </c>
      <c r="BM52" s="46">
        <f t="shared" si="82"/>
        <v>1</v>
      </c>
      <c r="BN52" s="28">
        <f t="shared" si="12"/>
        <v>10</v>
      </c>
      <c r="BO52" s="29">
        <f t="shared" si="83"/>
        <v>60</v>
      </c>
      <c r="BP52" s="30">
        <f>SUM(LARGE(($BN52,$BC52,$AR52,$AG52,$V52,$K52),{1;2;3;4;5}))</f>
        <v>56</v>
      </c>
      <c r="BQ52" s="27">
        <f t="shared" si="13"/>
        <v>4</v>
      </c>
      <c r="BR52" s="20">
        <f t="shared" si="84"/>
        <v>2</v>
      </c>
      <c r="BS52" s="31"/>
      <c r="BT52" s="33"/>
      <c r="BU52" s="27">
        <f t="shared" si="85"/>
        <v>0</v>
      </c>
      <c r="BV52" s="47">
        <f t="shared" si="306"/>
        <v>0</v>
      </c>
      <c r="BW52" s="14">
        <f t="shared" si="147"/>
        <v>1</v>
      </c>
      <c r="BX52" s="46">
        <f t="shared" si="86"/>
        <v>1</v>
      </c>
      <c r="BY52" s="28">
        <f t="shared" si="15"/>
        <v>16</v>
      </c>
      <c r="BZ52" s="29">
        <f t="shared" si="87"/>
        <v>76</v>
      </c>
      <c r="CA52" s="30">
        <f>SUM(LARGE(($BY52,$BN52,$BC52,$AR52,$AG52,$V52,$K52),{1;2;3;4;5}))</f>
        <v>62</v>
      </c>
      <c r="CB52" s="27">
        <f t="shared" si="16"/>
        <v>4</v>
      </c>
      <c r="CC52" s="20">
        <f t="shared" si="88"/>
        <v>2</v>
      </c>
      <c r="CD52" s="31"/>
      <c r="CE52" s="33"/>
      <c r="CF52" s="27">
        <f t="shared" si="89"/>
        <v>0</v>
      </c>
      <c r="CG52" s="47">
        <f t="shared" si="307"/>
        <v>0</v>
      </c>
      <c r="CH52" s="14">
        <f t="shared" si="148"/>
        <v>1</v>
      </c>
      <c r="CI52" s="46">
        <f t="shared" si="90"/>
        <v>1</v>
      </c>
      <c r="CJ52" s="28">
        <f t="shared" si="18"/>
        <v>16</v>
      </c>
      <c r="CK52" s="29">
        <f t="shared" si="91"/>
        <v>92</v>
      </c>
      <c r="CL52" s="30">
        <f>SUM(LARGE(($CJ52,$BY52,$BN52,$BC52,$AR52,$AG52,$V52,$K52),{1;2;3;4;5}))</f>
        <v>68</v>
      </c>
      <c r="CM52" s="27">
        <f t="shared" si="19"/>
        <v>4</v>
      </c>
      <c r="CN52" s="20">
        <f t="shared" si="92"/>
        <v>2</v>
      </c>
      <c r="CO52" s="31"/>
      <c r="CP52" s="33"/>
      <c r="CQ52" s="27">
        <f t="shared" si="93"/>
        <v>0</v>
      </c>
      <c r="CR52" s="47">
        <f t="shared" si="308"/>
        <v>0</v>
      </c>
      <c r="CS52" s="14">
        <f t="shared" si="149"/>
        <v>1</v>
      </c>
      <c r="CT52" s="46">
        <f t="shared" si="94"/>
        <v>1</v>
      </c>
      <c r="CU52" s="28">
        <f t="shared" si="21"/>
        <v>16</v>
      </c>
      <c r="CV52" s="29">
        <f t="shared" si="95"/>
        <v>108</v>
      </c>
      <c r="CW52" s="30">
        <f>SUM(LARGE(($CU52,$CJ52,$BY52,$BN52,$BC52,$AR52,$AG52,$V52,$K52),{1;2;3;4;5}))</f>
        <v>74</v>
      </c>
      <c r="CX52" s="27">
        <f t="shared" si="22"/>
        <v>4</v>
      </c>
      <c r="CY52" s="20">
        <f t="shared" si="96"/>
        <v>2</v>
      </c>
      <c r="CZ52" s="31"/>
      <c r="DA52" s="33"/>
      <c r="DB52" s="27">
        <f t="shared" si="97"/>
        <v>0</v>
      </c>
      <c r="DC52" s="47">
        <f t="shared" si="309"/>
        <v>0</v>
      </c>
      <c r="DD52" s="14">
        <f t="shared" si="150"/>
        <v>1</v>
      </c>
      <c r="DE52" s="46">
        <f t="shared" si="98"/>
        <v>1</v>
      </c>
      <c r="DF52" s="28">
        <f t="shared" si="24"/>
        <v>16</v>
      </c>
      <c r="DG52" s="29">
        <f t="shared" si="99"/>
        <v>124</v>
      </c>
      <c r="DH52" s="30">
        <f>SUM(LARGE(($DF52,$CU52,$CJ52,$BY52,$BN52,$BC52,$AR52,$AG52,$V52,$K52),{1;2;3;4;5}))</f>
        <v>80</v>
      </c>
      <c r="DI52" s="27">
        <f t="shared" si="25"/>
        <v>1</v>
      </c>
      <c r="DJ52" s="20">
        <f t="shared" si="100"/>
        <v>2</v>
      </c>
      <c r="DK52" s="31"/>
      <c r="DL52" s="33"/>
      <c r="DM52" s="27">
        <f t="shared" si="101"/>
        <v>0</v>
      </c>
      <c r="DN52" s="47">
        <f t="shared" si="310"/>
        <v>0</v>
      </c>
      <c r="DO52" s="14">
        <f t="shared" si="151"/>
        <v>1</v>
      </c>
      <c r="DP52" s="46">
        <f t="shared" si="102"/>
        <v>1</v>
      </c>
      <c r="DQ52" s="28">
        <f t="shared" si="27"/>
        <v>16</v>
      </c>
      <c r="DR52" s="29">
        <f t="shared" si="103"/>
        <v>140</v>
      </c>
      <c r="DS52" s="30">
        <f>SUM(LARGE(($DQ52,$DF52,$CU52,$CJ52,$BY52,$BN52,$BC52,$AR52,$AG52,$V52,$K52),{1;2;3;4;5}))</f>
        <v>80</v>
      </c>
      <c r="DT52" s="27">
        <f t="shared" si="28"/>
        <v>1</v>
      </c>
      <c r="DU52" s="20">
        <f t="shared" si="104"/>
        <v>2</v>
      </c>
      <c r="DV52" s="31"/>
      <c r="DW52" s="33"/>
      <c r="DX52" s="27">
        <f t="shared" si="105"/>
        <v>0</v>
      </c>
      <c r="DY52" s="47">
        <f t="shared" si="311"/>
        <v>0</v>
      </c>
      <c r="DZ52" s="14">
        <f t="shared" si="152"/>
        <v>1</v>
      </c>
      <c r="EA52" s="46">
        <f t="shared" si="106"/>
        <v>1</v>
      </c>
      <c r="EB52" s="28">
        <f t="shared" si="30"/>
        <v>16</v>
      </c>
      <c r="EC52" s="29">
        <f t="shared" si="107"/>
        <v>156</v>
      </c>
      <c r="ED52" s="30">
        <f>SUM(LARGE(($EB52,$DQ52,$DF52,$CU52,$CJ52,$BY52,$BN52,$BC52,$AR52,$AG52,$V52,$K52),{1;2;3;4;5}))</f>
        <v>80</v>
      </c>
      <c r="EE52" s="27">
        <f t="shared" si="31"/>
        <v>1</v>
      </c>
      <c r="EF52" s="20">
        <f t="shared" si="108"/>
        <v>2</v>
      </c>
      <c r="EG52" s="31"/>
      <c r="EH52" s="33"/>
      <c r="EI52" s="27">
        <f t="shared" si="109"/>
        <v>0</v>
      </c>
      <c r="EJ52" s="47">
        <f t="shared" si="312"/>
        <v>0</v>
      </c>
      <c r="EK52" s="14">
        <f t="shared" si="153"/>
        <v>1</v>
      </c>
      <c r="EL52" s="46">
        <f t="shared" si="110"/>
        <v>1</v>
      </c>
      <c r="EM52" s="28">
        <f t="shared" si="33"/>
        <v>16</v>
      </c>
      <c r="EN52" s="29">
        <f t="shared" si="111"/>
        <v>172</v>
      </c>
      <c r="EO52" s="30">
        <f>SUM(LARGE(($EM52,$EB52,$DQ52,$DF52,$CU52,$CJ52,$BY52,$BN52,$BC52,$AR52,$AG52,$V52,$K52),{1;2;3;4;5}))</f>
        <v>80</v>
      </c>
      <c r="EP52" s="27">
        <f t="shared" si="34"/>
        <v>1</v>
      </c>
      <c r="EQ52" s="20">
        <f t="shared" si="112"/>
        <v>2</v>
      </c>
      <c r="ER52" s="31"/>
      <c r="ES52" s="33"/>
      <c r="ET52" s="27">
        <f t="shared" si="113"/>
        <v>0</v>
      </c>
      <c r="EU52" s="47">
        <f t="shared" si="313"/>
        <v>0</v>
      </c>
      <c r="EV52" s="14">
        <f t="shared" si="154"/>
        <v>1</v>
      </c>
      <c r="EW52" s="46">
        <f t="shared" si="114"/>
        <v>1</v>
      </c>
      <c r="EX52" s="28">
        <f t="shared" si="36"/>
        <v>16</v>
      </c>
      <c r="EY52" s="29">
        <f t="shared" si="115"/>
        <v>188</v>
      </c>
      <c r="EZ52" s="30">
        <f>SUM(LARGE(($EX52,$EM52,$EB52,$DQ52,$DF52,$CU52,$CJ52,$BY52,$BN52,$BC52,$AR52,$AG52,$V52,$K52),{1;2;3;4;5}))</f>
        <v>80</v>
      </c>
      <c r="FA52" s="27">
        <f t="shared" si="37"/>
        <v>1</v>
      </c>
      <c r="FB52" s="20">
        <f t="shared" si="116"/>
        <v>2</v>
      </c>
      <c r="FC52" s="31"/>
      <c r="FD52" s="33"/>
      <c r="FE52" s="27">
        <f t="shared" si="117"/>
        <v>0</v>
      </c>
      <c r="FF52" s="47">
        <f t="shared" si="314"/>
        <v>0</v>
      </c>
      <c r="FG52" s="14">
        <f t="shared" si="155"/>
        <v>1</v>
      </c>
      <c r="FH52" s="46">
        <f t="shared" si="118"/>
        <v>1</v>
      </c>
      <c r="FI52" s="28">
        <f t="shared" si="39"/>
        <v>16</v>
      </c>
      <c r="FJ52" s="29">
        <f t="shared" si="119"/>
        <v>204</v>
      </c>
      <c r="FK52" s="30">
        <f>SUM(LARGE(($FI52,$EX52,$EM52,$EB52,$DQ52,$DF52,$CU52,$CJ52,$BY52,$BN52,$BC52,$AR52,$AG52,$V52,$K52),{1;2;3;4;5}))</f>
        <v>80</v>
      </c>
      <c r="FL52" s="27">
        <f t="shared" si="40"/>
        <v>1</v>
      </c>
      <c r="FM52" s="20">
        <f t="shared" si="120"/>
        <v>2</v>
      </c>
      <c r="FN52" s="31"/>
      <c r="FO52" s="33"/>
      <c r="FP52" s="27">
        <f t="shared" si="121"/>
        <v>0</v>
      </c>
      <c r="FQ52" s="47">
        <f t="shared" si="315"/>
        <v>0</v>
      </c>
      <c r="FR52" s="14">
        <f t="shared" si="156"/>
        <v>1</v>
      </c>
      <c r="FS52" s="46">
        <f t="shared" si="122"/>
        <v>1</v>
      </c>
      <c r="FT52" s="28">
        <f t="shared" si="42"/>
        <v>16</v>
      </c>
      <c r="FU52" s="29">
        <f t="shared" si="123"/>
        <v>220</v>
      </c>
      <c r="FV52" s="30">
        <f>SUM(LARGE(($FT52,$FI52,$EX52,$EM52,$EB52,$DQ52,$DF52,$CU52,$CJ52,$BY52,$BN52,$BC52,$AR52,$AG52,$V52,$K52),{1;2;3;4;5}))</f>
        <v>80</v>
      </c>
      <c r="FW52" s="27">
        <f t="shared" si="43"/>
        <v>1</v>
      </c>
      <c r="FX52" s="20">
        <f t="shared" si="124"/>
        <v>2</v>
      </c>
      <c r="FY52" s="63"/>
      <c r="FZ52" s="64"/>
      <c r="GA52" s="27">
        <f t="shared" si="125"/>
        <v>0</v>
      </c>
      <c r="GB52" s="47">
        <f t="shared" si="316"/>
        <v>0</v>
      </c>
      <c r="GC52" s="14">
        <f t="shared" si="157"/>
        <v>1</v>
      </c>
      <c r="GD52" s="46">
        <f t="shared" si="126"/>
        <v>1</v>
      </c>
      <c r="GE52" s="28">
        <f t="shared" si="45"/>
        <v>16</v>
      </c>
      <c r="GF52" s="29">
        <f t="shared" si="127"/>
        <v>236</v>
      </c>
      <c r="GG52" s="30">
        <f>SUM(LARGE(($GE52,$FT52,$FI52,$EX52,$EM52,$EB52,$DQ52,$DF52,$CU52,$CJ52,$BY52,$BN52,$BC52,$AR52,$AG52,$V52,$K52),{1;2;3;4;5}))</f>
        <v>80</v>
      </c>
      <c r="GH52" s="27">
        <f t="shared" si="46"/>
        <v>1</v>
      </c>
      <c r="GI52" s="20">
        <f t="shared" si="128"/>
        <v>3</v>
      </c>
      <c r="GJ52" s="63"/>
      <c r="GK52" s="64"/>
      <c r="GL52" s="27">
        <f t="shared" si="129"/>
        <v>0</v>
      </c>
      <c r="GM52" s="47">
        <f t="shared" si="317"/>
        <v>0</v>
      </c>
      <c r="GN52" s="14">
        <f t="shared" si="158"/>
        <v>1</v>
      </c>
      <c r="GO52" s="46">
        <f t="shared" si="130"/>
        <v>1</v>
      </c>
      <c r="GP52" s="28">
        <f t="shared" si="48"/>
        <v>10</v>
      </c>
      <c r="GQ52" s="29">
        <f t="shared" si="131"/>
        <v>246</v>
      </c>
      <c r="GR52" s="30">
        <f>SUM(LARGE(($GP52,$GE52,$FT52,$FI52,$EX52,$EM52,$EB52,$DQ52,$DF52,$CU52,$CJ52,$BY52,$BN52,$BC52,$AR52,$AG52,$V52,$K52),{1;2;3;4;5}))</f>
        <v>80</v>
      </c>
      <c r="GS52" s="27">
        <f t="shared" si="49"/>
        <v>1</v>
      </c>
      <c r="GT52" s="20">
        <f t="shared" si="132"/>
        <v>2</v>
      </c>
      <c r="GU52" s="63"/>
      <c r="GV52" s="64"/>
      <c r="GW52" s="27">
        <f t="shared" si="133"/>
        <v>0</v>
      </c>
      <c r="GX52" s="47">
        <f t="shared" si="318"/>
        <v>0</v>
      </c>
      <c r="GY52" s="14">
        <f t="shared" si="159"/>
        <v>1</v>
      </c>
      <c r="GZ52" s="46">
        <f t="shared" si="134"/>
        <v>1</v>
      </c>
      <c r="HA52" s="28">
        <f t="shared" si="51"/>
        <v>16</v>
      </c>
      <c r="HB52" s="29">
        <f t="shared" si="135"/>
        <v>262</v>
      </c>
      <c r="HC52" s="30">
        <f>SUM(LARGE(($HA52,$GP52,$GE52,$FT52,$FI52,$EX52,$EM52,$EB52,$DQ52,$DF52,$CU52,$CJ52,$BY52,$BN52,$BC52,$AR52,$AG52,$V52,$K52),{1;2;3;4;5}))</f>
        <v>80</v>
      </c>
      <c r="HD52" s="27">
        <f t="shared" si="52"/>
        <v>1</v>
      </c>
      <c r="HE52" s="20">
        <f t="shared" si="136"/>
        <v>2</v>
      </c>
      <c r="HF52" s="63"/>
      <c r="HG52" s="64"/>
      <c r="HH52" s="27">
        <f t="shared" si="137"/>
        <v>0</v>
      </c>
      <c r="HI52" s="47">
        <f t="shared" si="319"/>
        <v>0</v>
      </c>
      <c r="HJ52" s="14">
        <f t="shared" si="160"/>
        <v>1</v>
      </c>
      <c r="HK52" s="46">
        <f t="shared" si="138"/>
        <v>1</v>
      </c>
      <c r="HL52" s="28">
        <f t="shared" si="54"/>
        <v>16</v>
      </c>
      <c r="HM52" s="29">
        <f t="shared" si="139"/>
        <v>278</v>
      </c>
      <c r="HN52" s="30">
        <f>SUM(LARGE(($HL52,$HA52,$GP52,$GE52,$FT52,$FI52,$EX52,$EM52,$EB52,$DQ52,$DF52,$CU52,$CJ52,$BY52,$BN52,$BC52,$AR52,$AG52,$V52,$K52),{1;2;3;4;5}))</f>
        <v>80</v>
      </c>
      <c r="HO52" s="27">
        <f t="shared" si="140"/>
        <v>1</v>
      </c>
    </row>
    <row r="53" spans="1:223" x14ac:dyDescent="0.2">
      <c r="A53" s="41"/>
      <c r="B53" s="65">
        <f t="shared" si="798"/>
        <v>0</v>
      </c>
      <c r="C53" s="45"/>
      <c r="D53" s="20">
        <f t="shared" si="55"/>
        <v>2</v>
      </c>
      <c r="E53" s="31"/>
      <c r="F53" s="33"/>
      <c r="G53" s="27">
        <f t="shared" si="56"/>
        <v>0</v>
      </c>
      <c r="H53" s="47">
        <f t="shared" si="300"/>
        <v>0</v>
      </c>
      <c r="I53" s="14">
        <f t="shared" si="141"/>
        <v>10</v>
      </c>
      <c r="J53" s="46">
        <f t="shared" si="57"/>
        <v>10</v>
      </c>
      <c r="K53" s="28">
        <f t="shared" si="2"/>
        <v>4</v>
      </c>
      <c r="L53" s="29">
        <f t="shared" si="58"/>
        <v>4</v>
      </c>
      <c r="M53" s="30">
        <f>SUM(LARGE(($K53),{1}))</f>
        <v>4</v>
      </c>
      <c r="N53" s="27">
        <f t="shared" si="59"/>
        <v>10</v>
      </c>
      <c r="O53" s="20">
        <f t="shared" si="60"/>
        <v>3</v>
      </c>
      <c r="P53" s="31"/>
      <c r="Q53" s="33"/>
      <c r="R53" s="27">
        <f t="shared" si="61"/>
        <v>0</v>
      </c>
      <c r="S53" s="47">
        <f t="shared" si="301"/>
        <v>0</v>
      </c>
      <c r="T53" s="14">
        <f t="shared" si="142"/>
        <v>1</v>
      </c>
      <c r="U53" s="46">
        <f t="shared" si="62"/>
        <v>1</v>
      </c>
      <c r="V53" s="28">
        <f t="shared" si="4"/>
        <v>10</v>
      </c>
      <c r="W53" s="29">
        <f t="shared" si="63"/>
        <v>14</v>
      </c>
      <c r="X53" s="30">
        <f>SUM(LARGE(($V53,$K53),{1;2}))</f>
        <v>14</v>
      </c>
      <c r="Y53" s="27">
        <f t="shared" si="64"/>
        <v>10</v>
      </c>
      <c r="Z53" s="20">
        <f t="shared" si="65"/>
        <v>3</v>
      </c>
      <c r="AA53" s="31"/>
      <c r="AB53" s="33"/>
      <c r="AC53" s="27">
        <f t="shared" si="66"/>
        <v>0</v>
      </c>
      <c r="AD53" s="47">
        <f t="shared" si="302"/>
        <v>0</v>
      </c>
      <c r="AE53" s="14">
        <f t="shared" si="143"/>
        <v>1</v>
      </c>
      <c r="AF53" s="46">
        <f t="shared" si="67"/>
        <v>1</v>
      </c>
      <c r="AG53" s="28">
        <f t="shared" si="6"/>
        <v>10</v>
      </c>
      <c r="AH53" s="29">
        <f t="shared" si="68"/>
        <v>24</v>
      </c>
      <c r="AI53" s="30">
        <f>SUM(LARGE(($AG53,$V53,$K53),{1;2;3}))</f>
        <v>24</v>
      </c>
      <c r="AJ53" s="27">
        <f t="shared" si="69"/>
        <v>10</v>
      </c>
      <c r="AK53" s="20">
        <f t="shared" si="70"/>
        <v>3</v>
      </c>
      <c r="AL53" s="31"/>
      <c r="AM53" s="33"/>
      <c r="AN53" s="27">
        <f t="shared" si="71"/>
        <v>0</v>
      </c>
      <c r="AO53" s="47">
        <f t="shared" si="303"/>
        <v>0</v>
      </c>
      <c r="AP53" s="14">
        <f t="shared" si="144"/>
        <v>1</v>
      </c>
      <c r="AQ53" s="46">
        <f t="shared" si="72"/>
        <v>1</v>
      </c>
      <c r="AR53" s="28">
        <f t="shared" si="8"/>
        <v>10</v>
      </c>
      <c r="AS53" s="29">
        <f t="shared" si="73"/>
        <v>34</v>
      </c>
      <c r="AT53" s="30">
        <f>SUM(LARGE(($AR53,$AG53,$V53,$K53),{1;2;3;4}))</f>
        <v>34</v>
      </c>
      <c r="AU53" s="27">
        <f t="shared" si="74"/>
        <v>10</v>
      </c>
      <c r="AV53" s="20">
        <f t="shared" si="75"/>
        <v>2</v>
      </c>
      <c r="AW53" s="31"/>
      <c r="AX53" s="33"/>
      <c r="AY53" s="27">
        <f t="shared" si="76"/>
        <v>0</v>
      </c>
      <c r="AZ53" s="47">
        <f t="shared" si="304"/>
        <v>0</v>
      </c>
      <c r="BA53" s="14">
        <f t="shared" si="145"/>
        <v>1</v>
      </c>
      <c r="BB53" s="46">
        <f t="shared" si="77"/>
        <v>1</v>
      </c>
      <c r="BC53" s="28">
        <f t="shared" si="10"/>
        <v>16</v>
      </c>
      <c r="BD53" s="29">
        <f t="shared" si="78"/>
        <v>50</v>
      </c>
      <c r="BE53" s="30">
        <f>SUM(LARGE(($BC53,$AR53,$AG53,$V53,$K53),{1;2;3;4;5}))</f>
        <v>50</v>
      </c>
      <c r="BF53" s="27">
        <f t="shared" si="79"/>
        <v>10</v>
      </c>
      <c r="BG53" s="20">
        <f t="shared" si="80"/>
        <v>3</v>
      </c>
      <c r="BH53" s="31"/>
      <c r="BI53" s="33"/>
      <c r="BJ53" s="27">
        <f t="shared" si="81"/>
        <v>0</v>
      </c>
      <c r="BK53" s="47">
        <f t="shared" si="305"/>
        <v>0</v>
      </c>
      <c r="BL53" s="14">
        <f t="shared" si="146"/>
        <v>1</v>
      </c>
      <c r="BM53" s="46">
        <f t="shared" si="82"/>
        <v>1</v>
      </c>
      <c r="BN53" s="28">
        <f t="shared" si="12"/>
        <v>10</v>
      </c>
      <c r="BO53" s="29">
        <f t="shared" si="83"/>
        <v>60</v>
      </c>
      <c r="BP53" s="30">
        <f>SUM(LARGE(($BN53,$BC53,$AR53,$AG53,$V53,$K53),{1;2;3;4;5}))</f>
        <v>56</v>
      </c>
      <c r="BQ53" s="27">
        <f t="shared" si="13"/>
        <v>4</v>
      </c>
      <c r="BR53" s="20">
        <f t="shared" si="84"/>
        <v>2</v>
      </c>
      <c r="BS53" s="31"/>
      <c r="BT53" s="33"/>
      <c r="BU53" s="27">
        <f t="shared" si="85"/>
        <v>0</v>
      </c>
      <c r="BV53" s="47">
        <f t="shared" si="306"/>
        <v>0</v>
      </c>
      <c r="BW53" s="14">
        <f t="shared" si="147"/>
        <v>1</v>
      </c>
      <c r="BX53" s="46">
        <f t="shared" si="86"/>
        <v>1</v>
      </c>
      <c r="BY53" s="28">
        <f t="shared" si="15"/>
        <v>16</v>
      </c>
      <c r="BZ53" s="29">
        <f t="shared" si="87"/>
        <v>76</v>
      </c>
      <c r="CA53" s="30">
        <f>SUM(LARGE(($BY53,$BN53,$BC53,$AR53,$AG53,$V53,$K53),{1;2;3;4;5}))</f>
        <v>62</v>
      </c>
      <c r="CB53" s="27">
        <f t="shared" si="16"/>
        <v>4</v>
      </c>
      <c r="CC53" s="20">
        <f t="shared" si="88"/>
        <v>2</v>
      </c>
      <c r="CD53" s="31"/>
      <c r="CE53" s="33"/>
      <c r="CF53" s="27">
        <f t="shared" si="89"/>
        <v>0</v>
      </c>
      <c r="CG53" s="47">
        <f t="shared" si="307"/>
        <v>0</v>
      </c>
      <c r="CH53" s="14">
        <f t="shared" si="148"/>
        <v>1</v>
      </c>
      <c r="CI53" s="46">
        <f t="shared" si="90"/>
        <v>1</v>
      </c>
      <c r="CJ53" s="28">
        <f t="shared" si="18"/>
        <v>16</v>
      </c>
      <c r="CK53" s="29">
        <f t="shared" si="91"/>
        <v>92</v>
      </c>
      <c r="CL53" s="30">
        <f>SUM(LARGE(($CJ53,$BY53,$BN53,$BC53,$AR53,$AG53,$V53,$K53),{1;2;3;4;5}))</f>
        <v>68</v>
      </c>
      <c r="CM53" s="27">
        <f t="shared" si="19"/>
        <v>4</v>
      </c>
      <c r="CN53" s="20">
        <f t="shared" si="92"/>
        <v>2</v>
      </c>
      <c r="CO53" s="31"/>
      <c r="CP53" s="33"/>
      <c r="CQ53" s="27">
        <f t="shared" si="93"/>
        <v>0</v>
      </c>
      <c r="CR53" s="47">
        <f t="shared" si="308"/>
        <v>0</v>
      </c>
      <c r="CS53" s="14">
        <f t="shared" si="149"/>
        <v>1</v>
      </c>
      <c r="CT53" s="46">
        <f t="shared" si="94"/>
        <v>1</v>
      </c>
      <c r="CU53" s="28">
        <f t="shared" si="21"/>
        <v>16</v>
      </c>
      <c r="CV53" s="29">
        <f t="shared" si="95"/>
        <v>108</v>
      </c>
      <c r="CW53" s="30">
        <f>SUM(LARGE(($CU53,$CJ53,$BY53,$BN53,$BC53,$AR53,$AG53,$V53,$K53),{1;2;3;4;5}))</f>
        <v>74</v>
      </c>
      <c r="CX53" s="27">
        <f t="shared" si="22"/>
        <v>4</v>
      </c>
      <c r="CY53" s="20">
        <f t="shared" si="96"/>
        <v>2</v>
      </c>
      <c r="CZ53" s="31"/>
      <c r="DA53" s="33"/>
      <c r="DB53" s="27">
        <f t="shared" si="97"/>
        <v>0</v>
      </c>
      <c r="DC53" s="47">
        <f t="shared" si="309"/>
        <v>0</v>
      </c>
      <c r="DD53" s="14">
        <f t="shared" si="150"/>
        <v>1</v>
      </c>
      <c r="DE53" s="46">
        <f t="shared" si="98"/>
        <v>1</v>
      </c>
      <c r="DF53" s="28">
        <f t="shared" si="24"/>
        <v>16</v>
      </c>
      <c r="DG53" s="29">
        <f t="shared" si="99"/>
        <v>124</v>
      </c>
      <c r="DH53" s="30">
        <f>SUM(LARGE(($DF53,$CU53,$CJ53,$BY53,$BN53,$BC53,$AR53,$AG53,$V53,$K53),{1;2;3;4;5}))</f>
        <v>80</v>
      </c>
      <c r="DI53" s="27">
        <f t="shared" si="25"/>
        <v>1</v>
      </c>
      <c r="DJ53" s="20">
        <f t="shared" si="100"/>
        <v>2</v>
      </c>
      <c r="DK53" s="31"/>
      <c r="DL53" s="33"/>
      <c r="DM53" s="27">
        <f t="shared" si="101"/>
        <v>0</v>
      </c>
      <c r="DN53" s="47">
        <f t="shared" si="310"/>
        <v>0</v>
      </c>
      <c r="DO53" s="14">
        <f t="shared" si="151"/>
        <v>1</v>
      </c>
      <c r="DP53" s="46">
        <f t="shared" si="102"/>
        <v>1</v>
      </c>
      <c r="DQ53" s="28">
        <f t="shared" si="27"/>
        <v>16</v>
      </c>
      <c r="DR53" s="29">
        <f t="shared" si="103"/>
        <v>140</v>
      </c>
      <c r="DS53" s="30">
        <f>SUM(LARGE(($DQ53,$DF53,$CU53,$CJ53,$BY53,$BN53,$BC53,$AR53,$AG53,$V53,$K53),{1;2;3;4;5}))</f>
        <v>80</v>
      </c>
      <c r="DT53" s="27">
        <f t="shared" si="28"/>
        <v>1</v>
      </c>
      <c r="DU53" s="20">
        <f t="shared" si="104"/>
        <v>2</v>
      </c>
      <c r="DV53" s="31"/>
      <c r="DW53" s="33"/>
      <c r="DX53" s="27">
        <f t="shared" si="105"/>
        <v>0</v>
      </c>
      <c r="DY53" s="47">
        <f t="shared" si="311"/>
        <v>0</v>
      </c>
      <c r="DZ53" s="14">
        <f t="shared" si="152"/>
        <v>1</v>
      </c>
      <c r="EA53" s="46">
        <f t="shared" si="106"/>
        <v>1</v>
      </c>
      <c r="EB53" s="28">
        <f t="shared" si="30"/>
        <v>16</v>
      </c>
      <c r="EC53" s="29">
        <f t="shared" si="107"/>
        <v>156</v>
      </c>
      <c r="ED53" s="30">
        <f>SUM(LARGE(($EB53,$DQ53,$DF53,$CU53,$CJ53,$BY53,$BN53,$BC53,$AR53,$AG53,$V53,$K53),{1;2;3;4;5}))</f>
        <v>80</v>
      </c>
      <c r="EE53" s="27">
        <f t="shared" si="31"/>
        <v>1</v>
      </c>
      <c r="EF53" s="20">
        <f t="shared" si="108"/>
        <v>2</v>
      </c>
      <c r="EG53" s="31"/>
      <c r="EH53" s="33"/>
      <c r="EI53" s="27">
        <f t="shared" si="109"/>
        <v>0</v>
      </c>
      <c r="EJ53" s="47">
        <f t="shared" si="312"/>
        <v>0</v>
      </c>
      <c r="EK53" s="14">
        <f t="shared" si="153"/>
        <v>1</v>
      </c>
      <c r="EL53" s="46">
        <f t="shared" si="110"/>
        <v>1</v>
      </c>
      <c r="EM53" s="28">
        <f t="shared" si="33"/>
        <v>16</v>
      </c>
      <c r="EN53" s="29">
        <f t="shared" si="111"/>
        <v>172</v>
      </c>
      <c r="EO53" s="30">
        <f>SUM(LARGE(($EM53,$EB53,$DQ53,$DF53,$CU53,$CJ53,$BY53,$BN53,$BC53,$AR53,$AG53,$V53,$K53),{1;2;3;4;5}))</f>
        <v>80</v>
      </c>
      <c r="EP53" s="27">
        <f t="shared" si="34"/>
        <v>1</v>
      </c>
      <c r="EQ53" s="20">
        <f t="shared" si="112"/>
        <v>2</v>
      </c>
      <c r="ER53" s="31"/>
      <c r="ES53" s="33"/>
      <c r="ET53" s="27">
        <f t="shared" si="113"/>
        <v>0</v>
      </c>
      <c r="EU53" s="47">
        <f t="shared" si="313"/>
        <v>0</v>
      </c>
      <c r="EV53" s="14">
        <f t="shared" si="154"/>
        <v>1</v>
      </c>
      <c r="EW53" s="46">
        <f t="shared" si="114"/>
        <v>1</v>
      </c>
      <c r="EX53" s="28">
        <f t="shared" si="36"/>
        <v>16</v>
      </c>
      <c r="EY53" s="29">
        <f t="shared" si="115"/>
        <v>188</v>
      </c>
      <c r="EZ53" s="30">
        <f>SUM(LARGE(($EX53,$EM53,$EB53,$DQ53,$DF53,$CU53,$CJ53,$BY53,$BN53,$BC53,$AR53,$AG53,$V53,$K53),{1;2;3;4;5}))</f>
        <v>80</v>
      </c>
      <c r="FA53" s="27">
        <f t="shared" si="37"/>
        <v>1</v>
      </c>
      <c r="FB53" s="20">
        <f t="shared" si="116"/>
        <v>2</v>
      </c>
      <c r="FC53" s="31"/>
      <c r="FD53" s="33"/>
      <c r="FE53" s="27">
        <f t="shared" si="117"/>
        <v>0</v>
      </c>
      <c r="FF53" s="47">
        <f t="shared" si="314"/>
        <v>0</v>
      </c>
      <c r="FG53" s="14">
        <f t="shared" si="155"/>
        <v>1</v>
      </c>
      <c r="FH53" s="46">
        <f t="shared" si="118"/>
        <v>1</v>
      </c>
      <c r="FI53" s="28">
        <f t="shared" si="39"/>
        <v>16</v>
      </c>
      <c r="FJ53" s="29">
        <f t="shared" si="119"/>
        <v>204</v>
      </c>
      <c r="FK53" s="30">
        <f>SUM(LARGE(($FI53,$EX53,$EM53,$EB53,$DQ53,$DF53,$CU53,$CJ53,$BY53,$BN53,$BC53,$AR53,$AG53,$V53,$K53),{1;2;3;4;5}))</f>
        <v>80</v>
      </c>
      <c r="FL53" s="27">
        <f t="shared" si="40"/>
        <v>1</v>
      </c>
      <c r="FM53" s="20">
        <f t="shared" si="120"/>
        <v>2</v>
      </c>
      <c r="FN53" s="31"/>
      <c r="FO53" s="33"/>
      <c r="FP53" s="27">
        <f t="shared" si="121"/>
        <v>0</v>
      </c>
      <c r="FQ53" s="47">
        <f t="shared" si="315"/>
        <v>0</v>
      </c>
      <c r="FR53" s="14">
        <f t="shared" si="156"/>
        <v>1</v>
      </c>
      <c r="FS53" s="46">
        <f t="shared" si="122"/>
        <v>1</v>
      </c>
      <c r="FT53" s="28">
        <f t="shared" si="42"/>
        <v>16</v>
      </c>
      <c r="FU53" s="29">
        <f t="shared" si="123"/>
        <v>220</v>
      </c>
      <c r="FV53" s="30">
        <f>SUM(LARGE(($FT53,$FI53,$EX53,$EM53,$EB53,$DQ53,$DF53,$CU53,$CJ53,$BY53,$BN53,$BC53,$AR53,$AG53,$V53,$K53),{1;2;3;4;5}))</f>
        <v>80</v>
      </c>
      <c r="FW53" s="27">
        <f t="shared" si="43"/>
        <v>1</v>
      </c>
      <c r="FX53" s="20">
        <f t="shared" si="124"/>
        <v>2</v>
      </c>
      <c r="FY53" s="63"/>
      <c r="FZ53" s="64"/>
      <c r="GA53" s="27">
        <f t="shared" si="125"/>
        <v>0</v>
      </c>
      <c r="GB53" s="47">
        <f t="shared" si="316"/>
        <v>0</v>
      </c>
      <c r="GC53" s="14">
        <f t="shared" si="157"/>
        <v>1</v>
      </c>
      <c r="GD53" s="46">
        <f t="shared" si="126"/>
        <v>1</v>
      </c>
      <c r="GE53" s="28">
        <f t="shared" si="45"/>
        <v>16</v>
      </c>
      <c r="GF53" s="29">
        <f t="shared" si="127"/>
        <v>236</v>
      </c>
      <c r="GG53" s="30">
        <f>SUM(LARGE(($GE53,$FT53,$FI53,$EX53,$EM53,$EB53,$DQ53,$DF53,$CU53,$CJ53,$BY53,$BN53,$BC53,$AR53,$AG53,$V53,$K53),{1;2;3;4;5}))</f>
        <v>80</v>
      </c>
      <c r="GH53" s="27">
        <f t="shared" si="46"/>
        <v>1</v>
      </c>
      <c r="GI53" s="20">
        <f t="shared" si="128"/>
        <v>3</v>
      </c>
      <c r="GJ53" s="63"/>
      <c r="GK53" s="64"/>
      <c r="GL53" s="27">
        <f t="shared" si="129"/>
        <v>0</v>
      </c>
      <c r="GM53" s="47">
        <f t="shared" si="317"/>
        <v>0</v>
      </c>
      <c r="GN53" s="14">
        <f t="shared" si="158"/>
        <v>1</v>
      </c>
      <c r="GO53" s="46">
        <f t="shared" si="130"/>
        <v>1</v>
      </c>
      <c r="GP53" s="28">
        <f t="shared" si="48"/>
        <v>10</v>
      </c>
      <c r="GQ53" s="29">
        <f t="shared" si="131"/>
        <v>246</v>
      </c>
      <c r="GR53" s="30">
        <f>SUM(LARGE(($GP53,$GE53,$FT53,$FI53,$EX53,$EM53,$EB53,$DQ53,$DF53,$CU53,$CJ53,$BY53,$BN53,$BC53,$AR53,$AG53,$V53,$K53),{1;2;3;4;5}))</f>
        <v>80</v>
      </c>
      <c r="GS53" s="27">
        <f t="shared" si="49"/>
        <v>1</v>
      </c>
      <c r="GT53" s="20">
        <f t="shared" si="132"/>
        <v>2</v>
      </c>
      <c r="GU53" s="63"/>
      <c r="GV53" s="64"/>
      <c r="GW53" s="27">
        <f t="shared" si="133"/>
        <v>0</v>
      </c>
      <c r="GX53" s="47">
        <f t="shared" si="318"/>
        <v>0</v>
      </c>
      <c r="GY53" s="14">
        <f t="shared" si="159"/>
        <v>1</v>
      </c>
      <c r="GZ53" s="46">
        <f t="shared" si="134"/>
        <v>1</v>
      </c>
      <c r="HA53" s="28">
        <f t="shared" si="51"/>
        <v>16</v>
      </c>
      <c r="HB53" s="29">
        <f t="shared" si="135"/>
        <v>262</v>
      </c>
      <c r="HC53" s="30">
        <f>SUM(LARGE(($HA53,$GP53,$GE53,$FT53,$FI53,$EX53,$EM53,$EB53,$DQ53,$DF53,$CU53,$CJ53,$BY53,$BN53,$BC53,$AR53,$AG53,$V53,$K53),{1;2;3;4;5}))</f>
        <v>80</v>
      </c>
      <c r="HD53" s="27">
        <f t="shared" si="52"/>
        <v>1</v>
      </c>
      <c r="HE53" s="20">
        <f t="shared" si="136"/>
        <v>2</v>
      </c>
      <c r="HF53" s="63"/>
      <c r="HG53" s="64"/>
      <c r="HH53" s="27">
        <f t="shared" si="137"/>
        <v>0</v>
      </c>
      <c r="HI53" s="47">
        <f t="shared" si="319"/>
        <v>0</v>
      </c>
      <c r="HJ53" s="14">
        <f t="shared" si="160"/>
        <v>1</v>
      </c>
      <c r="HK53" s="46">
        <f t="shared" si="138"/>
        <v>1</v>
      </c>
      <c r="HL53" s="28">
        <f t="shared" si="54"/>
        <v>16</v>
      </c>
      <c r="HM53" s="29">
        <f t="shared" si="139"/>
        <v>278</v>
      </c>
      <c r="HN53" s="30">
        <f>SUM(LARGE(($HL53,$HA53,$GP53,$GE53,$FT53,$FI53,$EX53,$EM53,$EB53,$DQ53,$DF53,$CU53,$CJ53,$BY53,$BN53,$BC53,$AR53,$AG53,$V53,$K53),{1;2;3;4;5}))</f>
        <v>80</v>
      </c>
      <c r="HO53" s="27">
        <f t="shared" si="140"/>
        <v>1</v>
      </c>
    </row>
    <row r="54" spans="1:223" x14ac:dyDescent="0.2">
      <c r="A54" s="41"/>
      <c r="B54" s="65">
        <f t="shared" si="798"/>
        <v>0</v>
      </c>
      <c r="C54" s="19"/>
      <c r="D54" s="20">
        <f t="shared" si="55"/>
        <v>2</v>
      </c>
      <c r="E54" s="31"/>
      <c r="F54" s="33"/>
      <c r="G54" s="27">
        <f t="shared" si="56"/>
        <v>0</v>
      </c>
      <c r="H54" s="47">
        <f t="shared" si="300"/>
        <v>0</v>
      </c>
      <c r="I54" s="14">
        <f t="shared" si="141"/>
        <v>10</v>
      </c>
      <c r="J54" s="46">
        <f t="shared" si="57"/>
        <v>10</v>
      </c>
      <c r="K54" s="28">
        <f t="shared" si="2"/>
        <v>4</v>
      </c>
      <c r="L54" s="29">
        <f t="shared" si="58"/>
        <v>4</v>
      </c>
      <c r="M54" s="30">
        <f>SUM(LARGE(($K54),{1}))</f>
        <v>4</v>
      </c>
      <c r="N54" s="27">
        <f t="shared" si="59"/>
        <v>10</v>
      </c>
      <c r="O54" s="20">
        <f t="shared" si="60"/>
        <v>3</v>
      </c>
      <c r="P54" s="31"/>
      <c r="Q54" s="33"/>
      <c r="R54" s="27">
        <f t="shared" si="61"/>
        <v>0</v>
      </c>
      <c r="S54" s="47">
        <f t="shared" si="301"/>
        <v>0</v>
      </c>
      <c r="T54" s="14">
        <f t="shared" si="142"/>
        <v>1</v>
      </c>
      <c r="U54" s="46">
        <f t="shared" si="62"/>
        <v>1</v>
      </c>
      <c r="V54" s="28">
        <f t="shared" si="4"/>
        <v>10</v>
      </c>
      <c r="W54" s="29">
        <f t="shared" si="63"/>
        <v>14</v>
      </c>
      <c r="X54" s="30">
        <f>SUM(LARGE(($V54,$K54),{1;2}))</f>
        <v>14</v>
      </c>
      <c r="Y54" s="27">
        <f t="shared" si="64"/>
        <v>10</v>
      </c>
      <c r="Z54" s="20">
        <f t="shared" si="65"/>
        <v>3</v>
      </c>
      <c r="AA54" s="31"/>
      <c r="AB54" s="33"/>
      <c r="AC54" s="27">
        <f t="shared" si="66"/>
        <v>0</v>
      </c>
      <c r="AD54" s="47">
        <f t="shared" si="302"/>
        <v>0</v>
      </c>
      <c r="AE54" s="14">
        <f t="shared" si="143"/>
        <v>1</v>
      </c>
      <c r="AF54" s="46">
        <f t="shared" si="67"/>
        <v>1</v>
      </c>
      <c r="AG54" s="28">
        <f t="shared" si="6"/>
        <v>10</v>
      </c>
      <c r="AH54" s="29">
        <f t="shared" si="68"/>
        <v>24</v>
      </c>
      <c r="AI54" s="30">
        <f>SUM(LARGE(($AG54,$V54,$K54),{1;2;3}))</f>
        <v>24</v>
      </c>
      <c r="AJ54" s="27">
        <f t="shared" si="69"/>
        <v>10</v>
      </c>
      <c r="AK54" s="20">
        <f t="shared" si="70"/>
        <v>3</v>
      </c>
      <c r="AL54" s="31"/>
      <c r="AM54" s="33"/>
      <c r="AN54" s="27">
        <f t="shared" si="71"/>
        <v>0</v>
      </c>
      <c r="AO54" s="47">
        <f t="shared" si="303"/>
        <v>0</v>
      </c>
      <c r="AP54" s="14">
        <f t="shared" si="144"/>
        <v>1</v>
      </c>
      <c r="AQ54" s="46">
        <f t="shared" si="72"/>
        <v>1</v>
      </c>
      <c r="AR54" s="28">
        <f t="shared" si="8"/>
        <v>10</v>
      </c>
      <c r="AS54" s="29">
        <f t="shared" si="73"/>
        <v>34</v>
      </c>
      <c r="AT54" s="30">
        <f>SUM(LARGE(($AR54,$AG54,$V54,$K54),{1;2;3;4}))</f>
        <v>34</v>
      </c>
      <c r="AU54" s="27">
        <f t="shared" si="74"/>
        <v>10</v>
      </c>
      <c r="AV54" s="20">
        <f t="shared" si="75"/>
        <v>2</v>
      </c>
      <c r="AW54" s="31"/>
      <c r="AX54" s="33"/>
      <c r="AY54" s="27">
        <f t="shared" si="76"/>
        <v>0</v>
      </c>
      <c r="AZ54" s="47">
        <f t="shared" si="304"/>
        <v>0</v>
      </c>
      <c r="BA54" s="14">
        <f t="shared" si="145"/>
        <v>1</v>
      </c>
      <c r="BB54" s="46">
        <f t="shared" si="77"/>
        <v>1</v>
      </c>
      <c r="BC54" s="28">
        <f t="shared" si="10"/>
        <v>16</v>
      </c>
      <c r="BD54" s="29">
        <f t="shared" si="78"/>
        <v>50</v>
      </c>
      <c r="BE54" s="30">
        <f>SUM(LARGE(($BC54,$AR54,$AG54,$V54,$K54),{1;2;3;4;5}))</f>
        <v>50</v>
      </c>
      <c r="BF54" s="27">
        <f t="shared" si="79"/>
        <v>10</v>
      </c>
      <c r="BG54" s="20">
        <f t="shared" si="80"/>
        <v>3</v>
      </c>
      <c r="BH54" s="31"/>
      <c r="BI54" s="33"/>
      <c r="BJ54" s="27">
        <f t="shared" si="81"/>
        <v>0</v>
      </c>
      <c r="BK54" s="47">
        <f t="shared" si="305"/>
        <v>0</v>
      </c>
      <c r="BL54" s="14">
        <f t="shared" si="146"/>
        <v>1</v>
      </c>
      <c r="BM54" s="46">
        <f t="shared" si="82"/>
        <v>1</v>
      </c>
      <c r="BN54" s="28">
        <f t="shared" si="12"/>
        <v>10</v>
      </c>
      <c r="BO54" s="29">
        <f t="shared" si="83"/>
        <v>60</v>
      </c>
      <c r="BP54" s="30">
        <f>SUM(LARGE(($BN54,$BC54,$AR54,$AG54,$V54,$K54),{1;2;3;4;5}))</f>
        <v>56</v>
      </c>
      <c r="BQ54" s="27">
        <f t="shared" si="13"/>
        <v>4</v>
      </c>
      <c r="BR54" s="20">
        <f t="shared" si="84"/>
        <v>2</v>
      </c>
      <c r="BS54" s="31"/>
      <c r="BT54" s="33"/>
      <c r="BU54" s="27">
        <f t="shared" si="85"/>
        <v>0</v>
      </c>
      <c r="BV54" s="47">
        <f t="shared" si="306"/>
        <v>0</v>
      </c>
      <c r="BW54" s="14">
        <f t="shared" si="147"/>
        <v>1</v>
      </c>
      <c r="BX54" s="46">
        <f t="shared" si="86"/>
        <v>1</v>
      </c>
      <c r="BY54" s="28">
        <f t="shared" si="15"/>
        <v>16</v>
      </c>
      <c r="BZ54" s="29">
        <f t="shared" si="87"/>
        <v>76</v>
      </c>
      <c r="CA54" s="30">
        <f>SUM(LARGE(($BY54,$BN54,$BC54,$AR54,$AG54,$V54,$K54),{1;2;3;4;5}))</f>
        <v>62</v>
      </c>
      <c r="CB54" s="27">
        <f t="shared" si="16"/>
        <v>4</v>
      </c>
      <c r="CC54" s="20">
        <f t="shared" si="88"/>
        <v>2</v>
      </c>
      <c r="CD54" s="31"/>
      <c r="CE54" s="33"/>
      <c r="CF54" s="27">
        <f t="shared" si="89"/>
        <v>0</v>
      </c>
      <c r="CG54" s="47">
        <f t="shared" si="307"/>
        <v>0</v>
      </c>
      <c r="CH54" s="14">
        <f t="shared" si="148"/>
        <v>1</v>
      </c>
      <c r="CI54" s="46">
        <f t="shared" si="90"/>
        <v>1</v>
      </c>
      <c r="CJ54" s="28">
        <f t="shared" si="18"/>
        <v>16</v>
      </c>
      <c r="CK54" s="29">
        <f t="shared" si="91"/>
        <v>92</v>
      </c>
      <c r="CL54" s="30">
        <f>SUM(LARGE(($CJ54,$BY54,$BN54,$BC54,$AR54,$AG54,$V54,$K54),{1;2;3;4;5}))</f>
        <v>68</v>
      </c>
      <c r="CM54" s="27">
        <f t="shared" si="19"/>
        <v>4</v>
      </c>
      <c r="CN54" s="20">
        <f t="shared" si="92"/>
        <v>2</v>
      </c>
      <c r="CO54" s="31"/>
      <c r="CP54" s="33"/>
      <c r="CQ54" s="27">
        <f t="shared" si="93"/>
        <v>0</v>
      </c>
      <c r="CR54" s="47">
        <f t="shared" si="308"/>
        <v>0</v>
      </c>
      <c r="CS54" s="14">
        <f t="shared" si="149"/>
        <v>1</v>
      </c>
      <c r="CT54" s="46">
        <f t="shared" si="94"/>
        <v>1</v>
      </c>
      <c r="CU54" s="28">
        <f t="shared" si="21"/>
        <v>16</v>
      </c>
      <c r="CV54" s="29">
        <f t="shared" si="95"/>
        <v>108</v>
      </c>
      <c r="CW54" s="30">
        <f>SUM(LARGE(($CU54,$CJ54,$BY54,$BN54,$BC54,$AR54,$AG54,$V54,$K54),{1;2;3;4;5}))</f>
        <v>74</v>
      </c>
      <c r="CX54" s="27">
        <f t="shared" si="22"/>
        <v>4</v>
      </c>
      <c r="CY54" s="20">
        <f t="shared" si="96"/>
        <v>2</v>
      </c>
      <c r="CZ54" s="31"/>
      <c r="DA54" s="33"/>
      <c r="DB54" s="27">
        <f t="shared" si="97"/>
        <v>0</v>
      </c>
      <c r="DC54" s="47">
        <f t="shared" si="309"/>
        <v>0</v>
      </c>
      <c r="DD54" s="14">
        <f t="shared" si="150"/>
        <v>1</v>
      </c>
      <c r="DE54" s="46">
        <f t="shared" si="98"/>
        <v>1</v>
      </c>
      <c r="DF54" s="28">
        <f t="shared" si="24"/>
        <v>16</v>
      </c>
      <c r="DG54" s="29">
        <f t="shared" si="99"/>
        <v>124</v>
      </c>
      <c r="DH54" s="30">
        <f>SUM(LARGE(($DF54,$CU54,$CJ54,$BY54,$BN54,$BC54,$AR54,$AG54,$V54,$K54),{1;2;3;4;5}))</f>
        <v>80</v>
      </c>
      <c r="DI54" s="27">
        <f t="shared" si="25"/>
        <v>1</v>
      </c>
      <c r="DJ54" s="20">
        <f t="shared" si="100"/>
        <v>2</v>
      </c>
      <c r="DK54" s="31"/>
      <c r="DL54" s="33"/>
      <c r="DM54" s="27">
        <f t="shared" si="101"/>
        <v>0</v>
      </c>
      <c r="DN54" s="47">
        <f t="shared" si="310"/>
        <v>0</v>
      </c>
      <c r="DO54" s="14">
        <f t="shared" si="151"/>
        <v>1</v>
      </c>
      <c r="DP54" s="46">
        <f t="shared" si="102"/>
        <v>1</v>
      </c>
      <c r="DQ54" s="28">
        <f t="shared" si="27"/>
        <v>16</v>
      </c>
      <c r="DR54" s="29">
        <f t="shared" si="103"/>
        <v>140</v>
      </c>
      <c r="DS54" s="30">
        <f>SUM(LARGE(($DQ54,$DF54,$CU54,$CJ54,$BY54,$BN54,$BC54,$AR54,$AG54,$V54,$K54),{1;2;3;4;5}))</f>
        <v>80</v>
      </c>
      <c r="DT54" s="27">
        <f t="shared" si="28"/>
        <v>1</v>
      </c>
      <c r="DU54" s="20">
        <f t="shared" si="104"/>
        <v>2</v>
      </c>
      <c r="DV54" s="31"/>
      <c r="DW54" s="33"/>
      <c r="DX54" s="27">
        <f t="shared" si="105"/>
        <v>0</v>
      </c>
      <c r="DY54" s="47">
        <f t="shared" si="311"/>
        <v>0</v>
      </c>
      <c r="DZ54" s="14">
        <f t="shared" si="152"/>
        <v>1</v>
      </c>
      <c r="EA54" s="46">
        <f t="shared" si="106"/>
        <v>1</v>
      </c>
      <c r="EB54" s="28">
        <f t="shared" si="30"/>
        <v>16</v>
      </c>
      <c r="EC54" s="29">
        <f t="shared" si="107"/>
        <v>156</v>
      </c>
      <c r="ED54" s="30">
        <f>SUM(LARGE(($EB54,$DQ54,$DF54,$CU54,$CJ54,$BY54,$BN54,$BC54,$AR54,$AG54,$V54,$K54),{1;2;3;4;5}))</f>
        <v>80</v>
      </c>
      <c r="EE54" s="27">
        <f t="shared" si="31"/>
        <v>1</v>
      </c>
      <c r="EF54" s="20">
        <f t="shared" si="108"/>
        <v>2</v>
      </c>
      <c r="EG54" s="31"/>
      <c r="EH54" s="33"/>
      <c r="EI54" s="27">
        <f t="shared" si="109"/>
        <v>0</v>
      </c>
      <c r="EJ54" s="47">
        <f t="shared" si="312"/>
        <v>0</v>
      </c>
      <c r="EK54" s="14">
        <f t="shared" si="153"/>
        <v>1</v>
      </c>
      <c r="EL54" s="46">
        <f t="shared" si="110"/>
        <v>1</v>
      </c>
      <c r="EM54" s="28">
        <f t="shared" si="33"/>
        <v>16</v>
      </c>
      <c r="EN54" s="29">
        <f t="shared" si="111"/>
        <v>172</v>
      </c>
      <c r="EO54" s="30">
        <f>SUM(LARGE(($EM54,$EB54,$DQ54,$DF54,$CU54,$CJ54,$BY54,$BN54,$BC54,$AR54,$AG54,$V54,$K54),{1;2;3;4;5}))</f>
        <v>80</v>
      </c>
      <c r="EP54" s="27">
        <f t="shared" si="34"/>
        <v>1</v>
      </c>
      <c r="EQ54" s="20">
        <f t="shared" si="112"/>
        <v>2</v>
      </c>
      <c r="ER54" s="31"/>
      <c r="ES54" s="33"/>
      <c r="ET54" s="27">
        <f t="shared" si="113"/>
        <v>0</v>
      </c>
      <c r="EU54" s="47">
        <f t="shared" si="313"/>
        <v>0</v>
      </c>
      <c r="EV54" s="14">
        <f t="shared" si="154"/>
        <v>1</v>
      </c>
      <c r="EW54" s="46">
        <f t="shared" si="114"/>
        <v>1</v>
      </c>
      <c r="EX54" s="28">
        <f t="shared" si="36"/>
        <v>16</v>
      </c>
      <c r="EY54" s="29">
        <f t="shared" si="115"/>
        <v>188</v>
      </c>
      <c r="EZ54" s="30">
        <f>SUM(LARGE(($EX54,$EM54,$EB54,$DQ54,$DF54,$CU54,$CJ54,$BY54,$BN54,$BC54,$AR54,$AG54,$V54,$K54),{1;2;3;4;5}))</f>
        <v>80</v>
      </c>
      <c r="FA54" s="27">
        <f t="shared" si="37"/>
        <v>1</v>
      </c>
      <c r="FB54" s="20">
        <f t="shared" si="116"/>
        <v>2</v>
      </c>
      <c r="FC54" s="31"/>
      <c r="FD54" s="33"/>
      <c r="FE54" s="27">
        <f t="shared" si="117"/>
        <v>0</v>
      </c>
      <c r="FF54" s="47">
        <f t="shared" si="314"/>
        <v>0</v>
      </c>
      <c r="FG54" s="14">
        <f t="shared" si="155"/>
        <v>1</v>
      </c>
      <c r="FH54" s="46">
        <f t="shared" si="118"/>
        <v>1</v>
      </c>
      <c r="FI54" s="28">
        <f t="shared" si="39"/>
        <v>16</v>
      </c>
      <c r="FJ54" s="29">
        <f t="shared" si="119"/>
        <v>204</v>
      </c>
      <c r="FK54" s="30">
        <f>SUM(LARGE(($FI54,$EX54,$EM54,$EB54,$DQ54,$DF54,$CU54,$CJ54,$BY54,$BN54,$BC54,$AR54,$AG54,$V54,$K54),{1;2;3;4;5}))</f>
        <v>80</v>
      </c>
      <c r="FL54" s="27">
        <f t="shared" si="40"/>
        <v>1</v>
      </c>
      <c r="FM54" s="20">
        <f t="shared" si="120"/>
        <v>2</v>
      </c>
      <c r="FN54" s="31"/>
      <c r="FO54" s="33"/>
      <c r="FP54" s="27">
        <f t="shared" si="121"/>
        <v>0</v>
      </c>
      <c r="FQ54" s="47">
        <f t="shared" si="315"/>
        <v>0</v>
      </c>
      <c r="FR54" s="14">
        <f t="shared" si="156"/>
        <v>1</v>
      </c>
      <c r="FS54" s="46">
        <f t="shared" si="122"/>
        <v>1</v>
      </c>
      <c r="FT54" s="28">
        <f t="shared" si="42"/>
        <v>16</v>
      </c>
      <c r="FU54" s="29">
        <f t="shared" si="123"/>
        <v>220</v>
      </c>
      <c r="FV54" s="30">
        <f>SUM(LARGE(($FT54,$FI54,$EX54,$EM54,$EB54,$DQ54,$DF54,$CU54,$CJ54,$BY54,$BN54,$BC54,$AR54,$AG54,$V54,$K54),{1;2;3;4;5}))</f>
        <v>80</v>
      </c>
      <c r="FW54" s="27">
        <f t="shared" si="43"/>
        <v>1</v>
      </c>
      <c r="FX54" s="20">
        <f t="shared" si="124"/>
        <v>2</v>
      </c>
      <c r="FY54" s="63"/>
      <c r="FZ54" s="64"/>
      <c r="GA54" s="27">
        <f t="shared" si="125"/>
        <v>0</v>
      </c>
      <c r="GB54" s="47">
        <f t="shared" si="316"/>
        <v>0</v>
      </c>
      <c r="GC54" s="14">
        <f t="shared" si="157"/>
        <v>1</v>
      </c>
      <c r="GD54" s="46">
        <f t="shared" si="126"/>
        <v>1</v>
      </c>
      <c r="GE54" s="28">
        <f t="shared" si="45"/>
        <v>16</v>
      </c>
      <c r="GF54" s="29">
        <f t="shared" si="127"/>
        <v>236</v>
      </c>
      <c r="GG54" s="30">
        <f>SUM(LARGE(($GE54,$FT54,$FI54,$EX54,$EM54,$EB54,$DQ54,$DF54,$CU54,$CJ54,$BY54,$BN54,$BC54,$AR54,$AG54,$V54,$K54),{1;2;3;4;5}))</f>
        <v>80</v>
      </c>
      <c r="GH54" s="27">
        <f t="shared" si="46"/>
        <v>1</v>
      </c>
      <c r="GI54" s="20">
        <f t="shared" si="128"/>
        <v>3</v>
      </c>
      <c r="GJ54" s="63"/>
      <c r="GK54" s="64"/>
      <c r="GL54" s="27">
        <f t="shared" si="129"/>
        <v>0</v>
      </c>
      <c r="GM54" s="47">
        <f t="shared" si="317"/>
        <v>0</v>
      </c>
      <c r="GN54" s="14">
        <f t="shared" si="158"/>
        <v>1</v>
      </c>
      <c r="GO54" s="46">
        <f t="shared" si="130"/>
        <v>1</v>
      </c>
      <c r="GP54" s="28">
        <f t="shared" si="48"/>
        <v>10</v>
      </c>
      <c r="GQ54" s="29">
        <f t="shared" si="131"/>
        <v>246</v>
      </c>
      <c r="GR54" s="30">
        <f>SUM(LARGE(($GP54,$GE54,$FT54,$FI54,$EX54,$EM54,$EB54,$DQ54,$DF54,$CU54,$CJ54,$BY54,$BN54,$BC54,$AR54,$AG54,$V54,$K54),{1;2;3;4;5}))</f>
        <v>80</v>
      </c>
      <c r="GS54" s="27">
        <f t="shared" si="49"/>
        <v>1</v>
      </c>
      <c r="GT54" s="20">
        <f t="shared" si="132"/>
        <v>2</v>
      </c>
      <c r="GU54" s="63"/>
      <c r="GV54" s="64"/>
      <c r="GW54" s="27">
        <f t="shared" si="133"/>
        <v>0</v>
      </c>
      <c r="GX54" s="47">
        <f t="shared" si="318"/>
        <v>0</v>
      </c>
      <c r="GY54" s="14">
        <f t="shared" si="159"/>
        <v>1</v>
      </c>
      <c r="GZ54" s="46">
        <f t="shared" si="134"/>
        <v>1</v>
      </c>
      <c r="HA54" s="28">
        <f t="shared" si="51"/>
        <v>16</v>
      </c>
      <c r="HB54" s="29">
        <f t="shared" si="135"/>
        <v>262</v>
      </c>
      <c r="HC54" s="30">
        <f>SUM(LARGE(($HA54,$GP54,$GE54,$FT54,$FI54,$EX54,$EM54,$EB54,$DQ54,$DF54,$CU54,$CJ54,$BY54,$BN54,$BC54,$AR54,$AG54,$V54,$K54),{1;2;3;4;5}))</f>
        <v>80</v>
      </c>
      <c r="HD54" s="27">
        <f t="shared" si="52"/>
        <v>1</v>
      </c>
      <c r="HE54" s="20">
        <f t="shared" si="136"/>
        <v>2</v>
      </c>
      <c r="HF54" s="63"/>
      <c r="HG54" s="64"/>
      <c r="HH54" s="27">
        <f t="shared" si="137"/>
        <v>0</v>
      </c>
      <c r="HI54" s="47">
        <f t="shared" si="319"/>
        <v>0</v>
      </c>
      <c r="HJ54" s="14">
        <f t="shared" si="160"/>
        <v>1</v>
      </c>
      <c r="HK54" s="46">
        <f t="shared" si="138"/>
        <v>1</v>
      </c>
      <c r="HL54" s="28">
        <f t="shared" si="54"/>
        <v>16</v>
      </c>
      <c r="HM54" s="29">
        <f t="shared" si="139"/>
        <v>278</v>
      </c>
      <c r="HN54" s="30">
        <f>SUM(LARGE(($HL54,$HA54,$GP54,$GE54,$FT54,$FI54,$EX54,$EM54,$EB54,$DQ54,$DF54,$CU54,$CJ54,$BY54,$BN54,$BC54,$AR54,$AG54,$V54,$K54),{1;2;3;4;5}))</f>
        <v>80</v>
      </c>
      <c r="HO54" s="27">
        <f t="shared" si="140"/>
        <v>1</v>
      </c>
    </row>
    <row r="55" spans="1:223" x14ac:dyDescent="0.2">
      <c r="A55" s="41"/>
      <c r="B55" s="65">
        <f t="shared" si="798"/>
        <v>0</v>
      </c>
      <c r="C55" s="19"/>
      <c r="D55" s="20">
        <f t="shared" si="55"/>
        <v>2</v>
      </c>
      <c r="E55" s="31"/>
      <c r="F55" s="33"/>
      <c r="G55" s="27">
        <f t="shared" si="56"/>
        <v>0</v>
      </c>
      <c r="H55" s="47">
        <f t="shared" si="300"/>
        <v>0</v>
      </c>
      <c r="I55" s="14">
        <f t="shared" si="141"/>
        <v>10</v>
      </c>
      <c r="J55" s="46">
        <f t="shared" si="57"/>
        <v>10</v>
      </c>
      <c r="K55" s="28">
        <f t="shared" si="2"/>
        <v>4</v>
      </c>
      <c r="L55" s="29">
        <f t="shared" si="58"/>
        <v>4</v>
      </c>
      <c r="M55" s="30">
        <f>SUM(LARGE(($K55),{1}))</f>
        <v>4</v>
      </c>
      <c r="N55" s="27">
        <f t="shared" si="59"/>
        <v>10</v>
      </c>
      <c r="O55" s="20">
        <f t="shared" si="60"/>
        <v>3</v>
      </c>
      <c r="P55" s="31"/>
      <c r="Q55" s="33"/>
      <c r="R55" s="27">
        <f t="shared" si="61"/>
        <v>0</v>
      </c>
      <c r="S55" s="47">
        <f t="shared" si="301"/>
        <v>0</v>
      </c>
      <c r="T55" s="14">
        <f t="shared" si="142"/>
        <v>1</v>
      </c>
      <c r="U55" s="46">
        <f t="shared" si="62"/>
        <v>1</v>
      </c>
      <c r="V55" s="28">
        <f t="shared" si="4"/>
        <v>10</v>
      </c>
      <c r="W55" s="29">
        <f t="shared" si="63"/>
        <v>14</v>
      </c>
      <c r="X55" s="30">
        <f>SUM(LARGE(($V55,$K55),{1;2}))</f>
        <v>14</v>
      </c>
      <c r="Y55" s="27">
        <f t="shared" si="64"/>
        <v>10</v>
      </c>
      <c r="Z55" s="20">
        <f t="shared" si="65"/>
        <v>3</v>
      </c>
      <c r="AA55" s="31"/>
      <c r="AB55" s="33"/>
      <c r="AC55" s="27">
        <f t="shared" si="66"/>
        <v>0</v>
      </c>
      <c r="AD55" s="47">
        <f t="shared" si="302"/>
        <v>0</v>
      </c>
      <c r="AE55" s="14">
        <f t="shared" si="143"/>
        <v>1</v>
      </c>
      <c r="AF55" s="46">
        <f t="shared" si="67"/>
        <v>1</v>
      </c>
      <c r="AG55" s="28">
        <f t="shared" si="6"/>
        <v>10</v>
      </c>
      <c r="AH55" s="29">
        <f t="shared" si="68"/>
        <v>24</v>
      </c>
      <c r="AI55" s="30">
        <f>SUM(LARGE(($AG55,$V55,$K55),{1;2;3}))</f>
        <v>24</v>
      </c>
      <c r="AJ55" s="27">
        <f t="shared" si="69"/>
        <v>10</v>
      </c>
      <c r="AK55" s="20">
        <f t="shared" si="70"/>
        <v>3</v>
      </c>
      <c r="AL55" s="31"/>
      <c r="AM55" s="33"/>
      <c r="AN55" s="27">
        <f t="shared" si="71"/>
        <v>0</v>
      </c>
      <c r="AO55" s="47">
        <f t="shared" si="303"/>
        <v>0</v>
      </c>
      <c r="AP55" s="14">
        <f t="shared" si="144"/>
        <v>1</v>
      </c>
      <c r="AQ55" s="46">
        <f t="shared" si="72"/>
        <v>1</v>
      </c>
      <c r="AR55" s="28">
        <f t="shared" si="8"/>
        <v>10</v>
      </c>
      <c r="AS55" s="29">
        <f t="shared" si="73"/>
        <v>34</v>
      </c>
      <c r="AT55" s="30">
        <f>SUM(LARGE(($AR55,$AG55,$V55,$K55),{1;2;3;4}))</f>
        <v>34</v>
      </c>
      <c r="AU55" s="27">
        <f t="shared" si="74"/>
        <v>10</v>
      </c>
      <c r="AV55" s="20">
        <f t="shared" si="75"/>
        <v>2</v>
      </c>
      <c r="AW55" s="31"/>
      <c r="AX55" s="33"/>
      <c r="AY55" s="27">
        <f t="shared" si="76"/>
        <v>0</v>
      </c>
      <c r="AZ55" s="47">
        <f t="shared" si="304"/>
        <v>0</v>
      </c>
      <c r="BA55" s="14">
        <f t="shared" si="145"/>
        <v>1</v>
      </c>
      <c r="BB55" s="46">
        <f t="shared" si="77"/>
        <v>1</v>
      </c>
      <c r="BC55" s="28">
        <f t="shared" si="10"/>
        <v>16</v>
      </c>
      <c r="BD55" s="29">
        <f t="shared" si="78"/>
        <v>50</v>
      </c>
      <c r="BE55" s="30">
        <f>SUM(LARGE(($BC55,$AR55,$AG55,$V55,$K55),{1;2;3;4;5}))</f>
        <v>50</v>
      </c>
      <c r="BF55" s="27">
        <f t="shared" si="79"/>
        <v>10</v>
      </c>
      <c r="BG55" s="20">
        <f t="shared" si="80"/>
        <v>3</v>
      </c>
      <c r="BH55" s="31"/>
      <c r="BI55" s="33"/>
      <c r="BJ55" s="27">
        <f t="shared" si="81"/>
        <v>0</v>
      </c>
      <c r="BK55" s="47">
        <f t="shared" si="305"/>
        <v>0</v>
      </c>
      <c r="BL55" s="14">
        <f t="shared" si="146"/>
        <v>1</v>
      </c>
      <c r="BM55" s="46">
        <f t="shared" si="82"/>
        <v>1</v>
      </c>
      <c r="BN55" s="28">
        <f t="shared" si="12"/>
        <v>10</v>
      </c>
      <c r="BO55" s="29">
        <f t="shared" si="83"/>
        <v>60</v>
      </c>
      <c r="BP55" s="30">
        <f>SUM(LARGE(($BN55,$BC55,$AR55,$AG55,$V55,$K55),{1;2;3;4;5}))</f>
        <v>56</v>
      </c>
      <c r="BQ55" s="27">
        <f t="shared" si="13"/>
        <v>4</v>
      </c>
      <c r="BR55" s="20">
        <f t="shared" si="84"/>
        <v>2</v>
      </c>
      <c r="BS55" s="31"/>
      <c r="BT55" s="33"/>
      <c r="BU55" s="27">
        <f t="shared" si="85"/>
        <v>0</v>
      </c>
      <c r="BV55" s="47">
        <f t="shared" si="306"/>
        <v>0</v>
      </c>
      <c r="BW55" s="14">
        <f t="shared" si="147"/>
        <v>1</v>
      </c>
      <c r="BX55" s="46">
        <f t="shared" si="86"/>
        <v>1</v>
      </c>
      <c r="BY55" s="28">
        <f t="shared" si="15"/>
        <v>16</v>
      </c>
      <c r="BZ55" s="29">
        <f t="shared" si="87"/>
        <v>76</v>
      </c>
      <c r="CA55" s="30">
        <f>SUM(LARGE(($BY55,$BN55,$BC55,$AR55,$AG55,$V55,$K55),{1;2;3;4;5}))</f>
        <v>62</v>
      </c>
      <c r="CB55" s="27">
        <f t="shared" si="16"/>
        <v>4</v>
      </c>
      <c r="CC55" s="20">
        <f t="shared" si="88"/>
        <v>2</v>
      </c>
      <c r="CD55" s="31"/>
      <c r="CE55" s="33"/>
      <c r="CF55" s="27">
        <f t="shared" si="89"/>
        <v>0</v>
      </c>
      <c r="CG55" s="47">
        <f t="shared" si="307"/>
        <v>0</v>
      </c>
      <c r="CH55" s="14">
        <f t="shared" si="148"/>
        <v>1</v>
      </c>
      <c r="CI55" s="46">
        <f t="shared" si="90"/>
        <v>1</v>
      </c>
      <c r="CJ55" s="28">
        <f t="shared" si="18"/>
        <v>16</v>
      </c>
      <c r="CK55" s="29">
        <f t="shared" si="91"/>
        <v>92</v>
      </c>
      <c r="CL55" s="30">
        <f>SUM(LARGE(($CJ55,$BY55,$BN55,$BC55,$AR55,$AG55,$V55,$K55),{1;2;3;4;5}))</f>
        <v>68</v>
      </c>
      <c r="CM55" s="27">
        <f t="shared" si="19"/>
        <v>4</v>
      </c>
      <c r="CN55" s="20">
        <f t="shared" si="92"/>
        <v>2</v>
      </c>
      <c r="CO55" s="31"/>
      <c r="CP55" s="33"/>
      <c r="CQ55" s="27">
        <f t="shared" si="93"/>
        <v>0</v>
      </c>
      <c r="CR55" s="47">
        <f t="shared" si="308"/>
        <v>0</v>
      </c>
      <c r="CS55" s="14">
        <f t="shared" si="149"/>
        <v>1</v>
      </c>
      <c r="CT55" s="46">
        <f t="shared" si="94"/>
        <v>1</v>
      </c>
      <c r="CU55" s="28">
        <f t="shared" si="21"/>
        <v>16</v>
      </c>
      <c r="CV55" s="29">
        <f t="shared" si="95"/>
        <v>108</v>
      </c>
      <c r="CW55" s="30">
        <f>SUM(LARGE(($CU55,$CJ55,$BY55,$BN55,$BC55,$AR55,$AG55,$V55,$K55),{1;2;3;4;5}))</f>
        <v>74</v>
      </c>
      <c r="CX55" s="27">
        <f t="shared" si="22"/>
        <v>4</v>
      </c>
      <c r="CY55" s="20">
        <f t="shared" si="96"/>
        <v>2</v>
      </c>
      <c r="CZ55" s="31"/>
      <c r="DA55" s="33"/>
      <c r="DB55" s="27">
        <f t="shared" si="97"/>
        <v>0</v>
      </c>
      <c r="DC55" s="47">
        <f t="shared" si="309"/>
        <v>0</v>
      </c>
      <c r="DD55" s="14">
        <f t="shared" si="150"/>
        <v>1</v>
      </c>
      <c r="DE55" s="46">
        <f t="shared" si="98"/>
        <v>1</v>
      </c>
      <c r="DF55" s="28">
        <f t="shared" si="24"/>
        <v>16</v>
      </c>
      <c r="DG55" s="29">
        <f t="shared" si="99"/>
        <v>124</v>
      </c>
      <c r="DH55" s="30">
        <f>SUM(LARGE(($DF55,$CU55,$CJ55,$BY55,$BN55,$BC55,$AR55,$AG55,$V55,$K55),{1;2;3;4;5}))</f>
        <v>80</v>
      </c>
      <c r="DI55" s="27">
        <f t="shared" si="25"/>
        <v>1</v>
      </c>
      <c r="DJ55" s="20">
        <f t="shared" si="100"/>
        <v>2</v>
      </c>
      <c r="DK55" s="31"/>
      <c r="DL55" s="33"/>
      <c r="DM55" s="27">
        <f t="shared" si="101"/>
        <v>0</v>
      </c>
      <c r="DN55" s="47">
        <f t="shared" si="310"/>
        <v>0</v>
      </c>
      <c r="DO55" s="14">
        <f t="shared" si="151"/>
        <v>1</v>
      </c>
      <c r="DP55" s="46">
        <f t="shared" si="102"/>
        <v>1</v>
      </c>
      <c r="DQ55" s="28">
        <f t="shared" si="27"/>
        <v>16</v>
      </c>
      <c r="DR55" s="29">
        <f t="shared" si="103"/>
        <v>140</v>
      </c>
      <c r="DS55" s="30">
        <f>SUM(LARGE(($DQ55,$DF55,$CU55,$CJ55,$BY55,$BN55,$BC55,$AR55,$AG55,$V55,$K55),{1;2;3;4;5}))</f>
        <v>80</v>
      </c>
      <c r="DT55" s="27">
        <f t="shared" si="28"/>
        <v>1</v>
      </c>
      <c r="DU55" s="20">
        <f t="shared" si="104"/>
        <v>2</v>
      </c>
      <c r="DV55" s="31"/>
      <c r="DW55" s="33"/>
      <c r="DX55" s="27">
        <f t="shared" si="105"/>
        <v>0</v>
      </c>
      <c r="DY55" s="47">
        <f t="shared" si="311"/>
        <v>0</v>
      </c>
      <c r="DZ55" s="14">
        <f t="shared" si="152"/>
        <v>1</v>
      </c>
      <c r="EA55" s="46">
        <f t="shared" si="106"/>
        <v>1</v>
      </c>
      <c r="EB55" s="28">
        <f t="shared" si="30"/>
        <v>16</v>
      </c>
      <c r="EC55" s="29">
        <f t="shared" si="107"/>
        <v>156</v>
      </c>
      <c r="ED55" s="30">
        <f>SUM(LARGE(($EB55,$DQ55,$DF55,$CU55,$CJ55,$BY55,$BN55,$BC55,$AR55,$AG55,$V55,$K55),{1;2;3;4;5}))</f>
        <v>80</v>
      </c>
      <c r="EE55" s="27">
        <f t="shared" si="31"/>
        <v>1</v>
      </c>
      <c r="EF55" s="20">
        <f t="shared" si="108"/>
        <v>2</v>
      </c>
      <c r="EG55" s="31"/>
      <c r="EH55" s="33"/>
      <c r="EI55" s="27">
        <f t="shared" si="109"/>
        <v>0</v>
      </c>
      <c r="EJ55" s="47">
        <f t="shared" si="312"/>
        <v>0</v>
      </c>
      <c r="EK55" s="14">
        <f t="shared" si="153"/>
        <v>1</v>
      </c>
      <c r="EL55" s="46">
        <f t="shared" si="110"/>
        <v>1</v>
      </c>
      <c r="EM55" s="28">
        <f t="shared" si="33"/>
        <v>16</v>
      </c>
      <c r="EN55" s="29">
        <f t="shared" si="111"/>
        <v>172</v>
      </c>
      <c r="EO55" s="30">
        <f>SUM(LARGE(($EM55,$EB55,$DQ55,$DF55,$CU55,$CJ55,$BY55,$BN55,$BC55,$AR55,$AG55,$V55,$K55),{1;2;3;4;5}))</f>
        <v>80</v>
      </c>
      <c r="EP55" s="27">
        <f t="shared" si="34"/>
        <v>1</v>
      </c>
      <c r="EQ55" s="20">
        <f t="shared" si="112"/>
        <v>2</v>
      </c>
      <c r="ER55" s="31"/>
      <c r="ES55" s="33"/>
      <c r="ET55" s="27">
        <f t="shared" si="113"/>
        <v>0</v>
      </c>
      <c r="EU55" s="47">
        <f t="shared" si="313"/>
        <v>0</v>
      </c>
      <c r="EV55" s="14">
        <f t="shared" si="154"/>
        <v>1</v>
      </c>
      <c r="EW55" s="46">
        <f t="shared" si="114"/>
        <v>1</v>
      </c>
      <c r="EX55" s="28">
        <f t="shared" si="36"/>
        <v>16</v>
      </c>
      <c r="EY55" s="29">
        <f t="shared" si="115"/>
        <v>188</v>
      </c>
      <c r="EZ55" s="30">
        <f>SUM(LARGE(($EX55,$EM55,$EB55,$DQ55,$DF55,$CU55,$CJ55,$BY55,$BN55,$BC55,$AR55,$AG55,$V55,$K55),{1;2;3;4;5}))</f>
        <v>80</v>
      </c>
      <c r="FA55" s="27">
        <f t="shared" si="37"/>
        <v>1</v>
      </c>
      <c r="FB55" s="20">
        <f t="shared" si="116"/>
        <v>2</v>
      </c>
      <c r="FC55" s="31"/>
      <c r="FD55" s="33"/>
      <c r="FE55" s="27">
        <f t="shared" si="117"/>
        <v>0</v>
      </c>
      <c r="FF55" s="47">
        <f t="shared" si="314"/>
        <v>0</v>
      </c>
      <c r="FG55" s="14">
        <f t="shared" si="155"/>
        <v>1</v>
      </c>
      <c r="FH55" s="46">
        <f t="shared" si="118"/>
        <v>1</v>
      </c>
      <c r="FI55" s="28">
        <f t="shared" si="39"/>
        <v>16</v>
      </c>
      <c r="FJ55" s="29">
        <f t="shared" si="119"/>
        <v>204</v>
      </c>
      <c r="FK55" s="30">
        <f>SUM(LARGE(($FI55,$EX55,$EM55,$EB55,$DQ55,$DF55,$CU55,$CJ55,$BY55,$BN55,$BC55,$AR55,$AG55,$V55,$K55),{1;2;3;4;5}))</f>
        <v>80</v>
      </c>
      <c r="FL55" s="27">
        <f t="shared" si="40"/>
        <v>1</v>
      </c>
      <c r="FM55" s="20">
        <f t="shared" si="120"/>
        <v>2</v>
      </c>
      <c r="FN55" s="31"/>
      <c r="FO55" s="33"/>
      <c r="FP55" s="27">
        <f t="shared" si="121"/>
        <v>0</v>
      </c>
      <c r="FQ55" s="47">
        <f t="shared" si="315"/>
        <v>0</v>
      </c>
      <c r="FR55" s="14">
        <f t="shared" si="156"/>
        <v>1</v>
      </c>
      <c r="FS55" s="46">
        <f t="shared" si="122"/>
        <v>1</v>
      </c>
      <c r="FT55" s="28">
        <f t="shared" si="42"/>
        <v>16</v>
      </c>
      <c r="FU55" s="29">
        <f t="shared" si="123"/>
        <v>220</v>
      </c>
      <c r="FV55" s="30">
        <f>SUM(LARGE(($FT55,$FI55,$EX55,$EM55,$EB55,$DQ55,$DF55,$CU55,$CJ55,$BY55,$BN55,$BC55,$AR55,$AG55,$V55,$K55),{1;2;3;4;5}))</f>
        <v>80</v>
      </c>
      <c r="FW55" s="27">
        <f t="shared" si="43"/>
        <v>1</v>
      </c>
      <c r="FX55" s="20">
        <f t="shared" si="124"/>
        <v>2</v>
      </c>
      <c r="FY55" s="63"/>
      <c r="FZ55" s="64"/>
      <c r="GA55" s="27">
        <f t="shared" si="125"/>
        <v>0</v>
      </c>
      <c r="GB55" s="47">
        <f t="shared" si="316"/>
        <v>0</v>
      </c>
      <c r="GC55" s="14">
        <f t="shared" si="157"/>
        <v>1</v>
      </c>
      <c r="GD55" s="46">
        <f t="shared" si="126"/>
        <v>1</v>
      </c>
      <c r="GE55" s="28">
        <f t="shared" si="45"/>
        <v>16</v>
      </c>
      <c r="GF55" s="29">
        <f t="shared" si="127"/>
        <v>236</v>
      </c>
      <c r="GG55" s="30">
        <f>SUM(LARGE(($GE55,$FT55,$FI55,$EX55,$EM55,$EB55,$DQ55,$DF55,$CU55,$CJ55,$BY55,$BN55,$BC55,$AR55,$AG55,$V55,$K55),{1;2;3;4;5}))</f>
        <v>80</v>
      </c>
      <c r="GH55" s="27">
        <f t="shared" si="46"/>
        <v>1</v>
      </c>
      <c r="GI55" s="20">
        <f t="shared" si="128"/>
        <v>3</v>
      </c>
      <c r="GJ55" s="63"/>
      <c r="GK55" s="64"/>
      <c r="GL55" s="27">
        <f t="shared" si="129"/>
        <v>0</v>
      </c>
      <c r="GM55" s="47">
        <f t="shared" si="317"/>
        <v>0</v>
      </c>
      <c r="GN55" s="14">
        <f t="shared" si="158"/>
        <v>1</v>
      </c>
      <c r="GO55" s="46">
        <f t="shared" si="130"/>
        <v>1</v>
      </c>
      <c r="GP55" s="28">
        <f t="shared" si="48"/>
        <v>10</v>
      </c>
      <c r="GQ55" s="29">
        <f t="shared" si="131"/>
        <v>246</v>
      </c>
      <c r="GR55" s="30">
        <f>SUM(LARGE(($GP55,$GE55,$FT55,$FI55,$EX55,$EM55,$EB55,$DQ55,$DF55,$CU55,$CJ55,$BY55,$BN55,$BC55,$AR55,$AG55,$V55,$K55),{1;2;3;4;5}))</f>
        <v>80</v>
      </c>
      <c r="GS55" s="27">
        <f t="shared" si="49"/>
        <v>1</v>
      </c>
      <c r="GT55" s="20">
        <f t="shared" si="132"/>
        <v>2</v>
      </c>
      <c r="GU55" s="63"/>
      <c r="GV55" s="64"/>
      <c r="GW55" s="27">
        <f t="shared" si="133"/>
        <v>0</v>
      </c>
      <c r="GX55" s="47">
        <f t="shared" si="318"/>
        <v>0</v>
      </c>
      <c r="GY55" s="14">
        <f t="shared" si="159"/>
        <v>1</v>
      </c>
      <c r="GZ55" s="46">
        <f t="shared" si="134"/>
        <v>1</v>
      </c>
      <c r="HA55" s="28">
        <f t="shared" si="51"/>
        <v>16</v>
      </c>
      <c r="HB55" s="29">
        <f t="shared" si="135"/>
        <v>262</v>
      </c>
      <c r="HC55" s="30">
        <f>SUM(LARGE(($HA55,$GP55,$GE55,$FT55,$FI55,$EX55,$EM55,$EB55,$DQ55,$DF55,$CU55,$CJ55,$BY55,$BN55,$BC55,$AR55,$AG55,$V55,$K55),{1;2;3;4;5}))</f>
        <v>80</v>
      </c>
      <c r="HD55" s="27">
        <f t="shared" si="52"/>
        <v>1</v>
      </c>
      <c r="HE55" s="20">
        <f t="shared" si="136"/>
        <v>2</v>
      </c>
      <c r="HF55" s="63"/>
      <c r="HG55" s="64"/>
      <c r="HH55" s="27">
        <f t="shared" si="137"/>
        <v>0</v>
      </c>
      <c r="HI55" s="47">
        <f t="shared" si="319"/>
        <v>0</v>
      </c>
      <c r="HJ55" s="14">
        <f t="shared" si="160"/>
        <v>1</v>
      </c>
      <c r="HK55" s="46">
        <f t="shared" si="138"/>
        <v>1</v>
      </c>
      <c r="HL55" s="28">
        <f t="shared" si="54"/>
        <v>16</v>
      </c>
      <c r="HM55" s="29">
        <f t="shared" si="139"/>
        <v>278</v>
      </c>
      <c r="HN55" s="30">
        <f>SUM(LARGE(($HL55,$HA55,$GP55,$GE55,$FT55,$FI55,$EX55,$EM55,$EB55,$DQ55,$DF55,$CU55,$CJ55,$BY55,$BN55,$BC55,$AR55,$AG55,$V55,$K55),{1;2;3;4;5}))</f>
        <v>80</v>
      </c>
      <c r="HO55" s="27">
        <f t="shared" si="140"/>
        <v>1</v>
      </c>
    </row>
    <row r="56" spans="1:223" x14ac:dyDescent="0.2">
      <c r="A56" s="41"/>
      <c r="B56" s="65">
        <f t="shared" si="798"/>
        <v>0</v>
      </c>
      <c r="C56" s="19"/>
      <c r="D56" s="20">
        <f t="shared" si="55"/>
        <v>2</v>
      </c>
      <c r="E56" s="31"/>
      <c r="F56" s="33"/>
      <c r="G56" s="27">
        <f t="shared" si="56"/>
        <v>0</v>
      </c>
      <c r="H56" s="47">
        <f t="shared" si="300"/>
        <v>0</v>
      </c>
      <c r="I56" s="14">
        <f t="shared" si="141"/>
        <v>10</v>
      </c>
      <c r="J56" s="46">
        <f t="shared" si="57"/>
        <v>10</v>
      </c>
      <c r="K56" s="28">
        <f t="shared" si="2"/>
        <v>4</v>
      </c>
      <c r="L56" s="29">
        <f t="shared" si="58"/>
        <v>4</v>
      </c>
      <c r="M56" s="30">
        <f>SUM(LARGE(($K56),{1}))</f>
        <v>4</v>
      </c>
      <c r="N56" s="27">
        <f t="shared" si="59"/>
        <v>10</v>
      </c>
      <c r="O56" s="20">
        <f t="shared" si="60"/>
        <v>3</v>
      </c>
      <c r="P56" s="31"/>
      <c r="Q56" s="33"/>
      <c r="R56" s="27">
        <f t="shared" si="61"/>
        <v>0</v>
      </c>
      <c r="S56" s="47">
        <f t="shared" si="301"/>
        <v>0</v>
      </c>
      <c r="T56" s="14">
        <f t="shared" si="142"/>
        <v>1</v>
      </c>
      <c r="U56" s="46">
        <f t="shared" si="62"/>
        <v>1</v>
      </c>
      <c r="V56" s="28">
        <f t="shared" si="4"/>
        <v>10</v>
      </c>
      <c r="W56" s="29">
        <f t="shared" si="63"/>
        <v>14</v>
      </c>
      <c r="X56" s="30">
        <f>SUM(LARGE(($V56,$K56),{1;2}))</f>
        <v>14</v>
      </c>
      <c r="Y56" s="27">
        <f t="shared" si="64"/>
        <v>10</v>
      </c>
      <c r="Z56" s="20">
        <f t="shared" si="65"/>
        <v>3</v>
      </c>
      <c r="AA56" s="31"/>
      <c r="AB56" s="33"/>
      <c r="AC56" s="27">
        <f t="shared" si="66"/>
        <v>0</v>
      </c>
      <c r="AD56" s="47">
        <f t="shared" si="302"/>
        <v>0</v>
      </c>
      <c r="AE56" s="14">
        <f t="shared" si="143"/>
        <v>1</v>
      </c>
      <c r="AF56" s="46">
        <f t="shared" si="67"/>
        <v>1</v>
      </c>
      <c r="AG56" s="28">
        <f t="shared" si="6"/>
        <v>10</v>
      </c>
      <c r="AH56" s="29">
        <f t="shared" si="68"/>
        <v>24</v>
      </c>
      <c r="AI56" s="30">
        <f>SUM(LARGE(($AG56,$V56,$K56),{1;2;3}))</f>
        <v>24</v>
      </c>
      <c r="AJ56" s="27">
        <f t="shared" si="69"/>
        <v>10</v>
      </c>
      <c r="AK56" s="20">
        <f t="shared" si="70"/>
        <v>3</v>
      </c>
      <c r="AL56" s="31"/>
      <c r="AM56" s="33"/>
      <c r="AN56" s="27">
        <f t="shared" si="71"/>
        <v>0</v>
      </c>
      <c r="AO56" s="47">
        <f t="shared" si="303"/>
        <v>0</v>
      </c>
      <c r="AP56" s="14">
        <f t="shared" si="144"/>
        <v>1</v>
      </c>
      <c r="AQ56" s="46">
        <f t="shared" si="72"/>
        <v>1</v>
      </c>
      <c r="AR56" s="28">
        <f t="shared" si="8"/>
        <v>10</v>
      </c>
      <c r="AS56" s="29">
        <f t="shared" si="73"/>
        <v>34</v>
      </c>
      <c r="AT56" s="30">
        <f>SUM(LARGE(($AR56,$AG56,$V56,$K56),{1;2;3;4}))</f>
        <v>34</v>
      </c>
      <c r="AU56" s="27">
        <f t="shared" si="74"/>
        <v>10</v>
      </c>
      <c r="AV56" s="20">
        <f t="shared" si="75"/>
        <v>2</v>
      </c>
      <c r="AW56" s="31"/>
      <c r="AX56" s="33"/>
      <c r="AY56" s="27">
        <f t="shared" si="76"/>
        <v>0</v>
      </c>
      <c r="AZ56" s="47">
        <f t="shared" si="304"/>
        <v>0</v>
      </c>
      <c r="BA56" s="14">
        <f t="shared" si="145"/>
        <v>1</v>
      </c>
      <c r="BB56" s="46">
        <f t="shared" si="77"/>
        <v>1</v>
      </c>
      <c r="BC56" s="28">
        <f t="shared" si="10"/>
        <v>16</v>
      </c>
      <c r="BD56" s="29">
        <f t="shared" si="78"/>
        <v>50</v>
      </c>
      <c r="BE56" s="30">
        <f>SUM(LARGE(($BC56,$AR56,$AG56,$V56,$K56),{1;2;3;4;5}))</f>
        <v>50</v>
      </c>
      <c r="BF56" s="27">
        <f t="shared" si="79"/>
        <v>10</v>
      </c>
      <c r="BG56" s="20">
        <f t="shared" si="80"/>
        <v>3</v>
      </c>
      <c r="BH56" s="31"/>
      <c r="BI56" s="33"/>
      <c r="BJ56" s="27">
        <f t="shared" si="81"/>
        <v>0</v>
      </c>
      <c r="BK56" s="47">
        <f t="shared" si="305"/>
        <v>0</v>
      </c>
      <c r="BL56" s="14">
        <f t="shared" si="146"/>
        <v>1</v>
      </c>
      <c r="BM56" s="46">
        <f t="shared" si="82"/>
        <v>1</v>
      </c>
      <c r="BN56" s="28">
        <f t="shared" si="12"/>
        <v>10</v>
      </c>
      <c r="BO56" s="29">
        <f t="shared" si="83"/>
        <v>60</v>
      </c>
      <c r="BP56" s="30">
        <f>SUM(LARGE(($BN56,$BC56,$AR56,$AG56,$V56,$K56),{1;2;3;4;5}))</f>
        <v>56</v>
      </c>
      <c r="BQ56" s="27">
        <f t="shared" si="13"/>
        <v>4</v>
      </c>
      <c r="BR56" s="20">
        <f t="shared" si="84"/>
        <v>2</v>
      </c>
      <c r="BS56" s="31"/>
      <c r="BT56" s="33"/>
      <c r="BU56" s="27">
        <f t="shared" si="85"/>
        <v>0</v>
      </c>
      <c r="BV56" s="47">
        <f t="shared" si="306"/>
        <v>0</v>
      </c>
      <c r="BW56" s="14">
        <f t="shared" si="147"/>
        <v>1</v>
      </c>
      <c r="BX56" s="46">
        <f t="shared" si="86"/>
        <v>1</v>
      </c>
      <c r="BY56" s="28">
        <f t="shared" si="15"/>
        <v>16</v>
      </c>
      <c r="BZ56" s="29">
        <f t="shared" si="87"/>
        <v>76</v>
      </c>
      <c r="CA56" s="30">
        <f>SUM(LARGE(($BY56,$BN56,$BC56,$AR56,$AG56,$V56,$K56),{1;2;3;4;5}))</f>
        <v>62</v>
      </c>
      <c r="CB56" s="27">
        <f t="shared" si="16"/>
        <v>4</v>
      </c>
      <c r="CC56" s="20">
        <f t="shared" si="88"/>
        <v>2</v>
      </c>
      <c r="CD56" s="31"/>
      <c r="CE56" s="33"/>
      <c r="CF56" s="27">
        <f t="shared" si="89"/>
        <v>0</v>
      </c>
      <c r="CG56" s="47">
        <f t="shared" si="307"/>
        <v>0</v>
      </c>
      <c r="CH56" s="14">
        <f t="shared" si="148"/>
        <v>1</v>
      </c>
      <c r="CI56" s="46">
        <f t="shared" si="90"/>
        <v>1</v>
      </c>
      <c r="CJ56" s="28">
        <f t="shared" si="18"/>
        <v>16</v>
      </c>
      <c r="CK56" s="29">
        <f t="shared" si="91"/>
        <v>92</v>
      </c>
      <c r="CL56" s="30">
        <f>SUM(LARGE(($CJ56,$BY56,$BN56,$BC56,$AR56,$AG56,$V56,$K56),{1;2;3;4;5}))</f>
        <v>68</v>
      </c>
      <c r="CM56" s="27">
        <f t="shared" si="19"/>
        <v>4</v>
      </c>
      <c r="CN56" s="20">
        <f t="shared" si="92"/>
        <v>2</v>
      </c>
      <c r="CO56" s="31"/>
      <c r="CP56" s="33"/>
      <c r="CQ56" s="27">
        <f t="shared" si="93"/>
        <v>0</v>
      </c>
      <c r="CR56" s="47">
        <f t="shared" si="308"/>
        <v>0</v>
      </c>
      <c r="CS56" s="14">
        <f t="shared" si="149"/>
        <v>1</v>
      </c>
      <c r="CT56" s="46">
        <f t="shared" si="94"/>
        <v>1</v>
      </c>
      <c r="CU56" s="28">
        <f t="shared" si="21"/>
        <v>16</v>
      </c>
      <c r="CV56" s="29">
        <f t="shared" si="95"/>
        <v>108</v>
      </c>
      <c r="CW56" s="30">
        <f>SUM(LARGE(($CU56,$CJ56,$BY56,$BN56,$BC56,$AR56,$AG56,$V56,$K56),{1;2;3;4;5}))</f>
        <v>74</v>
      </c>
      <c r="CX56" s="27">
        <f t="shared" si="22"/>
        <v>4</v>
      </c>
      <c r="CY56" s="20">
        <f t="shared" si="96"/>
        <v>2</v>
      </c>
      <c r="CZ56" s="31"/>
      <c r="DA56" s="33"/>
      <c r="DB56" s="27">
        <f t="shared" si="97"/>
        <v>0</v>
      </c>
      <c r="DC56" s="47">
        <f t="shared" si="309"/>
        <v>0</v>
      </c>
      <c r="DD56" s="14">
        <f t="shared" si="150"/>
        <v>1</v>
      </c>
      <c r="DE56" s="46">
        <f t="shared" si="98"/>
        <v>1</v>
      </c>
      <c r="DF56" s="28">
        <f t="shared" si="24"/>
        <v>16</v>
      </c>
      <c r="DG56" s="29">
        <f t="shared" si="99"/>
        <v>124</v>
      </c>
      <c r="DH56" s="30">
        <f>SUM(LARGE(($DF56,$CU56,$CJ56,$BY56,$BN56,$BC56,$AR56,$AG56,$V56,$K56),{1;2;3;4;5}))</f>
        <v>80</v>
      </c>
      <c r="DI56" s="27">
        <f t="shared" si="25"/>
        <v>1</v>
      </c>
      <c r="DJ56" s="20">
        <f t="shared" si="100"/>
        <v>2</v>
      </c>
      <c r="DK56" s="31"/>
      <c r="DL56" s="33"/>
      <c r="DM56" s="27">
        <f t="shared" si="101"/>
        <v>0</v>
      </c>
      <c r="DN56" s="47">
        <f t="shared" si="310"/>
        <v>0</v>
      </c>
      <c r="DO56" s="14">
        <f t="shared" si="151"/>
        <v>1</v>
      </c>
      <c r="DP56" s="46">
        <f t="shared" si="102"/>
        <v>1</v>
      </c>
      <c r="DQ56" s="28">
        <f t="shared" si="27"/>
        <v>16</v>
      </c>
      <c r="DR56" s="29">
        <f t="shared" si="103"/>
        <v>140</v>
      </c>
      <c r="DS56" s="30">
        <f>SUM(LARGE(($DQ56,$DF56,$CU56,$CJ56,$BY56,$BN56,$BC56,$AR56,$AG56,$V56,$K56),{1;2;3;4;5}))</f>
        <v>80</v>
      </c>
      <c r="DT56" s="27">
        <f t="shared" si="28"/>
        <v>1</v>
      </c>
      <c r="DU56" s="20">
        <f t="shared" si="104"/>
        <v>2</v>
      </c>
      <c r="DV56" s="31"/>
      <c r="DW56" s="33"/>
      <c r="DX56" s="27">
        <f t="shared" si="105"/>
        <v>0</v>
      </c>
      <c r="DY56" s="47">
        <f t="shared" si="311"/>
        <v>0</v>
      </c>
      <c r="DZ56" s="14">
        <f t="shared" si="152"/>
        <v>1</v>
      </c>
      <c r="EA56" s="46">
        <f t="shared" si="106"/>
        <v>1</v>
      </c>
      <c r="EB56" s="28">
        <f t="shared" si="30"/>
        <v>16</v>
      </c>
      <c r="EC56" s="29">
        <f t="shared" si="107"/>
        <v>156</v>
      </c>
      <c r="ED56" s="30">
        <f>SUM(LARGE(($EB56,$DQ56,$DF56,$CU56,$CJ56,$BY56,$BN56,$BC56,$AR56,$AG56,$V56,$K56),{1;2;3;4;5}))</f>
        <v>80</v>
      </c>
      <c r="EE56" s="27">
        <f t="shared" si="31"/>
        <v>1</v>
      </c>
      <c r="EF56" s="20">
        <f t="shared" si="108"/>
        <v>2</v>
      </c>
      <c r="EG56" s="31"/>
      <c r="EH56" s="33"/>
      <c r="EI56" s="27">
        <f t="shared" si="109"/>
        <v>0</v>
      </c>
      <c r="EJ56" s="47">
        <f t="shared" si="312"/>
        <v>0</v>
      </c>
      <c r="EK56" s="14">
        <f t="shared" si="153"/>
        <v>1</v>
      </c>
      <c r="EL56" s="46">
        <f t="shared" si="110"/>
        <v>1</v>
      </c>
      <c r="EM56" s="28">
        <f t="shared" si="33"/>
        <v>16</v>
      </c>
      <c r="EN56" s="29">
        <f t="shared" si="111"/>
        <v>172</v>
      </c>
      <c r="EO56" s="30">
        <f>SUM(LARGE(($EM56,$EB56,$DQ56,$DF56,$CU56,$CJ56,$BY56,$BN56,$BC56,$AR56,$AG56,$V56,$K56),{1;2;3;4;5}))</f>
        <v>80</v>
      </c>
      <c r="EP56" s="27">
        <f t="shared" si="34"/>
        <v>1</v>
      </c>
      <c r="EQ56" s="20">
        <f t="shared" si="112"/>
        <v>2</v>
      </c>
      <c r="ER56" s="31"/>
      <c r="ES56" s="33"/>
      <c r="ET56" s="27">
        <f t="shared" si="113"/>
        <v>0</v>
      </c>
      <c r="EU56" s="47">
        <f t="shared" si="313"/>
        <v>0</v>
      </c>
      <c r="EV56" s="14">
        <f t="shared" si="154"/>
        <v>1</v>
      </c>
      <c r="EW56" s="46">
        <f t="shared" si="114"/>
        <v>1</v>
      </c>
      <c r="EX56" s="28">
        <f t="shared" si="36"/>
        <v>16</v>
      </c>
      <c r="EY56" s="29">
        <f t="shared" si="115"/>
        <v>188</v>
      </c>
      <c r="EZ56" s="30">
        <f>SUM(LARGE(($EX56,$EM56,$EB56,$DQ56,$DF56,$CU56,$CJ56,$BY56,$BN56,$BC56,$AR56,$AG56,$V56,$K56),{1;2;3;4;5}))</f>
        <v>80</v>
      </c>
      <c r="FA56" s="27">
        <f t="shared" si="37"/>
        <v>1</v>
      </c>
      <c r="FB56" s="20">
        <f t="shared" si="116"/>
        <v>2</v>
      </c>
      <c r="FC56" s="31"/>
      <c r="FD56" s="33"/>
      <c r="FE56" s="27">
        <f t="shared" si="117"/>
        <v>0</v>
      </c>
      <c r="FF56" s="47">
        <f t="shared" si="314"/>
        <v>0</v>
      </c>
      <c r="FG56" s="14">
        <f t="shared" si="155"/>
        <v>1</v>
      </c>
      <c r="FH56" s="46">
        <f t="shared" si="118"/>
        <v>1</v>
      </c>
      <c r="FI56" s="28">
        <f t="shared" si="39"/>
        <v>16</v>
      </c>
      <c r="FJ56" s="29">
        <f t="shared" si="119"/>
        <v>204</v>
      </c>
      <c r="FK56" s="30">
        <f>SUM(LARGE(($FI56,$EX56,$EM56,$EB56,$DQ56,$DF56,$CU56,$CJ56,$BY56,$BN56,$BC56,$AR56,$AG56,$V56,$K56),{1;2;3;4;5}))</f>
        <v>80</v>
      </c>
      <c r="FL56" s="27">
        <f t="shared" si="40"/>
        <v>1</v>
      </c>
      <c r="FM56" s="20">
        <f t="shared" si="120"/>
        <v>2</v>
      </c>
      <c r="FN56" s="31"/>
      <c r="FO56" s="33"/>
      <c r="FP56" s="27">
        <f t="shared" si="121"/>
        <v>0</v>
      </c>
      <c r="FQ56" s="47">
        <f t="shared" si="315"/>
        <v>0</v>
      </c>
      <c r="FR56" s="14">
        <f t="shared" si="156"/>
        <v>1</v>
      </c>
      <c r="FS56" s="46">
        <f t="shared" si="122"/>
        <v>1</v>
      </c>
      <c r="FT56" s="28">
        <f t="shared" si="42"/>
        <v>16</v>
      </c>
      <c r="FU56" s="29">
        <f t="shared" si="123"/>
        <v>220</v>
      </c>
      <c r="FV56" s="30">
        <f>SUM(LARGE(($FT56,$FI56,$EX56,$EM56,$EB56,$DQ56,$DF56,$CU56,$CJ56,$BY56,$BN56,$BC56,$AR56,$AG56,$V56,$K56),{1;2;3;4;5}))</f>
        <v>80</v>
      </c>
      <c r="FW56" s="27">
        <f t="shared" si="43"/>
        <v>1</v>
      </c>
      <c r="FX56" s="20">
        <f t="shared" si="124"/>
        <v>2</v>
      </c>
      <c r="FY56" s="63"/>
      <c r="FZ56" s="64"/>
      <c r="GA56" s="27">
        <f t="shared" si="125"/>
        <v>0</v>
      </c>
      <c r="GB56" s="47">
        <f t="shared" si="316"/>
        <v>0</v>
      </c>
      <c r="GC56" s="14">
        <f t="shared" si="157"/>
        <v>1</v>
      </c>
      <c r="GD56" s="46">
        <f t="shared" si="126"/>
        <v>1</v>
      </c>
      <c r="GE56" s="28">
        <f t="shared" si="45"/>
        <v>16</v>
      </c>
      <c r="GF56" s="29">
        <f t="shared" si="127"/>
        <v>236</v>
      </c>
      <c r="GG56" s="30">
        <f>SUM(LARGE(($GE56,$FT56,$FI56,$EX56,$EM56,$EB56,$DQ56,$DF56,$CU56,$CJ56,$BY56,$BN56,$BC56,$AR56,$AG56,$V56,$K56),{1;2;3;4;5}))</f>
        <v>80</v>
      </c>
      <c r="GH56" s="27">
        <f t="shared" si="46"/>
        <v>1</v>
      </c>
      <c r="GI56" s="20">
        <f t="shared" si="128"/>
        <v>3</v>
      </c>
      <c r="GJ56" s="63"/>
      <c r="GK56" s="64"/>
      <c r="GL56" s="27">
        <f t="shared" si="129"/>
        <v>0</v>
      </c>
      <c r="GM56" s="47">
        <f t="shared" si="317"/>
        <v>0</v>
      </c>
      <c r="GN56" s="14">
        <f t="shared" si="158"/>
        <v>1</v>
      </c>
      <c r="GO56" s="46">
        <f t="shared" si="130"/>
        <v>1</v>
      </c>
      <c r="GP56" s="28">
        <f t="shared" si="48"/>
        <v>10</v>
      </c>
      <c r="GQ56" s="29">
        <f t="shared" si="131"/>
        <v>246</v>
      </c>
      <c r="GR56" s="30">
        <f>SUM(LARGE(($GP56,$GE56,$FT56,$FI56,$EX56,$EM56,$EB56,$DQ56,$DF56,$CU56,$CJ56,$BY56,$BN56,$BC56,$AR56,$AG56,$V56,$K56),{1;2;3;4;5}))</f>
        <v>80</v>
      </c>
      <c r="GS56" s="27">
        <f t="shared" si="49"/>
        <v>1</v>
      </c>
      <c r="GT56" s="20">
        <f t="shared" si="132"/>
        <v>2</v>
      </c>
      <c r="GU56" s="63"/>
      <c r="GV56" s="64"/>
      <c r="GW56" s="27">
        <f t="shared" si="133"/>
        <v>0</v>
      </c>
      <c r="GX56" s="47">
        <f t="shared" si="318"/>
        <v>0</v>
      </c>
      <c r="GY56" s="14">
        <f t="shared" si="159"/>
        <v>1</v>
      </c>
      <c r="GZ56" s="46">
        <f t="shared" si="134"/>
        <v>1</v>
      </c>
      <c r="HA56" s="28">
        <f t="shared" si="51"/>
        <v>16</v>
      </c>
      <c r="HB56" s="29">
        <f t="shared" si="135"/>
        <v>262</v>
      </c>
      <c r="HC56" s="30">
        <f>SUM(LARGE(($HA56,$GP56,$GE56,$FT56,$FI56,$EX56,$EM56,$EB56,$DQ56,$DF56,$CU56,$CJ56,$BY56,$BN56,$BC56,$AR56,$AG56,$V56,$K56),{1;2;3;4;5}))</f>
        <v>80</v>
      </c>
      <c r="HD56" s="27">
        <f t="shared" si="52"/>
        <v>1</v>
      </c>
      <c r="HE56" s="20">
        <f t="shared" si="136"/>
        <v>2</v>
      </c>
      <c r="HF56" s="63"/>
      <c r="HG56" s="64"/>
      <c r="HH56" s="27">
        <f t="shared" si="137"/>
        <v>0</v>
      </c>
      <c r="HI56" s="47">
        <f t="shared" si="319"/>
        <v>0</v>
      </c>
      <c r="HJ56" s="14">
        <f t="shared" si="160"/>
        <v>1</v>
      </c>
      <c r="HK56" s="46">
        <f t="shared" si="138"/>
        <v>1</v>
      </c>
      <c r="HL56" s="28">
        <f t="shared" si="54"/>
        <v>16</v>
      </c>
      <c r="HM56" s="29">
        <f t="shared" si="139"/>
        <v>278</v>
      </c>
      <c r="HN56" s="30">
        <f>SUM(LARGE(($HL56,$HA56,$GP56,$GE56,$FT56,$FI56,$EX56,$EM56,$EB56,$DQ56,$DF56,$CU56,$CJ56,$BY56,$BN56,$BC56,$AR56,$AG56,$V56,$K56),{1;2;3;4;5}))</f>
        <v>80</v>
      </c>
      <c r="HO56" s="27">
        <f t="shared" si="140"/>
        <v>1</v>
      </c>
    </row>
    <row r="57" spans="1:223" x14ac:dyDescent="0.2">
      <c r="A57" s="41"/>
      <c r="B57" s="65">
        <f t="shared" si="798"/>
        <v>0</v>
      </c>
      <c r="C57" s="18"/>
      <c r="D57" s="20">
        <f t="shared" si="55"/>
        <v>2</v>
      </c>
      <c r="E57" s="31"/>
      <c r="F57" s="33"/>
      <c r="G57" s="27">
        <f t="shared" si="56"/>
        <v>0</v>
      </c>
      <c r="H57" s="47">
        <f t="shared" si="300"/>
        <v>0</v>
      </c>
      <c r="I57" s="14">
        <f t="shared" si="141"/>
        <v>10</v>
      </c>
      <c r="J57" s="46">
        <f t="shared" si="57"/>
        <v>10</v>
      </c>
      <c r="K57" s="28">
        <f t="shared" si="2"/>
        <v>4</v>
      </c>
      <c r="L57" s="29">
        <f t="shared" si="58"/>
        <v>4</v>
      </c>
      <c r="M57" s="30">
        <f>SUM(LARGE(($K57),{1}))</f>
        <v>4</v>
      </c>
      <c r="N57" s="27">
        <f t="shared" si="59"/>
        <v>10</v>
      </c>
      <c r="O57" s="20">
        <f t="shared" si="60"/>
        <v>3</v>
      </c>
      <c r="P57" s="31"/>
      <c r="Q57" s="33"/>
      <c r="R57" s="27">
        <f t="shared" si="61"/>
        <v>0</v>
      </c>
      <c r="S57" s="47">
        <f t="shared" si="301"/>
        <v>0</v>
      </c>
      <c r="T57" s="14">
        <f t="shared" si="142"/>
        <v>1</v>
      </c>
      <c r="U57" s="46">
        <f t="shared" si="62"/>
        <v>1</v>
      </c>
      <c r="V57" s="28">
        <f t="shared" si="4"/>
        <v>10</v>
      </c>
      <c r="W57" s="29">
        <f t="shared" si="63"/>
        <v>14</v>
      </c>
      <c r="X57" s="30">
        <f>SUM(LARGE(($V57,$K57),{1;2}))</f>
        <v>14</v>
      </c>
      <c r="Y57" s="27">
        <f t="shared" si="64"/>
        <v>10</v>
      </c>
      <c r="Z57" s="20">
        <f t="shared" si="65"/>
        <v>3</v>
      </c>
      <c r="AA57" s="31"/>
      <c r="AB57" s="33"/>
      <c r="AC57" s="27">
        <f t="shared" si="66"/>
        <v>0</v>
      </c>
      <c r="AD57" s="47">
        <f t="shared" si="302"/>
        <v>0</v>
      </c>
      <c r="AE57" s="14">
        <f t="shared" si="143"/>
        <v>1</v>
      </c>
      <c r="AF57" s="46">
        <f t="shared" si="67"/>
        <v>1</v>
      </c>
      <c r="AG57" s="28">
        <f t="shared" si="6"/>
        <v>10</v>
      </c>
      <c r="AH57" s="29">
        <f t="shared" si="68"/>
        <v>24</v>
      </c>
      <c r="AI57" s="30">
        <f>SUM(LARGE(($AG57,$V57,$K57),{1;2;3}))</f>
        <v>24</v>
      </c>
      <c r="AJ57" s="27">
        <f t="shared" si="69"/>
        <v>10</v>
      </c>
      <c r="AK57" s="20">
        <f t="shared" si="70"/>
        <v>3</v>
      </c>
      <c r="AL57" s="31"/>
      <c r="AM57" s="33"/>
      <c r="AN57" s="27">
        <f t="shared" si="71"/>
        <v>0</v>
      </c>
      <c r="AO57" s="47">
        <f t="shared" si="303"/>
        <v>0</v>
      </c>
      <c r="AP57" s="14">
        <f t="shared" si="144"/>
        <v>1</v>
      </c>
      <c r="AQ57" s="46">
        <f t="shared" si="72"/>
        <v>1</v>
      </c>
      <c r="AR57" s="28">
        <f t="shared" si="8"/>
        <v>10</v>
      </c>
      <c r="AS57" s="29">
        <f t="shared" si="73"/>
        <v>34</v>
      </c>
      <c r="AT57" s="30">
        <f>SUM(LARGE(($AR57,$AG57,$V57,$K57),{1;2;3;4}))</f>
        <v>34</v>
      </c>
      <c r="AU57" s="27">
        <f t="shared" si="74"/>
        <v>10</v>
      </c>
      <c r="AV57" s="20">
        <f t="shared" si="75"/>
        <v>2</v>
      </c>
      <c r="AW57" s="31"/>
      <c r="AX57" s="33"/>
      <c r="AY57" s="27">
        <f t="shared" si="76"/>
        <v>0</v>
      </c>
      <c r="AZ57" s="47">
        <f t="shared" si="304"/>
        <v>0</v>
      </c>
      <c r="BA57" s="14">
        <f t="shared" si="145"/>
        <v>1</v>
      </c>
      <c r="BB57" s="46">
        <f t="shared" si="77"/>
        <v>1</v>
      </c>
      <c r="BC57" s="28">
        <f t="shared" si="10"/>
        <v>16</v>
      </c>
      <c r="BD57" s="29">
        <f t="shared" si="78"/>
        <v>50</v>
      </c>
      <c r="BE57" s="30">
        <f>SUM(LARGE(($BC57,$AR57,$AG57,$V57,$K57),{1;2;3;4;5}))</f>
        <v>50</v>
      </c>
      <c r="BF57" s="27">
        <f t="shared" si="79"/>
        <v>10</v>
      </c>
      <c r="BG57" s="20">
        <f t="shared" si="80"/>
        <v>3</v>
      </c>
      <c r="BH57" s="31"/>
      <c r="BI57" s="33"/>
      <c r="BJ57" s="27">
        <f t="shared" si="81"/>
        <v>0</v>
      </c>
      <c r="BK57" s="47">
        <f t="shared" si="305"/>
        <v>0</v>
      </c>
      <c r="BL57" s="14">
        <f t="shared" si="146"/>
        <v>1</v>
      </c>
      <c r="BM57" s="46">
        <f t="shared" si="82"/>
        <v>1</v>
      </c>
      <c r="BN57" s="28">
        <f t="shared" si="12"/>
        <v>10</v>
      </c>
      <c r="BO57" s="29">
        <f t="shared" si="83"/>
        <v>60</v>
      </c>
      <c r="BP57" s="30">
        <f>SUM(LARGE(($BN57,$BC57,$AR57,$AG57,$V57,$K57),{1;2;3;4;5}))</f>
        <v>56</v>
      </c>
      <c r="BQ57" s="27">
        <f t="shared" si="13"/>
        <v>4</v>
      </c>
      <c r="BR57" s="20">
        <f t="shared" si="84"/>
        <v>2</v>
      </c>
      <c r="BS57" s="31"/>
      <c r="BT57" s="33"/>
      <c r="BU57" s="27">
        <f t="shared" si="85"/>
        <v>0</v>
      </c>
      <c r="BV57" s="47">
        <f t="shared" si="306"/>
        <v>0</v>
      </c>
      <c r="BW57" s="14">
        <f t="shared" si="147"/>
        <v>1</v>
      </c>
      <c r="BX57" s="46">
        <f t="shared" si="86"/>
        <v>1</v>
      </c>
      <c r="BY57" s="28">
        <f t="shared" si="15"/>
        <v>16</v>
      </c>
      <c r="BZ57" s="29">
        <f t="shared" si="87"/>
        <v>76</v>
      </c>
      <c r="CA57" s="30">
        <f>SUM(LARGE(($BY57,$BN57,$BC57,$AR57,$AG57,$V57,$K57),{1;2;3;4;5}))</f>
        <v>62</v>
      </c>
      <c r="CB57" s="27">
        <f t="shared" si="16"/>
        <v>4</v>
      </c>
      <c r="CC57" s="20">
        <f t="shared" si="88"/>
        <v>2</v>
      </c>
      <c r="CD57" s="31"/>
      <c r="CE57" s="33"/>
      <c r="CF57" s="27">
        <f t="shared" si="89"/>
        <v>0</v>
      </c>
      <c r="CG57" s="47">
        <f t="shared" si="307"/>
        <v>0</v>
      </c>
      <c r="CH57" s="14">
        <f t="shared" si="148"/>
        <v>1</v>
      </c>
      <c r="CI57" s="46">
        <f t="shared" si="90"/>
        <v>1</v>
      </c>
      <c r="CJ57" s="28">
        <f t="shared" si="18"/>
        <v>16</v>
      </c>
      <c r="CK57" s="29">
        <f t="shared" si="91"/>
        <v>92</v>
      </c>
      <c r="CL57" s="30">
        <f>SUM(LARGE(($CJ57,$BY57,$BN57,$BC57,$AR57,$AG57,$V57,$K57),{1;2;3;4;5}))</f>
        <v>68</v>
      </c>
      <c r="CM57" s="27">
        <f t="shared" si="19"/>
        <v>4</v>
      </c>
      <c r="CN57" s="20">
        <f t="shared" si="92"/>
        <v>2</v>
      </c>
      <c r="CO57" s="31"/>
      <c r="CP57" s="33"/>
      <c r="CQ57" s="27">
        <f t="shared" si="93"/>
        <v>0</v>
      </c>
      <c r="CR57" s="47">
        <f t="shared" si="308"/>
        <v>0</v>
      </c>
      <c r="CS57" s="14">
        <f t="shared" si="149"/>
        <v>1</v>
      </c>
      <c r="CT57" s="46">
        <f t="shared" si="94"/>
        <v>1</v>
      </c>
      <c r="CU57" s="28">
        <f t="shared" si="21"/>
        <v>16</v>
      </c>
      <c r="CV57" s="29">
        <f t="shared" si="95"/>
        <v>108</v>
      </c>
      <c r="CW57" s="30">
        <f>SUM(LARGE(($CU57,$CJ57,$BY57,$BN57,$BC57,$AR57,$AG57,$V57,$K57),{1;2;3;4;5}))</f>
        <v>74</v>
      </c>
      <c r="CX57" s="27">
        <f t="shared" si="22"/>
        <v>4</v>
      </c>
      <c r="CY57" s="20">
        <f t="shared" si="96"/>
        <v>2</v>
      </c>
      <c r="CZ57" s="31"/>
      <c r="DA57" s="33"/>
      <c r="DB57" s="27">
        <f t="shared" si="97"/>
        <v>0</v>
      </c>
      <c r="DC57" s="47">
        <f t="shared" si="309"/>
        <v>0</v>
      </c>
      <c r="DD57" s="14">
        <f t="shared" si="150"/>
        <v>1</v>
      </c>
      <c r="DE57" s="46">
        <f t="shared" si="98"/>
        <v>1</v>
      </c>
      <c r="DF57" s="28">
        <f t="shared" si="24"/>
        <v>16</v>
      </c>
      <c r="DG57" s="29">
        <f t="shared" si="99"/>
        <v>124</v>
      </c>
      <c r="DH57" s="30">
        <f>SUM(LARGE(($DF57,$CU57,$CJ57,$BY57,$BN57,$BC57,$AR57,$AG57,$V57,$K57),{1;2;3;4;5}))</f>
        <v>80</v>
      </c>
      <c r="DI57" s="27">
        <f t="shared" si="25"/>
        <v>1</v>
      </c>
      <c r="DJ57" s="20">
        <f t="shared" si="100"/>
        <v>2</v>
      </c>
      <c r="DK57" s="31"/>
      <c r="DL57" s="33"/>
      <c r="DM57" s="27">
        <f t="shared" si="101"/>
        <v>0</v>
      </c>
      <c r="DN57" s="47">
        <f t="shared" si="310"/>
        <v>0</v>
      </c>
      <c r="DO57" s="14">
        <f t="shared" si="151"/>
        <v>1</v>
      </c>
      <c r="DP57" s="46">
        <f t="shared" si="102"/>
        <v>1</v>
      </c>
      <c r="DQ57" s="28">
        <f t="shared" si="27"/>
        <v>16</v>
      </c>
      <c r="DR57" s="29">
        <f t="shared" si="103"/>
        <v>140</v>
      </c>
      <c r="DS57" s="30">
        <f>SUM(LARGE(($DQ57,$DF57,$CU57,$CJ57,$BY57,$BN57,$BC57,$AR57,$AG57,$V57,$K57),{1;2;3;4;5}))</f>
        <v>80</v>
      </c>
      <c r="DT57" s="27">
        <f t="shared" si="28"/>
        <v>1</v>
      </c>
      <c r="DU57" s="20">
        <f t="shared" si="104"/>
        <v>2</v>
      </c>
      <c r="DV57" s="31"/>
      <c r="DW57" s="33"/>
      <c r="DX57" s="27">
        <f t="shared" si="105"/>
        <v>0</v>
      </c>
      <c r="DY57" s="47">
        <f t="shared" si="311"/>
        <v>0</v>
      </c>
      <c r="DZ57" s="14">
        <f t="shared" si="152"/>
        <v>1</v>
      </c>
      <c r="EA57" s="46">
        <f t="shared" si="106"/>
        <v>1</v>
      </c>
      <c r="EB57" s="28">
        <f t="shared" si="30"/>
        <v>16</v>
      </c>
      <c r="EC57" s="29">
        <f t="shared" si="107"/>
        <v>156</v>
      </c>
      <c r="ED57" s="30">
        <f>SUM(LARGE(($EB57,$DQ57,$DF57,$CU57,$CJ57,$BY57,$BN57,$BC57,$AR57,$AG57,$V57,$K57),{1;2;3;4;5}))</f>
        <v>80</v>
      </c>
      <c r="EE57" s="27">
        <f t="shared" si="31"/>
        <v>1</v>
      </c>
      <c r="EF57" s="20">
        <f t="shared" si="108"/>
        <v>2</v>
      </c>
      <c r="EG57" s="31"/>
      <c r="EH57" s="33"/>
      <c r="EI57" s="27">
        <f t="shared" si="109"/>
        <v>0</v>
      </c>
      <c r="EJ57" s="47">
        <f t="shared" si="312"/>
        <v>0</v>
      </c>
      <c r="EK57" s="14">
        <f t="shared" si="153"/>
        <v>1</v>
      </c>
      <c r="EL57" s="46">
        <f t="shared" si="110"/>
        <v>1</v>
      </c>
      <c r="EM57" s="28">
        <f t="shared" si="33"/>
        <v>16</v>
      </c>
      <c r="EN57" s="29">
        <f t="shared" si="111"/>
        <v>172</v>
      </c>
      <c r="EO57" s="30">
        <f>SUM(LARGE(($EM57,$EB57,$DQ57,$DF57,$CU57,$CJ57,$BY57,$BN57,$BC57,$AR57,$AG57,$V57,$K57),{1;2;3;4;5}))</f>
        <v>80</v>
      </c>
      <c r="EP57" s="27">
        <f t="shared" si="34"/>
        <v>1</v>
      </c>
      <c r="EQ57" s="20">
        <f t="shared" si="112"/>
        <v>2</v>
      </c>
      <c r="ER57" s="31"/>
      <c r="ES57" s="33"/>
      <c r="ET57" s="27">
        <f t="shared" si="113"/>
        <v>0</v>
      </c>
      <c r="EU57" s="47">
        <f t="shared" si="313"/>
        <v>0</v>
      </c>
      <c r="EV57" s="14">
        <f t="shared" si="154"/>
        <v>1</v>
      </c>
      <c r="EW57" s="46">
        <f t="shared" si="114"/>
        <v>1</v>
      </c>
      <c r="EX57" s="28">
        <f t="shared" si="36"/>
        <v>16</v>
      </c>
      <c r="EY57" s="29">
        <f t="shared" si="115"/>
        <v>188</v>
      </c>
      <c r="EZ57" s="30">
        <f>SUM(LARGE(($EX57,$EM57,$EB57,$DQ57,$DF57,$CU57,$CJ57,$BY57,$BN57,$BC57,$AR57,$AG57,$V57,$K57),{1;2;3;4;5}))</f>
        <v>80</v>
      </c>
      <c r="FA57" s="27">
        <f t="shared" si="37"/>
        <v>1</v>
      </c>
      <c r="FB57" s="20">
        <f t="shared" si="116"/>
        <v>2</v>
      </c>
      <c r="FC57" s="31"/>
      <c r="FD57" s="33"/>
      <c r="FE57" s="27">
        <f t="shared" si="117"/>
        <v>0</v>
      </c>
      <c r="FF57" s="47">
        <f t="shared" si="314"/>
        <v>0</v>
      </c>
      <c r="FG57" s="14">
        <f t="shared" si="155"/>
        <v>1</v>
      </c>
      <c r="FH57" s="46">
        <f t="shared" si="118"/>
        <v>1</v>
      </c>
      <c r="FI57" s="28">
        <f t="shared" si="39"/>
        <v>16</v>
      </c>
      <c r="FJ57" s="29">
        <f t="shared" si="119"/>
        <v>204</v>
      </c>
      <c r="FK57" s="30">
        <f>SUM(LARGE(($FI57,$EX57,$EM57,$EB57,$DQ57,$DF57,$CU57,$CJ57,$BY57,$BN57,$BC57,$AR57,$AG57,$V57,$K57),{1;2;3;4;5}))</f>
        <v>80</v>
      </c>
      <c r="FL57" s="27">
        <f t="shared" si="40"/>
        <v>1</v>
      </c>
      <c r="FM57" s="20">
        <f t="shared" si="120"/>
        <v>2</v>
      </c>
      <c r="FN57" s="31"/>
      <c r="FO57" s="33"/>
      <c r="FP57" s="27">
        <f t="shared" si="121"/>
        <v>0</v>
      </c>
      <c r="FQ57" s="47">
        <f t="shared" si="315"/>
        <v>0</v>
      </c>
      <c r="FR57" s="14">
        <f t="shared" si="156"/>
        <v>1</v>
      </c>
      <c r="FS57" s="46">
        <f t="shared" si="122"/>
        <v>1</v>
      </c>
      <c r="FT57" s="28">
        <f t="shared" si="42"/>
        <v>16</v>
      </c>
      <c r="FU57" s="29">
        <f t="shared" si="123"/>
        <v>220</v>
      </c>
      <c r="FV57" s="30">
        <f>SUM(LARGE(($FT57,$FI57,$EX57,$EM57,$EB57,$DQ57,$DF57,$CU57,$CJ57,$BY57,$BN57,$BC57,$AR57,$AG57,$V57,$K57),{1;2;3;4;5}))</f>
        <v>80</v>
      </c>
      <c r="FW57" s="27">
        <f t="shared" si="43"/>
        <v>1</v>
      </c>
      <c r="FX57" s="20">
        <f t="shared" si="124"/>
        <v>2</v>
      </c>
      <c r="FY57" s="63"/>
      <c r="FZ57" s="64"/>
      <c r="GA57" s="27">
        <f t="shared" si="125"/>
        <v>0</v>
      </c>
      <c r="GB57" s="47">
        <f t="shared" si="316"/>
        <v>0</v>
      </c>
      <c r="GC57" s="14">
        <f t="shared" si="157"/>
        <v>1</v>
      </c>
      <c r="GD57" s="46">
        <f t="shared" si="126"/>
        <v>1</v>
      </c>
      <c r="GE57" s="28">
        <f t="shared" si="45"/>
        <v>16</v>
      </c>
      <c r="GF57" s="29">
        <f t="shared" si="127"/>
        <v>236</v>
      </c>
      <c r="GG57" s="30">
        <f>SUM(LARGE(($GE57,$FT57,$FI57,$EX57,$EM57,$EB57,$DQ57,$DF57,$CU57,$CJ57,$BY57,$BN57,$BC57,$AR57,$AG57,$V57,$K57),{1;2;3;4;5}))</f>
        <v>80</v>
      </c>
      <c r="GH57" s="27">
        <f t="shared" si="46"/>
        <v>1</v>
      </c>
      <c r="GI57" s="20">
        <f t="shared" si="128"/>
        <v>3</v>
      </c>
      <c r="GJ57" s="63"/>
      <c r="GK57" s="64"/>
      <c r="GL57" s="27">
        <f t="shared" si="129"/>
        <v>0</v>
      </c>
      <c r="GM57" s="47">
        <f t="shared" si="317"/>
        <v>0</v>
      </c>
      <c r="GN57" s="14">
        <f t="shared" si="158"/>
        <v>1</v>
      </c>
      <c r="GO57" s="46">
        <f t="shared" si="130"/>
        <v>1</v>
      </c>
      <c r="GP57" s="28">
        <f t="shared" si="48"/>
        <v>10</v>
      </c>
      <c r="GQ57" s="29">
        <f t="shared" si="131"/>
        <v>246</v>
      </c>
      <c r="GR57" s="30">
        <f>SUM(LARGE(($GP57,$GE57,$FT57,$FI57,$EX57,$EM57,$EB57,$DQ57,$DF57,$CU57,$CJ57,$BY57,$BN57,$BC57,$AR57,$AG57,$V57,$K57),{1;2;3;4;5}))</f>
        <v>80</v>
      </c>
      <c r="GS57" s="27">
        <f t="shared" si="49"/>
        <v>1</v>
      </c>
      <c r="GT57" s="20">
        <f t="shared" si="132"/>
        <v>2</v>
      </c>
      <c r="GU57" s="63"/>
      <c r="GV57" s="64"/>
      <c r="GW57" s="27">
        <f t="shared" si="133"/>
        <v>0</v>
      </c>
      <c r="GX57" s="47">
        <f t="shared" si="318"/>
        <v>0</v>
      </c>
      <c r="GY57" s="14">
        <f t="shared" si="159"/>
        <v>1</v>
      </c>
      <c r="GZ57" s="46">
        <f t="shared" si="134"/>
        <v>1</v>
      </c>
      <c r="HA57" s="28">
        <f t="shared" si="51"/>
        <v>16</v>
      </c>
      <c r="HB57" s="29">
        <f t="shared" si="135"/>
        <v>262</v>
      </c>
      <c r="HC57" s="30">
        <f>SUM(LARGE(($HA57,$GP57,$GE57,$FT57,$FI57,$EX57,$EM57,$EB57,$DQ57,$DF57,$CU57,$CJ57,$BY57,$BN57,$BC57,$AR57,$AG57,$V57,$K57),{1;2;3;4;5}))</f>
        <v>80</v>
      </c>
      <c r="HD57" s="27">
        <f t="shared" si="52"/>
        <v>1</v>
      </c>
      <c r="HE57" s="20">
        <f t="shared" si="136"/>
        <v>2</v>
      </c>
      <c r="HF57" s="63"/>
      <c r="HG57" s="64"/>
      <c r="HH57" s="27">
        <f t="shared" si="137"/>
        <v>0</v>
      </c>
      <c r="HI57" s="47">
        <f t="shared" si="319"/>
        <v>0</v>
      </c>
      <c r="HJ57" s="14">
        <f t="shared" si="160"/>
        <v>1</v>
      </c>
      <c r="HK57" s="46">
        <f t="shared" si="138"/>
        <v>1</v>
      </c>
      <c r="HL57" s="28">
        <f t="shared" si="54"/>
        <v>16</v>
      </c>
      <c r="HM57" s="29">
        <f t="shared" si="139"/>
        <v>278</v>
      </c>
      <c r="HN57" s="30">
        <f>SUM(LARGE(($HL57,$HA57,$GP57,$GE57,$FT57,$FI57,$EX57,$EM57,$EB57,$DQ57,$DF57,$CU57,$CJ57,$BY57,$BN57,$BC57,$AR57,$AG57,$V57,$K57),{1;2;3;4;5}))</f>
        <v>80</v>
      </c>
      <c r="HO57" s="27">
        <f t="shared" si="140"/>
        <v>1</v>
      </c>
    </row>
    <row r="58" spans="1:223" x14ac:dyDescent="0.2">
      <c r="A58" s="41"/>
      <c r="B58" s="65">
        <f t="shared" si="798"/>
        <v>0</v>
      </c>
      <c r="C58" s="18"/>
      <c r="D58" s="20">
        <f t="shared" si="55"/>
        <v>2</v>
      </c>
      <c r="E58" s="31"/>
      <c r="F58" s="33"/>
      <c r="G58" s="27">
        <f t="shared" si="56"/>
        <v>0</v>
      </c>
      <c r="H58" s="47">
        <f t="shared" si="300"/>
        <v>0</v>
      </c>
      <c r="I58" s="14">
        <f t="shared" si="141"/>
        <v>10</v>
      </c>
      <c r="J58" s="46">
        <f t="shared" si="57"/>
        <v>10</v>
      </c>
      <c r="K58" s="28">
        <f t="shared" si="2"/>
        <v>4</v>
      </c>
      <c r="L58" s="29">
        <f t="shared" si="58"/>
        <v>4</v>
      </c>
      <c r="M58" s="30">
        <f>SUM(LARGE(($K58),{1}))</f>
        <v>4</v>
      </c>
      <c r="N58" s="27">
        <f t="shared" si="59"/>
        <v>10</v>
      </c>
      <c r="O58" s="20">
        <f t="shared" si="60"/>
        <v>3</v>
      </c>
      <c r="P58" s="31"/>
      <c r="Q58" s="33"/>
      <c r="R58" s="27">
        <f t="shared" si="61"/>
        <v>0</v>
      </c>
      <c r="S58" s="47">
        <f t="shared" si="301"/>
        <v>0</v>
      </c>
      <c r="T58" s="14">
        <f t="shared" si="142"/>
        <v>1</v>
      </c>
      <c r="U58" s="46">
        <f t="shared" si="62"/>
        <v>1</v>
      </c>
      <c r="V58" s="28">
        <f t="shared" si="4"/>
        <v>10</v>
      </c>
      <c r="W58" s="29">
        <f t="shared" si="63"/>
        <v>14</v>
      </c>
      <c r="X58" s="30">
        <f>SUM(LARGE(($V58,$K58),{1;2}))</f>
        <v>14</v>
      </c>
      <c r="Y58" s="27">
        <f t="shared" si="64"/>
        <v>10</v>
      </c>
      <c r="Z58" s="20">
        <f t="shared" si="65"/>
        <v>3</v>
      </c>
      <c r="AA58" s="31"/>
      <c r="AB58" s="33"/>
      <c r="AC58" s="27">
        <f t="shared" si="66"/>
        <v>0</v>
      </c>
      <c r="AD58" s="47">
        <f t="shared" si="302"/>
        <v>0</v>
      </c>
      <c r="AE58" s="14">
        <f t="shared" si="143"/>
        <v>1</v>
      </c>
      <c r="AF58" s="46">
        <f t="shared" si="67"/>
        <v>1</v>
      </c>
      <c r="AG58" s="28">
        <f t="shared" si="6"/>
        <v>10</v>
      </c>
      <c r="AH58" s="29">
        <f t="shared" si="68"/>
        <v>24</v>
      </c>
      <c r="AI58" s="30">
        <f>SUM(LARGE(($AG58,$V58,$K58),{1;2;3}))</f>
        <v>24</v>
      </c>
      <c r="AJ58" s="27">
        <f t="shared" si="69"/>
        <v>10</v>
      </c>
      <c r="AK58" s="20">
        <f t="shared" si="70"/>
        <v>3</v>
      </c>
      <c r="AL58" s="31"/>
      <c r="AM58" s="33"/>
      <c r="AN58" s="27">
        <f t="shared" si="71"/>
        <v>0</v>
      </c>
      <c r="AO58" s="47">
        <f t="shared" si="303"/>
        <v>0</v>
      </c>
      <c r="AP58" s="14">
        <f t="shared" si="144"/>
        <v>1</v>
      </c>
      <c r="AQ58" s="46">
        <f t="shared" si="72"/>
        <v>1</v>
      </c>
      <c r="AR58" s="28">
        <f t="shared" si="8"/>
        <v>10</v>
      </c>
      <c r="AS58" s="29">
        <f t="shared" si="73"/>
        <v>34</v>
      </c>
      <c r="AT58" s="30">
        <f>SUM(LARGE(($AR58,$AG58,$V58,$K58),{1;2;3;4}))</f>
        <v>34</v>
      </c>
      <c r="AU58" s="27">
        <f t="shared" si="74"/>
        <v>10</v>
      </c>
      <c r="AV58" s="20">
        <f t="shared" si="75"/>
        <v>2</v>
      </c>
      <c r="AW58" s="31"/>
      <c r="AX58" s="33"/>
      <c r="AY58" s="27">
        <f t="shared" si="76"/>
        <v>0</v>
      </c>
      <c r="AZ58" s="47">
        <f t="shared" si="304"/>
        <v>0</v>
      </c>
      <c r="BA58" s="14">
        <f t="shared" si="145"/>
        <v>1</v>
      </c>
      <c r="BB58" s="46">
        <f t="shared" si="77"/>
        <v>1</v>
      </c>
      <c r="BC58" s="28">
        <f t="shared" si="10"/>
        <v>16</v>
      </c>
      <c r="BD58" s="29">
        <f t="shared" si="78"/>
        <v>50</v>
      </c>
      <c r="BE58" s="30">
        <f>SUM(LARGE(($BC58,$AR58,$AG58,$V58,$K58),{1;2;3;4;5}))</f>
        <v>50</v>
      </c>
      <c r="BF58" s="27">
        <f t="shared" si="79"/>
        <v>10</v>
      </c>
      <c r="BG58" s="20">
        <f t="shared" si="80"/>
        <v>3</v>
      </c>
      <c r="BH58" s="31"/>
      <c r="BI58" s="33"/>
      <c r="BJ58" s="27">
        <f t="shared" si="81"/>
        <v>0</v>
      </c>
      <c r="BK58" s="47">
        <f t="shared" si="305"/>
        <v>0</v>
      </c>
      <c r="BL58" s="14">
        <f t="shared" si="146"/>
        <v>1</v>
      </c>
      <c r="BM58" s="46">
        <f t="shared" si="82"/>
        <v>1</v>
      </c>
      <c r="BN58" s="28">
        <f t="shared" si="12"/>
        <v>10</v>
      </c>
      <c r="BO58" s="29">
        <f t="shared" si="83"/>
        <v>60</v>
      </c>
      <c r="BP58" s="30">
        <f>SUM(LARGE(($BN58,$BC58,$AR58,$AG58,$V58,$K58),{1;2;3;4;5}))</f>
        <v>56</v>
      </c>
      <c r="BQ58" s="27">
        <f t="shared" si="13"/>
        <v>4</v>
      </c>
      <c r="BR58" s="20">
        <f t="shared" si="84"/>
        <v>2</v>
      </c>
      <c r="BS58" s="31"/>
      <c r="BT58" s="33"/>
      <c r="BU58" s="27">
        <f t="shared" si="85"/>
        <v>0</v>
      </c>
      <c r="BV58" s="47">
        <f t="shared" si="306"/>
        <v>0</v>
      </c>
      <c r="BW58" s="14">
        <f t="shared" si="147"/>
        <v>1</v>
      </c>
      <c r="BX58" s="46">
        <f t="shared" si="86"/>
        <v>1</v>
      </c>
      <c r="BY58" s="28">
        <f t="shared" si="15"/>
        <v>16</v>
      </c>
      <c r="BZ58" s="29">
        <f t="shared" si="87"/>
        <v>76</v>
      </c>
      <c r="CA58" s="30">
        <f>SUM(LARGE(($BY58,$BN58,$BC58,$AR58,$AG58,$V58,$K58),{1;2;3;4;5}))</f>
        <v>62</v>
      </c>
      <c r="CB58" s="27">
        <f t="shared" si="16"/>
        <v>4</v>
      </c>
      <c r="CC58" s="20">
        <f t="shared" si="88"/>
        <v>2</v>
      </c>
      <c r="CD58" s="31"/>
      <c r="CE58" s="33"/>
      <c r="CF58" s="27">
        <f t="shared" si="89"/>
        <v>0</v>
      </c>
      <c r="CG58" s="47">
        <f t="shared" si="307"/>
        <v>0</v>
      </c>
      <c r="CH58" s="14">
        <f t="shared" si="148"/>
        <v>1</v>
      </c>
      <c r="CI58" s="46">
        <f t="shared" si="90"/>
        <v>1</v>
      </c>
      <c r="CJ58" s="28">
        <f t="shared" si="18"/>
        <v>16</v>
      </c>
      <c r="CK58" s="29">
        <f t="shared" si="91"/>
        <v>92</v>
      </c>
      <c r="CL58" s="30">
        <f>SUM(LARGE(($CJ58,$BY58,$BN58,$BC58,$AR58,$AG58,$V58,$K58),{1;2;3;4;5}))</f>
        <v>68</v>
      </c>
      <c r="CM58" s="27">
        <f t="shared" si="19"/>
        <v>4</v>
      </c>
      <c r="CN58" s="20">
        <f t="shared" si="92"/>
        <v>2</v>
      </c>
      <c r="CO58" s="31"/>
      <c r="CP58" s="33"/>
      <c r="CQ58" s="27">
        <f t="shared" si="93"/>
        <v>0</v>
      </c>
      <c r="CR58" s="47">
        <f t="shared" si="308"/>
        <v>0</v>
      </c>
      <c r="CS58" s="14">
        <f t="shared" si="149"/>
        <v>1</v>
      </c>
      <c r="CT58" s="46">
        <f t="shared" si="94"/>
        <v>1</v>
      </c>
      <c r="CU58" s="28">
        <f t="shared" si="21"/>
        <v>16</v>
      </c>
      <c r="CV58" s="29">
        <f t="shared" si="95"/>
        <v>108</v>
      </c>
      <c r="CW58" s="30">
        <f>SUM(LARGE(($CU58,$CJ58,$BY58,$BN58,$BC58,$AR58,$AG58,$V58,$K58),{1;2;3;4;5}))</f>
        <v>74</v>
      </c>
      <c r="CX58" s="27">
        <f t="shared" si="22"/>
        <v>4</v>
      </c>
      <c r="CY58" s="20">
        <f t="shared" si="96"/>
        <v>2</v>
      </c>
      <c r="CZ58" s="31"/>
      <c r="DA58" s="33"/>
      <c r="DB58" s="27">
        <f t="shared" si="97"/>
        <v>0</v>
      </c>
      <c r="DC58" s="47">
        <f t="shared" si="309"/>
        <v>0</v>
      </c>
      <c r="DD58" s="14">
        <f t="shared" si="150"/>
        <v>1</v>
      </c>
      <c r="DE58" s="46">
        <f t="shared" si="98"/>
        <v>1</v>
      </c>
      <c r="DF58" s="28">
        <f t="shared" si="24"/>
        <v>16</v>
      </c>
      <c r="DG58" s="29">
        <f t="shared" si="99"/>
        <v>124</v>
      </c>
      <c r="DH58" s="30">
        <f>SUM(LARGE(($DF58,$CU58,$CJ58,$BY58,$BN58,$BC58,$AR58,$AG58,$V58,$K58),{1;2;3;4;5}))</f>
        <v>80</v>
      </c>
      <c r="DI58" s="27">
        <f t="shared" si="25"/>
        <v>1</v>
      </c>
      <c r="DJ58" s="20">
        <f t="shared" si="100"/>
        <v>2</v>
      </c>
      <c r="DK58" s="31"/>
      <c r="DL58" s="33"/>
      <c r="DM58" s="27">
        <f t="shared" si="101"/>
        <v>0</v>
      </c>
      <c r="DN58" s="47">
        <f t="shared" si="310"/>
        <v>0</v>
      </c>
      <c r="DO58" s="14">
        <f t="shared" si="151"/>
        <v>1</v>
      </c>
      <c r="DP58" s="46">
        <f t="shared" si="102"/>
        <v>1</v>
      </c>
      <c r="DQ58" s="28">
        <f t="shared" si="27"/>
        <v>16</v>
      </c>
      <c r="DR58" s="29">
        <f t="shared" si="103"/>
        <v>140</v>
      </c>
      <c r="DS58" s="30">
        <f>SUM(LARGE(($DQ58,$DF58,$CU58,$CJ58,$BY58,$BN58,$BC58,$AR58,$AG58,$V58,$K58),{1;2;3;4;5}))</f>
        <v>80</v>
      </c>
      <c r="DT58" s="27">
        <f t="shared" si="28"/>
        <v>1</v>
      </c>
      <c r="DU58" s="20">
        <f t="shared" si="104"/>
        <v>2</v>
      </c>
      <c r="DV58" s="31"/>
      <c r="DW58" s="33"/>
      <c r="DX58" s="27">
        <f t="shared" si="105"/>
        <v>0</v>
      </c>
      <c r="DY58" s="47">
        <f t="shared" si="311"/>
        <v>0</v>
      </c>
      <c r="DZ58" s="14">
        <f t="shared" si="152"/>
        <v>1</v>
      </c>
      <c r="EA58" s="46">
        <f t="shared" si="106"/>
        <v>1</v>
      </c>
      <c r="EB58" s="28">
        <f t="shared" si="30"/>
        <v>16</v>
      </c>
      <c r="EC58" s="29">
        <f t="shared" si="107"/>
        <v>156</v>
      </c>
      <c r="ED58" s="30">
        <f>SUM(LARGE(($EB58,$DQ58,$DF58,$CU58,$CJ58,$BY58,$BN58,$BC58,$AR58,$AG58,$V58,$K58),{1;2;3;4;5}))</f>
        <v>80</v>
      </c>
      <c r="EE58" s="27">
        <f t="shared" si="31"/>
        <v>1</v>
      </c>
      <c r="EF58" s="20">
        <f t="shared" si="108"/>
        <v>2</v>
      </c>
      <c r="EG58" s="31"/>
      <c r="EH58" s="33"/>
      <c r="EI58" s="27">
        <f t="shared" si="109"/>
        <v>0</v>
      </c>
      <c r="EJ58" s="47">
        <f t="shared" si="312"/>
        <v>0</v>
      </c>
      <c r="EK58" s="14">
        <f t="shared" si="153"/>
        <v>1</v>
      </c>
      <c r="EL58" s="46">
        <f t="shared" si="110"/>
        <v>1</v>
      </c>
      <c r="EM58" s="28">
        <f t="shared" si="33"/>
        <v>16</v>
      </c>
      <c r="EN58" s="29">
        <f t="shared" si="111"/>
        <v>172</v>
      </c>
      <c r="EO58" s="30">
        <f>SUM(LARGE(($EM58,$EB58,$DQ58,$DF58,$CU58,$CJ58,$BY58,$BN58,$BC58,$AR58,$AG58,$V58,$K58),{1;2;3;4;5}))</f>
        <v>80</v>
      </c>
      <c r="EP58" s="27">
        <f t="shared" si="34"/>
        <v>1</v>
      </c>
      <c r="EQ58" s="20">
        <f t="shared" si="112"/>
        <v>2</v>
      </c>
      <c r="ER58" s="31"/>
      <c r="ES58" s="33"/>
      <c r="ET58" s="27">
        <f t="shared" si="113"/>
        <v>0</v>
      </c>
      <c r="EU58" s="47">
        <f t="shared" si="313"/>
        <v>0</v>
      </c>
      <c r="EV58" s="14">
        <f t="shared" si="154"/>
        <v>1</v>
      </c>
      <c r="EW58" s="46">
        <f t="shared" si="114"/>
        <v>1</v>
      </c>
      <c r="EX58" s="28">
        <f t="shared" si="36"/>
        <v>16</v>
      </c>
      <c r="EY58" s="29">
        <f t="shared" si="115"/>
        <v>188</v>
      </c>
      <c r="EZ58" s="30">
        <f>SUM(LARGE(($EX58,$EM58,$EB58,$DQ58,$DF58,$CU58,$CJ58,$BY58,$BN58,$BC58,$AR58,$AG58,$V58,$K58),{1;2;3;4;5}))</f>
        <v>80</v>
      </c>
      <c r="FA58" s="27">
        <f t="shared" si="37"/>
        <v>1</v>
      </c>
      <c r="FB58" s="20">
        <f t="shared" si="116"/>
        <v>2</v>
      </c>
      <c r="FC58" s="31"/>
      <c r="FD58" s="33"/>
      <c r="FE58" s="27">
        <f t="shared" si="117"/>
        <v>0</v>
      </c>
      <c r="FF58" s="47">
        <f t="shared" si="314"/>
        <v>0</v>
      </c>
      <c r="FG58" s="14">
        <f t="shared" si="155"/>
        <v>1</v>
      </c>
      <c r="FH58" s="46">
        <f t="shared" si="118"/>
        <v>1</v>
      </c>
      <c r="FI58" s="28">
        <f t="shared" si="39"/>
        <v>16</v>
      </c>
      <c r="FJ58" s="29">
        <f t="shared" si="119"/>
        <v>204</v>
      </c>
      <c r="FK58" s="30">
        <f>SUM(LARGE(($FI58,$EX58,$EM58,$EB58,$DQ58,$DF58,$CU58,$CJ58,$BY58,$BN58,$BC58,$AR58,$AG58,$V58,$K58),{1;2;3;4;5}))</f>
        <v>80</v>
      </c>
      <c r="FL58" s="27">
        <f t="shared" si="40"/>
        <v>1</v>
      </c>
      <c r="FM58" s="20">
        <f t="shared" si="120"/>
        <v>2</v>
      </c>
      <c r="FN58" s="31"/>
      <c r="FO58" s="33"/>
      <c r="FP58" s="27">
        <f t="shared" si="121"/>
        <v>0</v>
      </c>
      <c r="FQ58" s="47">
        <f t="shared" si="315"/>
        <v>0</v>
      </c>
      <c r="FR58" s="14">
        <f t="shared" si="156"/>
        <v>1</v>
      </c>
      <c r="FS58" s="46">
        <f t="shared" si="122"/>
        <v>1</v>
      </c>
      <c r="FT58" s="28">
        <f t="shared" si="42"/>
        <v>16</v>
      </c>
      <c r="FU58" s="29">
        <f t="shared" si="123"/>
        <v>220</v>
      </c>
      <c r="FV58" s="30">
        <f>SUM(LARGE(($FT58,$FI58,$EX58,$EM58,$EB58,$DQ58,$DF58,$CU58,$CJ58,$BY58,$BN58,$BC58,$AR58,$AG58,$V58,$K58),{1;2;3;4;5}))</f>
        <v>80</v>
      </c>
      <c r="FW58" s="27">
        <f t="shared" si="43"/>
        <v>1</v>
      </c>
      <c r="FX58" s="20">
        <f t="shared" si="124"/>
        <v>2</v>
      </c>
      <c r="FY58" s="63"/>
      <c r="FZ58" s="64"/>
      <c r="GA58" s="27">
        <f t="shared" si="125"/>
        <v>0</v>
      </c>
      <c r="GB58" s="47">
        <f t="shared" si="316"/>
        <v>0</v>
      </c>
      <c r="GC58" s="14">
        <f t="shared" si="157"/>
        <v>1</v>
      </c>
      <c r="GD58" s="46">
        <f t="shared" si="126"/>
        <v>1</v>
      </c>
      <c r="GE58" s="28">
        <f t="shared" si="45"/>
        <v>16</v>
      </c>
      <c r="GF58" s="29">
        <f t="shared" si="127"/>
        <v>236</v>
      </c>
      <c r="GG58" s="30">
        <f>SUM(LARGE(($GE58,$FT58,$FI58,$EX58,$EM58,$EB58,$DQ58,$DF58,$CU58,$CJ58,$BY58,$BN58,$BC58,$AR58,$AG58,$V58,$K58),{1;2;3;4;5}))</f>
        <v>80</v>
      </c>
      <c r="GH58" s="27">
        <f t="shared" si="46"/>
        <v>1</v>
      </c>
      <c r="GI58" s="20">
        <f t="shared" si="128"/>
        <v>3</v>
      </c>
      <c r="GJ58" s="63"/>
      <c r="GK58" s="64"/>
      <c r="GL58" s="27">
        <f t="shared" si="129"/>
        <v>0</v>
      </c>
      <c r="GM58" s="47">
        <f t="shared" si="317"/>
        <v>0</v>
      </c>
      <c r="GN58" s="14">
        <f t="shared" si="158"/>
        <v>1</v>
      </c>
      <c r="GO58" s="46">
        <f t="shared" si="130"/>
        <v>1</v>
      </c>
      <c r="GP58" s="28">
        <f t="shared" si="48"/>
        <v>10</v>
      </c>
      <c r="GQ58" s="29">
        <f t="shared" si="131"/>
        <v>246</v>
      </c>
      <c r="GR58" s="30">
        <f>SUM(LARGE(($GP58,$GE58,$FT58,$FI58,$EX58,$EM58,$EB58,$DQ58,$DF58,$CU58,$CJ58,$BY58,$BN58,$BC58,$AR58,$AG58,$V58,$K58),{1;2;3;4;5}))</f>
        <v>80</v>
      </c>
      <c r="GS58" s="27">
        <f t="shared" si="49"/>
        <v>1</v>
      </c>
      <c r="GT58" s="20">
        <f t="shared" si="132"/>
        <v>2</v>
      </c>
      <c r="GU58" s="63"/>
      <c r="GV58" s="64"/>
      <c r="GW58" s="27">
        <f t="shared" si="133"/>
        <v>0</v>
      </c>
      <c r="GX58" s="47">
        <f t="shared" si="318"/>
        <v>0</v>
      </c>
      <c r="GY58" s="14">
        <f t="shared" si="159"/>
        <v>1</v>
      </c>
      <c r="GZ58" s="46">
        <f t="shared" si="134"/>
        <v>1</v>
      </c>
      <c r="HA58" s="28">
        <f t="shared" si="51"/>
        <v>16</v>
      </c>
      <c r="HB58" s="29">
        <f t="shared" si="135"/>
        <v>262</v>
      </c>
      <c r="HC58" s="30">
        <f>SUM(LARGE(($HA58,$GP58,$GE58,$FT58,$FI58,$EX58,$EM58,$EB58,$DQ58,$DF58,$CU58,$CJ58,$BY58,$BN58,$BC58,$AR58,$AG58,$V58,$K58),{1;2;3;4;5}))</f>
        <v>80</v>
      </c>
      <c r="HD58" s="27">
        <f t="shared" si="52"/>
        <v>1</v>
      </c>
      <c r="HE58" s="20">
        <f t="shared" si="136"/>
        <v>2</v>
      </c>
      <c r="HF58" s="63"/>
      <c r="HG58" s="64"/>
      <c r="HH58" s="27">
        <f t="shared" si="137"/>
        <v>0</v>
      </c>
      <c r="HI58" s="47">
        <f t="shared" si="319"/>
        <v>0</v>
      </c>
      <c r="HJ58" s="14">
        <f t="shared" si="160"/>
        <v>1</v>
      </c>
      <c r="HK58" s="46">
        <f t="shared" si="138"/>
        <v>1</v>
      </c>
      <c r="HL58" s="28">
        <f t="shared" si="54"/>
        <v>16</v>
      </c>
      <c r="HM58" s="29">
        <f t="shared" si="139"/>
        <v>278</v>
      </c>
      <c r="HN58" s="30">
        <f>SUM(LARGE(($HL58,$HA58,$GP58,$GE58,$FT58,$FI58,$EX58,$EM58,$EB58,$DQ58,$DF58,$CU58,$CJ58,$BY58,$BN58,$BC58,$AR58,$AG58,$V58,$K58),{1;2;3;4;5}))</f>
        <v>80</v>
      </c>
      <c r="HO58" s="27">
        <f t="shared" si="140"/>
        <v>1</v>
      </c>
    </row>
    <row r="59" spans="1:223" x14ac:dyDescent="0.2">
      <c r="A59" s="41"/>
      <c r="B59" s="65">
        <f t="shared" si="798"/>
        <v>0</v>
      </c>
      <c r="C59" s="18"/>
      <c r="D59" s="20">
        <f t="shared" si="55"/>
        <v>2</v>
      </c>
      <c r="E59" s="31"/>
      <c r="F59" s="33"/>
      <c r="G59" s="27">
        <f t="shared" si="56"/>
        <v>0</v>
      </c>
      <c r="H59" s="47">
        <f t="shared" si="300"/>
        <v>0</v>
      </c>
      <c r="I59" s="14">
        <f t="shared" si="141"/>
        <v>10</v>
      </c>
      <c r="J59" s="46">
        <f t="shared" si="57"/>
        <v>10</v>
      </c>
      <c r="K59" s="28">
        <f t="shared" si="2"/>
        <v>4</v>
      </c>
      <c r="L59" s="29">
        <f t="shared" si="58"/>
        <v>4</v>
      </c>
      <c r="M59" s="30">
        <f>SUM(LARGE(($K59),{1}))</f>
        <v>4</v>
      </c>
      <c r="N59" s="27">
        <f t="shared" si="59"/>
        <v>10</v>
      </c>
      <c r="O59" s="20">
        <f t="shared" si="60"/>
        <v>3</v>
      </c>
      <c r="P59" s="31"/>
      <c r="Q59" s="33"/>
      <c r="R59" s="27">
        <f t="shared" si="61"/>
        <v>0</v>
      </c>
      <c r="S59" s="47">
        <f t="shared" si="301"/>
        <v>0</v>
      </c>
      <c r="T59" s="14">
        <f t="shared" si="142"/>
        <v>1</v>
      </c>
      <c r="U59" s="46">
        <f t="shared" si="62"/>
        <v>1</v>
      </c>
      <c r="V59" s="28">
        <f t="shared" si="4"/>
        <v>10</v>
      </c>
      <c r="W59" s="29">
        <f t="shared" si="63"/>
        <v>14</v>
      </c>
      <c r="X59" s="30">
        <f>SUM(LARGE(($V59,$K59),{1;2}))</f>
        <v>14</v>
      </c>
      <c r="Y59" s="27">
        <f t="shared" si="64"/>
        <v>10</v>
      </c>
      <c r="Z59" s="20">
        <f t="shared" si="65"/>
        <v>3</v>
      </c>
      <c r="AA59" s="31"/>
      <c r="AB59" s="33"/>
      <c r="AC59" s="27">
        <f t="shared" si="66"/>
        <v>0</v>
      </c>
      <c r="AD59" s="47">
        <f t="shared" si="302"/>
        <v>0</v>
      </c>
      <c r="AE59" s="14">
        <f t="shared" si="143"/>
        <v>1</v>
      </c>
      <c r="AF59" s="46">
        <f t="shared" si="67"/>
        <v>1</v>
      </c>
      <c r="AG59" s="28">
        <f t="shared" si="6"/>
        <v>10</v>
      </c>
      <c r="AH59" s="29">
        <f t="shared" si="68"/>
        <v>24</v>
      </c>
      <c r="AI59" s="30">
        <f>SUM(LARGE(($AG59,$V59,$K59),{1;2;3}))</f>
        <v>24</v>
      </c>
      <c r="AJ59" s="27">
        <f t="shared" si="69"/>
        <v>10</v>
      </c>
      <c r="AK59" s="20">
        <f t="shared" si="70"/>
        <v>3</v>
      </c>
      <c r="AL59" s="31"/>
      <c r="AM59" s="33"/>
      <c r="AN59" s="27">
        <f t="shared" si="71"/>
        <v>0</v>
      </c>
      <c r="AO59" s="47">
        <f t="shared" si="303"/>
        <v>0</v>
      </c>
      <c r="AP59" s="14">
        <f t="shared" si="144"/>
        <v>1</v>
      </c>
      <c r="AQ59" s="46">
        <f t="shared" si="72"/>
        <v>1</v>
      </c>
      <c r="AR59" s="28">
        <f t="shared" si="8"/>
        <v>10</v>
      </c>
      <c r="AS59" s="29">
        <f t="shared" si="73"/>
        <v>34</v>
      </c>
      <c r="AT59" s="30">
        <f>SUM(LARGE(($AR59,$AG59,$V59,$K59),{1;2;3;4}))</f>
        <v>34</v>
      </c>
      <c r="AU59" s="27">
        <f t="shared" si="74"/>
        <v>10</v>
      </c>
      <c r="AV59" s="20">
        <f t="shared" si="75"/>
        <v>2</v>
      </c>
      <c r="AW59" s="31"/>
      <c r="AX59" s="33"/>
      <c r="AY59" s="27">
        <f t="shared" si="76"/>
        <v>0</v>
      </c>
      <c r="AZ59" s="47">
        <f t="shared" si="304"/>
        <v>0</v>
      </c>
      <c r="BA59" s="14">
        <f t="shared" si="145"/>
        <v>1</v>
      </c>
      <c r="BB59" s="46">
        <f t="shared" si="77"/>
        <v>1</v>
      </c>
      <c r="BC59" s="28">
        <f t="shared" si="10"/>
        <v>16</v>
      </c>
      <c r="BD59" s="29">
        <f t="shared" si="78"/>
        <v>50</v>
      </c>
      <c r="BE59" s="30">
        <f>SUM(LARGE(($BC59,$AR59,$AG59,$V59,$K59),{1;2;3;4;5}))</f>
        <v>50</v>
      </c>
      <c r="BF59" s="27">
        <f t="shared" si="79"/>
        <v>10</v>
      </c>
      <c r="BG59" s="20">
        <f t="shared" si="80"/>
        <v>3</v>
      </c>
      <c r="BH59" s="31"/>
      <c r="BI59" s="33"/>
      <c r="BJ59" s="27">
        <f t="shared" si="81"/>
        <v>0</v>
      </c>
      <c r="BK59" s="47">
        <f t="shared" si="305"/>
        <v>0</v>
      </c>
      <c r="BL59" s="14">
        <f t="shared" si="146"/>
        <v>1</v>
      </c>
      <c r="BM59" s="46">
        <f t="shared" si="82"/>
        <v>1</v>
      </c>
      <c r="BN59" s="28">
        <f t="shared" si="12"/>
        <v>10</v>
      </c>
      <c r="BO59" s="29">
        <f t="shared" si="83"/>
        <v>60</v>
      </c>
      <c r="BP59" s="30">
        <f>SUM(LARGE(($BN59,$BC59,$AR59,$AG59,$V59,$K59),{1;2;3;4;5}))</f>
        <v>56</v>
      </c>
      <c r="BQ59" s="27">
        <f t="shared" si="13"/>
        <v>4</v>
      </c>
      <c r="BR59" s="20">
        <f t="shared" si="84"/>
        <v>2</v>
      </c>
      <c r="BS59" s="31"/>
      <c r="BT59" s="33"/>
      <c r="BU59" s="27">
        <f t="shared" si="85"/>
        <v>0</v>
      </c>
      <c r="BV59" s="47">
        <f t="shared" si="306"/>
        <v>0</v>
      </c>
      <c r="BW59" s="14">
        <f t="shared" si="147"/>
        <v>1</v>
      </c>
      <c r="BX59" s="46">
        <f t="shared" si="86"/>
        <v>1</v>
      </c>
      <c r="BY59" s="28">
        <f t="shared" si="15"/>
        <v>16</v>
      </c>
      <c r="BZ59" s="29">
        <f t="shared" si="87"/>
        <v>76</v>
      </c>
      <c r="CA59" s="30">
        <f>SUM(LARGE(($BY59,$BN59,$BC59,$AR59,$AG59,$V59,$K59),{1;2;3;4;5}))</f>
        <v>62</v>
      </c>
      <c r="CB59" s="27">
        <f t="shared" si="16"/>
        <v>4</v>
      </c>
      <c r="CC59" s="20">
        <f t="shared" si="88"/>
        <v>2</v>
      </c>
      <c r="CD59" s="31"/>
      <c r="CE59" s="33"/>
      <c r="CF59" s="27">
        <f t="shared" si="89"/>
        <v>0</v>
      </c>
      <c r="CG59" s="47">
        <f t="shared" si="307"/>
        <v>0</v>
      </c>
      <c r="CH59" s="14">
        <f t="shared" si="148"/>
        <v>1</v>
      </c>
      <c r="CI59" s="46">
        <f t="shared" si="90"/>
        <v>1</v>
      </c>
      <c r="CJ59" s="28">
        <f t="shared" si="18"/>
        <v>16</v>
      </c>
      <c r="CK59" s="29">
        <f t="shared" si="91"/>
        <v>92</v>
      </c>
      <c r="CL59" s="30">
        <f>SUM(LARGE(($CJ59,$BY59,$BN59,$BC59,$AR59,$AG59,$V59,$K59),{1;2;3;4;5}))</f>
        <v>68</v>
      </c>
      <c r="CM59" s="27">
        <f t="shared" si="19"/>
        <v>4</v>
      </c>
      <c r="CN59" s="20">
        <f t="shared" si="92"/>
        <v>2</v>
      </c>
      <c r="CO59" s="31"/>
      <c r="CP59" s="33"/>
      <c r="CQ59" s="27">
        <f t="shared" si="93"/>
        <v>0</v>
      </c>
      <c r="CR59" s="47">
        <f t="shared" si="308"/>
        <v>0</v>
      </c>
      <c r="CS59" s="14">
        <f t="shared" si="149"/>
        <v>1</v>
      </c>
      <c r="CT59" s="46">
        <f t="shared" si="94"/>
        <v>1</v>
      </c>
      <c r="CU59" s="28">
        <f t="shared" si="21"/>
        <v>16</v>
      </c>
      <c r="CV59" s="29">
        <f t="shared" si="95"/>
        <v>108</v>
      </c>
      <c r="CW59" s="30">
        <f>SUM(LARGE(($CU59,$CJ59,$BY59,$BN59,$BC59,$AR59,$AG59,$V59,$K59),{1;2;3;4;5}))</f>
        <v>74</v>
      </c>
      <c r="CX59" s="27">
        <f t="shared" si="22"/>
        <v>4</v>
      </c>
      <c r="CY59" s="20">
        <f t="shared" si="96"/>
        <v>2</v>
      </c>
      <c r="CZ59" s="31"/>
      <c r="DA59" s="33"/>
      <c r="DB59" s="27">
        <f t="shared" si="97"/>
        <v>0</v>
      </c>
      <c r="DC59" s="47">
        <f t="shared" si="309"/>
        <v>0</v>
      </c>
      <c r="DD59" s="14">
        <f t="shared" si="150"/>
        <v>1</v>
      </c>
      <c r="DE59" s="46">
        <f t="shared" si="98"/>
        <v>1</v>
      </c>
      <c r="DF59" s="28">
        <f t="shared" si="24"/>
        <v>16</v>
      </c>
      <c r="DG59" s="29">
        <f t="shared" si="99"/>
        <v>124</v>
      </c>
      <c r="DH59" s="30">
        <f>SUM(LARGE(($DF59,$CU59,$CJ59,$BY59,$BN59,$BC59,$AR59,$AG59,$V59,$K59),{1;2;3;4;5}))</f>
        <v>80</v>
      </c>
      <c r="DI59" s="27">
        <f t="shared" si="25"/>
        <v>1</v>
      </c>
      <c r="DJ59" s="20">
        <f t="shared" si="100"/>
        <v>2</v>
      </c>
      <c r="DK59" s="31"/>
      <c r="DL59" s="33"/>
      <c r="DM59" s="27">
        <f t="shared" si="101"/>
        <v>0</v>
      </c>
      <c r="DN59" s="47">
        <f t="shared" si="310"/>
        <v>0</v>
      </c>
      <c r="DO59" s="14">
        <f t="shared" si="151"/>
        <v>1</v>
      </c>
      <c r="DP59" s="46">
        <f t="shared" si="102"/>
        <v>1</v>
      </c>
      <c r="DQ59" s="28">
        <f t="shared" si="27"/>
        <v>16</v>
      </c>
      <c r="DR59" s="29">
        <f t="shared" si="103"/>
        <v>140</v>
      </c>
      <c r="DS59" s="30">
        <f>SUM(LARGE(($DQ59,$DF59,$CU59,$CJ59,$BY59,$BN59,$BC59,$AR59,$AG59,$V59,$K59),{1;2;3;4;5}))</f>
        <v>80</v>
      </c>
      <c r="DT59" s="27">
        <f t="shared" si="28"/>
        <v>1</v>
      </c>
      <c r="DU59" s="20">
        <f t="shared" si="104"/>
        <v>2</v>
      </c>
      <c r="DV59" s="31"/>
      <c r="DW59" s="33"/>
      <c r="DX59" s="27">
        <f t="shared" si="105"/>
        <v>0</v>
      </c>
      <c r="DY59" s="47">
        <f t="shared" si="311"/>
        <v>0</v>
      </c>
      <c r="DZ59" s="14">
        <f t="shared" si="152"/>
        <v>1</v>
      </c>
      <c r="EA59" s="46">
        <f t="shared" si="106"/>
        <v>1</v>
      </c>
      <c r="EB59" s="28">
        <f t="shared" si="30"/>
        <v>16</v>
      </c>
      <c r="EC59" s="29">
        <f t="shared" si="107"/>
        <v>156</v>
      </c>
      <c r="ED59" s="30">
        <f>SUM(LARGE(($EB59,$DQ59,$DF59,$CU59,$CJ59,$BY59,$BN59,$BC59,$AR59,$AG59,$V59,$K59),{1;2;3;4;5}))</f>
        <v>80</v>
      </c>
      <c r="EE59" s="27">
        <f t="shared" si="31"/>
        <v>1</v>
      </c>
      <c r="EF59" s="20">
        <f t="shared" si="108"/>
        <v>2</v>
      </c>
      <c r="EG59" s="31"/>
      <c r="EH59" s="33"/>
      <c r="EI59" s="27">
        <f t="shared" si="109"/>
        <v>0</v>
      </c>
      <c r="EJ59" s="47">
        <f t="shared" si="312"/>
        <v>0</v>
      </c>
      <c r="EK59" s="14">
        <f t="shared" si="153"/>
        <v>1</v>
      </c>
      <c r="EL59" s="46">
        <f t="shared" si="110"/>
        <v>1</v>
      </c>
      <c r="EM59" s="28">
        <f t="shared" si="33"/>
        <v>16</v>
      </c>
      <c r="EN59" s="29">
        <f t="shared" si="111"/>
        <v>172</v>
      </c>
      <c r="EO59" s="30">
        <f>SUM(LARGE(($EM59,$EB59,$DQ59,$DF59,$CU59,$CJ59,$BY59,$BN59,$BC59,$AR59,$AG59,$V59,$K59),{1;2;3;4;5}))</f>
        <v>80</v>
      </c>
      <c r="EP59" s="27">
        <f t="shared" si="34"/>
        <v>1</v>
      </c>
      <c r="EQ59" s="20">
        <f t="shared" si="112"/>
        <v>2</v>
      </c>
      <c r="ER59" s="31"/>
      <c r="ES59" s="33"/>
      <c r="ET59" s="27">
        <f t="shared" si="113"/>
        <v>0</v>
      </c>
      <c r="EU59" s="47">
        <f t="shared" si="313"/>
        <v>0</v>
      </c>
      <c r="EV59" s="14">
        <f t="shared" si="154"/>
        <v>1</v>
      </c>
      <c r="EW59" s="46">
        <f t="shared" si="114"/>
        <v>1</v>
      </c>
      <c r="EX59" s="28">
        <f t="shared" si="36"/>
        <v>16</v>
      </c>
      <c r="EY59" s="29">
        <f t="shared" si="115"/>
        <v>188</v>
      </c>
      <c r="EZ59" s="30">
        <f>SUM(LARGE(($EX59,$EM59,$EB59,$DQ59,$DF59,$CU59,$CJ59,$BY59,$BN59,$BC59,$AR59,$AG59,$V59,$K59),{1;2;3;4;5}))</f>
        <v>80</v>
      </c>
      <c r="FA59" s="27">
        <f t="shared" si="37"/>
        <v>1</v>
      </c>
      <c r="FB59" s="20">
        <f t="shared" si="116"/>
        <v>2</v>
      </c>
      <c r="FC59" s="31"/>
      <c r="FD59" s="33"/>
      <c r="FE59" s="27">
        <f t="shared" si="117"/>
        <v>0</v>
      </c>
      <c r="FF59" s="47">
        <f t="shared" si="314"/>
        <v>0</v>
      </c>
      <c r="FG59" s="14">
        <f t="shared" si="155"/>
        <v>1</v>
      </c>
      <c r="FH59" s="46">
        <f t="shared" si="118"/>
        <v>1</v>
      </c>
      <c r="FI59" s="28">
        <f t="shared" si="39"/>
        <v>16</v>
      </c>
      <c r="FJ59" s="29">
        <f t="shared" si="119"/>
        <v>204</v>
      </c>
      <c r="FK59" s="30">
        <f>SUM(LARGE(($FI59,$EX59,$EM59,$EB59,$DQ59,$DF59,$CU59,$CJ59,$BY59,$BN59,$BC59,$AR59,$AG59,$V59,$K59),{1;2;3;4;5}))</f>
        <v>80</v>
      </c>
      <c r="FL59" s="27">
        <f t="shared" si="40"/>
        <v>1</v>
      </c>
      <c r="FM59" s="20">
        <f t="shared" si="120"/>
        <v>2</v>
      </c>
      <c r="FN59" s="31"/>
      <c r="FO59" s="33"/>
      <c r="FP59" s="27">
        <f t="shared" si="121"/>
        <v>0</v>
      </c>
      <c r="FQ59" s="47">
        <f t="shared" si="315"/>
        <v>0</v>
      </c>
      <c r="FR59" s="14">
        <f t="shared" si="156"/>
        <v>1</v>
      </c>
      <c r="FS59" s="46">
        <f t="shared" si="122"/>
        <v>1</v>
      </c>
      <c r="FT59" s="28">
        <f t="shared" si="42"/>
        <v>16</v>
      </c>
      <c r="FU59" s="29">
        <f t="shared" si="123"/>
        <v>220</v>
      </c>
      <c r="FV59" s="30">
        <f>SUM(LARGE(($FT59,$FI59,$EX59,$EM59,$EB59,$DQ59,$DF59,$CU59,$CJ59,$BY59,$BN59,$BC59,$AR59,$AG59,$V59,$K59),{1;2;3;4;5}))</f>
        <v>80</v>
      </c>
      <c r="FW59" s="27">
        <f t="shared" si="43"/>
        <v>1</v>
      </c>
      <c r="FX59" s="20">
        <f t="shared" si="124"/>
        <v>2</v>
      </c>
      <c r="FY59" s="63"/>
      <c r="FZ59" s="64"/>
      <c r="GA59" s="27">
        <f t="shared" si="125"/>
        <v>0</v>
      </c>
      <c r="GB59" s="47">
        <f t="shared" si="316"/>
        <v>0</v>
      </c>
      <c r="GC59" s="14">
        <f t="shared" si="157"/>
        <v>1</v>
      </c>
      <c r="GD59" s="46">
        <f t="shared" si="126"/>
        <v>1</v>
      </c>
      <c r="GE59" s="28">
        <f t="shared" si="45"/>
        <v>16</v>
      </c>
      <c r="GF59" s="29">
        <f t="shared" si="127"/>
        <v>236</v>
      </c>
      <c r="GG59" s="30">
        <f>SUM(LARGE(($GE59,$FT59,$FI59,$EX59,$EM59,$EB59,$DQ59,$DF59,$CU59,$CJ59,$BY59,$BN59,$BC59,$AR59,$AG59,$V59,$K59),{1;2;3;4;5}))</f>
        <v>80</v>
      </c>
      <c r="GH59" s="27">
        <f t="shared" si="46"/>
        <v>1</v>
      </c>
      <c r="GI59" s="20">
        <f t="shared" si="128"/>
        <v>3</v>
      </c>
      <c r="GJ59" s="63"/>
      <c r="GK59" s="64"/>
      <c r="GL59" s="27">
        <f t="shared" si="129"/>
        <v>0</v>
      </c>
      <c r="GM59" s="47">
        <f t="shared" si="317"/>
        <v>0</v>
      </c>
      <c r="GN59" s="14">
        <f t="shared" si="158"/>
        <v>1</v>
      </c>
      <c r="GO59" s="46">
        <f t="shared" si="130"/>
        <v>1</v>
      </c>
      <c r="GP59" s="28">
        <f t="shared" si="48"/>
        <v>10</v>
      </c>
      <c r="GQ59" s="29">
        <f t="shared" si="131"/>
        <v>246</v>
      </c>
      <c r="GR59" s="30">
        <f>SUM(LARGE(($GP59,$GE59,$FT59,$FI59,$EX59,$EM59,$EB59,$DQ59,$DF59,$CU59,$CJ59,$BY59,$BN59,$BC59,$AR59,$AG59,$V59,$K59),{1;2;3;4;5}))</f>
        <v>80</v>
      </c>
      <c r="GS59" s="27">
        <f t="shared" si="49"/>
        <v>1</v>
      </c>
      <c r="GT59" s="20">
        <f t="shared" si="132"/>
        <v>2</v>
      </c>
      <c r="GU59" s="63"/>
      <c r="GV59" s="64"/>
      <c r="GW59" s="27">
        <f t="shared" si="133"/>
        <v>0</v>
      </c>
      <c r="GX59" s="47">
        <f t="shared" si="318"/>
        <v>0</v>
      </c>
      <c r="GY59" s="14">
        <f t="shared" si="159"/>
        <v>1</v>
      </c>
      <c r="GZ59" s="46">
        <f t="shared" si="134"/>
        <v>1</v>
      </c>
      <c r="HA59" s="28">
        <f t="shared" si="51"/>
        <v>16</v>
      </c>
      <c r="HB59" s="29">
        <f t="shared" si="135"/>
        <v>262</v>
      </c>
      <c r="HC59" s="30">
        <f>SUM(LARGE(($HA59,$GP59,$GE59,$FT59,$FI59,$EX59,$EM59,$EB59,$DQ59,$DF59,$CU59,$CJ59,$BY59,$BN59,$BC59,$AR59,$AG59,$V59,$K59),{1;2;3;4;5}))</f>
        <v>80</v>
      </c>
      <c r="HD59" s="27">
        <f t="shared" si="52"/>
        <v>1</v>
      </c>
      <c r="HE59" s="20">
        <f t="shared" si="136"/>
        <v>2</v>
      </c>
      <c r="HF59" s="63"/>
      <c r="HG59" s="64"/>
      <c r="HH59" s="27">
        <f t="shared" si="137"/>
        <v>0</v>
      </c>
      <c r="HI59" s="47">
        <f t="shared" si="319"/>
        <v>0</v>
      </c>
      <c r="HJ59" s="14">
        <f t="shared" si="160"/>
        <v>1</v>
      </c>
      <c r="HK59" s="46">
        <f t="shared" si="138"/>
        <v>1</v>
      </c>
      <c r="HL59" s="28">
        <f t="shared" si="54"/>
        <v>16</v>
      </c>
      <c r="HM59" s="29">
        <f t="shared" si="139"/>
        <v>278</v>
      </c>
      <c r="HN59" s="30">
        <f>SUM(LARGE(($HL59,$HA59,$GP59,$GE59,$FT59,$FI59,$EX59,$EM59,$EB59,$DQ59,$DF59,$CU59,$CJ59,$BY59,$BN59,$BC59,$AR59,$AG59,$V59,$K59),{1;2;3;4;5}))</f>
        <v>80</v>
      </c>
      <c r="HO59" s="27">
        <f t="shared" si="140"/>
        <v>1</v>
      </c>
    </row>
    <row r="60" spans="1:223" x14ac:dyDescent="0.2">
      <c r="A60" s="41"/>
      <c r="B60" s="65">
        <f t="shared" si="798"/>
        <v>0</v>
      </c>
      <c r="C60" s="18"/>
      <c r="D60" s="20">
        <f t="shared" si="55"/>
        <v>2</v>
      </c>
      <c r="E60" s="31"/>
      <c r="F60" s="33"/>
      <c r="G60" s="27">
        <f t="shared" si="56"/>
        <v>0</v>
      </c>
      <c r="H60" s="47">
        <f t="shared" si="300"/>
        <v>0</v>
      </c>
      <c r="I60" s="14">
        <f t="shared" si="141"/>
        <v>10</v>
      </c>
      <c r="J60" s="46">
        <f t="shared" si="57"/>
        <v>10</v>
      </c>
      <c r="K60" s="28">
        <f t="shared" si="2"/>
        <v>4</v>
      </c>
      <c r="L60" s="29">
        <f t="shared" si="58"/>
        <v>4</v>
      </c>
      <c r="M60" s="30">
        <f>SUM(LARGE(($K60),{1}))</f>
        <v>4</v>
      </c>
      <c r="N60" s="27">
        <f t="shared" si="59"/>
        <v>10</v>
      </c>
      <c r="O60" s="20">
        <f t="shared" si="60"/>
        <v>3</v>
      </c>
      <c r="P60" s="31"/>
      <c r="Q60" s="33"/>
      <c r="R60" s="27">
        <f t="shared" si="61"/>
        <v>0</v>
      </c>
      <c r="S60" s="47">
        <f t="shared" si="301"/>
        <v>0</v>
      </c>
      <c r="T60" s="14">
        <f t="shared" si="142"/>
        <v>1</v>
      </c>
      <c r="U60" s="46">
        <f t="shared" si="62"/>
        <v>1</v>
      </c>
      <c r="V60" s="28">
        <f t="shared" si="4"/>
        <v>10</v>
      </c>
      <c r="W60" s="29">
        <f t="shared" si="63"/>
        <v>14</v>
      </c>
      <c r="X60" s="30">
        <f>SUM(LARGE(($V60,$K60),{1;2}))</f>
        <v>14</v>
      </c>
      <c r="Y60" s="27">
        <f t="shared" si="64"/>
        <v>10</v>
      </c>
      <c r="Z60" s="20">
        <f t="shared" si="65"/>
        <v>3</v>
      </c>
      <c r="AA60" s="31"/>
      <c r="AB60" s="33"/>
      <c r="AC60" s="27">
        <f t="shared" si="66"/>
        <v>0</v>
      </c>
      <c r="AD60" s="47">
        <f t="shared" si="302"/>
        <v>0</v>
      </c>
      <c r="AE60" s="14">
        <f t="shared" si="143"/>
        <v>1</v>
      </c>
      <c r="AF60" s="46">
        <f t="shared" si="67"/>
        <v>1</v>
      </c>
      <c r="AG60" s="28">
        <f t="shared" si="6"/>
        <v>10</v>
      </c>
      <c r="AH60" s="29">
        <f t="shared" si="68"/>
        <v>24</v>
      </c>
      <c r="AI60" s="30">
        <f>SUM(LARGE(($AG60,$V60,$K60),{1;2;3}))</f>
        <v>24</v>
      </c>
      <c r="AJ60" s="27">
        <f t="shared" si="69"/>
        <v>10</v>
      </c>
      <c r="AK60" s="20">
        <f t="shared" si="70"/>
        <v>3</v>
      </c>
      <c r="AL60" s="31"/>
      <c r="AM60" s="33"/>
      <c r="AN60" s="27">
        <f t="shared" si="71"/>
        <v>0</v>
      </c>
      <c r="AO60" s="47">
        <f t="shared" si="303"/>
        <v>0</v>
      </c>
      <c r="AP60" s="14">
        <f t="shared" si="144"/>
        <v>1</v>
      </c>
      <c r="AQ60" s="46">
        <f t="shared" si="72"/>
        <v>1</v>
      </c>
      <c r="AR60" s="28">
        <f t="shared" si="8"/>
        <v>10</v>
      </c>
      <c r="AS60" s="29">
        <f t="shared" si="73"/>
        <v>34</v>
      </c>
      <c r="AT60" s="30">
        <f>SUM(LARGE(($AR60,$AG60,$V60,$K60),{1;2;3;4}))</f>
        <v>34</v>
      </c>
      <c r="AU60" s="27">
        <f t="shared" si="74"/>
        <v>10</v>
      </c>
      <c r="AV60" s="20">
        <f t="shared" si="75"/>
        <v>2</v>
      </c>
      <c r="AW60" s="31"/>
      <c r="AX60" s="33"/>
      <c r="AY60" s="27">
        <f t="shared" si="76"/>
        <v>0</v>
      </c>
      <c r="AZ60" s="47">
        <f t="shared" si="304"/>
        <v>0</v>
      </c>
      <c r="BA60" s="14">
        <f t="shared" si="145"/>
        <v>1</v>
      </c>
      <c r="BB60" s="46">
        <f t="shared" si="77"/>
        <v>1</v>
      </c>
      <c r="BC60" s="28">
        <f t="shared" si="10"/>
        <v>16</v>
      </c>
      <c r="BD60" s="29">
        <f t="shared" si="78"/>
        <v>50</v>
      </c>
      <c r="BE60" s="30">
        <f>SUM(LARGE(($BC60,$AR60,$AG60,$V60,$K60),{1;2;3;4;5}))</f>
        <v>50</v>
      </c>
      <c r="BF60" s="27">
        <f t="shared" si="79"/>
        <v>10</v>
      </c>
      <c r="BG60" s="20">
        <f t="shared" si="80"/>
        <v>3</v>
      </c>
      <c r="BH60" s="31"/>
      <c r="BI60" s="33"/>
      <c r="BJ60" s="27">
        <f t="shared" si="81"/>
        <v>0</v>
      </c>
      <c r="BK60" s="47">
        <f t="shared" si="305"/>
        <v>0</v>
      </c>
      <c r="BL60" s="14">
        <f t="shared" si="146"/>
        <v>1</v>
      </c>
      <c r="BM60" s="46">
        <f t="shared" si="82"/>
        <v>1</v>
      </c>
      <c r="BN60" s="28">
        <f t="shared" si="12"/>
        <v>10</v>
      </c>
      <c r="BO60" s="29">
        <f t="shared" si="83"/>
        <v>60</v>
      </c>
      <c r="BP60" s="30">
        <f>SUM(LARGE(($BN60,$BC60,$AR60,$AG60,$V60,$K60),{1;2;3;4;5}))</f>
        <v>56</v>
      </c>
      <c r="BQ60" s="27">
        <f t="shared" si="13"/>
        <v>4</v>
      </c>
      <c r="BR60" s="20">
        <f t="shared" si="84"/>
        <v>2</v>
      </c>
      <c r="BS60" s="31"/>
      <c r="BT60" s="33"/>
      <c r="BU60" s="27">
        <f t="shared" si="85"/>
        <v>0</v>
      </c>
      <c r="BV60" s="47">
        <f t="shared" si="306"/>
        <v>0</v>
      </c>
      <c r="BW60" s="14">
        <f t="shared" si="147"/>
        <v>1</v>
      </c>
      <c r="BX60" s="46">
        <f t="shared" si="86"/>
        <v>1</v>
      </c>
      <c r="BY60" s="28">
        <f t="shared" si="15"/>
        <v>16</v>
      </c>
      <c r="BZ60" s="29">
        <f t="shared" si="87"/>
        <v>76</v>
      </c>
      <c r="CA60" s="30">
        <f>SUM(LARGE(($BY60,$BN60,$BC60,$AR60,$AG60,$V60,$K60),{1;2;3;4;5}))</f>
        <v>62</v>
      </c>
      <c r="CB60" s="27">
        <f t="shared" si="16"/>
        <v>4</v>
      </c>
      <c r="CC60" s="20">
        <f t="shared" si="88"/>
        <v>2</v>
      </c>
      <c r="CD60" s="31"/>
      <c r="CE60" s="33"/>
      <c r="CF60" s="27">
        <f t="shared" si="89"/>
        <v>0</v>
      </c>
      <c r="CG60" s="47">
        <f t="shared" si="307"/>
        <v>0</v>
      </c>
      <c r="CH60" s="14">
        <f t="shared" si="148"/>
        <v>1</v>
      </c>
      <c r="CI60" s="46">
        <f t="shared" si="90"/>
        <v>1</v>
      </c>
      <c r="CJ60" s="28">
        <f t="shared" si="18"/>
        <v>16</v>
      </c>
      <c r="CK60" s="29">
        <f t="shared" si="91"/>
        <v>92</v>
      </c>
      <c r="CL60" s="30">
        <f>SUM(LARGE(($CJ60,$BY60,$BN60,$BC60,$AR60,$AG60,$V60,$K60),{1;2;3;4;5}))</f>
        <v>68</v>
      </c>
      <c r="CM60" s="27">
        <f t="shared" si="19"/>
        <v>4</v>
      </c>
      <c r="CN60" s="20">
        <f t="shared" si="92"/>
        <v>2</v>
      </c>
      <c r="CO60" s="31"/>
      <c r="CP60" s="33"/>
      <c r="CQ60" s="27">
        <f t="shared" si="93"/>
        <v>0</v>
      </c>
      <c r="CR60" s="47">
        <f t="shared" si="308"/>
        <v>0</v>
      </c>
      <c r="CS60" s="14">
        <f t="shared" si="149"/>
        <v>1</v>
      </c>
      <c r="CT60" s="46">
        <f t="shared" si="94"/>
        <v>1</v>
      </c>
      <c r="CU60" s="28">
        <f t="shared" si="21"/>
        <v>16</v>
      </c>
      <c r="CV60" s="29">
        <f t="shared" si="95"/>
        <v>108</v>
      </c>
      <c r="CW60" s="30">
        <f>SUM(LARGE(($CU60,$CJ60,$BY60,$BN60,$BC60,$AR60,$AG60,$V60,$K60),{1;2;3;4;5}))</f>
        <v>74</v>
      </c>
      <c r="CX60" s="27">
        <f t="shared" si="22"/>
        <v>4</v>
      </c>
      <c r="CY60" s="20">
        <f t="shared" si="96"/>
        <v>2</v>
      </c>
      <c r="CZ60" s="31"/>
      <c r="DA60" s="33"/>
      <c r="DB60" s="27">
        <f t="shared" si="97"/>
        <v>0</v>
      </c>
      <c r="DC60" s="47">
        <f t="shared" si="309"/>
        <v>0</v>
      </c>
      <c r="DD60" s="14">
        <f t="shared" si="150"/>
        <v>1</v>
      </c>
      <c r="DE60" s="46">
        <f t="shared" si="98"/>
        <v>1</v>
      </c>
      <c r="DF60" s="28">
        <f t="shared" si="24"/>
        <v>16</v>
      </c>
      <c r="DG60" s="29">
        <f t="shared" si="99"/>
        <v>124</v>
      </c>
      <c r="DH60" s="30">
        <f>SUM(LARGE(($DF60,$CU60,$CJ60,$BY60,$BN60,$BC60,$AR60,$AG60,$V60,$K60),{1;2;3;4;5}))</f>
        <v>80</v>
      </c>
      <c r="DI60" s="27">
        <f t="shared" si="25"/>
        <v>1</v>
      </c>
      <c r="DJ60" s="20">
        <f t="shared" si="100"/>
        <v>2</v>
      </c>
      <c r="DK60" s="31"/>
      <c r="DL60" s="33"/>
      <c r="DM60" s="27">
        <f t="shared" si="101"/>
        <v>0</v>
      </c>
      <c r="DN60" s="47">
        <f t="shared" si="310"/>
        <v>0</v>
      </c>
      <c r="DO60" s="14">
        <f t="shared" si="151"/>
        <v>1</v>
      </c>
      <c r="DP60" s="46">
        <f t="shared" si="102"/>
        <v>1</v>
      </c>
      <c r="DQ60" s="28">
        <f t="shared" si="27"/>
        <v>16</v>
      </c>
      <c r="DR60" s="29">
        <f t="shared" si="103"/>
        <v>140</v>
      </c>
      <c r="DS60" s="30">
        <f>SUM(LARGE(($DQ60,$DF60,$CU60,$CJ60,$BY60,$BN60,$BC60,$AR60,$AG60,$V60,$K60),{1;2;3;4;5}))</f>
        <v>80</v>
      </c>
      <c r="DT60" s="27">
        <f t="shared" si="28"/>
        <v>1</v>
      </c>
      <c r="DU60" s="20">
        <f t="shared" si="104"/>
        <v>2</v>
      </c>
      <c r="DV60" s="31"/>
      <c r="DW60" s="33"/>
      <c r="DX60" s="27">
        <f t="shared" si="105"/>
        <v>0</v>
      </c>
      <c r="DY60" s="47">
        <f t="shared" si="311"/>
        <v>0</v>
      </c>
      <c r="DZ60" s="14">
        <f t="shared" si="152"/>
        <v>1</v>
      </c>
      <c r="EA60" s="46">
        <f t="shared" si="106"/>
        <v>1</v>
      </c>
      <c r="EB60" s="28">
        <f t="shared" si="30"/>
        <v>16</v>
      </c>
      <c r="EC60" s="29">
        <f t="shared" si="107"/>
        <v>156</v>
      </c>
      <c r="ED60" s="30">
        <f>SUM(LARGE(($EB60,$DQ60,$DF60,$CU60,$CJ60,$BY60,$BN60,$BC60,$AR60,$AG60,$V60,$K60),{1;2;3;4;5}))</f>
        <v>80</v>
      </c>
      <c r="EE60" s="27">
        <f t="shared" si="31"/>
        <v>1</v>
      </c>
      <c r="EF60" s="20">
        <f t="shared" si="108"/>
        <v>2</v>
      </c>
      <c r="EG60" s="31"/>
      <c r="EH60" s="33"/>
      <c r="EI60" s="27">
        <f t="shared" si="109"/>
        <v>0</v>
      </c>
      <c r="EJ60" s="47">
        <f t="shared" si="312"/>
        <v>0</v>
      </c>
      <c r="EK60" s="14">
        <f t="shared" si="153"/>
        <v>1</v>
      </c>
      <c r="EL60" s="46">
        <f t="shared" si="110"/>
        <v>1</v>
      </c>
      <c r="EM60" s="28">
        <f t="shared" si="33"/>
        <v>16</v>
      </c>
      <c r="EN60" s="29">
        <f t="shared" si="111"/>
        <v>172</v>
      </c>
      <c r="EO60" s="30">
        <f>SUM(LARGE(($EM60,$EB60,$DQ60,$DF60,$CU60,$CJ60,$BY60,$BN60,$BC60,$AR60,$AG60,$V60,$K60),{1;2;3;4;5}))</f>
        <v>80</v>
      </c>
      <c r="EP60" s="27">
        <f t="shared" si="34"/>
        <v>1</v>
      </c>
      <c r="EQ60" s="20">
        <f t="shared" si="112"/>
        <v>2</v>
      </c>
      <c r="ER60" s="31"/>
      <c r="ES60" s="33"/>
      <c r="ET60" s="27">
        <f t="shared" si="113"/>
        <v>0</v>
      </c>
      <c r="EU60" s="47">
        <f t="shared" si="313"/>
        <v>0</v>
      </c>
      <c r="EV60" s="14">
        <f t="shared" si="154"/>
        <v>1</v>
      </c>
      <c r="EW60" s="46">
        <f t="shared" si="114"/>
        <v>1</v>
      </c>
      <c r="EX60" s="28">
        <f t="shared" si="36"/>
        <v>16</v>
      </c>
      <c r="EY60" s="29">
        <f t="shared" si="115"/>
        <v>188</v>
      </c>
      <c r="EZ60" s="30">
        <f>SUM(LARGE(($EX60,$EM60,$EB60,$DQ60,$DF60,$CU60,$CJ60,$BY60,$BN60,$BC60,$AR60,$AG60,$V60,$K60),{1;2;3;4;5}))</f>
        <v>80</v>
      </c>
      <c r="FA60" s="27">
        <f t="shared" si="37"/>
        <v>1</v>
      </c>
      <c r="FB60" s="20">
        <f t="shared" si="116"/>
        <v>2</v>
      </c>
      <c r="FC60" s="31"/>
      <c r="FD60" s="33"/>
      <c r="FE60" s="27">
        <f t="shared" si="117"/>
        <v>0</v>
      </c>
      <c r="FF60" s="47">
        <f t="shared" si="314"/>
        <v>0</v>
      </c>
      <c r="FG60" s="14">
        <f t="shared" si="155"/>
        <v>1</v>
      </c>
      <c r="FH60" s="46">
        <f t="shared" si="118"/>
        <v>1</v>
      </c>
      <c r="FI60" s="28">
        <f t="shared" si="39"/>
        <v>16</v>
      </c>
      <c r="FJ60" s="29">
        <f t="shared" si="119"/>
        <v>204</v>
      </c>
      <c r="FK60" s="30">
        <f>SUM(LARGE(($FI60,$EX60,$EM60,$EB60,$DQ60,$DF60,$CU60,$CJ60,$BY60,$BN60,$BC60,$AR60,$AG60,$V60,$K60),{1;2;3;4;5}))</f>
        <v>80</v>
      </c>
      <c r="FL60" s="27">
        <f t="shared" si="40"/>
        <v>1</v>
      </c>
      <c r="FM60" s="20">
        <f t="shared" si="120"/>
        <v>2</v>
      </c>
      <c r="FN60" s="31"/>
      <c r="FO60" s="33"/>
      <c r="FP60" s="27">
        <f t="shared" si="121"/>
        <v>0</v>
      </c>
      <c r="FQ60" s="47">
        <f t="shared" si="315"/>
        <v>0</v>
      </c>
      <c r="FR60" s="14">
        <f t="shared" si="156"/>
        <v>1</v>
      </c>
      <c r="FS60" s="46">
        <f t="shared" si="122"/>
        <v>1</v>
      </c>
      <c r="FT60" s="28">
        <f t="shared" si="42"/>
        <v>16</v>
      </c>
      <c r="FU60" s="29">
        <f t="shared" si="123"/>
        <v>220</v>
      </c>
      <c r="FV60" s="30">
        <f>SUM(LARGE(($FT60,$FI60,$EX60,$EM60,$EB60,$DQ60,$DF60,$CU60,$CJ60,$BY60,$BN60,$BC60,$AR60,$AG60,$V60,$K60),{1;2;3;4;5}))</f>
        <v>80</v>
      </c>
      <c r="FW60" s="27">
        <f t="shared" si="43"/>
        <v>1</v>
      </c>
      <c r="FX60" s="20">
        <f t="shared" si="124"/>
        <v>2</v>
      </c>
      <c r="FY60" s="63"/>
      <c r="FZ60" s="64"/>
      <c r="GA60" s="27">
        <f t="shared" si="125"/>
        <v>0</v>
      </c>
      <c r="GB60" s="47">
        <f t="shared" si="316"/>
        <v>0</v>
      </c>
      <c r="GC60" s="14">
        <f t="shared" si="157"/>
        <v>1</v>
      </c>
      <c r="GD60" s="46">
        <f t="shared" si="126"/>
        <v>1</v>
      </c>
      <c r="GE60" s="28">
        <f t="shared" si="45"/>
        <v>16</v>
      </c>
      <c r="GF60" s="29">
        <f t="shared" si="127"/>
        <v>236</v>
      </c>
      <c r="GG60" s="30">
        <f>SUM(LARGE(($GE60,$FT60,$FI60,$EX60,$EM60,$EB60,$DQ60,$DF60,$CU60,$CJ60,$BY60,$BN60,$BC60,$AR60,$AG60,$V60,$K60),{1;2;3;4;5}))</f>
        <v>80</v>
      </c>
      <c r="GH60" s="27">
        <f t="shared" si="46"/>
        <v>1</v>
      </c>
      <c r="GI60" s="20">
        <f t="shared" si="128"/>
        <v>3</v>
      </c>
      <c r="GJ60" s="63"/>
      <c r="GK60" s="64"/>
      <c r="GL60" s="27">
        <f t="shared" si="129"/>
        <v>0</v>
      </c>
      <c r="GM60" s="47">
        <f t="shared" si="317"/>
        <v>0</v>
      </c>
      <c r="GN60" s="14">
        <f t="shared" si="158"/>
        <v>1</v>
      </c>
      <c r="GO60" s="46">
        <f t="shared" si="130"/>
        <v>1</v>
      </c>
      <c r="GP60" s="28">
        <f t="shared" si="48"/>
        <v>10</v>
      </c>
      <c r="GQ60" s="29">
        <f t="shared" si="131"/>
        <v>246</v>
      </c>
      <c r="GR60" s="30">
        <f>SUM(LARGE(($GP60,$GE60,$FT60,$FI60,$EX60,$EM60,$EB60,$DQ60,$DF60,$CU60,$CJ60,$BY60,$BN60,$BC60,$AR60,$AG60,$V60,$K60),{1;2;3;4;5}))</f>
        <v>80</v>
      </c>
      <c r="GS60" s="27">
        <f t="shared" si="49"/>
        <v>1</v>
      </c>
      <c r="GT60" s="20">
        <f t="shared" si="132"/>
        <v>2</v>
      </c>
      <c r="GU60" s="63"/>
      <c r="GV60" s="64"/>
      <c r="GW60" s="27">
        <f t="shared" si="133"/>
        <v>0</v>
      </c>
      <c r="GX60" s="47">
        <f t="shared" si="318"/>
        <v>0</v>
      </c>
      <c r="GY60" s="14">
        <f t="shared" si="159"/>
        <v>1</v>
      </c>
      <c r="GZ60" s="46">
        <f t="shared" si="134"/>
        <v>1</v>
      </c>
      <c r="HA60" s="28">
        <f t="shared" si="51"/>
        <v>16</v>
      </c>
      <c r="HB60" s="29">
        <f t="shared" si="135"/>
        <v>262</v>
      </c>
      <c r="HC60" s="30">
        <f>SUM(LARGE(($HA60,$GP60,$GE60,$FT60,$FI60,$EX60,$EM60,$EB60,$DQ60,$DF60,$CU60,$CJ60,$BY60,$BN60,$BC60,$AR60,$AG60,$V60,$K60),{1;2;3;4;5}))</f>
        <v>80</v>
      </c>
      <c r="HD60" s="27">
        <f t="shared" si="52"/>
        <v>1</v>
      </c>
      <c r="HE60" s="20">
        <f t="shared" si="136"/>
        <v>2</v>
      </c>
      <c r="HF60" s="63"/>
      <c r="HG60" s="64"/>
      <c r="HH60" s="27">
        <f t="shared" si="137"/>
        <v>0</v>
      </c>
      <c r="HI60" s="47">
        <f t="shared" si="319"/>
        <v>0</v>
      </c>
      <c r="HJ60" s="14">
        <f t="shared" si="160"/>
        <v>1</v>
      </c>
      <c r="HK60" s="46">
        <f t="shared" si="138"/>
        <v>1</v>
      </c>
      <c r="HL60" s="28">
        <f t="shared" si="54"/>
        <v>16</v>
      </c>
      <c r="HM60" s="29">
        <f t="shared" si="139"/>
        <v>278</v>
      </c>
      <c r="HN60" s="30">
        <f>SUM(LARGE(($HL60,$HA60,$GP60,$GE60,$FT60,$FI60,$EX60,$EM60,$EB60,$DQ60,$DF60,$CU60,$CJ60,$BY60,$BN60,$BC60,$AR60,$AG60,$V60,$K60),{1;2;3;4;5}))</f>
        <v>80</v>
      </c>
      <c r="HO60" s="27">
        <f t="shared" si="140"/>
        <v>1</v>
      </c>
    </row>
    <row r="61" spans="1:223" x14ac:dyDescent="0.2">
      <c r="A61" s="41"/>
      <c r="B61" s="65">
        <f t="shared" si="798"/>
        <v>0</v>
      </c>
      <c r="C61" s="18"/>
      <c r="D61" s="20">
        <f t="shared" si="55"/>
        <v>2</v>
      </c>
      <c r="E61" s="31"/>
      <c r="F61" s="33"/>
      <c r="G61" s="27">
        <f t="shared" si="56"/>
        <v>0</v>
      </c>
      <c r="H61" s="47">
        <f t="shared" si="300"/>
        <v>0</v>
      </c>
      <c r="I61" s="14">
        <f t="shared" si="141"/>
        <v>10</v>
      </c>
      <c r="J61" s="46">
        <f t="shared" si="57"/>
        <v>10</v>
      </c>
      <c r="K61" s="28">
        <f t="shared" si="2"/>
        <v>4</v>
      </c>
      <c r="L61" s="29">
        <f t="shared" si="58"/>
        <v>4</v>
      </c>
      <c r="M61" s="30">
        <f>SUM(LARGE(($K61),{1}))</f>
        <v>4</v>
      </c>
      <c r="N61" s="27">
        <f t="shared" si="59"/>
        <v>10</v>
      </c>
      <c r="O61" s="20">
        <f t="shared" si="60"/>
        <v>3</v>
      </c>
      <c r="P61" s="31"/>
      <c r="Q61" s="33"/>
      <c r="R61" s="27">
        <f t="shared" si="61"/>
        <v>0</v>
      </c>
      <c r="S61" s="47">
        <f t="shared" si="301"/>
        <v>0</v>
      </c>
      <c r="T61" s="14">
        <f t="shared" si="142"/>
        <v>1</v>
      </c>
      <c r="U61" s="46">
        <f t="shared" si="62"/>
        <v>1</v>
      </c>
      <c r="V61" s="28">
        <f t="shared" si="4"/>
        <v>10</v>
      </c>
      <c r="W61" s="29">
        <f t="shared" si="63"/>
        <v>14</v>
      </c>
      <c r="X61" s="30">
        <f>SUM(LARGE(($V61,$K61),{1;2}))</f>
        <v>14</v>
      </c>
      <c r="Y61" s="27">
        <f t="shared" si="64"/>
        <v>10</v>
      </c>
      <c r="Z61" s="20">
        <f t="shared" si="65"/>
        <v>3</v>
      </c>
      <c r="AA61" s="31"/>
      <c r="AB61" s="33"/>
      <c r="AC61" s="27">
        <f t="shared" si="66"/>
        <v>0</v>
      </c>
      <c r="AD61" s="47">
        <f t="shared" si="302"/>
        <v>0</v>
      </c>
      <c r="AE61" s="14">
        <f t="shared" si="143"/>
        <v>1</v>
      </c>
      <c r="AF61" s="46">
        <f t="shared" si="67"/>
        <v>1</v>
      </c>
      <c r="AG61" s="28">
        <f t="shared" si="6"/>
        <v>10</v>
      </c>
      <c r="AH61" s="29">
        <f t="shared" si="68"/>
        <v>24</v>
      </c>
      <c r="AI61" s="30">
        <f>SUM(LARGE(($AG61,$V61,$K61),{1;2;3}))</f>
        <v>24</v>
      </c>
      <c r="AJ61" s="27">
        <f t="shared" si="69"/>
        <v>10</v>
      </c>
      <c r="AK61" s="20">
        <f t="shared" si="70"/>
        <v>3</v>
      </c>
      <c r="AL61" s="31"/>
      <c r="AM61" s="33"/>
      <c r="AN61" s="27">
        <f t="shared" si="71"/>
        <v>0</v>
      </c>
      <c r="AO61" s="47">
        <f t="shared" si="303"/>
        <v>0</v>
      </c>
      <c r="AP61" s="14">
        <f t="shared" si="144"/>
        <v>1</v>
      </c>
      <c r="AQ61" s="46">
        <f t="shared" si="72"/>
        <v>1</v>
      </c>
      <c r="AR61" s="28">
        <f t="shared" si="8"/>
        <v>10</v>
      </c>
      <c r="AS61" s="29">
        <f t="shared" si="73"/>
        <v>34</v>
      </c>
      <c r="AT61" s="30">
        <f>SUM(LARGE(($AR61,$AG61,$V61,$K61),{1;2;3;4}))</f>
        <v>34</v>
      </c>
      <c r="AU61" s="27">
        <f t="shared" si="74"/>
        <v>10</v>
      </c>
      <c r="AV61" s="20">
        <f t="shared" si="75"/>
        <v>2</v>
      </c>
      <c r="AW61" s="31"/>
      <c r="AX61" s="33"/>
      <c r="AY61" s="27">
        <f t="shared" si="76"/>
        <v>0</v>
      </c>
      <c r="AZ61" s="47">
        <f t="shared" si="304"/>
        <v>0</v>
      </c>
      <c r="BA61" s="14">
        <f t="shared" si="145"/>
        <v>1</v>
      </c>
      <c r="BB61" s="46">
        <f t="shared" si="77"/>
        <v>1</v>
      </c>
      <c r="BC61" s="28">
        <f t="shared" si="10"/>
        <v>16</v>
      </c>
      <c r="BD61" s="29">
        <f t="shared" si="78"/>
        <v>50</v>
      </c>
      <c r="BE61" s="30">
        <f>SUM(LARGE(($BC61,$AR61,$AG61,$V61,$K61),{1;2;3;4;5}))</f>
        <v>50</v>
      </c>
      <c r="BF61" s="27">
        <f t="shared" si="79"/>
        <v>10</v>
      </c>
      <c r="BG61" s="20">
        <f t="shared" si="80"/>
        <v>3</v>
      </c>
      <c r="BH61" s="31"/>
      <c r="BI61" s="33"/>
      <c r="BJ61" s="27">
        <f t="shared" si="81"/>
        <v>0</v>
      </c>
      <c r="BK61" s="47">
        <f t="shared" si="305"/>
        <v>0</v>
      </c>
      <c r="BL61" s="14">
        <f t="shared" si="146"/>
        <v>1</v>
      </c>
      <c r="BM61" s="46">
        <f t="shared" si="82"/>
        <v>1</v>
      </c>
      <c r="BN61" s="28">
        <f t="shared" si="12"/>
        <v>10</v>
      </c>
      <c r="BO61" s="29">
        <f t="shared" si="83"/>
        <v>60</v>
      </c>
      <c r="BP61" s="30">
        <f>SUM(LARGE(($BN61,$BC61,$AR61,$AG61,$V61,$K61),{1;2;3;4;5}))</f>
        <v>56</v>
      </c>
      <c r="BQ61" s="27">
        <f t="shared" si="13"/>
        <v>4</v>
      </c>
      <c r="BR61" s="20">
        <f t="shared" si="84"/>
        <v>2</v>
      </c>
      <c r="BS61" s="31"/>
      <c r="BT61" s="33"/>
      <c r="BU61" s="27">
        <f t="shared" si="85"/>
        <v>0</v>
      </c>
      <c r="BV61" s="47">
        <f t="shared" si="306"/>
        <v>0</v>
      </c>
      <c r="BW61" s="14">
        <f t="shared" si="147"/>
        <v>1</v>
      </c>
      <c r="BX61" s="46">
        <f t="shared" si="86"/>
        <v>1</v>
      </c>
      <c r="BY61" s="28">
        <f t="shared" si="15"/>
        <v>16</v>
      </c>
      <c r="BZ61" s="29">
        <f t="shared" si="87"/>
        <v>76</v>
      </c>
      <c r="CA61" s="30">
        <f>SUM(LARGE(($BY61,$BN61,$BC61,$AR61,$AG61,$V61,$K61),{1;2;3;4;5}))</f>
        <v>62</v>
      </c>
      <c r="CB61" s="27">
        <f t="shared" si="16"/>
        <v>4</v>
      </c>
      <c r="CC61" s="20">
        <f t="shared" si="88"/>
        <v>2</v>
      </c>
      <c r="CD61" s="31"/>
      <c r="CE61" s="33"/>
      <c r="CF61" s="27">
        <f t="shared" si="89"/>
        <v>0</v>
      </c>
      <c r="CG61" s="47">
        <f t="shared" si="307"/>
        <v>0</v>
      </c>
      <c r="CH61" s="14">
        <f t="shared" si="148"/>
        <v>1</v>
      </c>
      <c r="CI61" s="46">
        <f t="shared" si="90"/>
        <v>1</v>
      </c>
      <c r="CJ61" s="28">
        <f t="shared" si="18"/>
        <v>16</v>
      </c>
      <c r="CK61" s="29">
        <f t="shared" si="91"/>
        <v>92</v>
      </c>
      <c r="CL61" s="30">
        <f>SUM(LARGE(($CJ61,$BY61,$BN61,$BC61,$AR61,$AG61,$V61,$K61),{1;2;3;4;5}))</f>
        <v>68</v>
      </c>
      <c r="CM61" s="27">
        <f t="shared" si="19"/>
        <v>4</v>
      </c>
      <c r="CN61" s="20">
        <f t="shared" si="92"/>
        <v>2</v>
      </c>
      <c r="CO61" s="31"/>
      <c r="CP61" s="33"/>
      <c r="CQ61" s="27">
        <f t="shared" si="93"/>
        <v>0</v>
      </c>
      <c r="CR61" s="47">
        <f t="shared" si="308"/>
        <v>0</v>
      </c>
      <c r="CS61" s="14">
        <f t="shared" si="149"/>
        <v>1</v>
      </c>
      <c r="CT61" s="46">
        <f t="shared" si="94"/>
        <v>1</v>
      </c>
      <c r="CU61" s="28">
        <f t="shared" si="21"/>
        <v>16</v>
      </c>
      <c r="CV61" s="29">
        <f t="shared" si="95"/>
        <v>108</v>
      </c>
      <c r="CW61" s="30">
        <f>SUM(LARGE(($CU61,$CJ61,$BY61,$BN61,$BC61,$AR61,$AG61,$V61,$K61),{1;2;3;4;5}))</f>
        <v>74</v>
      </c>
      <c r="CX61" s="27">
        <f t="shared" si="22"/>
        <v>4</v>
      </c>
      <c r="CY61" s="20">
        <f t="shared" si="96"/>
        <v>2</v>
      </c>
      <c r="CZ61" s="31"/>
      <c r="DA61" s="33"/>
      <c r="DB61" s="27">
        <f t="shared" si="97"/>
        <v>0</v>
      </c>
      <c r="DC61" s="47">
        <f t="shared" si="309"/>
        <v>0</v>
      </c>
      <c r="DD61" s="14">
        <f t="shared" si="150"/>
        <v>1</v>
      </c>
      <c r="DE61" s="46">
        <f t="shared" si="98"/>
        <v>1</v>
      </c>
      <c r="DF61" s="28">
        <f t="shared" si="24"/>
        <v>16</v>
      </c>
      <c r="DG61" s="29">
        <f t="shared" si="99"/>
        <v>124</v>
      </c>
      <c r="DH61" s="30">
        <f>SUM(LARGE(($DF61,$CU61,$CJ61,$BY61,$BN61,$BC61,$AR61,$AG61,$V61,$K61),{1;2;3;4;5}))</f>
        <v>80</v>
      </c>
      <c r="DI61" s="27">
        <f t="shared" si="25"/>
        <v>1</v>
      </c>
      <c r="DJ61" s="20">
        <f t="shared" si="100"/>
        <v>2</v>
      </c>
      <c r="DK61" s="31"/>
      <c r="DL61" s="33"/>
      <c r="DM61" s="27">
        <f t="shared" si="101"/>
        <v>0</v>
      </c>
      <c r="DN61" s="47">
        <f t="shared" si="310"/>
        <v>0</v>
      </c>
      <c r="DO61" s="14">
        <f t="shared" si="151"/>
        <v>1</v>
      </c>
      <c r="DP61" s="46">
        <f t="shared" si="102"/>
        <v>1</v>
      </c>
      <c r="DQ61" s="28">
        <f t="shared" si="27"/>
        <v>16</v>
      </c>
      <c r="DR61" s="29">
        <f t="shared" si="103"/>
        <v>140</v>
      </c>
      <c r="DS61" s="30">
        <f>SUM(LARGE(($DQ61,$DF61,$CU61,$CJ61,$BY61,$BN61,$BC61,$AR61,$AG61,$V61,$K61),{1;2;3;4;5}))</f>
        <v>80</v>
      </c>
      <c r="DT61" s="27">
        <f t="shared" si="28"/>
        <v>1</v>
      </c>
      <c r="DU61" s="20">
        <f t="shared" si="104"/>
        <v>2</v>
      </c>
      <c r="DV61" s="31"/>
      <c r="DW61" s="33"/>
      <c r="DX61" s="27">
        <f t="shared" si="105"/>
        <v>0</v>
      </c>
      <c r="DY61" s="47">
        <f t="shared" si="311"/>
        <v>0</v>
      </c>
      <c r="DZ61" s="14">
        <f t="shared" si="152"/>
        <v>1</v>
      </c>
      <c r="EA61" s="46">
        <f t="shared" si="106"/>
        <v>1</v>
      </c>
      <c r="EB61" s="28">
        <f t="shared" si="30"/>
        <v>16</v>
      </c>
      <c r="EC61" s="29">
        <f t="shared" si="107"/>
        <v>156</v>
      </c>
      <c r="ED61" s="30">
        <f>SUM(LARGE(($EB61,$DQ61,$DF61,$CU61,$CJ61,$BY61,$BN61,$BC61,$AR61,$AG61,$V61,$K61),{1;2;3;4;5}))</f>
        <v>80</v>
      </c>
      <c r="EE61" s="27">
        <f t="shared" si="31"/>
        <v>1</v>
      </c>
      <c r="EF61" s="20">
        <f t="shared" si="108"/>
        <v>2</v>
      </c>
      <c r="EG61" s="31"/>
      <c r="EH61" s="33"/>
      <c r="EI61" s="27">
        <f t="shared" si="109"/>
        <v>0</v>
      </c>
      <c r="EJ61" s="47">
        <f t="shared" si="312"/>
        <v>0</v>
      </c>
      <c r="EK61" s="14">
        <f t="shared" si="153"/>
        <v>1</v>
      </c>
      <c r="EL61" s="46">
        <f t="shared" si="110"/>
        <v>1</v>
      </c>
      <c r="EM61" s="28">
        <f t="shared" si="33"/>
        <v>16</v>
      </c>
      <c r="EN61" s="29">
        <f t="shared" si="111"/>
        <v>172</v>
      </c>
      <c r="EO61" s="30">
        <f>SUM(LARGE(($EM61,$EB61,$DQ61,$DF61,$CU61,$CJ61,$BY61,$BN61,$BC61,$AR61,$AG61,$V61,$K61),{1;2;3;4;5}))</f>
        <v>80</v>
      </c>
      <c r="EP61" s="27">
        <f t="shared" si="34"/>
        <v>1</v>
      </c>
      <c r="EQ61" s="20">
        <f t="shared" si="112"/>
        <v>2</v>
      </c>
      <c r="ER61" s="31"/>
      <c r="ES61" s="33"/>
      <c r="ET61" s="27">
        <f t="shared" si="113"/>
        <v>0</v>
      </c>
      <c r="EU61" s="47">
        <f t="shared" si="313"/>
        <v>0</v>
      </c>
      <c r="EV61" s="14">
        <f t="shared" si="154"/>
        <v>1</v>
      </c>
      <c r="EW61" s="46">
        <f t="shared" si="114"/>
        <v>1</v>
      </c>
      <c r="EX61" s="28">
        <f t="shared" si="36"/>
        <v>16</v>
      </c>
      <c r="EY61" s="29">
        <f t="shared" si="115"/>
        <v>188</v>
      </c>
      <c r="EZ61" s="30">
        <f>SUM(LARGE(($EX61,$EM61,$EB61,$DQ61,$DF61,$CU61,$CJ61,$BY61,$BN61,$BC61,$AR61,$AG61,$V61,$K61),{1;2;3;4;5}))</f>
        <v>80</v>
      </c>
      <c r="FA61" s="27">
        <f t="shared" si="37"/>
        <v>1</v>
      </c>
      <c r="FB61" s="20">
        <f t="shared" si="116"/>
        <v>2</v>
      </c>
      <c r="FC61" s="31"/>
      <c r="FD61" s="33"/>
      <c r="FE61" s="27">
        <f t="shared" si="117"/>
        <v>0</v>
      </c>
      <c r="FF61" s="47">
        <f t="shared" si="314"/>
        <v>0</v>
      </c>
      <c r="FG61" s="14">
        <f t="shared" si="155"/>
        <v>1</v>
      </c>
      <c r="FH61" s="46">
        <f t="shared" si="118"/>
        <v>1</v>
      </c>
      <c r="FI61" s="28">
        <f t="shared" si="39"/>
        <v>16</v>
      </c>
      <c r="FJ61" s="29">
        <f t="shared" si="119"/>
        <v>204</v>
      </c>
      <c r="FK61" s="30">
        <f>SUM(LARGE(($FI61,$EX61,$EM61,$EB61,$DQ61,$DF61,$CU61,$CJ61,$BY61,$BN61,$BC61,$AR61,$AG61,$V61,$K61),{1;2;3;4;5}))</f>
        <v>80</v>
      </c>
      <c r="FL61" s="27">
        <f t="shared" si="40"/>
        <v>1</v>
      </c>
      <c r="FM61" s="20">
        <f t="shared" si="120"/>
        <v>2</v>
      </c>
      <c r="FN61" s="31"/>
      <c r="FO61" s="33"/>
      <c r="FP61" s="27">
        <f t="shared" si="121"/>
        <v>0</v>
      </c>
      <c r="FQ61" s="47">
        <f t="shared" si="315"/>
        <v>0</v>
      </c>
      <c r="FR61" s="14">
        <f t="shared" si="156"/>
        <v>1</v>
      </c>
      <c r="FS61" s="46">
        <f t="shared" si="122"/>
        <v>1</v>
      </c>
      <c r="FT61" s="28">
        <f t="shared" si="42"/>
        <v>16</v>
      </c>
      <c r="FU61" s="29">
        <f t="shared" si="123"/>
        <v>220</v>
      </c>
      <c r="FV61" s="30">
        <f>SUM(LARGE(($FT61,$FI61,$EX61,$EM61,$EB61,$DQ61,$DF61,$CU61,$CJ61,$BY61,$BN61,$BC61,$AR61,$AG61,$V61,$K61),{1;2;3;4;5}))</f>
        <v>80</v>
      </c>
      <c r="FW61" s="27">
        <f t="shared" si="43"/>
        <v>1</v>
      </c>
      <c r="FX61" s="20">
        <f t="shared" si="124"/>
        <v>2</v>
      </c>
      <c r="FY61" s="63"/>
      <c r="FZ61" s="64"/>
      <c r="GA61" s="27">
        <f t="shared" si="125"/>
        <v>0</v>
      </c>
      <c r="GB61" s="47">
        <f t="shared" si="316"/>
        <v>0</v>
      </c>
      <c r="GC61" s="14">
        <f t="shared" si="157"/>
        <v>1</v>
      </c>
      <c r="GD61" s="46">
        <f t="shared" si="126"/>
        <v>1</v>
      </c>
      <c r="GE61" s="28">
        <f t="shared" si="45"/>
        <v>16</v>
      </c>
      <c r="GF61" s="29">
        <f t="shared" si="127"/>
        <v>236</v>
      </c>
      <c r="GG61" s="30">
        <f>SUM(LARGE(($GE61,$FT61,$FI61,$EX61,$EM61,$EB61,$DQ61,$DF61,$CU61,$CJ61,$BY61,$BN61,$BC61,$AR61,$AG61,$V61,$K61),{1;2;3;4;5}))</f>
        <v>80</v>
      </c>
      <c r="GH61" s="27">
        <f t="shared" si="46"/>
        <v>1</v>
      </c>
      <c r="GI61" s="20">
        <f t="shared" si="128"/>
        <v>3</v>
      </c>
      <c r="GJ61" s="63"/>
      <c r="GK61" s="64"/>
      <c r="GL61" s="27">
        <f t="shared" si="129"/>
        <v>0</v>
      </c>
      <c r="GM61" s="47">
        <f t="shared" si="317"/>
        <v>0</v>
      </c>
      <c r="GN61" s="14">
        <f t="shared" si="158"/>
        <v>1</v>
      </c>
      <c r="GO61" s="46">
        <f t="shared" si="130"/>
        <v>1</v>
      </c>
      <c r="GP61" s="28">
        <f t="shared" si="48"/>
        <v>10</v>
      </c>
      <c r="GQ61" s="29">
        <f t="shared" si="131"/>
        <v>246</v>
      </c>
      <c r="GR61" s="30">
        <f>SUM(LARGE(($GP61,$GE61,$FT61,$FI61,$EX61,$EM61,$EB61,$DQ61,$DF61,$CU61,$CJ61,$BY61,$BN61,$BC61,$AR61,$AG61,$V61,$K61),{1;2;3;4;5}))</f>
        <v>80</v>
      </c>
      <c r="GS61" s="27">
        <f t="shared" si="49"/>
        <v>1</v>
      </c>
      <c r="GT61" s="20">
        <f t="shared" si="132"/>
        <v>2</v>
      </c>
      <c r="GU61" s="63"/>
      <c r="GV61" s="64"/>
      <c r="GW61" s="27">
        <f t="shared" si="133"/>
        <v>0</v>
      </c>
      <c r="GX61" s="47">
        <f t="shared" si="318"/>
        <v>0</v>
      </c>
      <c r="GY61" s="14">
        <f t="shared" si="159"/>
        <v>1</v>
      </c>
      <c r="GZ61" s="46">
        <f t="shared" si="134"/>
        <v>1</v>
      </c>
      <c r="HA61" s="28">
        <f t="shared" si="51"/>
        <v>16</v>
      </c>
      <c r="HB61" s="29">
        <f t="shared" si="135"/>
        <v>262</v>
      </c>
      <c r="HC61" s="30">
        <f>SUM(LARGE(($HA61,$GP61,$GE61,$FT61,$FI61,$EX61,$EM61,$EB61,$DQ61,$DF61,$CU61,$CJ61,$BY61,$BN61,$BC61,$AR61,$AG61,$V61,$K61),{1;2;3;4;5}))</f>
        <v>80</v>
      </c>
      <c r="HD61" s="27">
        <f t="shared" si="52"/>
        <v>1</v>
      </c>
      <c r="HE61" s="20">
        <f t="shared" si="136"/>
        <v>2</v>
      </c>
      <c r="HF61" s="63"/>
      <c r="HG61" s="64"/>
      <c r="HH61" s="27">
        <f t="shared" si="137"/>
        <v>0</v>
      </c>
      <c r="HI61" s="47">
        <f t="shared" si="319"/>
        <v>0</v>
      </c>
      <c r="HJ61" s="14">
        <f t="shared" si="160"/>
        <v>1</v>
      </c>
      <c r="HK61" s="46">
        <f t="shared" si="138"/>
        <v>1</v>
      </c>
      <c r="HL61" s="28">
        <f t="shared" si="54"/>
        <v>16</v>
      </c>
      <c r="HM61" s="29">
        <f t="shared" si="139"/>
        <v>278</v>
      </c>
      <c r="HN61" s="30">
        <f>SUM(LARGE(($HL61,$HA61,$GP61,$GE61,$FT61,$FI61,$EX61,$EM61,$EB61,$DQ61,$DF61,$CU61,$CJ61,$BY61,$BN61,$BC61,$AR61,$AG61,$V61,$K61),{1;2;3;4;5}))</f>
        <v>80</v>
      </c>
      <c r="HO61" s="27">
        <f t="shared" si="140"/>
        <v>1</v>
      </c>
    </row>
    <row r="66" spans="1:2" x14ac:dyDescent="0.2">
      <c r="A66" s="38" t="s">
        <v>352</v>
      </c>
      <c r="B66" s="120">
        <v>1</v>
      </c>
    </row>
    <row r="67" spans="1:2" x14ac:dyDescent="0.2">
      <c r="A67" s="38" t="s">
        <v>351</v>
      </c>
      <c r="B67" s="120">
        <v>2</v>
      </c>
    </row>
    <row r="68" spans="1:2" x14ac:dyDescent="0.2">
      <c r="A68" s="38" t="s">
        <v>353</v>
      </c>
      <c r="B68" s="120">
        <v>3</v>
      </c>
    </row>
    <row r="69" spans="1:2" x14ac:dyDescent="0.2">
      <c r="A69" s="38" t="s">
        <v>355</v>
      </c>
      <c r="B69" s="120">
        <v>4</v>
      </c>
    </row>
    <row r="70" spans="1:2" x14ac:dyDescent="0.2">
      <c r="A70" s="38" t="s">
        <v>196</v>
      </c>
      <c r="B70" s="120">
        <v>5</v>
      </c>
    </row>
    <row r="71" spans="1:2" x14ac:dyDescent="0.2">
      <c r="A71" s="38" t="s">
        <v>358</v>
      </c>
      <c r="B71" s="120">
        <v>6</v>
      </c>
    </row>
    <row r="72" spans="1:2" x14ac:dyDescent="0.2">
      <c r="A72" s="38" t="s">
        <v>242</v>
      </c>
      <c r="B72" s="120">
        <v>7</v>
      </c>
    </row>
    <row r="73" spans="1:2" x14ac:dyDescent="0.2">
      <c r="A73" s="38" t="s">
        <v>20</v>
      </c>
      <c r="B73" s="120">
        <v>8</v>
      </c>
    </row>
    <row r="74" spans="1:2" x14ac:dyDescent="0.2">
      <c r="A74" s="38" t="s">
        <v>23</v>
      </c>
      <c r="B74" s="120">
        <v>9</v>
      </c>
    </row>
    <row r="75" spans="1:2" x14ac:dyDescent="0.2">
      <c r="A75" s="37"/>
    </row>
    <row r="76" spans="1:2" x14ac:dyDescent="0.2">
      <c r="A76" s="37"/>
    </row>
    <row r="77" spans="1:2" x14ac:dyDescent="0.2">
      <c r="A77" s="37"/>
    </row>
    <row r="78" spans="1:2" x14ac:dyDescent="0.2">
      <c r="A78" s="37"/>
    </row>
    <row r="79" spans="1:2" x14ac:dyDescent="0.2">
      <c r="A79" s="37"/>
    </row>
    <row r="80" spans="1:2" x14ac:dyDescent="0.2">
      <c r="A80" s="37"/>
    </row>
    <row r="81" spans="1:1" x14ac:dyDescent="0.2">
      <c r="A81" s="37"/>
    </row>
    <row r="82" spans="1:1" x14ac:dyDescent="0.2">
      <c r="A82" s="37"/>
    </row>
    <row r="83" spans="1:1" x14ac:dyDescent="0.2">
      <c r="A83" s="37"/>
    </row>
    <row r="84" spans="1:1" x14ac:dyDescent="0.2">
      <c r="A84" s="37"/>
    </row>
    <row r="85" spans="1:1" x14ac:dyDescent="0.2">
      <c r="A85" s="37"/>
    </row>
    <row r="86" spans="1:1" x14ac:dyDescent="0.2">
      <c r="A86" s="37"/>
    </row>
    <row r="87" spans="1:1" x14ac:dyDescent="0.2">
      <c r="A87" s="37"/>
    </row>
    <row r="88" spans="1:1" x14ac:dyDescent="0.2">
      <c r="A88" s="37"/>
    </row>
    <row r="89" spans="1:1" x14ac:dyDescent="0.2">
      <c r="A89" s="37"/>
    </row>
    <row r="90" spans="1:1" x14ac:dyDescent="0.2">
      <c r="A90" s="37"/>
    </row>
    <row r="91" spans="1:1" x14ac:dyDescent="0.2">
      <c r="A91" s="37"/>
    </row>
    <row r="92" spans="1:1" x14ac:dyDescent="0.2">
      <c r="A92" s="37"/>
    </row>
    <row r="93" spans="1:1" x14ac:dyDescent="0.2">
      <c r="A93" s="37"/>
    </row>
    <row r="94" spans="1:1" x14ac:dyDescent="0.2">
      <c r="A94" s="37"/>
    </row>
    <row r="95" spans="1:1" x14ac:dyDescent="0.2">
      <c r="A95" s="37"/>
    </row>
    <row r="96" spans="1:1" x14ac:dyDescent="0.2">
      <c r="A96" s="37"/>
    </row>
    <row r="97" spans="1:1" x14ac:dyDescent="0.2">
      <c r="A97" s="37"/>
    </row>
    <row r="98" spans="1:1" x14ac:dyDescent="0.2">
      <c r="A98" s="37"/>
    </row>
    <row r="99" spans="1:1" x14ac:dyDescent="0.2">
      <c r="A99" s="37"/>
    </row>
    <row r="100" spans="1:1" x14ac:dyDescent="0.2">
      <c r="A100" s="37"/>
    </row>
    <row r="101" spans="1:1" x14ac:dyDescent="0.2">
      <c r="A101" s="37"/>
    </row>
    <row r="102" spans="1:1" x14ac:dyDescent="0.2">
      <c r="A102" s="37"/>
    </row>
  </sheetData>
  <sortState ref="A66:B102">
    <sortCondition ref="B66:B102"/>
  </sortState>
  <mergeCells count="42">
    <mergeCell ref="GI3:GR3"/>
    <mergeCell ref="GT3:HC3"/>
    <mergeCell ref="HE3:HN3"/>
    <mergeCell ref="HE2:HN2"/>
    <mergeCell ref="Z3:AI3"/>
    <mergeCell ref="AK3:AT3"/>
    <mergeCell ref="AV3:BE3"/>
    <mergeCell ref="BG3:BP3"/>
    <mergeCell ref="FX3:GG3"/>
    <mergeCell ref="BR3:CA3"/>
    <mergeCell ref="CC3:CL3"/>
    <mergeCell ref="CN3:CW3"/>
    <mergeCell ref="CY3:DH3"/>
    <mergeCell ref="DJ3:DS3"/>
    <mergeCell ref="DU3:ED3"/>
    <mergeCell ref="EF3:EO3"/>
    <mergeCell ref="GI2:GR2"/>
    <mergeCell ref="GT2:HC2"/>
    <mergeCell ref="D1:HO1"/>
    <mergeCell ref="O2:X2"/>
    <mergeCell ref="Z2:AI2"/>
    <mergeCell ref="AK2:AT2"/>
    <mergeCell ref="AV2:BE2"/>
    <mergeCell ref="BG2:BP2"/>
    <mergeCell ref="BR2:CA2"/>
    <mergeCell ref="CC2:CL2"/>
    <mergeCell ref="CN2:CW2"/>
    <mergeCell ref="CY2:DH2"/>
    <mergeCell ref="DJ2:DS2"/>
    <mergeCell ref="DU2:ED2"/>
    <mergeCell ref="EF2:EO2"/>
    <mergeCell ref="FB2:FK2"/>
    <mergeCell ref="A2:C3"/>
    <mergeCell ref="D3:M3"/>
    <mergeCell ref="D2:M2"/>
    <mergeCell ref="O3:X3"/>
    <mergeCell ref="FX2:GG2"/>
    <mergeCell ref="EQ3:EZ3"/>
    <mergeCell ref="FB3:FK3"/>
    <mergeCell ref="FM3:FV3"/>
    <mergeCell ref="FM2:FV2"/>
    <mergeCell ref="EQ2:EZ2"/>
  </mergeCells>
  <phoneticPr fontId="7" type="noConversion"/>
  <dataValidations count="1">
    <dataValidation type="list" allowBlank="1" showInputMessage="1" showErrorMessage="1" sqref="N3 Y3 AJ3 AU3 BF3 BQ3 CB3 CM3 CX3 DI3 DT3 EE3 EP3 FA3 FL3 FW3 GH3 GS3 HD3 HO3">
      <formula1>"1,2,3"</formula1>
    </dataValidation>
  </dataValidations>
  <pageMargins left="0.7" right="0.7" top="0.75" bottom="0.75" header="0.3" footer="0.3"/>
  <pageSetup paperSize="9" scale="71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>
    <tabColor theme="9"/>
  </sheetPr>
  <dimension ref="A1:EM91"/>
  <sheetViews>
    <sheetView zoomScale="150" zoomScaleNormal="150" zoomScalePageLayoutView="150" workbookViewId="0">
      <selection activeCell="J12" sqref="J12"/>
    </sheetView>
  </sheetViews>
  <sheetFormatPr baseColWidth="10" defaultRowHeight="16" x14ac:dyDescent="0.2"/>
  <cols>
    <col min="1" max="1" width="24.1640625" style="2" bestFit="1" customWidth="1"/>
    <col min="2" max="2" width="24.1640625" style="2" customWidth="1"/>
    <col min="3" max="3" width="4.5" style="12" bestFit="1" customWidth="1"/>
    <col min="4" max="4" width="9" bestFit="1" customWidth="1"/>
    <col min="5" max="5" width="9.6640625" bestFit="1" customWidth="1"/>
    <col min="6" max="6" width="9.1640625" bestFit="1" customWidth="1"/>
    <col min="7" max="7" width="8.5" bestFit="1" customWidth="1"/>
    <col min="8" max="8" width="9.5" bestFit="1" customWidth="1"/>
    <col min="9" max="9" width="9.1640625" bestFit="1" customWidth="1"/>
    <col min="10" max="10" width="8.33203125" bestFit="1" customWidth="1"/>
    <col min="11" max="11" width="9" bestFit="1" customWidth="1"/>
    <col min="12" max="12" width="9.6640625" bestFit="1" customWidth="1"/>
    <col min="13" max="13" width="9.1640625" bestFit="1" customWidth="1"/>
    <col min="14" max="14" width="8.5" bestFit="1" customWidth="1"/>
    <col min="15" max="15" width="9.5" bestFit="1" customWidth="1"/>
    <col min="16" max="16" width="9.1640625" bestFit="1" customWidth="1"/>
    <col min="17" max="17" width="8.33203125" bestFit="1" customWidth="1"/>
    <col min="18" max="18" width="9" bestFit="1" customWidth="1"/>
    <col min="19" max="19" width="9.6640625" bestFit="1" customWidth="1"/>
    <col min="20" max="20" width="9.1640625" bestFit="1" customWidth="1"/>
    <col min="21" max="21" width="8.5" bestFit="1" customWidth="1"/>
    <col min="22" max="22" width="9.5" bestFit="1" customWidth="1"/>
    <col min="23" max="23" width="9.1640625" bestFit="1" customWidth="1"/>
    <col min="24" max="24" width="8.33203125" bestFit="1" customWidth="1"/>
    <col min="25" max="25" width="9" bestFit="1" customWidth="1"/>
    <col min="26" max="26" width="9.6640625" bestFit="1" customWidth="1"/>
    <col min="27" max="27" width="9.1640625" bestFit="1" customWidth="1"/>
    <col min="28" max="28" width="8.5" bestFit="1" customWidth="1"/>
    <col min="29" max="29" width="9.5" bestFit="1" customWidth="1"/>
    <col min="30" max="30" width="9.1640625" bestFit="1" customWidth="1"/>
    <col min="31" max="31" width="8.33203125" bestFit="1" customWidth="1"/>
    <col min="32" max="32" width="9" bestFit="1" customWidth="1"/>
    <col min="33" max="33" width="9.6640625" bestFit="1" customWidth="1"/>
    <col min="34" max="34" width="9.1640625" bestFit="1" customWidth="1"/>
    <col min="35" max="35" width="8.5" bestFit="1" customWidth="1"/>
    <col min="36" max="36" width="9.5" bestFit="1" customWidth="1"/>
    <col min="37" max="37" width="9.1640625" bestFit="1" customWidth="1"/>
    <col min="38" max="38" width="8.33203125" bestFit="1" customWidth="1"/>
    <col min="39" max="39" width="9" bestFit="1" customWidth="1"/>
    <col min="40" max="40" width="9.6640625" bestFit="1" customWidth="1"/>
    <col min="41" max="41" width="9.1640625" bestFit="1" customWidth="1"/>
    <col min="42" max="42" width="8.5" bestFit="1" customWidth="1"/>
    <col min="43" max="43" width="9.5" bestFit="1" customWidth="1"/>
    <col min="44" max="44" width="9.1640625" bestFit="1" customWidth="1"/>
    <col min="45" max="45" width="8.33203125" bestFit="1" customWidth="1"/>
    <col min="46" max="46" width="9" bestFit="1" customWidth="1"/>
    <col min="47" max="47" width="9.6640625" bestFit="1" customWidth="1"/>
    <col min="48" max="48" width="9.1640625" bestFit="1" customWidth="1"/>
    <col min="49" max="49" width="8.5" bestFit="1" customWidth="1"/>
    <col min="50" max="50" width="9.5" bestFit="1" customWidth="1"/>
    <col min="51" max="51" width="9.1640625" bestFit="1" customWidth="1"/>
    <col min="52" max="52" width="8.33203125" bestFit="1" customWidth="1"/>
    <col min="53" max="53" width="9" bestFit="1" customWidth="1"/>
    <col min="54" max="54" width="9.6640625" bestFit="1" customWidth="1"/>
    <col min="55" max="55" width="9.1640625" bestFit="1" customWidth="1"/>
    <col min="56" max="56" width="8.5" bestFit="1" customWidth="1"/>
    <col min="57" max="57" width="9.5" bestFit="1" customWidth="1"/>
    <col min="58" max="58" width="9.1640625" bestFit="1" customWidth="1"/>
    <col min="59" max="59" width="8.33203125" bestFit="1" customWidth="1"/>
    <col min="60" max="60" width="9" bestFit="1" customWidth="1"/>
    <col min="61" max="61" width="9.6640625" bestFit="1" customWidth="1"/>
    <col min="62" max="62" width="9.1640625" bestFit="1" customWidth="1"/>
    <col min="63" max="63" width="8.5" bestFit="1" customWidth="1"/>
    <col min="64" max="64" width="9.5" bestFit="1" customWidth="1"/>
    <col min="65" max="65" width="9.1640625" bestFit="1" customWidth="1"/>
    <col min="66" max="66" width="8.33203125" bestFit="1" customWidth="1"/>
    <col min="67" max="67" width="9" bestFit="1" customWidth="1"/>
    <col min="68" max="68" width="9.6640625" bestFit="1" customWidth="1"/>
    <col min="69" max="69" width="9.1640625" bestFit="1" customWidth="1"/>
    <col min="70" max="70" width="8.5" bestFit="1" customWidth="1"/>
    <col min="71" max="71" width="9.5" bestFit="1" customWidth="1"/>
    <col min="72" max="72" width="9.1640625" bestFit="1" customWidth="1"/>
    <col min="73" max="73" width="8.33203125" bestFit="1" customWidth="1"/>
    <col min="74" max="74" width="9" bestFit="1" customWidth="1"/>
    <col min="75" max="75" width="9.6640625" bestFit="1" customWidth="1"/>
    <col min="76" max="76" width="9.1640625" bestFit="1" customWidth="1"/>
    <col min="77" max="77" width="8.5" bestFit="1" customWidth="1"/>
    <col min="78" max="78" width="9.5" bestFit="1" customWidth="1"/>
    <col min="79" max="79" width="9.1640625" bestFit="1" customWidth="1"/>
    <col min="80" max="80" width="8.33203125" bestFit="1" customWidth="1"/>
    <col min="81" max="81" width="9" bestFit="1" customWidth="1"/>
    <col min="82" max="82" width="9.6640625" bestFit="1" customWidth="1"/>
    <col min="83" max="83" width="9.1640625" bestFit="1" customWidth="1"/>
    <col min="84" max="84" width="8.5" bestFit="1" customWidth="1"/>
    <col min="85" max="85" width="9.5" bestFit="1" customWidth="1"/>
    <col min="86" max="86" width="9.1640625" bestFit="1" customWidth="1"/>
    <col min="87" max="87" width="8.33203125" bestFit="1" customWidth="1"/>
    <col min="88" max="88" width="9" bestFit="1" customWidth="1"/>
    <col min="89" max="89" width="9.6640625" bestFit="1" customWidth="1"/>
    <col min="90" max="90" width="9.1640625" bestFit="1" customWidth="1"/>
    <col min="91" max="91" width="8.5" bestFit="1" customWidth="1"/>
    <col min="92" max="92" width="9.5" bestFit="1" customWidth="1"/>
    <col min="93" max="93" width="9.1640625" bestFit="1" customWidth="1"/>
    <col min="94" max="94" width="8.33203125" bestFit="1" customWidth="1"/>
    <col min="95" max="95" width="9" bestFit="1" customWidth="1"/>
    <col min="96" max="96" width="9.6640625" bestFit="1" customWidth="1"/>
    <col min="97" max="97" width="9.1640625" bestFit="1" customWidth="1"/>
    <col min="98" max="98" width="8.5" bestFit="1" customWidth="1"/>
    <col min="99" max="99" width="9.5" bestFit="1" customWidth="1"/>
    <col min="100" max="100" width="9.1640625" bestFit="1" customWidth="1"/>
    <col min="101" max="101" width="8.33203125" bestFit="1" customWidth="1"/>
    <col min="102" max="102" width="9" bestFit="1" customWidth="1"/>
    <col min="103" max="103" width="9.6640625" bestFit="1" customWidth="1"/>
    <col min="104" max="104" width="9.1640625" bestFit="1" customWidth="1"/>
    <col min="105" max="105" width="8.5" bestFit="1" customWidth="1"/>
    <col min="106" max="106" width="9.5" bestFit="1" customWidth="1"/>
    <col min="107" max="107" width="9.1640625" bestFit="1" customWidth="1"/>
    <col min="108" max="108" width="8.33203125" bestFit="1" customWidth="1"/>
    <col min="109" max="109" width="9" bestFit="1" customWidth="1"/>
    <col min="110" max="110" width="9.6640625" bestFit="1" customWidth="1"/>
    <col min="111" max="111" width="9.1640625" bestFit="1" customWidth="1"/>
    <col min="112" max="112" width="8.5" bestFit="1" customWidth="1"/>
    <col min="113" max="113" width="9.5" bestFit="1" customWidth="1"/>
    <col min="114" max="114" width="9.1640625" bestFit="1" customWidth="1"/>
    <col min="115" max="115" width="8.33203125" bestFit="1" customWidth="1"/>
    <col min="116" max="116" width="9" bestFit="1" customWidth="1"/>
    <col min="117" max="117" width="9.6640625" bestFit="1" customWidth="1"/>
    <col min="118" max="118" width="9.1640625" bestFit="1" customWidth="1"/>
    <col min="119" max="119" width="8.5" bestFit="1" customWidth="1"/>
    <col min="120" max="120" width="9.5" bestFit="1" customWidth="1"/>
    <col min="121" max="121" width="9.1640625" bestFit="1" customWidth="1"/>
    <col min="122" max="122" width="8.33203125" bestFit="1" customWidth="1"/>
    <col min="123" max="123" width="9" bestFit="1" customWidth="1"/>
    <col min="124" max="124" width="9.6640625" bestFit="1" customWidth="1"/>
    <col min="125" max="125" width="9.1640625" bestFit="1" customWidth="1"/>
    <col min="126" max="126" width="8.5" bestFit="1" customWidth="1"/>
    <col min="127" max="127" width="9.5" bestFit="1" customWidth="1"/>
    <col min="128" max="128" width="9.1640625" bestFit="1" customWidth="1"/>
    <col min="129" max="129" width="8.33203125" bestFit="1" customWidth="1"/>
    <col min="130" max="130" width="9" bestFit="1" customWidth="1"/>
    <col min="131" max="131" width="9.6640625" bestFit="1" customWidth="1"/>
    <col min="132" max="132" width="9.1640625" bestFit="1" customWidth="1"/>
    <col min="133" max="133" width="8.5" bestFit="1" customWidth="1"/>
    <col min="134" max="134" width="9.5" bestFit="1" customWidth="1"/>
    <col min="135" max="135" width="9.1640625" bestFit="1" customWidth="1"/>
    <col min="136" max="136" width="8.33203125" bestFit="1" customWidth="1"/>
    <col min="137" max="137" width="9" bestFit="1" customWidth="1"/>
    <col min="138" max="138" width="9.6640625" bestFit="1" customWidth="1"/>
    <col min="139" max="139" width="9.1640625" bestFit="1" customWidth="1"/>
    <col min="140" max="140" width="8.5" bestFit="1" customWidth="1"/>
    <col min="141" max="141" width="9.5" bestFit="1" customWidth="1"/>
    <col min="142" max="142" width="9.1640625" bestFit="1" customWidth="1"/>
    <col min="143" max="143" width="8.33203125" bestFit="1" customWidth="1"/>
  </cols>
  <sheetData>
    <row r="1" spans="1:143" ht="31" x14ac:dyDescent="0.35">
      <c r="C1" s="1"/>
      <c r="D1" s="130" t="s">
        <v>301</v>
      </c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0"/>
      <c r="BK1" s="130"/>
      <c r="BL1" s="130"/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0"/>
      <c r="CP1" s="130"/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0"/>
      <c r="EH1" s="130"/>
      <c r="EI1" s="130"/>
      <c r="EJ1" s="130"/>
      <c r="EK1" s="130"/>
      <c r="EL1" s="130"/>
      <c r="EM1" s="130"/>
    </row>
    <row r="2" spans="1:143" ht="34" customHeight="1" x14ac:dyDescent="0.35">
      <c r="A2" s="131" t="s">
        <v>305</v>
      </c>
      <c r="B2" s="132"/>
      <c r="C2" s="133"/>
      <c r="D2" s="128" t="s">
        <v>307</v>
      </c>
      <c r="E2" s="128"/>
      <c r="F2" s="128"/>
      <c r="G2" s="128"/>
      <c r="H2" s="128"/>
      <c r="I2" s="128"/>
      <c r="J2" s="8">
        <v>42827</v>
      </c>
      <c r="K2" s="128" t="s">
        <v>9</v>
      </c>
      <c r="L2" s="128"/>
      <c r="M2" s="128"/>
      <c r="N2" s="128"/>
      <c r="O2" s="128"/>
      <c r="P2" s="128"/>
      <c r="Q2" s="8"/>
      <c r="R2" s="128" t="s">
        <v>10</v>
      </c>
      <c r="S2" s="128"/>
      <c r="T2" s="128"/>
      <c r="U2" s="128"/>
      <c r="V2" s="128"/>
      <c r="W2" s="128"/>
      <c r="X2" s="8"/>
      <c r="Y2" s="128" t="s">
        <v>11</v>
      </c>
      <c r="Z2" s="128"/>
      <c r="AA2" s="128"/>
      <c r="AB2" s="128"/>
      <c r="AC2" s="128"/>
      <c r="AD2" s="128"/>
      <c r="AE2" s="8"/>
      <c r="AF2" s="128" t="s">
        <v>283</v>
      </c>
      <c r="AG2" s="128"/>
      <c r="AH2" s="128"/>
      <c r="AI2" s="128"/>
      <c r="AJ2" s="128"/>
      <c r="AK2" s="128"/>
      <c r="AL2" s="8"/>
      <c r="AM2" s="128" t="s">
        <v>284</v>
      </c>
      <c r="AN2" s="128"/>
      <c r="AO2" s="128"/>
      <c r="AP2" s="128"/>
      <c r="AQ2" s="128"/>
      <c r="AR2" s="128"/>
      <c r="AS2" s="8"/>
      <c r="AT2" s="128" t="s">
        <v>285</v>
      </c>
      <c r="AU2" s="128"/>
      <c r="AV2" s="128"/>
      <c r="AW2" s="128"/>
      <c r="AX2" s="128"/>
      <c r="AY2" s="128"/>
      <c r="AZ2" s="8"/>
      <c r="BA2" s="128" t="s">
        <v>286</v>
      </c>
      <c r="BB2" s="128"/>
      <c r="BC2" s="128"/>
      <c r="BD2" s="128"/>
      <c r="BE2" s="128"/>
      <c r="BF2" s="128"/>
      <c r="BG2" s="8"/>
      <c r="BH2" s="128" t="s">
        <v>287</v>
      </c>
      <c r="BI2" s="128"/>
      <c r="BJ2" s="128"/>
      <c r="BK2" s="128"/>
      <c r="BL2" s="128"/>
      <c r="BM2" s="128"/>
      <c r="BN2" s="8"/>
      <c r="BO2" s="128" t="s">
        <v>288</v>
      </c>
      <c r="BP2" s="128"/>
      <c r="BQ2" s="128"/>
      <c r="BR2" s="128"/>
      <c r="BS2" s="128"/>
      <c r="BT2" s="128"/>
      <c r="BU2" s="8"/>
      <c r="BV2" s="128" t="s">
        <v>289</v>
      </c>
      <c r="BW2" s="128"/>
      <c r="BX2" s="128"/>
      <c r="BY2" s="128"/>
      <c r="BZ2" s="128"/>
      <c r="CA2" s="128"/>
      <c r="CB2" s="8"/>
      <c r="CC2" s="128" t="s">
        <v>290</v>
      </c>
      <c r="CD2" s="128"/>
      <c r="CE2" s="128"/>
      <c r="CF2" s="128"/>
      <c r="CG2" s="128"/>
      <c r="CH2" s="128"/>
      <c r="CI2" s="8"/>
      <c r="CJ2" s="128" t="s">
        <v>291</v>
      </c>
      <c r="CK2" s="128"/>
      <c r="CL2" s="128"/>
      <c r="CM2" s="128"/>
      <c r="CN2" s="128"/>
      <c r="CO2" s="128"/>
      <c r="CP2" s="8"/>
      <c r="CQ2" s="128" t="s">
        <v>292</v>
      </c>
      <c r="CR2" s="128"/>
      <c r="CS2" s="128"/>
      <c r="CT2" s="128"/>
      <c r="CU2" s="128"/>
      <c r="CV2" s="128"/>
      <c r="CW2" s="8"/>
      <c r="CX2" s="128" t="s">
        <v>293</v>
      </c>
      <c r="CY2" s="128"/>
      <c r="CZ2" s="128"/>
      <c r="DA2" s="128"/>
      <c r="DB2" s="128"/>
      <c r="DC2" s="128"/>
      <c r="DD2" s="8"/>
      <c r="DE2" s="128" t="s">
        <v>294</v>
      </c>
      <c r="DF2" s="128"/>
      <c r="DG2" s="128"/>
      <c r="DH2" s="128"/>
      <c r="DI2" s="128"/>
      <c r="DJ2" s="128"/>
      <c r="DK2" s="8"/>
      <c r="DL2" s="128" t="s">
        <v>295</v>
      </c>
      <c r="DM2" s="128"/>
      <c r="DN2" s="128"/>
      <c r="DO2" s="128"/>
      <c r="DP2" s="128"/>
      <c r="DQ2" s="128"/>
      <c r="DR2" s="8"/>
      <c r="DS2" s="128" t="s">
        <v>296</v>
      </c>
      <c r="DT2" s="128"/>
      <c r="DU2" s="128"/>
      <c r="DV2" s="128"/>
      <c r="DW2" s="128"/>
      <c r="DX2" s="128"/>
      <c r="DY2" s="8"/>
      <c r="DZ2" s="128" t="s">
        <v>297</v>
      </c>
      <c r="EA2" s="128"/>
      <c r="EB2" s="128"/>
      <c r="EC2" s="128"/>
      <c r="ED2" s="128"/>
      <c r="EE2" s="128"/>
      <c r="EF2" s="8"/>
      <c r="EG2" s="128" t="s">
        <v>298</v>
      </c>
      <c r="EH2" s="128"/>
      <c r="EI2" s="128"/>
      <c r="EJ2" s="128"/>
      <c r="EK2" s="128"/>
      <c r="EL2" s="128"/>
      <c r="EM2" s="8"/>
    </row>
    <row r="3" spans="1:143" ht="21" x14ac:dyDescent="0.25">
      <c r="A3" s="134"/>
      <c r="B3" s="135"/>
      <c r="C3" s="136"/>
      <c r="D3" s="129" t="s">
        <v>18</v>
      </c>
      <c r="E3" s="129"/>
      <c r="F3" s="129"/>
      <c r="G3" s="129"/>
      <c r="H3" s="129"/>
      <c r="I3" s="129"/>
      <c r="J3" s="9">
        <v>2</v>
      </c>
      <c r="K3" s="129" t="s">
        <v>18</v>
      </c>
      <c r="L3" s="129"/>
      <c r="M3" s="129"/>
      <c r="N3" s="129"/>
      <c r="O3" s="129"/>
      <c r="P3" s="129"/>
      <c r="Q3" s="9">
        <v>1</v>
      </c>
      <c r="R3" s="129" t="s">
        <v>18</v>
      </c>
      <c r="S3" s="129"/>
      <c r="T3" s="129"/>
      <c r="U3" s="129"/>
      <c r="V3" s="129"/>
      <c r="W3" s="129"/>
      <c r="X3" s="9">
        <v>2</v>
      </c>
      <c r="Y3" s="129" t="s">
        <v>18</v>
      </c>
      <c r="Z3" s="129"/>
      <c r="AA3" s="129"/>
      <c r="AB3" s="129"/>
      <c r="AC3" s="129"/>
      <c r="AD3" s="129"/>
      <c r="AE3" s="9">
        <v>2</v>
      </c>
      <c r="AF3" s="129" t="s">
        <v>18</v>
      </c>
      <c r="AG3" s="129"/>
      <c r="AH3" s="129"/>
      <c r="AI3" s="129"/>
      <c r="AJ3" s="129"/>
      <c r="AK3" s="129"/>
      <c r="AL3" s="9">
        <v>2</v>
      </c>
      <c r="AM3" s="129" t="s">
        <v>18</v>
      </c>
      <c r="AN3" s="129"/>
      <c r="AO3" s="129"/>
      <c r="AP3" s="129"/>
      <c r="AQ3" s="129"/>
      <c r="AR3" s="129"/>
      <c r="AS3" s="9">
        <v>2</v>
      </c>
      <c r="AT3" s="129" t="s">
        <v>18</v>
      </c>
      <c r="AU3" s="129"/>
      <c r="AV3" s="129"/>
      <c r="AW3" s="129"/>
      <c r="AX3" s="129"/>
      <c r="AY3" s="129"/>
      <c r="AZ3" s="9">
        <v>2</v>
      </c>
      <c r="BA3" s="129" t="s">
        <v>18</v>
      </c>
      <c r="BB3" s="129"/>
      <c r="BC3" s="129"/>
      <c r="BD3" s="129"/>
      <c r="BE3" s="129"/>
      <c r="BF3" s="129"/>
      <c r="BG3" s="9">
        <v>2</v>
      </c>
      <c r="BH3" s="129" t="s">
        <v>18</v>
      </c>
      <c r="BI3" s="129"/>
      <c r="BJ3" s="129"/>
      <c r="BK3" s="129"/>
      <c r="BL3" s="129"/>
      <c r="BM3" s="129"/>
      <c r="BN3" s="9">
        <v>2</v>
      </c>
      <c r="BO3" s="129" t="s">
        <v>18</v>
      </c>
      <c r="BP3" s="129"/>
      <c r="BQ3" s="129"/>
      <c r="BR3" s="129"/>
      <c r="BS3" s="129"/>
      <c r="BT3" s="129"/>
      <c r="BU3" s="9">
        <v>2</v>
      </c>
      <c r="BV3" s="129" t="s">
        <v>18</v>
      </c>
      <c r="BW3" s="129"/>
      <c r="BX3" s="129"/>
      <c r="BY3" s="129"/>
      <c r="BZ3" s="129"/>
      <c r="CA3" s="129"/>
      <c r="CB3" s="9">
        <v>2</v>
      </c>
      <c r="CC3" s="129" t="s">
        <v>18</v>
      </c>
      <c r="CD3" s="129"/>
      <c r="CE3" s="129"/>
      <c r="CF3" s="129"/>
      <c r="CG3" s="129"/>
      <c r="CH3" s="129"/>
      <c r="CI3" s="9">
        <v>2</v>
      </c>
      <c r="CJ3" s="129" t="s">
        <v>18</v>
      </c>
      <c r="CK3" s="129"/>
      <c r="CL3" s="129"/>
      <c r="CM3" s="129"/>
      <c r="CN3" s="129"/>
      <c r="CO3" s="129"/>
      <c r="CP3" s="9">
        <v>1</v>
      </c>
      <c r="CQ3" s="129" t="s">
        <v>18</v>
      </c>
      <c r="CR3" s="129"/>
      <c r="CS3" s="129"/>
      <c r="CT3" s="129"/>
      <c r="CU3" s="129"/>
      <c r="CV3" s="129"/>
      <c r="CW3" s="9">
        <v>1</v>
      </c>
      <c r="CX3" s="129" t="s">
        <v>18</v>
      </c>
      <c r="CY3" s="129"/>
      <c r="CZ3" s="129"/>
      <c r="DA3" s="129"/>
      <c r="DB3" s="129"/>
      <c r="DC3" s="129"/>
      <c r="DD3" s="9">
        <v>1</v>
      </c>
      <c r="DE3" s="129" t="s">
        <v>18</v>
      </c>
      <c r="DF3" s="129"/>
      <c r="DG3" s="129"/>
      <c r="DH3" s="129"/>
      <c r="DI3" s="129"/>
      <c r="DJ3" s="129"/>
      <c r="DK3" s="9">
        <v>1</v>
      </c>
      <c r="DL3" s="129" t="s">
        <v>18</v>
      </c>
      <c r="DM3" s="129"/>
      <c r="DN3" s="129"/>
      <c r="DO3" s="129"/>
      <c r="DP3" s="129"/>
      <c r="DQ3" s="129"/>
      <c r="DR3" s="9">
        <v>1</v>
      </c>
      <c r="DS3" s="129" t="s">
        <v>18</v>
      </c>
      <c r="DT3" s="129"/>
      <c r="DU3" s="129"/>
      <c r="DV3" s="129"/>
      <c r="DW3" s="129"/>
      <c r="DX3" s="129"/>
      <c r="DY3" s="9">
        <v>1</v>
      </c>
      <c r="DZ3" s="129" t="s">
        <v>18</v>
      </c>
      <c r="EA3" s="129"/>
      <c r="EB3" s="129"/>
      <c r="EC3" s="129"/>
      <c r="ED3" s="129"/>
      <c r="EE3" s="129"/>
      <c r="EF3" s="9">
        <v>3</v>
      </c>
      <c r="EG3" s="129" t="s">
        <v>18</v>
      </c>
      <c r="EH3" s="129"/>
      <c r="EI3" s="129"/>
      <c r="EJ3" s="129"/>
      <c r="EK3" s="129"/>
      <c r="EL3" s="129"/>
      <c r="EM3" s="9">
        <v>1</v>
      </c>
    </row>
    <row r="4" spans="1:143" s="21" customFormat="1" ht="20" customHeight="1" x14ac:dyDescent="0.2">
      <c r="A4" s="4" t="s">
        <v>7</v>
      </c>
      <c r="B4" s="4" t="s">
        <v>257</v>
      </c>
      <c r="C4" s="22" t="s">
        <v>249</v>
      </c>
      <c r="D4" s="4" t="s">
        <v>18</v>
      </c>
      <c r="E4" s="4" t="s">
        <v>12</v>
      </c>
      <c r="F4" s="4" t="s">
        <v>13</v>
      </c>
      <c r="G4" s="4" t="s">
        <v>260</v>
      </c>
      <c r="H4" s="4" t="s">
        <v>261</v>
      </c>
      <c r="I4" s="4" t="s">
        <v>258</v>
      </c>
      <c r="J4" s="4" t="s">
        <v>259</v>
      </c>
      <c r="K4" s="4" t="s">
        <v>18</v>
      </c>
      <c r="L4" s="4" t="s">
        <v>12</v>
      </c>
      <c r="M4" s="4" t="s">
        <v>13</v>
      </c>
      <c r="N4" s="4" t="s">
        <v>260</v>
      </c>
      <c r="O4" s="4" t="s">
        <v>261</v>
      </c>
      <c r="P4" s="4" t="s">
        <v>258</v>
      </c>
      <c r="Q4" s="4" t="s">
        <v>259</v>
      </c>
      <c r="R4" s="4" t="s">
        <v>18</v>
      </c>
      <c r="S4" s="4" t="s">
        <v>12</v>
      </c>
      <c r="T4" s="4" t="s">
        <v>13</v>
      </c>
      <c r="U4" s="4" t="s">
        <v>260</v>
      </c>
      <c r="V4" s="4" t="s">
        <v>261</v>
      </c>
      <c r="W4" s="4" t="s">
        <v>258</v>
      </c>
      <c r="X4" s="4" t="s">
        <v>259</v>
      </c>
      <c r="Y4" s="4" t="s">
        <v>18</v>
      </c>
      <c r="Z4" s="4" t="s">
        <v>12</v>
      </c>
      <c r="AA4" s="4" t="s">
        <v>13</v>
      </c>
      <c r="AB4" s="4" t="s">
        <v>260</v>
      </c>
      <c r="AC4" s="4" t="s">
        <v>261</v>
      </c>
      <c r="AD4" s="4" t="s">
        <v>258</v>
      </c>
      <c r="AE4" s="4" t="s">
        <v>259</v>
      </c>
      <c r="AF4" s="4" t="s">
        <v>18</v>
      </c>
      <c r="AG4" s="4" t="s">
        <v>12</v>
      </c>
      <c r="AH4" s="4" t="s">
        <v>13</v>
      </c>
      <c r="AI4" s="4" t="s">
        <v>260</v>
      </c>
      <c r="AJ4" s="4" t="s">
        <v>261</v>
      </c>
      <c r="AK4" s="4" t="s">
        <v>258</v>
      </c>
      <c r="AL4" s="4" t="s">
        <v>259</v>
      </c>
      <c r="AM4" s="4" t="s">
        <v>18</v>
      </c>
      <c r="AN4" s="4" t="s">
        <v>12</v>
      </c>
      <c r="AO4" s="4" t="s">
        <v>13</v>
      </c>
      <c r="AP4" s="4" t="s">
        <v>260</v>
      </c>
      <c r="AQ4" s="4" t="s">
        <v>261</v>
      </c>
      <c r="AR4" s="4" t="s">
        <v>258</v>
      </c>
      <c r="AS4" s="4" t="s">
        <v>259</v>
      </c>
      <c r="AT4" s="4" t="s">
        <v>18</v>
      </c>
      <c r="AU4" s="4" t="s">
        <v>12</v>
      </c>
      <c r="AV4" s="4" t="s">
        <v>13</v>
      </c>
      <c r="AW4" s="4" t="s">
        <v>260</v>
      </c>
      <c r="AX4" s="4" t="s">
        <v>261</v>
      </c>
      <c r="AY4" s="4" t="s">
        <v>258</v>
      </c>
      <c r="AZ4" s="4" t="s">
        <v>259</v>
      </c>
      <c r="BA4" s="4" t="s">
        <v>18</v>
      </c>
      <c r="BB4" s="4" t="s">
        <v>12</v>
      </c>
      <c r="BC4" s="4" t="s">
        <v>13</v>
      </c>
      <c r="BD4" s="4" t="s">
        <v>260</v>
      </c>
      <c r="BE4" s="4" t="s">
        <v>261</v>
      </c>
      <c r="BF4" s="4" t="s">
        <v>258</v>
      </c>
      <c r="BG4" s="4" t="s">
        <v>259</v>
      </c>
      <c r="BH4" s="4" t="s">
        <v>18</v>
      </c>
      <c r="BI4" s="4" t="s">
        <v>12</v>
      </c>
      <c r="BJ4" s="4" t="s">
        <v>13</v>
      </c>
      <c r="BK4" s="4" t="s">
        <v>260</v>
      </c>
      <c r="BL4" s="4" t="s">
        <v>261</v>
      </c>
      <c r="BM4" s="4" t="s">
        <v>258</v>
      </c>
      <c r="BN4" s="4" t="s">
        <v>259</v>
      </c>
      <c r="BO4" s="4" t="s">
        <v>18</v>
      </c>
      <c r="BP4" s="4" t="s">
        <v>12</v>
      </c>
      <c r="BQ4" s="4" t="s">
        <v>13</v>
      </c>
      <c r="BR4" s="4" t="s">
        <v>260</v>
      </c>
      <c r="BS4" s="4" t="s">
        <v>261</v>
      </c>
      <c r="BT4" s="4" t="s">
        <v>258</v>
      </c>
      <c r="BU4" s="4" t="s">
        <v>259</v>
      </c>
      <c r="BV4" s="4" t="s">
        <v>18</v>
      </c>
      <c r="BW4" s="4" t="s">
        <v>12</v>
      </c>
      <c r="BX4" s="4" t="s">
        <v>13</v>
      </c>
      <c r="BY4" s="4" t="s">
        <v>260</v>
      </c>
      <c r="BZ4" s="4" t="s">
        <v>261</v>
      </c>
      <c r="CA4" s="4" t="s">
        <v>258</v>
      </c>
      <c r="CB4" s="4" t="s">
        <v>259</v>
      </c>
      <c r="CC4" s="4" t="s">
        <v>18</v>
      </c>
      <c r="CD4" s="4" t="s">
        <v>12</v>
      </c>
      <c r="CE4" s="4" t="s">
        <v>13</v>
      </c>
      <c r="CF4" s="4" t="s">
        <v>260</v>
      </c>
      <c r="CG4" s="4" t="s">
        <v>261</v>
      </c>
      <c r="CH4" s="4" t="s">
        <v>258</v>
      </c>
      <c r="CI4" s="4" t="s">
        <v>259</v>
      </c>
      <c r="CJ4" s="4" t="s">
        <v>18</v>
      </c>
      <c r="CK4" s="4" t="s">
        <v>12</v>
      </c>
      <c r="CL4" s="4" t="s">
        <v>13</v>
      </c>
      <c r="CM4" s="4" t="s">
        <v>260</v>
      </c>
      <c r="CN4" s="4" t="s">
        <v>261</v>
      </c>
      <c r="CO4" s="4" t="s">
        <v>258</v>
      </c>
      <c r="CP4" s="4" t="s">
        <v>259</v>
      </c>
      <c r="CQ4" s="4" t="s">
        <v>18</v>
      </c>
      <c r="CR4" s="4" t="s">
        <v>12</v>
      </c>
      <c r="CS4" s="4" t="s">
        <v>13</v>
      </c>
      <c r="CT4" s="4" t="s">
        <v>260</v>
      </c>
      <c r="CU4" s="4" t="s">
        <v>261</v>
      </c>
      <c r="CV4" s="4" t="s">
        <v>258</v>
      </c>
      <c r="CW4" s="4" t="s">
        <v>259</v>
      </c>
      <c r="CX4" s="4" t="s">
        <v>18</v>
      </c>
      <c r="CY4" s="4" t="s">
        <v>12</v>
      </c>
      <c r="CZ4" s="4" t="s">
        <v>13</v>
      </c>
      <c r="DA4" s="4" t="s">
        <v>260</v>
      </c>
      <c r="DB4" s="4" t="s">
        <v>261</v>
      </c>
      <c r="DC4" s="4" t="s">
        <v>258</v>
      </c>
      <c r="DD4" s="4" t="s">
        <v>259</v>
      </c>
      <c r="DE4" s="4" t="s">
        <v>18</v>
      </c>
      <c r="DF4" s="4" t="s">
        <v>12</v>
      </c>
      <c r="DG4" s="4" t="s">
        <v>13</v>
      </c>
      <c r="DH4" s="4" t="s">
        <v>260</v>
      </c>
      <c r="DI4" s="4" t="s">
        <v>261</v>
      </c>
      <c r="DJ4" s="4" t="s">
        <v>258</v>
      </c>
      <c r="DK4" s="4" t="s">
        <v>259</v>
      </c>
      <c r="DL4" s="4" t="s">
        <v>18</v>
      </c>
      <c r="DM4" s="4" t="s">
        <v>12</v>
      </c>
      <c r="DN4" s="4" t="s">
        <v>13</v>
      </c>
      <c r="DO4" s="4" t="s">
        <v>260</v>
      </c>
      <c r="DP4" s="4" t="s">
        <v>261</v>
      </c>
      <c r="DQ4" s="4" t="s">
        <v>258</v>
      </c>
      <c r="DR4" s="4" t="s">
        <v>259</v>
      </c>
      <c r="DS4" s="4" t="s">
        <v>18</v>
      </c>
      <c r="DT4" s="4" t="s">
        <v>12</v>
      </c>
      <c r="DU4" s="4" t="s">
        <v>13</v>
      </c>
      <c r="DV4" s="4" t="s">
        <v>260</v>
      </c>
      <c r="DW4" s="4" t="s">
        <v>261</v>
      </c>
      <c r="DX4" s="4" t="s">
        <v>258</v>
      </c>
      <c r="DY4" s="4" t="s">
        <v>259</v>
      </c>
      <c r="DZ4" s="4" t="s">
        <v>18</v>
      </c>
      <c r="EA4" s="4" t="s">
        <v>12</v>
      </c>
      <c r="EB4" s="4" t="s">
        <v>13</v>
      </c>
      <c r="EC4" s="4" t="s">
        <v>260</v>
      </c>
      <c r="ED4" s="4" t="s">
        <v>261</v>
      </c>
      <c r="EE4" s="4" t="s">
        <v>258</v>
      </c>
      <c r="EF4" s="4" t="s">
        <v>259</v>
      </c>
      <c r="EG4" s="4" t="s">
        <v>18</v>
      </c>
      <c r="EH4" s="4" t="s">
        <v>12</v>
      </c>
      <c r="EI4" s="4" t="s">
        <v>13</v>
      </c>
      <c r="EJ4" s="4" t="s">
        <v>260</v>
      </c>
      <c r="EK4" s="4" t="s">
        <v>261</v>
      </c>
      <c r="EL4" s="4" t="s">
        <v>258</v>
      </c>
      <c r="EM4" s="4" t="s">
        <v>259</v>
      </c>
    </row>
    <row r="5" spans="1:143" x14ac:dyDescent="0.2">
      <c r="A5" s="36"/>
      <c r="B5" s="36"/>
      <c r="C5" s="10"/>
      <c r="D5" s="20"/>
      <c r="E5" s="27"/>
      <c r="F5" s="35"/>
      <c r="G5" s="28"/>
      <c r="H5" s="29"/>
      <c r="I5" s="30"/>
      <c r="J5" s="27"/>
      <c r="K5" s="20"/>
      <c r="L5" s="27"/>
      <c r="M5" s="35"/>
      <c r="N5" s="28"/>
      <c r="O5" s="29"/>
      <c r="P5" s="30"/>
      <c r="Q5" s="27"/>
      <c r="R5" s="20"/>
      <c r="S5" s="27"/>
      <c r="T5" s="35"/>
      <c r="U5" s="28"/>
      <c r="V5" s="29"/>
      <c r="W5" s="30"/>
      <c r="X5" s="27"/>
      <c r="Y5" s="20"/>
      <c r="Z5" s="27"/>
      <c r="AA5" s="35"/>
      <c r="AB5" s="28"/>
      <c r="AC5" s="29"/>
      <c r="AD5" s="30"/>
      <c r="AE5" s="27"/>
      <c r="AF5" s="20"/>
      <c r="AG5" s="27"/>
      <c r="AH5" s="35"/>
      <c r="AI5" s="28"/>
      <c r="AJ5" s="29"/>
      <c r="AK5" s="30"/>
      <c r="AL5" s="27"/>
      <c r="AM5" s="20"/>
      <c r="AN5" s="27"/>
      <c r="AO5" s="35"/>
      <c r="AP5" s="28"/>
      <c r="AQ5" s="29"/>
      <c r="AR5" s="30"/>
      <c r="AS5" s="27"/>
      <c r="AT5" s="20"/>
      <c r="AU5" s="27"/>
      <c r="AV5" s="35"/>
      <c r="AW5" s="28"/>
      <c r="AX5" s="29"/>
      <c r="AY5" s="30"/>
      <c r="AZ5" s="27"/>
      <c r="BA5" s="20"/>
      <c r="BB5" s="27"/>
      <c r="BC5" s="35"/>
      <c r="BD5" s="28"/>
      <c r="BE5" s="29"/>
      <c r="BF5" s="30"/>
      <c r="BG5" s="27"/>
      <c r="BH5" s="20"/>
      <c r="BI5" s="27"/>
      <c r="BJ5" s="35"/>
      <c r="BK5" s="28"/>
      <c r="BL5" s="29"/>
      <c r="BM5" s="30"/>
      <c r="BN5" s="27"/>
      <c r="BO5" s="20"/>
      <c r="BP5" s="27"/>
      <c r="BQ5" s="35"/>
      <c r="BR5" s="28"/>
      <c r="BS5" s="29"/>
      <c r="BT5" s="30"/>
      <c r="BU5" s="27"/>
      <c r="BV5" s="20"/>
      <c r="BW5" s="27"/>
      <c r="BX5" s="35"/>
      <c r="BY5" s="28"/>
      <c r="BZ5" s="29"/>
      <c r="CA5" s="30"/>
      <c r="CB5" s="27"/>
      <c r="CC5" s="20"/>
      <c r="CD5" s="27"/>
      <c r="CE5" s="35"/>
      <c r="CF5" s="28"/>
      <c r="CG5" s="29"/>
      <c r="CH5" s="30"/>
      <c r="CI5" s="27"/>
      <c r="CJ5" s="20"/>
      <c r="CK5" s="27"/>
      <c r="CL5" s="35"/>
      <c r="CM5" s="28"/>
      <c r="CN5" s="29"/>
      <c r="CO5" s="30"/>
      <c r="CP5" s="27"/>
      <c r="CQ5" s="20"/>
      <c r="CR5" s="27"/>
      <c r="CS5" s="35"/>
      <c r="CT5" s="28"/>
      <c r="CU5" s="29"/>
      <c r="CV5" s="30"/>
      <c r="CW5" s="27"/>
      <c r="CX5" s="20"/>
      <c r="CY5" s="27"/>
      <c r="CZ5" s="35"/>
      <c r="DA5" s="28"/>
      <c r="DB5" s="29"/>
      <c r="DC5" s="30"/>
      <c r="DD5" s="27"/>
      <c r="DE5" s="20"/>
      <c r="DF5" s="27"/>
      <c r="DG5" s="35"/>
      <c r="DH5" s="28"/>
      <c r="DI5" s="29"/>
      <c r="DJ5" s="30"/>
      <c r="DK5" s="27"/>
      <c r="DL5" s="20"/>
      <c r="DM5" s="27"/>
      <c r="DN5" s="35"/>
      <c r="DO5" s="28"/>
      <c r="DP5" s="29"/>
      <c r="DQ5" s="30"/>
      <c r="DR5" s="27"/>
      <c r="DS5" s="20"/>
      <c r="DT5" s="27"/>
      <c r="DU5" s="35"/>
      <c r="DV5" s="28"/>
      <c r="DW5" s="29"/>
      <c r="DX5" s="30"/>
      <c r="DY5" s="27"/>
      <c r="DZ5" s="20"/>
      <c r="EA5" s="27"/>
      <c r="EB5" s="35"/>
      <c r="EC5" s="28"/>
      <c r="ED5" s="29"/>
      <c r="EE5" s="30"/>
      <c r="EF5" s="27"/>
      <c r="EG5" s="20"/>
      <c r="EH5" s="27"/>
      <c r="EI5" s="35"/>
      <c r="EJ5" s="28"/>
      <c r="EK5" s="29"/>
      <c r="EL5" s="30"/>
      <c r="EM5" s="27"/>
    </row>
    <row r="6" spans="1:143" x14ac:dyDescent="0.2">
      <c r="A6" s="38" t="s">
        <v>245</v>
      </c>
      <c r="B6" s="65">
        <f t="shared" ref="B6:B56" si="0">COUNTA(E6,L6,S6,Z6,AG6,AN6,AU6,BB6,BI6,BP6,BW6,CD6,CK6,CR6,CY6,DF6,DM6,DT6,EA6,EH6)</f>
        <v>0</v>
      </c>
      <c r="C6" s="15"/>
      <c r="D6" s="20">
        <f t="shared" ref="D6:D56" si="1">J$3</f>
        <v>2</v>
      </c>
      <c r="E6" s="27"/>
      <c r="F6" s="26"/>
      <c r="G6" s="28">
        <f t="shared" ref="G6" si="2">IF(AND(J$3=1,F6=1),"25",IF(AND(J$3=1,F6=2),"20",IF(AND(J$3=1,F6=3),"16",IF(AND(J$3=1,F6=4),"13",IF(AND(J$3=1,F6=5),"11",IF(AND(J$3=1,F6=6),"10",IF(AND(J$3=1,F6=7),"9",IF(AND(J$3=1,F6=8),"8",IF(AND(J$3=1,F6=9),"7",IF(AND(J$3=1,F6=10),"6",IF(AND(J$3=1,F6=11),"5",IF(AND(J$3=1,F6=12),"4",IF(AND(J$3=1,F6=13),"3",IF(AND(J$3=1,F6=14),"2",IF(AND(J$3=1,F6=15),"1",IF(AND(J$3=2,F6=1),"16",IF(AND(J$3=2,F6=2),"13",IF(AND(J$3=2,F6=3),"11",IF(AND(J$3=2,F6=4),"10",IF(AND(J$3=2,F6=5),"9",IF(AND(J$3=2,F6=6),"8",IF(AND(J$3=2,F6=7),"7",IF(AND(J$3=2,F6=8),"6",IF(AND(J$3=2,F6=9),"5",IF(AND(J$3=2,F6=10),"4",IF(AND(J$3=2,F6=11),"3",IF(AND(J$3=2,F6=12),"2",IF(AND(J$3=2,F6=13),"1",IF(AND(J$3=3,F6=1),"10",IF(AND(J$3=3,F6=2),"9",IF(AND(J$3=3,F6=3),"8",IF(AND(J$3=3,F6=4),"7",IF(AND(J$3=3,F6=5),"6",IF(AND(J$3=3,F6=6),"5",IF(AND(J$3=3,F6=7),"4",IF(AND(J$3=3,F6=8),"3",IF(AND(J$3=3,F6=9),"2",IF(AND(J$3=3,F6=10),"1"))))))))))))))))))))))))))))))))))))))+0</f>
        <v>0</v>
      </c>
      <c r="H6" s="29">
        <f>+SUM(G6)</f>
        <v>0</v>
      </c>
      <c r="I6" s="30">
        <f>SUM(LARGE(($G6),{1}))</f>
        <v>0</v>
      </c>
      <c r="J6" s="27">
        <f>RANK(I6,I$6:I$56)</f>
        <v>5</v>
      </c>
      <c r="K6" s="20">
        <f t="shared" ref="K6:K56" si="3">Q$3</f>
        <v>1</v>
      </c>
      <c r="L6" s="27"/>
      <c r="M6" s="26"/>
      <c r="N6" s="28">
        <f t="shared" ref="N6" si="4">IF(AND(Q$3=1,M6=1),"25",IF(AND(Q$3=1,M6=2),"20",IF(AND(Q$3=1,M6=3),"16",IF(AND(Q$3=1,M6=4),"13",IF(AND(Q$3=1,M6=5),"11",IF(AND(Q$3=1,M6=6),"10",IF(AND(Q$3=1,M6=7),"9",IF(AND(Q$3=1,M6=8),"8",IF(AND(Q$3=1,M6=9),"7",IF(AND(Q$3=1,M6=10),"6",IF(AND(Q$3=1,M6=11),"5",IF(AND(Q$3=1,M6=12),"4",IF(AND(Q$3=1,M6=13),"3",IF(AND(Q$3=1,M6=14),"2",IF(AND(Q$3=1,M6=15),"1",IF(AND(Q$3=2,M6=1),"16",IF(AND(Q$3=2,M6=2),"13",IF(AND(Q$3=2,M6=3),"11",IF(AND(Q$3=2,M6=4),"10",IF(AND(Q$3=2,M6=5),"9",IF(AND(Q$3=2,M6=6),"8",IF(AND(Q$3=2,M6=7),"7",IF(AND(Q$3=2,M6=8),"6",IF(AND(Q$3=2,M6=9),"5",IF(AND(Q$3=2,M6=10),"4",IF(AND(Q$3=2,M6=11),"3",IF(AND(Q$3=2,M6=12),"2",IF(AND(Q$3=2,M6=13),"1",IF(AND(Q$3=3,M6=1),"10",IF(AND(Q$3=3,M6=2),"9",IF(AND(Q$3=3,M6=3),"8",IF(AND(Q$3=3,M6=4),"7",IF(AND(Q$3=3,M6=5),"6",IF(AND(Q$3=3,M6=6),"5",IF(AND(Q$3=3,M6=7),"4",IF(AND(Q$3=3,M6=8),"3",IF(AND(Q$3=3,M6=9),"2",IF(AND(Q$3=3,M6=10),"1"))))))))))))))))))))))))))))))))))))))+0</f>
        <v>0</v>
      </c>
      <c r="O6" s="29">
        <f>+SUM(N6+H6)</f>
        <v>0</v>
      </c>
      <c r="P6" s="30">
        <f>SUM(LARGE(($N6,$G6),{1;2}))</f>
        <v>0</v>
      </c>
      <c r="Q6" s="27">
        <f>RANK(P6,P$6:P$56)</f>
        <v>5</v>
      </c>
      <c r="R6" s="20">
        <f t="shared" ref="R6:R56" si="5">X$3</f>
        <v>2</v>
      </c>
      <c r="S6" s="27"/>
      <c r="T6" s="26"/>
      <c r="U6" s="28">
        <f t="shared" ref="U6" si="6">IF(AND(X$3=1,T6=1),"25",IF(AND(X$3=1,T6=2),"20",IF(AND(X$3=1,T6=3),"16",IF(AND(X$3=1,T6=4),"13",IF(AND(X$3=1,T6=5),"11",IF(AND(X$3=1,T6=6),"10",IF(AND(X$3=1,T6=7),"9",IF(AND(X$3=1,T6=8),"8",IF(AND(X$3=1,T6=9),"7",IF(AND(X$3=1,T6=10),"6",IF(AND(X$3=1,T6=11),"5",IF(AND(X$3=1,T6=12),"4",IF(AND(X$3=1,T6=13),"3",IF(AND(X$3=1,T6=14),"2",IF(AND(X$3=1,T6=15),"1",IF(AND(X$3=2,T6=1),"16",IF(AND(X$3=2,T6=2),"13",IF(AND(X$3=2,T6=3),"11",IF(AND(X$3=2,T6=4),"10",IF(AND(X$3=2,T6=5),"9",IF(AND(X$3=2,T6=6),"8",IF(AND(X$3=2,T6=7),"7",IF(AND(X$3=2,T6=8),"6",IF(AND(X$3=2,T6=9),"5",IF(AND(X$3=2,T6=10),"4",IF(AND(X$3=2,T6=11),"3",IF(AND(X$3=2,T6=12),"2",IF(AND(X$3=2,T6=13),"1",IF(AND(X$3=3,T6=1),"10",IF(AND(X$3=3,T6=2),"9",IF(AND(X$3=3,T6=3),"8",IF(AND(X$3=3,T6=4),"7",IF(AND(X$3=3,T6=5),"6",IF(AND(X$3=3,T6=6),"5",IF(AND(X$3=3,T6=7),"4",IF(AND(X$3=3,T6=8),"3",IF(AND(X$3=3,T6=9),"2",IF(AND(X$3=3,T6=10),"1"))))))))))))))))))))))))))))))))))))))+0</f>
        <v>0</v>
      </c>
      <c r="V6" s="29">
        <f>+SUM(U6+O6)</f>
        <v>0</v>
      </c>
      <c r="W6" s="30">
        <f>SUM(LARGE(($U6,$N6,$G6),{1;2;3}))</f>
        <v>0</v>
      </c>
      <c r="X6" s="27">
        <f>RANK(W6,W$6:W$56)</f>
        <v>5</v>
      </c>
      <c r="Y6" s="20">
        <f t="shared" ref="Y6:Y56" si="7">AE$3</f>
        <v>2</v>
      </c>
      <c r="Z6" s="27"/>
      <c r="AA6" s="26"/>
      <c r="AB6" s="28">
        <f t="shared" ref="AB6" si="8">IF(AND(AE$3=1,AA6=1),"25",IF(AND(AE$3=1,AA6=2),"20",IF(AND(AE$3=1,AA6=3),"16",IF(AND(AE$3=1,AA6=4),"13",IF(AND(AE$3=1,AA6=5),"11",IF(AND(AE$3=1,AA6=6),"10",IF(AND(AE$3=1,AA6=7),"9",IF(AND(AE$3=1,AA6=8),"8",IF(AND(AE$3=1,AA6=9),"7",IF(AND(AE$3=1,AA6=10),"6",IF(AND(AE$3=1,AA6=11),"5",IF(AND(AE$3=1,AA6=12),"4",IF(AND(AE$3=1,AA6=13),"3",IF(AND(AE$3=1,AA6=14),"2",IF(AND(AE$3=1,AA6=15),"1",IF(AND(AE$3=2,AA6=1),"16",IF(AND(AE$3=2,AA6=2),"13",IF(AND(AE$3=2,AA6=3),"11",IF(AND(AE$3=2,AA6=4),"10",IF(AND(AE$3=2,AA6=5),"9",IF(AND(AE$3=2,AA6=6),"8",IF(AND(AE$3=2,AA6=7),"7",IF(AND(AE$3=2,AA6=8),"6",IF(AND(AE$3=2,AA6=9),"5",IF(AND(AE$3=2,AA6=10),"4",IF(AND(AE$3=2,AA6=11),"3",IF(AND(AE$3=2,AA6=12),"2",IF(AND(AE$3=2,AA6=13),"1",IF(AND(AE$3=3,AA6=1),"10",IF(AND(AE$3=3,AA6=2),"9",IF(AND(AE$3=3,AA6=3),"8",IF(AND(AE$3=3,AA6=4),"7",IF(AND(AE$3=3,AA6=5),"6",IF(AND(AE$3=3,AA6=6),"5",IF(AND(AE$3=3,AA6=7),"4",IF(AND(AE$3=3,AA6=8),"3",IF(AND(AE$3=3,AA6=9),"2",IF(AND(AE$3=3,AA6=10),"1"))))))))))))))))))))))))))))))))))))))+0</f>
        <v>0</v>
      </c>
      <c r="AC6" s="29">
        <f>+SUM(AB6+V6)</f>
        <v>0</v>
      </c>
      <c r="AD6" s="30">
        <f>SUM(LARGE(($AB6,$U6,$N6,$G6),{1;2;3;4}))</f>
        <v>0</v>
      </c>
      <c r="AE6" s="27">
        <f>RANK(AD6,AD$6:AD$56)</f>
        <v>5</v>
      </c>
      <c r="AF6" s="20">
        <f t="shared" ref="AF6:AF56" si="9">AL$3</f>
        <v>2</v>
      </c>
      <c r="AG6" s="27"/>
      <c r="AH6" s="26"/>
      <c r="AI6" s="28">
        <f t="shared" ref="AI6" si="10">IF(AND(AL$3=1,AH6=1),"25",IF(AND(AL$3=1,AH6=2),"20",IF(AND(AL$3=1,AH6=3),"16",IF(AND(AL$3=1,AH6=4),"13",IF(AND(AL$3=1,AH6=5),"11",IF(AND(AL$3=1,AH6=6),"10",IF(AND(AL$3=1,AH6=7),"9",IF(AND(AL$3=1,AH6=8),"8",IF(AND(AL$3=1,AH6=9),"7",IF(AND(AL$3=1,AH6=10),"6",IF(AND(AL$3=1,AH6=11),"5",IF(AND(AL$3=1,AH6=12),"4",IF(AND(AL$3=1,AH6=13),"3",IF(AND(AL$3=1,AH6=14),"2",IF(AND(AL$3=1,AH6=15),"1",IF(AND(AL$3=2,AH6=1),"16",IF(AND(AL$3=2,AH6=2),"13",IF(AND(AL$3=2,AH6=3),"11",IF(AND(AL$3=2,AH6=4),"10",IF(AND(AL$3=2,AH6=5),"9",IF(AND(AL$3=2,AH6=6),"8",IF(AND(AL$3=2,AH6=7),"7",IF(AND(AL$3=2,AH6=8),"6",IF(AND(AL$3=2,AH6=9),"5",IF(AND(AL$3=2,AH6=10),"4",IF(AND(AL$3=2,AH6=11),"3",IF(AND(AL$3=2,AH6=12),"2",IF(AND(AL$3=2,AH6=13),"1",IF(AND(AL$3=3,AH6=1),"10",IF(AND(AL$3=3,AH6=2),"9",IF(AND(AL$3=3,AH6=3),"8",IF(AND(AL$3=3,AH6=4),"7",IF(AND(AL$3=3,AH6=5),"6",IF(AND(AL$3=3,AH6=6),"5",IF(AND(AL$3=3,AH6=7),"4",IF(AND(AL$3=3,AH6=8),"3",IF(AND(AL$3=3,AH6=9),"2",IF(AND(AL$3=3,AH6=10),"1"))))))))))))))))))))))))))))))))))))))+0</f>
        <v>0</v>
      </c>
      <c r="AJ6" s="29">
        <f>+SUM(AI6+AC6)</f>
        <v>0</v>
      </c>
      <c r="AK6" s="30">
        <f>SUM(LARGE(($AI6,$AB6,$U6,$N6,$G6),{1;2;3;4;5}))</f>
        <v>0</v>
      </c>
      <c r="AL6" s="27">
        <f>RANK(AK6,AK$6:AK$56)</f>
        <v>5</v>
      </c>
      <c r="AM6" s="20">
        <f t="shared" ref="AM6:AM56" si="11">AS$3</f>
        <v>2</v>
      </c>
      <c r="AN6" s="27"/>
      <c r="AO6" s="26"/>
      <c r="AP6" s="28">
        <f t="shared" ref="AP6" si="12">IF(AND(AS$3=1,AO6=1),"25",IF(AND(AS$3=1,AO6=2),"20",IF(AND(AS$3=1,AO6=3),"16",IF(AND(AS$3=1,AO6=4),"13",IF(AND(AS$3=1,AO6=5),"11",IF(AND(AS$3=1,AO6=6),"10",IF(AND(AS$3=1,AO6=7),"9",IF(AND(AS$3=1,AO6=8),"8",IF(AND(AS$3=1,AO6=9),"7",IF(AND(AS$3=1,AO6=10),"6",IF(AND(AS$3=1,AO6=11),"5",IF(AND(AS$3=1,AO6=12),"4",IF(AND(AS$3=1,AO6=13),"3",IF(AND(AS$3=1,AO6=14),"2",IF(AND(AS$3=1,AO6=15),"1",IF(AND(AS$3=2,AO6=1),"16",IF(AND(AS$3=2,AO6=2),"13",IF(AND(AS$3=2,AO6=3),"11",IF(AND(AS$3=2,AO6=4),"10",IF(AND(AS$3=2,AO6=5),"9",IF(AND(AS$3=2,AO6=6),"8",IF(AND(AS$3=2,AO6=7),"7",IF(AND(AS$3=2,AO6=8),"6",IF(AND(AS$3=2,AO6=9),"5",IF(AND(AS$3=2,AO6=10),"4",IF(AND(AS$3=2,AO6=11),"3",IF(AND(AS$3=2,AO6=12),"2",IF(AND(AS$3=2,AO6=13),"1",IF(AND(AS$3=3,AO6=1),"10",IF(AND(AS$3=3,AO6=2),"9",IF(AND(AS$3=3,AO6=3),"8",IF(AND(AS$3=3,AO6=4),"7",IF(AND(AS$3=3,AO6=5),"6",IF(AND(AS$3=3,AO6=6),"5",IF(AND(AS$3=3,AO6=7),"4",IF(AND(AS$3=3,AO6=8),"3",IF(AND(AS$3=3,AO6=9),"2",IF(AND(AS$3=3,AO6=10),"1"))))))))))))))))))))))))))))))))))))))+0</f>
        <v>0</v>
      </c>
      <c r="AQ6" s="29">
        <f>+SUM(AP6+AJ6)</f>
        <v>0</v>
      </c>
      <c r="AR6" s="30">
        <f>SUM(LARGE(($AP6,$AI6,$AB6,$U6,$N6,$G6),{1;2;3;4;5}))</f>
        <v>0</v>
      </c>
      <c r="AS6" s="27">
        <f>RANK(AR6,AR$6:AR$56)</f>
        <v>5</v>
      </c>
      <c r="AT6" s="20">
        <f t="shared" ref="AT6:AT56" si="13">AZ$3</f>
        <v>2</v>
      </c>
      <c r="AU6" s="27"/>
      <c r="AV6" s="26"/>
      <c r="AW6" s="28">
        <f t="shared" ref="AW6" si="14">IF(AND(AZ$3=1,AV6=1),"25",IF(AND(AZ$3=1,AV6=2),"20",IF(AND(AZ$3=1,AV6=3),"16",IF(AND(AZ$3=1,AV6=4),"13",IF(AND(AZ$3=1,AV6=5),"11",IF(AND(AZ$3=1,AV6=6),"10",IF(AND(AZ$3=1,AV6=7),"9",IF(AND(AZ$3=1,AV6=8),"8",IF(AND(AZ$3=1,AV6=9),"7",IF(AND(AZ$3=1,AV6=10),"6",IF(AND(AZ$3=1,AV6=11),"5",IF(AND(AZ$3=1,AV6=12),"4",IF(AND(AZ$3=1,AV6=13),"3",IF(AND(AZ$3=1,AV6=14),"2",IF(AND(AZ$3=1,AV6=15),"1",IF(AND(AZ$3=2,AV6=1),"16",IF(AND(AZ$3=2,AV6=2),"13",IF(AND(AZ$3=2,AV6=3),"11",IF(AND(AZ$3=2,AV6=4),"10",IF(AND(AZ$3=2,AV6=5),"9",IF(AND(AZ$3=2,AV6=6),"8",IF(AND(AZ$3=2,AV6=7),"7",IF(AND(AZ$3=2,AV6=8),"6",IF(AND(AZ$3=2,AV6=9),"5",IF(AND(AZ$3=2,AV6=10),"4",IF(AND(AZ$3=2,AV6=11),"3",IF(AND(AZ$3=2,AV6=12),"2",IF(AND(AZ$3=2,AV6=13),"1",IF(AND(AZ$3=3,AV6=1),"10",IF(AND(AZ$3=3,AV6=2),"9",IF(AND(AZ$3=3,AV6=3),"8",IF(AND(AZ$3=3,AV6=4),"7",IF(AND(AZ$3=3,AV6=5),"6",IF(AND(AZ$3=3,AV6=6),"5",IF(AND(AZ$3=3,AV6=7),"4",IF(AND(AZ$3=3,AV6=8),"3",IF(AND(AZ$3=3,AV6=9),"2",IF(AND(AZ$3=3,AV6=10),"1"))))))))))))))))))))))))))))))))))))))+0</f>
        <v>0</v>
      </c>
      <c r="AX6" s="29">
        <f>+SUM(AW6+AQ6)</f>
        <v>0</v>
      </c>
      <c r="AY6" s="30">
        <f>SUM(LARGE(($AW6,$AP6,$AI6,$AB6,$U6,$N6,$G6),{1;2;3;4;5}))</f>
        <v>0</v>
      </c>
      <c r="AZ6" s="27">
        <f>RANK(AY6,AY$6:AY$56)</f>
        <v>5</v>
      </c>
      <c r="BA6" s="20">
        <f t="shared" ref="BA6:BA56" si="15">BG$3</f>
        <v>2</v>
      </c>
      <c r="BB6" s="27"/>
      <c r="BC6" s="26"/>
      <c r="BD6" s="28">
        <f t="shared" ref="BD6" si="16">IF(AND(BG$3=1,BC6=1),"25",IF(AND(BG$3=1,BC6=2),"20",IF(AND(BG$3=1,BC6=3),"16",IF(AND(BG$3=1,BC6=4),"13",IF(AND(BG$3=1,BC6=5),"11",IF(AND(BG$3=1,BC6=6),"10",IF(AND(BG$3=1,BC6=7),"9",IF(AND(BG$3=1,BC6=8),"8",IF(AND(BG$3=1,BC6=9),"7",IF(AND(BG$3=1,BC6=10),"6",IF(AND(BG$3=1,BC6=11),"5",IF(AND(BG$3=1,BC6=12),"4",IF(AND(BG$3=1,BC6=13),"3",IF(AND(BG$3=1,BC6=14),"2",IF(AND(BG$3=1,BC6=15),"1",IF(AND(BG$3=2,BC6=1),"16",IF(AND(BG$3=2,BC6=2),"13",IF(AND(BG$3=2,BC6=3),"11",IF(AND(BG$3=2,BC6=4),"10",IF(AND(BG$3=2,BC6=5),"9",IF(AND(BG$3=2,BC6=6),"8",IF(AND(BG$3=2,BC6=7),"7",IF(AND(BG$3=2,BC6=8),"6",IF(AND(BG$3=2,BC6=9),"5",IF(AND(BG$3=2,BC6=10),"4",IF(AND(BG$3=2,BC6=11),"3",IF(AND(BG$3=2,BC6=12),"2",IF(AND(BG$3=2,BC6=13),"1",IF(AND(BG$3=3,BC6=1),"10",IF(AND(BG$3=3,BC6=2),"9",IF(AND(BG$3=3,BC6=3),"8",IF(AND(BG$3=3,BC6=4),"7",IF(AND(BG$3=3,BC6=5),"6",IF(AND(BG$3=3,BC6=6),"5",IF(AND(BG$3=3,BC6=7),"4",IF(AND(BG$3=3,BC6=8),"3",IF(AND(BG$3=3,BC6=9),"2",IF(AND(BG$3=3,BC6=10),"1"))))))))))))))))))))))))))))))))))))))+0</f>
        <v>0</v>
      </c>
      <c r="BE6" s="29">
        <f>+SUM(BD6+AX6)</f>
        <v>0</v>
      </c>
      <c r="BF6" s="30">
        <f>SUM(LARGE(($BD6,$AW6,$AP6,$AI6,$AB6,$U6,$N6,$G6),{1;2;3;4;5}))</f>
        <v>0</v>
      </c>
      <c r="BG6" s="27">
        <f>RANK(BF6,BF$6:BF$56)</f>
        <v>5</v>
      </c>
      <c r="BH6" s="20">
        <f t="shared" ref="BH6:BH56" si="17">BN$3</f>
        <v>2</v>
      </c>
      <c r="BI6" s="27"/>
      <c r="BJ6" s="26"/>
      <c r="BK6" s="28">
        <f t="shared" ref="BK6" si="18">IF(AND(BN$3=1,BJ6=1),"25",IF(AND(BN$3=1,BJ6=2),"20",IF(AND(BN$3=1,BJ6=3),"16",IF(AND(BN$3=1,BJ6=4),"13",IF(AND(BN$3=1,BJ6=5),"11",IF(AND(BN$3=1,BJ6=6),"10",IF(AND(BN$3=1,BJ6=7),"9",IF(AND(BN$3=1,BJ6=8),"8",IF(AND(BN$3=1,BJ6=9),"7",IF(AND(BN$3=1,BJ6=10),"6",IF(AND(BN$3=1,BJ6=11),"5",IF(AND(BN$3=1,BJ6=12),"4",IF(AND(BN$3=1,BJ6=13),"3",IF(AND(BN$3=1,BJ6=14),"2",IF(AND(BN$3=1,BJ6=15),"1",IF(AND(BN$3=2,BJ6=1),"16",IF(AND(BN$3=2,BJ6=2),"13",IF(AND(BN$3=2,BJ6=3),"11",IF(AND(BN$3=2,BJ6=4),"10",IF(AND(BN$3=2,BJ6=5),"9",IF(AND(BN$3=2,BJ6=6),"8",IF(AND(BN$3=2,BJ6=7),"7",IF(AND(BN$3=2,BJ6=8),"6",IF(AND(BN$3=2,BJ6=9),"5",IF(AND(BN$3=2,BJ6=10),"4",IF(AND(BN$3=2,BJ6=11),"3",IF(AND(BN$3=2,BJ6=12),"2",IF(AND(BN$3=2,BJ6=13),"1",IF(AND(BN$3=3,BJ6=1),"10",IF(AND(BN$3=3,BJ6=2),"9",IF(AND(BN$3=3,BJ6=3),"8",IF(AND(BN$3=3,BJ6=4),"7",IF(AND(BN$3=3,BJ6=5),"6",IF(AND(BN$3=3,BJ6=6),"5",IF(AND(BN$3=3,BJ6=7),"4",IF(AND(BN$3=3,BJ6=8),"3",IF(AND(BN$3=3,BJ6=9),"2",IF(AND(BN$3=3,BJ6=10),"1"))))))))))))))))))))))))))))))))))))))+0</f>
        <v>0</v>
      </c>
      <c r="BL6" s="29">
        <f>+SUM(BK6+BE6)</f>
        <v>0</v>
      </c>
      <c r="BM6" s="30">
        <f>SUM(LARGE(($BK6,$BD6,$AW6,$AP6,$AI6,$AB6,$U6,$N6,$G6),{1;2;3;4;5}))</f>
        <v>0</v>
      </c>
      <c r="BN6" s="27">
        <f>RANK(BM6,BM$6:BM$56)</f>
        <v>5</v>
      </c>
      <c r="BO6" s="20">
        <f t="shared" ref="BO6:BO56" si="19">BU$3</f>
        <v>2</v>
      </c>
      <c r="BP6" s="27"/>
      <c r="BQ6" s="26"/>
      <c r="BR6" s="28">
        <f t="shared" ref="BR6" si="20">IF(AND(BU$3=1,BQ6=1),"25",IF(AND(BU$3=1,BQ6=2),"20",IF(AND(BU$3=1,BQ6=3),"16",IF(AND(BU$3=1,BQ6=4),"13",IF(AND(BU$3=1,BQ6=5),"11",IF(AND(BU$3=1,BQ6=6),"10",IF(AND(BU$3=1,BQ6=7),"9",IF(AND(BU$3=1,BQ6=8),"8",IF(AND(BU$3=1,BQ6=9),"7",IF(AND(BU$3=1,BQ6=10),"6",IF(AND(BU$3=1,BQ6=11),"5",IF(AND(BU$3=1,BQ6=12),"4",IF(AND(BU$3=1,BQ6=13),"3",IF(AND(BU$3=1,BQ6=14),"2",IF(AND(BU$3=1,BQ6=15),"1",IF(AND(BU$3=2,BQ6=1),"16",IF(AND(BU$3=2,BQ6=2),"13",IF(AND(BU$3=2,BQ6=3),"11",IF(AND(BU$3=2,BQ6=4),"10",IF(AND(BU$3=2,BQ6=5),"9",IF(AND(BU$3=2,BQ6=6),"8",IF(AND(BU$3=2,BQ6=7),"7",IF(AND(BU$3=2,BQ6=8),"6",IF(AND(BU$3=2,BQ6=9),"5",IF(AND(BU$3=2,BQ6=10),"4",IF(AND(BU$3=2,BQ6=11),"3",IF(AND(BU$3=2,BQ6=12),"2",IF(AND(BU$3=2,BQ6=13),"1",IF(AND(BU$3=3,BQ6=1),"10",IF(AND(BU$3=3,BQ6=2),"9",IF(AND(BU$3=3,BQ6=3),"8",IF(AND(BU$3=3,BQ6=4),"7",IF(AND(BU$3=3,BQ6=5),"6",IF(AND(BU$3=3,BQ6=6),"5",IF(AND(BU$3=3,BQ6=7),"4",IF(AND(BU$3=3,BQ6=8),"3",IF(AND(BU$3=3,BQ6=9),"2",IF(AND(BU$3=3,BQ6=10),"1"))))))))))))))))))))))))))))))))))))))+0</f>
        <v>0</v>
      </c>
      <c r="BS6" s="29">
        <f>+SUM(BR6+BL6)</f>
        <v>0</v>
      </c>
      <c r="BT6" s="30">
        <f>SUM(LARGE(($BR6,$BK6,$BD6,$AW6,$AP6,$AI6,$AB6,$U6,$N6,$G6),{1;2;3;4;5}))</f>
        <v>0</v>
      </c>
      <c r="BU6" s="27">
        <f>RANK(BT6,BT$6:BT$56)</f>
        <v>5</v>
      </c>
      <c r="BV6" s="20">
        <f t="shared" ref="BV6:BV56" si="21">CB$3</f>
        <v>2</v>
      </c>
      <c r="BW6" s="27"/>
      <c r="BX6" s="26"/>
      <c r="BY6" s="28">
        <f t="shared" ref="BY6" si="22">IF(AND(CB$3=1,BX6=1),"25",IF(AND(CB$3=1,BX6=2),"20",IF(AND(CB$3=1,BX6=3),"16",IF(AND(CB$3=1,BX6=4),"13",IF(AND(CB$3=1,BX6=5),"11",IF(AND(CB$3=1,BX6=6),"10",IF(AND(CB$3=1,BX6=7),"9",IF(AND(CB$3=1,BX6=8),"8",IF(AND(CB$3=1,BX6=9),"7",IF(AND(CB$3=1,BX6=10),"6",IF(AND(CB$3=1,BX6=11),"5",IF(AND(CB$3=1,BX6=12),"4",IF(AND(CB$3=1,BX6=13),"3",IF(AND(CB$3=1,BX6=14),"2",IF(AND(CB$3=1,BX6=15),"1",IF(AND(CB$3=2,BX6=1),"16",IF(AND(CB$3=2,BX6=2),"13",IF(AND(CB$3=2,BX6=3),"11",IF(AND(CB$3=2,BX6=4),"10",IF(AND(CB$3=2,BX6=5),"9",IF(AND(CB$3=2,BX6=6),"8",IF(AND(CB$3=2,BX6=7),"7",IF(AND(CB$3=2,BX6=8),"6",IF(AND(CB$3=2,BX6=9),"5",IF(AND(CB$3=2,BX6=10),"4",IF(AND(CB$3=2,BX6=11),"3",IF(AND(CB$3=2,BX6=12),"2",IF(AND(CB$3=2,BX6=13),"1",IF(AND(CB$3=3,BX6=1),"10",IF(AND(CB$3=3,BX6=2),"9",IF(AND(CB$3=3,BX6=3),"8",IF(AND(CB$3=3,BX6=4),"7",IF(AND(CB$3=3,BX6=5),"6",IF(AND(CB$3=3,BX6=6),"5",IF(AND(CB$3=3,BX6=7),"4",IF(AND(CB$3=3,BX6=8),"3",IF(AND(CB$3=3,BX6=9),"2",IF(AND(CB$3=3,BX6=10),"1"))))))))))))))))))))))))))))))))))))))+0</f>
        <v>0</v>
      </c>
      <c r="BZ6" s="29">
        <f>+SUM(BY6+BS6)</f>
        <v>0</v>
      </c>
      <c r="CA6" s="30">
        <f>SUM(LARGE(($BY6,$BR6,$BK6,$BD6,$AW6,$AP6,$AI6,$AB6,$U6,$N6,$G6),{1;2;3;4;5}))</f>
        <v>0</v>
      </c>
      <c r="CB6" s="27">
        <f>RANK(CA6,CA$6:CA$56)</f>
        <v>5</v>
      </c>
      <c r="CC6" s="20">
        <f t="shared" ref="CC6:CC56" si="23">CI$3</f>
        <v>2</v>
      </c>
      <c r="CD6" s="27"/>
      <c r="CE6" s="26"/>
      <c r="CF6" s="28">
        <f t="shared" ref="CF6" si="24">IF(AND(CI$3=1,CE6=1),"25",IF(AND(CI$3=1,CE6=2),"20",IF(AND(CI$3=1,CE6=3),"16",IF(AND(CI$3=1,CE6=4),"13",IF(AND(CI$3=1,CE6=5),"11",IF(AND(CI$3=1,CE6=6),"10",IF(AND(CI$3=1,CE6=7),"9",IF(AND(CI$3=1,CE6=8),"8",IF(AND(CI$3=1,CE6=9),"7",IF(AND(CI$3=1,CE6=10),"6",IF(AND(CI$3=1,CE6=11),"5",IF(AND(CI$3=1,CE6=12),"4",IF(AND(CI$3=1,CE6=13),"3",IF(AND(CI$3=1,CE6=14),"2",IF(AND(CI$3=1,CE6=15),"1",IF(AND(CI$3=2,CE6=1),"16",IF(AND(CI$3=2,CE6=2),"13",IF(AND(CI$3=2,CE6=3),"11",IF(AND(CI$3=2,CE6=4),"10",IF(AND(CI$3=2,CE6=5),"9",IF(AND(CI$3=2,CE6=6),"8",IF(AND(CI$3=2,CE6=7),"7",IF(AND(CI$3=2,CE6=8),"6",IF(AND(CI$3=2,CE6=9),"5",IF(AND(CI$3=2,CE6=10),"4",IF(AND(CI$3=2,CE6=11),"3",IF(AND(CI$3=2,CE6=12),"2",IF(AND(CI$3=2,CE6=13),"1",IF(AND(CI$3=3,CE6=1),"10",IF(AND(CI$3=3,CE6=2),"9",IF(AND(CI$3=3,CE6=3),"8",IF(AND(CI$3=3,CE6=4),"7",IF(AND(CI$3=3,CE6=5),"6",IF(AND(CI$3=3,CE6=6),"5",IF(AND(CI$3=3,CE6=7),"4",IF(AND(CI$3=3,CE6=8),"3",IF(AND(CI$3=3,CE6=9),"2",IF(AND(CI$3=3,CE6=10),"1"))))))))))))))))))))))))))))))))))))))+0</f>
        <v>0</v>
      </c>
      <c r="CG6" s="29">
        <f>+SUM(CF6+BZ6)</f>
        <v>0</v>
      </c>
      <c r="CH6" s="30">
        <f>SUM(LARGE(($CF6,$BY6,$BR6,$BK6,$BD6,$AW6,$AP6,$AI6,$AB6,$U6,$N6,$G6),{1;2;3;4;5}))</f>
        <v>0</v>
      </c>
      <c r="CI6" s="27">
        <f>RANK(CH6,CH$6:CH$56)</f>
        <v>5</v>
      </c>
      <c r="CJ6" s="20">
        <f t="shared" ref="CJ6:CJ56" si="25">CP$3</f>
        <v>1</v>
      </c>
      <c r="CK6" s="27"/>
      <c r="CL6" s="26"/>
      <c r="CM6" s="28">
        <f t="shared" ref="CM6" si="26">IF(AND(CP$3=1,CL6=1),"25",IF(AND(CP$3=1,CL6=2),"20",IF(AND(CP$3=1,CL6=3),"16",IF(AND(CP$3=1,CL6=4),"13",IF(AND(CP$3=1,CL6=5),"11",IF(AND(CP$3=1,CL6=6),"10",IF(AND(CP$3=1,CL6=7),"9",IF(AND(CP$3=1,CL6=8),"8",IF(AND(CP$3=1,CL6=9),"7",IF(AND(CP$3=1,CL6=10),"6",IF(AND(CP$3=1,CL6=11),"5",IF(AND(CP$3=1,CL6=12),"4",IF(AND(CP$3=1,CL6=13),"3",IF(AND(CP$3=1,CL6=14),"2",IF(AND(CP$3=1,CL6=15),"1",IF(AND(CP$3=2,CL6=1),"16",IF(AND(CP$3=2,CL6=2),"13",IF(AND(CP$3=2,CL6=3),"11",IF(AND(CP$3=2,CL6=4),"10",IF(AND(CP$3=2,CL6=5),"9",IF(AND(CP$3=2,CL6=6),"8",IF(AND(CP$3=2,CL6=7),"7",IF(AND(CP$3=2,CL6=8),"6",IF(AND(CP$3=2,CL6=9),"5",IF(AND(CP$3=2,CL6=10),"4",IF(AND(CP$3=2,CL6=11),"3",IF(AND(CP$3=2,CL6=12),"2",IF(AND(CP$3=2,CL6=13),"1",IF(AND(CP$3=3,CL6=1),"10",IF(AND(CP$3=3,CL6=2),"9",IF(AND(CP$3=3,CL6=3),"8",IF(AND(CP$3=3,CL6=4),"7",IF(AND(CP$3=3,CL6=5),"6",IF(AND(CP$3=3,CL6=6),"5",IF(AND(CP$3=3,CL6=7),"4",IF(AND(CP$3=3,CL6=8),"3",IF(AND(CP$3=3,CL6=9),"2",IF(AND(CP$3=3,CL6=10),"1"))))))))))))))))))))))))))))))))))))))+0</f>
        <v>0</v>
      </c>
      <c r="CN6" s="29">
        <f>+SUM(CM6+CG6)</f>
        <v>0</v>
      </c>
      <c r="CO6" s="30">
        <f>SUM(LARGE(($CM6,$CF6,$BY6,$BR6,$BK6,$BD6,$AW6,$AP6,$AI6,$AB6,$U6,$N6,$G6),{1;2;3;4;5}))</f>
        <v>0</v>
      </c>
      <c r="CP6" s="27">
        <f>RANK(CO6,CO$6:CO$56)</f>
        <v>5</v>
      </c>
      <c r="CQ6" s="20">
        <f t="shared" ref="CQ6:CQ56" si="27">CW$3</f>
        <v>1</v>
      </c>
      <c r="CR6" s="27"/>
      <c r="CS6" s="26"/>
      <c r="CT6" s="28">
        <f t="shared" ref="CT6" si="28">IF(AND(CW$3=1,CS6=1),"25",IF(AND(CW$3=1,CS6=2),"20",IF(AND(CW$3=1,CS6=3),"16",IF(AND(CW$3=1,CS6=4),"13",IF(AND(CW$3=1,CS6=5),"11",IF(AND(CW$3=1,CS6=6),"10",IF(AND(CW$3=1,CS6=7),"9",IF(AND(CW$3=1,CS6=8),"8",IF(AND(CW$3=1,CS6=9),"7",IF(AND(CW$3=1,CS6=10),"6",IF(AND(CW$3=1,CS6=11),"5",IF(AND(CW$3=1,CS6=12),"4",IF(AND(CW$3=1,CS6=13),"3",IF(AND(CW$3=1,CS6=14),"2",IF(AND(CW$3=1,CS6=15),"1",IF(AND(CW$3=2,CS6=1),"16",IF(AND(CW$3=2,CS6=2),"13",IF(AND(CW$3=2,CS6=3),"11",IF(AND(CW$3=2,CS6=4),"10",IF(AND(CW$3=2,CS6=5),"9",IF(AND(CW$3=2,CS6=6),"8",IF(AND(CW$3=2,CS6=7),"7",IF(AND(CW$3=2,CS6=8),"6",IF(AND(CW$3=2,CS6=9),"5",IF(AND(CW$3=2,CS6=10),"4",IF(AND(CW$3=2,CS6=11),"3",IF(AND(CW$3=2,CS6=12),"2",IF(AND(CW$3=2,CS6=13),"1",IF(AND(CW$3=3,CS6=1),"10",IF(AND(CW$3=3,CS6=2),"9",IF(AND(CW$3=3,CS6=3),"8",IF(AND(CW$3=3,CS6=4),"7",IF(AND(CW$3=3,CS6=5),"6",IF(AND(CW$3=3,CS6=6),"5",IF(AND(CW$3=3,CS6=7),"4",IF(AND(CW$3=3,CS6=8),"3",IF(AND(CW$3=3,CS6=9),"2",IF(AND(CW$3=3,CS6=10),"1"))))))))))))))))))))))))))))))))))))))+0</f>
        <v>0</v>
      </c>
      <c r="CU6" s="29">
        <f>+SUM(CT6+CN6)</f>
        <v>0</v>
      </c>
      <c r="CV6" s="30">
        <f>SUM(LARGE(($CT6,$CM6,$CF6,$BY6,$BR6,$BK6,$BD6,$AW6,$AP6,$AI6,$AB6,$U6,$N6,$G6),{1;2;3;4;5}))</f>
        <v>0</v>
      </c>
      <c r="CW6" s="27">
        <f>RANK(CV6,CV$6:CV$56)</f>
        <v>5</v>
      </c>
      <c r="CX6" s="20">
        <f t="shared" ref="CX6:CX56" si="29">DD$3</f>
        <v>1</v>
      </c>
      <c r="CY6" s="27"/>
      <c r="CZ6" s="26"/>
      <c r="DA6" s="28">
        <f t="shared" ref="DA6" si="30">IF(AND(DD$3=1,CZ6=1),"25",IF(AND(DD$3=1,CZ6=2),"20",IF(AND(DD$3=1,CZ6=3),"16",IF(AND(DD$3=1,CZ6=4),"13",IF(AND(DD$3=1,CZ6=5),"11",IF(AND(DD$3=1,CZ6=6),"10",IF(AND(DD$3=1,CZ6=7),"9",IF(AND(DD$3=1,CZ6=8),"8",IF(AND(DD$3=1,CZ6=9),"7",IF(AND(DD$3=1,CZ6=10),"6",IF(AND(DD$3=1,CZ6=11),"5",IF(AND(DD$3=1,CZ6=12),"4",IF(AND(DD$3=1,CZ6=13),"3",IF(AND(DD$3=1,CZ6=14),"2",IF(AND(DD$3=1,CZ6=15),"1",IF(AND(DD$3=2,CZ6=1),"16",IF(AND(DD$3=2,CZ6=2),"13",IF(AND(DD$3=2,CZ6=3),"11",IF(AND(DD$3=2,CZ6=4),"10",IF(AND(DD$3=2,CZ6=5),"9",IF(AND(DD$3=2,CZ6=6),"8",IF(AND(DD$3=2,CZ6=7),"7",IF(AND(DD$3=2,CZ6=8),"6",IF(AND(DD$3=2,CZ6=9),"5",IF(AND(DD$3=2,CZ6=10),"4",IF(AND(DD$3=2,CZ6=11),"3",IF(AND(DD$3=2,CZ6=12),"2",IF(AND(DD$3=2,CZ6=13),"1",IF(AND(DD$3=3,CZ6=1),"10",IF(AND(DD$3=3,CZ6=2),"9",IF(AND(DD$3=3,CZ6=3),"8",IF(AND(DD$3=3,CZ6=4),"7",IF(AND(DD$3=3,CZ6=5),"6",IF(AND(DD$3=3,CZ6=6),"5",IF(AND(DD$3=3,CZ6=7),"4",IF(AND(DD$3=3,CZ6=8),"3",IF(AND(DD$3=3,CZ6=9),"2",IF(AND(DD$3=3,CZ6=10),"1"))))))))))))))))))))))))))))))))))))))+0</f>
        <v>0</v>
      </c>
      <c r="DB6" s="29">
        <f>+SUM(DA6+CU6)</f>
        <v>0</v>
      </c>
      <c r="DC6" s="30">
        <f>SUM(LARGE(($DA6,$CT6,$CM6,$CF6,$BY6,$BR6,$BK6,$BD6,$AW6,$AP6,$AI6,$AB6,$U6,$N6,$G6),{1;2;3;4;5}))</f>
        <v>0</v>
      </c>
      <c r="DD6" s="27">
        <f>RANK(DC6,DC$6:DC$56)</f>
        <v>5</v>
      </c>
      <c r="DE6" s="20">
        <f t="shared" ref="DE6:DE56" si="31">DK$3</f>
        <v>1</v>
      </c>
      <c r="DF6" s="27"/>
      <c r="DG6" s="26"/>
      <c r="DH6" s="28">
        <f t="shared" ref="DH6" si="32">IF(AND(DK$3=1,DG6=1),"25",IF(AND(DK$3=1,DG6=2),"20",IF(AND(DK$3=1,DG6=3),"16",IF(AND(DK$3=1,DG6=4),"13",IF(AND(DK$3=1,DG6=5),"11",IF(AND(DK$3=1,DG6=6),"10",IF(AND(DK$3=1,DG6=7),"9",IF(AND(DK$3=1,DG6=8),"8",IF(AND(DK$3=1,DG6=9),"7",IF(AND(DK$3=1,DG6=10),"6",IF(AND(DK$3=1,DG6=11),"5",IF(AND(DK$3=1,DG6=12),"4",IF(AND(DK$3=1,DG6=13),"3",IF(AND(DK$3=1,DG6=14),"2",IF(AND(DK$3=1,DG6=15),"1",IF(AND(DK$3=2,DG6=1),"16",IF(AND(DK$3=2,DG6=2),"13",IF(AND(DK$3=2,DG6=3),"11",IF(AND(DK$3=2,DG6=4),"10",IF(AND(DK$3=2,DG6=5),"9",IF(AND(DK$3=2,DG6=6),"8",IF(AND(DK$3=2,DG6=7),"7",IF(AND(DK$3=2,DG6=8),"6",IF(AND(DK$3=2,DG6=9),"5",IF(AND(DK$3=2,DG6=10),"4",IF(AND(DK$3=2,DG6=11),"3",IF(AND(DK$3=2,DG6=12),"2",IF(AND(DK$3=2,DG6=13),"1",IF(AND(DK$3=3,DG6=1),"10",IF(AND(DK$3=3,DG6=2),"9",IF(AND(DK$3=3,DG6=3),"8",IF(AND(DK$3=3,DG6=4),"7",IF(AND(DK$3=3,DG6=5),"6",IF(AND(DK$3=3,DG6=6),"5",IF(AND(DK$3=3,DG6=7),"4",IF(AND(DK$3=3,DG6=8),"3",IF(AND(DK$3=3,DG6=9),"2",IF(AND(DK$3=3,DG6=10),"1"))))))))))))))))))))))))))))))))))))))+0</f>
        <v>0</v>
      </c>
      <c r="DI6" s="29">
        <f>+SUM(DH6+DB6)</f>
        <v>0</v>
      </c>
      <c r="DJ6" s="30">
        <f>SUM(LARGE(($DH6,$DA6,$CT6,$CM6,$CF6,$BY6,$BR6,$BK6,$BD6,$AW6,$AP6,$AI6,$AB6,$U6,$N6,$G6),{1;2;3;4;5}))</f>
        <v>0</v>
      </c>
      <c r="DK6" s="27">
        <f>RANK(DJ6,DJ$6:DJ$56)</f>
        <v>5</v>
      </c>
      <c r="DL6" s="20">
        <f t="shared" ref="DL6:DL56" si="33">DR$3</f>
        <v>1</v>
      </c>
      <c r="DM6" s="27"/>
      <c r="DN6" s="26"/>
      <c r="DO6" s="28">
        <f t="shared" ref="DO6" si="34">IF(AND(DR$3=1,DN6=1),"25",IF(AND(DR$3=1,DN6=2),"20",IF(AND(DR$3=1,DN6=3),"16",IF(AND(DR$3=1,DN6=4),"13",IF(AND(DR$3=1,DN6=5),"11",IF(AND(DR$3=1,DN6=6),"10",IF(AND(DR$3=1,DN6=7),"9",IF(AND(DR$3=1,DN6=8),"8",IF(AND(DR$3=1,DN6=9),"7",IF(AND(DR$3=1,DN6=10),"6",IF(AND(DR$3=1,DN6=11),"5",IF(AND(DR$3=1,DN6=12),"4",IF(AND(DR$3=1,DN6=13),"3",IF(AND(DR$3=1,DN6=14),"2",IF(AND(DR$3=1,DN6=15),"1",IF(AND(DR$3=2,DN6=1),"16",IF(AND(DR$3=2,DN6=2),"13",IF(AND(DR$3=2,DN6=3),"11",IF(AND(DR$3=2,DN6=4),"10",IF(AND(DR$3=2,DN6=5),"9",IF(AND(DR$3=2,DN6=6),"8",IF(AND(DR$3=2,DN6=7),"7",IF(AND(DR$3=2,DN6=8),"6",IF(AND(DR$3=2,DN6=9),"5",IF(AND(DR$3=2,DN6=10),"4",IF(AND(DR$3=2,DN6=11),"3",IF(AND(DR$3=2,DN6=12),"2",IF(AND(DR$3=2,DN6=13),"1",IF(AND(DR$3=3,DN6=1),"10",IF(AND(DR$3=3,DN6=2),"9",IF(AND(DR$3=3,DN6=3),"8",IF(AND(DR$3=3,DN6=4),"7",IF(AND(DR$3=3,DN6=5),"6",IF(AND(DR$3=3,DN6=6),"5",IF(AND(DR$3=3,DN6=7),"4",IF(AND(DR$3=3,DN6=8),"3",IF(AND(DR$3=3,DN6=9),"2",IF(AND(DR$3=3,DN6=10),"1"))))))))))))))))))))))))))))))))))))))+0</f>
        <v>0</v>
      </c>
      <c r="DP6" s="29">
        <f>+SUM(DO6+DI6)</f>
        <v>0</v>
      </c>
      <c r="DQ6" s="30">
        <f>SUM(LARGE(($DO6,$DH6,$DA6,$CT6,$CM6,$CF6,$BY6,$BR6,$BK6,$BD6,$AW6,$AP6,$AI6,$AB6,$U6,$N6,$G6),{1;2;3;4;5}))</f>
        <v>0</v>
      </c>
      <c r="DR6" s="27">
        <f>RANK(DQ6,DQ$6:DQ$56)</f>
        <v>5</v>
      </c>
      <c r="DS6" s="20">
        <f t="shared" ref="DS6:DS56" si="35">DY$3</f>
        <v>1</v>
      </c>
      <c r="DT6" s="27"/>
      <c r="DU6" s="26"/>
      <c r="DV6" s="28">
        <f t="shared" ref="DV6" si="36">IF(AND(DY$3=1,DU6=1),"25",IF(AND(DY$3=1,DU6=2),"20",IF(AND(DY$3=1,DU6=3),"16",IF(AND(DY$3=1,DU6=4),"13",IF(AND(DY$3=1,DU6=5),"11",IF(AND(DY$3=1,DU6=6),"10",IF(AND(DY$3=1,DU6=7),"9",IF(AND(DY$3=1,DU6=8),"8",IF(AND(DY$3=1,DU6=9),"7",IF(AND(DY$3=1,DU6=10),"6",IF(AND(DY$3=1,DU6=11),"5",IF(AND(DY$3=1,DU6=12),"4",IF(AND(DY$3=1,DU6=13),"3",IF(AND(DY$3=1,DU6=14),"2",IF(AND(DY$3=1,DU6=15),"1",IF(AND(DY$3=2,DU6=1),"16",IF(AND(DY$3=2,DU6=2),"13",IF(AND(DY$3=2,DU6=3),"11",IF(AND(DY$3=2,DU6=4),"10",IF(AND(DY$3=2,DU6=5),"9",IF(AND(DY$3=2,DU6=6),"8",IF(AND(DY$3=2,DU6=7),"7",IF(AND(DY$3=2,DU6=8),"6",IF(AND(DY$3=2,DU6=9),"5",IF(AND(DY$3=2,DU6=10),"4",IF(AND(DY$3=2,DU6=11),"3",IF(AND(DY$3=2,DU6=12),"2",IF(AND(DY$3=2,DU6=13),"1",IF(AND(DY$3=3,DU6=1),"10",IF(AND(DY$3=3,DU6=2),"9",IF(AND(DY$3=3,DU6=3),"8",IF(AND(DY$3=3,DU6=4),"7",IF(AND(DY$3=3,DU6=5),"6",IF(AND(DY$3=3,DU6=6),"5",IF(AND(DY$3=3,DU6=7),"4",IF(AND(DY$3=3,DU6=8),"3",IF(AND(DY$3=3,DU6=9),"2",IF(AND(DY$3=3,DU6=10),"1"))))))))))))))))))))))))))))))))))))))+0</f>
        <v>0</v>
      </c>
      <c r="DW6" s="29">
        <f>+SUM(DV6+DP6)</f>
        <v>0</v>
      </c>
      <c r="DX6" s="30">
        <f>SUM(LARGE(($DV6,$DO6,$DH6,$DA6,$CT6,$CM6,$CF6,$BY6,$BR6,$BK6,$BD6,$AW6,$AP6,$AI6,$AB6,$U6,$N6,$G6),{1;2;3;4;5}))</f>
        <v>0</v>
      </c>
      <c r="DY6" s="27">
        <f>RANK(DX6,DX$6:DX$56)</f>
        <v>5</v>
      </c>
      <c r="DZ6" s="20">
        <f t="shared" ref="DZ6:DZ56" si="37">EF$3</f>
        <v>3</v>
      </c>
      <c r="EA6" s="27"/>
      <c r="EB6" s="26"/>
      <c r="EC6" s="28">
        <f t="shared" ref="EC6" si="38">IF(AND(EF$3=1,EB6=1),"25",IF(AND(EF$3=1,EB6=2),"20",IF(AND(EF$3=1,EB6=3),"16",IF(AND(EF$3=1,EB6=4),"13",IF(AND(EF$3=1,EB6=5),"11",IF(AND(EF$3=1,EB6=6),"10",IF(AND(EF$3=1,EB6=7),"9",IF(AND(EF$3=1,EB6=8),"8",IF(AND(EF$3=1,EB6=9),"7",IF(AND(EF$3=1,EB6=10),"6",IF(AND(EF$3=1,EB6=11),"5",IF(AND(EF$3=1,EB6=12),"4",IF(AND(EF$3=1,EB6=13),"3",IF(AND(EF$3=1,EB6=14),"2",IF(AND(EF$3=1,EB6=15),"1",IF(AND(EF$3=2,EB6=1),"16",IF(AND(EF$3=2,EB6=2),"13",IF(AND(EF$3=2,EB6=3),"11",IF(AND(EF$3=2,EB6=4),"10",IF(AND(EF$3=2,EB6=5),"9",IF(AND(EF$3=2,EB6=6),"8",IF(AND(EF$3=2,EB6=7),"7",IF(AND(EF$3=2,EB6=8),"6",IF(AND(EF$3=2,EB6=9),"5",IF(AND(EF$3=2,EB6=10),"4",IF(AND(EF$3=2,EB6=11),"3",IF(AND(EF$3=2,EB6=12),"2",IF(AND(EF$3=2,EB6=13),"1",IF(AND(EF$3=3,EB6=1),"10",IF(AND(EF$3=3,EB6=2),"9",IF(AND(EF$3=3,EB6=3),"8",IF(AND(EF$3=3,EB6=4),"7",IF(AND(EF$3=3,EB6=5),"6",IF(AND(EF$3=3,EB6=6),"5",IF(AND(EF$3=3,EB6=7),"4",IF(AND(EF$3=3,EB6=8),"3",IF(AND(EF$3=3,EB6=9),"2",IF(AND(EF$3=3,EB6=10),"1"))))))))))))))))))))))))))))))))))))))+0</f>
        <v>0</v>
      </c>
      <c r="ED6" s="29">
        <f>+SUM(EC6+DW6)</f>
        <v>0</v>
      </c>
      <c r="EE6" s="30">
        <f>SUM(LARGE(($EC6,$DV6,$DO6,$DH6,$DA6,$CT6,$CM6,$CF6,$BY6,$BR6,$BK6,$BD6,$AW6,$AP6,$AI6,$AB6,$U6,$N6,$G6),{1;2;3;4;5}))</f>
        <v>0</v>
      </c>
      <c r="EF6" s="27">
        <f>RANK(EE6,EE$6:EE$56)</f>
        <v>5</v>
      </c>
      <c r="EG6" s="20">
        <f t="shared" ref="EG6:EG56" si="39">EM$3</f>
        <v>1</v>
      </c>
      <c r="EH6" s="27"/>
      <c r="EI6" s="26"/>
      <c r="EJ6" s="28">
        <f t="shared" ref="EJ6" si="40">IF(AND(EM$3=1,EI6=1),"25",IF(AND(EM$3=1,EI6=2),"20",IF(AND(EM$3=1,EI6=3),"16",IF(AND(EM$3=1,EI6=4),"13",IF(AND(EM$3=1,EI6=5),"11",IF(AND(EM$3=1,EI6=6),"10",IF(AND(EM$3=1,EI6=7),"9",IF(AND(EM$3=1,EI6=8),"8",IF(AND(EM$3=1,EI6=9),"7",IF(AND(EM$3=1,EI6=10),"6",IF(AND(EM$3=1,EI6=11),"5",IF(AND(EM$3=1,EI6=12),"4",IF(AND(EM$3=1,EI6=13),"3",IF(AND(EM$3=1,EI6=14),"2",IF(AND(EM$3=1,EI6=15),"1",IF(AND(EM$3=2,EI6=1),"16",IF(AND(EM$3=2,EI6=2),"13",IF(AND(EM$3=2,EI6=3),"11",IF(AND(EM$3=2,EI6=4),"10",IF(AND(EM$3=2,EI6=5),"9",IF(AND(EM$3=2,EI6=6),"8",IF(AND(EM$3=2,EI6=7),"7",IF(AND(EM$3=2,EI6=8),"6",IF(AND(EM$3=2,EI6=9),"5",IF(AND(EM$3=2,EI6=10),"4",IF(AND(EM$3=2,EI6=11),"3",IF(AND(EM$3=2,EI6=12),"2",IF(AND(EM$3=2,EI6=13),"1",IF(AND(EM$3=3,EI6=1),"10",IF(AND(EM$3=3,EI6=2),"9",IF(AND(EM$3=3,EI6=3),"8",IF(AND(EM$3=3,EI6=4),"7",IF(AND(EM$3=3,EI6=5),"6",IF(AND(EM$3=3,EI6=6),"5",IF(AND(EM$3=3,EI6=7),"4",IF(AND(EM$3=3,EI6=8),"3",IF(AND(EM$3=3,EI6=9),"2",IF(AND(EM$3=3,EI6=10),"1"))))))))))))))))))))))))))))))))))))))+0</f>
        <v>0</v>
      </c>
      <c r="EK6" s="29">
        <f>+SUM(EJ6+ED6)</f>
        <v>0</v>
      </c>
      <c r="EL6" s="30">
        <f>SUM(LARGE(($EJ6,$EC6,$DV6,$DO6,$DH6,$DA6,$CT6,$CM6,$CF6,$BY6,$BR6,$BK6,$BD6,$AW6,$AP6,$AI6,$AB6,$U6,$N6,$G6),{1;2;3;4;5}))</f>
        <v>0</v>
      </c>
      <c r="EM6" s="27">
        <f>RANK(EL6,EL$6:EL$56)</f>
        <v>5</v>
      </c>
    </row>
    <row r="7" spans="1:143" x14ac:dyDescent="0.2">
      <c r="A7" s="38" t="s">
        <v>202</v>
      </c>
      <c r="B7" s="65">
        <f t="shared" si="0"/>
        <v>0</v>
      </c>
      <c r="C7" s="15"/>
      <c r="D7" s="20">
        <f t="shared" si="1"/>
        <v>2</v>
      </c>
      <c r="E7" s="27"/>
      <c r="F7" s="26"/>
      <c r="G7" s="28">
        <f>IF(AND(J$3=1,F7=1),"25",IF(AND(J$3=1,F7=2),"20",IF(AND(J$3=1,F7=3),"16",IF(AND(J$3=1,F7=4),"13",IF(AND(J$3=1,F7=5),"11",IF(AND(J$3=1,F7=6),"10",IF(AND(J$3=1,F7=7),"9",IF(AND(J$3=1,F7=8),"8",IF(AND(J$3=1,F7=9),"7",IF(AND(J$3=1,F7=10),"6",IF(AND(J$3=1,F7=11),"5",IF(AND(J$3=1,F7=12),"4",IF(AND(J$3=1,F7=13),"3",IF(AND(J$3=1,F7=14),"2",IF(AND(J$3=1,F7=15),"1",IF(AND(J$3=2,F7=1),"16",IF(AND(J$3=2,F7=2),"13",IF(AND(J$3=2,F7=3),"11",IF(AND(J$3=2,F7=4),"10",IF(AND(J$3=2,F7=5),"9",IF(AND(J$3=2,F7=6),"8",IF(AND(J$3=2,F7=7),"7",IF(AND(J$3=2,F7=8),"6",IF(AND(J$3=2,F7=9),"5",IF(AND(J$3=2,F7=10),"4",IF(AND(J$3=2,F7=11),"3",IF(AND(J$3=2,F7=12),"2",IF(AND(J$3=2,F7=13),"1",IF(AND(J$3=3,F7=1),"10",IF(AND(J$3=3,F7=2),"9",IF(AND(J$3=3,F7=3),"8",IF(AND(J$3=3,F7=4),"7",IF(AND(J$3=3,F7=5),"6",IF(AND(J$3=3,F7=6),"5",IF(AND(J$3=3,F7=7),"4",IF(AND(J$3=3,F7=8),"3",IF(AND(J$3=3,F7=9),"2",IF(AND(J$3=3,F7=10),"1"))))))))))))))))))))))))))))))))))))))+0</f>
        <v>0</v>
      </c>
      <c r="H7" s="29">
        <f t="shared" ref="H7:H56" si="41">+SUM(G7)</f>
        <v>0</v>
      </c>
      <c r="I7" s="30">
        <f>SUM(LARGE(($G7),{1}))</f>
        <v>0</v>
      </c>
      <c r="J7" s="27">
        <f t="shared" ref="J7:J56" si="42">RANK(I7,I$6:I$56)</f>
        <v>5</v>
      </c>
      <c r="K7" s="20">
        <f t="shared" si="3"/>
        <v>1</v>
      </c>
      <c r="L7" s="27"/>
      <c r="M7" s="26"/>
      <c r="N7" s="28">
        <f>IF(AND(Q$3=1,M7=1),"25",IF(AND(Q$3=1,M7=2),"20",IF(AND(Q$3=1,M7=3),"16",IF(AND(Q$3=1,M7=4),"13",IF(AND(Q$3=1,M7=5),"11",IF(AND(Q$3=1,M7=6),"10",IF(AND(Q$3=1,M7=7),"9",IF(AND(Q$3=1,M7=8),"8",IF(AND(Q$3=1,M7=9),"7",IF(AND(Q$3=1,M7=10),"6",IF(AND(Q$3=1,M7=11),"5",IF(AND(Q$3=1,M7=12),"4",IF(AND(Q$3=1,M7=13),"3",IF(AND(Q$3=1,M7=14),"2",IF(AND(Q$3=1,M7=15),"1",IF(AND(Q$3=2,M7=1),"16",IF(AND(Q$3=2,M7=2),"13",IF(AND(Q$3=2,M7=3),"11",IF(AND(Q$3=2,M7=4),"10",IF(AND(Q$3=2,M7=5),"9",IF(AND(Q$3=2,M7=6),"8",IF(AND(Q$3=2,M7=7),"7",IF(AND(Q$3=2,M7=8),"6",IF(AND(Q$3=2,M7=9),"5",IF(AND(Q$3=2,M7=10),"4",IF(AND(Q$3=2,M7=11),"3",IF(AND(Q$3=2,M7=12),"2",IF(AND(Q$3=2,M7=13),"1",IF(AND(Q$3=3,M7=1),"10",IF(AND(Q$3=3,M7=2),"9",IF(AND(Q$3=3,M7=3),"8",IF(AND(Q$3=3,M7=4),"7",IF(AND(Q$3=3,M7=5),"6",IF(AND(Q$3=3,M7=6),"5",IF(AND(Q$3=3,M7=7),"4",IF(AND(Q$3=3,M7=8),"3",IF(AND(Q$3=3,M7=9),"2",IF(AND(Q$3=3,M7=10),"1"))))))))))))))))))))))))))))))))))))))+0</f>
        <v>0</v>
      </c>
      <c r="O7" s="29">
        <f t="shared" ref="O7:O56" si="43">+SUM(N7+H7)</f>
        <v>0</v>
      </c>
      <c r="P7" s="30">
        <f>SUM(LARGE(($N7,$G7),{1;2}))</f>
        <v>0</v>
      </c>
      <c r="Q7" s="27">
        <f t="shared" ref="Q7:Q56" si="44">RANK(P7,P$6:P$56)</f>
        <v>5</v>
      </c>
      <c r="R7" s="20">
        <f t="shared" si="5"/>
        <v>2</v>
      </c>
      <c r="S7" s="27"/>
      <c r="T7" s="26"/>
      <c r="U7" s="28">
        <f>IF(AND(X$3=1,T7=1),"25",IF(AND(X$3=1,T7=2),"20",IF(AND(X$3=1,T7=3),"16",IF(AND(X$3=1,T7=4),"13",IF(AND(X$3=1,T7=5),"11",IF(AND(X$3=1,T7=6),"10",IF(AND(X$3=1,T7=7),"9",IF(AND(X$3=1,T7=8),"8",IF(AND(X$3=1,T7=9),"7",IF(AND(X$3=1,T7=10),"6",IF(AND(X$3=1,T7=11),"5",IF(AND(X$3=1,T7=12),"4",IF(AND(X$3=1,T7=13),"3",IF(AND(X$3=1,T7=14),"2",IF(AND(X$3=1,T7=15),"1",IF(AND(X$3=2,T7=1),"16",IF(AND(X$3=2,T7=2),"13",IF(AND(X$3=2,T7=3),"11",IF(AND(X$3=2,T7=4),"10",IF(AND(X$3=2,T7=5),"9",IF(AND(X$3=2,T7=6),"8",IF(AND(X$3=2,T7=7),"7",IF(AND(X$3=2,T7=8),"6",IF(AND(X$3=2,T7=9),"5",IF(AND(X$3=2,T7=10),"4",IF(AND(X$3=2,T7=11),"3",IF(AND(X$3=2,T7=12),"2",IF(AND(X$3=2,T7=13),"1",IF(AND(X$3=3,T7=1),"10",IF(AND(X$3=3,T7=2),"9",IF(AND(X$3=3,T7=3),"8",IF(AND(X$3=3,T7=4),"7",IF(AND(X$3=3,T7=5),"6",IF(AND(X$3=3,T7=6),"5",IF(AND(X$3=3,T7=7),"4",IF(AND(X$3=3,T7=8),"3",IF(AND(X$3=3,T7=9),"2",IF(AND(X$3=3,T7=10),"1"))))))))))))))))))))))))))))))))))))))+0</f>
        <v>0</v>
      </c>
      <c r="V7" s="29">
        <f t="shared" ref="V7:V56" si="45">+SUM(U7+O7)</f>
        <v>0</v>
      </c>
      <c r="W7" s="30">
        <f>SUM(LARGE(($U7,$N7,$G7),{1;2;3}))</f>
        <v>0</v>
      </c>
      <c r="X7" s="27">
        <f t="shared" ref="X7:X56" si="46">RANK(W7,W$6:W$56)</f>
        <v>5</v>
      </c>
      <c r="Y7" s="20">
        <f t="shared" si="7"/>
        <v>2</v>
      </c>
      <c r="Z7" s="27"/>
      <c r="AA7" s="26"/>
      <c r="AB7" s="28">
        <f>IF(AND(AE$3=1,AA7=1),"25",IF(AND(AE$3=1,AA7=2),"20",IF(AND(AE$3=1,AA7=3),"16",IF(AND(AE$3=1,AA7=4),"13",IF(AND(AE$3=1,AA7=5),"11",IF(AND(AE$3=1,AA7=6),"10",IF(AND(AE$3=1,AA7=7),"9",IF(AND(AE$3=1,AA7=8),"8",IF(AND(AE$3=1,AA7=9),"7",IF(AND(AE$3=1,AA7=10),"6",IF(AND(AE$3=1,AA7=11),"5",IF(AND(AE$3=1,AA7=12),"4",IF(AND(AE$3=1,AA7=13),"3",IF(AND(AE$3=1,AA7=14),"2",IF(AND(AE$3=1,AA7=15),"1",IF(AND(AE$3=2,AA7=1),"16",IF(AND(AE$3=2,AA7=2),"13",IF(AND(AE$3=2,AA7=3),"11",IF(AND(AE$3=2,AA7=4),"10",IF(AND(AE$3=2,AA7=5),"9",IF(AND(AE$3=2,AA7=6),"8",IF(AND(AE$3=2,AA7=7),"7",IF(AND(AE$3=2,AA7=8),"6",IF(AND(AE$3=2,AA7=9),"5",IF(AND(AE$3=2,AA7=10),"4",IF(AND(AE$3=2,AA7=11),"3",IF(AND(AE$3=2,AA7=12),"2",IF(AND(AE$3=2,AA7=13),"1",IF(AND(AE$3=3,AA7=1),"10",IF(AND(AE$3=3,AA7=2),"9",IF(AND(AE$3=3,AA7=3),"8",IF(AND(AE$3=3,AA7=4),"7",IF(AND(AE$3=3,AA7=5),"6",IF(AND(AE$3=3,AA7=6),"5",IF(AND(AE$3=3,AA7=7),"4",IF(AND(AE$3=3,AA7=8),"3",IF(AND(AE$3=3,AA7=9),"2",IF(AND(AE$3=3,AA7=10),"1"))))))))))))))))))))))))))))))))))))))+0</f>
        <v>0</v>
      </c>
      <c r="AC7" s="29">
        <f t="shared" ref="AC7:AC56" si="47">+SUM(AB7+V7)</f>
        <v>0</v>
      </c>
      <c r="AD7" s="30">
        <f>SUM(LARGE(($AB7,$U7,$N7,$G7),{1;2;3;4}))</f>
        <v>0</v>
      </c>
      <c r="AE7" s="27">
        <f t="shared" ref="AE7:AE56" si="48">RANK(AD7,AD$6:AD$56)</f>
        <v>5</v>
      </c>
      <c r="AF7" s="20">
        <f t="shared" si="9"/>
        <v>2</v>
      </c>
      <c r="AG7" s="27"/>
      <c r="AH7" s="26"/>
      <c r="AI7" s="28">
        <f>IF(AND(AL$3=1,AH7=1),"25",IF(AND(AL$3=1,AH7=2),"20",IF(AND(AL$3=1,AH7=3),"16",IF(AND(AL$3=1,AH7=4),"13",IF(AND(AL$3=1,AH7=5),"11",IF(AND(AL$3=1,AH7=6),"10",IF(AND(AL$3=1,AH7=7),"9",IF(AND(AL$3=1,AH7=8),"8",IF(AND(AL$3=1,AH7=9),"7",IF(AND(AL$3=1,AH7=10),"6",IF(AND(AL$3=1,AH7=11),"5",IF(AND(AL$3=1,AH7=12),"4",IF(AND(AL$3=1,AH7=13),"3",IF(AND(AL$3=1,AH7=14),"2",IF(AND(AL$3=1,AH7=15),"1",IF(AND(AL$3=2,AH7=1),"16",IF(AND(AL$3=2,AH7=2),"13",IF(AND(AL$3=2,AH7=3),"11",IF(AND(AL$3=2,AH7=4),"10",IF(AND(AL$3=2,AH7=5),"9",IF(AND(AL$3=2,AH7=6),"8",IF(AND(AL$3=2,AH7=7),"7",IF(AND(AL$3=2,AH7=8),"6",IF(AND(AL$3=2,AH7=9),"5",IF(AND(AL$3=2,AH7=10),"4",IF(AND(AL$3=2,AH7=11),"3",IF(AND(AL$3=2,AH7=12),"2",IF(AND(AL$3=2,AH7=13),"1",IF(AND(AL$3=3,AH7=1),"10",IF(AND(AL$3=3,AH7=2),"9",IF(AND(AL$3=3,AH7=3),"8",IF(AND(AL$3=3,AH7=4),"7",IF(AND(AL$3=3,AH7=5),"6",IF(AND(AL$3=3,AH7=6),"5",IF(AND(AL$3=3,AH7=7),"4",IF(AND(AL$3=3,AH7=8),"3",IF(AND(AL$3=3,AH7=9),"2",IF(AND(AL$3=3,AH7=10),"1"))))))))))))))))))))))))))))))))))))))+0</f>
        <v>0</v>
      </c>
      <c r="AJ7" s="29">
        <f t="shared" ref="AJ7:AJ56" si="49">+SUM(AI7+AC7)</f>
        <v>0</v>
      </c>
      <c r="AK7" s="30">
        <f>SUM(LARGE(($AI7,$AB7,$U7,$N7,$G7),{1;2;3;4;5}))</f>
        <v>0</v>
      </c>
      <c r="AL7" s="27">
        <f t="shared" ref="AL7:AL56" si="50">RANK(AK7,AK$6:AK$56)</f>
        <v>5</v>
      </c>
      <c r="AM7" s="20">
        <f t="shared" si="11"/>
        <v>2</v>
      </c>
      <c r="AN7" s="27"/>
      <c r="AO7" s="26"/>
      <c r="AP7" s="28">
        <f>IF(AND(AS$3=1,AO7=1),"25",IF(AND(AS$3=1,AO7=2),"20",IF(AND(AS$3=1,AO7=3),"16",IF(AND(AS$3=1,AO7=4),"13",IF(AND(AS$3=1,AO7=5),"11",IF(AND(AS$3=1,AO7=6),"10",IF(AND(AS$3=1,AO7=7),"9",IF(AND(AS$3=1,AO7=8),"8",IF(AND(AS$3=1,AO7=9),"7",IF(AND(AS$3=1,AO7=10),"6",IF(AND(AS$3=1,AO7=11),"5",IF(AND(AS$3=1,AO7=12),"4",IF(AND(AS$3=1,AO7=13),"3",IF(AND(AS$3=1,AO7=14),"2",IF(AND(AS$3=1,AO7=15),"1",IF(AND(AS$3=2,AO7=1),"16",IF(AND(AS$3=2,AO7=2),"13",IF(AND(AS$3=2,AO7=3),"11",IF(AND(AS$3=2,AO7=4),"10",IF(AND(AS$3=2,AO7=5),"9",IF(AND(AS$3=2,AO7=6),"8",IF(AND(AS$3=2,AO7=7),"7",IF(AND(AS$3=2,AO7=8),"6",IF(AND(AS$3=2,AO7=9),"5",IF(AND(AS$3=2,AO7=10),"4",IF(AND(AS$3=2,AO7=11),"3",IF(AND(AS$3=2,AO7=12),"2",IF(AND(AS$3=2,AO7=13),"1",IF(AND(AS$3=3,AO7=1),"10",IF(AND(AS$3=3,AO7=2),"9",IF(AND(AS$3=3,AO7=3),"8",IF(AND(AS$3=3,AO7=4),"7",IF(AND(AS$3=3,AO7=5),"6",IF(AND(AS$3=3,AO7=6),"5",IF(AND(AS$3=3,AO7=7),"4",IF(AND(AS$3=3,AO7=8),"3",IF(AND(AS$3=3,AO7=9),"2",IF(AND(AS$3=3,AO7=10),"1"))))))))))))))))))))))))))))))))))))))+0</f>
        <v>0</v>
      </c>
      <c r="AQ7" s="29">
        <f t="shared" ref="AQ7:AQ56" si="51">+SUM(AP7+AJ7)</f>
        <v>0</v>
      </c>
      <c r="AR7" s="30">
        <f>SUM(LARGE(($AP7,$AI7,$AB7,$U7,$N7,$G7),{1;2;3;4;5}))</f>
        <v>0</v>
      </c>
      <c r="AS7" s="27">
        <f t="shared" ref="AS7:AS56" si="52">RANK(AR7,AR$6:AR$56)</f>
        <v>5</v>
      </c>
      <c r="AT7" s="20">
        <f t="shared" si="13"/>
        <v>2</v>
      </c>
      <c r="AU7" s="27"/>
      <c r="AV7" s="26"/>
      <c r="AW7" s="28">
        <f>IF(AND(AZ$3=1,AV7=1),"25",IF(AND(AZ$3=1,AV7=2),"20",IF(AND(AZ$3=1,AV7=3),"16",IF(AND(AZ$3=1,AV7=4),"13",IF(AND(AZ$3=1,AV7=5),"11",IF(AND(AZ$3=1,AV7=6),"10",IF(AND(AZ$3=1,AV7=7),"9",IF(AND(AZ$3=1,AV7=8),"8",IF(AND(AZ$3=1,AV7=9),"7",IF(AND(AZ$3=1,AV7=10),"6",IF(AND(AZ$3=1,AV7=11),"5",IF(AND(AZ$3=1,AV7=12),"4",IF(AND(AZ$3=1,AV7=13),"3",IF(AND(AZ$3=1,AV7=14),"2",IF(AND(AZ$3=1,AV7=15),"1",IF(AND(AZ$3=2,AV7=1),"16",IF(AND(AZ$3=2,AV7=2),"13",IF(AND(AZ$3=2,AV7=3),"11",IF(AND(AZ$3=2,AV7=4),"10",IF(AND(AZ$3=2,AV7=5),"9",IF(AND(AZ$3=2,AV7=6),"8",IF(AND(AZ$3=2,AV7=7),"7",IF(AND(AZ$3=2,AV7=8),"6",IF(AND(AZ$3=2,AV7=9),"5",IF(AND(AZ$3=2,AV7=10),"4",IF(AND(AZ$3=2,AV7=11),"3",IF(AND(AZ$3=2,AV7=12),"2",IF(AND(AZ$3=2,AV7=13),"1",IF(AND(AZ$3=3,AV7=1),"10",IF(AND(AZ$3=3,AV7=2),"9",IF(AND(AZ$3=3,AV7=3),"8",IF(AND(AZ$3=3,AV7=4),"7",IF(AND(AZ$3=3,AV7=5),"6",IF(AND(AZ$3=3,AV7=6),"5",IF(AND(AZ$3=3,AV7=7),"4",IF(AND(AZ$3=3,AV7=8),"3",IF(AND(AZ$3=3,AV7=9),"2",IF(AND(AZ$3=3,AV7=10),"1"))))))))))))))))))))))))))))))))))))))+0</f>
        <v>0</v>
      </c>
      <c r="AX7" s="29">
        <f t="shared" ref="AX7:AX56" si="53">+SUM(AW7+AQ7)</f>
        <v>0</v>
      </c>
      <c r="AY7" s="30">
        <f>SUM(LARGE(($AW7,$AP7,$AI7,$AB7,$U7,$N7,$G7),{1;2;3;4;5}))</f>
        <v>0</v>
      </c>
      <c r="AZ7" s="27">
        <f t="shared" ref="AZ7:AZ56" si="54">RANK(AY7,AY$6:AY$56)</f>
        <v>5</v>
      </c>
      <c r="BA7" s="20">
        <f t="shared" si="15"/>
        <v>2</v>
      </c>
      <c r="BB7" s="27"/>
      <c r="BC7" s="26"/>
      <c r="BD7" s="28">
        <f>IF(AND(BG$3=1,BC7=1),"25",IF(AND(BG$3=1,BC7=2),"20",IF(AND(BG$3=1,BC7=3),"16",IF(AND(BG$3=1,BC7=4),"13",IF(AND(BG$3=1,BC7=5),"11",IF(AND(BG$3=1,BC7=6),"10",IF(AND(BG$3=1,BC7=7),"9",IF(AND(BG$3=1,BC7=8),"8",IF(AND(BG$3=1,BC7=9),"7",IF(AND(BG$3=1,BC7=10),"6",IF(AND(BG$3=1,BC7=11),"5",IF(AND(BG$3=1,BC7=12),"4",IF(AND(BG$3=1,BC7=13),"3",IF(AND(BG$3=1,BC7=14),"2",IF(AND(BG$3=1,BC7=15),"1",IF(AND(BG$3=2,BC7=1),"16",IF(AND(BG$3=2,BC7=2),"13",IF(AND(BG$3=2,BC7=3),"11",IF(AND(BG$3=2,BC7=4),"10",IF(AND(BG$3=2,BC7=5),"9",IF(AND(BG$3=2,BC7=6),"8",IF(AND(BG$3=2,BC7=7),"7",IF(AND(BG$3=2,BC7=8),"6",IF(AND(BG$3=2,BC7=9),"5",IF(AND(BG$3=2,BC7=10),"4",IF(AND(BG$3=2,BC7=11),"3",IF(AND(BG$3=2,BC7=12),"2",IF(AND(BG$3=2,BC7=13),"1",IF(AND(BG$3=3,BC7=1),"10",IF(AND(BG$3=3,BC7=2),"9",IF(AND(BG$3=3,BC7=3),"8",IF(AND(BG$3=3,BC7=4),"7",IF(AND(BG$3=3,BC7=5),"6",IF(AND(BG$3=3,BC7=6),"5",IF(AND(BG$3=3,BC7=7),"4",IF(AND(BG$3=3,BC7=8),"3",IF(AND(BG$3=3,BC7=9),"2",IF(AND(BG$3=3,BC7=10),"1"))))))))))))))))))))))))))))))))))))))+0</f>
        <v>0</v>
      </c>
      <c r="BE7" s="29">
        <f t="shared" ref="BE7:BE56" si="55">+SUM(BD7+AX7)</f>
        <v>0</v>
      </c>
      <c r="BF7" s="30">
        <f>SUM(LARGE(($BD7,$AW7,$AP7,$AI7,$AB7,$U7,$N7,$G7),{1;2;3;4;5}))</f>
        <v>0</v>
      </c>
      <c r="BG7" s="27">
        <f t="shared" ref="BG7:BG56" si="56">RANK(BF7,BF$6:BF$56)</f>
        <v>5</v>
      </c>
      <c r="BH7" s="20">
        <f t="shared" si="17"/>
        <v>2</v>
      </c>
      <c r="BI7" s="27"/>
      <c r="BJ7" s="26"/>
      <c r="BK7" s="28">
        <f>IF(AND(BN$3=1,BJ7=1),"25",IF(AND(BN$3=1,BJ7=2),"20",IF(AND(BN$3=1,BJ7=3),"16",IF(AND(BN$3=1,BJ7=4),"13",IF(AND(BN$3=1,BJ7=5),"11",IF(AND(BN$3=1,BJ7=6),"10",IF(AND(BN$3=1,BJ7=7),"9",IF(AND(BN$3=1,BJ7=8),"8",IF(AND(BN$3=1,BJ7=9),"7",IF(AND(BN$3=1,BJ7=10),"6",IF(AND(BN$3=1,BJ7=11),"5",IF(AND(BN$3=1,BJ7=12),"4",IF(AND(BN$3=1,BJ7=13),"3",IF(AND(BN$3=1,BJ7=14),"2",IF(AND(BN$3=1,BJ7=15),"1",IF(AND(BN$3=2,BJ7=1),"16",IF(AND(BN$3=2,BJ7=2),"13",IF(AND(BN$3=2,BJ7=3),"11",IF(AND(BN$3=2,BJ7=4),"10",IF(AND(BN$3=2,BJ7=5),"9",IF(AND(BN$3=2,BJ7=6),"8",IF(AND(BN$3=2,BJ7=7),"7",IF(AND(BN$3=2,BJ7=8),"6",IF(AND(BN$3=2,BJ7=9),"5",IF(AND(BN$3=2,BJ7=10),"4",IF(AND(BN$3=2,BJ7=11),"3",IF(AND(BN$3=2,BJ7=12),"2",IF(AND(BN$3=2,BJ7=13),"1",IF(AND(BN$3=3,BJ7=1),"10",IF(AND(BN$3=3,BJ7=2),"9",IF(AND(BN$3=3,BJ7=3),"8",IF(AND(BN$3=3,BJ7=4),"7",IF(AND(BN$3=3,BJ7=5),"6",IF(AND(BN$3=3,BJ7=6),"5",IF(AND(BN$3=3,BJ7=7),"4",IF(AND(BN$3=3,BJ7=8),"3",IF(AND(BN$3=3,BJ7=9),"2",IF(AND(BN$3=3,BJ7=10),"1"))))))))))))))))))))))))))))))))))))))+0</f>
        <v>0</v>
      </c>
      <c r="BL7" s="29">
        <f t="shared" ref="BL7:BL56" si="57">+SUM(BK7+BE7)</f>
        <v>0</v>
      </c>
      <c r="BM7" s="30">
        <f>SUM(LARGE(($BK7,$BD7,$AW7,$AP7,$AI7,$AB7,$U7,$N7,$G7),{1;2;3;4;5}))</f>
        <v>0</v>
      </c>
      <c r="BN7" s="27">
        <f t="shared" ref="BN7:BN56" si="58">RANK(BM7,BM$6:BM$56)</f>
        <v>5</v>
      </c>
      <c r="BO7" s="20">
        <f t="shared" si="19"/>
        <v>2</v>
      </c>
      <c r="BP7" s="27"/>
      <c r="BQ7" s="26"/>
      <c r="BR7" s="28">
        <f>IF(AND(BU$3=1,BQ7=1),"25",IF(AND(BU$3=1,BQ7=2),"20",IF(AND(BU$3=1,BQ7=3),"16",IF(AND(BU$3=1,BQ7=4),"13",IF(AND(BU$3=1,BQ7=5),"11",IF(AND(BU$3=1,BQ7=6),"10",IF(AND(BU$3=1,BQ7=7),"9",IF(AND(BU$3=1,BQ7=8),"8",IF(AND(BU$3=1,BQ7=9),"7",IF(AND(BU$3=1,BQ7=10),"6",IF(AND(BU$3=1,BQ7=11),"5",IF(AND(BU$3=1,BQ7=12),"4",IF(AND(BU$3=1,BQ7=13),"3",IF(AND(BU$3=1,BQ7=14),"2",IF(AND(BU$3=1,BQ7=15),"1",IF(AND(BU$3=2,BQ7=1),"16",IF(AND(BU$3=2,BQ7=2),"13",IF(AND(BU$3=2,BQ7=3),"11",IF(AND(BU$3=2,BQ7=4),"10",IF(AND(BU$3=2,BQ7=5),"9",IF(AND(BU$3=2,BQ7=6),"8",IF(AND(BU$3=2,BQ7=7),"7",IF(AND(BU$3=2,BQ7=8),"6",IF(AND(BU$3=2,BQ7=9),"5",IF(AND(BU$3=2,BQ7=10),"4",IF(AND(BU$3=2,BQ7=11),"3",IF(AND(BU$3=2,BQ7=12),"2",IF(AND(BU$3=2,BQ7=13),"1",IF(AND(BU$3=3,BQ7=1),"10",IF(AND(BU$3=3,BQ7=2),"9",IF(AND(BU$3=3,BQ7=3),"8",IF(AND(BU$3=3,BQ7=4),"7",IF(AND(BU$3=3,BQ7=5),"6",IF(AND(BU$3=3,BQ7=6),"5",IF(AND(BU$3=3,BQ7=7),"4",IF(AND(BU$3=3,BQ7=8),"3",IF(AND(BU$3=3,BQ7=9),"2",IF(AND(BU$3=3,BQ7=10),"1"))))))))))))))))))))))))))))))))))))))+0</f>
        <v>0</v>
      </c>
      <c r="BS7" s="29">
        <f t="shared" ref="BS7:BS56" si="59">+SUM(BR7+BL7)</f>
        <v>0</v>
      </c>
      <c r="BT7" s="30">
        <f>SUM(LARGE(($BR7,$BK7,$BD7,$AW7,$AP7,$AI7,$AB7,$U7,$N7,$G7),{1;2;3;4;5}))</f>
        <v>0</v>
      </c>
      <c r="BU7" s="27">
        <f t="shared" ref="BU7:BU56" si="60">RANK(BT7,BT$6:BT$56)</f>
        <v>5</v>
      </c>
      <c r="BV7" s="20">
        <f t="shared" si="21"/>
        <v>2</v>
      </c>
      <c r="BW7" s="27"/>
      <c r="BX7" s="26"/>
      <c r="BY7" s="28">
        <f>IF(AND(CB$3=1,BX7=1),"25",IF(AND(CB$3=1,BX7=2),"20",IF(AND(CB$3=1,BX7=3),"16",IF(AND(CB$3=1,BX7=4),"13",IF(AND(CB$3=1,BX7=5),"11",IF(AND(CB$3=1,BX7=6),"10",IF(AND(CB$3=1,BX7=7),"9",IF(AND(CB$3=1,BX7=8),"8",IF(AND(CB$3=1,BX7=9),"7",IF(AND(CB$3=1,BX7=10),"6",IF(AND(CB$3=1,BX7=11),"5",IF(AND(CB$3=1,BX7=12),"4",IF(AND(CB$3=1,BX7=13),"3",IF(AND(CB$3=1,BX7=14),"2",IF(AND(CB$3=1,BX7=15),"1",IF(AND(CB$3=2,BX7=1),"16",IF(AND(CB$3=2,BX7=2),"13",IF(AND(CB$3=2,BX7=3),"11",IF(AND(CB$3=2,BX7=4),"10",IF(AND(CB$3=2,BX7=5),"9",IF(AND(CB$3=2,BX7=6),"8",IF(AND(CB$3=2,BX7=7),"7",IF(AND(CB$3=2,BX7=8),"6",IF(AND(CB$3=2,BX7=9),"5",IF(AND(CB$3=2,BX7=10),"4",IF(AND(CB$3=2,BX7=11),"3",IF(AND(CB$3=2,BX7=12),"2",IF(AND(CB$3=2,BX7=13),"1",IF(AND(CB$3=3,BX7=1),"10",IF(AND(CB$3=3,BX7=2),"9",IF(AND(CB$3=3,BX7=3),"8",IF(AND(CB$3=3,BX7=4),"7",IF(AND(CB$3=3,BX7=5),"6",IF(AND(CB$3=3,BX7=6),"5",IF(AND(CB$3=3,BX7=7),"4",IF(AND(CB$3=3,BX7=8),"3",IF(AND(CB$3=3,BX7=9),"2",IF(AND(CB$3=3,BX7=10),"1"))))))))))))))))))))))))))))))))))))))+0</f>
        <v>0</v>
      </c>
      <c r="BZ7" s="29">
        <f t="shared" ref="BZ7:BZ56" si="61">+SUM(BY7+BS7)</f>
        <v>0</v>
      </c>
      <c r="CA7" s="30">
        <f>SUM(LARGE(($BY7,$BR7,$BK7,$BD7,$AW7,$AP7,$AI7,$AB7,$U7,$N7,$G7),{1;2;3;4;5}))</f>
        <v>0</v>
      </c>
      <c r="CB7" s="27">
        <f t="shared" ref="CB7:CB56" si="62">RANK(CA7,CA$6:CA$56)</f>
        <v>5</v>
      </c>
      <c r="CC7" s="20">
        <f t="shared" si="23"/>
        <v>2</v>
      </c>
      <c r="CD7" s="27"/>
      <c r="CE7" s="26"/>
      <c r="CF7" s="28">
        <f>IF(AND(CI$3=1,CE7=1),"25",IF(AND(CI$3=1,CE7=2),"20",IF(AND(CI$3=1,CE7=3),"16",IF(AND(CI$3=1,CE7=4),"13",IF(AND(CI$3=1,CE7=5),"11",IF(AND(CI$3=1,CE7=6),"10",IF(AND(CI$3=1,CE7=7),"9",IF(AND(CI$3=1,CE7=8),"8",IF(AND(CI$3=1,CE7=9),"7",IF(AND(CI$3=1,CE7=10),"6",IF(AND(CI$3=1,CE7=11),"5",IF(AND(CI$3=1,CE7=12),"4",IF(AND(CI$3=1,CE7=13),"3",IF(AND(CI$3=1,CE7=14),"2",IF(AND(CI$3=1,CE7=15),"1",IF(AND(CI$3=2,CE7=1),"16",IF(AND(CI$3=2,CE7=2),"13",IF(AND(CI$3=2,CE7=3),"11",IF(AND(CI$3=2,CE7=4),"10",IF(AND(CI$3=2,CE7=5),"9",IF(AND(CI$3=2,CE7=6),"8",IF(AND(CI$3=2,CE7=7),"7",IF(AND(CI$3=2,CE7=8),"6",IF(AND(CI$3=2,CE7=9),"5",IF(AND(CI$3=2,CE7=10),"4",IF(AND(CI$3=2,CE7=11),"3",IF(AND(CI$3=2,CE7=12),"2",IF(AND(CI$3=2,CE7=13),"1",IF(AND(CI$3=3,CE7=1),"10",IF(AND(CI$3=3,CE7=2),"9",IF(AND(CI$3=3,CE7=3),"8",IF(AND(CI$3=3,CE7=4),"7",IF(AND(CI$3=3,CE7=5),"6",IF(AND(CI$3=3,CE7=6),"5",IF(AND(CI$3=3,CE7=7),"4",IF(AND(CI$3=3,CE7=8),"3",IF(AND(CI$3=3,CE7=9),"2",IF(AND(CI$3=3,CE7=10),"1"))))))))))))))))))))))))))))))))))))))+0</f>
        <v>0</v>
      </c>
      <c r="CG7" s="29">
        <f t="shared" ref="CG7:CG56" si="63">+SUM(CF7+BZ7)</f>
        <v>0</v>
      </c>
      <c r="CH7" s="30">
        <f>SUM(LARGE(($CF7,$BY7,$BR7,$BK7,$BD7,$AW7,$AP7,$AI7,$AB7,$U7,$N7,$G7),{1;2;3;4;5}))</f>
        <v>0</v>
      </c>
      <c r="CI7" s="27">
        <f t="shared" ref="CI7:CI56" si="64">RANK(CH7,CH$6:CH$56)</f>
        <v>5</v>
      </c>
      <c r="CJ7" s="20">
        <f t="shared" si="25"/>
        <v>1</v>
      </c>
      <c r="CK7" s="27"/>
      <c r="CL7" s="26"/>
      <c r="CM7" s="28">
        <f>IF(AND(CP$3=1,CL7=1),"25",IF(AND(CP$3=1,CL7=2),"20",IF(AND(CP$3=1,CL7=3),"16",IF(AND(CP$3=1,CL7=4),"13",IF(AND(CP$3=1,CL7=5),"11",IF(AND(CP$3=1,CL7=6),"10",IF(AND(CP$3=1,CL7=7),"9",IF(AND(CP$3=1,CL7=8),"8",IF(AND(CP$3=1,CL7=9),"7",IF(AND(CP$3=1,CL7=10),"6",IF(AND(CP$3=1,CL7=11),"5",IF(AND(CP$3=1,CL7=12),"4",IF(AND(CP$3=1,CL7=13),"3",IF(AND(CP$3=1,CL7=14),"2",IF(AND(CP$3=1,CL7=15),"1",IF(AND(CP$3=2,CL7=1),"16",IF(AND(CP$3=2,CL7=2),"13",IF(AND(CP$3=2,CL7=3),"11",IF(AND(CP$3=2,CL7=4),"10",IF(AND(CP$3=2,CL7=5),"9",IF(AND(CP$3=2,CL7=6),"8",IF(AND(CP$3=2,CL7=7),"7",IF(AND(CP$3=2,CL7=8),"6",IF(AND(CP$3=2,CL7=9),"5",IF(AND(CP$3=2,CL7=10),"4",IF(AND(CP$3=2,CL7=11),"3",IF(AND(CP$3=2,CL7=12),"2",IF(AND(CP$3=2,CL7=13),"1",IF(AND(CP$3=3,CL7=1),"10",IF(AND(CP$3=3,CL7=2),"9",IF(AND(CP$3=3,CL7=3),"8",IF(AND(CP$3=3,CL7=4),"7",IF(AND(CP$3=3,CL7=5),"6",IF(AND(CP$3=3,CL7=6),"5",IF(AND(CP$3=3,CL7=7),"4",IF(AND(CP$3=3,CL7=8),"3",IF(AND(CP$3=3,CL7=9),"2",IF(AND(CP$3=3,CL7=10),"1"))))))))))))))))))))))))))))))))))))))+0</f>
        <v>0</v>
      </c>
      <c r="CN7" s="29">
        <f t="shared" ref="CN7:CN56" si="65">+SUM(CM7+CG7)</f>
        <v>0</v>
      </c>
      <c r="CO7" s="30">
        <f>SUM(LARGE(($CM7,$CF7,$BY7,$BR7,$BK7,$BD7,$AW7,$AP7,$AI7,$AB7,$U7,$N7,$G7),{1;2;3;4;5}))</f>
        <v>0</v>
      </c>
      <c r="CP7" s="27">
        <f t="shared" ref="CP7:CP56" si="66">RANK(CO7,CO$6:CO$56)</f>
        <v>5</v>
      </c>
      <c r="CQ7" s="20">
        <f t="shared" si="27"/>
        <v>1</v>
      </c>
      <c r="CR7" s="27"/>
      <c r="CS7" s="26"/>
      <c r="CT7" s="28">
        <f>IF(AND(CW$3=1,CS7=1),"25",IF(AND(CW$3=1,CS7=2),"20",IF(AND(CW$3=1,CS7=3),"16",IF(AND(CW$3=1,CS7=4),"13",IF(AND(CW$3=1,CS7=5),"11",IF(AND(CW$3=1,CS7=6),"10",IF(AND(CW$3=1,CS7=7),"9",IF(AND(CW$3=1,CS7=8),"8",IF(AND(CW$3=1,CS7=9),"7",IF(AND(CW$3=1,CS7=10),"6",IF(AND(CW$3=1,CS7=11),"5",IF(AND(CW$3=1,CS7=12),"4",IF(AND(CW$3=1,CS7=13),"3",IF(AND(CW$3=1,CS7=14),"2",IF(AND(CW$3=1,CS7=15),"1",IF(AND(CW$3=2,CS7=1),"16",IF(AND(CW$3=2,CS7=2),"13",IF(AND(CW$3=2,CS7=3),"11",IF(AND(CW$3=2,CS7=4),"10",IF(AND(CW$3=2,CS7=5),"9",IF(AND(CW$3=2,CS7=6),"8",IF(AND(CW$3=2,CS7=7),"7",IF(AND(CW$3=2,CS7=8),"6",IF(AND(CW$3=2,CS7=9),"5",IF(AND(CW$3=2,CS7=10),"4",IF(AND(CW$3=2,CS7=11),"3",IF(AND(CW$3=2,CS7=12),"2",IF(AND(CW$3=2,CS7=13),"1",IF(AND(CW$3=3,CS7=1),"10",IF(AND(CW$3=3,CS7=2),"9",IF(AND(CW$3=3,CS7=3),"8",IF(AND(CW$3=3,CS7=4),"7",IF(AND(CW$3=3,CS7=5),"6",IF(AND(CW$3=3,CS7=6),"5",IF(AND(CW$3=3,CS7=7),"4",IF(AND(CW$3=3,CS7=8),"3",IF(AND(CW$3=3,CS7=9),"2",IF(AND(CW$3=3,CS7=10),"1"))))))))))))))))))))))))))))))))))))))+0</f>
        <v>0</v>
      </c>
      <c r="CU7" s="29">
        <f t="shared" ref="CU7:CU56" si="67">+SUM(CT7+CN7)</f>
        <v>0</v>
      </c>
      <c r="CV7" s="30">
        <f>SUM(LARGE(($CT7,$CM7,$CF7,$BY7,$BR7,$BK7,$BD7,$AW7,$AP7,$AI7,$AB7,$U7,$N7,$G7),{1;2;3;4;5}))</f>
        <v>0</v>
      </c>
      <c r="CW7" s="27">
        <f t="shared" ref="CW7:CW56" si="68">RANK(CV7,CV$6:CV$56)</f>
        <v>5</v>
      </c>
      <c r="CX7" s="20">
        <f t="shared" si="29"/>
        <v>1</v>
      </c>
      <c r="CY7" s="27"/>
      <c r="CZ7" s="26"/>
      <c r="DA7" s="28">
        <f>IF(AND(DD$3=1,CZ7=1),"25",IF(AND(DD$3=1,CZ7=2),"20",IF(AND(DD$3=1,CZ7=3),"16",IF(AND(DD$3=1,CZ7=4),"13",IF(AND(DD$3=1,CZ7=5),"11",IF(AND(DD$3=1,CZ7=6),"10",IF(AND(DD$3=1,CZ7=7),"9",IF(AND(DD$3=1,CZ7=8),"8",IF(AND(DD$3=1,CZ7=9),"7",IF(AND(DD$3=1,CZ7=10),"6",IF(AND(DD$3=1,CZ7=11),"5",IF(AND(DD$3=1,CZ7=12),"4",IF(AND(DD$3=1,CZ7=13),"3",IF(AND(DD$3=1,CZ7=14),"2",IF(AND(DD$3=1,CZ7=15),"1",IF(AND(DD$3=2,CZ7=1),"16",IF(AND(DD$3=2,CZ7=2),"13",IF(AND(DD$3=2,CZ7=3),"11",IF(AND(DD$3=2,CZ7=4),"10",IF(AND(DD$3=2,CZ7=5),"9",IF(AND(DD$3=2,CZ7=6),"8",IF(AND(DD$3=2,CZ7=7),"7",IF(AND(DD$3=2,CZ7=8),"6",IF(AND(DD$3=2,CZ7=9),"5",IF(AND(DD$3=2,CZ7=10),"4",IF(AND(DD$3=2,CZ7=11),"3",IF(AND(DD$3=2,CZ7=12),"2",IF(AND(DD$3=2,CZ7=13),"1",IF(AND(DD$3=3,CZ7=1),"10",IF(AND(DD$3=3,CZ7=2),"9",IF(AND(DD$3=3,CZ7=3),"8",IF(AND(DD$3=3,CZ7=4),"7",IF(AND(DD$3=3,CZ7=5),"6",IF(AND(DD$3=3,CZ7=6),"5",IF(AND(DD$3=3,CZ7=7),"4",IF(AND(DD$3=3,CZ7=8),"3",IF(AND(DD$3=3,CZ7=9),"2",IF(AND(DD$3=3,CZ7=10),"1"))))))))))))))))))))))))))))))))))))))+0</f>
        <v>0</v>
      </c>
      <c r="DB7" s="29">
        <f t="shared" ref="DB7:DB56" si="69">+SUM(DA7+CU7)</f>
        <v>0</v>
      </c>
      <c r="DC7" s="30">
        <f>SUM(LARGE(($DA7,$CT7,$CM7,$CF7,$BY7,$BR7,$BK7,$BD7,$AW7,$AP7,$AI7,$AB7,$U7,$N7,$G7),{1;2;3;4;5}))</f>
        <v>0</v>
      </c>
      <c r="DD7" s="27">
        <f t="shared" ref="DD7:DD56" si="70">RANK(DC7,DC$6:DC$56)</f>
        <v>5</v>
      </c>
      <c r="DE7" s="20">
        <f t="shared" si="31"/>
        <v>1</v>
      </c>
      <c r="DF7" s="27"/>
      <c r="DG7" s="26"/>
      <c r="DH7" s="28">
        <f>IF(AND(DK$3=1,DG7=1),"25",IF(AND(DK$3=1,DG7=2),"20",IF(AND(DK$3=1,DG7=3),"16",IF(AND(DK$3=1,DG7=4),"13",IF(AND(DK$3=1,DG7=5),"11",IF(AND(DK$3=1,DG7=6),"10",IF(AND(DK$3=1,DG7=7),"9",IF(AND(DK$3=1,DG7=8),"8",IF(AND(DK$3=1,DG7=9),"7",IF(AND(DK$3=1,DG7=10),"6",IF(AND(DK$3=1,DG7=11),"5",IF(AND(DK$3=1,DG7=12),"4",IF(AND(DK$3=1,DG7=13),"3",IF(AND(DK$3=1,DG7=14),"2",IF(AND(DK$3=1,DG7=15),"1",IF(AND(DK$3=2,DG7=1),"16",IF(AND(DK$3=2,DG7=2),"13",IF(AND(DK$3=2,DG7=3),"11",IF(AND(DK$3=2,DG7=4),"10",IF(AND(DK$3=2,DG7=5),"9",IF(AND(DK$3=2,DG7=6),"8",IF(AND(DK$3=2,DG7=7),"7",IF(AND(DK$3=2,DG7=8),"6",IF(AND(DK$3=2,DG7=9),"5",IF(AND(DK$3=2,DG7=10),"4",IF(AND(DK$3=2,DG7=11),"3",IF(AND(DK$3=2,DG7=12),"2",IF(AND(DK$3=2,DG7=13),"1",IF(AND(DK$3=3,DG7=1),"10",IF(AND(DK$3=3,DG7=2),"9",IF(AND(DK$3=3,DG7=3),"8",IF(AND(DK$3=3,DG7=4),"7",IF(AND(DK$3=3,DG7=5),"6",IF(AND(DK$3=3,DG7=6),"5",IF(AND(DK$3=3,DG7=7),"4",IF(AND(DK$3=3,DG7=8),"3",IF(AND(DK$3=3,DG7=9),"2",IF(AND(DK$3=3,DG7=10),"1"))))))))))))))))))))))))))))))))))))))+0</f>
        <v>0</v>
      </c>
      <c r="DI7" s="29">
        <f t="shared" ref="DI7:DI56" si="71">+SUM(DH7+DB7)</f>
        <v>0</v>
      </c>
      <c r="DJ7" s="30">
        <f>SUM(LARGE(($DH7,$DA7,$CT7,$CM7,$CF7,$BY7,$BR7,$BK7,$BD7,$AW7,$AP7,$AI7,$AB7,$U7,$N7,$G7),{1;2;3;4;5}))</f>
        <v>0</v>
      </c>
      <c r="DK7" s="27">
        <f t="shared" ref="DK7:DK56" si="72">RANK(DJ7,DJ$6:DJ$56)</f>
        <v>5</v>
      </c>
      <c r="DL7" s="20">
        <f t="shared" si="33"/>
        <v>1</v>
      </c>
      <c r="DM7" s="27"/>
      <c r="DN7" s="26"/>
      <c r="DO7" s="28">
        <f>IF(AND(DR$3=1,DN7=1),"25",IF(AND(DR$3=1,DN7=2),"20",IF(AND(DR$3=1,DN7=3),"16",IF(AND(DR$3=1,DN7=4),"13",IF(AND(DR$3=1,DN7=5),"11",IF(AND(DR$3=1,DN7=6),"10",IF(AND(DR$3=1,DN7=7),"9",IF(AND(DR$3=1,DN7=8),"8",IF(AND(DR$3=1,DN7=9),"7",IF(AND(DR$3=1,DN7=10),"6",IF(AND(DR$3=1,DN7=11),"5",IF(AND(DR$3=1,DN7=12),"4",IF(AND(DR$3=1,DN7=13),"3",IF(AND(DR$3=1,DN7=14),"2",IF(AND(DR$3=1,DN7=15),"1",IF(AND(DR$3=2,DN7=1),"16",IF(AND(DR$3=2,DN7=2),"13",IF(AND(DR$3=2,DN7=3),"11",IF(AND(DR$3=2,DN7=4),"10",IF(AND(DR$3=2,DN7=5),"9",IF(AND(DR$3=2,DN7=6),"8",IF(AND(DR$3=2,DN7=7),"7",IF(AND(DR$3=2,DN7=8),"6",IF(AND(DR$3=2,DN7=9),"5",IF(AND(DR$3=2,DN7=10),"4",IF(AND(DR$3=2,DN7=11),"3",IF(AND(DR$3=2,DN7=12),"2",IF(AND(DR$3=2,DN7=13),"1",IF(AND(DR$3=3,DN7=1),"10",IF(AND(DR$3=3,DN7=2),"9",IF(AND(DR$3=3,DN7=3),"8",IF(AND(DR$3=3,DN7=4),"7",IF(AND(DR$3=3,DN7=5),"6",IF(AND(DR$3=3,DN7=6),"5",IF(AND(DR$3=3,DN7=7),"4",IF(AND(DR$3=3,DN7=8),"3",IF(AND(DR$3=3,DN7=9),"2",IF(AND(DR$3=3,DN7=10),"1"))))))))))))))))))))))))))))))))))))))+0</f>
        <v>0</v>
      </c>
      <c r="DP7" s="29">
        <f t="shared" ref="DP7:DP56" si="73">+SUM(DO7+DI7)</f>
        <v>0</v>
      </c>
      <c r="DQ7" s="30">
        <f>SUM(LARGE(($DO7,$DH7,$DA7,$CT7,$CM7,$CF7,$BY7,$BR7,$BK7,$BD7,$AW7,$AP7,$AI7,$AB7,$U7,$N7,$G7),{1;2;3;4;5}))</f>
        <v>0</v>
      </c>
      <c r="DR7" s="27">
        <f t="shared" ref="DR7:DR56" si="74">RANK(DQ7,DQ$6:DQ$56)</f>
        <v>5</v>
      </c>
      <c r="DS7" s="20">
        <f t="shared" si="35"/>
        <v>1</v>
      </c>
      <c r="DT7" s="27"/>
      <c r="DU7" s="26"/>
      <c r="DV7" s="28">
        <f>IF(AND(DY$3=1,DU7=1),"25",IF(AND(DY$3=1,DU7=2),"20",IF(AND(DY$3=1,DU7=3),"16",IF(AND(DY$3=1,DU7=4),"13",IF(AND(DY$3=1,DU7=5),"11",IF(AND(DY$3=1,DU7=6),"10",IF(AND(DY$3=1,DU7=7),"9",IF(AND(DY$3=1,DU7=8),"8",IF(AND(DY$3=1,DU7=9),"7",IF(AND(DY$3=1,DU7=10),"6",IF(AND(DY$3=1,DU7=11),"5",IF(AND(DY$3=1,DU7=12),"4",IF(AND(DY$3=1,DU7=13),"3",IF(AND(DY$3=1,DU7=14),"2",IF(AND(DY$3=1,DU7=15),"1",IF(AND(DY$3=2,DU7=1),"16",IF(AND(DY$3=2,DU7=2),"13",IF(AND(DY$3=2,DU7=3),"11",IF(AND(DY$3=2,DU7=4),"10",IF(AND(DY$3=2,DU7=5),"9",IF(AND(DY$3=2,DU7=6),"8",IF(AND(DY$3=2,DU7=7),"7",IF(AND(DY$3=2,DU7=8),"6",IF(AND(DY$3=2,DU7=9),"5",IF(AND(DY$3=2,DU7=10),"4",IF(AND(DY$3=2,DU7=11),"3",IF(AND(DY$3=2,DU7=12),"2",IF(AND(DY$3=2,DU7=13),"1",IF(AND(DY$3=3,DU7=1),"10",IF(AND(DY$3=3,DU7=2),"9",IF(AND(DY$3=3,DU7=3),"8",IF(AND(DY$3=3,DU7=4),"7",IF(AND(DY$3=3,DU7=5),"6",IF(AND(DY$3=3,DU7=6),"5",IF(AND(DY$3=3,DU7=7),"4",IF(AND(DY$3=3,DU7=8),"3",IF(AND(DY$3=3,DU7=9),"2",IF(AND(DY$3=3,DU7=10),"1"))))))))))))))))))))))))))))))))))))))+0</f>
        <v>0</v>
      </c>
      <c r="DW7" s="29">
        <f t="shared" ref="DW7:DW56" si="75">+SUM(DV7+DP7)</f>
        <v>0</v>
      </c>
      <c r="DX7" s="30">
        <f>SUM(LARGE(($DV7,$DO7,$DH7,$DA7,$CT7,$CM7,$CF7,$BY7,$BR7,$BK7,$BD7,$AW7,$AP7,$AI7,$AB7,$U7,$N7,$G7),{1;2;3;4;5}))</f>
        <v>0</v>
      </c>
      <c r="DY7" s="27">
        <f t="shared" ref="DY7:DY56" si="76">RANK(DX7,DX$6:DX$56)</f>
        <v>5</v>
      </c>
      <c r="DZ7" s="20">
        <f t="shared" si="37"/>
        <v>3</v>
      </c>
      <c r="EA7" s="27"/>
      <c r="EB7" s="26"/>
      <c r="EC7" s="28">
        <f>IF(AND(EF$3=1,EB7=1),"25",IF(AND(EF$3=1,EB7=2),"20",IF(AND(EF$3=1,EB7=3),"16",IF(AND(EF$3=1,EB7=4),"13",IF(AND(EF$3=1,EB7=5),"11",IF(AND(EF$3=1,EB7=6),"10",IF(AND(EF$3=1,EB7=7),"9",IF(AND(EF$3=1,EB7=8),"8",IF(AND(EF$3=1,EB7=9),"7",IF(AND(EF$3=1,EB7=10),"6",IF(AND(EF$3=1,EB7=11),"5",IF(AND(EF$3=1,EB7=12),"4",IF(AND(EF$3=1,EB7=13),"3",IF(AND(EF$3=1,EB7=14),"2",IF(AND(EF$3=1,EB7=15),"1",IF(AND(EF$3=2,EB7=1),"16",IF(AND(EF$3=2,EB7=2),"13",IF(AND(EF$3=2,EB7=3),"11",IF(AND(EF$3=2,EB7=4),"10",IF(AND(EF$3=2,EB7=5),"9",IF(AND(EF$3=2,EB7=6),"8",IF(AND(EF$3=2,EB7=7),"7",IF(AND(EF$3=2,EB7=8),"6",IF(AND(EF$3=2,EB7=9),"5",IF(AND(EF$3=2,EB7=10),"4",IF(AND(EF$3=2,EB7=11),"3",IF(AND(EF$3=2,EB7=12),"2",IF(AND(EF$3=2,EB7=13),"1",IF(AND(EF$3=3,EB7=1),"10",IF(AND(EF$3=3,EB7=2),"9",IF(AND(EF$3=3,EB7=3),"8",IF(AND(EF$3=3,EB7=4),"7",IF(AND(EF$3=3,EB7=5),"6",IF(AND(EF$3=3,EB7=6),"5",IF(AND(EF$3=3,EB7=7),"4",IF(AND(EF$3=3,EB7=8),"3",IF(AND(EF$3=3,EB7=9),"2",IF(AND(EF$3=3,EB7=10),"1"))))))))))))))))))))))))))))))))))))))+0</f>
        <v>0</v>
      </c>
      <c r="ED7" s="29">
        <f t="shared" ref="ED7:ED56" si="77">+SUM(EC7+DW7)</f>
        <v>0</v>
      </c>
      <c r="EE7" s="30">
        <f>SUM(LARGE(($EC7,$DV7,$DO7,$DH7,$DA7,$CT7,$CM7,$CF7,$BY7,$BR7,$BK7,$BD7,$AW7,$AP7,$AI7,$AB7,$U7,$N7,$G7),{1;2;3;4;5}))</f>
        <v>0</v>
      </c>
      <c r="EF7" s="27">
        <f t="shared" ref="EF7:EF56" si="78">RANK(EE7,EE$6:EE$56)</f>
        <v>5</v>
      </c>
      <c r="EG7" s="20">
        <f t="shared" si="39"/>
        <v>1</v>
      </c>
      <c r="EH7" s="27"/>
      <c r="EI7" s="26"/>
      <c r="EJ7" s="28">
        <f>IF(AND(EM$3=1,EI7=1),"25",IF(AND(EM$3=1,EI7=2),"20",IF(AND(EM$3=1,EI7=3),"16",IF(AND(EM$3=1,EI7=4),"13",IF(AND(EM$3=1,EI7=5),"11",IF(AND(EM$3=1,EI7=6),"10",IF(AND(EM$3=1,EI7=7),"9",IF(AND(EM$3=1,EI7=8),"8",IF(AND(EM$3=1,EI7=9),"7",IF(AND(EM$3=1,EI7=10),"6",IF(AND(EM$3=1,EI7=11),"5",IF(AND(EM$3=1,EI7=12),"4",IF(AND(EM$3=1,EI7=13),"3",IF(AND(EM$3=1,EI7=14),"2",IF(AND(EM$3=1,EI7=15),"1",IF(AND(EM$3=2,EI7=1),"16",IF(AND(EM$3=2,EI7=2),"13",IF(AND(EM$3=2,EI7=3),"11",IF(AND(EM$3=2,EI7=4),"10",IF(AND(EM$3=2,EI7=5),"9",IF(AND(EM$3=2,EI7=6),"8",IF(AND(EM$3=2,EI7=7),"7",IF(AND(EM$3=2,EI7=8),"6",IF(AND(EM$3=2,EI7=9),"5",IF(AND(EM$3=2,EI7=10),"4",IF(AND(EM$3=2,EI7=11),"3",IF(AND(EM$3=2,EI7=12),"2",IF(AND(EM$3=2,EI7=13),"1",IF(AND(EM$3=3,EI7=1),"10",IF(AND(EM$3=3,EI7=2),"9",IF(AND(EM$3=3,EI7=3),"8",IF(AND(EM$3=3,EI7=4),"7",IF(AND(EM$3=3,EI7=5),"6",IF(AND(EM$3=3,EI7=6),"5",IF(AND(EM$3=3,EI7=7),"4",IF(AND(EM$3=3,EI7=8),"3",IF(AND(EM$3=3,EI7=9),"2",IF(AND(EM$3=3,EI7=10),"1"))))))))))))))))))))))))))))))))))))))+0</f>
        <v>0</v>
      </c>
      <c r="EK7" s="29">
        <f t="shared" ref="EK7:EK56" si="79">+SUM(EJ7+ED7)</f>
        <v>0</v>
      </c>
      <c r="EL7" s="30">
        <f>SUM(LARGE(($EJ7,$EC7,$DV7,$DO7,$DH7,$DA7,$CT7,$CM7,$CF7,$BY7,$BR7,$BK7,$BD7,$AW7,$AP7,$AI7,$AB7,$U7,$N7,$G7),{1;2;3;4;5}))</f>
        <v>0</v>
      </c>
      <c r="EM7" s="27">
        <f t="shared" ref="EM7:EM56" si="80">RANK(EL7,EL$6:EL$56)</f>
        <v>5</v>
      </c>
    </row>
    <row r="8" spans="1:143" x14ac:dyDescent="0.2">
      <c r="A8" s="38" t="s">
        <v>149</v>
      </c>
      <c r="B8" s="65">
        <f t="shared" si="0"/>
        <v>0</v>
      </c>
      <c r="C8" s="15"/>
      <c r="D8" s="20">
        <f t="shared" si="1"/>
        <v>2</v>
      </c>
      <c r="E8" s="27"/>
      <c r="F8" s="26"/>
      <c r="G8" s="28">
        <f t="shared" ref="G8:G56" si="81">IF(AND(J$3=1,F8=1),"25",IF(AND(J$3=1,F8=2),"20",IF(AND(J$3=1,F8=3),"16",IF(AND(J$3=1,F8=4),"13",IF(AND(J$3=1,F8=5),"11",IF(AND(J$3=1,F8=6),"10",IF(AND(J$3=1,F8=7),"9",IF(AND(J$3=1,F8=8),"8",IF(AND(J$3=1,F8=9),"7",IF(AND(J$3=1,F8=10),"6",IF(AND(J$3=1,F8=11),"5",IF(AND(J$3=1,F8=12),"4",IF(AND(J$3=1,F8=13),"3",IF(AND(J$3=1,F8=14),"2",IF(AND(J$3=1,F8=15),"1",IF(AND(J$3=2,F8=1),"16",IF(AND(J$3=2,F8=2),"13",IF(AND(J$3=2,F8=3),"11",IF(AND(J$3=2,F8=4),"10",IF(AND(J$3=2,F8=5),"9",IF(AND(J$3=2,F8=6),"8",IF(AND(J$3=2,F8=7),"7",IF(AND(J$3=2,F8=8),"6",IF(AND(J$3=2,F8=9),"5",IF(AND(J$3=2,F8=10),"4",IF(AND(J$3=2,F8=11),"3",IF(AND(J$3=2,F8=12),"2",IF(AND(J$3=2,F8=13),"1",IF(AND(J$3=3,F8=1),"10",IF(AND(J$3=3,F8=2),"9",IF(AND(J$3=3,F8=3),"8",IF(AND(J$3=3,F8=4),"7",IF(AND(J$3=3,F8=5),"6",IF(AND(J$3=3,F8=6),"5",IF(AND(J$3=3,F8=7),"4",IF(AND(J$3=3,F8=8),"3",IF(AND(J$3=3,F8=9),"2",IF(AND(J$3=3,F8=10),"1"))))))))))))))))))))))))))))))))))))))+0</f>
        <v>0</v>
      </c>
      <c r="H8" s="29">
        <f t="shared" si="41"/>
        <v>0</v>
      </c>
      <c r="I8" s="30">
        <f>SUM(LARGE(($G8),{1}))</f>
        <v>0</v>
      </c>
      <c r="J8" s="27">
        <f t="shared" si="42"/>
        <v>5</v>
      </c>
      <c r="K8" s="20">
        <f t="shared" si="3"/>
        <v>1</v>
      </c>
      <c r="L8" s="27"/>
      <c r="M8" s="26"/>
      <c r="N8" s="28">
        <f t="shared" ref="N8:N56" si="82">IF(AND(Q$3=1,M8=1),"25",IF(AND(Q$3=1,M8=2),"20",IF(AND(Q$3=1,M8=3),"16",IF(AND(Q$3=1,M8=4),"13",IF(AND(Q$3=1,M8=5),"11",IF(AND(Q$3=1,M8=6),"10",IF(AND(Q$3=1,M8=7),"9",IF(AND(Q$3=1,M8=8),"8",IF(AND(Q$3=1,M8=9),"7",IF(AND(Q$3=1,M8=10),"6",IF(AND(Q$3=1,M8=11),"5",IF(AND(Q$3=1,M8=12),"4",IF(AND(Q$3=1,M8=13),"3",IF(AND(Q$3=1,M8=14),"2",IF(AND(Q$3=1,M8=15),"1",IF(AND(Q$3=2,M8=1),"16",IF(AND(Q$3=2,M8=2),"13",IF(AND(Q$3=2,M8=3),"11",IF(AND(Q$3=2,M8=4),"10",IF(AND(Q$3=2,M8=5),"9",IF(AND(Q$3=2,M8=6),"8",IF(AND(Q$3=2,M8=7),"7",IF(AND(Q$3=2,M8=8),"6",IF(AND(Q$3=2,M8=9),"5",IF(AND(Q$3=2,M8=10),"4",IF(AND(Q$3=2,M8=11),"3",IF(AND(Q$3=2,M8=12),"2",IF(AND(Q$3=2,M8=13),"1",IF(AND(Q$3=3,M8=1),"10",IF(AND(Q$3=3,M8=2),"9",IF(AND(Q$3=3,M8=3),"8",IF(AND(Q$3=3,M8=4),"7",IF(AND(Q$3=3,M8=5),"6",IF(AND(Q$3=3,M8=6),"5",IF(AND(Q$3=3,M8=7),"4",IF(AND(Q$3=3,M8=8),"3",IF(AND(Q$3=3,M8=9),"2",IF(AND(Q$3=3,M8=10),"1"))))))))))))))))))))))))))))))))))))))+0</f>
        <v>0</v>
      </c>
      <c r="O8" s="29">
        <f t="shared" si="43"/>
        <v>0</v>
      </c>
      <c r="P8" s="30">
        <f>SUM(LARGE(($N8,$G8),{1;2}))</f>
        <v>0</v>
      </c>
      <c r="Q8" s="27">
        <f t="shared" si="44"/>
        <v>5</v>
      </c>
      <c r="R8" s="20">
        <f t="shared" si="5"/>
        <v>2</v>
      </c>
      <c r="S8" s="27"/>
      <c r="T8" s="26"/>
      <c r="U8" s="28">
        <f t="shared" ref="U8:U56" si="83">IF(AND(X$3=1,T8=1),"25",IF(AND(X$3=1,T8=2),"20",IF(AND(X$3=1,T8=3),"16",IF(AND(X$3=1,T8=4),"13",IF(AND(X$3=1,T8=5),"11",IF(AND(X$3=1,T8=6),"10",IF(AND(X$3=1,T8=7),"9",IF(AND(X$3=1,T8=8),"8",IF(AND(X$3=1,T8=9),"7",IF(AND(X$3=1,T8=10),"6",IF(AND(X$3=1,T8=11),"5",IF(AND(X$3=1,T8=12),"4",IF(AND(X$3=1,T8=13),"3",IF(AND(X$3=1,T8=14),"2",IF(AND(X$3=1,T8=15),"1",IF(AND(X$3=2,T8=1),"16",IF(AND(X$3=2,T8=2),"13",IF(AND(X$3=2,T8=3),"11",IF(AND(X$3=2,T8=4),"10",IF(AND(X$3=2,T8=5),"9",IF(AND(X$3=2,T8=6),"8",IF(AND(X$3=2,T8=7),"7",IF(AND(X$3=2,T8=8),"6",IF(AND(X$3=2,T8=9),"5",IF(AND(X$3=2,T8=10),"4",IF(AND(X$3=2,T8=11),"3",IF(AND(X$3=2,T8=12),"2",IF(AND(X$3=2,T8=13),"1",IF(AND(X$3=3,T8=1),"10",IF(AND(X$3=3,T8=2),"9",IF(AND(X$3=3,T8=3),"8",IF(AND(X$3=3,T8=4),"7",IF(AND(X$3=3,T8=5),"6",IF(AND(X$3=3,T8=6),"5",IF(AND(X$3=3,T8=7),"4",IF(AND(X$3=3,T8=8),"3",IF(AND(X$3=3,T8=9),"2",IF(AND(X$3=3,T8=10),"1"))))))))))))))))))))))))))))))))))))))+0</f>
        <v>0</v>
      </c>
      <c r="V8" s="29">
        <f t="shared" si="45"/>
        <v>0</v>
      </c>
      <c r="W8" s="30">
        <f>SUM(LARGE(($U8,$N8,$G8),{1;2;3}))</f>
        <v>0</v>
      </c>
      <c r="X8" s="27">
        <f t="shared" si="46"/>
        <v>5</v>
      </c>
      <c r="Y8" s="20">
        <f t="shared" si="7"/>
        <v>2</v>
      </c>
      <c r="Z8" s="27"/>
      <c r="AA8" s="26"/>
      <c r="AB8" s="28">
        <f t="shared" ref="AB8:AB56" si="84">IF(AND(AE$3=1,AA8=1),"25",IF(AND(AE$3=1,AA8=2),"20",IF(AND(AE$3=1,AA8=3),"16",IF(AND(AE$3=1,AA8=4),"13",IF(AND(AE$3=1,AA8=5),"11",IF(AND(AE$3=1,AA8=6),"10",IF(AND(AE$3=1,AA8=7),"9",IF(AND(AE$3=1,AA8=8),"8",IF(AND(AE$3=1,AA8=9),"7",IF(AND(AE$3=1,AA8=10),"6",IF(AND(AE$3=1,AA8=11),"5",IF(AND(AE$3=1,AA8=12),"4",IF(AND(AE$3=1,AA8=13),"3",IF(AND(AE$3=1,AA8=14),"2",IF(AND(AE$3=1,AA8=15),"1",IF(AND(AE$3=2,AA8=1),"16",IF(AND(AE$3=2,AA8=2),"13",IF(AND(AE$3=2,AA8=3),"11",IF(AND(AE$3=2,AA8=4),"10",IF(AND(AE$3=2,AA8=5),"9",IF(AND(AE$3=2,AA8=6),"8",IF(AND(AE$3=2,AA8=7),"7",IF(AND(AE$3=2,AA8=8),"6",IF(AND(AE$3=2,AA8=9),"5",IF(AND(AE$3=2,AA8=10),"4",IF(AND(AE$3=2,AA8=11),"3",IF(AND(AE$3=2,AA8=12),"2",IF(AND(AE$3=2,AA8=13),"1",IF(AND(AE$3=3,AA8=1),"10",IF(AND(AE$3=3,AA8=2),"9",IF(AND(AE$3=3,AA8=3),"8",IF(AND(AE$3=3,AA8=4),"7",IF(AND(AE$3=3,AA8=5),"6",IF(AND(AE$3=3,AA8=6),"5",IF(AND(AE$3=3,AA8=7),"4",IF(AND(AE$3=3,AA8=8),"3",IF(AND(AE$3=3,AA8=9),"2",IF(AND(AE$3=3,AA8=10),"1"))))))))))))))))))))))))))))))))))))))+0</f>
        <v>0</v>
      </c>
      <c r="AC8" s="29">
        <f t="shared" si="47"/>
        <v>0</v>
      </c>
      <c r="AD8" s="30">
        <f>SUM(LARGE(($AB8,$U8,$N8,$G8),{1;2;3;4}))</f>
        <v>0</v>
      </c>
      <c r="AE8" s="27">
        <f t="shared" si="48"/>
        <v>5</v>
      </c>
      <c r="AF8" s="20">
        <f t="shared" si="9"/>
        <v>2</v>
      </c>
      <c r="AG8" s="27"/>
      <c r="AH8" s="26"/>
      <c r="AI8" s="28">
        <f t="shared" ref="AI8:AI56" si="85">IF(AND(AL$3=1,AH8=1),"25",IF(AND(AL$3=1,AH8=2),"20",IF(AND(AL$3=1,AH8=3),"16",IF(AND(AL$3=1,AH8=4),"13",IF(AND(AL$3=1,AH8=5),"11",IF(AND(AL$3=1,AH8=6),"10",IF(AND(AL$3=1,AH8=7),"9",IF(AND(AL$3=1,AH8=8),"8",IF(AND(AL$3=1,AH8=9),"7",IF(AND(AL$3=1,AH8=10),"6",IF(AND(AL$3=1,AH8=11),"5",IF(AND(AL$3=1,AH8=12),"4",IF(AND(AL$3=1,AH8=13),"3",IF(AND(AL$3=1,AH8=14),"2",IF(AND(AL$3=1,AH8=15),"1",IF(AND(AL$3=2,AH8=1),"16",IF(AND(AL$3=2,AH8=2),"13",IF(AND(AL$3=2,AH8=3),"11",IF(AND(AL$3=2,AH8=4),"10",IF(AND(AL$3=2,AH8=5),"9",IF(AND(AL$3=2,AH8=6),"8",IF(AND(AL$3=2,AH8=7),"7",IF(AND(AL$3=2,AH8=8),"6",IF(AND(AL$3=2,AH8=9),"5",IF(AND(AL$3=2,AH8=10),"4",IF(AND(AL$3=2,AH8=11),"3",IF(AND(AL$3=2,AH8=12),"2",IF(AND(AL$3=2,AH8=13),"1",IF(AND(AL$3=3,AH8=1),"10",IF(AND(AL$3=3,AH8=2),"9",IF(AND(AL$3=3,AH8=3),"8",IF(AND(AL$3=3,AH8=4),"7",IF(AND(AL$3=3,AH8=5),"6",IF(AND(AL$3=3,AH8=6),"5",IF(AND(AL$3=3,AH8=7),"4",IF(AND(AL$3=3,AH8=8),"3",IF(AND(AL$3=3,AH8=9),"2",IF(AND(AL$3=3,AH8=10),"1"))))))))))))))))))))))))))))))))))))))+0</f>
        <v>0</v>
      </c>
      <c r="AJ8" s="29">
        <f t="shared" si="49"/>
        <v>0</v>
      </c>
      <c r="AK8" s="30">
        <f>SUM(LARGE(($AI8,$AB8,$U8,$N8,$G8),{1;2;3;4;5}))</f>
        <v>0</v>
      </c>
      <c r="AL8" s="27">
        <f t="shared" si="50"/>
        <v>5</v>
      </c>
      <c r="AM8" s="20">
        <f t="shared" si="11"/>
        <v>2</v>
      </c>
      <c r="AN8" s="27"/>
      <c r="AO8" s="26"/>
      <c r="AP8" s="28">
        <f t="shared" ref="AP8:AP56" si="86">IF(AND(AS$3=1,AO8=1),"25",IF(AND(AS$3=1,AO8=2),"20",IF(AND(AS$3=1,AO8=3),"16",IF(AND(AS$3=1,AO8=4),"13",IF(AND(AS$3=1,AO8=5),"11",IF(AND(AS$3=1,AO8=6),"10",IF(AND(AS$3=1,AO8=7),"9",IF(AND(AS$3=1,AO8=8),"8",IF(AND(AS$3=1,AO8=9),"7",IF(AND(AS$3=1,AO8=10),"6",IF(AND(AS$3=1,AO8=11),"5",IF(AND(AS$3=1,AO8=12),"4",IF(AND(AS$3=1,AO8=13),"3",IF(AND(AS$3=1,AO8=14),"2",IF(AND(AS$3=1,AO8=15),"1",IF(AND(AS$3=2,AO8=1),"16",IF(AND(AS$3=2,AO8=2),"13",IF(AND(AS$3=2,AO8=3),"11",IF(AND(AS$3=2,AO8=4),"10",IF(AND(AS$3=2,AO8=5),"9",IF(AND(AS$3=2,AO8=6),"8",IF(AND(AS$3=2,AO8=7),"7",IF(AND(AS$3=2,AO8=8),"6",IF(AND(AS$3=2,AO8=9),"5",IF(AND(AS$3=2,AO8=10),"4",IF(AND(AS$3=2,AO8=11),"3",IF(AND(AS$3=2,AO8=12),"2",IF(AND(AS$3=2,AO8=13),"1",IF(AND(AS$3=3,AO8=1),"10",IF(AND(AS$3=3,AO8=2),"9",IF(AND(AS$3=3,AO8=3),"8",IF(AND(AS$3=3,AO8=4),"7",IF(AND(AS$3=3,AO8=5),"6",IF(AND(AS$3=3,AO8=6),"5",IF(AND(AS$3=3,AO8=7),"4",IF(AND(AS$3=3,AO8=8),"3",IF(AND(AS$3=3,AO8=9),"2",IF(AND(AS$3=3,AO8=10),"1"))))))))))))))))))))))))))))))))))))))+0</f>
        <v>0</v>
      </c>
      <c r="AQ8" s="29">
        <f t="shared" si="51"/>
        <v>0</v>
      </c>
      <c r="AR8" s="30">
        <f>SUM(LARGE(($AP8,$AI8,$AB8,$U8,$N8,$G8),{1;2;3;4;5}))</f>
        <v>0</v>
      </c>
      <c r="AS8" s="27">
        <f t="shared" si="52"/>
        <v>5</v>
      </c>
      <c r="AT8" s="20">
        <f t="shared" si="13"/>
        <v>2</v>
      </c>
      <c r="AU8" s="27"/>
      <c r="AV8" s="26"/>
      <c r="AW8" s="28">
        <f t="shared" ref="AW8:AW56" si="87">IF(AND(AZ$3=1,AV8=1),"25",IF(AND(AZ$3=1,AV8=2),"20",IF(AND(AZ$3=1,AV8=3),"16",IF(AND(AZ$3=1,AV8=4),"13",IF(AND(AZ$3=1,AV8=5),"11",IF(AND(AZ$3=1,AV8=6),"10",IF(AND(AZ$3=1,AV8=7),"9",IF(AND(AZ$3=1,AV8=8),"8",IF(AND(AZ$3=1,AV8=9),"7",IF(AND(AZ$3=1,AV8=10),"6",IF(AND(AZ$3=1,AV8=11),"5",IF(AND(AZ$3=1,AV8=12),"4",IF(AND(AZ$3=1,AV8=13),"3",IF(AND(AZ$3=1,AV8=14),"2",IF(AND(AZ$3=1,AV8=15),"1",IF(AND(AZ$3=2,AV8=1),"16",IF(AND(AZ$3=2,AV8=2),"13",IF(AND(AZ$3=2,AV8=3),"11",IF(AND(AZ$3=2,AV8=4),"10",IF(AND(AZ$3=2,AV8=5),"9",IF(AND(AZ$3=2,AV8=6),"8",IF(AND(AZ$3=2,AV8=7),"7",IF(AND(AZ$3=2,AV8=8),"6",IF(AND(AZ$3=2,AV8=9),"5",IF(AND(AZ$3=2,AV8=10),"4",IF(AND(AZ$3=2,AV8=11),"3",IF(AND(AZ$3=2,AV8=12),"2",IF(AND(AZ$3=2,AV8=13),"1",IF(AND(AZ$3=3,AV8=1),"10",IF(AND(AZ$3=3,AV8=2),"9",IF(AND(AZ$3=3,AV8=3),"8",IF(AND(AZ$3=3,AV8=4),"7",IF(AND(AZ$3=3,AV8=5),"6",IF(AND(AZ$3=3,AV8=6),"5",IF(AND(AZ$3=3,AV8=7),"4",IF(AND(AZ$3=3,AV8=8),"3",IF(AND(AZ$3=3,AV8=9),"2",IF(AND(AZ$3=3,AV8=10),"1"))))))))))))))))))))))))))))))))))))))+0</f>
        <v>0</v>
      </c>
      <c r="AX8" s="29">
        <f t="shared" si="53"/>
        <v>0</v>
      </c>
      <c r="AY8" s="30">
        <f>SUM(LARGE(($AW8,$AP8,$AI8,$AB8,$U8,$N8,$G8),{1;2;3;4;5}))</f>
        <v>0</v>
      </c>
      <c r="AZ8" s="27">
        <f t="shared" si="54"/>
        <v>5</v>
      </c>
      <c r="BA8" s="20">
        <f t="shared" si="15"/>
        <v>2</v>
      </c>
      <c r="BB8" s="27"/>
      <c r="BC8" s="26"/>
      <c r="BD8" s="28">
        <f t="shared" ref="BD8:BD56" si="88">IF(AND(BG$3=1,BC8=1),"25",IF(AND(BG$3=1,BC8=2),"20",IF(AND(BG$3=1,BC8=3),"16",IF(AND(BG$3=1,BC8=4),"13",IF(AND(BG$3=1,BC8=5),"11",IF(AND(BG$3=1,BC8=6),"10",IF(AND(BG$3=1,BC8=7),"9",IF(AND(BG$3=1,BC8=8),"8",IF(AND(BG$3=1,BC8=9),"7",IF(AND(BG$3=1,BC8=10),"6",IF(AND(BG$3=1,BC8=11),"5",IF(AND(BG$3=1,BC8=12),"4",IF(AND(BG$3=1,BC8=13),"3",IF(AND(BG$3=1,BC8=14),"2",IF(AND(BG$3=1,BC8=15),"1",IF(AND(BG$3=2,BC8=1),"16",IF(AND(BG$3=2,BC8=2),"13",IF(AND(BG$3=2,BC8=3),"11",IF(AND(BG$3=2,BC8=4),"10",IF(AND(BG$3=2,BC8=5),"9",IF(AND(BG$3=2,BC8=6),"8",IF(AND(BG$3=2,BC8=7),"7",IF(AND(BG$3=2,BC8=8),"6",IF(AND(BG$3=2,BC8=9),"5",IF(AND(BG$3=2,BC8=10),"4",IF(AND(BG$3=2,BC8=11),"3",IF(AND(BG$3=2,BC8=12),"2",IF(AND(BG$3=2,BC8=13),"1",IF(AND(BG$3=3,BC8=1),"10",IF(AND(BG$3=3,BC8=2),"9",IF(AND(BG$3=3,BC8=3),"8",IF(AND(BG$3=3,BC8=4),"7",IF(AND(BG$3=3,BC8=5),"6",IF(AND(BG$3=3,BC8=6),"5",IF(AND(BG$3=3,BC8=7),"4",IF(AND(BG$3=3,BC8=8),"3",IF(AND(BG$3=3,BC8=9),"2",IF(AND(BG$3=3,BC8=10),"1"))))))))))))))))))))))))))))))))))))))+0</f>
        <v>0</v>
      </c>
      <c r="BE8" s="29">
        <f t="shared" si="55"/>
        <v>0</v>
      </c>
      <c r="BF8" s="30">
        <f>SUM(LARGE(($BD8,$AW8,$AP8,$AI8,$AB8,$U8,$N8,$G8),{1;2;3;4;5}))</f>
        <v>0</v>
      </c>
      <c r="BG8" s="27">
        <f t="shared" si="56"/>
        <v>5</v>
      </c>
      <c r="BH8" s="20">
        <f t="shared" si="17"/>
        <v>2</v>
      </c>
      <c r="BI8" s="27"/>
      <c r="BJ8" s="26"/>
      <c r="BK8" s="28">
        <f t="shared" ref="BK8:BK56" si="89">IF(AND(BN$3=1,BJ8=1),"25",IF(AND(BN$3=1,BJ8=2),"20",IF(AND(BN$3=1,BJ8=3),"16",IF(AND(BN$3=1,BJ8=4),"13",IF(AND(BN$3=1,BJ8=5),"11",IF(AND(BN$3=1,BJ8=6),"10",IF(AND(BN$3=1,BJ8=7),"9",IF(AND(BN$3=1,BJ8=8),"8",IF(AND(BN$3=1,BJ8=9),"7",IF(AND(BN$3=1,BJ8=10),"6",IF(AND(BN$3=1,BJ8=11),"5",IF(AND(BN$3=1,BJ8=12),"4",IF(AND(BN$3=1,BJ8=13),"3",IF(AND(BN$3=1,BJ8=14),"2",IF(AND(BN$3=1,BJ8=15),"1",IF(AND(BN$3=2,BJ8=1),"16",IF(AND(BN$3=2,BJ8=2),"13",IF(AND(BN$3=2,BJ8=3),"11",IF(AND(BN$3=2,BJ8=4),"10",IF(AND(BN$3=2,BJ8=5),"9",IF(AND(BN$3=2,BJ8=6),"8",IF(AND(BN$3=2,BJ8=7),"7",IF(AND(BN$3=2,BJ8=8),"6",IF(AND(BN$3=2,BJ8=9),"5",IF(AND(BN$3=2,BJ8=10),"4",IF(AND(BN$3=2,BJ8=11),"3",IF(AND(BN$3=2,BJ8=12),"2",IF(AND(BN$3=2,BJ8=13),"1",IF(AND(BN$3=3,BJ8=1),"10",IF(AND(BN$3=3,BJ8=2),"9",IF(AND(BN$3=3,BJ8=3),"8",IF(AND(BN$3=3,BJ8=4),"7",IF(AND(BN$3=3,BJ8=5),"6",IF(AND(BN$3=3,BJ8=6),"5",IF(AND(BN$3=3,BJ8=7),"4",IF(AND(BN$3=3,BJ8=8),"3",IF(AND(BN$3=3,BJ8=9),"2",IF(AND(BN$3=3,BJ8=10),"1"))))))))))))))))))))))))))))))))))))))+0</f>
        <v>0</v>
      </c>
      <c r="BL8" s="29">
        <f t="shared" si="57"/>
        <v>0</v>
      </c>
      <c r="BM8" s="30">
        <f>SUM(LARGE(($BK8,$BD8,$AW8,$AP8,$AI8,$AB8,$U8,$N8,$G8),{1;2;3;4;5}))</f>
        <v>0</v>
      </c>
      <c r="BN8" s="27">
        <f t="shared" si="58"/>
        <v>5</v>
      </c>
      <c r="BO8" s="20">
        <f t="shared" si="19"/>
        <v>2</v>
      </c>
      <c r="BP8" s="27"/>
      <c r="BQ8" s="26"/>
      <c r="BR8" s="28">
        <f t="shared" ref="BR8:BR56" si="90">IF(AND(BU$3=1,BQ8=1),"25",IF(AND(BU$3=1,BQ8=2),"20",IF(AND(BU$3=1,BQ8=3),"16",IF(AND(BU$3=1,BQ8=4),"13",IF(AND(BU$3=1,BQ8=5),"11",IF(AND(BU$3=1,BQ8=6),"10",IF(AND(BU$3=1,BQ8=7),"9",IF(AND(BU$3=1,BQ8=8),"8",IF(AND(BU$3=1,BQ8=9),"7",IF(AND(BU$3=1,BQ8=10),"6",IF(AND(BU$3=1,BQ8=11),"5",IF(AND(BU$3=1,BQ8=12),"4",IF(AND(BU$3=1,BQ8=13),"3",IF(AND(BU$3=1,BQ8=14),"2",IF(AND(BU$3=1,BQ8=15),"1",IF(AND(BU$3=2,BQ8=1),"16",IF(AND(BU$3=2,BQ8=2),"13",IF(AND(BU$3=2,BQ8=3),"11",IF(AND(BU$3=2,BQ8=4),"10",IF(AND(BU$3=2,BQ8=5),"9",IF(AND(BU$3=2,BQ8=6),"8",IF(AND(BU$3=2,BQ8=7),"7",IF(AND(BU$3=2,BQ8=8),"6",IF(AND(BU$3=2,BQ8=9),"5",IF(AND(BU$3=2,BQ8=10),"4",IF(AND(BU$3=2,BQ8=11),"3",IF(AND(BU$3=2,BQ8=12),"2",IF(AND(BU$3=2,BQ8=13),"1",IF(AND(BU$3=3,BQ8=1),"10",IF(AND(BU$3=3,BQ8=2),"9",IF(AND(BU$3=3,BQ8=3),"8",IF(AND(BU$3=3,BQ8=4),"7",IF(AND(BU$3=3,BQ8=5),"6",IF(AND(BU$3=3,BQ8=6),"5",IF(AND(BU$3=3,BQ8=7),"4",IF(AND(BU$3=3,BQ8=8),"3",IF(AND(BU$3=3,BQ8=9),"2",IF(AND(BU$3=3,BQ8=10),"1"))))))))))))))))))))))))))))))))))))))+0</f>
        <v>0</v>
      </c>
      <c r="BS8" s="29">
        <f t="shared" si="59"/>
        <v>0</v>
      </c>
      <c r="BT8" s="30">
        <f>SUM(LARGE(($BR8,$BK8,$BD8,$AW8,$AP8,$AI8,$AB8,$U8,$N8,$G8),{1;2;3;4;5}))</f>
        <v>0</v>
      </c>
      <c r="BU8" s="27">
        <f t="shared" si="60"/>
        <v>5</v>
      </c>
      <c r="BV8" s="20">
        <f t="shared" si="21"/>
        <v>2</v>
      </c>
      <c r="BW8" s="27"/>
      <c r="BX8" s="26"/>
      <c r="BY8" s="28">
        <f t="shared" ref="BY8:BY56" si="91">IF(AND(CB$3=1,BX8=1),"25",IF(AND(CB$3=1,BX8=2),"20",IF(AND(CB$3=1,BX8=3),"16",IF(AND(CB$3=1,BX8=4),"13",IF(AND(CB$3=1,BX8=5),"11",IF(AND(CB$3=1,BX8=6),"10",IF(AND(CB$3=1,BX8=7),"9",IF(AND(CB$3=1,BX8=8),"8",IF(AND(CB$3=1,BX8=9),"7",IF(AND(CB$3=1,BX8=10),"6",IF(AND(CB$3=1,BX8=11),"5",IF(AND(CB$3=1,BX8=12),"4",IF(AND(CB$3=1,BX8=13),"3",IF(AND(CB$3=1,BX8=14),"2",IF(AND(CB$3=1,BX8=15),"1",IF(AND(CB$3=2,BX8=1),"16",IF(AND(CB$3=2,BX8=2),"13",IF(AND(CB$3=2,BX8=3),"11",IF(AND(CB$3=2,BX8=4),"10",IF(AND(CB$3=2,BX8=5),"9",IF(AND(CB$3=2,BX8=6),"8",IF(AND(CB$3=2,BX8=7),"7",IF(AND(CB$3=2,BX8=8),"6",IF(AND(CB$3=2,BX8=9),"5",IF(AND(CB$3=2,BX8=10),"4",IF(AND(CB$3=2,BX8=11),"3",IF(AND(CB$3=2,BX8=12),"2",IF(AND(CB$3=2,BX8=13),"1",IF(AND(CB$3=3,BX8=1),"10",IF(AND(CB$3=3,BX8=2),"9",IF(AND(CB$3=3,BX8=3),"8",IF(AND(CB$3=3,BX8=4),"7",IF(AND(CB$3=3,BX8=5),"6",IF(AND(CB$3=3,BX8=6),"5",IF(AND(CB$3=3,BX8=7),"4",IF(AND(CB$3=3,BX8=8),"3",IF(AND(CB$3=3,BX8=9),"2",IF(AND(CB$3=3,BX8=10),"1"))))))))))))))))))))))))))))))))))))))+0</f>
        <v>0</v>
      </c>
      <c r="BZ8" s="29">
        <f t="shared" si="61"/>
        <v>0</v>
      </c>
      <c r="CA8" s="30">
        <f>SUM(LARGE(($BY8,$BR8,$BK8,$BD8,$AW8,$AP8,$AI8,$AB8,$U8,$N8,$G8),{1;2;3;4;5}))</f>
        <v>0</v>
      </c>
      <c r="CB8" s="27">
        <f t="shared" si="62"/>
        <v>5</v>
      </c>
      <c r="CC8" s="20">
        <f t="shared" si="23"/>
        <v>2</v>
      </c>
      <c r="CD8" s="27"/>
      <c r="CE8" s="26"/>
      <c r="CF8" s="28">
        <f t="shared" ref="CF8:CF56" si="92">IF(AND(CI$3=1,CE8=1),"25",IF(AND(CI$3=1,CE8=2),"20",IF(AND(CI$3=1,CE8=3),"16",IF(AND(CI$3=1,CE8=4),"13",IF(AND(CI$3=1,CE8=5),"11",IF(AND(CI$3=1,CE8=6),"10",IF(AND(CI$3=1,CE8=7),"9",IF(AND(CI$3=1,CE8=8),"8",IF(AND(CI$3=1,CE8=9),"7",IF(AND(CI$3=1,CE8=10),"6",IF(AND(CI$3=1,CE8=11),"5",IF(AND(CI$3=1,CE8=12),"4",IF(AND(CI$3=1,CE8=13),"3",IF(AND(CI$3=1,CE8=14),"2",IF(AND(CI$3=1,CE8=15),"1",IF(AND(CI$3=2,CE8=1),"16",IF(AND(CI$3=2,CE8=2),"13",IF(AND(CI$3=2,CE8=3),"11",IF(AND(CI$3=2,CE8=4),"10",IF(AND(CI$3=2,CE8=5),"9",IF(AND(CI$3=2,CE8=6),"8",IF(AND(CI$3=2,CE8=7),"7",IF(AND(CI$3=2,CE8=8),"6",IF(AND(CI$3=2,CE8=9),"5",IF(AND(CI$3=2,CE8=10),"4",IF(AND(CI$3=2,CE8=11),"3",IF(AND(CI$3=2,CE8=12),"2",IF(AND(CI$3=2,CE8=13),"1",IF(AND(CI$3=3,CE8=1),"10",IF(AND(CI$3=3,CE8=2),"9",IF(AND(CI$3=3,CE8=3),"8",IF(AND(CI$3=3,CE8=4),"7",IF(AND(CI$3=3,CE8=5),"6",IF(AND(CI$3=3,CE8=6),"5",IF(AND(CI$3=3,CE8=7),"4",IF(AND(CI$3=3,CE8=8),"3",IF(AND(CI$3=3,CE8=9),"2",IF(AND(CI$3=3,CE8=10),"1"))))))))))))))))))))))))))))))))))))))+0</f>
        <v>0</v>
      </c>
      <c r="CG8" s="29">
        <f t="shared" si="63"/>
        <v>0</v>
      </c>
      <c r="CH8" s="30">
        <f>SUM(LARGE(($CF8,$BY8,$BR8,$BK8,$BD8,$AW8,$AP8,$AI8,$AB8,$U8,$N8,$G8),{1;2;3;4;5}))</f>
        <v>0</v>
      </c>
      <c r="CI8" s="27">
        <f t="shared" si="64"/>
        <v>5</v>
      </c>
      <c r="CJ8" s="20">
        <f t="shared" si="25"/>
        <v>1</v>
      </c>
      <c r="CK8" s="27"/>
      <c r="CL8" s="26"/>
      <c r="CM8" s="28">
        <f t="shared" ref="CM8:CM56" si="93">IF(AND(CP$3=1,CL8=1),"25",IF(AND(CP$3=1,CL8=2),"20",IF(AND(CP$3=1,CL8=3),"16",IF(AND(CP$3=1,CL8=4),"13",IF(AND(CP$3=1,CL8=5),"11",IF(AND(CP$3=1,CL8=6),"10",IF(AND(CP$3=1,CL8=7),"9",IF(AND(CP$3=1,CL8=8),"8",IF(AND(CP$3=1,CL8=9),"7",IF(AND(CP$3=1,CL8=10),"6",IF(AND(CP$3=1,CL8=11),"5",IF(AND(CP$3=1,CL8=12),"4",IF(AND(CP$3=1,CL8=13),"3",IF(AND(CP$3=1,CL8=14),"2",IF(AND(CP$3=1,CL8=15),"1",IF(AND(CP$3=2,CL8=1),"16",IF(AND(CP$3=2,CL8=2),"13",IF(AND(CP$3=2,CL8=3),"11",IF(AND(CP$3=2,CL8=4),"10",IF(AND(CP$3=2,CL8=5),"9",IF(AND(CP$3=2,CL8=6),"8",IF(AND(CP$3=2,CL8=7),"7",IF(AND(CP$3=2,CL8=8),"6",IF(AND(CP$3=2,CL8=9),"5",IF(AND(CP$3=2,CL8=10),"4",IF(AND(CP$3=2,CL8=11),"3",IF(AND(CP$3=2,CL8=12),"2",IF(AND(CP$3=2,CL8=13),"1",IF(AND(CP$3=3,CL8=1),"10",IF(AND(CP$3=3,CL8=2),"9",IF(AND(CP$3=3,CL8=3),"8",IF(AND(CP$3=3,CL8=4),"7",IF(AND(CP$3=3,CL8=5),"6",IF(AND(CP$3=3,CL8=6),"5",IF(AND(CP$3=3,CL8=7),"4",IF(AND(CP$3=3,CL8=8),"3",IF(AND(CP$3=3,CL8=9),"2",IF(AND(CP$3=3,CL8=10),"1"))))))))))))))))))))))))))))))))))))))+0</f>
        <v>0</v>
      </c>
      <c r="CN8" s="29">
        <f t="shared" si="65"/>
        <v>0</v>
      </c>
      <c r="CO8" s="30">
        <f>SUM(LARGE(($CM8,$CF8,$BY8,$BR8,$BK8,$BD8,$AW8,$AP8,$AI8,$AB8,$U8,$N8,$G8),{1;2;3;4;5}))</f>
        <v>0</v>
      </c>
      <c r="CP8" s="27">
        <f t="shared" si="66"/>
        <v>5</v>
      </c>
      <c r="CQ8" s="20">
        <f t="shared" si="27"/>
        <v>1</v>
      </c>
      <c r="CR8" s="27"/>
      <c r="CS8" s="26"/>
      <c r="CT8" s="28">
        <f t="shared" ref="CT8:CT56" si="94">IF(AND(CW$3=1,CS8=1),"25",IF(AND(CW$3=1,CS8=2),"20",IF(AND(CW$3=1,CS8=3),"16",IF(AND(CW$3=1,CS8=4),"13",IF(AND(CW$3=1,CS8=5),"11",IF(AND(CW$3=1,CS8=6),"10",IF(AND(CW$3=1,CS8=7),"9",IF(AND(CW$3=1,CS8=8),"8",IF(AND(CW$3=1,CS8=9),"7",IF(AND(CW$3=1,CS8=10),"6",IF(AND(CW$3=1,CS8=11),"5",IF(AND(CW$3=1,CS8=12),"4",IF(AND(CW$3=1,CS8=13),"3",IF(AND(CW$3=1,CS8=14),"2",IF(AND(CW$3=1,CS8=15),"1",IF(AND(CW$3=2,CS8=1),"16",IF(AND(CW$3=2,CS8=2),"13",IF(AND(CW$3=2,CS8=3),"11",IF(AND(CW$3=2,CS8=4),"10",IF(AND(CW$3=2,CS8=5),"9",IF(AND(CW$3=2,CS8=6),"8",IF(AND(CW$3=2,CS8=7),"7",IF(AND(CW$3=2,CS8=8),"6",IF(AND(CW$3=2,CS8=9),"5",IF(AND(CW$3=2,CS8=10),"4",IF(AND(CW$3=2,CS8=11),"3",IF(AND(CW$3=2,CS8=12),"2",IF(AND(CW$3=2,CS8=13),"1",IF(AND(CW$3=3,CS8=1),"10",IF(AND(CW$3=3,CS8=2),"9",IF(AND(CW$3=3,CS8=3),"8",IF(AND(CW$3=3,CS8=4),"7",IF(AND(CW$3=3,CS8=5),"6",IF(AND(CW$3=3,CS8=6),"5",IF(AND(CW$3=3,CS8=7),"4",IF(AND(CW$3=3,CS8=8),"3",IF(AND(CW$3=3,CS8=9),"2",IF(AND(CW$3=3,CS8=10),"1"))))))))))))))))))))))))))))))))))))))+0</f>
        <v>0</v>
      </c>
      <c r="CU8" s="29">
        <f t="shared" si="67"/>
        <v>0</v>
      </c>
      <c r="CV8" s="30">
        <f>SUM(LARGE(($CT8,$CM8,$CF8,$BY8,$BR8,$BK8,$BD8,$AW8,$AP8,$AI8,$AB8,$U8,$N8,$G8),{1;2;3;4;5}))</f>
        <v>0</v>
      </c>
      <c r="CW8" s="27">
        <f t="shared" si="68"/>
        <v>5</v>
      </c>
      <c r="CX8" s="20">
        <f t="shared" si="29"/>
        <v>1</v>
      </c>
      <c r="CY8" s="27"/>
      <c r="CZ8" s="26"/>
      <c r="DA8" s="28">
        <f t="shared" ref="DA8:DA56" si="95">IF(AND(DD$3=1,CZ8=1),"25",IF(AND(DD$3=1,CZ8=2),"20",IF(AND(DD$3=1,CZ8=3),"16",IF(AND(DD$3=1,CZ8=4),"13",IF(AND(DD$3=1,CZ8=5),"11",IF(AND(DD$3=1,CZ8=6),"10",IF(AND(DD$3=1,CZ8=7),"9",IF(AND(DD$3=1,CZ8=8),"8",IF(AND(DD$3=1,CZ8=9),"7",IF(AND(DD$3=1,CZ8=10),"6",IF(AND(DD$3=1,CZ8=11),"5",IF(AND(DD$3=1,CZ8=12),"4",IF(AND(DD$3=1,CZ8=13),"3",IF(AND(DD$3=1,CZ8=14),"2",IF(AND(DD$3=1,CZ8=15),"1",IF(AND(DD$3=2,CZ8=1),"16",IF(AND(DD$3=2,CZ8=2),"13",IF(AND(DD$3=2,CZ8=3),"11",IF(AND(DD$3=2,CZ8=4),"10",IF(AND(DD$3=2,CZ8=5),"9",IF(AND(DD$3=2,CZ8=6),"8",IF(AND(DD$3=2,CZ8=7),"7",IF(AND(DD$3=2,CZ8=8),"6",IF(AND(DD$3=2,CZ8=9),"5",IF(AND(DD$3=2,CZ8=10),"4",IF(AND(DD$3=2,CZ8=11),"3",IF(AND(DD$3=2,CZ8=12),"2",IF(AND(DD$3=2,CZ8=13),"1",IF(AND(DD$3=3,CZ8=1),"10",IF(AND(DD$3=3,CZ8=2),"9",IF(AND(DD$3=3,CZ8=3),"8",IF(AND(DD$3=3,CZ8=4),"7",IF(AND(DD$3=3,CZ8=5),"6",IF(AND(DD$3=3,CZ8=6),"5",IF(AND(DD$3=3,CZ8=7),"4",IF(AND(DD$3=3,CZ8=8),"3",IF(AND(DD$3=3,CZ8=9),"2",IF(AND(DD$3=3,CZ8=10),"1"))))))))))))))))))))))))))))))))))))))+0</f>
        <v>0</v>
      </c>
      <c r="DB8" s="29">
        <f t="shared" si="69"/>
        <v>0</v>
      </c>
      <c r="DC8" s="30">
        <f>SUM(LARGE(($DA8,$CT8,$CM8,$CF8,$BY8,$BR8,$BK8,$BD8,$AW8,$AP8,$AI8,$AB8,$U8,$N8,$G8),{1;2;3;4;5}))</f>
        <v>0</v>
      </c>
      <c r="DD8" s="27">
        <f t="shared" si="70"/>
        <v>5</v>
      </c>
      <c r="DE8" s="20">
        <f t="shared" si="31"/>
        <v>1</v>
      </c>
      <c r="DF8" s="27"/>
      <c r="DG8" s="26"/>
      <c r="DH8" s="28">
        <f t="shared" ref="DH8:DH56" si="96">IF(AND(DK$3=1,DG8=1),"25",IF(AND(DK$3=1,DG8=2),"20",IF(AND(DK$3=1,DG8=3),"16",IF(AND(DK$3=1,DG8=4),"13",IF(AND(DK$3=1,DG8=5),"11",IF(AND(DK$3=1,DG8=6),"10",IF(AND(DK$3=1,DG8=7),"9",IF(AND(DK$3=1,DG8=8),"8",IF(AND(DK$3=1,DG8=9),"7",IF(AND(DK$3=1,DG8=10),"6",IF(AND(DK$3=1,DG8=11),"5",IF(AND(DK$3=1,DG8=12),"4",IF(AND(DK$3=1,DG8=13),"3",IF(AND(DK$3=1,DG8=14),"2",IF(AND(DK$3=1,DG8=15),"1",IF(AND(DK$3=2,DG8=1),"16",IF(AND(DK$3=2,DG8=2),"13",IF(AND(DK$3=2,DG8=3),"11",IF(AND(DK$3=2,DG8=4),"10",IF(AND(DK$3=2,DG8=5),"9",IF(AND(DK$3=2,DG8=6),"8",IF(AND(DK$3=2,DG8=7),"7",IF(AND(DK$3=2,DG8=8),"6",IF(AND(DK$3=2,DG8=9),"5",IF(AND(DK$3=2,DG8=10),"4",IF(AND(DK$3=2,DG8=11),"3",IF(AND(DK$3=2,DG8=12),"2",IF(AND(DK$3=2,DG8=13),"1",IF(AND(DK$3=3,DG8=1),"10",IF(AND(DK$3=3,DG8=2),"9",IF(AND(DK$3=3,DG8=3),"8",IF(AND(DK$3=3,DG8=4),"7",IF(AND(DK$3=3,DG8=5),"6",IF(AND(DK$3=3,DG8=6),"5",IF(AND(DK$3=3,DG8=7),"4",IF(AND(DK$3=3,DG8=8),"3",IF(AND(DK$3=3,DG8=9),"2",IF(AND(DK$3=3,DG8=10),"1"))))))))))))))))))))))))))))))))))))))+0</f>
        <v>0</v>
      </c>
      <c r="DI8" s="29">
        <f t="shared" si="71"/>
        <v>0</v>
      </c>
      <c r="DJ8" s="30">
        <f>SUM(LARGE(($DH8,$DA8,$CT8,$CM8,$CF8,$BY8,$BR8,$BK8,$BD8,$AW8,$AP8,$AI8,$AB8,$U8,$N8,$G8),{1;2;3;4;5}))</f>
        <v>0</v>
      </c>
      <c r="DK8" s="27">
        <f t="shared" si="72"/>
        <v>5</v>
      </c>
      <c r="DL8" s="20">
        <f t="shared" si="33"/>
        <v>1</v>
      </c>
      <c r="DM8" s="27"/>
      <c r="DN8" s="26"/>
      <c r="DO8" s="28">
        <f t="shared" ref="DO8:DO56" si="97">IF(AND(DR$3=1,DN8=1),"25",IF(AND(DR$3=1,DN8=2),"20",IF(AND(DR$3=1,DN8=3),"16",IF(AND(DR$3=1,DN8=4),"13",IF(AND(DR$3=1,DN8=5),"11",IF(AND(DR$3=1,DN8=6),"10",IF(AND(DR$3=1,DN8=7),"9",IF(AND(DR$3=1,DN8=8),"8",IF(AND(DR$3=1,DN8=9),"7",IF(AND(DR$3=1,DN8=10),"6",IF(AND(DR$3=1,DN8=11),"5",IF(AND(DR$3=1,DN8=12),"4",IF(AND(DR$3=1,DN8=13),"3",IF(AND(DR$3=1,DN8=14),"2",IF(AND(DR$3=1,DN8=15),"1",IF(AND(DR$3=2,DN8=1),"16",IF(AND(DR$3=2,DN8=2),"13",IF(AND(DR$3=2,DN8=3),"11",IF(AND(DR$3=2,DN8=4),"10",IF(AND(DR$3=2,DN8=5),"9",IF(AND(DR$3=2,DN8=6),"8",IF(AND(DR$3=2,DN8=7),"7",IF(AND(DR$3=2,DN8=8),"6",IF(AND(DR$3=2,DN8=9),"5",IF(AND(DR$3=2,DN8=10),"4",IF(AND(DR$3=2,DN8=11),"3",IF(AND(DR$3=2,DN8=12),"2",IF(AND(DR$3=2,DN8=13),"1",IF(AND(DR$3=3,DN8=1),"10",IF(AND(DR$3=3,DN8=2),"9",IF(AND(DR$3=3,DN8=3),"8",IF(AND(DR$3=3,DN8=4),"7",IF(AND(DR$3=3,DN8=5),"6",IF(AND(DR$3=3,DN8=6),"5",IF(AND(DR$3=3,DN8=7),"4",IF(AND(DR$3=3,DN8=8),"3",IF(AND(DR$3=3,DN8=9),"2",IF(AND(DR$3=3,DN8=10),"1"))))))))))))))))))))))))))))))))))))))+0</f>
        <v>0</v>
      </c>
      <c r="DP8" s="29">
        <f t="shared" si="73"/>
        <v>0</v>
      </c>
      <c r="DQ8" s="30">
        <f>SUM(LARGE(($DO8,$DH8,$DA8,$CT8,$CM8,$CF8,$BY8,$BR8,$BK8,$BD8,$AW8,$AP8,$AI8,$AB8,$U8,$N8,$G8),{1;2;3;4;5}))</f>
        <v>0</v>
      </c>
      <c r="DR8" s="27">
        <f t="shared" si="74"/>
        <v>5</v>
      </c>
      <c r="DS8" s="20">
        <f t="shared" si="35"/>
        <v>1</v>
      </c>
      <c r="DT8" s="27"/>
      <c r="DU8" s="26"/>
      <c r="DV8" s="28">
        <f t="shared" ref="DV8:DV56" si="98">IF(AND(DY$3=1,DU8=1),"25",IF(AND(DY$3=1,DU8=2),"20",IF(AND(DY$3=1,DU8=3),"16",IF(AND(DY$3=1,DU8=4),"13",IF(AND(DY$3=1,DU8=5),"11",IF(AND(DY$3=1,DU8=6),"10",IF(AND(DY$3=1,DU8=7),"9",IF(AND(DY$3=1,DU8=8),"8",IF(AND(DY$3=1,DU8=9),"7",IF(AND(DY$3=1,DU8=10),"6",IF(AND(DY$3=1,DU8=11),"5",IF(AND(DY$3=1,DU8=12),"4",IF(AND(DY$3=1,DU8=13),"3",IF(AND(DY$3=1,DU8=14),"2",IF(AND(DY$3=1,DU8=15),"1",IF(AND(DY$3=2,DU8=1),"16",IF(AND(DY$3=2,DU8=2),"13",IF(AND(DY$3=2,DU8=3),"11",IF(AND(DY$3=2,DU8=4),"10",IF(AND(DY$3=2,DU8=5),"9",IF(AND(DY$3=2,DU8=6),"8",IF(AND(DY$3=2,DU8=7),"7",IF(AND(DY$3=2,DU8=8),"6",IF(AND(DY$3=2,DU8=9),"5",IF(AND(DY$3=2,DU8=10),"4",IF(AND(DY$3=2,DU8=11),"3",IF(AND(DY$3=2,DU8=12),"2",IF(AND(DY$3=2,DU8=13),"1",IF(AND(DY$3=3,DU8=1),"10",IF(AND(DY$3=3,DU8=2),"9",IF(AND(DY$3=3,DU8=3),"8",IF(AND(DY$3=3,DU8=4),"7",IF(AND(DY$3=3,DU8=5),"6",IF(AND(DY$3=3,DU8=6),"5",IF(AND(DY$3=3,DU8=7),"4",IF(AND(DY$3=3,DU8=8),"3",IF(AND(DY$3=3,DU8=9),"2",IF(AND(DY$3=3,DU8=10),"1"))))))))))))))))))))))))))))))))))))))+0</f>
        <v>0</v>
      </c>
      <c r="DW8" s="29">
        <f t="shared" si="75"/>
        <v>0</v>
      </c>
      <c r="DX8" s="30">
        <f>SUM(LARGE(($DV8,$DO8,$DH8,$DA8,$CT8,$CM8,$CF8,$BY8,$BR8,$BK8,$BD8,$AW8,$AP8,$AI8,$AB8,$U8,$N8,$G8),{1;2;3;4;5}))</f>
        <v>0</v>
      </c>
      <c r="DY8" s="27">
        <f t="shared" si="76"/>
        <v>5</v>
      </c>
      <c r="DZ8" s="20">
        <f t="shared" si="37"/>
        <v>3</v>
      </c>
      <c r="EA8" s="27"/>
      <c r="EB8" s="26"/>
      <c r="EC8" s="28">
        <f t="shared" ref="EC8:EC56" si="99">IF(AND(EF$3=1,EB8=1),"25",IF(AND(EF$3=1,EB8=2),"20",IF(AND(EF$3=1,EB8=3),"16",IF(AND(EF$3=1,EB8=4),"13",IF(AND(EF$3=1,EB8=5),"11",IF(AND(EF$3=1,EB8=6),"10",IF(AND(EF$3=1,EB8=7),"9",IF(AND(EF$3=1,EB8=8),"8",IF(AND(EF$3=1,EB8=9),"7",IF(AND(EF$3=1,EB8=10),"6",IF(AND(EF$3=1,EB8=11),"5",IF(AND(EF$3=1,EB8=12),"4",IF(AND(EF$3=1,EB8=13),"3",IF(AND(EF$3=1,EB8=14),"2",IF(AND(EF$3=1,EB8=15),"1",IF(AND(EF$3=2,EB8=1),"16",IF(AND(EF$3=2,EB8=2),"13",IF(AND(EF$3=2,EB8=3),"11",IF(AND(EF$3=2,EB8=4),"10",IF(AND(EF$3=2,EB8=5),"9",IF(AND(EF$3=2,EB8=6),"8",IF(AND(EF$3=2,EB8=7),"7",IF(AND(EF$3=2,EB8=8),"6",IF(AND(EF$3=2,EB8=9),"5",IF(AND(EF$3=2,EB8=10),"4",IF(AND(EF$3=2,EB8=11),"3",IF(AND(EF$3=2,EB8=12),"2",IF(AND(EF$3=2,EB8=13),"1",IF(AND(EF$3=3,EB8=1),"10",IF(AND(EF$3=3,EB8=2),"9",IF(AND(EF$3=3,EB8=3),"8",IF(AND(EF$3=3,EB8=4),"7",IF(AND(EF$3=3,EB8=5),"6",IF(AND(EF$3=3,EB8=6),"5",IF(AND(EF$3=3,EB8=7),"4",IF(AND(EF$3=3,EB8=8),"3",IF(AND(EF$3=3,EB8=9),"2",IF(AND(EF$3=3,EB8=10),"1"))))))))))))))))))))))))))))))))))))))+0</f>
        <v>0</v>
      </c>
      <c r="ED8" s="29">
        <f t="shared" si="77"/>
        <v>0</v>
      </c>
      <c r="EE8" s="30">
        <f>SUM(LARGE(($EC8,$DV8,$DO8,$DH8,$DA8,$CT8,$CM8,$CF8,$BY8,$BR8,$BK8,$BD8,$AW8,$AP8,$AI8,$AB8,$U8,$N8,$G8),{1;2;3;4;5}))</f>
        <v>0</v>
      </c>
      <c r="EF8" s="27">
        <f t="shared" si="78"/>
        <v>5</v>
      </c>
      <c r="EG8" s="20">
        <f t="shared" si="39"/>
        <v>1</v>
      </c>
      <c r="EH8" s="27"/>
      <c r="EI8" s="26"/>
      <c r="EJ8" s="28">
        <f t="shared" ref="EJ8:EJ56" si="100">IF(AND(EM$3=1,EI8=1),"25",IF(AND(EM$3=1,EI8=2),"20",IF(AND(EM$3=1,EI8=3),"16",IF(AND(EM$3=1,EI8=4),"13",IF(AND(EM$3=1,EI8=5),"11",IF(AND(EM$3=1,EI8=6),"10",IF(AND(EM$3=1,EI8=7),"9",IF(AND(EM$3=1,EI8=8),"8",IF(AND(EM$3=1,EI8=9),"7",IF(AND(EM$3=1,EI8=10),"6",IF(AND(EM$3=1,EI8=11),"5",IF(AND(EM$3=1,EI8=12),"4",IF(AND(EM$3=1,EI8=13),"3",IF(AND(EM$3=1,EI8=14),"2",IF(AND(EM$3=1,EI8=15),"1",IF(AND(EM$3=2,EI8=1),"16",IF(AND(EM$3=2,EI8=2),"13",IF(AND(EM$3=2,EI8=3),"11",IF(AND(EM$3=2,EI8=4),"10",IF(AND(EM$3=2,EI8=5),"9",IF(AND(EM$3=2,EI8=6),"8",IF(AND(EM$3=2,EI8=7),"7",IF(AND(EM$3=2,EI8=8),"6",IF(AND(EM$3=2,EI8=9),"5",IF(AND(EM$3=2,EI8=10),"4",IF(AND(EM$3=2,EI8=11),"3",IF(AND(EM$3=2,EI8=12),"2",IF(AND(EM$3=2,EI8=13),"1",IF(AND(EM$3=3,EI8=1),"10",IF(AND(EM$3=3,EI8=2),"9",IF(AND(EM$3=3,EI8=3),"8",IF(AND(EM$3=3,EI8=4),"7",IF(AND(EM$3=3,EI8=5),"6",IF(AND(EM$3=3,EI8=6),"5",IF(AND(EM$3=3,EI8=7),"4",IF(AND(EM$3=3,EI8=8),"3",IF(AND(EM$3=3,EI8=9),"2",IF(AND(EM$3=3,EI8=10),"1"))))))))))))))))))))))))))))))))))))))+0</f>
        <v>0</v>
      </c>
      <c r="EK8" s="29">
        <f t="shared" si="79"/>
        <v>0</v>
      </c>
      <c r="EL8" s="30">
        <f>SUM(LARGE(($EJ8,$EC8,$DV8,$DO8,$DH8,$DA8,$CT8,$CM8,$CF8,$BY8,$BR8,$BK8,$BD8,$AW8,$AP8,$AI8,$AB8,$U8,$N8,$G8),{1;2;3;4;5}))</f>
        <v>0</v>
      </c>
      <c r="EM8" s="27">
        <f t="shared" si="80"/>
        <v>5</v>
      </c>
    </row>
    <row r="9" spans="1:143" x14ac:dyDescent="0.2">
      <c r="A9" s="38" t="s">
        <v>152</v>
      </c>
      <c r="B9" s="65">
        <f t="shared" si="0"/>
        <v>1</v>
      </c>
      <c r="C9" s="15" t="s">
        <v>140</v>
      </c>
      <c r="D9" s="20">
        <f t="shared" si="1"/>
        <v>2</v>
      </c>
      <c r="E9" s="27">
        <f>31+27</f>
        <v>58</v>
      </c>
      <c r="F9" s="26">
        <v>2</v>
      </c>
      <c r="G9" s="28">
        <f t="shared" si="81"/>
        <v>13</v>
      </c>
      <c r="H9" s="29">
        <f t="shared" si="41"/>
        <v>13</v>
      </c>
      <c r="I9" s="30">
        <f>SUM(LARGE(($G9),{1}))</f>
        <v>13</v>
      </c>
      <c r="J9" s="27">
        <f t="shared" si="42"/>
        <v>2</v>
      </c>
      <c r="K9" s="20">
        <f t="shared" si="3"/>
        <v>1</v>
      </c>
      <c r="L9" s="27"/>
      <c r="M9" s="26"/>
      <c r="N9" s="28">
        <f t="shared" si="82"/>
        <v>0</v>
      </c>
      <c r="O9" s="29">
        <f t="shared" si="43"/>
        <v>13</v>
      </c>
      <c r="P9" s="30">
        <f>SUM(LARGE(($N9,$G9),{1;2}))</f>
        <v>13</v>
      </c>
      <c r="Q9" s="27">
        <f t="shared" si="44"/>
        <v>2</v>
      </c>
      <c r="R9" s="20">
        <f t="shared" si="5"/>
        <v>2</v>
      </c>
      <c r="S9" s="27"/>
      <c r="T9" s="26"/>
      <c r="U9" s="28">
        <f t="shared" si="83"/>
        <v>0</v>
      </c>
      <c r="V9" s="29">
        <f t="shared" si="45"/>
        <v>13</v>
      </c>
      <c r="W9" s="30">
        <f>SUM(LARGE(($U9,$N9,$G9),{1;2;3}))</f>
        <v>13</v>
      </c>
      <c r="X9" s="27">
        <f t="shared" si="46"/>
        <v>2</v>
      </c>
      <c r="Y9" s="20">
        <f t="shared" si="7"/>
        <v>2</v>
      </c>
      <c r="Z9" s="27"/>
      <c r="AA9" s="26"/>
      <c r="AB9" s="28">
        <f t="shared" si="84"/>
        <v>0</v>
      </c>
      <c r="AC9" s="29">
        <f t="shared" si="47"/>
        <v>13</v>
      </c>
      <c r="AD9" s="30">
        <f>SUM(LARGE(($AB9,$U9,$N9,$G9),{1;2;3;4}))</f>
        <v>13</v>
      </c>
      <c r="AE9" s="27">
        <f t="shared" si="48"/>
        <v>2</v>
      </c>
      <c r="AF9" s="20">
        <f t="shared" si="9"/>
        <v>2</v>
      </c>
      <c r="AG9" s="27"/>
      <c r="AH9" s="26"/>
      <c r="AI9" s="28">
        <f t="shared" si="85"/>
        <v>0</v>
      </c>
      <c r="AJ9" s="29">
        <f t="shared" si="49"/>
        <v>13</v>
      </c>
      <c r="AK9" s="30">
        <f>SUM(LARGE(($AI9,$AB9,$U9,$N9,$G9),{1;2;3;4;5}))</f>
        <v>13</v>
      </c>
      <c r="AL9" s="27">
        <f t="shared" si="50"/>
        <v>2</v>
      </c>
      <c r="AM9" s="20">
        <f t="shared" si="11"/>
        <v>2</v>
      </c>
      <c r="AN9" s="27"/>
      <c r="AO9" s="26"/>
      <c r="AP9" s="28">
        <f t="shared" si="86"/>
        <v>0</v>
      </c>
      <c r="AQ9" s="29">
        <f t="shared" si="51"/>
        <v>13</v>
      </c>
      <c r="AR9" s="30">
        <f>SUM(LARGE(($AP9,$AI9,$AB9,$U9,$N9,$G9),{1;2;3;4;5}))</f>
        <v>13</v>
      </c>
      <c r="AS9" s="27">
        <f t="shared" si="52"/>
        <v>2</v>
      </c>
      <c r="AT9" s="20">
        <f t="shared" si="13"/>
        <v>2</v>
      </c>
      <c r="AU9" s="27"/>
      <c r="AV9" s="26"/>
      <c r="AW9" s="28">
        <f t="shared" si="87"/>
        <v>0</v>
      </c>
      <c r="AX9" s="29">
        <f t="shared" si="53"/>
        <v>13</v>
      </c>
      <c r="AY9" s="30">
        <f>SUM(LARGE(($AW9,$AP9,$AI9,$AB9,$U9,$N9,$G9),{1;2;3;4;5}))</f>
        <v>13</v>
      </c>
      <c r="AZ9" s="27">
        <f t="shared" si="54"/>
        <v>2</v>
      </c>
      <c r="BA9" s="20">
        <f t="shared" si="15"/>
        <v>2</v>
      </c>
      <c r="BB9" s="27"/>
      <c r="BC9" s="26"/>
      <c r="BD9" s="28">
        <f t="shared" si="88"/>
        <v>0</v>
      </c>
      <c r="BE9" s="29">
        <f t="shared" si="55"/>
        <v>13</v>
      </c>
      <c r="BF9" s="30">
        <f>SUM(LARGE(($BD9,$AW9,$AP9,$AI9,$AB9,$U9,$N9,$G9),{1;2;3;4;5}))</f>
        <v>13</v>
      </c>
      <c r="BG9" s="27">
        <f t="shared" si="56"/>
        <v>2</v>
      </c>
      <c r="BH9" s="20">
        <f t="shared" si="17"/>
        <v>2</v>
      </c>
      <c r="BI9" s="27"/>
      <c r="BJ9" s="26"/>
      <c r="BK9" s="28">
        <f t="shared" si="89"/>
        <v>0</v>
      </c>
      <c r="BL9" s="29">
        <f t="shared" si="57"/>
        <v>13</v>
      </c>
      <c r="BM9" s="30">
        <f>SUM(LARGE(($BK9,$BD9,$AW9,$AP9,$AI9,$AB9,$U9,$N9,$G9),{1;2;3;4;5}))</f>
        <v>13</v>
      </c>
      <c r="BN9" s="27">
        <f t="shared" si="58"/>
        <v>2</v>
      </c>
      <c r="BO9" s="20">
        <f t="shared" si="19"/>
        <v>2</v>
      </c>
      <c r="BP9" s="27"/>
      <c r="BQ9" s="26"/>
      <c r="BR9" s="28">
        <f t="shared" si="90"/>
        <v>0</v>
      </c>
      <c r="BS9" s="29">
        <f t="shared" si="59"/>
        <v>13</v>
      </c>
      <c r="BT9" s="30">
        <f>SUM(LARGE(($BR9,$BK9,$BD9,$AW9,$AP9,$AI9,$AB9,$U9,$N9,$G9),{1;2;3;4;5}))</f>
        <v>13</v>
      </c>
      <c r="BU9" s="27">
        <f t="shared" si="60"/>
        <v>2</v>
      </c>
      <c r="BV9" s="20">
        <f t="shared" si="21"/>
        <v>2</v>
      </c>
      <c r="BW9" s="27"/>
      <c r="BX9" s="26"/>
      <c r="BY9" s="28">
        <f t="shared" si="91"/>
        <v>0</v>
      </c>
      <c r="BZ9" s="29">
        <f t="shared" si="61"/>
        <v>13</v>
      </c>
      <c r="CA9" s="30">
        <f>SUM(LARGE(($BY9,$BR9,$BK9,$BD9,$AW9,$AP9,$AI9,$AB9,$U9,$N9,$G9),{1;2;3;4;5}))</f>
        <v>13</v>
      </c>
      <c r="CB9" s="27">
        <f t="shared" si="62"/>
        <v>2</v>
      </c>
      <c r="CC9" s="20">
        <f t="shared" si="23"/>
        <v>2</v>
      </c>
      <c r="CD9" s="27"/>
      <c r="CE9" s="26"/>
      <c r="CF9" s="28">
        <f t="shared" si="92"/>
        <v>0</v>
      </c>
      <c r="CG9" s="29">
        <f t="shared" si="63"/>
        <v>13</v>
      </c>
      <c r="CH9" s="30">
        <f>SUM(LARGE(($CF9,$BY9,$BR9,$BK9,$BD9,$AW9,$AP9,$AI9,$AB9,$U9,$N9,$G9),{1;2;3;4;5}))</f>
        <v>13</v>
      </c>
      <c r="CI9" s="27">
        <f t="shared" si="64"/>
        <v>2</v>
      </c>
      <c r="CJ9" s="20">
        <f t="shared" si="25"/>
        <v>1</v>
      </c>
      <c r="CK9" s="27"/>
      <c r="CL9" s="26"/>
      <c r="CM9" s="28">
        <f t="shared" si="93"/>
        <v>0</v>
      </c>
      <c r="CN9" s="29">
        <f t="shared" si="65"/>
        <v>13</v>
      </c>
      <c r="CO9" s="30">
        <f>SUM(LARGE(($CM9,$CF9,$BY9,$BR9,$BK9,$BD9,$AW9,$AP9,$AI9,$AB9,$U9,$N9,$G9),{1;2;3;4;5}))</f>
        <v>13</v>
      </c>
      <c r="CP9" s="27">
        <f t="shared" si="66"/>
        <v>2</v>
      </c>
      <c r="CQ9" s="20">
        <f t="shared" si="27"/>
        <v>1</v>
      </c>
      <c r="CR9" s="27"/>
      <c r="CS9" s="26"/>
      <c r="CT9" s="28">
        <f t="shared" si="94"/>
        <v>0</v>
      </c>
      <c r="CU9" s="29">
        <f t="shared" si="67"/>
        <v>13</v>
      </c>
      <c r="CV9" s="30">
        <f>SUM(LARGE(($CT9,$CM9,$CF9,$BY9,$BR9,$BK9,$BD9,$AW9,$AP9,$AI9,$AB9,$U9,$N9,$G9),{1;2;3;4;5}))</f>
        <v>13</v>
      </c>
      <c r="CW9" s="27">
        <f t="shared" si="68"/>
        <v>2</v>
      </c>
      <c r="CX9" s="20">
        <f t="shared" si="29"/>
        <v>1</v>
      </c>
      <c r="CY9" s="27"/>
      <c r="CZ9" s="26"/>
      <c r="DA9" s="28">
        <f t="shared" si="95"/>
        <v>0</v>
      </c>
      <c r="DB9" s="29">
        <f t="shared" si="69"/>
        <v>13</v>
      </c>
      <c r="DC9" s="30">
        <f>SUM(LARGE(($DA9,$CT9,$CM9,$CF9,$BY9,$BR9,$BK9,$BD9,$AW9,$AP9,$AI9,$AB9,$U9,$N9,$G9),{1;2;3;4;5}))</f>
        <v>13</v>
      </c>
      <c r="DD9" s="27">
        <f t="shared" si="70"/>
        <v>2</v>
      </c>
      <c r="DE9" s="20">
        <f t="shared" si="31"/>
        <v>1</v>
      </c>
      <c r="DF9" s="27"/>
      <c r="DG9" s="26"/>
      <c r="DH9" s="28">
        <f t="shared" si="96"/>
        <v>0</v>
      </c>
      <c r="DI9" s="29">
        <f t="shared" si="71"/>
        <v>13</v>
      </c>
      <c r="DJ9" s="30">
        <f>SUM(LARGE(($DH9,$DA9,$CT9,$CM9,$CF9,$BY9,$BR9,$BK9,$BD9,$AW9,$AP9,$AI9,$AB9,$U9,$N9,$G9),{1;2;3;4;5}))</f>
        <v>13</v>
      </c>
      <c r="DK9" s="27">
        <f t="shared" si="72"/>
        <v>2</v>
      </c>
      <c r="DL9" s="20">
        <f t="shared" si="33"/>
        <v>1</v>
      </c>
      <c r="DM9" s="27"/>
      <c r="DN9" s="26"/>
      <c r="DO9" s="28">
        <f t="shared" si="97"/>
        <v>0</v>
      </c>
      <c r="DP9" s="29">
        <f t="shared" si="73"/>
        <v>13</v>
      </c>
      <c r="DQ9" s="30">
        <f>SUM(LARGE(($DO9,$DH9,$DA9,$CT9,$CM9,$CF9,$BY9,$BR9,$BK9,$BD9,$AW9,$AP9,$AI9,$AB9,$U9,$N9,$G9),{1;2;3;4;5}))</f>
        <v>13</v>
      </c>
      <c r="DR9" s="27">
        <f t="shared" si="74"/>
        <v>2</v>
      </c>
      <c r="DS9" s="20">
        <f t="shared" si="35"/>
        <v>1</v>
      </c>
      <c r="DT9" s="27"/>
      <c r="DU9" s="26"/>
      <c r="DV9" s="28">
        <f t="shared" si="98"/>
        <v>0</v>
      </c>
      <c r="DW9" s="29">
        <f t="shared" si="75"/>
        <v>13</v>
      </c>
      <c r="DX9" s="30">
        <f>SUM(LARGE(($DV9,$DO9,$DH9,$DA9,$CT9,$CM9,$CF9,$BY9,$BR9,$BK9,$BD9,$AW9,$AP9,$AI9,$AB9,$U9,$N9,$G9),{1;2;3;4;5}))</f>
        <v>13</v>
      </c>
      <c r="DY9" s="27">
        <f t="shared" si="76"/>
        <v>2</v>
      </c>
      <c r="DZ9" s="20">
        <f t="shared" si="37"/>
        <v>3</v>
      </c>
      <c r="EA9" s="27"/>
      <c r="EB9" s="26"/>
      <c r="EC9" s="28">
        <f t="shared" si="99"/>
        <v>0</v>
      </c>
      <c r="ED9" s="29">
        <f t="shared" si="77"/>
        <v>13</v>
      </c>
      <c r="EE9" s="30">
        <f>SUM(LARGE(($EC9,$DV9,$DO9,$DH9,$DA9,$CT9,$CM9,$CF9,$BY9,$BR9,$BK9,$BD9,$AW9,$AP9,$AI9,$AB9,$U9,$N9,$G9),{1;2;3;4;5}))</f>
        <v>13</v>
      </c>
      <c r="EF9" s="27">
        <f t="shared" si="78"/>
        <v>2</v>
      </c>
      <c r="EG9" s="20">
        <f t="shared" si="39"/>
        <v>1</v>
      </c>
      <c r="EH9" s="27"/>
      <c r="EI9" s="26"/>
      <c r="EJ9" s="28">
        <f t="shared" si="100"/>
        <v>0</v>
      </c>
      <c r="EK9" s="29">
        <f t="shared" si="79"/>
        <v>13</v>
      </c>
      <c r="EL9" s="30">
        <f>SUM(LARGE(($EJ9,$EC9,$DV9,$DO9,$DH9,$DA9,$CT9,$CM9,$CF9,$BY9,$BR9,$BK9,$BD9,$AW9,$AP9,$AI9,$AB9,$U9,$N9,$G9),{1;2;3;4;5}))</f>
        <v>13</v>
      </c>
      <c r="EM9" s="27">
        <f t="shared" si="80"/>
        <v>2</v>
      </c>
    </row>
    <row r="10" spans="1:143" x14ac:dyDescent="0.2">
      <c r="A10" s="38" t="s">
        <v>146</v>
      </c>
      <c r="B10" s="65">
        <f t="shared" si="0"/>
        <v>0</v>
      </c>
      <c r="C10" s="15"/>
      <c r="D10" s="20">
        <f t="shared" si="1"/>
        <v>2</v>
      </c>
      <c r="E10" s="27"/>
      <c r="F10" s="26"/>
      <c r="G10" s="28">
        <f t="shared" si="81"/>
        <v>0</v>
      </c>
      <c r="H10" s="29">
        <f t="shared" si="41"/>
        <v>0</v>
      </c>
      <c r="I10" s="30">
        <f>SUM(LARGE(($G10),{1}))</f>
        <v>0</v>
      </c>
      <c r="J10" s="27">
        <f t="shared" si="42"/>
        <v>5</v>
      </c>
      <c r="K10" s="20">
        <f t="shared" si="3"/>
        <v>1</v>
      </c>
      <c r="L10" s="27"/>
      <c r="M10" s="26"/>
      <c r="N10" s="28">
        <f t="shared" si="82"/>
        <v>0</v>
      </c>
      <c r="O10" s="29">
        <f t="shared" si="43"/>
        <v>0</v>
      </c>
      <c r="P10" s="30">
        <f>SUM(LARGE(($N10,$G10),{1;2}))</f>
        <v>0</v>
      </c>
      <c r="Q10" s="27">
        <f t="shared" si="44"/>
        <v>5</v>
      </c>
      <c r="R10" s="20">
        <f t="shared" si="5"/>
        <v>2</v>
      </c>
      <c r="S10" s="27"/>
      <c r="T10" s="26"/>
      <c r="U10" s="28">
        <f t="shared" si="83"/>
        <v>0</v>
      </c>
      <c r="V10" s="29">
        <f t="shared" si="45"/>
        <v>0</v>
      </c>
      <c r="W10" s="30">
        <f>SUM(LARGE(($U10,$N10,$G10),{1;2;3}))</f>
        <v>0</v>
      </c>
      <c r="X10" s="27">
        <f t="shared" si="46"/>
        <v>5</v>
      </c>
      <c r="Y10" s="20">
        <f t="shared" si="7"/>
        <v>2</v>
      </c>
      <c r="Z10" s="27"/>
      <c r="AA10" s="26"/>
      <c r="AB10" s="28">
        <f t="shared" si="84"/>
        <v>0</v>
      </c>
      <c r="AC10" s="29">
        <f t="shared" si="47"/>
        <v>0</v>
      </c>
      <c r="AD10" s="30">
        <f>SUM(LARGE(($AB10,$U10,$N10,$G10),{1;2;3;4}))</f>
        <v>0</v>
      </c>
      <c r="AE10" s="27">
        <f t="shared" si="48"/>
        <v>5</v>
      </c>
      <c r="AF10" s="20">
        <f t="shared" si="9"/>
        <v>2</v>
      </c>
      <c r="AG10" s="27"/>
      <c r="AH10" s="26"/>
      <c r="AI10" s="28">
        <f t="shared" si="85"/>
        <v>0</v>
      </c>
      <c r="AJ10" s="29">
        <f t="shared" si="49"/>
        <v>0</v>
      </c>
      <c r="AK10" s="30">
        <f>SUM(LARGE(($AI10,$AB10,$U10,$N10,$G10),{1;2;3;4;5}))</f>
        <v>0</v>
      </c>
      <c r="AL10" s="27">
        <f t="shared" si="50"/>
        <v>5</v>
      </c>
      <c r="AM10" s="20">
        <f t="shared" si="11"/>
        <v>2</v>
      </c>
      <c r="AN10" s="27"/>
      <c r="AO10" s="26"/>
      <c r="AP10" s="28">
        <f t="shared" si="86"/>
        <v>0</v>
      </c>
      <c r="AQ10" s="29">
        <f t="shared" si="51"/>
        <v>0</v>
      </c>
      <c r="AR10" s="30">
        <f>SUM(LARGE(($AP10,$AI10,$AB10,$U10,$N10,$G10),{1;2;3;4;5}))</f>
        <v>0</v>
      </c>
      <c r="AS10" s="27">
        <f t="shared" si="52"/>
        <v>5</v>
      </c>
      <c r="AT10" s="20">
        <f t="shared" si="13"/>
        <v>2</v>
      </c>
      <c r="AU10" s="27"/>
      <c r="AV10" s="26"/>
      <c r="AW10" s="28">
        <f t="shared" si="87"/>
        <v>0</v>
      </c>
      <c r="AX10" s="29">
        <f t="shared" si="53"/>
        <v>0</v>
      </c>
      <c r="AY10" s="30">
        <f>SUM(LARGE(($AW10,$AP10,$AI10,$AB10,$U10,$N10,$G10),{1;2;3;4;5}))</f>
        <v>0</v>
      </c>
      <c r="AZ10" s="27">
        <f t="shared" si="54"/>
        <v>5</v>
      </c>
      <c r="BA10" s="20">
        <f t="shared" si="15"/>
        <v>2</v>
      </c>
      <c r="BB10" s="27"/>
      <c r="BC10" s="26"/>
      <c r="BD10" s="28">
        <f t="shared" si="88"/>
        <v>0</v>
      </c>
      <c r="BE10" s="29">
        <f t="shared" si="55"/>
        <v>0</v>
      </c>
      <c r="BF10" s="30">
        <f>SUM(LARGE(($BD10,$AW10,$AP10,$AI10,$AB10,$U10,$N10,$G10),{1;2;3;4;5}))</f>
        <v>0</v>
      </c>
      <c r="BG10" s="27">
        <f t="shared" si="56"/>
        <v>5</v>
      </c>
      <c r="BH10" s="20">
        <f t="shared" si="17"/>
        <v>2</v>
      </c>
      <c r="BI10" s="27"/>
      <c r="BJ10" s="26"/>
      <c r="BK10" s="28">
        <f t="shared" si="89"/>
        <v>0</v>
      </c>
      <c r="BL10" s="29">
        <f t="shared" si="57"/>
        <v>0</v>
      </c>
      <c r="BM10" s="30">
        <f>SUM(LARGE(($BK10,$BD10,$AW10,$AP10,$AI10,$AB10,$U10,$N10,$G10),{1;2;3;4;5}))</f>
        <v>0</v>
      </c>
      <c r="BN10" s="27">
        <f t="shared" si="58"/>
        <v>5</v>
      </c>
      <c r="BO10" s="20">
        <f t="shared" si="19"/>
        <v>2</v>
      </c>
      <c r="BP10" s="27"/>
      <c r="BQ10" s="26"/>
      <c r="BR10" s="28">
        <f t="shared" si="90"/>
        <v>0</v>
      </c>
      <c r="BS10" s="29">
        <f t="shared" si="59"/>
        <v>0</v>
      </c>
      <c r="BT10" s="30">
        <f>SUM(LARGE(($BR10,$BK10,$BD10,$AW10,$AP10,$AI10,$AB10,$U10,$N10,$G10),{1;2;3;4;5}))</f>
        <v>0</v>
      </c>
      <c r="BU10" s="27">
        <f t="shared" si="60"/>
        <v>5</v>
      </c>
      <c r="BV10" s="20">
        <f t="shared" si="21"/>
        <v>2</v>
      </c>
      <c r="BW10" s="27"/>
      <c r="BX10" s="26"/>
      <c r="BY10" s="28">
        <f t="shared" si="91"/>
        <v>0</v>
      </c>
      <c r="BZ10" s="29">
        <f t="shared" si="61"/>
        <v>0</v>
      </c>
      <c r="CA10" s="30">
        <f>SUM(LARGE(($BY10,$BR10,$BK10,$BD10,$AW10,$AP10,$AI10,$AB10,$U10,$N10,$G10),{1;2;3;4;5}))</f>
        <v>0</v>
      </c>
      <c r="CB10" s="27">
        <f t="shared" si="62"/>
        <v>5</v>
      </c>
      <c r="CC10" s="20">
        <f t="shared" si="23"/>
        <v>2</v>
      </c>
      <c r="CD10" s="27"/>
      <c r="CE10" s="26"/>
      <c r="CF10" s="28">
        <f t="shared" si="92"/>
        <v>0</v>
      </c>
      <c r="CG10" s="29">
        <f t="shared" si="63"/>
        <v>0</v>
      </c>
      <c r="CH10" s="30">
        <f>SUM(LARGE(($CF10,$BY10,$BR10,$BK10,$BD10,$AW10,$AP10,$AI10,$AB10,$U10,$N10,$G10),{1;2;3;4;5}))</f>
        <v>0</v>
      </c>
      <c r="CI10" s="27">
        <f t="shared" si="64"/>
        <v>5</v>
      </c>
      <c r="CJ10" s="20">
        <f t="shared" si="25"/>
        <v>1</v>
      </c>
      <c r="CK10" s="27"/>
      <c r="CL10" s="26"/>
      <c r="CM10" s="28">
        <f t="shared" si="93"/>
        <v>0</v>
      </c>
      <c r="CN10" s="29">
        <f t="shared" si="65"/>
        <v>0</v>
      </c>
      <c r="CO10" s="30">
        <f>SUM(LARGE(($CM10,$CF10,$BY10,$BR10,$BK10,$BD10,$AW10,$AP10,$AI10,$AB10,$U10,$N10,$G10),{1;2;3;4;5}))</f>
        <v>0</v>
      </c>
      <c r="CP10" s="27">
        <f t="shared" si="66"/>
        <v>5</v>
      </c>
      <c r="CQ10" s="20">
        <f t="shared" si="27"/>
        <v>1</v>
      </c>
      <c r="CR10" s="27"/>
      <c r="CS10" s="26"/>
      <c r="CT10" s="28">
        <f t="shared" si="94"/>
        <v>0</v>
      </c>
      <c r="CU10" s="29">
        <f t="shared" si="67"/>
        <v>0</v>
      </c>
      <c r="CV10" s="30">
        <f>SUM(LARGE(($CT10,$CM10,$CF10,$BY10,$BR10,$BK10,$BD10,$AW10,$AP10,$AI10,$AB10,$U10,$N10,$G10),{1;2;3;4;5}))</f>
        <v>0</v>
      </c>
      <c r="CW10" s="27">
        <f t="shared" si="68"/>
        <v>5</v>
      </c>
      <c r="CX10" s="20">
        <f t="shared" si="29"/>
        <v>1</v>
      </c>
      <c r="CY10" s="27"/>
      <c r="CZ10" s="26"/>
      <c r="DA10" s="28">
        <f t="shared" si="95"/>
        <v>0</v>
      </c>
      <c r="DB10" s="29">
        <f t="shared" si="69"/>
        <v>0</v>
      </c>
      <c r="DC10" s="30">
        <f>SUM(LARGE(($DA10,$CT10,$CM10,$CF10,$BY10,$BR10,$BK10,$BD10,$AW10,$AP10,$AI10,$AB10,$U10,$N10,$G10),{1;2;3;4;5}))</f>
        <v>0</v>
      </c>
      <c r="DD10" s="27">
        <f t="shared" si="70"/>
        <v>5</v>
      </c>
      <c r="DE10" s="20">
        <f t="shared" si="31"/>
        <v>1</v>
      </c>
      <c r="DF10" s="27"/>
      <c r="DG10" s="26"/>
      <c r="DH10" s="28">
        <f t="shared" si="96"/>
        <v>0</v>
      </c>
      <c r="DI10" s="29">
        <f t="shared" si="71"/>
        <v>0</v>
      </c>
      <c r="DJ10" s="30">
        <f>SUM(LARGE(($DH10,$DA10,$CT10,$CM10,$CF10,$BY10,$BR10,$BK10,$BD10,$AW10,$AP10,$AI10,$AB10,$U10,$N10,$G10),{1;2;3;4;5}))</f>
        <v>0</v>
      </c>
      <c r="DK10" s="27">
        <f t="shared" si="72"/>
        <v>5</v>
      </c>
      <c r="DL10" s="20">
        <f t="shared" si="33"/>
        <v>1</v>
      </c>
      <c r="DM10" s="27"/>
      <c r="DN10" s="26"/>
      <c r="DO10" s="28">
        <f t="shared" si="97"/>
        <v>0</v>
      </c>
      <c r="DP10" s="29">
        <f t="shared" si="73"/>
        <v>0</v>
      </c>
      <c r="DQ10" s="30">
        <f>SUM(LARGE(($DO10,$DH10,$DA10,$CT10,$CM10,$CF10,$BY10,$BR10,$BK10,$BD10,$AW10,$AP10,$AI10,$AB10,$U10,$N10,$G10),{1;2;3;4;5}))</f>
        <v>0</v>
      </c>
      <c r="DR10" s="27">
        <f t="shared" si="74"/>
        <v>5</v>
      </c>
      <c r="DS10" s="20">
        <f t="shared" si="35"/>
        <v>1</v>
      </c>
      <c r="DT10" s="27"/>
      <c r="DU10" s="26"/>
      <c r="DV10" s="28">
        <f t="shared" si="98"/>
        <v>0</v>
      </c>
      <c r="DW10" s="29">
        <f t="shared" si="75"/>
        <v>0</v>
      </c>
      <c r="DX10" s="30">
        <f>SUM(LARGE(($DV10,$DO10,$DH10,$DA10,$CT10,$CM10,$CF10,$BY10,$BR10,$BK10,$BD10,$AW10,$AP10,$AI10,$AB10,$U10,$N10,$G10),{1;2;3;4;5}))</f>
        <v>0</v>
      </c>
      <c r="DY10" s="27">
        <f t="shared" si="76"/>
        <v>5</v>
      </c>
      <c r="DZ10" s="20">
        <f t="shared" si="37"/>
        <v>3</v>
      </c>
      <c r="EA10" s="27"/>
      <c r="EB10" s="26"/>
      <c r="EC10" s="28">
        <f t="shared" si="99"/>
        <v>0</v>
      </c>
      <c r="ED10" s="29">
        <f t="shared" si="77"/>
        <v>0</v>
      </c>
      <c r="EE10" s="30">
        <f>SUM(LARGE(($EC10,$DV10,$DO10,$DH10,$DA10,$CT10,$CM10,$CF10,$BY10,$BR10,$BK10,$BD10,$AW10,$AP10,$AI10,$AB10,$U10,$N10,$G10),{1;2;3;4;5}))</f>
        <v>0</v>
      </c>
      <c r="EF10" s="27">
        <f t="shared" si="78"/>
        <v>5</v>
      </c>
      <c r="EG10" s="20">
        <f t="shared" si="39"/>
        <v>1</v>
      </c>
      <c r="EH10" s="27"/>
      <c r="EI10" s="26"/>
      <c r="EJ10" s="28">
        <f t="shared" si="100"/>
        <v>0</v>
      </c>
      <c r="EK10" s="29">
        <f t="shared" si="79"/>
        <v>0</v>
      </c>
      <c r="EL10" s="30">
        <f>SUM(LARGE(($EJ10,$EC10,$DV10,$DO10,$DH10,$DA10,$CT10,$CM10,$CF10,$BY10,$BR10,$BK10,$BD10,$AW10,$AP10,$AI10,$AB10,$U10,$N10,$G10),{1;2;3;4;5}))</f>
        <v>0</v>
      </c>
      <c r="EM10" s="27">
        <f t="shared" si="80"/>
        <v>5</v>
      </c>
    </row>
    <row r="11" spans="1:143" x14ac:dyDescent="0.2">
      <c r="A11" s="38" t="s">
        <v>204</v>
      </c>
      <c r="B11" s="65">
        <f t="shared" si="0"/>
        <v>0</v>
      </c>
      <c r="C11" s="15"/>
      <c r="D11" s="20">
        <f t="shared" si="1"/>
        <v>2</v>
      </c>
      <c r="E11" s="27"/>
      <c r="F11" s="26"/>
      <c r="G11" s="28">
        <f t="shared" si="81"/>
        <v>0</v>
      </c>
      <c r="H11" s="29">
        <f t="shared" si="41"/>
        <v>0</v>
      </c>
      <c r="I11" s="30">
        <f>SUM(LARGE(($G11),{1}))</f>
        <v>0</v>
      </c>
      <c r="J11" s="27">
        <f t="shared" si="42"/>
        <v>5</v>
      </c>
      <c r="K11" s="20">
        <f t="shared" si="3"/>
        <v>1</v>
      </c>
      <c r="L11" s="27"/>
      <c r="M11" s="26"/>
      <c r="N11" s="28">
        <f t="shared" si="82"/>
        <v>0</v>
      </c>
      <c r="O11" s="29">
        <f t="shared" si="43"/>
        <v>0</v>
      </c>
      <c r="P11" s="30">
        <f>SUM(LARGE(($N11,$G11),{1;2}))</f>
        <v>0</v>
      </c>
      <c r="Q11" s="27">
        <f t="shared" si="44"/>
        <v>5</v>
      </c>
      <c r="R11" s="20">
        <f t="shared" si="5"/>
        <v>2</v>
      </c>
      <c r="S11" s="27"/>
      <c r="T11" s="26"/>
      <c r="U11" s="28">
        <f t="shared" si="83"/>
        <v>0</v>
      </c>
      <c r="V11" s="29">
        <f t="shared" si="45"/>
        <v>0</v>
      </c>
      <c r="W11" s="30">
        <f>SUM(LARGE(($U11,$N11,$G11),{1;2;3}))</f>
        <v>0</v>
      </c>
      <c r="X11" s="27">
        <f t="shared" si="46"/>
        <v>5</v>
      </c>
      <c r="Y11" s="20">
        <f t="shared" si="7"/>
        <v>2</v>
      </c>
      <c r="Z11" s="27"/>
      <c r="AA11" s="26"/>
      <c r="AB11" s="28">
        <f t="shared" si="84"/>
        <v>0</v>
      </c>
      <c r="AC11" s="29">
        <f t="shared" si="47"/>
        <v>0</v>
      </c>
      <c r="AD11" s="30">
        <f>SUM(LARGE(($AB11,$U11,$N11,$G11),{1;2;3;4}))</f>
        <v>0</v>
      </c>
      <c r="AE11" s="27">
        <f t="shared" si="48"/>
        <v>5</v>
      </c>
      <c r="AF11" s="20">
        <f t="shared" si="9"/>
        <v>2</v>
      </c>
      <c r="AG11" s="27"/>
      <c r="AH11" s="26"/>
      <c r="AI11" s="28">
        <f t="shared" si="85"/>
        <v>0</v>
      </c>
      <c r="AJ11" s="29">
        <f t="shared" si="49"/>
        <v>0</v>
      </c>
      <c r="AK11" s="30">
        <f>SUM(LARGE(($AI11,$AB11,$U11,$N11,$G11),{1;2;3;4;5}))</f>
        <v>0</v>
      </c>
      <c r="AL11" s="27">
        <f t="shared" si="50"/>
        <v>5</v>
      </c>
      <c r="AM11" s="20">
        <f t="shared" si="11"/>
        <v>2</v>
      </c>
      <c r="AN11" s="27"/>
      <c r="AO11" s="26"/>
      <c r="AP11" s="28">
        <f t="shared" si="86"/>
        <v>0</v>
      </c>
      <c r="AQ11" s="29">
        <f t="shared" si="51"/>
        <v>0</v>
      </c>
      <c r="AR11" s="30">
        <f>SUM(LARGE(($AP11,$AI11,$AB11,$U11,$N11,$G11),{1;2;3;4;5}))</f>
        <v>0</v>
      </c>
      <c r="AS11" s="27">
        <f t="shared" si="52"/>
        <v>5</v>
      </c>
      <c r="AT11" s="20">
        <f t="shared" si="13"/>
        <v>2</v>
      </c>
      <c r="AU11" s="27"/>
      <c r="AV11" s="26"/>
      <c r="AW11" s="28">
        <f t="shared" si="87"/>
        <v>0</v>
      </c>
      <c r="AX11" s="29">
        <f t="shared" si="53"/>
        <v>0</v>
      </c>
      <c r="AY11" s="30">
        <f>SUM(LARGE(($AW11,$AP11,$AI11,$AB11,$U11,$N11,$G11),{1;2;3;4;5}))</f>
        <v>0</v>
      </c>
      <c r="AZ11" s="27">
        <f t="shared" si="54"/>
        <v>5</v>
      </c>
      <c r="BA11" s="20">
        <f t="shared" si="15"/>
        <v>2</v>
      </c>
      <c r="BB11" s="27"/>
      <c r="BC11" s="26"/>
      <c r="BD11" s="28">
        <f t="shared" si="88"/>
        <v>0</v>
      </c>
      <c r="BE11" s="29">
        <f t="shared" si="55"/>
        <v>0</v>
      </c>
      <c r="BF11" s="30">
        <f>SUM(LARGE(($BD11,$AW11,$AP11,$AI11,$AB11,$U11,$N11,$G11),{1;2;3;4;5}))</f>
        <v>0</v>
      </c>
      <c r="BG11" s="27">
        <f t="shared" si="56"/>
        <v>5</v>
      </c>
      <c r="BH11" s="20">
        <f t="shared" si="17"/>
        <v>2</v>
      </c>
      <c r="BI11" s="27"/>
      <c r="BJ11" s="26"/>
      <c r="BK11" s="28">
        <f t="shared" si="89"/>
        <v>0</v>
      </c>
      <c r="BL11" s="29">
        <f t="shared" si="57"/>
        <v>0</v>
      </c>
      <c r="BM11" s="30">
        <f>SUM(LARGE(($BK11,$BD11,$AW11,$AP11,$AI11,$AB11,$U11,$N11,$G11),{1;2;3;4;5}))</f>
        <v>0</v>
      </c>
      <c r="BN11" s="27">
        <f t="shared" si="58"/>
        <v>5</v>
      </c>
      <c r="BO11" s="20">
        <f t="shared" si="19"/>
        <v>2</v>
      </c>
      <c r="BP11" s="27"/>
      <c r="BQ11" s="26"/>
      <c r="BR11" s="28">
        <f t="shared" si="90"/>
        <v>0</v>
      </c>
      <c r="BS11" s="29">
        <f t="shared" si="59"/>
        <v>0</v>
      </c>
      <c r="BT11" s="30">
        <f>SUM(LARGE(($BR11,$BK11,$BD11,$AW11,$AP11,$AI11,$AB11,$U11,$N11,$G11),{1;2;3;4;5}))</f>
        <v>0</v>
      </c>
      <c r="BU11" s="27">
        <f t="shared" si="60"/>
        <v>5</v>
      </c>
      <c r="BV11" s="20">
        <f t="shared" si="21"/>
        <v>2</v>
      </c>
      <c r="BW11" s="27"/>
      <c r="BX11" s="26"/>
      <c r="BY11" s="28">
        <f t="shared" si="91"/>
        <v>0</v>
      </c>
      <c r="BZ11" s="29">
        <f t="shared" si="61"/>
        <v>0</v>
      </c>
      <c r="CA11" s="30">
        <f>SUM(LARGE(($BY11,$BR11,$BK11,$BD11,$AW11,$AP11,$AI11,$AB11,$U11,$N11,$G11),{1;2;3;4;5}))</f>
        <v>0</v>
      </c>
      <c r="CB11" s="27">
        <f t="shared" si="62"/>
        <v>5</v>
      </c>
      <c r="CC11" s="20">
        <f t="shared" si="23"/>
        <v>2</v>
      </c>
      <c r="CD11" s="27"/>
      <c r="CE11" s="26"/>
      <c r="CF11" s="28">
        <f t="shared" si="92"/>
        <v>0</v>
      </c>
      <c r="CG11" s="29">
        <f t="shared" si="63"/>
        <v>0</v>
      </c>
      <c r="CH11" s="30">
        <f>SUM(LARGE(($CF11,$BY11,$BR11,$BK11,$BD11,$AW11,$AP11,$AI11,$AB11,$U11,$N11,$G11),{1;2;3;4;5}))</f>
        <v>0</v>
      </c>
      <c r="CI11" s="27">
        <f t="shared" si="64"/>
        <v>5</v>
      </c>
      <c r="CJ11" s="20">
        <f t="shared" si="25"/>
        <v>1</v>
      </c>
      <c r="CK11" s="27"/>
      <c r="CL11" s="26"/>
      <c r="CM11" s="28">
        <f t="shared" si="93"/>
        <v>0</v>
      </c>
      <c r="CN11" s="29">
        <f t="shared" si="65"/>
        <v>0</v>
      </c>
      <c r="CO11" s="30">
        <f>SUM(LARGE(($CM11,$CF11,$BY11,$BR11,$BK11,$BD11,$AW11,$AP11,$AI11,$AB11,$U11,$N11,$G11),{1;2;3;4;5}))</f>
        <v>0</v>
      </c>
      <c r="CP11" s="27">
        <f t="shared" si="66"/>
        <v>5</v>
      </c>
      <c r="CQ11" s="20">
        <f t="shared" si="27"/>
        <v>1</v>
      </c>
      <c r="CR11" s="27"/>
      <c r="CS11" s="26"/>
      <c r="CT11" s="28">
        <f t="shared" si="94"/>
        <v>0</v>
      </c>
      <c r="CU11" s="29">
        <f t="shared" si="67"/>
        <v>0</v>
      </c>
      <c r="CV11" s="30">
        <f>SUM(LARGE(($CT11,$CM11,$CF11,$BY11,$BR11,$BK11,$BD11,$AW11,$AP11,$AI11,$AB11,$U11,$N11,$G11),{1;2;3;4;5}))</f>
        <v>0</v>
      </c>
      <c r="CW11" s="27">
        <f t="shared" si="68"/>
        <v>5</v>
      </c>
      <c r="CX11" s="20">
        <f t="shared" si="29"/>
        <v>1</v>
      </c>
      <c r="CY11" s="27"/>
      <c r="CZ11" s="26"/>
      <c r="DA11" s="28">
        <f t="shared" si="95"/>
        <v>0</v>
      </c>
      <c r="DB11" s="29">
        <f t="shared" si="69"/>
        <v>0</v>
      </c>
      <c r="DC11" s="30">
        <f>SUM(LARGE(($DA11,$CT11,$CM11,$CF11,$BY11,$BR11,$BK11,$BD11,$AW11,$AP11,$AI11,$AB11,$U11,$N11,$G11),{1;2;3;4;5}))</f>
        <v>0</v>
      </c>
      <c r="DD11" s="27">
        <f t="shared" si="70"/>
        <v>5</v>
      </c>
      <c r="DE11" s="20">
        <f t="shared" si="31"/>
        <v>1</v>
      </c>
      <c r="DF11" s="27"/>
      <c r="DG11" s="26"/>
      <c r="DH11" s="28">
        <f t="shared" si="96"/>
        <v>0</v>
      </c>
      <c r="DI11" s="29">
        <f t="shared" si="71"/>
        <v>0</v>
      </c>
      <c r="DJ11" s="30">
        <f>SUM(LARGE(($DH11,$DA11,$CT11,$CM11,$CF11,$BY11,$BR11,$BK11,$BD11,$AW11,$AP11,$AI11,$AB11,$U11,$N11,$G11),{1;2;3;4;5}))</f>
        <v>0</v>
      </c>
      <c r="DK11" s="27">
        <f t="shared" si="72"/>
        <v>5</v>
      </c>
      <c r="DL11" s="20">
        <f t="shared" si="33"/>
        <v>1</v>
      </c>
      <c r="DM11" s="27"/>
      <c r="DN11" s="26"/>
      <c r="DO11" s="28">
        <f t="shared" si="97"/>
        <v>0</v>
      </c>
      <c r="DP11" s="29">
        <f t="shared" si="73"/>
        <v>0</v>
      </c>
      <c r="DQ11" s="30">
        <f>SUM(LARGE(($DO11,$DH11,$DA11,$CT11,$CM11,$CF11,$BY11,$BR11,$BK11,$BD11,$AW11,$AP11,$AI11,$AB11,$U11,$N11,$G11),{1;2;3;4;5}))</f>
        <v>0</v>
      </c>
      <c r="DR11" s="27">
        <f t="shared" si="74"/>
        <v>5</v>
      </c>
      <c r="DS11" s="20">
        <f t="shared" si="35"/>
        <v>1</v>
      </c>
      <c r="DT11" s="27"/>
      <c r="DU11" s="26"/>
      <c r="DV11" s="28">
        <f t="shared" si="98"/>
        <v>0</v>
      </c>
      <c r="DW11" s="29">
        <f t="shared" si="75"/>
        <v>0</v>
      </c>
      <c r="DX11" s="30">
        <f>SUM(LARGE(($DV11,$DO11,$DH11,$DA11,$CT11,$CM11,$CF11,$BY11,$BR11,$BK11,$BD11,$AW11,$AP11,$AI11,$AB11,$U11,$N11,$G11),{1;2;3;4;5}))</f>
        <v>0</v>
      </c>
      <c r="DY11" s="27">
        <f t="shared" si="76"/>
        <v>5</v>
      </c>
      <c r="DZ11" s="20">
        <f t="shared" si="37"/>
        <v>3</v>
      </c>
      <c r="EA11" s="27"/>
      <c r="EB11" s="26"/>
      <c r="EC11" s="28">
        <f t="shared" si="99"/>
        <v>0</v>
      </c>
      <c r="ED11" s="29">
        <f t="shared" si="77"/>
        <v>0</v>
      </c>
      <c r="EE11" s="30">
        <f>SUM(LARGE(($EC11,$DV11,$DO11,$DH11,$DA11,$CT11,$CM11,$CF11,$BY11,$BR11,$BK11,$BD11,$AW11,$AP11,$AI11,$AB11,$U11,$N11,$G11),{1;2;3;4;5}))</f>
        <v>0</v>
      </c>
      <c r="EF11" s="27">
        <f t="shared" si="78"/>
        <v>5</v>
      </c>
      <c r="EG11" s="20">
        <f t="shared" si="39"/>
        <v>1</v>
      </c>
      <c r="EH11" s="27"/>
      <c r="EI11" s="26"/>
      <c r="EJ11" s="28">
        <f t="shared" si="100"/>
        <v>0</v>
      </c>
      <c r="EK11" s="29">
        <f t="shared" si="79"/>
        <v>0</v>
      </c>
      <c r="EL11" s="30">
        <f>SUM(LARGE(($EJ11,$EC11,$DV11,$DO11,$DH11,$DA11,$CT11,$CM11,$CF11,$BY11,$BR11,$BK11,$BD11,$AW11,$AP11,$AI11,$AB11,$U11,$N11,$G11),{1;2;3;4;5}))</f>
        <v>0</v>
      </c>
      <c r="EM11" s="27">
        <f t="shared" si="80"/>
        <v>5</v>
      </c>
    </row>
    <row r="12" spans="1:143" x14ac:dyDescent="0.2">
      <c r="A12" s="38" t="s">
        <v>201</v>
      </c>
      <c r="B12" s="65">
        <f t="shared" si="0"/>
        <v>0</v>
      </c>
      <c r="C12" s="15"/>
      <c r="D12" s="20">
        <f t="shared" si="1"/>
        <v>2</v>
      </c>
      <c r="E12" s="27"/>
      <c r="F12" s="26"/>
      <c r="G12" s="28">
        <f t="shared" si="81"/>
        <v>0</v>
      </c>
      <c r="H12" s="29">
        <f t="shared" si="41"/>
        <v>0</v>
      </c>
      <c r="I12" s="30">
        <f>SUM(LARGE(($G12),{1}))</f>
        <v>0</v>
      </c>
      <c r="J12" s="27">
        <f t="shared" si="42"/>
        <v>5</v>
      </c>
      <c r="K12" s="20">
        <f t="shared" si="3"/>
        <v>1</v>
      </c>
      <c r="L12" s="27"/>
      <c r="M12" s="26"/>
      <c r="N12" s="28">
        <f t="shared" si="82"/>
        <v>0</v>
      </c>
      <c r="O12" s="29">
        <f t="shared" si="43"/>
        <v>0</v>
      </c>
      <c r="P12" s="30">
        <f>SUM(LARGE(($N12,$G12),{1;2}))</f>
        <v>0</v>
      </c>
      <c r="Q12" s="27">
        <f t="shared" si="44"/>
        <v>5</v>
      </c>
      <c r="R12" s="20">
        <f t="shared" si="5"/>
        <v>2</v>
      </c>
      <c r="S12" s="27"/>
      <c r="T12" s="26"/>
      <c r="U12" s="28">
        <f t="shared" si="83"/>
        <v>0</v>
      </c>
      <c r="V12" s="29">
        <f t="shared" si="45"/>
        <v>0</v>
      </c>
      <c r="W12" s="30">
        <f>SUM(LARGE(($U12,$N12,$G12),{1;2;3}))</f>
        <v>0</v>
      </c>
      <c r="X12" s="27">
        <f t="shared" si="46"/>
        <v>5</v>
      </c>
      <c r="Y12" s="20">
        <f t="shared" si="7"/>
        <v>2</v>
      </c>
      <c r="Z12" s="27"/>
      <c r="AA12" s="26"/>
      <c r="AB12" s="28">
        <f t="shared" si="84"/>
        <v>0</v>
      </c>
      <c r="AC12" s="29">
        <f t="shared" si="47"/>
        <v>0</v>
      </c>
      <c r="AD12" s="30">
        <f>SUM(LARGE(($AB12,$U12,$N12,$G12),{1;2;3;4}))</f>
        <v>0</v>
      </c>
      <c r="AE12" s="27">
        <f t="shared" si="48"/>
        <v>5</v>
      </c>
      <c r="AF12" s="20">
        <f t="shared" si="9"/>
        <v>2</v>
      </c>
      <c r="AG12" s="27"/>
      <c r="AH12" s="26"/>
      <c r="AI12" s="28">
        <f t="shared" si="85"/>
        <v>0</v>
      </c>
      <c r="AJ12" s="29">
        <f t="shared" si="49"/>
        <v>0</v>
      </c>
      <c r="AK12" s="30">
        <f>SUM(LARGE(($AI12,$AB12,$U12,$N12,$G12),{1;2;3;4;5}))</f>
        <v>0</v>
      </c>
      <c r="AL12" s="27">
        <f t="shared" si="50"/>
        <v>5</v>
      </c>
      <c r="AM12" s="20">
        <f t="shared" si="11"/>
        <v>2</v>
      </c>
      <c r="AN12" s="27"/>
      <c r="AO12" s="26"/>
      <c r="AP12" s="28">
        <f t="shared" si="86"/>
        <v>0</v>
      </c>
      <c r="AQ12" s="29">
        <f t="shared" si="51"/>
        <v>0</v>
      </c>
      <c r="AR12" s="30">
        <f>SUM(LARGE(($AP12,$AI12,$AB12,$U12,$N12,$G12),{1;2;3;4;5}))</f>
        <v>0</v>
      </c>
      <c r="AS12" s="27">
        <f t="shared" si="52"/>
        <v>5</v>
      </c>
      <c r="AT12" s="20">
        <f t="shared" si="13"/>
        <v>2</v>
      </c>
      <c r="AU12" s="27"/>
      <c r="AV12" s="26"/>
      <c r="AW12" s="28">
        <f t="shared" si="87"/>
        <v>0</v>
      </c>
      <c r="AX12" s="29">
        <f t="shared" si="53"/>
        <v>0</v>
      </c>
      <c r="AY12" s="30">
        <f>SUM(LARGE(($AW12,$AP12,$AI12,$AB12,$U12,$N12,$G12),{1;2;3;4;5}))</f>
        <v>0</v>
      </c>
      <c r="AZ12" s="27">
        <f t="shared" si="54"/>
        <v>5</v>
      </c>
      <c r="BA12" s="20">
        <f t="shared" si="15"/>
        <v>2</v>
      </c>
      <c r="BB12" s="27"/>
      <c r="BC12" s="26"/>
      <c r="BD12" s="28">
        <f t="shared" si="88"/>
        <v>0</v>
      </c>
      <c r="BE12" s="29">
        <f t="shared" si="55"/>
        <v>0</v>
      </c>
      <c r="BF12" s="30">
        <f>SUM(LARGE(($BD12,$AW12,$AP12,$AI12,$AB12,$U12,$N12,$G12),{1;2;3;4;5}))</f>
        <v>0</v>
      </c>
      <c r="BG12" s="27">
        <f t="shared" si="56"/>
        <v>5</v>
      </c>
      <c r="BH12" s="20">
        <f t="shared" si="17"/>
        <v>2</v>
      </c>
      <c r="BI12" s="27"/>
      <c r="BJ12" s="26"/>
      <c r="BK12" s="28">
        <f t="shared" si="89"/>
        <v>0</v>
      </c>
      <c r="BL12" s="29">
        <f t="shared" si="57"/>
        <v>0</v>
      </c>
      <c r="BM12" s="30">
        <f>SUM(LARGE(($BK12,$BD12,$AW12,$AP12,$AI12,$AB12,$U12,$N12,$G12),{1;2;3;4;5}))</f>
        <v>0</v>
      </c>
      <c r="BN12" s="27">
        <f t="shared" si="58"/>
        <v>5</v>
      </c>
      <c r="BO12" s="20">
        <f t="shared" si="19"/>
        <v>2</v>
      </c>
      <c r="BP12" s="27"/>
      <c r="BQ12" s="26"/>
      <c r="BR12" s="28">
        <f t="shared" si="90"/>
        <v>0</v>
      </c>
      <c r="BS12" s="29">
        <f t="shared" si="59"/>
        <v>0</v>
      </c>
      <c r="BT12" s="30">
        <f>SUM(LARGE(($BR12,$BK12,$BD12,$AW12,$AP12,$AI12,$AB12,$U12,$N12,$G12),{1;2;3;4;5}))</f>
        <v>0</v>
      </c>
      <c r="BU12" s="27">
        <f t="shared" si="60"/>
        <v>5</v>
      </c>
      <c r="BV12" s="20">
        <f t="shared" si="21"/>
        <v>2</v>
      </c>
      <c r="BW12" s="27"/>
      <c r="BX12" s="26"/>
      <c r="BY12" s="28">
        <f t="shared" si="91"/>
        <v>0</v>
      </c>
      <c r="BZ12" s="29">
        <f t="shared" si="61"/>
        <v>0</v>
      </c>
      <c r="CA12" s="30">
        <f>SUM(LARGE(($BY12,$BR12,$BK12,$BD12,$AW12,$AP12,$AI12,$AB12,$U12,$N12,$G12),{1;2;3;4;5}))</f>
        <v>0</v>
      </c>
      <c r="CB12" s="27">
        <f t="shared" si="62"/>
        <v>5</v>
      </c>
      <c r="CC12" s="20">
        <f t="shared" si="23"/>
        <v>2</v>
      </c>
      <c r="CD12" s="27"/>
      <c r="CE12" s="26"/>
      <c r="CF12" s="28">
        <f t="shared" si="92"/>
        <v>0</v>
      </c>
      <c r="CG12" s="29">
        <f t="shared" si="63"/>
        <v>0</v>
      </c>
      <c r="CH12" s="30">
        <f>SUM(LARGE(($CF12,$BY12,$BR12,$BK12,$BD12,$AW12,$AP12,$AI12,$AB12,$U12,$N12,$G12),{1;2;3;4;5}))</f>
        <v>0</v>
      </c>
      <c r="CI12" s="27">
        <f t="shared" si="64"/>
        <v>5</v>
      </c>
      <c r="CJ12" s="20">
        <f t="shared" si="25"/>
        <v>1</v>
      </c>
      <c r="CK12" s="27"/>
      <c r="CL12" s="26"/>
      <c r="CM12" s="28">
        <f t="shared" si="93"/>
        <v>0</v>
      </c>
      <c r="CN12" s="29">
        <f t="shared" si="65"/>
        <v>0</v>
      </c>
      <c r="CO12" s="30">
        <f>SUM(LARGE(($CM12,$CF12,$BY12,$BR12,$BK12,$BD12,$AW12,$AP12,$AI12,$AB12,$U12,$N12,$G12),{1;2;3;4;5}))</f>
        <v>0</v>
      </c>
      <c r="CP12" s="27">
        <f t="shared" si="66"/>
        <v>5</v>
      </c>
      <c r="CQ12" s="20">
        <f t="shared" si="27"/>
        <v>1</v>
      </c>
      <c r="CR12" s="27"/>
      <c r="CS12" s="26"/>
      <c r="CT12" s="28">
        <f t="shared" si="94"/>
        <v>0</v>
      </c>
      <c r="CU12" s="29">
        <f t="shared" si="67"/>
        <v>0</v>
      </c>
      <c r="CV12" s="30">
        <f>SUM(LARGE(($CT12,$CM12,$CF12,$BY12,$BR12,$BK12,$BD12,$AW12,$AP12,$AI12,$AB12,$U12,$N12,$G12),{1;2;3;4;5}))</f>
        <v>0</v>
      </c>
      <c r="CW12" s="27">
        <f t="shared" si="68"/>
        <v>5</v>
      </c>
      <c r="CX12" s="20">
        <f t="shared" si="29"/>
        <v>1</v>
      </c>
      <c r="CY12" s="27"/>
      <c r="CZ12" s="26"/>
      <c r="DA12" s="28">
        <f t="shared" si="95"/>
        <v>0</v>
      </c>
      <c r="DB12" s="29">
        <f t="shared" si="69"/>
        <v>0</v>
      </c>
      <c r="DC12" s="30">
        <f>SUM(LARGE(($DA12,$CT12,$CM12,$CF12,$BY12,$BR12,$BK12,$BD12,$AW12,$AP12,$AI12,$AB12,$U12,$N12,$G12),{1;2;3;4;5}))</f>
        <v>0</v>
      </c>
      <c r="DD12" s="27">
        <f t="shared" si="70"/>
        <v>5</v>
      </c>
      <c r="DE12" s="20">
        <f t="shared" si="31"/>
        <v>1</v>
      </c>
      <c r="DF12" s="27"/>
      <c r="DG12" s="26"/>
      <c r="DH12" s="28">
        <f t="shared" si="96"/>
        <v>0</v>
      </c>
      <c r="DI12" s="29">
        <f t="shared" si="71"/>
        <v>0</v>
      </c>
      <c r="DJ12" s="30">
        <f>SUM(LARGE(($DH12,$DA12,$CT12,$CM12,$CF12,$BY12,$BR12,$BK12,$BD12,$AW12,$AP12,$AI12,$AB12,$U12,$N12,$G12),{1;2;3;4;5}))</f>
        <v>0</v>
      </c>
      <c r="DK12" s="27">
        <f t="shared" si="72"/>
        <v>5</v>
      </c>
      <c r="DL12" s="20">
        <f t="shared" si="33"/>
        <v>1</v>
      </c>
      <c r="DM12" s="27"/>
      <c r="DN12" s="26"/>
      <c r="DO12" s="28">
        <f t="shared" si="97"/>
        <v>0</v>
      </c>
      <c r="DP12" s="29">
        <f t="shared" si="73"/>
        <v>0</v>
      </c>
      <c r="DQ12" s="30">
        <f>SUM(LARGE(($DO12,$DH12,$DA12,$CT12,$CM12,$CF12,$BY12,$BR12,$BK12,$BD12,$AW12,$AP12,$AI12,$AB12,$U12,$N12,$G12),{1;2;3;4;5}))</f>
        <v>0</v>
      </c>
      <c r="DR12" s="27">
        <f t="shared" si="74"/>
        <v>5</v>
      </c>
      <c r="DS12" s="20">
        <f t="shared" si="35"/>
        <v>1</v>
      </c>
      <c r="DT12" s="27"/>
      <c r="DU12" s="26"/>
      <c r="DV12" s="28">
        <f t="shared" si="98"/>
        <v>0</v>
      </c>
      <c r="DW12" s="29">
        <f t="shared" si="75"/>
        <v>0</v>
      </c>
      <c r="DX12" s="30">
        <f>SUM(LARGE(($DV12,$DO12,$DH12,$DA12,$CT12,$CM12,$CF12,$BY12,$BR12,$BK12,$BD12,$AW12,$AP12,$AI12,$AB12,$U12,$N12,$G12),{1;2;3;4;5}))</f>
        <v>0</v>
      </c>
      <c r="DY12" s="27">
        <f t="shared" si="76"/>
        <v>5</v>
      </c>
      <c r="DZ12" s="20">
        <f t="shared" si="37"/>
        <v>3</v>
      </c>
      <c r="EA12" s="27"/>
      <c r="EB12" s="26"/>
      <c r="EC12" s="28">
        <f t="shared" si="99"/>
        <v>0</v>
      </c>
      <c r="ED12" s="29">
        <f t="shared" si="77"/>
        <v>0</v>
      </c>
      <c r="EE12" s="30">
        <f>SUM(LARGE(($EC12,$DV12,$DO12,$DH12,$DA12,$CT12,$CM12,$CF12,$BY12,$BR12,$BK12,$BD12,$AW12,$AP12,$AI12,$AB12,$U12,$N12,$G12),{1;2;3;4;5}))</f>
        <v>0</v>
      </c>
      <c r="EF12" s="27">
        <f t="shared" si="78"/>
        <v>5</v>
      </c>
      <c r="EG12" s="20">
        <f t="shared" si="39"/>
        <v>1</v>
      </c>
      <c r="EH12" s="27"/>
      <c r="EI12" s="26"/>
      <c r="EJ12" s="28">
        <f t="shared" si="100"/>
        <v>0</v>
      </c>
      <c r="EK12" s="29">
        <f t="shared" si="79"/>
        <v>0</v>
      </c>
      <c r="EL12" s="30">
        <f>SUM(LARGE(($EJ12,$EC12,$DV12,$DO12,$DH12,$DA12,$CT12,$CM12,$CF12,$BY12,$BR12,$BK12,$BD12,$AW12,$AP12,$AI12,$AB12,$U12,$N12,$G12),{1;2;3;4;5}))</f>
        <v>0</v>
      </c>
      <c r="EM12" s="27">
        <f t="shared" si="80"/>
        <v>5</v>
      </c>
    </row>
    <row r="13" spans="1:143" x14ac:dyDescent="0.2">
      <c r="A13" s="38" t="s">
        <v>48</v>
      </c>
      <c r="B13" s="65">
        <f t="shared" si="0"/>
        <v>0</v>
      </c>
      <c r="C13" s="15"/>
      <c r="D13" s="20">
        <f t="shared" si="1"/>
        <v>2</v>
      </c>
      <c r="E13" s="27"/>
      <c r="F13" s="26"/>
      <c r="G13" s="28">
        <f t="shared" si="81"/>
        <v>0</v>
      </c>
      <c r="H13" s="29">
        <f t="shared" si="41"/>
        <v>0</v>
      </c>
      <c r="I13" s="30">
        <f>SUM(LARGE(($G13),{1}))</f>
        <v>0</v>
      </c>
      <c r="J13" s="27">
        <f t="shared" si="42"/>
        <v>5</v>
      </c>
      <c r="K13" s="20">
        <f t="shared" si="3"/>
        <v>1</v>
      </c>
      <c r="L13" s="27"/>
      <c r="M13" s="26"/>
      <c r="N13" s="28">
        <f t="shared" si="82"/>
        <v>0</v>
      </c>
      <c r="O13" s="29">
        <f t="shared" si="43"/>
        <v>0</v>
      </c>
      <c r="P13" s="30">
        <f>SUM(LARGE(($N13,$G13),{1;2}))</f>
        <v>0</v>
      </c>
      <c r="Q13" s="27">
        <f t="shared" si="44"/>
        <v>5</v>
      </c>
      <c r="R13" s="20">
        <f t="shared" si="5"/>
        <v>2</v>
      </c>
      <c r="S13" s="27"/>
      <c r="T13" s="26"/>
      <c r="U13" s="28">
        <f t="shared" si="83"/>
        <v>0</v>
      </c>
      <c r="V13" s="29">
        <f t="shared" si="45"/>
        <v>0</v>
      </c>
      <c r="W13" s="30">
        <f>SUM(LARGE(($U13,$N13,$G13),{1;2;3}))</f>
        <v>0</v>
      </c>
      <c r="X13" s="27">
        <f t="shared" si="46"/>
        <v>5</v>
      </c>
      <c r="Y13" s="20">
        <f t="shared" si="7"/>
        <v>2</v>
      </c>
      <c r="Z13" s="27"/>
      <c r="AA13" s="26"/>
      <c r="AB13" s="28">
        <f t="shared" si="84"/>
        <v>0</v>
      </c>
      <c r="AC13" s="29">
        <f t="shared" si="47"/>
        <v>0</v>
      </c>
      <c r="AD13" s="30">
        <f>SUM(LARGE(($AB13,$U13,$N13,$G13),{1;2;3;4}))</f>
        <v>0</v>
      </c>
      <c r="AE13" s="27">
        <f t="shared" si="48"/>
        <v>5</v>
      </c>
      <c r="AF13" s="20">
        <f t="shared" si="9"/>
        <v>2</v>
      </c>
      <c r="AG13" s="27"/>
      <c r="AH13" s="26"/>
      <c r="AI13" s="28">
        <f t="shared" si="85"/>
        <v>0</v>
      </c>
      <c r="AJ13" s="29">
        <f t="shared" si="49"/>
        <v>0</v>
      </c>
      <c r="AK13" s="30">
        <f>SUM(LARGE(($AI13,$AB13,$U13,$N13,$G13),{1;2;3;4;5}))</f>
        <v>0</v>
      </c>
      <c r="AL13" s="27">
        <f t="shared" si="50"/>
        <v>5</v>
      </c>
      <c r="AM13" s="20">
        <f t="shared" si="11"/>
        <v>2</v>
      </c>
      <c r="AN13" s="27"/>
      <c r="AO13" s="26"/>
      <c r="AP13" s="28">
        <f t="shared" si="86"/>
        <v>0</v>
      </c>
      <c r="AQ13" s="29">
        <f t="shared" si="51"/>
        <v>0</v>
      </c>
      <c r="AR13" s="30">
        <f>SUM(LARGE(($AP13,$AI13,$AB13,$U13,$N13,$G13),{1;2;3;4;5}))</f>
        <v>0</v>
      </c>
      <c r="AS13" s="27">
        <f t="shared" si="52"/>
        <v>5</v>
      </c>
      <c r="AT13" s="20">
        <f t="shared" si="13"/>
        <v>2</v>
      </c>
      <c r="AU13" s="27"/>
      <c r="AV13" s="26"/>
      <c r="AW13" s="28">
        <f t="shared" si="87"/>
        <v>0</v>
      </c>
      <c r="AX13" s="29">
        <f t="shared" si="53"/>
        <v>0</v>
      </c>
      <c r="AY13" s="30">
        <f>SUM(LARGE(($AW13,$AP13,$AI13,$AB13,$U13,$N13,$G13),{1;2;3;4;5}))</f>
        <v>0</v>
      </c>
      <c r="AZ13" s="27">
        <f t="shared" si="54"/>
        <v>5</v>
      </c>
      <c r="BA13" s="20">
        <f t="shared" si="15"/>
        <v>2</v>
      </c>
      <c r="BB13" s="27"/>
      <c r="BC13" s="26"/>
      <c r="BD13" s="28">
        <f t="shared" si="88"/>
        <v>0</v>
      </c>
      <c r="BE13" s="29">
        <f t="shared" si="55"/>
        <v>0</v>
      </c>
      <c r="BF13" s="30">
        <f>SUM(LARGE(($BD13,$AW13,$AP13,$AI13,$AB13,$U13,$N13,$G13),{1;2;3;4;5}))</f>
        <v>0</v>
      </c>
      <c r="BG13" s="27">
        <f t="shared" si="56"/>
        <v>5</v>
      </c>
      <c r="BH13" s="20">
        <f t="shared" si="17"/>
        <v>2</v>
      </c>
      <c r="BI13" s="27"/>
      <c r="BJ13" s="26"/>
      <c r="BK13" s="28">
        <f t="shared" si="89"/>
        <v>0</v>
      </c>
      <c r="BL13" s="29">
        <f t="shared" si="57"/>
        <v>0</v>
      </c>
      <c r="BM13" s="30">
        <f>SUM(LARGE(($BK13,$BD13,$AW13,$AP13,$AI13,$AB13,$U13,$N13,$G13),{1;2;3;4;5}))</f>
        <v>0</v>
      </c>
      <c r="BN13" s="27">
        <f t="shared" si="58"/>
        <v>5</v>
      </c>
      <c r="BO13" s="20">
        <f t="shared" si="19"/>
        <v>2</v>
      </c>
      <c r="BP13" s="27"/>
      <c r="BQ13" s="26"/>
      <c r="BR13" s="28">
        <f t="shared" si="90"/>
        <v>0</v>
      </c>
      <c r="BS13" s="29">
        <f t="shared" si="59"/>
        <v>0</v>
      </c>
      <c r="BT13" s="30">
        <f>SUM(LARGE(($BR13,$BK13,$BD13,$AW13,$AP13,$AI13,$AB13,$U13,$N13,$G13),{1;2;3;4;5}))</f>
        <v>0</v>
      </c>
      <c r="BU13" s="27">
        <f t="shared" si="60"/>
        <v>5</v>
      </c>
      <c r="BV13" s="20">
        <f t="shared" si="21"/>
        <v>2</v>
      </c>
      <c r="BW13" s="27"/>
      <c r="BX13" s="26"/>
      <c r="BY13" s="28">
        <f t="shared" si="91"/>
        <v>0</v>
      </c>
      <c r="BZ13" s="29">
        <f t="shared" si="61"/>
        <v>0</v>
      </c>
      <c r="CA13" s="30">
        <f>SUM(LARGE(($BY13,$BR13,$BK13,$BD13,$AW13,$AP13,$AI13,$AB13,$U13,$N13,$G13),{1;2;3;4;5}))</f>
        <v>0</v>
      </c>
      <c r="CB13" s="27">
        <f t="shared" si="62"/>
        <v>5</v>
      </c>
      <c r="CC13" s="20">
        <f t="shared" si="23"/>
        <v>2</v>
      </c>
      <c r="CD13" s="27"/>
      <c r="CE13" s="26"/>
      <c r="CF13" s="28">
        <f t="shared" si="92"/>
        <v>0</v>
      </c>
      <c r="CG13" s="29">
        <f t="shared" si="63"/>
        <v>0</v>
      </c>
      <c r="CH13" s="30">
        <f>SUM(LARGE(($CF13,$BY13,$BR13,$BK13,$BD13,$AW13,$AP13,$AI13,$AB13,$U13,$N13,$G13),{1;2;3;4;5}))</f>
        <v>0</v>
      </c>
      <c r="CI13" s="27">
        <f t="shared" si="64"/>
        <v>5</v>
      </c>
      <c r="CJ13" s="20">
        <f t="shared" si="25"/>
        <v>1</v>
      </c>
      <c r="CK13" s="27"/>
      <c r="CL13" s="26"/>
      <c r="CM13" s="28">
        <f t="shared" si="93"/>
        <v>0</v>
      </c>
      <c r="CN13" s="29">
        <f t="shared" si="65"/>
        <v>0</v>
      </c>
      <c r="CO13" s="30">
        <f>SUM(LARGE(($CM13,$CF13,$BY13,$BR13,$BK13,$BD13,$AW13,$AP13,$AI13,$AB13,$U13,$N13,$G13),{1;2;3;4;5}))</f>
        <v>0</v>
      </c>
      <c r="CP13" s="27">
        <f t="shared" si="66"/>
        <v>5</v>
      </c>
      <c r="CQ13" s="20">
        <f t="shared" si="27"/>
        <v>1</v>
      </c>
      <c r="CR13" s="27"/>
      <c r="CS13" s="26"/>
      <c r="CT13" s="28">
        <f t="shared" si="94"/>
        <v>0</v>
      </c>
      <c r="CU13" s="29">
        <f t="shared" si="67"/>
        <v>0</v>
      </c>
      <c r="CV13" s="30">
        <f>SUM(LARGE(($CT13,$CM13,$CF13,$BY13,$BR13,$BK13,$BD13,$AW13,$AP13,$AI13,$AB13,$U13,$N13,$G13),{1;2;3;4;5}))</f>
        <v>0</v>
      </c>
      <c r="CW13" s="27">
        <f t="shared" si="68"/>
        <v>5</v>
      </c>
      <c r="CX13" s="20">
        <f t="shared" si="29"/>
        <v>1</v>
      </c>
      <c r="CY13" s="27"/>
      <c r="CZ13" s="26"/>
      <c r="DA13" s="28">
        <f t="shared" si="95"/>
        <v>0</v>
      </c>
      <c r="DB13" s="29">
        <f t="shared" si="69"/>
        <v>0</v>
      </c>
      <c r="DC13" s="30">
        <f>SUM(LARGE(($DA13,$CT13,$CM13,$CF13,$BY13,$BR13,$BK13,$BD13,$AW13,$AP13,$AI13,$AB13,$U13,$N13,$G13),{1;2;3;4;5}))</f>
        <v>0</v>
      </c>
      <c r="DD13" s="27">
        <f t="shared" si="70"/>
        <v>5</v>
      </c>
      <c r="DE13" s="20">
        <f t="shared" si="31"/>
        <v>1</v>
      </c>
      <c r="DF13" s="27"/>
      <c r="DG13" s="26"/>
      <c r="DH13" s="28">
        <f t="shared" si="96"/>
        <v>0</v>
      </c>
      <c r="DI13" s="29">
        <f t="shared" si="71"/>
        <v>0</v>
      </c>
      <c r="DJ13" s="30">
        <f>SUM(LARGE(($DH13,$DA13,$CT13,$CM13,$CF13,$BY13,$BR13,$BK13,$BD13,$AW13,$AP13,$AI13,$AB13,$U13,$N13,$G13),{1;2;3;4;5}))</f>
        <v>0</v>
      </c>
      <c r="DK13" s="27">
        <f t="shared" si="72"/>
        <v>5</v>
      </c>
      <c r="DL13" s="20">
        <f t="shared" si="33"/>
        <v>1</v>
      </c>
      <c r="DM13" s="27"/>
      <c r="DN13" s="26"/>
      <c r="DO13" s="28">
        <f t="shared" si="97"/>
        <v>0</v>
      </c>
      <c r="DP13" s="29">
        <f t="shared" si="73"/>
        <v>0</v>
      </c>
      <c r="DQ13" s="30">
        <f>SUM(LARGE(($DO13,$DH13,$DA13,$CT13,$CM13,$CF13,$BY13,$BR13,$BK13,$BD13,$AW13,$AP13,$AI13,$AB13,$U13,$N13,$G13),{1;2;3;4;5}))</f>
        <v>0</v>
      </c>
      <c r="DR13" s="27">
        <f t="shared" si="74"/>
        <v>5</v>
      </c>
      <c r="DS13" s="20">
        <f t="shared" si="35"/>
        <v>1</v>
      </c>
      <c r="DT13" s="27"/>
      <c r="DU13" s="26"/>
      <c r="DV13" s="28">
        <f t="shared" si="98"/>
        <v>0</v>
      </c>
      <c r="DW13" s="29">
        <f t="shared" si="75"/>
        <v>0</v>
      </c>
      <c r="DX13" s="30">
        <f>SUM(LARGE(($DV13,$DO13,$DH13,$DA13,$CT13,$CM13,$CF13,$BY13,$BR13,$BK13,$BD13,$AW13,$AP13,$AI13,$AB13,$U13,$N13,$G13),{1;2;3;4;5}))</f>
        <v>0</v>
      </c>
      <c r="DY13" s="27">
        <f t="shared" si="76"/>
        <v>5</v>
      </c>
      <c r="DZ13" s="20">
        <f t="shared" si="37"/>
        <v>3</v>
      </c>
      <c r="EA13" s="27"/>
      <c r="EB13" s="26"/>
      <c r="EC13" s="28">
        <f t="shared" si="99"/>
        <v>0</v>
      </c>
      <c r="ED13" s="29">
        <f t="shared" si="77"/>
        <v>0</v>
      </c>
      <c r="EE13" s="30">
        <f>SUM(LARGE(($EC13,$DV13,$DO13,$DH13,$DA13,$CT13,$CM13,$CF13,$BY13,$BR13,$BK13,$BD13,$AW13,$AP13,$AI13,$AB13,$U13,$N13,$G13),{1;2;3;4;5}))</f>
        <v>0</v>
      </c>
      <c r="EF13" s="27">
        <f t="shared" si="78"/>
        <v>5</v>
      </c>
      <c r="EG13" s="20">
        <f t="shared" si="39"/>
        <v>1</v>
      </c>
      <c r="EH13" s="27"/>
      <c r="EI13" s="26"/>
      <c r="EJ13" s="28">
        <f t="shared" si="100"/>
        <v>0</v>
      </c>
      <c r="EK13" s="29">
        <f t="shared" si="79"/>
        <v>0</v>
      </c>
      <c r="EL13" s="30">
        <f>SUM(LARGE(($EJ13,$EC13,$DV13,$DO13,$DH13,$DA13,$CT13,$CM13,$CF13,$BY13,$BR13,$BK13,$BD13,$AW13,$AP13,$AI13,$AB13,$U13,$N13,$G13),{1;2;3;4;5}))</f>
        <v>0</v>
      </c>
      <c r="EM13" s="27">
        <f t="shared" si="80"/>
        <v>5</v>
      </c>
    </row>
    <row r="14" spans="1:143" x14ac:dyDescent="0.2">
      <c r="A14" s="38" t="s">
        <v>147</v>
      </c>
      <c r="B14" s="65">
        <f t="shared" si="0"/>
        <v>0</v>
      </c>
      <c r="C14" s="15"/>
      <c r="D14" s="20">
        <f t="shared" si="1"/>
        <v>2</v>
      </c>
      <c r="E14" s="27"/>
      <c r="F14" s="26"/>
      <c r="G14" s="28">
        <f t="shared" si="81"/>
        <v>0</v>
      </c>
      <c r="H14" s="29">
        <f t="shared" si="41"/>
        <v>0</v>
      </c>
      <c r="I14" s="30">
        <f>SUM(LARGE(($G14),{1}))</f>
        <v>0</v>
      </c>
      <c r="J14" s="27">
        <f t="shared" si="42"/>
        <v>5</v>
      </c>
      <c r="K14" s="20">
        <f t="shared" si="3"/>
        <v>1</v>
      </c>
      <c r="L14" s="27"/>
      <c r="M14" s="26"/>
      <c r="N14" s="28">
        <f t="shared" si="82"/>
        <v>0</v>
      </c>
      <c r="O14" s="29">
        <f t="shared" si="43"/>
        <v>0</v>
      </c>
      <c r="P14" s="30">
        <f>SUM(LARGE(($N14,$G14),{1;2}))</f>
        <v>0</v>
      </c>
      <c r="Q14" s="27">
        <f t="shared" si="44"/>
        <v>5</v>
      </c>
      <c r="R14" s="20">
        <f t="shared" si="5"/>
        <v>2</v>
      </c>
      <c r="S14" s="27"/>
      <c r="T14" s="26"/>
      <c r="U14" s="28">
        <f t="shared" si="83"/>
        <v>0</v>
      </c>
      <c r="V14" s="29">
        <f t="shared" si="45"/>
        <v>0</v>
      </c>
      <c r="W14" s="30">
        <f>SUM(LARGE(($U14,$N14,$G14),{1;2;3}))</f>
        <v>0</v>
      </c>
      <c r="X14" s="27">
        <f t="shared" si="46"/>
        <v>5</v>
      </c>
      <c r="Y14" s="20">
        <f t="shared" si="7"/>
        <v>2</v>
      </c>
      <c r="Z14" s="27"/>
      <c r="AA14" s="26"/>
      <c r="AB14" s="28">
        <f t="shared" si="84"/>
        <v>0</v>
      </c>
      <c r="AC14" s="29">
        <f t="shared" si="47"/>
        <v>0</v>
      </c>
      <c r="AD14" s="30">
        <f>SUM(LARGE(($AB14,$U14,$N14,$G14),{1;2;3;4}))</f>
        <v>0</v>
      </c>
      <c r="AE14" s="27">
        <f t="shared" si="48"/>
        <v>5</v>
      </c>
      <c r="AF14" s="20">
        <f t="shared" si="9"/>
        <v>2</v>
      </c>
      <c r="AG14" s="27"/>
      <c r="AH14" s="26"/>
      <c r="AI14" s="28">
        <f t="shared" si="85"/>
        <v>0</v>
      </c>
      <c r="AJ14" s="29">
        <f t="shared" si="49"/>
        <v>0</v>
      </c>
      <c r="AK14" s="30">
        <f>SUM(LARGE(($AI14,$AB14,$U14,$N14,$G14),{1;2;3;4;5}))</f>
        <v>0</v>
      </c>
      <c r="AL14" s="27">
        <f t="shared" si="50"/>
        <v>5</v>
      </c>
      <c r="AM14" s="20">
        <f t="shared" si="11"/>
        <v>2</v>
      </c>
      <c r="AN14" s="27"/>
      <c r="AO14" s="26"/>
      <c r="AP14" s="28">
        <f t="shared" si="86"/>
        <v>0</v>
      </c>
      <c r="AQ14" s="29">
        <f t="shared" si="51"/>
        <v>0</v>
      </c>
      <c r="AR14" s="30">
        <f>SUM(LARGE(($AP14,$AI14,$AB14,$U14,$N14,$G14),{1;2;3;4;5}))</f>
        <v>0</v>
      </c>
      <c r="AS14" s="27">
        <f t="shared" si="52"/>
        <v>5</v>
      </c>
      <c r="AT14" s="20">
        <f t="shared" si="13"/>
        <v>2</v>
      </c>
      <c r="AU14" s="27"/>
      <c r="AV14" s="26"/>
      <c r="AW14" s="28">
        <f t="shared" si="87"/>
        <v>0</v>
      </c>
      <c r="AX14" s="29">
        <f t="shared" si="53"/>
        <v>0</v>
      </c>
      <c r="AY14" s="30">
        <f>SUM(LARGE(($AW14,$AP14,$AI14,$AB14,$U14,$N14,$G14),{1;2;3;4;5}))</f>
        <v>0</v>
      </c>
      <c r="AZ14" s="27">
        <f t="shared" si="54"/>
        <v>5</v>
      </c>
      <c r="BA14" s="20">
        <f t="shared" si="15"/>
        <v>2</v>
      </c>
      <c r="BB14" s="27"/>
      <c r="BC14" s="26"/>
      <c r="BD14" s="28">
        <f t="shared" si="88"/>
        <v>0</v>
      </c>
      <c r="BE14" s="29">
        <f t="shared" si="55"/>
        <v>0</v>
      </c>
      <c r="BF14" s="30">
        <f>SUM(LARGE(($BD14,$AW14,$AP14,$AI14,$AB14,$U14,$N14,$G14),{1;2;3;4;5}))</f>
        <v>0</v>
      </c>
      <c r="BG14" s="27">
        <f t="shared" si="56"/>
        <v>5</v>
      </c>
      <c r="BH14" s="20">
        <f t="shared" si="17"/>
        <v>2</v>
      </c>
      <c r="BI14" s="27"/>
      <c r="BJ14" s="26"/>
      <c r="BK14" s="28">
        <f t="shared" si="89"/>
        <v>0</v>
      </c>
      <c r="BL14" s="29">
        <f t="shared" si="57"/>
        <v>0</v>
      </c>
      <c r="BM14" s="30">
        <f>SUM(LARGE(($BK14,$BD14,$AW14,$AP14,$AI14,$AB14,$U14,$N14,$G14),{1;2;3;4;5}))</f>
        <v>0</v>
      </c>
      <c r="BN14" s="27">
        <f t="shared" si="58"/>
        <v>5</v>
      </c>
      <c r="BO14" s="20">
        <f t="shared" si="19"/>
        <v>2</v>
      </c>
      <c r="BP14" s="27"/>
      <c r="BQ14" s="26"/>
      <c r="BR14" s="28">
        <f t="shared" si="90"/>
        <v>0</v>
      </c>
      <c r="BS14" s="29">
        <f t="shared" si="59"/>
        <v>0</v>
      </c>
      <c r="BT14" s="30">
        <f>SUM(LARGE(($BR14,$BK14,$BD14,$AW14,$AP14,$AI14,$AB14,$U14,$N14,$G14),{1;2;3;4;5}))</f>
        <v>0</v>
      </c>
      <c r="BU14" s="27">
        <f t="shared" si="60"/>
        <v>5</v>
      </c>
      <c r="BV14" s="20">
        <f t="shared" si="21"/>
        <v>2</v>
      </c>
      <c r="BW14" s="27"/>
      <c r="BX14" s="26"/>
      <c r="BY14" s="28">
        <f t="shared" si="91"/>
        <v>0</v>
      </c>
      <c r="BZ14" s="29">
        <f t="shared" si="61"/>
        <v>0</v>
      </c>
      <c r="CA14" s="30">
        <f>SUM(LARGE(($BY14,$BR14,$BK14,$BD14,$AW14,$AP14,$AI14,$AB14,$U14,$N14,$G14),{1;2;3;4;5}))</f>
        <v>0</v>
      </c>
      <c r="CB14" s="27">
        <f t="shared" si="62"/>
        <v>5</v>
      </c>
      <c r="CC14" s="20">
        <f t="shared" si="23"/>
        <v>2</v>
      </c>
      <c r="CD14" s="27"/>
      <c r="CE14" s="26"/>
      <c r="CF14" s="28">
        <f t="shared" si="92"/>
        <v>0</v>
      </c>
      <c r="CG14" s="29">
        <f t="shared" si="63"/>
        <v>0</v>
      </c>
      <c r="CH14" s="30">
        <f>SUM(LARGE(($CF14,$BY14,$BR14,$BK14,$BD14,$AW14,$AP14,$AI14,$AB14,$U14,$N14,$G14),{1;2;3;4;5}))</f>
        <v>0</v>
      </c>
      <c r="CI14" s="27">
        <f t="shared" si="64"/>
        <v>5</v>
      </c>
      <c r="CJ14" s="20">
        <f t="shared" si="25"/>
        <v>1</v>
      </c>
      <c r="CK14" s="27"/>
      <c r="CL14" s="26"/>
      <c r="CM14" s="28">
        <f t="shared" si="93"/>
        <v>0</v>
      </c>
      <c r="CN14" s="29">
        <f t="shared" si="65"/>
        <v>0</v>
      </c>
      <c r="CO14" s="30">
        <f>SUM(LARGE(($CM14,$CF14,$BY14,$BR14,$BK14,$BD14,$AW14,$AP14,$AI14,$AB14,$U14,$N14,$G14),{1;2;3;4;5}))</f>
        <v>0</v>
      </c>
      <c r="CP14" s="27">
        <f t="shared" si="66"/>
        <v>5</v>
      </c>
      <c r="CQ14" s="20">
        <f t="shared" si="27"/>
        <v>1</v>
      </c>
      <c r="CR14" s="27"/>
      <c r="CS14" s="26"/>
      <c r="CT14" s="28">
        <f t="shared" si="94"/>
        <v>0</v>
      </c>
      <c r="CU14" s="29">
        <f t="shared" si="67"/>
        <v>0</v>
      </c>
      <c r="CV14" s="30">
        <f>SUM(LARGE(($CT14,$CM14,$CF14,$BY14,$BR14,$BK14,$BD14,$AW14,$AP14,$AI14,$AB14,$U14,$N14,$G14),{1;2;3;4;5}))</f>
        <v>0</v>
      </c>
      <c r="CW14" s="27">
        <f t="shared" si="68"/>
        <v>5</v>
      </c>
      <c r="CX14" s="20">
        <f t="shared" si="29"/>
        <v>1</v>
      </c>
      <c r="CY14" s="27"/>
      <c r="CZ14" s="26"/>
      <c r="DA14" s="28">
        <f t="shared" si="95"/>
        <v>0</v>
      </c>
      <c r="DB14" s="29">
        <f t="shared" si="69"/>
        <v>0</v>
      </c>
      <c r="DC14" s="30">
        <f>SUM(LARGE(($DA14,$CT14,$CM14,$CF14,$BY14,$BR14,$BK14,$BD14,$AW14,$AP14,$AI14,$AB14,$U14,$N14,$G14),{1;2;3;4;5}))</f>
        <v>0</v>
      </c>
      <c r="DD14" s="27">
        <f t="shared" si="70"/>
        <v>5</v>
      </c>
      <c r="DE14" s="20">
        <f t="shared" si="31"/>
        <v>1</v>
      </c>
      <c r="DF14" s="27"/>
      <c r="DG14" s="26"/>
      <c r="DH14" s="28">
        <f t="shared" si="96"/>
        <v>0</v>
      </c>
      <c r="DI14" s="29">
        <f t="shared" si="71"/>
        <v>0</v>
      </c>
      <c r="DJ14" s="30">
        <f>SUM(LARGE(($DH14,$DA14,$CT14,$CM14,$CF14,$BY14,$BR14,$BK14,$BD14,$AW14,$AP14,$AI14,$AB14,$U14,$N14,$G14),{1;2;3;4;5}))</f>
        <v>0</v>
      </c>
      <c r="DK14" s="27">
        <f t="shared" si="72"/>
        <v>5</v>
      </c>
      <c r="DL14" s="20">
        <f t="shared" si="33"/>
        <v>1</v>
      </c>
      <c r="DM14" s="27"/>
      <c r="DN14" s="26"/>
      <c r="DO14" s="28">
        <f t="shared" si="97"/>
        <v>0</v>
      </c>
      <c r="DP14" s="29">
        <f t="shared" si="73"/>
        <v>0</v>
      </c>
      <c r="DQ14" s="30">
        <f>SUM(LARGE(($DO14,$DH14,$DA14,$CT14,$CM14,$CF14,$BY14,$BR14,$BK14,$BD14,$AW14,$AP14,$AI14,$AB14,$U14,$N14,$G14),{1;2;3;4;5}))</f>
        <v>0</v>
      </c>
      <c r="DR14" s="27">
        <f t="shared" si="74"/>
        <v>5</v>
      </c>
      <c r="DS14" s="20">
        <f t="shared" si="35"/>
        <v>1</v>
      </c>
      <c r="DT14" s="27"/>
      <c r="DU14" s="26"/>
      <c r="DV14" s="28">
        <f t="shared" si="98"/>
        <v>0</v>
      </c>
      <c r="DW14" s="29">
        <f t="shared" si="75"/>
        <v>0</v>
      </c>
      <c r="DX14" s="30">
        <f>SUM(LARGE(($DV14,$DO14,$DH14,$DA14,$CT14,$CM14,$CF14,$BY14,$BR14,$BK14,$BD14,$AW14,$AP14,$AI14,$AB14,$U14,$N14,$G14),{1;2;3;4;5}))</f>
        <v>0</v>
      </c>
      <c r="DY14" s="27">
        <f t="shared" si="76"/>
        <v>5</v>
      </c>
      <c r="DZ14" s="20">
        <f t="shared" si="37"/>
        <v>3</v>
      </c>
      <c r="EA14" s="27"/>
      <c r="EB14" s="26"/>
      <c r="EC14" s="28">
        <f t="shared" si="99"/>
        <v>0</v>
      </c>
      <c r="ED14" s="29">
        <f t="shared" si="77"/>
        <v>0</v>
      </c>
      <c r="EE14" s="30">
        <f>SUM(LARGE(($EC14,$DV14,$DO14,$DH14,$DA14,$CT14,$CM14,$CF14,$BY14,$BR14,$BK14,$BD14,$AW14,$AP14,$AI14,$AB14,$U14,$N14,$G14),{1;2;3;4;5}))</f>
        <v>0</v>
      </c>
      <c r="EF14" s="27">
        <f t="shared" si="78"/>
        <v>5</v>
      </c>
      <c r="EG14" s="20">
        <f t="shared" si="39"/>
        <v>1</v>
      </c>
      <c r="EH14" s="27"/>
      <c r="EI14" s="26"/>
      <c r="EJ14" s="28">
        <f t="shared" si="100"/>
        <v>0</v>
      </c>
      <c r="EK14" s="29">
        <f t="shared" si="79"/>
        <v>0</v>
      </c>
      <c r="EL14" s="30">
        <f>SUM(LARGE(($EJ14,$EC14,$DV14,$DO14,$DH14,$DA14,$CT14,$CM14,$CF14,$BY14,$BR14,$BK14,$BD14,$AW14,$AP14,$AI14,$AB14,$U14,$N14,$G14),{1;2;3;4;5}))</f>
        <v>0</v>
      </c>
      <c r="EM14" s="27">
        <f t="shared" si="80"/>
        <v>5</v>
      </c>
    </row>
    <row r="15" spans="1:143" x14ac:dyDescent="0.2">
      <c r="A15" s="38" t="s">
        <v>41</v>
      </c>
      <c r="B15" s="65">
        <f t="shared" si="0"/>
        <v>0</v>
      </c>
      <c r="C15" s="15"/>
      <c r="D15" s="20">
        <f t="shared" si="1"/>
        <v>2</v>
      </c>
      <c r="E15" s="27"/>
      <c r="F15" s="26"/>
      <c r="G15" s="28">
        <f t="shared" si="81"/>
        <v>0</v>
      </c>
      <c r="H15" s="29">
        <f t="shared" si="41"/>
        <v>0</v>
      </c>
      <c r="I15" s="30">
        <f>SUM(LARGE(($G15),{1}))</f>
        <v>0</v>
      </c>
      <c r="J15" s="27">
        <f t="shared" si="42"/>
        <v>5</v>
      </c>
      <c r="K15" s="20">
        <f t="shared" si="3"/>
        <v>1</v>
      </c>
      <c r="L15" s="27"/>
      <c r="M15" s="26"/>
      <c r="N15" s="28">
        <f t="shared" si="82"/>
        <v>0</v>
      </c>
      <c r="O15" s="29">
        <f t="shared" si="43"/>
        <v>0</v>
      </c>
      <c r="P15" s="30">
        <f>SUM(LARGE(($N15,$G15),{1;2}))</f>
        <v>0</v>
      </c>
      <c r="Q15" s="27">
        <f t="shared" si="44"/>
        <v>5</v>
      </c>
      <c r="R15" s="20">
        <f t="shared" si="5"/>
        <v>2</v>
      </c>
      <c r="S15" s="27"/>
      <c r="T15" s="26"/>
      <c r="U15" s="28">
        <f t="shared" si="83"/>
        <v>0</v>
      </c>
      <c r="V15" s="29">
        <f t="shared" si="45"/>
        <v>0</v>
      </c>
      <c r="W15" s="30">
        <f>SUM(LARGE(($U15,$N15,$G15),{1;2;3}))</f>
        <v>0</v>
      </c>
      <c r="X15" s="27">
        <f t="shared" si="46"/>
        <v>5</v>
      </c>
      <c r="Y15" s="20">
        <f t="shared" si="7"/>
        <v>2</v>
      </c>
      <c r="Z15" s="27"/>
      <c r="AA15" s="26"/>
      <c r="AB15" s="28">
        <f t="shared" si="84"/>
        <v>0</v>
      </c>
      <c r="AC15" s="29">
        <f t="shared" si="47"/>
        <v>0</v>
      </c>
      <c r="AD15" s="30">
        <f>SUM(LARGE(($AB15,$U15,$N15,$G15),{1;2;3;4}))</f>
        <v>0</v>
      </c>
      <c r="AE15" s="27">
        <f t="shared" si="48"/>
        <v>5</v>
      </c>
      <c r="AF15" s="20">
        <f t="shared" si="9"/>
        <v>2</v>
      </c>
      <c r="AG15" s="27"/>
      <c r="AH15" s="26"/>
      <c r="AI15" s="28">
        <f t="shared" si="85"/>
        <v>0</v>
      </c>
      <c r="AJ15" s="29">
        <f t="shared" si="49"/>
        <v>0</v>
      </c>
      <c r="AK15" s="30">
        <f>SUM(LARGE(($AI15,$AB15,$U15,$N15,$G15),{1;2;3;4;5}))</f>
        <v>0</v>
      </c>
      <c r="AL15" s="27">
        <f t="shared" si="50"/>
        <v>5</v>
      </c>
      <c r="AM15" s="20">
        <f t="shared" si="11"/>
        <v>2</v>
      </c>
      <c r="AN15" s="27"/>
      <c r="AO15" s="26"/>
      <c r="AP15" s="28">
        <f t="shared" si="86"/>
        <v>0</v>
      </c>
      <c r="AQ15" s="29">
        <f t="shared" si="51"/>
        <v>0</v>
      </c>
      <c r="AR15" s="30">
        <f>SUM(LARGE(($AP15,$AI15,$AB15,$U15,$N15,$G15),{1;2;3;4;5}))</f>
        <v>0</v>
      </c>
      <c r="AS15" s="27">
        <f t="shared" si="52"/>
        <v>5</v>
      </c>
      <c r="AT15" s="20">
        <f t="shared" si="13"/>
        <v>2</v>
      </c>
      <c r="AU15" s="27"/>
      <c r="AV15" s="26"/>
      <c r="AW15" s="28">
        <f t="shared" si="87"/>
        <v>0</v>
      </c>
      <c r="AX15" s="29">
        <f t="shared" si="53"/>
        <v>0</v>
      </c>
      <c r="AY15" s="30">
        <f>SUM(LARGE(($AW15,$AP15,$AI15,$AB15,$U15,$N15,$G15),{1;2;3;4;5}))</f>
        <v>0</v>
      </c>
      <c r="AZ15" s="27">
        <f t="shared" si="54"/>
        <v>5</v>
      </c>
      <c r="BA15" s="20">
        <f t="shared" si="15"/>
        <v>2</v>
      </c>
      <c r="BB15" s="27"/>
      <c r="BC15" s="26"/>
      <c r="BD15" s="28">
        <f t="shared" si="88"/>
        <v>0</v>
      </c>
      <c r="BE15" s="29">
        <f t="shared" si="55"/>
        <v>0</v>
      </c>
      <c r="BF15" s="30">
        <f>SUM(LARGE(($BD15,$AW15,$AP15,$AI15,$AB15,$U15,$N15,$G15),{1;2;3;4;5}))</f>
        <v>0</v>
      </c>
      <c r="BG15" s="27">
        <f t="shared" si="56"/>
        <v>5</v>
      </c>
      <c r="BH15" s="20">
        <f t="shared" si="17"/>
        <v>2</v>
      </c>
      <c r="BI15" s="27"/>
      <c r="BJ15" s="26"/>
      <c r="BK15" s="28">
        <f t="shared" si="89"/>
        <v>0</v>
      </c>
      <c r="BL15" s="29">
        <f t="shared" si="57"/>
        <v>0</v>
      </c>
      <c r="BM15" s="30">
        <f>SUM(LARGE(($BK15,$BD15,$AW15,$AP15,$AI15,$AB15,$U15,$N15,$G15),{1;2;3;4;5}))</f>
        <v>0</v>
      </c>
      <c r="BN15" s="27">
        <f t="shared" si="58"/>
        <v>5</v>
      </c>
      <c r="BO15" s="20">
        <f t="shared" si="19"/>
        <v>2</v>
      </c>
      <c r="BP15" s="27"/>
      <c r="BQ15" s="26"/>
      <c r="BR15" s="28">
        <f t="shared" si="90"/>
        <v>0</v>
      </c>
      <c r="BS15" s="29">
        <f t="shared" si="59"/>
        <v>0</v>
      </c>
      <c r="BT15" s="30">
        <f>SUM(LARGE(($BR15,$BK15,$BD15,$AW15,$AP15,$AI15,$AB15,$U15,$N15,$G15),{1;2;3;4;5}))</f>
        <v>0</v>
      </c>
      <c r="BU15" s="27">
        <f t="shared" si="60"/>
        <v>5</v>
      </c>
      <c r="BV15" s="20">
        <f t="shared" si="21"/>
        <v>2</v>
      </c>
      <c r="BW15" s="27"/>
      <c r="BX15" s="26"/>
      <c r="BY15" s="28">
        <f t="shared" si="91"/>
        <v>0</v>
      </c>
      <c r="BZ15" s="29">
        <f t="shared" si="61"/>
        <v>0</v>
      </c>
      <c r="CA15" s="30">
        <f>SUM(LARGE(($BY15,$BR15,$BK15,$BD15,$AW15,$AP15,$AI15,$AB15,$U15,$N15,$G15),{1;2;3;4;5}))</f>
        <v>0</v>
      </c>
      <c r="CB15" s="27">
        <f t="shared" si="62"/>
        <v>5</v>
      </c>
      <c r="CC15" s="20">
        <f t="shared" si="23"/>
        <v>2</v>
      </c>
      <c r="CD15" s="27"/>
      <c r="CE15" s="26"/>
      <c r="CF15" s="28">
        <f t="shared" si="92"/>
        <v>0</v>
      </c>
      <c r="CG15" s="29">
        <f t="shared" si="63"/>
        <v>0</v>
      </c>
      <c r="CH15" s="30">
        <f>SUM(LARGE(($CF15,$BY15,$BR15,$BK15,$BD15,$AW15,$AP15,$AI15,$AB15,$U15,$N15,$G15),{1;2;3;4;5}))</f>
        <v>0</v>
      </c>
      <c r="CI15" s="27">
        <f t="shared" si="64"/>
        <v>5</v>
      </c>
      <c r="CJ15" s="20">
        <f t="shared" si="25"/>
        <v>1</v>
      </c>
      <c r="CK15" s="27"/>
      <c r="CL15" s="26"/>
      <c r="CM15" s="28">
        <f t="shared" si="93"/>
        <v>0</v>
      </c>
      <c r="CN15" s="29">
        <f t="shared" si="65"/>
        <v>0</v>
      </c>
      <c r="CO15" s="30">
        <f>SUM(LARGE(($CM15,$CF15,$BY15,$BR15,$BK15,$BD15,$AW15,$AP15,$AI15,$AB15,$U15,$N15,$G15),{1;2;3;4;5}))</f>
        <v>0</v>
      </c>
      <c r="CP15" s="27">
        <f t="shared" si="66"/>
        <v>5</v>
      </c>
      <c r="CQ15" s="20">
        <f t="shared" si="27"/>
        <v>1</v>
      </c>
      <c r="CR15" s="27"/>
      <c r="CS15" s="26"/>
      <c r="CT15" s="28">
        <f t="shared" si="94"/>
        <v>0</v>
      </c>
      <c r="CU15" s="29">
        <f t="shared" si="67"/>
        <v>0</v>
      </c>
      <c r="CV15" s="30">
        <f>SUM(LARGE(($CT15,$CM15,$CF15,$BY15,$BR15,$BK15,$BD15,$AW15,$AP15,$AI15,$AB15,$U15,$N15,$G15),{1;2;3;4;5}))</f>
        <v>0</v>
      </c>
      <c r="CW15" s="27">
        <f t="shared" si="68"/>
        <v>5</v>
      </c>
      <c r="CX15" s="20">
        <f t="shared" si="29"/>
        <v>1</v>
      </c>
      <c r="CY15" s="27"/>
      <c r="CZ15" s="26"/>
      <c r="DA15" s="28">
        <f t="shared" si="95"/>
        <v>0</v>
      </c>
      <c r="DB15" s="29">
        <f t="shared" si="69"/>
        <v>0</v>
      </c>
      <c r="DC15" s="30">
        <f>SUM(LARGE(($DA15,$CT15,$CM15,$CF15,$BY15,$BR15,$BK15,$BD15,$AW15,$AP15,$AI15,$AB15,$U15,$N15,$G15),{1;2;3;4;5}))</f>
        <v>0</v>
      </c>
      <c r="DD15" s="27">
        <f t="shared" si="70"/>
        <v>5</v>
      </c>
      <c r="DE15" s="20">
        <f t="shared" si="31"/>
        <v>1</v>
      </c>
      <c r="DF15" s="27"/>
      <c r="DG15" s="26"/>
      <c r="DH15" s="28">
        <f t="shared" si="96"/>
        <v>0</v>
      </c>
      <c r="DI15" s="29">
        <f t="shared" si="71"/>
        <v>0</v>
      </c>
      <c r="DJ15" s="30">
        <f>SUM(LARGE(($DH15,$DA15,$CT15,$CM15,$CF15,$BY15,$BR15,$BK15,$BD15,$AW15,$AP15,$AI15,$AB15,$U15,$N15,$G15),{1;2;3;4;5}))</f>
        <v>0</v>
      </c>
      <c r="DK15" s="27">
        <f t="shared" si="72"/>
        <v>5</v>
      </c>
      <c r="DL15" s="20">
        <f t="shared" si="33"/>
        <v>1</v>
      </c>
      <c r="DM15" s="27"/>
      <c r="DN15" s="26"/>
      <c r="DO15" s="28">
        <f t="shared" si="97"/>
        <v>0</v>
      </c>
      <c r="DP15" s="29">
        <f t="shared" si="73"/>
        <v>0</v>
      </c>
      <c r="DQ15" s="30">
        <f>SUM(LARGE(($DO15,$DH15,$DA15,$CT15,$CM15,$CF15,$BY15,$BR15,$BK15,$BD15,$AW15,$AP15,$AI15,$AB15,$U15,$N15,$G15),{1;2;3;4;5}))</f>
        <v>0</v>
      </c>
      <c r="DR15" s="27">
        <f t="shared" si="74"/>
        <v>5</v>
      </c>
      <c r="DS15" s="20">
        <f t="shared" si="35"/>
        <v>1</v>
      </c>
      <c r="DT15" s="27"/>
      <c r="DU15" s="26"/>
      <c r="DV15" s="28">
        <f t="shared" si="98"/>
        <v>0</v>
      </c>
      <c r="DW15" s="29">
        <f t="shared" si="75"/>
        <v>0</v>
      </c>
      <c r="DX15" s="30">
        <f>SUM(LARGE(($DV15,$DO15,$DH15,$DA15,$CT15,$CM15,$CF15,$BY15,$BR15,$BK15,$BD15,$AW15,$AP15,$AI15,$AB15,$U15,$N15,$G15),{1;2;3;4;5}))</f>
        <v>0</v>
      </c>
      <c r="DY15" s="27">
        <f t="shared" si="76"/>
        <v>5</v>
      </c>
      <c r="DZ15" s="20">
        <f t="shared" si="37"/>
        <v>3</v>
      </c>
      <c r="EA15" s="27"/>
      <c r="EB15" s="26"/>
      <c r="EC15" s="28">
        <f t="shared" si="99"/>
        <v>0</v>
      </c>
      <c r="ED15" s="29">
        <f t="shared" si="77"/>
        <v>0</v>
      </c>
      <c r="EE15" s="30">
        <f>SUM(LARGE(($EC15,$DV15,$DO15,$DH15,$DA15,$CT15,$CM15,$CF15,$BY15,$BR15,$BK15,$BD15,$AW15,$AP15,$AI15,$AB15,$U15,$N15,$G15),{1;2;3;4;5}))</f>
        <v>0</v>
      </c>
      <c r="EF15" s="27">
        <f t="shared" si="78"/>
        <v>5</v>
      </c>
      <c r="EG15" s="20">
        <f t="shared" si="39"/>
        <v>1</v>
      </c>
      <c r="EH15" s="27"/>
      <c r="EI15" s="26"/>
      <c r="EJ15" s="28">
        <f t="shared" si="100"/>
        <v>0</v>
      </c>
      <c r="EK15" s="29">
        <f t="shared" si="79"/>
        <v>0</v>
      </c>
      <c r="EL15" s="30">
        <f>SUM(LARGE(($EJ15,$EC15,$DV15,$DO15,$DH15,$DA15,$CT15,$CM15,$CF15,$BY15,$BR15,$BK15,$BD15,$AW15,$AP15,$AI15,$AB15,$U15,$N15,$G15),{1;2;3;4;5}))</f>
        <v>0</v>
      </c>
      <c r="EM15" s="27">
        <f t="shared" si="80"/>
        <v>5</v>
      </c>
    </row>
    <row r="16" spans="1:143" x14ac:dyDescent="0.2">
      <c r="A16" s="38" t="s">
        <v>46</v>
      </c>
      <c r="B16" s="65">
        <f t="shared" si="0"/>
        <v>0</v>
      </c>
      <c r="C16" s="15"/>
      <c r="D16" s="20">
        <f t="shared" si="1"/>
        <v>2</v>
      </c>
      <c r="E16" s="27"/>
      <c r="F16" s="26"/>
      <c r="G16" s="28">
        <f t="shared" si="81"/>
        <v>0</v>
      </c>
      <c r="H16" s="29">
        <f t="shared" si="41"/>
        <v>0</v>
      </c>
      <c r="I16" s="30">
        <f>SUM(LARGE(($G16),{1}))</f>
        <v>0</v>
      </c>
      <c r="J16" s="27">
        <f t="shared" si="42"/>
        <v>5</v>
      </c>
      <c r="K16" s="20">
        <f t="shared" si="3"/>
        <v>1</v>
      </c>
      <c r="L16" s="27"/>
      <c r="M16" s="26"/>
      <c r="N16" s="28">
        <f t="shared" si="82"/>
        <v>0</v>
      </c>
      <c r="O16" s="29">
        <f t="shared" si="43"/>
        <v>0</v>
      </c>
      <c r="P16" s="30">
        <f>SUM(LARGE(($N16,$G16),{1;2}))</f>
        <v>0</v>
      </c>
      <c r="Q16" s="27">
        <f t="shared" si="44"/>
        <v>5</v>
      </c>
      <c r="R16" s="20">
        <f t="shared" si="5"/>
        <v>2</v>
      </c>
      <c r="S16" s="27"/>
      <c r="T16" s="26"/>
      <c r="U16" s="28">
        <f t="shared" si="83"/>
        <v>0</v>
      </c>
      <c r="V16" s="29">
        <f t="shared" si="45"/>
        <v>0</v>
      </c>
      <c r="W16" s="30">
        <f>SUM(LARGE(($U16,$N16,$G16),{1;2;3}))</f>
        <v>0</v>
      </c>
      <c r="X16" s="27">
        <f t="shared" si="46"/>
        <v>5</v>
      </c>
      <c r="Y16" s="20">
        <f t="shared" si="7"/>
        <v>2</v>
      </c>
      <c r="Z16" s="27"/>
      <c r="AA16" s="26"/>
      <c r="AB16" s="28">
        <f t="shared" si="84"/>
        <v>0</v>
      </c>
      <c r="AC16" s="29">
        <f t="shared" si="47"/>
        <v>0</v>
      </c>
      <c r="AD16" s="30">
        <f>SUM(LARGE(($AB16,$U16,$N16,$G16),{1;2;3;4}))</f>
        <v>0</v>
      </c>
      <c r="AE16" s="27">
        <f t="shared" si="48"/>
        <v>5</v>
      </c>
      <c r="AF16" s="20">
        <f t="shared" si="9"/>
        <v>2</v>
      </c>
      <c r="AG16" s="27"/>
      <c r="AH16" s="26"/>
      <c r="AI16" s="28">
        <f t="shared" si="85"/>
        <v>0</v>
      </c>
      <c r="AJ16" s="29">
        <f t="shared" si="49"/>
        <v>0</v>
      </c>
      <c r="AK16" s="30">
        <f>SUM(LARGE(($AI16,$AB16,$U16,$N16,$G16),{1;2;3;4;5}))</f>
        <v>0</v>
      </c>
      <c r="AL16" s="27">
        <f t="shared" si="50"/>
        <v>5</v>
      </c>
      <c r="AM16" s="20">
        <f t="shared" si="11"/>
        <v>2</v>
      </c>
      <c r="AN16" s="27"/>
      <c r="AO16" s="26"/>
      <c r="AP16" s="28">
        <f t="shared" si="86"/>
        <v>0</v>
      </c>
      <c r="AQ16" s="29">
        <f t="shared" si="51"/>
        <v>0</v>
      </c>
      <c r="AR16" s="30">
        <f>SUM(LARGE(($AP16,$AI16,$AB16,$U16,$N16,$G16),{1;2;3;4;5}))</f>
        <v>0</v>
      </c>
      <c r="AS16" s="27">
        <f t="shared" si="52"/>
        <v>5</v>
      </c>
      <c r="AT16" s="20">
        <f t="shared" si="13"/>
        <v>2</v>
      </c>
      <c r="AU16" s="27"/>
      <c r="AV16" s="26"/>
      <c r="AW16" s="28">
        <f t="shared" si="87"/>
        <v>0</v>
      </c>
      <c r="AX16" s="29">
        <f t="shared" si="53"/>
        <v>0</v>
      </c>
      <c r="AY16" s="30">
        <f>SUM(LARGE(($AW16,$AP16,$AI16,$AB16,$U16,$N16,$G16),{1;2;3;4;5}))</f>
        <v>0</v>
      </c>
      <c r="AZ16" s="27">
        <f t="shared" si="54"/>
        <v>5</v>
      </c>
      <c r="BA16" s="20">
        <f t="shared" si="15"/>
        <v>2</v>
      </c>
      <c r="BB16" s="27"/>
      <c r="BC16" s="26"/>
      <c r="BD16" s="28">
        <f t="shared" si="88"/>
        <v>0</v>
      </c>
      <c r="BE16" s="29">
        <f t="shared" si="55"/>
        <v>0</v>
      </c>
      <c r="BF16" s="30">
        <f>SUM(LARGE(($BD16,$AW16,$AP16,$AI16,$AB16,$U16,$N16,$G16),{1;2;3;4;5}))</f>
        <v>0</v>
      </c>
      <c r="BG16" s="27">
        <f t="shared" si="56"/>
        <v>5</v>
      </c>
      <c r="BH16" s="20">
        <f t="shared" si="17"/>
        <v>2</v>
      </c>
      <c r="BI16" s="27"/>
      <c r="BJ16" s="26"/>
      <c r="BK16" s="28">
        <f t="shared" si="89"/>
        <v>0</v>
      </c>
      <c r="BL16" s="29">
        <f t="shared" si="57"/>
        <v>0</v>
      </c>
      <c r="BM16" s="30">
        <f>SUM(LARGE(($BK16,$BD16,$AW16,$AP16,$AI16,$AB16,$U16,$N16,$G16),{1;2;3;4;5}))</f>
        <v>0</v>
      </c>
      <c r="BN16" s="27">
        <f t="shared" si="58"/>
        <v>5</v>
      </c>
      <c r="BO16" s="20">
        <f t="shared" si="19"/>
        <v>2</v>
      </c>
      <c r="BP16" s="27"/>
      <c r="BQ16" s="26"/>
      <c r="BR16" s="28">
        <f t="shared" si="90"/>
        <v>0</v>
      </c>
      <c r="BS16" s="29">
        <f t="shared" si="59"/>
        <v>0</v>
      </c>
      <c r="BT16" s="30">
        <f>SUM(LARGE(($BR16,$BK16,$BD16,$AW16,$AP16,$AI16,$AB16,$U16,$N16,$G16),{1;2;3;4;5}))</f>
        <v>0</v>
      </c>
      <c r="BU16" s="27">
        <f t="shared" si="60"/>
        <v>5</v>
      </c>
      <c r="BV16" s="20">
        <f t="shared" si="21"/>
        <v>2</v>
      </c>
      <c r="BW16" s="27"/>
      <c r="BX16" s="26"/>
      <c r="BY16" s="28">
        <f t="shared" si="91"/>
        <v>0</v>
      </c>
      <c r="BZ16" s="29">
        <f t="shared" si="61"/>
        <v>0</v>
      </c>
      <c r="CA16" s="30">
        <f>SUM(LARGE(($BY16,$BR16,$BK16,$BD16,$AW16,$AP16,$AI16,$AB16,$U16,$N16,$G16),{1;2;3;4;5}))</f>
        <v>0</v>
      </c>
      <c r="CB16" s="27">
        <f t="shared" si="62"/>
        <v>5</v>
      </c>
      <c r="CC16" s="20">
        <f t="shared" si="23"/>
        <v>2</v>
      </c>
      <c r="CD16" s="27"/>
      <c r="CE16" s="26"/>
      <c r="CF16" s="28">
        <f t="shared" si="92"/>
        <v>0</v>
      </c>
      <c r="CG16" s="29">
        <f t="shared" si="63"/>
        <v>0</v>
      </c>
      <c r="CH16" s="30">
        <f>SUM(LARGE(($CF16,$BY16,$BR16,$BK16,$BD16,$AW16,$AP16,$AI16,$AB16,$U16,$N16,$G16),{1;2;3;4;5}))</f>
        <v>0</v>
      </c>
      <c r="CI16" s="27">
        <f t="shared" si="64"/>
        <v>5</v>
      </c>
      <c r="CJ16" s="20">
        <f t="shared" si="25"/>
        <v>1</v>
      </c>
      <c r="CK16" s="27"/>
      <c r="CL16" s="26"/>
      <c r="CM16" s="28">
        <f t="shared" si="93"/>
        <v>0</v>
      </c>
      <c r="CN16" s="29">
        <f t="shared" si="65"/>
        <v>0</v>
      </c>
      <c r="CO16" s="30">
        <f>SUM(LARGE(($CM16,$CF16,$BY16,$BR16,$BK16,$BD16,$AW16,$AP16,$AI16,$AB16,$U16,$N16,$G16),{1;2;3;4;5}))</f>
        <v>0</v>
      </c>
      <c r="CP16" s="27">
        <f t="shared" si="66"/>
        <v>5</v>
      </c>
      <c r="CQ16" s="20">
        <f t="shared" si="27"/>
        <v>1</v>
      </c>
      <c r="CR16" s="27"/>
      <c r="CS16" s="26"/>
      <c r="CT16" s="28">
        <f t="shared" si="94"/>
        <v>0</v>
      </c>
      <c r="CU16" s="29">
        <f t="shared" si="67"/>
        <v>0</v>
      </c>
      <c r="CV16" s="30">
        <f>SUM(LARGE(($CT16,$CM16,$CF16,$BY16,$BR16,$BK16,$BD16,$AW16,$AP16,$AI16,$AB16,$U16,$N16,$G16),{1;2;3;4;5}))</f>
        <v>0</v>
      </c>
      <c r="CW16" s="27">
        <f t="shared" si="68"/>
        <v>5</v>
      </c>
      <c r="CX16" s="20">
        <f t="shared" si="29"/>
        <v>1</v>
      </c>
      <c r="CY16" s="27"/>
      <c r="CZ16" s="26"/>
      <c r="DA16" s="28">
        <f t="shared" si="95"/>
        <v>0</v>
      </c>
      <c r="DB16" s="29">
        <f t="shared" si="69"/>
        <v>0</v>
      </c>
      <c r="DC16" s="30">
        <f>SUM(LARGE(($DA16,$CT16,$CM16,$CF16,$BY16,$BR16,$BK16,$BD16,$AW16,$AP16,$AI16,$AB16,$U16,$N16,$G16),{1;2;3;4;5}))</f>
        <v>0</v>
      </c>
      <c r="DD16" s="27">
        <f t="shared" si="70"/>
        <v>5</v>
      </c>
      <c r="DE16" s="20">
        <f t="shared" si="31"/>
        <v>1</v>
      </c>
      <c r="DF16" s="27"/>
      <c r="DG16" s="26"/>
      <c r="DH16" s="28">
        <f t="shared" si="96"/>
        <v>0</v>
      </c>
      <c r="DI16" s="29">
        <f t="shared" si="71"/>
        <v>0</v>
      </c>
      <c r="DJ16" s="30">
        <f>SUM(LARGE(($DH16,$DA16,$CT16,$CM16,$CF16,$BY16,$BR16,$BK16,$BD16,$AW16,$AP16,$AI16,$AB16,$U16,$N16,$G16),{1;2;3;4;5}))</f>
        <v>0</v>
      </c>
      <c r="DK16" s="27">
        <f t="shared" si="72"/>
        <v>5</v>
      </c>
      <c r="DL16" s="20">
        <f t="shared" si="33"/>
        <v>1</v>
      </c>
      <c r="DM16" s="27"/>
      <c r="DN16" s="26"/>
      <c r="DO16" s="28">
        <f t="shared" si="97"/>
        <v>0</v>
      </c>
      <c r="DP16" s="29">
        <f t="shared" si="73"/>
        <v>0</v>
      </c>
      <c r="DQ16" s="30">
        <f>SUM(LARGE(($DO16,$DH16,$DA16,$CT16,$CM16,$CF16,$BY16,$BR16,$BK16,$BD16,$AW16,$AP16,$AI16,$AB16,$U16,$N16,$G16),{1;2;3;4;5}))</f>
        <v>0</v>
      </c>
      <c r="DR16" s="27">
        <f t="shared" si="74"/>
        <v>5</v>
      </c>
      <c r="DS16" s="20">
        <f t="shared" si="35"/>
        <v>1</v>
      </c>
      <c r="DT16" s="27"/>
      <c r="DU16" s="26"/>
      <c r="DV16" s="28">
        <f t="shared" si="98"/>
        <v>0</v>
      </c>
      <c r="DW16" s="29">
        <f t="shared" si="75"/>
        <v>0</v>
      </c>
      <c r="DX16" s="30">
        <f>SUM(LARGE(($DV16,$DO16,$DH16,$DA16,$CT16,$CM16,$CF16,$BY16,$BR16,$BK16,$BD16,$AW16,$AP16,$AI16,$AB16,$U16,$N16,$G16),{1;2;3;4;5}))</f>
        <v>0</v>
      </c>
      <c r="DY16" s="27">
        <f t="shared" si="76"/>
        <v>5</v>
      </c>
      <c r="DZ16" s="20">
        <f t="shared" si="37"/>
        <v>3</v>
      </c>
      <c r="EA16" s="27"/>
      <c r="EB16" s="26"/>
      <c r="EC16" s="28">
        <f t="shared" si="99"/>
        <v>0</v>
      </c>
      <c r="ED16" s="29">
        <f t="shared" si="77"/>
        <v>0</v>
      </c>
      <c r="EE16" s="30">
        <f>SUM(LARGE(($EC16,$DV16,$DO16,$DH16,$DA16,$CT16,$CM16,$CF16,$BY16,$BR16,$BK16,$BD16,$AW16,$AP16,$AI16,$AB16,$U16,$N16,$G16),{1;2;3;4;5}))</f>
        <v>0</v>
      </c>
      <c r="EF16" s="27">
        <f t="shared" si="78"/>
        <v>5</v>
      </c>
      <c r="EG16" s="20">
        <f t="shared" si="39"/>
        <v>1</v>
      </c>
      <c r="EH16" s="27"/>
      <c r="EI16" s="26"/>
      <c r="EJ16" s="28">
        <f t="shared" si="100"/>
        <v>0</v>
      </c>
      <c r="EK16" s="29">
        <f t="shared" si="79"/>
        <v>0</v>
      </c>
      <c r="EL16" s="30">
        <f>SUM(LARGE(($EJ16,$EC16,$DV16,$DO16,$DH16,$DA16,$CT16,$CM16,$CF16,$BY16,$BR16,$BK16,$BD16,$AW16,$AP16,$AI16,$AB16,$U16,$N16,$G16),{1;2;3;4;5}))</f>
        <v>0</v>
      </c>
      <c r="EM16" s="27">
        <f t="shared" si="80"/>
        <v>5</v>
      </c>
    </row>
    <row r="17" spans="1:143" x14ac:dyDescent="0.2">
      <c r="A17" s="38" t="s">
        <v>244</v>
      </c>
      <c r="B17" s="65">
        <f t="shared" si="0"/>
        <v>0</v>
      </c>
      <c r="C17" s="15"/>
      <c r="D17" s="20">
        <f t="shared" si="1"/>
        <v>2</v>
      </c>
      <c r="E17" s="27"/>
      <c r="F17" s="26"/>
      <c r="G17" s="28">
        <f t="shared" si="81"/>
        <v>0</v>
      </c>
      <c r="H17" s="29">
        <f t="shared" si="41"/>
        <v>0</v>
      </c>
      <c r="I17" s="30">
        <f>SUM(LARGE(($G17),{1}))</f>
        <v>0</v>
      </c>
      <c r="J17" s="27">
        <f t="shared" si="42"/>
        <v>5</v>
      </c>
      <c r="K17" s="20">
        <f t="shared" si="3"/>
        <v>1</v>
      </c>
      <c r="L17" s="27"/>
      <c r="M17" s="26"/>
      <c r="N17" s="28">
        <f t="shared" si="82"/>
        <v>0</v>
      </c>
      <c r="O17" s="29">
        <f t="shared" si="43"/>
        <v>0</v>
      </c>
      <c r="P17" s="30">
        <f>SUM(LARGE(($N17,$G17),{1;2}))</f>
        <v>0</v>
      </c>
      <c r="Q17" s="27">
        <f t="shared" si="44"/>
        <v>5</v>
      </c>
      <c r="R17" s="20">
        <f t="shared" si="5"/>
        <v>2</v>
      </c>
      <c r="S17" s="27"/>
      <c r="T17" s="26"/>
      <c r="U17" s="28">
        <f t="shared" si="83"/>
        <v>0</v>
      </c>
      <c r="V17" s="29">
        <f t="shared" si="45"/>
        <v>0</v>
      </c>
      <c r="W17" s="30">
        <f>SUM(LARGE(($U17,$N17,$G17),{1;2;3}))</f>
        <v>0</v>
      </c>
      <c r="X17" s="27">
        <f t="shared" si="46"/>
        <v>5</v>
      </c>
      <c r="Y17" s="20">
        <f t="shared" si="7"/>
        <v>2</v>
      </c>
      <c r="Z17" s="27"/>
      <c r="AA17" s="26"/>
      <c r="AB17" s="28">
        <f t="shared" si="84"/>
        <v>0</v>
      </c>
      <c r="AC17" s="29">
        <f t="shared" si="47"/>
        <v>0</v>
      </c>
      <c r="AD17" s="30">
        <f>SUM(LARGE(($AB17,$U17,$N17,$G17),{1;2;3;4}))</f>
        <v>0</v>
      </c>
      <c r="AE17" s="27">
        <f t="shared" si="48"/>
        <v>5</v>
      </c>
      <c r="AF17" s="20">
        <f t="shared" si="9"/>
        <v>2</v>
      </c>
      <c r="AG17" s="27"/>
      <c r="AH17" s="26"/>
      <c r="AI17" s="28">
        <f t="shared" si="85"/>
        <v>0</v>
      </c>
      <c r="AJ17" s="29">
        <f t="shared" si="49"/>
        <v>0</v>
      </c>
      <c r="AK17" s="30">
        <f>SUM(LARGE(($AI17,$AB17,$U17,$N17,$G17),{1;2;3;4;5}))</f>
        <v>0</v>
      </c>
      <c r="AL17" s="27">
        <f t="shared" si="50"/>
        <v>5</v>
      </c>
      <c r="AM17" s="20">
        <f t="shared" si="11"/>
        <v>2</v>
      </c>
      <c r="AN17" s="27"/>
      <c r="AO17" s="26"/>
      <c r="AP17" s="28">
        <f t="shared" si="86"/>
        <v>0</v>
      </c>
      <c r="AQ17" s="29">
        <f t="shared" si="51"/>
        <v>0</v>
      </c>
      <c r="AR17" s="30">
        <f>SUM(LARGE(($AP17,$AI17,$AB17,$U17,$N17,$G17),{1;2;3;4;5}))</f>
        <v>0</v>
      </c>
      <c r="AS17" s="27">
        <f t="shared" si="52"/>
        <v>5</v>
      </c>
      <c r="AT17" s="20">
        <f t="shared" si="13"/>
        <v>2</v>
      </c>
      <c r="AU17" s="27"/>
      <c r="AV17" s="26"/>
      <c r="AW17" s="28">
        <f t="shared" si="87"/>
        <v>0</v>
      </c>
      <c r="AX17" s="29">
        <f t="shared" si="53"/>
        <v>0</v>
      </c>
      <c r="AY17" s="30">
        <f>SUM(LARGE(($AW17,$AP17,$AI17,$AB17,$U17,$N17,$G17),{1;2;3;4;5}))</f>
        <v>0</v>
      </c>
      <c r="AZ17" s="27">
        <f t="shared" si="54"/>
        <v>5</v>
      </c>
      <c r="BA17" s="20">
        <f t="shared" si="15"/>
        <v>2</v>
      </c>
      <c r="BB17" s="27"/>
      <c r="BC17" s="26"/>
      <c r="BD17" s="28">
        <f t="shared" si="88"/>
        <v>0</v>
      </c>
      <c r="BE17" s="29">
        <f t="shared" si="55"/>
        <v>0</v>
      </c>
      <c r="BF17" s="30">
        <f>SUM(LARGE(($BD17,$AW17,$AP17,$AI17,$AB17,$U17,$N17,$G17),{1;2;3;4;5}))</f>
        <v>0</v>
      </c>
      <c r="BG17" s="27">
        <f t="shared" si="56"/>
        <v>5</v>
      </c>
      <c r="BH17" s="20">
        <f t="shared" si="17"/>
        <v>2</v>
      </c>
      <c r="BI17" s="27"/>
      <c r="BJ17" s="26"/>
      <c r="BK17" s="28">
        <f t="shared" si="89"/>
        <v>0</v>
      </c>
      <c r="BL17" s="29">
        <f t="shared" si="57"/>
        <v>0</v>
      </c>
      <c r="BM17" s="30">
        <f>SUM(LARGE(($BK17,$BD17,$AW17,$AP17,$AI17,$AB17,$U17,$N17,$G17),{1;2;3;4;5}))</f>
        <v>0</v>
      </c>
      <c r="BN17" s="27">
        <f t="shared" si="58"/>
        <v>5</v>
      </c>
      <c r="BO17" s="20">
        <f t="shared" si="19"/>
        <v>2</v>
      </c>
      <c r="BP17" s="27"/>
      <c r="BQ17" s="26"/>
      <c r="BR17" s="28">
        <f t="shared" si="90"/>
        <v>0</v>
      </c>
      <c r="BS17" s="29">
        <f t="shared" si="59"/>
        <v>0</v>
      </c>
      <c r="BT17" s="30">
        <f>SUM(LARGE(($BR17,$BK17,$BD17,$AW17,$AP17,$AI17,$AB17,$U17,$N17,$G17),{1;2;3;4;5}))</f>
        <v>0</v>
      </c>
      <c r="BU17" s="27">
        <f t="shared" si="60"/>
        <v>5</v>
      </c>
      <c r="BV17" s="20">
        <f t="shared" si="21"/>
        <v>2</v>
      </c>
      <c r="BW17" s="27"/>
      <c r="BX17" s="26"/>
      <c r="BY17" s="28">
        <f t="shared" si="91"/>
        <v>0</v>
      </c>
      <c r="BZ17" s="29">
        <f t="shared" si="61"/>
        <v>0</v>
      </c>
      <c r="CA17" s="30">
        <f>SUM(LARGE(($BY17,$BR17,$BK17,$BD17,$AW17,$AP17,$AI17,$AB17,$U17,$N17,$G17),{1;2;3;4;5}))</f>
        <v>0</v>
      </c>
      <c r="CB17" s="27">
        <f t="shared" si="62"/>
        <v>5</v>
      </c>
      <c r="CC17" s="20">
        <f t="shared" si="23"/>
        <v>2</v>
      </c>
      <c r="CD17" s="27"/>
      <c r="CE17" s="26"/>
      <c r="CF17" s="28">
        <f t="shared" si="92"/>
        <v>0</v>
      </c>
      <c r="CG17" s="29">
        <f t="shared" si="63"/>
        <v>0</v>
      </c>
      <c r="CH17" s="30">
        <f>SUM(LARGE(($CF17,$BY17,$BR17,$BK17,$BD17,$AW17,$AP17,$AI17,$AB17,$U17,$N17,$G17),{1;2;3;4;5}))</f>
        <v>0</v>
      </c>
      <c r="CI17" s="27">
        <f t="shared" si="64"/>
        <v>5</v>
      </c>
      <c r="CJ17" s="20">
        <f t="shared" si="25"/>
        <v>1</v>
      </c>
      <c r="CK17" s="27"/>
      <c r="CL17" s="26"/>
      <c r="CM17" s="28">
        <f t="shared" si="93"/>
        <v>0</v>
      </c>
      <c r="CN17" s="29">
        <f t="shared" si="65"/>
        <v>0</v>
      </c>
      <c r="CO17" s="30">
        <f>SUM(LARGE(($CM17,$CF17,$BY17,$BR17,$BK17,$BD17,$AW17,$AP17,$AI17,$AB17,$U17,$N17,$G17),{1;2;3;4;5}))</f>
        <v>0</v>
      </c>
      <c r="CP17" s="27">
        <f t="shared" si="66"/>
        <v>5</v>
      </c>
      <c r="CQ17" s="20">
        <f t="shared" si="27"/>
        <v>1</v>
      </c>
      <c r="CR17" s="27"/>
      <c r="CS17" s="26"/>
      <c r="CT17" s="28">
        <f t="shared" si="94"/>
        <v>0</v>
      </c>
      <c r="CU17" s="29">
        <f t="shared" si="67"/>
        <v>0</v>
      </c>
      <c r="CV17" s="30">
        <f>SUM(LARGE(($CT17,$CM17,$CF17,$BY17,$BR17,$BK17,$BD17,$AW17,$AP17,$AI17,$AB17,$U17,$N17,$G17),{1;2;3;4;5}))</f>
        <v>0</v>
      </c>
      <c r="CW17" s="27">
        <f t="shared" si="68"/>
        <v>5</v>
      </c>
      <c r="CX17" s="20">
        <f t="shared" si="29"/>
        <v>1</v>
      </c>
      <c r="CY17" s="27"/>
      <c r="CZ17" s="26"/>
      <c r="DA17" s="28">
        <f t="shared" si="95"/>
        <v>0</v>
      </c>
      <c r="DB17" s="29">
        <f t="shared" si="69"/>
        <v>0</v>
      </c>
      <c r="DC17" s="30">
        <f>SUM(LARGE(($DA17,$CT17,$CM17,$CF17,$BY17,$BR17,$BK17,$BD17,$AW17,$AP17,$AI17,$AB17,$U17,$N17,$G17),{1;2;3;4;5}))</f>
        <v>0</v>
      </c>
      <c r="DD17" s="27">
        <f t="shared" si="70"/>
        <v>5</v>
      </c>
      <c r="DE17" s="20">
        <f t="shared" si="31"/>
        <v>1</v>
      </c>
      <c r="DF17" s="27"/>
      <c r="DG17" s="26"/>
      <c r="DH17" s="28">
        <f t="shared" si="96"/>
        <v>0</v>
      </c>
      <c r="DI17" s="29">
        <f t="shared" si="71"/>
        <v>0</v>
      </c>
      <c r="DJ17" s="30">
        <f>SUM(LARGE(($DH17,$DA17,$CT17,$CM17,$CF17,$BY17,$BR17,$BK17,$BD17,$AW17,$AP17,$AI17,$AB17,$U17,$N17,$G17),{1;2;3;4;5}))</f>
        <v>0</v>
      </c>
      <c r="DK17" s="27">
        <f t="shared" si="72"/>
        <v>5</v>
      </c>
      <c r="DL17" s="20">
        <f t="shared" si="33"/>
        <v>1</v>
      </c>
      <c r="DM17" s="27"/>
      <c r="DN17" s="26"/>
      <c r="DO17" s="28">
        <f t="shared" si="97"/>
        <v>0</v>
      </c>
      <c r="DP17" s="29">
        <f t="shared" si="73"/>
        <v>0</v>
      </c>
      <c r="DQ17" s="30">
        <f>SUM(LARGE(($DO17,$DH17,$DA17,$CT17,$CM17,$CF17,$BY17,$BR17,$BK17,$BD17,$AW17,$AP17,$AI17,$AB17,$U17,$N17,$G17),{1;2;3;4;5}))</f>
        <v>0</v>
      </c>
      <c r="DR17" s="27">
        <f t="shared" si="74"/>
        <v>5</v>
      </c>
      <c r="DS17" s="20">
        <f t="shared" si="35"/>
        <v>1</v>
      </c>
      <c r="DT17" s="27"/>
      <c r="DU17" s="26"/>
      <c r="DV17" s="28">
        <f t="shared" si="98"/>
        <v>0</v>
      </c>
      <c r="DW17" s="29">
        <f t="shared" si="75"/>
        <v>0</v>
      </c>
      <c r="DX17" s="30">
        <f>SUM(LARGE(($DV17,$DO17,$DH17,$DA17,$CT17,$CM17,$CF17,$BY17,$BR17,$BK17,$BD17,$AW17,$AP17,$AI17,$AB17,$U17,$N17,$G17),{1;2;3;4;5}))</f>
        <v>0</v>
      </c>
      <c r="DY17" s="27">
        <f t="shared" si="76"/>
        <v>5</v>
      </c>
      <c r="DZ17" s="20">
        <f t="shared" si="37"/>
        <v>3</v>
      </c>
      <c r="EA17" s="27"/>
      <c r="EB17" s="26"/>
      <c r="EC17" s="28">
        <f t="shared" si="99"/>
        <v>0</v>
      </c>
      <c r="ED17" s="29">
        <f t="shared" si="77"/>
        <v>0</v>
      </c>
      <c r="EE17" s="30">
        <f>SUM(LARGE(($EC17,$DV17,$DO17,$DH17,$DA17,$CT17,$CM17,$CF17,$BY17,$BR17,$BK17,$BD17,$AW17,$AP17,$AI17,$AB17,$U17,$N17,$G17),{1;2;3;4;5}))</f>
        <v>0</v>
      </c>
      <c r="EF17" s="27">
        <f t="shared" si="78"/>
        <v>5</v>
      </c>
      <c r="EG17" s="20">
        <f t="shared" si="39"/>
        <v>1</v>
      </c>
      <c r="EH17" s="27"/>
      <c r="EI17" s="26"/>
      <c r="EJ17" s="28">
        <f t="shared" si="100"/>
        <v>0</v>
      </c>
      <c r="EK17" s="29">
        <f t="shared" si="79"/>
        <v>0</v>
      </c>
      <c r="EL17" s="30">
        <f>SUM(LARGE(($EJ17,$EC17,$DV17,$DO17,$DH17,$DA17,$CT17,$CM17,$CF17,$BY17,$BR17,$BK17,$BD17,$AW17,$AP17,$AI17,$AB17,$U17,$N17,$G17),{1;2;3;4;5}))</f>
        <v>0</v>
      </c>
      <c r="EM17" s="27">
        <f t="shared" si="80"/>
        <v>5</v>
      </c>
    </row>
    <row r="18" spans="1:143" x14ac:dyDescent="0.2">
      <c r="A18" s="38" t="s">
        <v>38</v>
      </c>
      <c r="B18" s="65">
        <f t="shared" si="0"/>
        <v>0</v>
      </c>
      <c r="C18" s="15"/>
      <c r="D18" s="20">
        <f t="shared" si="1"/>
        <v>2</v>
      </c>
      <c r="E18" s="27"/>
      <c r="F18" s="26"/>
      <c r="G18" s="28">
        <f t="shared" si="81"/>
        <v>0</v>
      </c>
      <c r="H18" s="29">
        <f t="shared" si="41"/>
        <v>0</v>
      </c>
      <c r="I18" s="30">
        <f>SUM(LARGE(($G18),{1}))</f>
        <v>0</v>
      </c>
      <c r="J18" s="27">
        <f t="shared" si="42"/>
        <v>5</v>
      </c>
      <c r="K18" s="20">
        <f t="shared" si="3"/>
        <v>1</v>
      </c>
      <c r="L18" s="27"/>
      <c r="M18" s="26"/>
      <c r="N18" s="28">
        <f t="shared" si="82"/>
        <v>0</v>
      </c>
      <c r="O18" s="29">
        <f t="shared" si="43"/>
        <v>0</v>
      </c>
      <c r="P18" s="30">
        <f>SUM(LARGE(($N18,$G18),{1;2}))</f>
        <v>0</v>
      </c>
      <c r="Q18" s="27">
        <f t="shared" si="44"/>
        <v>5</v>
      </c>
      <c r="R18" s="20">
        <f t="shared" si="5"/>
        <v>2</v>
      </c>
      <c r="S18" s="27"/>
      <c r="T18" s="26"/>
      <c r="U18" s="28">
        <f t="shared" si="83"/>
        <v>0</v>
      </c>
      <c r="V18" s="29">
        <f t="shared" si="45"/>
        <v>0</v>
      </c>
      <c r="W18" s="30">
        <f>SUM(LARGE(($U18,$N18,$G18),{1;2;3}))</f>
        <v>0</v>
      </c>
      <c r="X18" s="27">
        <f t="shared" si="46"/>
        <v>5</v>
      </c>
      <c r="Y18" s="20">
        <f t="shared" si="7"/>
        <v>2</v>
      </c>
      <c r="Z18" s="27"/>
      <c r="AA18" s="26"/>
      <c r="AB18" s="28">
        <f t="shared" si="84"/>
        <v>0</v>
      </c>
      <c r="AC18" s="29">
        <f t="shared" si="47"/>
        <v>0</v>
      </c>
      <c r="AD18" s="30">
        <f>SUM(LARGE(($AB18,$U18,$N18,$G18),{1;2;3;4}))</f>
        <v>0</v>
      </c>
      <c r="AE18" s="27">
        <f t="shared" si="48"/>
        <v>5</v>
      </c>
      <c r="AF18" s="20">
        <f t="shared" si="9"/>
        <v>2</v>
      </c>
      <c r="AG18" s="27"/>
      <c r="AH18" s="26"/>
      <c r="AI18" s="28">
        <f t="shared" si="85"/>
        <v>0</v>
      </c>
      <c r="AJ18" s="29">
        <f t="shared" si="49"/>
        <v>0</v>
      </c>
      <c r="AK18" s="30">
        <f>SUM(LARGE(($AI18,$AB18,$U18,$N18,$G18),{1;2;3;4;5}))</f>
        <v>0</v>
      </c>
      <c r="AL18" s="27">
        <f t="shared" si="50"/>
        <v>5</v>
      </c>
      <c r="AM18" s="20">
        <f t="shared" si="11"/>
        <v>2</v>
      </c>
      <c r="AN18" s="27"/>
      <c r="AO18" s="26"/>
      <c r="AP18" s="28">
        <f t="shared" si="86"/>
        <v>0</v>
      </c>
      <c r="AQ18" s="29">
        <f t="shared" si="51"/>
        <v>0</v>
      </c>
      <c r="AR18" s="30">
        <f>SUM(LARGE(($AP18,$AI18,$AB18,$U18,$N18,$G18),{1;2;3;4;5}))</f>
        <v>0</v>
      </c>
      <c r="AS18" s="27">
        <f t="shared" si="52"/>
        <v>5</v>
      </c>
      <c r="AT18" s="20">
        <f t="shared" si="13"/>
        <v>2</v>
      </c>
      <c r="AU18" s="27"/>
      <c r="AV18" s="26"/>
      <c r="AW18" s="28">
        <f t="shared" si="87"/>
        <v>0</v>
      </c>
      <c r="AX18" s="29">
        <f t="shared" si="53"/>
        <v>0</v>
      </c>
      <c r="AY18" s="30">
        <f>SUM(LARGE(($AW18,$AP18,$AI18,$AB18,$U18,$N18,$G18),{1;2;3;4;5}))</f>
        <v>0</v>
      </c>
      <c r="AZ18" s="27">
        <f t="shared" si="54"/>
        <v>5</v>
      </c>
      <c r="BA18" s="20">
        <f t="shared" si="15"/>
        <v>2</v>
      </c>
      <c r="BB18" s="27"/>
      <c r="BC18" s="26"/>
      <c r="BD18" s="28">
        <f t="shared" si="88"/>
        <v>0</v>
      </c>
      <c r="BE18" s="29">
        <f t="shared" si="55"/>
        <v>0</v>
      </c>
      <c r="BF18" s="30">
        <f>SUM(LARGE(($BD18,$AW18,$AP18,$AI18,$AB18,$U18,$N18,$G18),{1;2;3;4;5}))</f>
        <v>0</v>
      </c>
      <c r="BG18" s="27">
        <f t="shared" si="56"/>
        <v>5</v>
      </c>
      <c r="BH18" s="20">
        <f t="shared" si="17"/>
        <v>2</v>
      </c>
      <c r="BI18" s="27"/>
      <c r="BJ18" s="26"/>
      <c r="BK18" s="28">
        <f t="shared" si="89"/>
        <v>0</v>
      </c>
      <c r="BL18" s="29">
        <f t="shared" si="57"/>
        <v>0</v>
      </c>
      <c r="BM18" s="30">
        <f>SUM(LARGE(($BK18,$BD18,$AW18,$AP18,$AI18,$AB18,$U18,$N18,$G18),{1;2;3;4;5}))</f>
        <v>0</v>
      </c>
      <c r="BN18" s="27">
        <f t="shared" si="58"/>
        <v>5</v>
      </c>
      <c r="BO18" s="20">
        <f t="shared" si="19"/>
        <v>2</v>
      </c>
      <c r="BP18" s="27"/>
      <c r="BQ18" s="26"/>
      <c r="BR18" s="28">
        <f t="shared" si="90"/>
        <v>0</v>
      </c>
      <c r="BS18" s="29">
        <f t="shared" si="59"/>
        <v>0</v>
      </c>
      <c r="BT18" s="30">
        <f>SUM(LARGE(($BR18,$BK18,$BD18,$AW18,$AP18,$AI18,$AB18,$U18,$N18,$G18),{1;2;3;4;5}))</f>
        <v>0</v>
      </c>
      <c r="BU18" s="27">
        <f t="shared" si="60"/>
        <v>5</v>
      </c>
      <c r="BV18" s="20">
        <f t="shared" si="21"/>
        <v>2</v>
      </c>
      <c r="BW18" s="27"/>
      <c r="BX18" s="26"/>
      <c r="BY18" s="28">
        <f t="shared" si="91"/>
        <v>0</v>
      </c>
      <c r="BZ18" s="29">
        <f t="shared" si="61"/>
        <v>0</v>
      </c>
      <c r="CA18" s="30">
        <f>SUM(LARGE(($BY18,$BR18,$BK18,$BD18,$AW18,$AP18,$AI18,$AB18,$U18,$N18,$G18),{1;2;3;4;5}))</f>
        <v>0</v>
      </c>
      <c r="CB18" s="27">
        <f t="shared" si="62"/>
        <v>5</v>
      </c>
      <c r="CC18" s="20">
        <f t="shared" si="23"/>
        <v>2</v>
      </c>
      <c r="CD18" s="27"/>
      <c r="CE18" s="26"/>
      <c r="CF18" s="28">
        <f t="shared" si="92"/>
        <v>0</v>
      </c>
      <c r="CG18" s="29">
        <f t="shared" si="63"/>
        <v>0</v>
      </c>
      <c r="CH18" s="30">
        <f>SUM(LARGE(($CF18,$BY18,$BR18,$BK18,$BD18,$AW18,$AP18,$AI18,$AB18,$U18,$N18,$G18),{1;2;3;4;5}))</f>
        <v>0</v>
      </c>
      <c r="CI18" s="27">
        <f t="shared" si="64"/>
        <v>5</v>
      </c>
      <c r="CJ18" s="20">
        <f t="shared" si="25"/>
        <v>1</v>
      </c>
      <c r="CK18" s="27"/>
      <c r="CL18" s="26"/>
      <c r="CM18" s="28">
        <f t="shared" si="93"/>
        <v>0</v>
      </c>
      <c r="CN18" s="29">
        <f t="shared" si="65"/>
        <v>0</v>
      </c>
      <c r="CO18" s="30">
        <f>SUM(LARGE(($CM18,$CF18,$BY18,$BR18,$BK18,$BD18,$AW18,$AP18,$AI18,$AB18,$U18,$N18,$G18),{1;2;3;4;5}))</f>
        <v>0</v>
      </c>
      <c r="CP18" s="27">
        <f t="shared" si="66"/>
        <v>5</v>
      </c>
      <c r="CQ18" s="20">
        <f t="shared" si="27"/>
        <v>1</v>
      </c>
      <c r="CR18" s="27"/>
      <c r="CS18" s="26"/>
      <c r="CT18" s="28">
        <f t="shared" si="94"/>
        <v>0</v>
      </c>
      <c r="CU18" s="29">
        <f t="shared" si="67"/>
        <v>0</v>
      </c>
      <c r="CV18" s="30">
        <f>SUM(LARGE(($CT18,$CM18,$CF18,$BY18,$BR18,$BK18,$BD18,$AW18,$AP18,$AI18,$AB18,$U18,$N18,$G18),{1;2;3;4;5}))</f>
        <v>0</v>
      </c>
      <c r="CW18" s="27">
        <f t="shared" si="68"/>
        <v>5</v>
      </c>
      <c r="CX18" s="20">
        <f t="shared" si="29"/>
        <v>1</v>
      </c>
      <c r="CY18" s="27"/>
      <c r="CZ18" s="26"/>
      <c r="DA18" s="28">
        <f t="shared" si="95"/>
        <v>0</v>
      </c>
      <c r="DB18" s="29">
        <f t="shared" si="69"/>
        <v>0</v>
      </c>
      <c r="DC18" s="30">
        <f>SUM(LARGE(($DA18,$CT18,$CM18,$CF18,$BY18,$BR18,$BK18,$BD18,$AW18,$AP18,$AI18,$AB18,$U18,$N18,$G18),{1;2;3;4;5}))</f>
        <v>0</v>
      </c>
      <c r="DD18" s="27">
        <f t="shared" si="70"/>
        <v>5</v>
      </c>
      <c r="DE18" s="20">
        <f t="shared" si="31"/>
        <v>1</v>
      </c>
      <c r="DF18" s="27"/>
      <c r="DG18" s="26"/>
      <c r="DH18" s="28">
        <f t="shared" si="96"/>
        <v>0</v>
      </c>
      <c r="DI18" s="29">
        <f t="shared" si="71"/>
        <v>0</v>
      </c>
      <c r="DJ18" s="30">
        <f>SUM(LARGE(($DH18,$DA18,$CT18,$CM18,$CF18,$BY18,$BR18,$BK18,$BD18,$AW18,$AP18,$AI18,$AB18,$U18,$N18,$G18),{1;2;3;4;5}))</f>
        <v>0</v>
      </c>
      <c r="DK18" s="27">
        <f t="shared" si="72"/>
        <v>5</v>
      </c>
      <c r="DL18" s="20">
        <f t="shared" si="33"/>
        <v>1</v>
      </c>
      <c r="DM18" s="27"/>
      <c r="DN18" s="26"/>
      <c r="DO18" s="28">
        <f t="shared" si="97"/>
        <v>0</v>
      </c>
      <c r="DP18" s="29">
        <f t="shared" si="73"/>
        <v>0</v>
      </c>
      <c r="DQ18" s="30">
        <f>SUM(LARGE(($DO18,$DH18,$DA18,$CT18,$CM18,$CF18,$BY18,$BR18,$BK18,$BD18,$AW18,$AP18,$AI18,$AB18,$U18,$N18,$G18),{1;2;3;4;5}))</f>
        <v>0</v>
      </c>
      <c r="DR18" s="27">
        <f t="shared" si="74"/>
        <v>5</v>
      </c>
      <c r="DS18" s="20">
        <f t="shared" si="35"/>
        <v>1</v>
      </c>
      <c r="DT18" s="27"/>
      <c r="DU18" s="26"/>
      <c r="DV18" s="28">
        <f t="shared" si="98"/>
        <v>0</v>
      </c>
      <c r="DW18" s="29">
        <f t="shared" si="75"/>
        <v>0</v>
      </c>
      <c r="DX18" s="30">
        <f>SUM(LARGE(($DV18,$DO18,$DH18,$DA18,$CT18,$CM18,$CF18,$BY18,$BR18,$BK18,$BD18,$AW18,$AP18,$AI18,$AB18,$U18,$N18,$G18),{1;2;3;4;5}))</f>
        <v>0</v>
      </c>
      <c r="DY18" s="27">
        <f t="shared" si="76"/>
        <v>5</v>
      </c>
      <c r="DZ18" s="20">
        <f t="shared" si="37"/>
        <v>3</v>
      </c>
      <c r="EA18" s="27"/>
      <c r="EB18" s="26"/>
      <c r="EC18" s="28">
        <f t="shared" si="99"/>
        <v>0</v>
      </c>
      <c r="ED18" s="29">
        <f t="shared" si="77"/>
        <v>0</v>
      </c>
      <c r="EE18" s="30">
        <f>SUM(LARGE(($EC18,$DV18,$DO18,$DH18,$DA18,$CT18,$CM18,$CF18,$BY18,$BR18,$BK18,$BD18,$AW18,$AP18,$AI18,$AB18,$U18,$N18,$G18),{1;2;3;4;5}))</f>
        <v>0</v>
      </c>
      <c r="EF18" s="27">
        <f t="shared" si="78"/>
        <v>5</v>
      </c>
      <c r="EG18" s="20">
        <f t="shared" si="39"/>
        <v>1</v>
      </c>
      <c r="EH18" s="27"/>
      <c r="EI18" s="26"/>
      <c r="EJ18" s="28">
        <f t="shared" si="100"/>
        <v>0</v>
      </c>
      <c r="EK18" s="29">
        <f t="shared" si="79"/>
        <v>0</v>
      </c>
      <c r="EL18" s="30">
        <f>SUM(LARGE(($EJ18,$EC18,$DV18,$DO18,$DH18,$DA18,$CT18,$CM18,$CF18,$BY18,$BR18,$BK18,$BD18,$AW18,$AP18,$AI18,$AB18,$U18,$N18,$G18),{1;2;3;4;5}))</f>
        <v>0</v>
      </c>
      <c r="EM18" s="27">
        <f t="shared" si="80"/>
        <v>5</v>
      </c>
    </row>
    <row r="19" spans="1:143" x14ac:dyDescent="0.2">
      <c r="A19" s="38" t="s">
        <v>50</v>
      </c>
      <c r="B19" s="65">
        <f t="shared" si="0"/>
        <v>1</v>
      </c>
      <c r="C19" s="15" t="s">
        <v>198</v>
      </c>
      <c r="D19" s="20">
        <f t="shared" si="1"/>
        <v>2</v>
      </c>
      <c r="E19" s="27">
        <f>28+24</f>
        <v>52</v>
      </c>
      <c r="F19" s="26">
        <v>4</v>
      </c>
      <c r="G19" s="28">
        <f t="shared" si="81"/>
        <v>10</v>
      </c>
      <c r="H19" s="29">
        <f t="shared" si="41"/>
        <v>10</v>
      </c>
      <c r="I19" s="30">
        <f>SUM(LARGE(($G19),{1}))</f>
        <v>10</v>
      </c>
      <c r="J19" s="27">
        <f t="shared" si="42"/>
        <v>4</v>
      </c>
      <c r="K19" s="20">
        <f t="shared" si="3"/>
        <v>1</v>
      </c>
      <c r="L19" s="27"/>
      <c r="M19" s="26"/>
      <c r="N19" s="28">
        <f t="shared" si="82"/>
        <v>0</v>
      </c>
      <c r="O19" s="29">
        <f t="shared" si="43"/>
        <v>10</v>
      </c>
      <c r="P19" s="30">
        <f>SUM(LARGE(($N19,$G19),{1;2}))</f>
        <v>10</v>
      </c>
      <c r="Q19" s="27">
        <f t="shared" si="44"/>
        <v>4</v>
      </c>
      <c r="R19" s="20">
        <f t="shared" si="5"/>
        <v>2</v>
      </c>
      <c r="S19" s="27"/>
      <c r="T19" s="26"/>
      <c r="U19" s="28">
        <f t="shared" si="83"/>
        <v>0</v>
      </c>
      <c r="V19" s="29">
        <f t="shared" si="45"/>
        <v>10</v>
      </c>
      <c r="W19" s="30">
        <f>SUM(LARGE(($U19,$N19,$G19),{1;2;3}))</f>
        <v>10</v>
      </c>
      <c r="X19" s="27">
        <f t="shared" si="46"/>
        <v>4</v>
      </c>
      <c r="Y19" s="20">
        <f t="shared" si="7"/>
        <v>2</v>
      </c>
      <c r="Z19" s="27"/>
      <c r="AA19" s="26"/>
      <c r="AB19" s="28">
        <f t="shared" si="84"/>
        <v>0</v>
      </c>
      <c r="AC19" s="29">
        <f t="shared" si="47"/>
        <v>10</v>
      </c>
      <c r="AD19" s="30">
        <f>SUM(LARGE(($AB19,$U19,$N19,$G19),{1;2;3;4}))</f>
        <v>10</v>
      </c>
      <c r="AE19" s="27">
        <f t="shared" si="48"/>
        <v>4</v>
      </c>
      <c r="AF19" s="20">
        <f t="shared" si="9"/>
        <v>2</v>
      </c>
      <c r="AG19" s="27"/>
      <c r="AH19" s="26"/>
      <c r="AI19" s="28">
        <f t="shared" si="85"/>
        <v>0</v>
      </c>
      <c r="AJ19" s="29">
        <f t="shared" si="49"/>
        <v>10</v>
      </c>
      <c r="AK19" s="30">
        <f>SUM(LARGE(($AI19,$AB19,$U19,$N19,$G19),{1;2;3;4;5}))</f>
        <v>10</v>
      </c>
      <c r="AL19" s="27">
        <f t="shared" si="50"/>
        <v>4</v>
      </c>
      <c r="AM19" s="20">
        <f t="shared" si="11"/>
        <v>2</v>
      </c>
      <c r="AN19" s="27"/>
      <c r="AO19" s="26"/>
      <c r="AP19" s="28">
        <f t="shared" si="86"/>
        <v>0</v>
      </c>
      <c r="AQ19" s="29">
        <f t="shared" si="51"/>
        <v>10</v>
      </c>
      <c r="AR19" s="30">
        <f>SUM(LARGE(($AP19,$AI19,$AB19,$U19,$N19,$G19),{1;2;3;4;5}))</f>
        <v>10</v>
      </c>
      <c r="AS19" s="27">
        <f t="shared" si="52"/>
        <v>4</v>
      </c>
      <c r="AT19" s="20">
        <f t="shared" si="13"/>
        <v>2</v>
      </c>
      <c r="AU19" s="27"/>
      <c r="AV19" s="26"/>
      <c r="AW19" s="28">
        <f t="shared" si="87"/>
        <v>0</v>
      </c>
      <c r="AX19" s="29">
        <f t="shared" si="53"/>
        <v>10</v>
      </c>
      <c r="AY19" s="30">
        <f>SUM(LARGE(($AW19,$AP19,$AI19,$AB19,$U19,$N19,$G19),{1;2;3;4;5}))</f>
        <v>10</v>
      </c>
      <c r="AZ19" s="27">
        <f t="shared" si="54"/>
        <v>4</v>
      </c>
      <c r="BA19" s="20">
        <f t="shared" si="15"/>
        <v>2</v>
      </c>
      <c r="BB19" s="27"/>
      <c r="BC19" s="26"/>
      <c r="BD19" s="28">
        <f t="shared" si="88"/>
        <v>0</v>
      </c>
      <c r="BE19" s="29">
        <f t="shared" si="55"/>
        <v>10</v>
      </c>
      <c r="BF19" s="30">
        <f>SUM(LARGE(($BD19,$AW19,$AP19,$AI19,$AB19,$U19,$N19,$G19),{1;2;3;4;5}))</f>
        <v>10</v>
      </c>
      <c r="BG19" s="27">
        <f t="shared" si="56"/>
        <v>4</v>
      </c>
      <c r="BH19" s="20">
        <f t="shared" si="17"/>
        <v>2</v>
      </c>
      <c r="BI19" s="27"/>
      <c r="BJ19" s="26"/>
      <c r="BK19" s="28">
        <f t="shared" si="89"/>
        <v>0</v>
      </c>
      <c r="BL19" s="29">
        <f t="shared" si="57"/>
        <v>10</v>
      </c>
      <c r="BM19" s="30">
        <f>SUM(LARGE(($BK19,$BD19,$AW19,$AP19,$AI19,$AB19,$U19,$N19,$G19),{1;2;3;4;5}))</f>
        <v>10</v>
      </c>
      <c r="BN19" s="27">
        <f t="shared" si="58"/>
        <v>4</v>
      </c>
      <c r="BO19" s="20">
        <f t="shared" si="19"/>
        <v>2</v>
      </c>
      <c r="BP19" s="27"/>
      <c r="BQ19" s="26"/>
      <c r="BR19" s="28">
        <f t="shared" si="90"/>
        <v>0</v>
      </c>
      <c r="BS19" s="29">
        <f t="shared" si="59"/>
        <v>10</v>
      </c>
      <c r="BT19" s="30">
        <f>SUM(LARGE(($BR19,$BK19,$BD19,$AW19,$AP19,$AI19,$AB19,$U19,$N19,$G19),{1;2;3;4;5}))</f>
        <v>10</v>
      </c>
      <c r="BU19" s="27">
        <f t="shared" si="60"/>
        <v>4</v>
      </c>
      <c r="BV19" s="20">
        <f t="shared" si="21"/>
        <v>2</v>
      </c>
      <c r="BW19" s="27"/>
      <c r="BX19" s="26"/>
      <c r="BY19" s="28">
        <f t="shared" si="91"/>
        <v>0</v>
      </c>
      <c r="BZ19" s="29">
        <f t="shared" si="61"/>
        <v>10</v>
      </c>
      <c r="CA19" s="30">
        <f>SUM(LARGE(($BY19,$BR19,$BK19,$BD19,$AW19,$AP19,$AI19,$AB19,$U19,$N19,$G19),{1;2;3;4;5}))</f>
        <v>10</v>
      </c>
      <c r="CB19" s="27">
        <f t="shared" si="62"/>
        <v>4</v>
      </c>
      <c r="CC19" s="20">
        <f t="shared" si="23"/>
        <v>2</v>
      </c>
      <c r="CD19" s="27"/>
      <c r="CE19" s="26"/>
      <c r="CF19" s="28">
        <f t="shared" si="92"/>
        <v>0</v>
      </c>
      <c r="CG19" s="29">
        <f t="shared" si="63"/>
        <v>10</v>
      </c>
      <c r="CH19" s="30">
        <f>SUM(LARGE(($CF19,$BY19,$BR19,$BK19,$BD19,$AW19,$AP19,$AI19,$AB19,$U19,$N19,$G19),{1;2;3;4;5}))</f>
        <v>10</v>
      </c>
      <c r="CI19" s="27">
        <f t="shared" si="64"/>
        <v>4</v>
      </c>
      <c r="CJ19" s="20">
        <f t="shared" si="25"/>
        <v>1</v>
      </c>
      <c r="CK19" s="27"/>
      <c r="CL19" s="26"/>
      <c r="CM19" s="28">
        <f t="shared" si="93"/>
        <v>0</v>
      </c>
      <c r="CN19" s="29">
        <f t="shared" si="65"/>
        <v>10</v>
      </c>
      <c r="CO19" s="30">
        <f>SUM(LARGE(($CM19,$CF19,$BY19,$BR19,$BK19,$BD19,$AW19,$AP19,$AI19,$AB19,$U19,$N19,$G19),{1;2;3;4;5}))</f>
        <v>10</v>
      </c>
      <c r="CP19" s="27">
        <f t="shared" si="66"/>
        <v>4</v>
      </c>
      <c r="CQ19" s="20">
        <f t="shared" si="27"/>
        <v>1</v>
      </c>
      <c r="CR19" s="27"/>
      <c r="CS19" s="26"/>
      <c r="CT19" s="28">
        <f t="shared" si="94"/>
        <v>0</v>
      </c>
      <c r="CU19" s="29">
        <f t="shared" si="67"/>
        <v>10</v>
      </c>
      <c r="CV19" s="30">
        <f>SUM(LARGE(($CT19,$CM19,$CF19,$BY19,$BR19,$BK19,$BD19,$AW19,$AP19,$AI19,$AB19,$U19,$N19,$G19),{1;2;3;4;5}))</f>
        <v>10</v>
      </c>
      <c r="CW19" s="27">
        <f t="shared" si="68"/>
        <v>4</v>
      </c>
      <c r="CX19" s="20">
        <f t="shared" si="29"/>
        <v>1</v>
      </c>
      <c r="CY19" s="27"/>
      <c r="CZ19" s="26"/>
      <c r="DA19" s="28">
        <f t="shared" si="95"/>
        <v>0</v>
      </c>
      <c r="DB19" s="29">
        <f t="shared" si="69"/>
        <v>10</v>
      </c>
      <c r="DC19" s="30">
        <f>SUM(LARGE(($DA19,$CT19,$CM19,$CF19,$BY19,$BR19,$BK19,$BD19,$AW19,$AP19,$AI19,$AB19,$U19,$N19,$G19),{1;2;3;4;5}))</f>
        <v>10</v>
      </c>
      <c r="DD19" s="27">
        <f t="shared" si="70"/>
        <v>4</v>
      </c>
      <c r="DE19" s="20">
        <f t="shared" si="31"/>
        <v>1</v>
      </c>
      <c r="DF19" s="27"/>
      <c r="DG19" s="26"/>
      <c r="DH19" s="28">
        <f t="shared" si="96"/>
        <v>0</v>
      </c>
      <c r="DI19" s="29">
        <f t="shared" si="71"/>
        <v>10</v>
      </c>
      <c r="DJ19" s="30">
        <f>SUM(LARGE(($DH19,$DA19,$CT19,$CM19,$CF19,$BY19,$BR19,$BK19,$BD19,$AW19,$AP19,$AI19,$AB19,$U19,$N19,$G19),{1;2;3;4;5}))</f>
        <v>10</v>
      </c>
      <c r="DK19" s="27">
        <f t="shared" si="72"/>
        <v>4</v>
      </c>
      <c r="DL19" s="20">
        <f t="shared" si="33"/>
        <v>1</v>
      </c>
      <c r="DM19" s="27"/>
      <c r="DN19" s="26"/>
      <c r="DO19" s="28">
        <f t="shared" si="97"/>
        <v>0</v>
      </c>
      <c r="DP19" s="29">
        <f t="shared" si="73"/>
        <v>10</v>
      </c>
      <c r="DQ19" s="30">
        <f>SUM(LARGE(($DO19,$DH19,$DA19,$CT19,$CM19,$CF19,$BY19,$BR19,$BK19,$BD19,$AW19,$AP19,$AI19,$AB19,$U19,$N19,$G19),{1;2;3;4;5}))</f>
        <v>10</v>
      </c>
      <c r="DR19" s="27">
        <f t="shared" si="74"/>
        <v>4</v>
      </c>
      <c r="DS19" s="20">
        <f t="shared" si="35"/>
        <v>1</v>
      </c>
      <c r="DT19" s="27"/>
      <c r="DU19" s="26"/>
      <c r="DV19" s="28">
        <f t="shared" si="98"/>
        <v>0</v>
      </c>
      <c r="DW19" s="29">
        <f t="shared" si="75"/>
        <v>10</v>
      </c>
      <c r="DX19" s="30">
        <f>SUM(LARGE(($DV19,$DO19,$DH19,$DA19,$CT19,$CM19,$CF19,$BY19,$BR19,$BK19,$BD19,$AW19,$AP19,$AI19,$AB19,$U19,$N19,$G19),{1;2;3;4;5}))</f>
        <v>10</v>
      </c>
      <c r="DY19" s="27">
        <f t="shared" si="76"/>
        <v>4</v>
      </c>
      <c r="DZ19" s="20">
        <f t="shared" si="37"/>
        <v>3</v>
      </c>
      <c r="EA19" s="27"/>
      <c r="EB19" s="26"/>
      <c r="EC19" s="28">
        <f t="shared" si="99"/>
        <v>0</v>
      </c>
      <c r="ED19" s="29">
        <f t="shared" si="77"/>
        <v>10</v>
      </c>
      <c r="EE19" s="30">
        <f>SUM(LARGE(($EC19,$DV19,$DO19,$DH19,$DA19,$CT19,$CM19,$CF19,$BY19,$BR19,$BK19,$BD19,$AW19,$AP19,$AI19,$AB19,$U19,$N19,$G19),{1;2;3;4;5}))</f>
        <v>10</v>
      </c>
      <c r="EF19" s="27">
        <f t="shared" si="78"/>
        <v>4</v>
      </c>
      <c r="EG19" s="20">
        <f t="shared" si="39"/>
        <v>1</v>
      </c>
      <c r="EH19" s="27"/>
      <c r="EI19" s="26"/>
      <c r="EJ19" s="28">
        <f t="shared" si="100"/>
        <v>0</v>
      </c>
      <c r="EK19" s="29">
        <f t="shared" si="79"/>
        <v>10</v>
      </c>
      <c r="EL19" s="30">
        <f>SUM(LARGE(($EJ19,$EC19,$DV19,$DO19,$DH19,$DA19,$CT19,$CM19,$CF19,$BY19,$BR19,$BK19,$BD19,$AW19,$AP19,$AI19,$AB19,$U19,$N19,$G19),{1;2;3;4;5}))</f>
        <v>10</v>
      </c>
      <c r="EM19" s="27">
        <f t="shared" si="80"/>
        <v>4</v>
      </c>
    </row>
    <row r="20" spans="1:143" x14ac:dyDescent="0.2">
      <c r="A20" s="38" t="s">
        <v>45</v>
      </c>
      <c r="B20" s="65">
        <f t="shared" si="0"/>
        <v>0</v>
      </c>
      <c r="C20" s="15"/>
      <c r="D20" s="20">
        <f t="shared" si="1"/>
        <v>2</v>
      </c>
      <c r="E20" s="27"/>
      <c r="F20" s="26"/>
      <c r="G20" s="28">
        <f t="shared" si="81"/>
        <v>0</v>
      </c>
      <c r="H20" s="29">
        <f t="shared" si="41"/>
        <v>0</v>
      </c>
      <c r="I20" s="30">
        <f>SUM(LARGE(($G20),{1}))</f>
        <v>0</v>
      </c>
      <c r="J20" s="27">
        <f t="shared" si="42"/>
        <v>5</v>
      </c>
      <c r="K20" s="20">
        <f t="shared" si="3"/>
        <v>1</v>
      </c>
      <c r="L20" s="27"/>
      <c r="M20" s="26"/>
      <c r="N20" s="28">
        <f t="shared" si="82"/>
        <v>0</v>
      </c>
      <c r="O20" s="29">
        <f t="shared" si="43"/>
        <v>0</v>
      </c>
      <c r="P20" s="30">
        <f>SUM(LARGE(($N20,$G20),{1;2}))</f>
        <v>0</v>
      </c>
      <c r="Q20" s="27">
        <f t="shared" si="44"/>
        <v>5</v>
      </c>
      <c r="R20" s="20">
        <f t="shared" si="5"/>
        <v>2</v>
      </c>
      <c r="S20" s="27"/>
      <c r="T20" s="26"/>
      <c r="U20" s="28">
        <f t="shared" si="83"/>
        <v>0</v>
      </c>
      <c r="V20" s="29">
        <f t="shared" si="45"/>
        <v>0</v>
      </c>
      <c r="W20" s="30">
        <f>SUM(LARGE(($U20,$N20,$G20),{1;2;3}))</f>
        <v>0</v>
      </c>
      <c r="X20" s="27">
        <f t="shared" si="46"/>
        <v>5</v>
      </c>
      <c r="Y20" s="20">
        <f t="shared" si="7"/>
        <v>2</v>
      </c>
      <c r="Z20" s="27"/>
      <c r="AA20" s="26"/>
      <c r="AB20" s="28">
        <f t="shared" si="84"/>
        <v>0</v>
      </c>
      <c r="AC20" s="29">
        <f t="shared" si="47"/>
        <v>0</v>
      </c>
      <c r="AD20" s="30">
        <f>SUM(LARGE(($AB20,$U20,$N20,$G20),{1;2;3;4}))</f>
        <v>0</v>
      </c>
      <c r="AE20" s="27">
        <f t="shared" si="48"/>
        <v>5</v>
      </c>
      <c r="AF20" s="20">
        <f t="shared" si="9"/>
        <v>2</v>
      </c>
      <c r="AG20" s="27"/>
      <c r="AH20" s="26"/>
      <c r="AI20" s="28">
        <f t="shared" si="85"/>
        <v>0</v>
      </c>
      <c r="AJ20" s="29">
        <f t="shared" si="49"/>
        <v>0</v>
      </c>
      <c r="AK20" s="30">
        <f>SUM(LARGE(($AI20,$AB20,$U20,$N20,$G20),{1;2;3;4;5}))</f>
        <v>0</v>
      </c>
      <c r="AL20" s="27">
        <f t="shared" si="50"/>
        <v>5</v>
      </c>
      <c r="AM20" s="20">
        <f t="shared" si="11"/>
        <v>2</v>
      </c>
      <c r="AN20" s="27"/>
      <c r="AO20" s="26"/>
      <c r="AP20" s="28">
        <f t="shared" si="86"/>
        <v>0</v>
      </c>
      <c r="AQ20" s="29">
        <f t="shared" si="51"/>
        <v>0</v>
      </c>
      <c r="AR20" s="30">
        <f>SUM(LARGE(($AP20,$AI20,$AB20,$U20,$N20,$G20),{1;2;3;4;5}))</f>
        <v>0</v>
      </c>
      <c r="AS20" s="27">
        <f t="shared" si="52"/>
        <v>5</v>
      </c>
      <c r="AT20" s="20">
        <f t="shared" si="13"/>
        <v>2</v>
      </c>
      <c r="AU20" s="27"/>
      <c r="AV20" s="26"/>
      <c r="AW20" s="28">
        <f t="shared" si="87"/>
        <v>0</v>
      </c>
      <c r="AX20" s="29">
        <f t="shared" si="53"/>
        <v>0</v>
      </c>
      <c r="AY20" s="30">
        <f>SUM(LARGE(($AW20,$AP20,$AI20,$AB20,$U20,$N20,$G20),{1;2;3;4;5}))</f>
        <v>0</v>
      </c>
      <c r="AZ20" s="27">
        <f t="shared" si="54"/>
        <v>5</v>
      </c>
      <c r="BA20" s="20">
        <f t="shared" si="15"/>
        <v>2</v>
      </c>
      <c r="BB20" s="27"/>
      <c r="BC20" s="26"/>
      <c r="BD20" s="28">
        <f t="shared" si="88"/>
        <v>0</v>
      </c>
      <c r="BE20" s="29">
        <f t="shared" si="55"/>
        <v>0</v>
      </c>
      <c r="BF20" s="30">
        <f>SUM(LARGE(($BD20,$AW20,$AP20,$AI20,$AB20,$U20,$N20,$G20),{1;2;3;4;5}))</f>
        <v>0</v>
      </c>
      <c r="BG20" s="27">
        <f t="shared" si="56"/>
        <v>5</v>
      </c>
      <c r="BH20" s="20">
        <f t="shared" si="17"/>
        <v>2</v>
      </c>
      <c r="BI20" s="27"/>
      <c r="BJ20" s="26"/>
      <c r="BK20" s="28">
        <f t="shared" si="89"/>
        <v>0</v>
      </c>
      <c r="BL20" s="29">
        <f t="shared" si="57"/>
        <v>0</v>
      </c>
      <c r="BM20" s="30">
        <f>SUM(LARGE(($BK20,$BD20,$AW20,$AP20,$AI20,$AB20,$U20,$N20,$G20),{1;2;3;4;5}))</f>
        <v>0</v>
      </c>
      <c r="BN20" s="27">
        <f t="shared" si="58"/>
        <v>5</v>
      </c>
      <c r="BO20" s="20">
        <f t="shared" si="19"/>
        <v>2</v>
      </c>
      <c r="BP20" s="27"/>
      <c r="BQ20" s="26"/>
      <c r="BR20" s="28">
        <f t="shared" si="90"/>
        <v>0</v>
      </c>
      <c r="BS20" s="29">
        <f t="shared" si="59"/>
        <v>0</v>
      </c>
      <c r="BT20" s="30">
        <f>SUM(LARGE(($BR20,$BK20,$BD20,$AW20,$AP20,$AI20,$AB20,$U20,$N20,$G20),{1;2;3;4;5}))</f>
        <v>0</v>
      </c>
      <c r="BU20" s="27">
        <f t="shared" si="60"/>
        <v>5</v>
      </c>
      <c r="BV20" s="20">
        <f t="shared" si="21"/>
        <v>2</v>
      </c>
      <c r="BW20" s="27"/>
      <c r="BX20" s="26"/>
      <c r="BY20" s="28">
        <f t="shared" si="91"/>
        <v>0</v>
      </c>
      <c r="BZ20" s="29">
        <f t="shared" si="61"/>
        <v>0</v>
      </c>
      <c r="CA20" s="30">
        <f>SUM(LARGE(($BY20,$BR20,$BK20,$BD20,$AW20,$AP20,$AI20,$AB20,$U20,$N20,$G20),{1;2;3;4;5}))</f>
        <v>0</v>
      </c>
      <c r="CB20" s="27">
        <f t="shared" si="62"/>
        <v>5</v>
      </c>
      <c r="CC20" s="20">
        <f t="shared" si="23"/>
        <v>2</v>
      </c>
      <c r="CD20" s="27"/>
      <c r="CE20" s="26"/>
      <c r="CF20" s="28">
        <f t="shared" si="92"/>
        <v>0</v>
      </c>
      <c r="CG20" s="29">
        <f t="shared" si="63"/>
        <v>0</v>
      </c>
      <c r="CH20" s="30">
        <f>SUM(LARGE(($CF20,$BY20,$BR20,$BK20,$BD20,$AW20,$AP20,$AI20,$AB20,$U20,$N20,$G20),{1;2;3;4;5}))</f>
        <v>0</v>
      </c>
      <c r="CI20" s="27">
        <f t="shared" si="64"/>
        <v>5</v>
      </c>
      <c r="CJ20" s="20">
        <f t="shared" si="25"/>
        <v>1</v>
      </c>
      <c r="CK20" s="27"/>
      <c r="CL20" s="26"/>
      <c r="CM20" s="28">
        <f t="shared" si="93"/>
        <v>0</v>
      </c>
      <c r="CN20" s="29">
        <f t="shared" si="65"/>
        <v>0</v>
      </c>
      <c r="CO20" s="30">
        <f>SUM(LARGE(($CM20,$CF20,$BY20,$BR20,$BK20,$BD20,$AW20,$AP20,$AI20,$AB20,$U20,$N20,$G20),{1;2;3;4;5}))</f>
        <v>0</v>
      </c>
      <c r="CP20" s="27">
        <f t="shared" si="66"/>
        <v>5</v>
      </c>
      <c r="CQ20" s="20">
        <f t="shared" si="27"/>
        <v>1</v>
      </c>
      <c r="CR20" s="27"/>
      <c r="CS20" s="26"/>
      <c r="CT20" s="28">
        <f t="shared" si="94"/>
        <v>0</v>
      </c>
      <c r="CU20" s="29">
        <f t="shared" si="67"/>
        <v>0</v>
      </c>
      <c r="CV20" s="30">
        <f>SUM(LARGE(($CT20,$CM20,$CF20,$BY20,$BR20,$BK20,$BD20,$AW20,$AP20,$AI20,$AB20,$U20,$N20,$G20),{1;2;3;4;5}))</f>
        <v>0</v>
      </c>
      <c r="CW20" s="27">
        <f t="shared" si="68"/>
        <v>5</v>
      </c>
      <c r="CX20" s="20">
        <f t="shared" si="29"/>
        <v>1</v>
      </c>
      <c r="CY20" s="27"/>
      <c r="CZ20" s="26"/>
      <c r="DA20" s="28">
        <f t="shared" si="95"/>
        <v>0</v>
      </c>
      <c r="DB20" s="29">
        <f t="shared" si="69"/>
        <v>0</v>
      </c>
      <c r="DC20" s="30">
        <f>SUM(LARGE(($DA20,$CT20,$CM20,$CF20,$BY20,$BR20,$BK20,$BD20,$AW20,$AP20,$AI20,$AB20,$U20,$N20,$G20),{1;2;3;4;5}))</f>
        <v>0</v>
      </c>
      <c r="DD20" s="27">
        <f t="shared" si="70"/>
        <v>5</v>
      </c>
      <c r="DE20" s="20">
        <f t="shared" si="31"/>
        <v>1</v>
      </c>
      <c r="DF20" s="27"/>
      <c r="DG20" s="26"/>
      <c r="DH20" s="28">
        <f t="shared" si="96"/>
        <v>0</v>
      </c>
      <c r="DI20" s="29">
        <f t="shared" si="71"/>
        <v>0</v>
      </c>
      <c r="DJ20" s="30">
        <f>SUM(LARGE(($DH20,$DA20,$CT20,$CM20,$CF20,$BY20,$BR20,$BK20,$BD20,$AW20,$AP20,$AI20,$AB20,$U20,$N20,$G20),{1;2;3;4;5}))</f>
        <v>0</v>
      </c>
      <c r="DK20" s="27">
        <f t="shared" si="72"/>
        <v>5</v>
      </c>
      <c r="DL20" s="20">
        <f t="shared" si="33"/>
        <v>1</v>
      </c>
      <c r="DM20" s="27"/>
      <c r="DN20" s="26"/>
      <c r="DO20" s="28">
        <f t="shared" si="97"/>
        <v>0</v>
      </c>
      <c r="DP20" s="29">
        <f t="shared" si="73"/>
        <v>0</v>
      </c>
      <c r="DQ20" s="30">
        <f>SUM(LARGE(($DO20,$DH20,$DA20,$CT20,$CM20,$CF20,$BY20,$BR20,$BK20,$BD20,$AW20,$AP20,$AI20,$AB20,$U20,$N20,$G20),{1;2;3;4;5}))</f>
        <v>0</v>
      </c>
      <c r="DR20" s="27">
        <f t="shared" si="74"/>
        <v>5</v>
      </c>
      <c r="DS20" s="20">
        <f t="shared" si="35"/>
        <v>1</v>
      </c>
      <c r="DT20" s="27"/>
      <c r="DU20" s="26"/>
      <c r="DV20" s="28">
        <f t="shared" si="98"/>
        <v>0</v>
      </c>
      <c r="DW20" s="29">
        <f t="shared" si="75"/>
        <v>0</v>
      </c>
      <c r="DX20" s="30">
        <f>SUM(LARGE(($DV20,$DO20,$DH20,$DA20,$CT20,$CM20,$CF20,$BY20,$BR20,$BK20,$BD20,$AW20,$AP20,$AI20,$AB20,$U20,$N20,$G20),{1;2;3;4;5}))</f>
        <v>0</v>
      </c>
      <c r="DY20" s="27">
        <f t="shared" si="76"/>
        <v>5</v>
      </c>
      <c r="DZ20" s="20">
        <f t="shared" si="37"/>
        <v>3</v>
      </c>
      <c r="EA20" s="27"/>
      <c r="EB20" s="26"/>
      <c r="EC20" s="28">
        <f t="shared" si="99"/>
        <v>0</v>
      </c>
      <c r="ED20" s="29">
        <f t="shared" si="77"/>
        <v>0</v>
      </c>
      <c r="EE20" s="30">
        <f>SUM(LARGE(($EC20,$DV20,$DO20,$DH20,$DA20,$CT20,$CM20,$CF20,$BY20,$BR20,$BK20,$BD20,$AW20,$AP20,$AI20,$AB20,$U20,$N20,$G20),{1;2;3;4;5}))</f>
        <v>0</v>
      </c>
      <c r="EF20" s="27">
        <f t="shared" si="78"/>
        <v>5</v>
      </c>
      <c r="EG20" s="20">
        <f t="shared" si="39"/>
        <v>1</v>
      </c>
      <c r="EH20" s="27"/>
      <c r="EI20" s="26"/>
      <c r="EJ20" s="28">
        <f t="shared" si="100"/>
        <v>0</v>
      </c>
      <c r="EK20" s="29">
        <f t="shared" si="79"/>
        <v>0</v>
      </c>
      <c r="EL20" s="30">
        <f>SUM(LARGE(($EJ20,$EC20,$DV20,$DO20,$DH20,$DA20,$CT20,$CM20,$CF20,$BY20,$BR20,$BK20,$BD20,$AW20,$AP20,$AI20,$AB20,$U20,$N20,$G20),{1;2;3;4;5}))</f>
        <v>0</v>
      </c>
      <c r="EM20" s="27">
        <f t="shared" si="80"/>
        <v>5</v>
      </c>
    </row>
    <row r="21" spans="1:143" x14ac:dyDescent="0.2">
      <c r="A21" s="38" t="s">
        <v>203</v>
      </c>
      <c r="B21" s="65">
        <f t="shared" si="0"/>
        <v>0</v>
      </c>
      <c r="C21" s="15"/>
      <c r="D21" s="20">
        <f t="shared" si="1"/>
        <v>2</v>
      </c>
      <c r="E21" s="27"/>
      <c r="F21" s="26"/>
      <c r="G21" s="28">
        <f t="shared" si="81"/>
        <v>0</v>
      </c>
      <c r="H21" s="29">
        <f t="shared" si="41"/>
        <v>0</v>
      </c>
      <c r="I21" s="30">
        <f>SUM(LARGE(($G21),{1}))</f>
        <v>0</v>
      </c>
      <c r="J21" s="27">
        <f t="shared" si="42"/>
        <v>5</v>
      </c>
      <c r="K21" s="20">
        <f t="shared" si="3"/>
        <v>1</v>
      </c>
      <c r="L21" s="27"/>
      <c r="M21" s="26"/>
      <c r="N21" s="28">
        <f t="shared" si="82"/>
        <v>0</v>
      </c>
      <c r="O21" s="29">
        <f t="shared" si="43"/>
        <v>0</v>
      </c>
      <c r="P21" s="30">
        <f>SUM(LARGE(($N21,$G21),{1;2}))</f>
        <v>0</v>
      </c>
      <c r="Q21" s="27">
        <f t="shared" si="44"/>
        <v>5</v>
      </c>
      <c r="R21" s="20">
        <f t="shared" si="5"/>
        <v>2</v>
      </c>
      <c r="S21" s="27"/>
      <c r="T21" s="26"/>
      <c r="U21" s="28">
        <f t="shared" si="83"/>
        <v>0</v>
      </c>
      <c r="V21" s="29">
        <f t="shared" si="45"/>
        <v>0</v>
      </c>
      <c r="W21" s="30">
        <f>SUM(LARGE(($U21,$N21,$G21),{1;2;3}))</f>
        <v>0</v>
      </c>
      <c r="X21" s="27">
        <f t="shared" si="46"/>
        <v>5</v>
      </c>
      <c r="Y21" s="20">
        <f t="shared" si="7"/>
        <v>2</v>
      </c>
      <c r="Z21" s="27"/>
      <c r="AA21" s="26"/>
      <c r="AB21" s="28">
        <f t="shared" si="84"/>
        <v>0</v>
      </c>
      <c r="AC21" s="29">
        <f t="shared" si="47"/>
        <v>0</v>
      </c>
      <c r="AD21" s="30">
        <f>SUM(LARGE(($AB21,$U21,$N21,$G21),{1;2;3;4}))</f>
        <v>0</v>
      </c>
      <c r="AE21" s="27">
        <f t="shared" si="48"/>
        <v>5</v>
      </c>
      <c r="AF21" s="20">
        <f t="shared" si="9"/>
        <v>2</v>
      </c>
      <c r="AG21" s="27"/>
      <c r="AH21" s="26"/>
      <c r="AI21" s="28">
        <f t="shared" si="85"/>
        <v>0</v>
      </c>
      <c r="AJ21" s="29">
        <f t="shared" si="49"/>
        <v>0</v>
      </c>
      <c r="AK21" s="30">
        <f>SUM(LARGE(($AI21,$AB21,$U21,$N21,$G21),{1;2;3;4;5}))</f>
        <v>0</v>
      </c>
      <c r="AL21" s="27">
        <f t="shared" si="50"/>
        <v>5</v>
      </c>
      <c r="AM21" s="20">
        <f t="shared" si="11"/>
        <v>2</v>
      </c>
      <c r="AN21" s="27"/>
      <c r="AO21" s="26"/>
      <c r="AP21" s="28">
        <f t="shared" si="86"/>
        <v>0</v>
      </c>
      <c r="AQ21" s="29">
        <f t="shared" si="51"/>
        <v>0</v>
      </c>
      <c r="AR21" s="30">
        <f>SUM(LARGE(($AP21,$AI21,$AB21,$U21,$N21,$G21),{1;2;3;4;5}))</f>
        <v>0</v>
      </c>
      <c r="AS21" s="27">
        <f t="shared" si="52"/>
        <v>5</v>
      </c>
      <c r="AT21" s="20">
        <f t="shared" si="13"/>
        <v>2</v>
      </c>
      <c r="AU21" s="27"/>
      <c r="AV21" s="26"/>
      <c r="AW21" s="28">
        <f t="shared" si="87"/>
        <v>0</v>
      </c>
      <c r="AX21" s="29">
        <f t="shared" si="53"/>
        <v>0</v>
      </c>
      <c r="AY21" s="30">
        <f>SUM(LARGE(($AW21,$AP21,$AI21,$AB21,$U21,$N21,$G21),{1;2;3;4;5}))</f>
        <v>0</v>
      </c>
      <c r="AZ21" s="27">
        <f t="shared" si="54"/>
        <v>5</v>
      </c>
      <c r="BA21" s="20">
        <f t="shared" si="15"/>
        <v>2</v>
      </c>
      <c r="BB21" s="27"/>
      <c r="BC21" s="26"/>
      <c r="BD21" s="28">
        <f t="shared" si="88"/>
        <v>0</v>
      </c>
      <c r="BE21" s="29">
        <f t="shared" si="55"/>
        <v>0</v>
      </c>
      <c r="BF21" s="30">
        <f>SUM(LARGE(($BD21,$AW21,$AP21,$AI21,$AB21,$U21,$N21,$G21),{1;2;3;4;5}))</f>
        <v>0</v>
      </c>
      <c r="BG21" s="27">
        <f t="shared" si="56"/>
        <v>5</v>
      </c>
      <c r="BH21" s="20">
        <f t="shared" si="17"/>
        <v>2</v>
      </c>
      <c r="BI21" s="27"/>
      <c r="BJ21" s="26"/>
      <c r="BK21" s="28">
        <f t="shared" si="89"/>
        <v>0</v>
      </c>
      <c r="BL21" s="29">
        <f t="shared" si="57"/>
        <v>0</v>
      </c>
      <c r="BM21" s="30">
        <f>SUM(LARGE(($BK21,$BD21,$AW21,$AP21,$AI21,$AB21,$U21,$N21,$G21),{1;2;3;4;5}))</f>
        <v>0</v>
      </c>
      <c r="BN21" s="27">
        <f t="shared" si="58"/>
        <v>5</v>
      </c>
      <c r="BO21" s="20">
        <f t="shared" si="19"/>
        <v>2</v>
      </c>
      <c r="BP21" s="27"/>
      <c r="BQ21" s="26"/>
      <c r="BR21" s="28">
        <f t="shared" si="90"/>
        <v>0</v>
      </c>
      <c r="BS21" s="29">
        <f t="shared" si="59"/>
        <v>0</v>
      </c>
      <c r="BT21" s="30">
        <f>SUM(LARGE(($BR21,$BK21,$BD21,$AW21,$AP21,$AI21,$AB21,$U21,$N21,$G21),{1;2;3;4;5}))</f>
        <v>0</v>
      </c>
      <c r="BU21" s="27">
        <f t="shared" si="60"/>
        <v>5</v>
      </c>
      <c r="BV21" s="20">
        <f t="shared" si="21"/>
        <v>2</v>
      </c>
      <c r="BW21" s="27"/>
      <c r="BX21" s="26"/>
      <c r="BY21" s="28">
        <f t="shared" si="91"/>
        <v>0</v>
      </c>
      <c r="BZ21" s="29">
        <f t="shared" si="61"/>
        <v>0</v>
      </c>
      <c r="CA21" s="30">
        <f>SUM(LARGE(($BY21,$BR21,$BK21,$BD21,$AW21,$AP21,$AI21,$AB21,$U21,$N21,$G21),{1;2;3;4;5}))</f>
        <v>0</v>
      </c>
      <c r="CB21" s="27">
        <f t="shared" si="62"/>
        <v>5</v>
      </c>
      <c r="CC21" s="20">
        <f t="shared" si="23"/>
        <v>2</v>
      </c>
      <c r="CD21" s="27"/>
      <c r="CE21" s="26"/>
      <c r="CF21" s="28">
        <f t="shared" si="92"/>
        <v>0</v>
      </c>
      <c r="CG21" s="29">
        <f t="shared" si="63"/>
        <v>0</v>
      </c>
      <c r="CH21" s="30">
        <f>SUM(LARGE(($CF21,$BY21,$BR21,$BK21,$BD21,$AW21,$AP21,$AI21,$AB21,$U21,$N21,$G21),{1;2;3;4;5}))</f>
        <v>0</v>
      </c>
      <c r="CI21" s="27">
        <f t="shared" si="64"/>
        <v>5</v>
      </c>
      <c r="CJ21" s="20">
        <f t="shared" si="25"/>
        <v>1</v>
      </c>
      <c r="CK21" s="27"/>
      <c r="CL21" s="26"/>
      <c r="CM21" s="28">
        <f t="shared" si="93"/>
        <v>0</v>
      </c>
      <c r="CN21" s="29">
        <f t="shared" si="65"/>
        <v>0</v>
      </c>
      <c r="CO21" s="30">
        <f>SUM(LARGE(($CM21,$CF21,$BY21,$BR21,$BK21,$BD21,$AW21,$AP21,$AI21,$AB21,$U21,$N21,$G21),{1;2;3;4;5}))</f>
        <v>0</v>
      </c>
      <c r="CP21" s="27">
        <f t="shared" si="66"/>
        <v>5</v>
      </c>
      <c r="CQ21" s="20">
        <f t="shared" si="27"/>
        <v>1</v>
      </c>
      <c r="CR21" s="27"/>
      <c r="CS21" s="26"/>
      <c r="CT21" s="28">
        <f t="shared" si="94"/>
        <v>0</v>
      </c>
      <c r="CU21" s="29">
        <f t="shared" si="67"/>
        <v>0</v>
      </c>
      <c r="CV21" s="30">
        <f>SUM(LARGE(($CT21,$CM21,$CF21,$BY21,$BR21,$BK21,$BD21,$AW21,$AP21,$AI21,$AB21,$U21,$N21,$G21),{1;2;3;4;5}))</f>
        <v>0</v>
      </c>
      <c r="CW21" s="27">
        <f t="shared" si="68"/>
        <v>5</v>
      </c>
      <c r="CX21" s="20">
        <f t="shared" si="29"/>
        <v>1</v>
      </c>
      <c r="CY21" s="27"/>
      <c r="CZ21" s="26"/>
      <c r="DA21" s="28">
        <f t="shared" si="95"/>
        <v>0</v>
      </c>
      <c r="DB21" s="29">
        <f t="shared" si="69"/>
        <v>0</v>
      </c>
      <c r="DC21" s="30">
        <f>SUM(LARGE(($DA21,$CT21,$CM21,$CF21,$BY21,$BR21,$BK21,$BD21,$AW21,$AP21,$AI21,$AB21,$U21,$N21,$G21),{1;2;3;4;5}))</f>
        <v>0</v>
      </c>
      <c r="DD21" s="27">
        <f t="shared" si="70"/>
        <v>5</v>
      </c>
      <c r="DE21" s="20">
        <f t="shared" si="31"/>
        <v>1</v>
      </c>
      <c r="DF21" s="27"/>
      <c r="DG21" s="26"/>
      <c r="DH21" s="28">
        <f t="shared" si="96"/>
        <v>0</v>
      </c>
      <c r="DI21" s="29">
        <f t="shared" si="71"/>
        <v>0</v>
      </c>
      <c r="DJ21" s="30">
        <f>SUM(LARGE(($DH21,$DA21,$CT21,$CM21,$CF21,$BY21,$BR21,$BK21,$BD21,$AW21,$AP21,$AI21,$AB21,$U21,$N21,$G21),{1;2;3;4;5}))</f>
        <v>0</v>
      </c>
      <c r="DK21" s="27">
        <f t="shared" si="72"/>
        <v>5</v>
      </c>
      <c r="DL21" s="20">
        <f t="shared" si="33"/>
        <v>1</v>
      </c>
      <c r="DM21" s="27"/>
      <c r="DN21" s="26"/>
      <c r="DO21" s="28">
        <f t="shared" si="97"/>
        <v>0</v>
      </c>
      <c r="DP21" s="29">
        <f t="shared" si="73"/>
        <v>0</v>
      </c>
      <c r="DQ21" s="30">
        <f>SUM(LARGE(($DO21,$DH21,$DA21,$CT21,$CM21,$CF21,$BY21,$BR21,$BK21,$BD21,$AW21,$AP21,$AI21,$AB21,$U21,$N21,$G21),{1;2;3;4;5}))</f>
        <v>0</v>
      </c>
      <c r="DR21" s="27">
        <f t="shared" si="74"/>
        <v>5</v>
      </c>
      <c r="DS21" s="20">
        <f t="shared" si="35"/>
        <v>1</v>
      </c>
      <c r="DT21" s="27"/>
      <c r="DU21" s="26"/>
      <c r="DV21" s="28">
        <f t="shared" si="98"/>
        <v>0</v>
      </c>
      <c r="DW21" s="29">
        <f t="shared" si="75"/>
        <v>0</v>
      </c>
      <c r="DX21" s="30">
        <f>SUM(LARGE(($DV21,$DO21,$DH21,$DA21,$CT21,$CM21,$CF21,$BY21,$BR21,$BK21,$BD21,$AW21,$AP21,$AI21,$AB21,$U21,$N21,$G21),{1;2;3;4;5}))</f>
        <v>0</v>
      </c>
      <c r="DY21" s="27">
        <f t="shared" si="76"/>
        <v>5</v>
      </c>
      <c r="DZ21" s="20">
        <f t="shared" si="37"/>
        <v>3</v>
      </c>
      <c r="EA21" s="27"/>
      <c r="EB21" s="26"/>
      <c r="EC21" s="28">
        <f t="shared" si="99"/>
        <v>0</v>
      </c>
      <c r="ED21" s="29">
        <f t="shared" si="77"/>
        <v>0</v>
      </c>
      <c r="EE21" s="30">
        <f>SUM(LARGE(($EC21,$DV21,$DO21,$DH21,$DA21,$CT21,$CM21,$CF21,$BY21,$BR21,$BK21,$BD21,$AW21,$AP21,$AI21,$AB21,$U21,$N21,$G21),{1;2;3;4;5}))</f>
        <v>0</v>
      </c>
      <c r="EF21" s="27">
        <f t="shared" si="78"/>
        <v>5</v>
      </c>
      <c r="EG21" s="20">
        <f t="shared" si="39"/>
        <v>1</v>
      </c>
      <c r="EH21" s="27"/>
      <c r="EI21" s="26"/>
      <c r="EJ21" s="28">
        <f t="shared" si="100"/>
        <v>0</v>
      </c>
      <c r="EK21" s="29">
        <f t="shared" si="79"/>
        <v>0</v>
      </c>
      <c r="EL21" s="30">
        <f>SUM(LARGE(($EJ21,$EC21,$DV21,$DO21,$DH21,$DA21,$CT21,$CM21,$CF21,$BY21,$BR21,$BK21,$BD21,$AW21,$AP21,$AI21,$AB21,$U21,$N21,$G21),{1;2;3;4;5}))</f>
        <v>0</v>
      </c>
      <c r="EM21" s="27">
        <f t="shared" si="80"/>
        <v>5</v>
      </c>
    </row>
    <row r="22" spans="1:143" x14ac:dyDescent="0.2">
      <c r="A22" s="38" t="s">
        <v>235</v>
      </c>
      <c r="B22" s="65">
        <f t="shared" si="0"/>
        <v>0</v>
      </c>
      <c r="C22" s="15"/>
      <c r="D22" s="20">
        <f t="shared" si="1"/>
        <v>2</v>
      </c>
      <c r="E22" s="27"/>
      <c r="F22" s="26"/>
      <c r="G22" s="28">
        <f t="shared" si="81"/>
        <v>0</v>
      </c>
      <c r="H22" s="29">
        <f t="shared" si="41"/>
        <v>0</v>
      </c>
      <c r="I22" s="30">
        <f>SUM(LARGE(($G22),{1}))</f>
        <v>0</v>
      </c>
      <c r="J22" s="27">
        <f t="shared" si="42"/>
        <v>5</v>
      </c>
      <c r="K22" s="20">
        <f t="shared" si="3"/>
        <v>1</v>
      </c>
      <c r="L22" s="27"/>
      <c r="M22" s="26"/>
      <c r="N22" s="28">
        <f t="shared" si="82"/>
        <v>0</v>
      </c>
      <c r="O22" s="29">
        <f t="shared" si="43"/>
        <v>0</v>
      </c>
      <c r="P22" s="30">
        <f>SUM(LARGE(($N22,$G22),{1;2}))</f>
        <v>0</v>
      </c>
      <c r="Q22" s="27">
        <f t="shared" si="44"/>
        <v>5</v>
      </c>
      <c r="R22" s="20">
        <f t="shared" si="5"/>
        <v>2</v>
      </c>
      <c r="S22" s="27"/>
      <c r="T22" s="26"/>
      <c r="U22" s="28">
        <f t="shared" si="83"/>
        <v>0</v>
      </c>
      <c r="V22" s="29">
        <f t="shared" si="45"/>
        <v>0</v>
      </c>
      <c r="W22" s="30">
        <f>SUM(LARGE(($U22,$N22,$G22),{1;2;3}))</f>
        <v>0</v>
      </c>
      <c r="X22" s="27">
        <f t="shared" si="46"/>
        <v>5</v>
      </c>
      <c r="Y22" s="20">
        <f t="shared" si="7"/>
        <v>2</v>
      </c>
      <c r="Z22" s="27"/>
      <c r="AA22" s="26"/>
      <c r="AB22" s="28">
        <f t="shared" si="84"/>
        <v>0</v>
      </c>
      <c r="AC22" s="29">
        <f t="shared" si="47"/>
        <v>0</v>
      </c>
      <c r="AD22" s="30">
        <f>SUM(LARGE(($AB22,$U22,$N22,$G22),{1;2;3;4}))</f>
        <v>0</v>
      </c>
      <c r="AE22" s="27">
        <f t="shared" si="48"/>
        <v>5</v>
      </c>
      <c r="AF22" s="20">
        <f t="shared" si="9"/>
        <v>2</v>
      </c>
      <c r="AG22" s="27"/>
      <c r="AH22" s="26"/>
      <c r="AI22" s="28">
        <f t="shared" si="85"/>
        <v>0</v>
      </c>
      <c r="AJ22" s="29">
        <f t="shared" si="49"/>
        <v>0</v>
      </c>
      <c r="AK22" s="30">
        <f>SUM(LARGE(($AI22,$AB22,$U22,$N22,$G22),{1;2;3;4;5}))</f>
        <v>0</v>
      </c>
      <c r="AL22" s="27">
        <f t="shared" si="50"/>
        <v>5</v>
      </c>
      <c r="AM22" s="20">
        <f t="shared" si="11"/>
        <v>2</v>
      </c>
      <c r="AN22" s="27"/>
      <c r="AO22" s="26"/>
      <c r="AP22" s="28">
        <f t="shared" si="86"/>
        <v>0</v>
      </c>
      <c r="AQ22" s="29">
        <f t="shared" si="51"/>
        <v>0</v>
      </c>
      <c r="AR22" s="30">
        <f>SUM(LARGE(($AP22,$AI22,$AB22,$U22,$N22,$G22),{1;2;3;4;5}))</f>
        <v>0</v>
      </c>
      <c r="AS22" s="27">
        <f t="shared" si="52"/>
        <v>5</v>
      </c>
      <c r="AT22" s="20">
        <f t="shared" si="13"/>
        <v>2</v>
      </c>
      <c r="AU22" s="27"/>
      <c r="AV22" s="26"/>
      <c r="AW22" s="28">
        <f t="shared" si="87"/>
        <v>0</v>
      </c>
      <c r="AX22" s="29">
        <f t="shared" si="53"/>
        <v>0</v>
      </c>
      <c r="AY22" s="30">
        <f>SUM(LARGE(($AW22,$AP22,$AI22,$AB22,$U22,$N22,$G22),{1;2;3;4;5}))</f>
        <v>0</v>
      </c>
      <c r="AZ22" s="27">
        <f t="shared" si="54"/>
        <v>5</v>
      </c>
      <c r="BA22" s="20">
        <f t="shared" si="15"/>
        <v>2</v>
      </c>
      <c r="BB22" s="27"/>
      <c r="BC22" s="26"/>
      <c r="BD22" s="28">
        <f t="shared" si="88"/>
        <v>0</v>
      </c>
      <c r="BE22" s="29">
        <f t="shared" si="55"/>
        <v>0</v>
      </c>
      <c r="BF22" s="30">
        <f>SUM(LARGE(($BD22,$AW22,$AP22,$AI22,$AB22,$U22,$N22,$G22),{1;2;3;4;5}))</f>
        <v>0</v>
      </c>
      <c r="BG22" s="27">
        <f t="shared" si="56"/>
        <v>5</v>
      </c>
      <c r="BH22" s="20">
        <f t="shared" si="17"/>
        <v>2</v>
      </c>
      <c r="BI22" s="27"/>
      <c r="BJ22" s="26"/>
      <c r="BK22" s="28">
        <f t="shared" si="89"/>
        <v>0</v>
      </c>
      <c r="BL22" s="29">
        <f t="shared" si="57"/>
        <v>0</v>
      </c>
      <c r="BM22" s="30">
        <f>SUM(LARGE(($BK22,$BD22,$AW22,$AP22,$AI22,$AB22,$U22,$N22,$G22),{1;2;3;4;5}))</f>
        <v>0</v>
      </c>
      <c r="BN22" s="27">
        <f t="shared" si="58"/>
        <v>5</v>
      </c>
      <c r="BO22" s="20">
        <f t="shared" si="19"/>
        <v>2</v>
      </c>
      <c r="BP22" s="27"/>
      <c r="BQ22" s="26"/>
      <c r="BR22" s="28">
        <f t="shared" si="90"/>
        <v>0</v>
      </c>
      <c r="BS22" s="29">
        <f t="shared" si="59"/>
        <v>0</v>
      </c>
      <c r="BT22" s="30">
        <f>SUM(LARGE(($BR22,$BK22,$BD22,$AW22,$AP22,$AI22,$AB22,$U22,$N22,$G22),{1;2;3;4;5}))</f>
        <v>0</v>
      </c>
      <c r="BU22" s="27">
        <f t="shared" si="60"/>
        <v>5</v>
      </c>
      <c r="BV22" s="20">
        <f t="shared" si="21"/>
        <v>2</v>
      </c>
      <c r="BW22" s="27"/>
      <c r="BX22" s="26"/>
      <c r="BY22" s="28">
        <f t="shared" si="91"/>
        <v>0</v>
      </c>
      <c r="BZ22" s="29">
        <f t="shared" si="61"/>
        <v>0</v>
      </c>
      <c r="CA22" s="30">
        <f>SUM(LARGE(($BY22,$BR22,$BK22,$BD22,$AW22,$AP22,$AI22,$AB22,$U22,$N22,$G22),{1;2;3;4;5}))</f>
        <v>0</v>
      </c>
      <c r="CB22" s="27">
        <f t="shared" si="62"/>
        <v>5</v>
      </c>
      <c r="CC22" s="20">
        <f t="shared" si="23"/>
        <v>2</v>
      </c>
      <c r="CD22" s="27"/>
      <c r="CE22" s="26"/>
      <c r="CF22" s="28">
        <f t="shared" si="92"/>
        <v>0</v>
      </c>
      <c r="CG22" s="29">
        <f t="shared" si="63"/>
        <v>0</v>
      </c>
      <c r="CH22" s="30">
        <f>SUM(LARGE(($CF22,$BY22,$BR22,$BK22,$BD22,$AW22,$AP22,$AI22,$AB22,$U22,$N22,$G22),{1;2;3;4;5}))</f>
        <v>0</v>
      </c>
      <c r="CI22" s="27">
        <f t="shared" si="64"/>
        <v>5</v>
      </c>
      <c r="CJ22" s="20">
        <f t="shared" si="25"/>
        <v>1</v>
      </c>
      <c r="CK22" s="27"/>
      <c r="CL22" s="26"/>
      <c r="CM22" s="28">
        <f t="shared" si="93"/>
        <v>0</v>
      </c>
      <c r="CN22" s="29">
        <f t="shared" si="65"/>
        <v>0</v>
      </c>
      <c r="CO22" s="30">
        <f>SUM(LARGE(($CM22,$CF22,$BY22,$BR22,$BK22,$BD22,$AW22,$AP22,$AI22,$AB22,$U22,$N22,$G22),{1;2;3;4;5}))</f>
        <v>0</v>
      </c>
      <c r="CP22" s="27">
        <f t="shared" si="66"/>
        <v>5</v>
      </c>
      <c r="CQ22" s="20">
        <f t="shared" si="27"/>
        <v>1</v>
      </c>
      <c r="CR22" s="27"/>
      <c r="CS22" s="26"/>
      <c r="CT22" s="28">
        <f t="shared" si="94"/>
        <v>0</v>
      </c>
      <c r="CU22" s="29">
        <f t="shared" si="67"/>
        <v>0</v>
      </c>
      <c r="CV22" s="30">
        <f>SUM(LARGE(($CT22,$CM22,$CF22,$BY22,$BR22,$BK22,$BD22,$AW22,$AP22,$AI22,$AB22,$U22,$N22,$G22),{1;2;3;4;5}))</f>
        <v>0</v>
      </c>
      <c r="CW22" s="27">
        <f t="shared" si="68"/>
        <v>5</v>
      </c>
      <c r="CX22" s="20">
        <f t="shared" si="29"/>
        <v>1</v>
      </c>
      <c r="CY22" s="27"/>
      <c r="CZ22" s="26"/>
      <c r="DA22" s="28">
        <f t="shared" si="95"/>
        <v>0</v>
      </c>
      <c r="DB22" s="29">
        <f t="shared" si="69"/>
        <v>0</v>
      </c>
      <c r="DC22" s="30">
        <f>SUM(LARGE(($DA22,$CT22,$CM22,$CF22,$BY22,$BR22,$BK22,$BD22,$AW22,$AP22,$AI22,$AB22,$U22,$N22,$G22),{1;2;3;4;5}))</f>
        <v>0</v>
      </c>
      <c r="DD22" s="27">
        <f t="shared" si="70"/>
        <v>5</v>
      </c>
      <c r="DE22" s="20">
        <f t="shared" si="31"/>
        <v>1</v>
      </c>
      <c r="DF22" s="27"/>
      <c r="DG22" s="26"/>
      <c r="DH22" s="28">
        <f t="shared" si="96"/>
        <v>0</v>
      </c>
      <c r="DI22" s="29">
        <f t="shared" si="71"/>
        <v>0</v>
      </c>
      <c r="DJ22" s="30">
        <f>SUM(LARGE(($DH22,$DA22,$CT22,$CM22,$CF22,$BY22,$BR22,$BK22,$BD22,$AW22,$AP22,$AI22,$AB22,$U22,$N22,$G22),{1;2;3;4;5}))</f>
        <v>0</v>
      </c>
      <c r="DK22" s="27">
        <f t="shared" si="72"/>
        <v>5</v>
      </c>
      <c r="DL22" s="20">
        <f t="shared" si="33"/>
        <v>1</v>
      </c>
      <c r="DM22" s="27"/>
      <c r="DN22" s="26"/>
      <c r="DO22" s="28">
        <f t="shared" si="97"/>
        <v>0</v>
      </c>
      <c r="DP22" s="29">
        <f t="shared" si="73"/>
        <v>0</v>
      </c>
      <c r="DQ22" s="30">
        <f>SUM(LARGE(($DO22,$DH22,$DA22,$CT22,$CM22,$CF22,$BY22,$BR22,$BK22,$BD22,$AW22,$AP22,$AI22,$AB22,$U22,$N22,$G22),{1;2;3;4;5}))</f>
        <v>0</v>
      </c>
      <c r="DR22" s="27">
        <f t="shared" si="74"/>
        <v>5</v>
      </c>
      <c r="DS22" s="20">
        <f t="shared" si="35"/>
        <v>1</v>
      </c>
      <c r="DT22" s="27"/>
      <c r="DU22" s="26"/>
      <c r="DV22" s="28">
        <f t="shared" si="98"/>
        <v>0</v>
      </c>
      <c r="DW22" s="29">
        <f t="shared" si="75"/>
        <v>0</v>
      </c>
      <c r="DX22" s="30">
        <f>SUM(LARGE(($DV22,$DO22,$DH22,$DA22,$CT22,$CM22,$CF22,$BY22,$BR22,$BK22,$BD22,$AW22,$AP22,$AI22,$AB22,$U22,$N22,$G22),{1;2;3;4;5}))</f>
        <v>0</v>
      </c>
      <c r="DY22" s="27">
        <f t="shared" si="76"/>
        <v>5</v>
      </c>
      <c r="DZ22" s="20">
        <f t="shared" si="37"/>
        <v>3</v>
      </c>
      <c r="EA22" s="27"/>
      <c r="EB22" s="26"/>
      <c r="EC22" s="28">
        <f t="shared" si="99"/>
        <v>0</v>
      </c>
      <c r="ED22" s="29">
        <f t="shared" si="77"/>
        <v>0</v>
      </c>
      <c r="EE22" s="30">
        <f>SUM(LARGE(($EC22,$DV22,$DO22,$DH22,$DA22,$CT22,$CM22,$CF22,$BY22,$BR22,$BK22,$BD22,$AW22,$AP22,$AI22,$AB22,$U22,$N22,$G22),{1;2;3;4;5}))</f>
        <v>0</v>
      </c>
      <c r="EF22" s="27">
        <f t="shared" si="78"/>
        <v>5</v>
      </c>
      <c r="EG22" s="20">
        <f t="shared" si="39"/>
        <v>1</v>
      </c>
      <c r="EH22" s="27"/>
      <c r="EI22" s="26"/>
      <c r="EJ22" s="28">
        <f t="shared" si="100"/>
        <v>0</v>
      </c>
      <c r="EK22" s="29">
        <f t="shared" si="79"/>
        <v>0</v>
      </c>
      <c r="EL22" s="30">
        <f>SUM(LARGE(($EJ22,$EC22,$DV22,$DO22,$DH22,$DA22,$CT22,$CM22,$CF22,$BY22,$BR22,$BK22,$BD22,$AW22,$AP22,$AI22,$AB22,$U22,$N22,$G22),{1;2;3;4;5}))</f>
        <v>0</v>
      </c>
      <c r="EM22" s="27">
        <f t="shared" si="80"/>
        <v>5</v>
      </c>
    </row>
    <row r="23" spans="1:143" x14ac:dyDescent="0.2">
      <c r="A23" s="38" t="s">
        <v>153</v>
      </c>
      <c r="B23" s="65">
        <f t="shared" si="0"/>
        <v>0</v>
      </c>
      <c r="C23" s="15"/>
      <c r="D23" s="20">
        <f t="shared" si="1"/>
        <v>2</v>
      </c>
      <c r="E23" s="27"/>
      <c r="F23" s="26"/>
      <c r="G23" s="28">
        <f t="shared" si="81"/>
        <v>0</v>
      </c>
      <c r="H23" s="29">
        <f t="shared" si="41"/>
        <v>0</v>
      </c>
      <c r="I23" s="30">
        <f>SUM(LARGE(($G23),{1}))</f>
        <v>0</v>
      </c>
      <c r="J23" s="27">
        <f t="shared" si="42"/>
        <v>5</v>
      </c>
      <c r="K23" s="20">
        <f t="shared" si="3"/>
        <v>1</v>
      </c>
      <c r="L23" s="27"/>
      <c r="M23" s="26"/>
      <c r="N23" s="28">
        <f t="shared" si="82"/>
        <v>0</v>
      </c>
      <c r="O23" s="29">
        <f t="shared" si="43"/>
        <v>0</v>
      </c>
      <c r="P23" s="30">
        <f>SUM(LARGE(($N23,$G23),{1;2}))</f>
        <v>0</v>
      </c>
      <c r="Q23" s="27">
        <f t="shared" si="44"/>
        <v>5</v>
      </c>
      <c r="R23" s="20">
        <f t="shared" si="5"/>
        <v>2</v>
      </c>
      <c r="S23" s="27"/>
      <c r="T23" s="26"/>
      <c r="U23" s="28">
        <f t="shared" si="83"/>
        <v>0</v>
      </c>
      <c r="V23" s="29">
        <f t="shared" si="45"/>
        <v>0</v>
      </c>
      <c r="W23" s="30">
        <f>SUM(LARGE(($U23,$N23,$G23),{1;2;3}))</f>
        <v>0</v>
      </c>
      <c r="X23" s="27">
        <f t="shared" si="46"/>
        <v>5</v>
      </c>
      <c r="Y23" s="20">
        <f t="shared" si="7"/>
        <v>2</v>
      </c>
      <c r="Z23" s="27"/>
      <c r="AA23" s="26"/>
      <c r="AB23" s="28">
        <f t="shared" si="84"/>
        <v>0</v>
      </c>
      <c r="AC23" s="29">
        <f t="shared" si="47"/>
        <v>0</v>
      </c>
      <c r="AD23" s="30">
        <f>SUM(LARGE(($AB23,$U23,$N23,$G23),{1;2;3;4}))</f>
        <v>0</v>
      </c>
      <c r="AE23" s="27">
        <f t="shared" si="48"/>
        <v>5</v>
      </c>
      <c r="AF23" s="20">
        <f t="shared" si="9"/>
        <v>2</v>
      </c>
      <c r="AG23" s="27"/>
      <c r="AH23" s="26"/>
      <c r="AI23" s="28">
        <f t="shared" si="85"/>
        <v>0</v>
      </c>
      <c r="AJ23" s="29">
        <f t="shared" si="49"/>
        <v>0</v>
      </c>
      <c r="AK23" s="30">
        <f>SUM(LARGE(($AI23,$AB23,$U23,$N23,$G23),{1;2;3;4;5}))</f>
        <v>0</v>
      </c>
      <c r="AL23" s="27">
        <f t="shared" si="50"/>
        <v>5</v>
      </c>
      <c r="AM23" s="20">
        <f t="shared" si="11"/>
        <v>2</v>
      </c>
      <c r="AN23" s="27"/>
      <c r="AO23" s="26"/>
      <c r="AP23" s="28">
        <f t="shared" si="86"/>
        <v>0</v>
      </c>
      <c r="AQ23" s="29">
        <f t="shared" si="51"/>
        <v>0</v>
      </c>
      <c r="AR23" s="30">
        <f>SUM(LARGE(($AP23,$AI23,$AB23,$U23,$N23,$G23),{1;2;3;4;5}))</f>
        <v>0</v>
      </c>
      <c r="AS23" s="27">
        <f t="shared" si="52"/>
        <v>5</v>
      </c>
      <c r="AT23" s="20">
        <f t="shared" si="13"/>
        <v>2</v>
      </c>
      <c r="AU23" s="27"/>
      <c r="AV23" s="26"/>
      <c r="AW23" s="28">
        <f t="shared" si="87"/>
        <v>0</v>
      </c>
      <c r="AX23" s="29">
        <f t="shared" si="53"/>
        <v>0</v>
      </c>
      <c r="AY23" s="30">
        <f>SUM(LARGE(($AW23,$AP23,$AI23,$AB23,$U23,$N23,$G23),{1;2;3;4;5}))</f>
        <v>0</v>
      </c>
      <c r="AZ23" s="27">
        <f t="shared" si="54"/>
        <v>5</v>
      </c>
      <c r="BA23" s="20">
        <f t="shared" si="15"/>
        <v>2</v>
      </c>
      <c r="BB23" s="27"/>
      <c r="BC23" s="26"/>
      <c r="BD23" s="28">
        <f t="shared" si="88"/>
        <v>0</v>
      </c>
      <c r="BE23" s="29">
        <f t="shared" si="55"/>
        <v>0</v>
      </c>
      <c r="BF23" s="30">
        <f>SUM(LARGE(($BD23,$AW23,$AP23,$AI23,$AB23,$U23,$N23,$G23),{1;2;3;4;5}))</f>
        <v>0</v>
      </c>
      <c r="BG23" s="27">
        <f t="shared" si="56"/>
        <v>5</v>
      </c>
      <c r="BH23" s="20">
        <f t="shared" si="17"/>
        <v>2</v>
      </c>
      <c r="BI23" s="27"/>
      <c r="BJ23" s="26"/>
      <c r="BK23" s="28">
        <f t="shared" si="89"/>
        <v>0</v>
      </c>
      <c r="BL23" s="29">
        <f t="shared" si="57"/>
        <v>0</v>
      </c>
      <c r="BM23" s="30">
        <f>SUM(LARGE(($BK23,$BD23,$AW23,$AP23,$AI23,$AB23,$U23,$N23,$G23),{1;2;3;4;5}))</f>
        <v>0</v>
      </c>
      <c r="BN23" s="27">
        <f t="shared" si="58"/>
        <v>5</v>
      </c>
      <c r="BO23" s="20">
        <f t="shared" si="19"/>
        <v>2</v>
      </c>
      <c r="BP23" s="27"/>
      <c r="BQ23" s="26"/>
      <c r="BR23" s="28">
        <f t="shared" si="90"/>
        <v>0</v>
      </c>
      <c r="BS23" s="29">
        <f t="shared" si="59"/>
        <v>0</v>
      </c>
      <c r="BT23" s="30">
        <f>SUM(LARGE(($BR23,$BK23,$BD23,$AW23,$AP23,$AI23,$AB23,$U23,$N23,$G23),{1;2;3;4;5}))</f>
        <v>0</v>
      </c>
      <c r="BU23" s="27">
        <f t="shared" si="60"/>
        <v>5</v>
      </c>
      <c r="BV23" s="20">
        <f t="shared" si="21"/>
        <v>2</v>
      </c>
      <c r="BW23" s="27"/>
      <c r="BX23" s="26"/>
      <c r="BY23" s="28">
        <f t="shared" si="91"/>
        <v>0</v>
      </c>
      <c r="BZ23" s="29">
        <f t="shared" si="61"/>
        <v>0</v>
      </c>
      <c r="CA23" s="30">
        <f>SUM(LARGE(($BY23,$BR23,$BK23,$BD23,$AW23,$AP23,$AI23,$AB23,$U23,$N23,$G23),{1;2;3;4;5}))</f>
        <v>0</v>
      </c>
      <c r="CB23" s="27">
        <f t="shared" si="62"/>
        <v>5</v>
      </c>
      <c r="CC23" s="20">
        <f t="shared" si="23"/>
        <v>2</v>
      </c>
      <c r="CD23" s="27"/>
      <c r="CE23" s="26"/>
      <c r="CF23" s="28">
        <f t="shared" si="92"/>
        <v>0</v>
      </c>
      <c r="CG23" s="29">
        <f t="shared" si="63"/>
        <v>0</v>
      </c>
      <c r="CH23" s="30">
        <f>SUM(LARGE(($CF23,$BY23,$BR23,$BK23,$BD23,$AW23,$AP23,$AI23,$AB23,$U23,$N23,$G23),{1;2;3;4;5}))</f>
        <v>0</v>
      </c>
      <c r="CI23" s="27">
        <f t="shared" si="64"/>
        <v>5</v>
      </c>
      <c r="CJ23" s="20">
        <f t="shared" si="25"/>
        <v>1</v>
      </c>
      <c r="CK23" s="27"/>
      <c r="CL23" s="26"/>
      <c r="CM23" s="28">
        <f t="shared" si="93"/>
        <v>0</v>
      </c>
      <c r="CN23" s="29">
        <f t="shared" si="65"/>
        <v>0</v>
      </c>
      <c r="CO23" s="30">
        <f>SUM(LARGE(($CM23,$CF23,$BY23,$BR23,$BK23,$BD23,$AW23,$AP23,$AI23,$AB23,$U23,$N23,$G23),{1;2;3;4;5}))</f>
        <v>0</v>
      </c>
      <c r="CP23" s="27">
        <f t="shared" si="66"/>
        <v>5</v>
      </c>
      <c r="CQ23" s="20">
        <f t="shared" si="27"/>
        <v>1</v>
      </c>
      <c r="CR23" s="27"/>
      <c r="CS23" s="26"/>
      <c r="CT23" s="28">
        <f t="shared" si="94"/>
        <v>0</v>
      </c>
      <c r="CU23" s="29">
        <f t="shared" si="67"/>
        <v>0</v>
      </c>
      <c r="CV23" s="30">
        <f>SUM(LARGE(($CT23,$CM23,$CF23,$BY23,$BR23,$BK23,$BD23,$AW23,$AP23,$AI23,$AB23,$U23,$N23,$G23),{1;2;3;4;5}))</f>
        <v>0</v>
      </c>
      <c r="CW23" s="27">
        <f t="shared" si="68"/>
        <v>5</v>
      </c>
      <c r="CX23" s="20">
        <f t="shared" si="29"/>
        <v>1</v>
      </c>
      <c r="CY23" s="27"/>
      <c r="CZ23" s="26"/>
      <c r="DA23" s="28">
        <f t="shared" si="95"/>
        <v>0</v>
      </c>
      <c r="DB23" s="29">
        <f t="shared" si="69"/>
        <v>0</v>
      </c>
      <c r="DC23" s="30">
        <f>SUM(LARGE(($DA23,$CT23,$CM23,$CF23,$BY23,$BR23,$BK23,$BD23,$AW23,$AP23,$AI23,$AB23,$U23,$N23,$G23),{1;2;3;4;5}))</f>
        <v>0</v>
      </c>
      <c r="DD23" s="27">
        <f t="shared" si="70"/>
        <v>5</v>
      </c>
      <c r="DE23" s="20">
        <f t="shared" si="31"/>
        <v>1</v>
      </c>
      <c r="DF23" s="27"/>
      <c r="DG23" s="26"/>
      <c r="DH23" s="28">
        <f t="shared" si="96"/>
        <v>0</v>
      </c>
      <c r="DI23" s="29">
        <f t="shared" si="71"/>
        <v>0</v>
      </c>
      <c r="DJ23" s="30">
        <f>SUM(LARGE(($DH23,$DA23,$CT23,$CM23,$CF23,$BY23,$BR23,$BK23,$BD23,$AW23,$AP23,$AI23,$AB23,$U23,$N23,$G23),{1;2;3;4;5}))</f>
        <v>0</v>
      </c>
      <c r="DK23" s="27">
        <f t="shared" si="72"/>
        <v>5</v>
      </c>
      <c r="DL23" s="20">
        <f t="shared" si="33"/>
        <v>1</v>
      </c>
      <c r="DM23" s="27"/>
      <c r="DN23" s="26"/>
      <c r="DO23" s="28">
        <f t="shared" si="97"/>
        <v>0</v>
      </c>
      <c r="DP23" s="29">
        <f t="shared" si="73"/>
        <v>0</v>
      </c>
      <c r="DQ23" s="30">
        <f>SUM(LARGE(($DO23,$DH23,$DA23,$CT23,$CM23,$CF23,$BY23,$BR23,$BK23,$BD23,$AW23,$AP23,$AI23,$AB23,$U23,$N23,$G23),{1;2;3;4;5}))</f>
        <v>0</v>
      </c>
      <c r="DR23" s="27">
        <f t="shared" si="74"/>
        <v>5</v>
      </c>
      <c r="DS23" s="20">
        <f t="shared" si="35"/>
        <v>1</v>
      </c>
      <c r="DT23" s="27"/>
      <c r="DU23" s="26"/>
      <c r="DV23" s="28">
        <f t="shared" si="98"/>
        <v>0</v>
      </c>
      <c r="DW23" s="29">
        <f t="shared" si="75"/>
        <v>0</v>
      </c>
      <c r="DX23" s="30">
        <f>SUM(LARGE(($DV23,$DO23,$DH23,$DA23,$CT23,$CM23,$CF23,$BY23,$BR23,$BK23,$BD23,$AW23,$AP23,$AI23,$AB23,$U23,$N23,$G23),{1;2;3;4;5}))</f>
        <v>0</v>
      </c>
      <c r="DY23" s="27">
        <f t="shared" si="76"/>
        <v>5</v>
      </c>
      <c r="DZ23" s="20">
        <f t="shared" si="37"/>
        <v>3</v>
      </c>
      <c r="EA23" s="27"/>
      <c r="EB23" s="26"/>
      <c r="EC23" s="28">
        <f t="shared" si="99"/>
        <v>0</v>
      </c>
      <c r="ED23" s="29">
        <f t="shared" si="77"/>
        <v>0</v>
      </c>
      <c r="EE23" s="30">
        <f>SUM(LARGE(($EC23,$DV23,$DO23,$DH23,$DA23,$CT23,$CM23,$CF23,$BY23,$BR23,$BK23,$BD23,$AW23,$AP23,$AI23,$AB23,$U23,$N23,$G23),{1;2;3;4;5}))</f>
        <v>0</v>
      </c>
      <c r="EF23" s="27">
        <f t="shared" si="78"/>
        <v>5</v>
      </c>
      <c r="EG23" s="20">
        <f t="shared" si="39"/>
        <v>1</v>
      </c>
      <c r="EH23" s="27"/>
      <c r="EI23" s="26"/>
      <c r="EJ23" s="28">
        <f t="shared" si="100"/>
        <v>0</v>
      </c>
      <c r="EK23" s="29">
        <f t="shared" si="79"/>
        <v>0</v>
      </c>
      <c r="EL23" s="30">
        <f>SUM(LARGE(($EJ23,$EC23,$DV23,$DO23,$DH23,$DA23,$CT23,$CM23,$CF23,$BY23,$BR23,$BK23,$BD23,$AW23,$AP23,$AI23,$AB23,$U23,$N23,$G23),{1;2;3;4;5}))</f>
        <v>0</v>
      </c>
      <c r="EM23" s="27">
        <f t="shared" si="80"/>
        <v>5</v>
      </c>
    </row>
    <row r="24" spans="1:143" x14ac:dyDescent="0.2">
      <c r="A24" s="38" t="s">
        <v>44</v>
      </c>
      <c r="B24" s="65">
        <f t="shared" si="0"/>
        <v>0</v>
      </c>
      <c r="C24" s="15"/>
      <c r="D24" s="20">
        <f t="shared" si="1"/>
        <v>2</v>
      </c>
      <c r="E24" s="27"/>
      <c r="F24" s="26"/>
      <c r="G24" s="28">
        <f t="shared" si="81"/>
        <v>0</v>
      </c>
      <c r="H24" s="29">
        <f t="shared" si="41"/>
        <v>0</v>
      </c>
      <c r="I24" s="30">
        <f>SUM(LARGE(($G24),{1}))</f>
        <v>0</v>
      </c>
      <c r="J24" s="27">
        <f t="shared" si="42"/>
        <v>5</v>
      </c>
      <c r="K24" s="20">
        <f t="shared" si="3"/>
        <v>1</v>
      </c>
      <c r="L24" s="27"/>
      <c r="M24" s="26"/>
      <c r="N24" s="28">
        <f t="shared" si="82"/>
        <v>0</v>
      </c>
      <c r="O24" s="29">
        <f t="shared" si="43"/>
        <v>0</v>
      </c>
      <c r="P24" s="30">
        <f>SUM(LARGE(($N24,$G24),{1;2}))</f>
        <v>0</v>
      </c>
      <c r="Q24" s="27">
        <f t="shared" si="44"/>
        <v>5</v>
      </c>
      <c r="R24" s="20">
        <f t="shared" si="5"/>
        <v>2</v>
      </c>
      <c r="S24" s="27"/>
      <c r="T24" s="26"/>
      <c r="U24" s="28">
        <f t="shared" si="83"/>
        <v>0</v>
      </c>
      <c r="V24" s="29">
        <f t="shared" si="45"/>
        <v>0</v>
      </c>
      <c r="W24" s="30">
        <f>SUM(LARGE(($U24,$N24,$G24),{1;2;3}))</f>
        <v>0</v>
      </c>
      <c r="X24" s="27">
        <f t="shared" si="46"/>
        <v>5</v>
      </c>
      <c r="Y24" s="20">
        <f t="shared" si="7"/>
        <v>2</v>
      </c>
      <c r="Z24" s="27"/>
      <c r="AA24" s="26"/>
      <c r="AB24" s="28">
        <f t="shared" si="84"/>
        <v>0</v>
      </c>
      <c r="AC24" s="29">
        <f t="shared" si="47"/>
        <v>0</v>
      </c>
      <c r="AD24" s="30">
        <f>SUM(LARGE(($AB24,$U24,$N24,$G24),{1;2;3;4}))</f>
        <v>0</v>
      </c>
      <c r="AE24" s="27">
        <f t="shared" si="48"/>
        <v>5</v>
      </c>
      <c r="AF24" s="20">
        <f t="shared" si="9"/>
        <v>2</v>
      </c>
      <c r="AG24" s="27"/>
      <c r="AH24" s="26"/>
      <c r="AI24" s="28">
        <f t="shared" si="85"/>
        <v>0</v>
      </c>
      <c r="AJ24" s="29">
        <f t="shared" si="49"/>
        <v>0</v>
      </c>
      <c r="AK24" s="30">
        <f>SUM(LARGE(($AI24,$AB24,$U24,$N24,$G24),{1;2;3;4;5}))</f>
        <v>0</v>
      </c>
      <c r="AL24" s="27">
        <f t="shared" si="50"/>
        <v>5</v>
      </c>
      <c r="AM24" s="20">
        <f t="shared" si="11"/>
        <v>2</v>
      </c>
      <c r="AN24" s="27"/>
      <c r="AO24" s="26"/>
      <c r="AP24" s="28">
        <f t="shared" si="86"/>
        <v>0</v>
      </c>
      <c r="AQ24" s="29">
        <f t="shared" si="51"/>
        <v>0</v>
      </c>
      <c r="AR24" s="30">
        <f>SUM(LARGE(($AP24,$AI24,$AB24,$U24,$N24,$G24),{1;2;3;4;5}))</f>
        <v>0</v>
      </c>
      <c r="AS24" s="27">
        <f t="shared" si="52"/>
        <v>5</v>
      </c>
      <c r="AT24" s="20">
        <f t="shared" si="13"/>
        <v>2</v>
      </c>
      <c r="AU24" s="27"/>
      <c r="AV24" s="26"/>
      <c r="AW24" s="28">
        <f t="shared" si="87"/>
        <v>0</v>
      </c>
      <c r="AX24" s="29">
        <f t="shared" si="53"/>
        <v>0</v>
      </c>
      <c r="AY24" s="30">
        <f>SUM(LARGE(($AW24,$AP24,$AI24,$AB24,$U24,$N24,$G24),{1;2;3;4;5}))</f>
        <v>0</v>
      </c>
      <c r="AZ24" s="27">
        <f t="shared" si="54"/>
        <v>5</v>
      </c>
      <c r="BA24" s="20">
        <f t="shared" si="15"/>
        <v>2</v>
      </c>
      <c r="BB24" s="27"/>
      <c r="BC24" s="26"/>
      <c r="BD24" s="28">
        <f t="shared" si="88"/>
        <v>0</v>
      </c>
      <c r="BE24" s="29">
        <f t="shared" si="55"/>
        <v>0</v>
      </c>
      <c r="BF24" s="30">
        <f>SUM(LARGE(($BD24,$AW24,$AP24,$AI24,$AB24,$U24,$N24,$G24),{1;2;3;4;5}))</f>
        <v>0</v>
      </c>
      <c r="BG24" s="27">
        <f t="shared" si="56"/>
        <v>5</v>
      </c>
      <c r="BH24" s="20">
        <f t="shared" si="17"/>
        <v>2</v>
      </c>
      <c r="BI24" s="27"/>
      <c r="BJ24" s="26"/>
      <c r="BK24" s="28">
        <f t="shared" si="89"/>
        <v>0</v>
      </c>
      <c r="BL24" s="29">
        <f t="shared" si="57"/>
        <v>0</v>
      </c>
      <c r="BM24" s="30">
        <f>SUM(LARGE(($BK24,$BD24,$AW24,$AP24,$AI24,$AB24,$U24,$N24,$G24),{1;2;3;4;5}))</f>
        <v>0</v>
      </c>
      <c r="BN24" s="27">
        <f t="shared" si="58"/>
        <v>5</v>
      </c>
      <c r="BO24" s="20">
        <f t="shared" si="19"/>
        <v>2</v>
      </c>
      <c r="BP24" s="27"/>
      <c r="BQ24" s="26"/>
      <c r="BR24" s="28">
        <f t="shared" si="90"/>
        <v>0</v>
      </c>
      <c r="BS24" s="29">
        <f t="shared" si="59"/>
        <v>0</v>
      </c>
      <c r="BT24" s="30">
        <f>SUM(LARGE(($BR24,$BK24,$BD24,$AW24,$AP24,$AI24,$AB24,$U24,$N24,$G24),{1;2;3;4;5}))</f>
        <v>0</v>
      </c>
      <c r="BU24" s="27">
        <f t="shared" si="60"/>
        <v>5</v>
      </c>
      <c r="BV24" s="20">
        <f t="shared" si="21"/>
        <v>2</v>
      </c>
      <c r="BW24" s="27"/>
      <c r="BX24" s="26"/>
      <c r="BY24" s="28">
        <f t="shared" si="91"/>
        <v>0</v>
      </c>
      <c r="BZ24" s="29">
        <f t="shared" si="61"/>
        <v>0</v>
      </c>
      <c r="CA24" s="30">
        <f>SUM(LARGE(($BY24,$BR24,$BK24,$BD24,$AW24,$AP24,$AI24,$AB24,$U24,$N24,$G24),{1;2;3;4;5}))</f>
        <v>0</v>
      </c>
      <c r="CB24" s="27">
        <f t="shared" si="62"/>
        <v>5</v>
      </c>
      <c r="CC24" s="20">
        <f t="shared" si="23"/>
        <v>2</v>
      </c>
      <c r="CD24" s="27"/>
      <c r="CE24" s="26"/>
      <c r="CF24" s="28">
        <f t="shared" si="92"/>
        <v>0</v>
      </c>
      <c r="CG24" s="29">
        <f t="shared" si="63"/>
        <v>0</v>
      </c>
      <c r="CH24" s="30">
        <f>SUM(LARGE(($CF24,$BY24,$BR24,$BK24,$BD24,$AW24,$AP24,$AI24,$AB24,$U24,$N24,$G24),{1;2;3;4;5}))</f>
        <v>0</v>
      </c>
      <c r="CI24" s="27">
        <f t="shared" si="64"/>
        <v>5</v>
      </c>
      <c r="CJ24" s="20">
        <f t="shared" si="25"/>
        <v>1</v>
      </c>
      <c r="CK24" s="27"/>
      <c r="CL24" s="26"/>
      <c r="CM24" s="28">
        <f t="shared" si="93"/>
        <v>0</v>
      </c>
      <c r="CN24" s="29">
        <f t="shared" si="65"/>
        <v>0</v>
      </c>
      <c r="CO24" s="30">
        <f>SUM(LARGE(($CM24,$CF24,$BY24,$BR24,$BK24,$BD24,$AW24,$AP24,$AI24,$AB24,$U24,$N24,$G24),{1;2;3;4;5}))</f>
        <v>0</v>
      </c>
      <c r="CP24" s="27">
        <f t="shared" si="66"/>
        <v>5</v>
      </c>
      <c r="CQ24" s="20">
        <f t="shared" si="27"/>
        <v>1</v>
      </c>
      <c r="CR24" s="27"/>
      <c r="CS24" s="26"/>
      <c r="CT24" s="28">
        <f t="shared" si="94"/>
        <v>0</v>
      </c>
      <c r="CU24" s="29">
        <f t="shared" si="67"/>
        <v>0</v>
      </c>
      <c r="CV24" s="30">
        <f>SUM(LARGE(($CT24,$CM24,$CF24,$BY24,$BR24,$BK24,$BD24,$AW24,$AP24,$AI24,$AB24,$U24,$N24,$G24),{1;2;3;4;5}))</f>
        <v>0</v>
      </c>
      <c r="CW24" s="27">
        <f t="shared" si="68"/>
        <v>5</v>
      </c>
      <c r="CX24" s="20">
        <f t="shared" si="29"/>
        <v>1</v>
      </c>
      <c r="CY24" s="27"/>
      <c r="CZ24" s="26"/>
      <c r="DA24" s="28">
        <f t="shared" si="95"/>
        <v>0</v>
      </c>
      <c r="DB24" s="29">
        <f t="shared" si="69"/>
        <v>0</v>
      </c>
      <c r="DC24" s="30">
        <f>SUM(LARGE(($DA24,$CT24,$CM24,$CF24,$BY24,$BR24,$BK24,$BD24,$AW24,$AP24,$AI24,$AB24,$U24,$N24,$G24),{1;2;3;4;5}))</f>
        <v>0</v>
      </c>
      <c r="DD24" s="27">
        <f t="shared" si="70"/>
        <v>5</v>
      </c>
      <c r="DE24" s="20">
        <f t="shared" si="31"/>
        <v>1</v>
      </c>
      <c r="DF24" s="27"/>
      <c r="DG24" s="26"/>
      <c r="DH24" s="28">
        <f t="shared" si="96"/>
        <v>0</v>
      </c>
      <c r="DI24" s="29">
        <f t="shared" si="71"/>
        <v>0</v>
      </c>
      <c r="DJ24" s="30">
        <f>SUM(LARGE(($DH24,$DA24,$CT24,$CM24,$CF24,$BY24,$BR24,$BK24,$BD24,$AW24,$AP24,$AI24,$AB24,$U24,$N24,$G24),{1;2;3;4;5}))</f>
        <v>0</v>
      </c>
      <c r="DK24" s="27">
        <f t="shared" si="72"/>
        <v>5</v>
      </c>
      <c r="DL24" s="20">
        <f t="shared" si="33"/>
        <v>1</v>
      </c>
      <c r="DM24" s="27"/>
      <c r="DN24" s="26"/>
      <c r="DO24" s="28">
        <f t="shared" si="97"/>
        <v>0</v>
      </c>
      <c r="DP24" s="29">
        <f t="shared" si="73"/>
        <v>0</v>
      </c>
      <c r="DQ24" s="30">
        <f>SUM(LARGE(($DO24,$DH24,$DA24,$CT24,$CM24,$CF24,$BY24,$BR24,$BK24,$BD24,$AW24,$AP24,$AI24,$AB24,$U24,$N24,$G24),{1;2;3;4;5}))</f>
        <v>0</v>
      </c>
      <c r="DR24" s="27">
        <f t="shared" si="74"/>
        <v>5</v>
      </c>
      <c r="DS24" s="20">
        <f t="shared" si="35"/>
        <v>1</v>
      </c>
      <c r="DT24" s="27"/>
      <c r="DU24" s="26"/>
      <c r="DV24" s="28">
        <f t="shared" si="98"/>
        <v>0</v>
      </c>
      <c r="DW24" s="29">
        <f t="shared" si="75"/>
        <v>0</v>
      </c>
      <c r="DX24" s="30">
        <f>SUM(LARGE(($DV24,$DO24,$DH24,$DA24,$CT24,$CM24,$CF24,$BY24,$BR24,$BK24,$BD24,$AW24,$AP24,$AI24,$AB24,$U24,$N24,$G24),{1;2;3;4;5}))</f>
        <v>0</v>
      </c>
      <c r="DY24" s="27">
        <f t="shared" si="76"/>
        <v>5</v>
      </c>
      <c r="DZ24" s="20">
        <f t="shared" si="37"/>
        <v>3</v>
      </c>
      <c r="EA24" s="27"/>
      <c r="EB24" s="26"/>
      <c r="EC24" s="28">
        <f t="shared" si="99"/>
        <v>0</v>
      </c>
      <c r="ED24" s="29">
        <f t="shared" si="77"/>
        <v>0</v>
      </c>
      <c r="EE24" s="30">
        <f>SUM(LARGE(($EC24,$DV24,$DO24,$DH24,$DA24,$CT24,$CM24,$CF24,$BY24,$BR24,$BK24,$BD24,$AW24,$AP24,$AI24,$AB24,$U24,$N24,$G24),{1;2;3;4;5}))</f>
        <v>0</v>
      </c>
      <c r="EF24" s="27">
        <f t="shared" si="78"/>
        <v>5</v>
      </c>
      <c r="EG24" s="20">
        <f t="shared" si="39"/>
        <v>1</v>
      </c>
      <c r="EH24" s="27"/>
      <c r="EI24" s="26"/>
      <c r="EJ24" s="28">
        <f t="shared" si="100"/>
        <v>0</v>
      </c>
      <c r="EK24" s="29">
        <f t="shared" si="79"/>
        <v>0</v>
      </c>
      <c r="EL24" s="30">
        <f>SUM(LARGE(($EJ24,$EC24,$DV24,$DO24,$DH24,$DA24,$CT24,$CM24,$CF24,$BY24,$BR24,$BK24,$BD24,$AW24,$AP24,$AI24,$AB24,$U24,$N24,$G24),{1;2;3;4;5}))</f>
        <v>0</v>
      </c>
      <c r="EM24" s="27">
        <f t="shared" si="80"/>
        <v>5</v>
      </c>
    </row>
    <row r="25" spans="1:143" x14ac:dyDescent="0.2">
      <c r="A25" s="38" t="s">
        <v>150</v>
      </c>
      <c r="B25" s="65">
        <f t="shared" si="0"/>
        <v>0</v>
      </c>
      <c r="C25" s="15"/>
      <c r="D25" s="20">
        <f t="shared" si="1"/>
        <v>2</v>
      </c>
      <c r="E25" s="27"/>
      <c r="F25" s="26"/>
      <c r="G25" s="28">
        <f t="shared" si="81"/>
        <v>0</v>
      </c>
      <c r="H25" s="29">
        <f t="shared" si="41"/>
        <v>0</v>
      </c>
      <c r="I25" s="30">
        <f>SUM(LARGE(($G25),{1}))</f>
        <v>0</v>
      </c>
      <c r="J25" s="27">
        <f t="shared" si="42"/>
        <v>5</v>
      </c>
      <c r="K25" s="20">
        <f t="shared" si="3"/>
        <v>1</v>
      </c>
      <c r="L25" s="27"/>
      <c r="M25" s="26"/>
      <c r="N25" s="28">
        <f t="shared" si="82"/>
        <v>0</v>
      </c>
      <c r="O25" s="29">
        <f t="shared" si="43"/>
        <v>0</v>
      </c>
      <c r="P25" s="30">
        <f>SUM(LARGE(($N25,$G25),{1;2}))</f>
        <v>0</v>
      </c>
      <c r="Q25" s="27">
        <f t="shared" si="44"/>
        <v>5</v>
      </c>
      <c r="R25" s="20">
        <f t="shared" si="5"/>
        <v>2</v>
      </c>
      <c r="S25" s="27"/>
      <c r="T25" s="26"/>
      <c r="U25" s="28">
        <f t="shared" si="83"/>
        <v>0</v>
      </c>
      <c r="V25" s="29">
        <f t="shared" si="45"/>
        <v>0</v>
      </c>
      <c r="W25" s="30">
        <f>SUM(LARGE(($U25,$N25,$G25),{1;2;3}))</f>
        <v>0</v>
      </c>
      <c r="X25" s="27">
        <f t="shared" si="46"/>
        <v>5</v>
      </c>
      <c r="Y25" s="20">
        <f t="shared" si="7"/>
        <v>2</v>
      </c>
      <c r="Z25" s="27"/>
      <c r="AA25" s="26"/>
      <c r="AB25" s="28">
        <f t="shared" si="84"/>
        <v>0</v>
      </c>
      <c r="AC25" s="29">
        <f t="shared" si="47"/>
        <v>0</v>
      </c>
      <c r="AD25" s="30">
        <f>SUM(LARGE(($AB25,$U25,$N25,$G25),{1;2;3;4}))</f>
        <v>0</v>
      </c>
      <c r="AE25" s="27">
        <f t="shared" si="48"/>
        <v>5</v>
      </c>
      <c r="AF25" s="20">
        <f t="shared" si="9"/>
        <v>2</v>
      </c>
      <c r="AG25" s="27"/>
      <c r="AH25" s="26"/>
      <c r="AI25" s="28">
        <f t="shared" si="85"/>
        <v>0</v>
      </c>
      <c r="AJ25" s="29">
        <f t="shared" si="49"/>
        <v>0</v>
      </c>
      <c r="AK25" s="30">
        <f>SUM(LARGE(($AI25,$AB25,$U25,$N25,$G25),{1;2;3;4;5}))</f>
        <v>0</v>
      </c>
      <c r="AL25" s="27">
        <f t="shared" si="50"/>
        <v>5</v>
      </c>
      <c r="AM25" s="20">
        <f t="shared" si="11"/>
        <v>2</v>
      </c>
      <c r="AN25" s="27"/>
      <c r="AO25" s="26"/>
      <c r="AP25" s="28">
        <f t="shared" si="86"/>
        <v>0</v>
      </c>
      <c r="AQ25" s="29">
        <f t="shared" si="51"/>
        <v>0</v>
      </c>
      <c r="AR25" s="30">
        <f>SUM(LARGE(($AP25,$AI25,$AB25,$U25,$N25,$G25),{1;2;3;4;5}))</f>
        <v>0</v>
      </c>
      <c r="AS25" s="27">
        <f t="shared" si="52"/>
        <v>5</v>
      </c>
      <c r="AT25" s="20">
        <f t="shared" si="13"/>
        <v>2</v>
      </c>
      <c r="AU25" s="27"/>
      <c r="AV25" s="26"/>
      <c r="AW25" s="28">
        <f t="shared" si="87"/>
        <v>0</v>
      </c>
      <c r="AX25" s="29">
        <f t="shared" si="53"/>
        <v>0</v>
      </c>
      <c r="AY25" s="30">
        <f>SUM(LARGE(($AW25,$AP25,$AI25,$AB25,$U25,$N25,$G25),{1;2;3;4;5}))</f>
        <v>0</v>
      </c>
      <c r="AZ25" s="27">
        <f t="shared" si="54"/>
        <v>5</v>
      </c>
      <c r="BA25" s="20">
        <f t="shared" si="15"/>
        <v>2</v>
      </c>
      <c r="BB25" s="27"/>
      <c r="BC25" s="26"/>
      <c r="BD25" s="28">
        <f t="shared" si="88"/>
        <v>0</v>
      </c>
      <c r="BE25" s="29">
        <f t="shared" si="55"/>
        <v>0</v>
      </c>
      <c r="BF25" s="30">
        <f>SUM(LARGE(($BD25,$AW25,$AP25,$AI25,$AB25,$U25,$N25,$G25),{1;2;3;4;5}))</f>
        <v>0</v>
      </c>
      <c r="BG25" s="27">
        <f t="shared" si="56"/>
        <v>5</v>
      </c>
      <c r="BH25" s="20">
        <f t="shared" si="17"/>
        <v>2</v>
      </c>
      <c r="BI25" s="27"/>
      <c r="BJ25" s="26"/>
      <c r="BK25" s="28">
        <f t="shared" si="89"/>
        <v>0</v>
      </c>
      <c r="BL25" s="29">
        <f t="shared" si="57"/>
        <v>0</v>
      </c>
      <c r="BM25" s="30">
        <f>SUM(LARGE(($BK25,$BD25,$AW25,$AP25,$AI25,$AB25,$U25,$N25,$G25),{1;2;3;4;5}))</f>
        <v>0</v>
      </c>
      <c r="BN25" s="27">
        <f t="shared" si="58"/>
        <v>5</v>
      </c>
      <c r="BO25" s="20">
        <f t="shared" si="19"/>
        <v>2</v>
      </c>
      <c r="BP25" s="27"/>
      <c r="BQ25" s="26"/>
      <c r="BR25" s="28">
        <f t="shared" si="90"/>
        <v>0</v>
      </c>
      <c r="BS25" s="29">
        <f t="shared" si="59"/>
        <v>0</v>
      </c>
      <c r="BT25" s="30">
        <f>SUM(LARGE(($BR25,$BK25,$BD25,$AW25,$AP25,$AI25,$AB25,$U25,$N25,$G25),{1;2;3;4;5}))</f>
        <v>0</v>
      </c>
      <c r="BU25" s="27">
        <f t="shared" si="60"/>
        <v>5</v>
      </c>
      <c r="BV25" s="20">
        <f t="shared" si="21"/>
        <v>2</v>
      </c>
      <c r="BW25" s="27"/>
      <c r="BX25" s="26"/>
      <c r="BY25" s="28">
        <f t="shared" si="91"/>
        <v>0</v>
      </c>
      <c r="BZ25" s="29">
        <f t="shared" si="61"/>
        <v>0</v>
      </c>
      <c r="CA25" s="30">
        <f>SUM(LARGE(($BY25,$BR25,$BK25,$BD25,$AW25,$AP25,$AI25,$AB25,$U25,$N25,$G25),{1;2;3;4;5}))</f>
        <v>0</v>
      </c>
      <c r="CB25" s="27">
        <f t="shared" si="62"/>
        <v>5</v>
      </c>
      <c r="CC25" s="20">
        <f t="shared" si="23"/>
        <v>2</v>
      </c>
      <c r="CD25" s="27"/>
      <c r="CE25" s="26"/>
      <c r="CF25" s="28">
        <f t="shared" si="92"/>
        <v>0</v>
      </c>
      <c r="CG25" s="29">
        <f t="shared" si="63"/>
        <v>0</v>
      </c>
      <c r="CH25" s="30">
        <f>SUM(LARGE(($CF25,$BY25,$BR25,$BK25,$BD25,$AW25,$AP25,$AI25,$AB25,$U25,$N25,$G25),{1;2;3;4;5}))</f>
        <v>0</v>
      </c>
      <c r="CI25" s="27">
        <f t="shared" si="64"/>
        <v>5</v>
      </c>
      <c r="CJ25" s="20">
        <f t="shared" si="25"/>
        <v>1</v>
      </c>
      <c r="CK25" s="27"/>
      <c r="CL25" s="26"/>
      <c r="CM25" s="28">
        <f t="shared" si="93"/>
        <v>0</v>
      </c>
      <c r="CN25" s="29">
        <f t="shared" si="65"/>
        <v>0</v>
      </c>
      <c r="CO25" s="30">
        <f>SUM(LARGE(($CM25,$CF25,$BY25,$BR25,$BK25,$BD25,$AW25,$AP25,$AI25,$AB25,$U25,$N25,$G25),{1;2;3;4;5}))</f>
        <v>0</v>
      </c>
      <c r="CP25" s="27">
        <f t="shared" si="66"/>
        <v>5</v>
      </c>
      <c r="CQ25" s="20">
        <f t="shared" si="27"/>
        <v>1</v>
      </c>
      <c r="CR25" s="27"/>
      <c r="CS25" s="26"/>
      <c r="CT25" s="28">
        <f t="shared" si="94"/>
        <v>0</v>
      </c>
      <c r="CU25" s="29">
        <f t="shared" si="67"/>
        <v>0</v>
      </c>
      <c r="CV25" s="30">
        <f>SUM(LARGE(($CT25,$CM25,$CF25,$BY25,$BR25,$BK25,$BD25,$AW25,$AP25,$AI25,$AB25,$U25,$N25,$G25),{1;2;3;4;5}))</f>
        <v>0</v>
      </c>
      <c r="CW25" s="27">
        <f t="shared" si="68"/>
        <v>5</v>
      </c>
      <c r="CX25" s="20">
        <f t="shared" si="29"/>
        <v>1</v>
      </c>
      <c r="CY25" s="27"/>
      <c r="CZ25" s="26"/>
      <c r="DA25" s="28">
        <f t="shared" si="95"/>
        <v>0</v>
      </c>
      <c r="DB25" s="29">
        <f t="shared" si="69"/>
        <v>0</v>
      </c>
      <c r="DC25" s="30">
        <f>SUM(LARGE(($DA25,$CT25,$CM25,$CF25,$BY25,$BR25,$BK25,$BD25,$AW25,$AP25,$AI25,$AB25,$U25,$N25,$G25),{1;2;3;4;5}))</f>
        <v>0</v>
      </c>
      <c r="DD25" s="27">
        <f t="shared" si="70"/>
        <v>5</v>
      </c>
      <c r="DE25" s="20">
        <f t="shared" si="31"/>
        <v>1</v>
      </c>
      <c r="DF25" s="27"/>
      <c r="DG25" s="26"/>
      <c r="DH25" s="28">
        <f t="shared" si="96"/>
        <v>0</v>
      </c>
      <c r="DI25" s="29">
        <f t="shared" si="71"/>
        <v>0</v>
      </c>
      <c r="DJ25" s="30">
        <f>SUM(LARGE(($DH25,$DA25,$CT25,$CM25,$CF25,$BY25,$BR25,$BK25,$BD25,$AW25,$AP25,$AI25,$AB25,$U25,$N25,$G25),{1;2;3;4;5}))</f>
        <v>0</v>
      </c>
      <c r="DK25" s="27">
        <f t="shared" si="72"/>
        <v>5</v>
      </c>
      <c r="DL25" s="20">
        <f t="shared" si="33"/>
        <v>1</v>
      </c>
      <c r="DM25" s="27"/>
      <c r="DN25" s="26"/>
      <c r="DO25" s="28">
        <f t="shared" si="97"/>
        <v>0</v>
      </c>
      <c r="DP25" s="29">
        <f t="shared" si="73"/>
        <v>0</v>
      </c>
      <c r="DQ25" s="30">
        <f>SUM(LARGE(($DO25,$DH25,$DA25,$CT25,$CM25,$CF25,$BY25,$BR25,$BK25,$BD25,$AW25,$AP25,$AI25,$AB25,$U25,$N25,$G25),{1;2;3;4;5}))</f>
        <v>0</v>
      </c>
      <c r="DR25" s="27">
        <f t="shared" si="74"/>
        <v>5</v>
      </c>
      <c r="DS25" s="20">
        <f t="shared" si="35"/>
        <v>1</v>
      </c>
      <c r="DT25" s="27"/>
      <c r="DU25" s="26"/>
      <c r="DV25" s="28">
        <f t="shared" si="98"/>
        <v>0</v>
      </c>
      <c r="DW25" s="29">
        <f t="shared" si="75"/>
        <v>0</v>
      </c>
      <c r="DX25" s="30">
        <f>SUM(LARGE(($DV25,$DO25,$DH25,$DA25,$CT25,$CM25,$CF25,$BY25,$BR25,$BK25,$BD25,$AW25,$AP25,$AI25,$AB25,$U25,$N25,$G25),{1;2;3;4;5}))</f>
        <v>0</v>
      </c>
      <c r="DY25" s="27">
        <f t="shared" si="76"/>
        <v>5</v>
      </c>
      <c r="DZ25" s="20">
        <f t="shared" si="37"/>
        <v>3</v>
      </c>
      <c r="EA25" s="27"/>
      <c r="EB25" s="26"/>
      <c r="EC25" s="28">
        <f t="shared" si="99"/>
        <v>0</v>
      </c>
      <c r="ED25" s="29">
        <f t="shared" si="77"/>
        <v>0</v>
      </c>
      <c r="EE25" s="30">
        <f>SUM(LARGE(($EC25,$DV25,$DO25,$DH25,$DA25,$CT25,$CM25,$CF25,$BY25,$BR25,$BK25,$BD25,$AW25,$AP25,$AI25,$AB25,$U25,$N25,$G25),{1;2;3;4;5}))</f>
        <v>0</v>
      </c>
      <c r="EF25" s="27">
        <f t="shared" si="78"/>
        <v>5</v>
      </c>
      <c r="EG25" s="20">
        <f t="shared" si="39"/>
        <v>1</v>
      </c>
      <c r="EH25" s="27"/>
      <c r="EI25" s="26"/>
      <c r="EJ25" s="28">
        <f t="shared" si="100"/>
        <v>0</v>
      </c>
      <c r="EK25" s="29">
        <f t="shared" si="79"/>
        <v>0</v>
      </c>
      <c r="EL25" s="30">
        <f>SUM(LARGE(($EJ25,$EC25,$DV25,$DO25,$DH25,$DA25,$CT25,$CM25,$CF25,$BY25,$BR25,$BK25,$BD25,$AW25,$AP25,$AI25,$AB25,$U25,$N25,$G25),{1;2;3;4;5}))</f>
        <v>0</v>
      </c>
      <c r="EM25" s="27">
        <f t="shared" si="80"/>
        <v>5</v>
      </c>
    </row>
    <row r="26" spans="1:143" x14ac:dyDescent="0.2">
      <c r="A26" s="38" t="s">
        <v>145</v>
      </c>
      <c r="B26" s="65">
        <f t="shared" si="0"/>
        <v>0</v>
      </c>
      <c r="C26" s="15"/>
      <c r="D26" s="20">
        <f t="shared" si="1"/>
        <v>2</v>
      </c>
      <c r="E26" s="27"/>
      <c r="F26" s="26"/>
      <c r="G26" s="28">
        <f t="shared" si="81"/>
        <v>0</v>
      </c>
      <c r="H26" s="29">
        <f t="shared" si="41"/>
        <v>0</v>
      </c>
      <c r="I26" s="30">
        <f>SUM(LARGE(($G26),{1}))</f>
        <v>0</v>
      </c>
      <c r="J26" s="27">
        <f t="shared" si="42"/>
        <v>5</v>
      </c>
      <c r="K26" s="20">
        <f t="shared" si="3"/>
        <v>1</v>
      </c>
      <c r="L26" s="27"/>
      <c r="M26" s="26"/>
      <c r="N26" s="28">
        <f t="shared" si="82"/>
        <v>0</v>
      </c>
      <c r="O26" s="29">
        <f t="shared" si="43"/>
        <v>0</v>
      </c>
      <c r="P26" s="30">
        <f>SUM(LARGE(($N26,$G26),{1;2}))</f>
        <v>0</v>
      </c>
      <c r="Q26" s="27">
        <f t="shared" si="44"/>
        <v>5</v>
      </c>
      <c r="R26" s="20">
        <f t="shared" si="5"/>
        <v>2</v>
      </c>
      <c r="S26" s="27"/>
      <c r="T26" s="26"/>
      <c r="U26" s="28">
        <f t="shared" si="83"/>
        <v>0</v>
      </c>
      <c r="V26" s="29">
        <f t="shared" si="45"/>
        <v>0</v>
      </c>
      <c r="W26" s="30">
        <f>SUM(LARGE(($U26,$N26,$G26),{1;2;3}))</f>
        <v>0</v>
      </c>
      <c r="X26" s="27">
        <f t="shared" si="46"/>
        <v>5</v>
      </c>
      <c r="Y26" s="20">
        <f t="shared" si="7"/>
        <v>2</v>
      </c>
      <c r="Z26" s="27"/>
      <c r="AA26" s="26"/>
      <c r="AB26" s="28">
        <f t="shared" si="84"/>
        <v>0</v>
      </c>
      <c r="AC26" s="29">
        <f t="shared" si="47"/>
        <v>0</v>
      </c>
      <c r="AD26" s="30">
        <f>SUM(LARGE(($AB26,$U26,$N26,$G26),{1;2;3;4}))</f>
        <v>0</v>
      </c>
      <c r="AE26" s="27">
        <f t="shared" si="48"/>
        <v>5</v>
      </c>
      <c r="AF26" s="20">
        <f t="shared" si="9"/>
        <v>2</v>
      </c>
      <c r="AG26" s="27"/>
      <c r="AH26" s="26"/>
      <c r="AI26" s="28">
        <f t="shared" si="85"/>
        <v>0</v>
      </c>
      <c r="AJ26" s="29">
        <f t="shared" si="49"/>
        <v>0</v>
      </c>
      <c r="AK26" s="30">
        <f>SUM(LARGE(($AI26,$AB26,$U26,$N26,$G26),{1;2;3;4;5}))</f>
        <v>0</v>
      </c>
      <c r="AL26" s="27">
        <f t="shared" si="50"/>
        <v>5</v>
      </c>
      <c r="AM26" s="20">
        <f t="shared" si="11"/>
        <v>2</v>
      </c>
      <c r="AN26" s="27"/>
      <c r="AO26" s="26"/>
      <c r="AP26" s="28">
        <f t="shared" si="86"/>
        <v>0</v>
      </c>
      <c r="AQ26" s="29">
        <f t="shared" si="51"/>
        <v>0</v>
      </c>
      <c r="AR26" s="30">
        <f>SUM(LARGE(($AP26,$AI26,$AB26,$U26,$N26,$G26),{1;2;3;4;5}))</f>
        <v>0</v>
      </c>
      <c r="AS26" s="27">
        <f t="shared" si="52"/>
        <v>5</v>
      </c>
      <c r="AT26" s="20">
        <f t="shared" si="13"/>
        <v>2</v>
      </c>
      <c r="AU26" s="27"/>
      <c r="AV26" s="26"/>
      <c r="AW26" s="28">
        <f t="shared" si="87"/>
        <v>0</v>
      </c>
      <c r="AX26" s="29">
        <f t="shared" si="53"/>
        <v>0</v>
      </c>
      <c r="AY26" s="30">
        <f>SUM(LARGE(($AW26,$AP26,$AI26,$AB26,$U26,$N26,$G26),{1;2;3;4;5}))</f>
        <v>0</v>
      </c>
      <c r="AZ26" s="27">
        <f t="shared" si="54"/>
        <v>5</v>
      </c>
      <c r="BA26" s="20">
        <f t="shared" si="15"/>
        <v>2</v>
      </c>
      <c r="BB26" s="27"/>
      <c r="BC26" s="26"/>
      <c r="BD26" s="28">
        <f t="shared" si="88"/>
        <v>0</v>
      </c>
      <c r="BE26" s="29">
        <f t="shared" si="55"/>
        <v>0</v>
      </c>
      <c r="BF26" s="30">
        <f>SUM(LARGE(($BD26,$AW26,$AP26,$AI26,$AB26,$U26,$N26,$G26),{1;2;3;4;5}))</f>
        <v>0</v>
      </c>
      <c r="BG26" s="27">
        <f t="shared" si="56"/>
        <v>5</v>
      </c>
      <c r="BH26" s="20">
        <f t="shared" si="17"/>
        <v>2</v>
      </c>
      <c r="BI26" s="27"/>
      <c r="BJ26" s="26"/>
      <c r="BK26" s="28">
        <f t="shared" si="89"/>
        <v>0</v>
      </c>
      <c r="BL26" s="29">
        <f t="shared" si="57"/>
        <v>0</v>
      </c>
      <c r="BM26" s="30">
        <f>SUM(LARGE(($BK26,$BD26,$AW26,$AP26,$AI26,$AB26,$U26,$N26,$G26),{1;2;3;4;5}))</f>
        <v>0</v>
      </c>
      <c r="BN26" s="27">
        <f t="shared" si="58"/>
        <v>5</v>
      </c>
      <c r="BO26" s="20">
        <f t="shared" si="19"/>
        <v>2</v>
      </c>
      <c r="BP26" s="27"/>
      <c r="BQ26" s="26"/>
      <c r="BR26" s="28">
        <f t="shared" si="90"/>
        <v>0</v>
      </c>
      <c r="BS26" s="29">
        <f t="shared" si="59"/>
        <v>0</v>
      </c>
      <c r="BT26" s="30">
        <f>SUM(LARGE(($BR26,$BK26,$BD26,$AW26,$AP26,$AI26,$AB26,$U26,$N26,$G26),{1;2;3;4;5}))</f>
        <v>0</v>
      </c>
      <c r="BU26" s="27">
        <f t="shared" si="60"/>
        <v>5</v>
      </c>
      <c r="BV26" s="20">
        <f t="shared" si="21"/>
        <v>2</v>
      </c>
      <c r="BW26" s="27"/>
      <c r="BX26" s="26"/>
      <c r="BY26" s="28">
        <f t="shared" si="91"/>
        <v>0</v>
      </c>
      <c r="BZ26" s="29">
        <f t="shared" si="61"/>
        <v>0</v>
      </c>
      <c r="CA26" s="30">
        <f>SUM(LARGE(($BY26,$BR26,$BK26,$BD26,$AW26,$AP26,$AI26,$AB26,$U26,$N26,$G26),{1;2;3;4;5}))</f>
        <v>0</v>
      </c>
      <c r="CB26" s="27">
        <f t="shared" si="62"/>
        <v>5</v>
      </c>
      <c r="CC26" s="20">
        <f t="shared" si="23"/>
        <v>2</v>
      </c>
      <c r="CD26" s="27"/>
      <c r="CE26" s="26"/>
      <c r="CF26" s="28">
        <f t="shared" si="92"/>
        <v>0</v>
      </c>
      <c r="CG26" s="29">
        <f t="shared" si="63"/>
        <v>0</v>
      </c>
      <c r="CH26" s="30">
        <f>SUM(LARGE(($CF26,$BY26,$BR26,$BK26,$BD26,$AW26,$AP26,$AI26,$AB26,$U26,$N26,$G26),{1;2;3;4;5}))</f>
        <v>0</v>
      </c>
      <c r="CI26" s="27">
        <f t="shared" si="64"/>
        <v>5</v>
      </c>
      <c r="CJ26" s="20">
        <f t="shared" si="25"/>
        <v>1</v>
      </c>
      <c r="CK26" s="27"/>
      <c r="CL26" s="26"/>
      <c r="CM26" s="28">
        <f t="shared" si="93"/>
        <v>0</v>
      </c>
      <c r="CN26" s="29">
        <f t="shared" si="65"/>
        <v>0</v>
      </c>
      <c r="CO26" s="30">
        <f>SUM(LARGE(($CM26,$CF26,$BY26,$BR26,$BK26,$BD26,$AW26,$AP26,$AI26,$AB26,$U26,$N26,$G26),{1;2;3;4;5}))</f>
        <v>0</v>
      </c>
      <c r="CP26" s="27">
        <f t="shared" si="66"/>
        <v>5</v>
      </c>
      <c r="CQ26" s="20">
        <f t="shared" si="27"/>
        <v>1</v>
      </c>
      <c r="CR26" s="27"/>
      <c r="CS26" s="26"/>
      <c r="CT26" s="28">
        <f t="shared" si="94"/>
        <v>0</v>
      </c>
      <c r="CU26" s="29">
        <f t="shared" si="67"/>
        <v>0</v>
      </c>
      <c r="CV26" s="30">
        <f>SUM(LARGE(($CT26,$CM26,$CF26,$BY26,$BR26,$BK26,$BD26,$AW26,$AP26,$AI26,$AB26,$U26,$N26,$G26),{1;2;3;4;5}))</f>
        <v>0</v>
      </c>
      <c r="CW26" s="27">
        <f t="shared" si="68"/>
        <v>5</v>
      </c>
      <c r="CX26" s="20">
        <f t="shared" si="29"/>
        <v>1</v>
      </c>
      <c r="CY26" s="27"/>
      <c r="CZ26" s="26"/>
      <c r="DA26" s="28">
        <f t="shared" si="95"/>
        <v>0</v>
      </c>
      <c r="DB26" s="29">
        <f t="shared" si="69"/>
        <v>0</v>
      </c>
      <c r="DC26" s="30">
        <f>SUM(LARGE(($DA26,$CT26,$CM26,$CF26,$BY26,$BR26,$BK26,$BD26,$AW26,$AP26,$AI26,$AB26,$U26,$N26,$G26),{1;2;3;4;5}))</f>
        <v>0</v>
      </c>
      <c r="DD26" s="27">
        <f t="shared" si="70"/>
        <v>5</v>
      </c>
      <c r="DE26" s="20">
        <f t="shared" si="31"/>
        <v>1</v>
      </c>
      <c r="DF26" s="27"/>
      <c r="DG26" s="26"/>
      <c r="DH26" s="28">
        <f t="shared" si="96"/>
        <v>0</v>
      </c>
      <c r="DI26" s="29">
        <f t="shared" si="71"/>
        <v>0</v>
      </c>
      <c r="DJ26" s="30">
        <f>SUM(LARGE(($DH26,$DA26,$CT26,$CM26,$CF26,$BY26,$BR26,$BK26,$BD26,$AW26,$AP26,$AI26,$AB26,$U26,$N26,$G26),{1;2;3;4;5}))</f>
        <v>0</v>
      </c>
      <c r="DK26" s="27">
        <f t="shared" si="72"/>
        <v>5</v>
      </c>
      <c r="DL26" s="20">
        <f t="shared" si="33"/>
        <v>1</v>
      </c>
      <c r="DM26" s="27"/>
      <c r="DN26" s="26"/>
      <c r="DO26" s="28">
        <f t="shared" si="97"/>
        <v>0</v>
      </c>
      <c r="DP26" s="29">
        <f t="shared" si="73"/>
        <v>0</v>
      </c>
      <c r="DQ26" s="30">
        <f>SUM(LARGE(($DO26,$DH26,$DA26,$CT26,$CM26,$CF26,$BY26,$BR26,$BK26,$BD26,$AW26,$AP26,$AI26,$AB26,$U26,$N26,$G26),{1;2;3;4;5}))</f>
        <v>0</v>
      </c>
      <c r="DR26" s="27">
        <f t="shared" si="74"/>
        <v>5</v>
      </c>
      <c r="DS26" s="20">
        <f t="shared" si="35"/>
        <v>1</v>
      </c>
      <c r="DT26" s="27"/>
      <c r="DU26" s="26"/>
      <c r="DV26" s="28">
        <f t="shared" si="98"/>
        <v>0</v>
      </c>
      <c r="DW26" s="29">
        <f t="shared" si="75"/>
        <v>0</v>
      </c>
      <c r="DX26" s="30">
        <f>SUM(LARGE(($DV26,$DO26,$DH26,$DA26,$CT26,$CM26,$CF26,$BY26,$BR26,$BK26,$BD26,$AW26,$AP26,$AI26,$AB26,$U26,$N26,$G26),{1;2;3;4;5}))</f>
        <v>0</v>
      </c>
      <c r="DY26" s="27">
        <f t="shared" si="76"/>
        <v>5</v>
      </c>
      <c r="DZ26" s="20">
        <f t="shared" si="37"/>
        <v>3</v>
      </c>
      <c r="EA26" s="27"/>
      <c r="EB26" s="26"/>
      <c r="EC26" s="28">
        <f t="shared" si="99"/>
        <v>0</v>
      </c>
      <c r="ED26" s="29">
        <f t="shared" si="77"/>
        <v>0</v>
      </c>
      <c r="EE26" s="30">
        <f>SUM(LARGE(($EC26,$DV26,$DO26,$DH26,$DA26,$CT26,$CM26,$CF26,$BY26,$BR26,$BK26,$BD26,$AW26,$AP26,$AI26,$AB26,$U26,$N26,$G26),{1;2;3;4;5}))</f>
        <v>0</v>
      </c>
      <c r="EF26" s="27">
        <f t="shared" si="78"/>
        <v>5</v>
      </c>
      <c r="EG26" s="20">
        <f t="shared" si="39"/>
        <v>1</v>
      </c>
      <c r="EH26" s="27"/>
      <c r="EI26" s="26"/>
      <c r="EJ26" s="28">
        <f t="shared" si="100"/>
        <v>0</v>
      </c>
      <c r="EK26" s="29">
        <f t="shared" si="79"/>
        <v>0</v>
      </c>
      <c r="EL26" s="30">
        <f>SUM(LARGE(($EJ26,$EC26,$DV26,$DO26,$DH26,$DA26,$CT26,$CM26,$CF26,$BY26,$BR26,$BK26,$BD26,$AW26,$AP26,$AI26,$AB26,$U26,$N26,$G26),{1;2;3;4;5}))</f>
        <v>0</v>
      </c>
      <c r="EM26" s="27">
        <f t="shared" si="80"/>
        <v>5</v>
      </c>
    </row>
    <row r="27" spans="1:143" x14ac:dyDescent="0.2">
      <c r="A27" s="38" t="s">
        <v>200</v>
      </c>
      <c r="B27" s="65">
        <f t="shared" si="0"/>
        <v>1</v>
      </c>
      <c r="C27" s="15" t="s">
        <v>350</v>
      </c>
      <c r="D27" s="20">
        <f t="shared" si="1"/>
        <v>2</v>
      </c>
      <c r="E27" s="27">
        <f>32+26</f>
        <v>58</v>
      </c>
      <c r="F27" s="26">
        <v>3</v>
      </c>
      <c r="G27" s="28">
        <f t="shared" si="81"/>
        <v>11</v>
      </c>
      <c r="H27" s="29">
        <f t="shared" si="41"/>
        <v>11</v>
      </c>
      <c r="I27" s="30">
        <f>SUM(LARGE(($G27),{1}))</f>
        <v>11</v>
      </c>
      <c r="J27" s="27">
        <f t="shared" si="42"/>
        <v>3</v>
      </c>
      <c r="K27" s="20">
        <f t="shared" si="3"/>
        <v>1</v>
      </c>
      <c r="L27" s="27"/>
      <c r="M27" s="26"/>
      <c r="N27" s="28">
        <f t="shared" si="82"/>
        <v>0</v>
      </c>
      <c r="O27" s="29">
        <f t="shared" si="43"/>
        <v>11</v>
      </c>
      <c r="P27" s="30">
        <f>SUM(LARGE(($N27,$G27),{1;2}))</f>
        <v>11</v>
      </c>
      <c r="Q27" s="27">
        <f t="shared" si="44"/>
        <v>3</v>
      </c>
      <c r="R27" s="20">
        <f t="shared" si="5"/>
        <v>2</v>
      </c>
      <c r="S27" s="27"/>
      <c r="T27" s="26"/>
      <c r="U27" s="28">
        <f t="shared" si="83"/>
        <v>0</v>
      </c>
      <c r="V27" s="29">
        <f t="shared" si="45"/>
        <v>11</v>
      </c>
      <c r="W27" s="30">
        <f>SUM(LARGE(($U27,$N27,$G27),{1;2;3}))</f>
        <v>11</v>
      </c>
      <c r="X27" s="27">
        <f t="shared" si="46"/>
        <v>3</v>
      </c>
      <c r="Y27" s="20">
        <f t="shared" si="7"/>
        <v>2</v>
      </c>
      <c r="Z27" s="27"/>
      <c r="AA27" s="26"/>
      <c r="AB27" s="28">
        <f t="shared" si="84"/>
        <v>0</v>
      </c>
      <c r="AC27" s="29">
        <f t="shared" si="47"/>
        <v>11</v>
      </c>
      <c r="AD27" s="30">
        <f>SUM(LARGE(($AB27,$U27,$N27,$G27),{1;2;3;4}))</f>
        <v>11</v>
      </c>
      <c r="AE27" s="27">
        <f t="shared" si="48"/>
        <v>3</v>
      </c>
      <c r="AF27" s="20">
        <f t="shared" si="9"/>
        <v>2</v>
      </c>
      <c r="AG27" s="27"/>
      <c r="AH27" s="26"/>
      <c r="AI27" s="28">
        <f t="shared" si="85"/>
        <v>0</v>
      </c>
      <c r="AJ27" s="29">
        <f t="shared" si="49"/>
        <v>11</v>
      </c>
      <c r="AK27" s="30">
        <f>SUM(LARGE(($AI27,$AB27,$U27,$N27,$G27),{1;2;3;4;5}))</f>
        <v>11</v>
      </c>
      <c r="AL27" s="27">
        <f t="shared" si="50"/>
        <v>3</v>
      </c>
      <c r="AM27" s="20">
        <f t="shared" si="11"/>
        <v>2</v>
      </c>
      <c r="AN27" s="27"/>
      <c r="AO27" s="26"/>
      <c r="AP27" s="28">
        <f t="shared" si="86"/>
        <v>0</v>
      </c>
      <c r="AQ27" s="29">
        <f t="shared" si="51"/>
        <v>11</v>
      </c>
      <c r="AR27" s="30">
        <f>SUM(LARGE(($AP27,$AI27,$AB27,$U27,$N27,$G27),{1;2;3;4;5}))</f>
        <v>11</v>
      </c>
      <c r="AS27" s="27">
        <f t="shared" si="52"/>
        <v>3</v>
      </c>
      <c r="AT27" s="20">
        <f t="shared" si="13"/>
        <v>2</v>
      </c>
      <c r="AU27" s="27"/>
      <c r="AV27" s="26"/>
      <c r="AW27" s="28">
        <f t="shared" si="87"/>
        <v>0</v>
      </c>
      <c r="AX27" s="29">
        <f t="shared" si="53"/>
        <v>11</v>
      </c>
      <c r="AY27" s="30">
        <f>SUM(LARGE(($AW27,$AP27,$AI27,$AB27,$U27,$N27,$G27),{1;2;3;4;5}))</f>
        <v>11</v>
      </c>
      <c r="AZ27" s="27">
        <f t="shared" si="54"/>
        <v>3</v>
      </c>
      <c r="BA27" s="20">
        <f t="shared" si="15"/>
        <v>2</v>
      </c>
      <c r="BB27" s="27"/>
      <c r="BC27" s="26"/>
      <c r="BD27" s="28">
        <f t="shared" si="88"/>
        <v>0</v>
      </c>
      <c r="BE27" s="29">
        <f t="shared" si="55"/>
        <v>11</v>
      </c>
      <c r="BF27" s="30">
        <f>SUM(LARGE(($BD27,$AW27,$AP27,$AI27,$AB27,$U27,$N27,$G27),{1;2;3;4;5}))</f>
        <v>11</v>
      </c>
      <c r="BG27" s="27">
        <f t="shared" si="56"/>
        <v>3</v>
      </c>
      <c r="BH27" s="20">
        <f t="shared" si="17"/>
        <v>2</v>
      </c>
      <c r="BI27" s="27"/>
      <c r="BJ27" s="26"/>
      <c r="BK27" s="28">
        <f t="shared" si="89"/>
        <v>0</v>
      </c>
      <c r="BL27" s="29">
        <f t="shared" si="57"/>
        <v>11</v>
      </c>
      <c r="BM27" s="30">
        <f>SUM(LARGE(($BK27,$BD27,$AW27,$AP27,$AI27,$AB27,$U27,$N27,$G27),{1;2;3;4;5}))</f>
        <v>11</v>
      </c>
      <c r="BN27" s="27">
        <f t="shared" si="58"/>
        <v>3</v>
      </c>
      <c r="BO27" s="20">
        <f t="shared" si="19"/>
        <v>2</v>
      </c>
      <c r="BP27" s="27"/>
      <c r="BQ27" s="26"/>
      <c r="BR27" s="28">
        <f t="shared" si="90"/>
        <v>0</v>
      </c>
      <c r="BS27" s="29">
        <f t="shared" si="59"/>
        <v>11</v>
      </c>
      <c r="BT27" s="30">
        <f>SUM(LARGE(($BR27,$BK27,$BD27,$AW27,$AP27,$AI27,$AB27,$U27,$N27,$G27),{1;2;3;4;5}))</f>
        <v>11</v>
      </c>
      <c r="BU27" s="27">
        <f t="shared" si="60"/>
        <v>3</v>
      </c>
      <c r="BV27" s="20">
        <f t="shared" si="21"/>
        <v>2</v>
      </c>
      <c r="BW27" s="27"/>
      <c r="BX27" s="26"/>
      <c r="BY27" s="28">
        <f t="shared" si="91"/>
        <v>0</v>
      </c>
      <c r="BZ27" s="29">
        <f t="shared" si="61"/>
        <v>11</v>
      </c>
      <c r="CA27" s="30">
        <f>SUM(LARGE(($BY27,$BR27,$BK27,$BD27,$AW27,$AP27,$AI27,$AB27,$U27,$N27,$G27),{1;2;3;4;5}))</f>
        <v>11</v>
      </c>
      <c r="CB27" s="27">
        <f t="shared" si="62"/>
        <v>3</v>
      </c>
      <c r="CC27" s="20">
        <f t="shared" si="23"/>
        <v>2</v>
      </c>
      <c r="CD27" s="27"/>
      <c r="CE27" s="26"/>
      <c r="CF27" s="28">
        <f t="shared" si="92"/>
        <v>0</v>
      </c>
      <c r="CG27" s="29">
        <f t="shared" si="63"/>
        <v>11</v>
      </c>
      <c r="CH27" s="30">
        <f>SUM(LARGE(($CF27,$BY27,$BR27,$BK27,$BD27,$AW27,$AP27,$AI27,$AB27,$U27,$N27,$G27),{1;2;3;4;5}))</f>
        <v>11</v>
      </c>
      <c r="CI27" s="27">
        <f t="shared" si="64"/>
        <v>3</v>
      </c>
      <c r="CJ27" s="20">
        <f t="shared" si="25"/>
        <v>1</v>
      </c>
      <c r="CK27" s="27"/>
      <c r="CL27" s="26"/>
      <c r="CM27" s="28">
        <f t="shared" si="93"/>
        <v>0</v>
      </c>
      <c r="CN27" s="29">
        <f t="shared" si="65"/>
        <v>11</v>
      </c>
      <c r="CO27" s="30">
        <f>SUM(LARGE(($CM27,$CF27,$BY27,$BR27,$BK27,$BD27,$AW27,$AP27,$AI27,$AB27,$U27,$N27,$G27),{1;2;3;4;5}))</f>
        <v>11</v>
      </c>
      <c r="CP27" s="27">
        <f t="shared" si="66"/>
        <v>3</v>
      </c>
      <c r="CQ27" s="20">
        <f t="shared" si="27"/>
        <v>1</v>
      </c>
      <c r="CR27" s="27"/>
      <c r="CS27" s="26"/>
      <c r="CT27" s="28">
        <f t="shared" si="94"/>
        <v>0</v>
      </c>
      <c r="CU27" s="29">
        <f t="shared" si="67"/>
        <v>11</v>
      </c>
      <c r="CV27" s="30">
        <f>SUM(LARGE(($CT27,$CM27,$CF27,$BY27,$BR27,$BK27,$BD27,$AW27,$AP27,$AI27,$AB27,$U27,$N27,$G27),{1;2;3;4;5}))</f>
        <v>11</v>
      </c>
      <c r="CW27" s="27">
        <f t="shared" si="68"/>
        <v>3</v>
      </c>
      <c r="CX27" s="20">
        <f t="shared" si="29"/>
        <v>1</v>
      </c>
      <c r="CY27" s="27"/>
      <c r="CZ27" s="26"/>
      <c r="DA27" s="28">
        <f t="shared" si="95"/>
        <v>0</v>
      </c>
      <c r="DB27" s="29">
        <f t="shared" si="69"/>
        <v>11</v>
      </c>
      <c r="DC27" s="30">
        <f>SUM(LARGE(($DA27,$CT27,$CM27,$CF27,$BY27,$BR27,$BK27,$BD27,$AW27,$AP27,$AI27,$AB27,$U27,$N27,$G27),{1;2;3;4;5}))</f>
        <v>11</v>
      </c>
      <c r="DD27" s="27">
        <f t="shared" si="70"/>
        <v>3</v>
      </c>
      <c r="DE27" s="20">
        <f t="shared" si="31"/>
        <v>1</v>
      </c>
      <c r="DF27" s="27"/>
      <c r="DG27" s="26"/>
      <c r="DH27" s="28">
        <f t="shared" si="96"/>
        <v>0</v>
      </c>
      <c r="DI27" s="29">
        <f t="shared" si="71"/>
        <v>11</v>
      </c>
      <c r="DJ27" s="30">
        <f>SUM(LARGE(($DH27,$DA27,$CT27,$CM27,$CF27,$BY27,$BR27,$BK27,$BD27,$AW27,$AP27,$AI27,$AB27,$U27,$N27,$G27),{1;2;3;4;5}))</f>
        <v>11</v>
      </c>
      <c r="DK27" s="27">
        <f t="shared" si="72"/>
        <v>3</v>
      </c>
      <c r="DL27" s="20">
        <f t="shared" si="33"/>
        <v>1</v>
      </c>
      <c r="DM27" s="27"/>
      <c r="DN27" s="26"/>
      <c r="DO27" s="28">
        <f t="shared" si="97"/>
        <v>0</v>
      </c>
      <c r="DP27" s="29">
        <f t="shared" si="73"/>
        <v>11</v>
      </c>
      <c r="DQ27" s="30">
        <f>SUM(LARGE(($DO27,$DH27,$DA27,$CT27,$CM27,$CF27,$BY27,$BR27,$BK27,$BD27,$AW27,$AP27,$AI27,$AB27,$U27,$N27,$G27),{1;2;3;4;5}))</f>
        <v>11</v>
      </c>
      <c r="DR27" s="27">
        <f t="shared" si="74"/>
        <v>3</v>
      </c>
      <c r="DS27" s="20">
        <f t="shared" si="35"/>
        <v>1</v>
      </c>
      <c r="DT27" s="27"/>
      <c r="DU27" s="26"/>
      <c r="DV27" s="28">
        <f t="shared" si="98"/>
        <v>0</v>
      </c>
      <c r="DW27" s="29">
        <f t="shared" si="75"/>
        <v>11</v>
      </c>
      <c r="DX27" s="30">
        <f>SUM(LARGE(($DV27,$DO27,$DH27,$DA27,$CT27,$CM27,$CF27,$BY27,$BR27,$BK27,$BD27,$AW27,$AP27,$AI27,$AB27,$U27,$N27,$G27),{1;2;3;4;5}))</f>
        <v>11</v>
      </c>
      <c r="DY27" s="27">
        <f t="shared" si="76"/>
        <v>3</v>
      </c>
      <c r="DZ27" s="20">
        <f t="shared" si="37"/>
        <v>3</v>
      </c>
      <c r="EA27" s="27"/>
      <c r="EB27" s="26"/>
      <c r="EC27" s="28">
        <f t="shared" si="99"/>
        <v>0</v>
      </c>
      <c r="ED27" s="29">
        <f t="shared" si="77"/>
        <v>11</v>
      </c>
      <c r="EE27" s="30">
        <f>SUM(LARGE(($EC27,$DV27,$DO27,$DH27,$DA27,$CT27,$CM27,$CF27,$BY27,$BR27,$BK27,$BD27,$AW27,$AP27,$AI27,$AB27,$U27,$N27,$G27),{1;2;3;4;5}))</f>
        <v>11</v>
      </c>
      <c r="EF27" s="27">
        <f t="shared" si="78"/>
        <v>3</v>
      </c>
      <c r="EG27" s="20">
        <f t="shared" si="39"/>
        <v>1</v>
      </c>
      <c r="EH27" s="27"/>
      <c r="EI27" s="26"/>
      <c r="EJ27" s="28">
        <f t="shared" si="100"/>
        <v>0</v>
      </c>
      <c r="EK27" s="29">
        <f t="shared" si="79"/>
        <v>11</v>
      </c>
      <c r="EL27" s="30">
        <f>SUM(LARGE(($EJ27,$EC27,$DV27,$DO27,$DH27,$DA27,$CT27,$CM27,$CF27,$BY27,$BR27,$BK27,$BD27,$AW27,$AP27,$AI27,$AB27,$U27,$N27,$G27),{1;2;3;4;5}))</f>
        <v>11</v>
      </c>
      <c r="EM27" s="27">
        <f t="shared" si="80"/>
        <v>3</v>
      </c>
    </row>
    <row r="28" spans="1:143" x14ac:dyDescent="0.2">
      <c r="A28" s="38" t="s">
        <v>39</v>
      </c>
      <c r="B28" s="65">
        <f t="shared" si="0"/>
        <v>0</v>
      </c>
      <c r="C28" s="15"/>
      <c r="D28" s="20">
        <f t="shared" si="1"/>
        <v>2</v>
      </c>
      <c r="E28" s="27"/>
      <c r="F28" s="26"/>
      <c r="G28" s="28">
        <f t="shared" si="81"/>
        <v>0</v>
      </c>
      <c r="H28" s="29">
        <f t="shared" si="41"/>
        <v>0</v>
      </c>
      <c r="I28" s="30">
        <f>SUM(LARGE(($G28),{1}))</f>
        <v>0</v>
      </c>
      <c r="J28" s="27">
        <f t="shared" si="42"/>
        <v>5</v>
      </c>
      <c r="K28" s="20">
        <f t="shared" si="3"/>
        <v>1</v>
      </c>
      <c r="L28" s="27"/>
      <c r="M28" s="26"/>
      <c r="N28" s="28">
        <f t="shared" si="82"/>
        <v>0</v>
      </c>
      <c r="O28" s="29">
        <f t="shared" si="43"/>
        <v>0</v>
      </c>
      <c r="P28" s="30">
        <f>SUM(LARGE(($N28,$G28),{1;2}))</f>
        <v>0</v>
      </c>
      <c r="Q28" s="27">
        <f t="shared" si="44"/>
        <v>5</v>
      </c>
      <c r="R28" s="20">
        <f t="shared" si="5"/>
        <v>2</v>
      </c>
      <c r="S28" s="27"/>
      <c r="T28" s="26"/>
      <c r="U28" s="28">
        <f t="shared" si="83"/>
        <v>0</v>
      </c>
      <c r="V28" s="29">
        <f t="shared" si="45"/>
        <v>0</v>
      </c>
      <c r="W28" s="30">
        <f>SUM(LARGE(($U28,$N28,$G28),{1;2;3}))</f>
        <v>0</v>
      </c>
      <c r="X28" s="27">
        <f t="shared" si="46"/>
        <v>5</v>
      </c>
      <c r="Y28" s="20">
        <f t="shared" si="7"/>
        <v>2</v>
      </c>
      <c r="Z28" s="27"/>
      <c r="AA28" s="26"/>
      <c r="AB28" s="28">
        <f t="shared" si="84"/>
        <v>0</v>
      </c>
      <c r="AC28" s="29">
        <f t="shared" si="47"/>
        <v>0</v>
      </c>
      <c r="AD28" s="30">
        <f>SUM(LARGE(($AB28,$U28,$N28,$G28),{1;2;3;4}))</f>
        <v>0</v>
      </c>
      <c r="AE28" s="27">
        <f t="shared" si="48"/>
        <v>5</v>
      </c>
      <c r="AF28" s="20">
        <f t="shared" si="9"/>
        <v>2</v>
      </c>
      <c r="AG28" s="27"/>
      <c r="AH28" s="26"/>
      <c r="AI28" s="28">
        <f t="shared" si="85"/>
        <v>0</v>
      </c>
      <c r="AJ28" s="29">
        <f t="shared" si="49"/>
        <v>0</v>
      </c>
      <c r="AK28" s="30">
        <f>SUM(LARGE(($AI28,$AB28,$U28,$N28,$G28),{1;2;3;4;5}))</f>
        <v>0</v>
      </c>
      <c r="AL28" s="27">
        <f t="shared" si="50"/>
        <v>5</v>
      </c>
      <c r="AM28" s="20">
        <f t="shared" si="11"/>
        <v>2</v>
      </c>
      <c r="AN28" s="27"/>
      <c r="AO28" s="26"/>
      <c r="AP28" s="28">
        <f t="shared" si="86"/>
        <v>0</v>
      </c>
      <c r="AQ28" s="29">
        <f t="shared" si="51"/>
        <v>0</v>
      </c>
      <c r="AR28" s="30">
        <f>SUM(LARGE(($AP28,$AI28,$AB28,$U28,$N28,$G28),{1;2;3;4;5}))</f>
        <v>0</v>
      </c>
      <c r="AS28" s="27">
        <f t="shared" si="52"/>
        <v>5</v>
      </c>
      <c r="AT28" s="20">
        <f t="shared" si="13"/>
        <v>2</v>
      </c>
      <c r="AU28" s="27"/>
      <c r="AV28" s="26"/>
      <c r="AW28" s="28">
        <f t="shared" si="87"/>
        <v>0</v>
      </c>
      <c r="AX28" s="29">
        <f t="shared" si="53"/>
        <v>0</v>
      </c>
      <c r="AY28" s="30">
        <f>SUM(LARGE(($AW28,$AP28,$AI28,$AB28,$U28,$N28,$G28),{1;2;3;4;5}))</f>
        <v>0</v>
      </c>
      <c r="AZ28" s="27">
        <f t="shared" si="54"/>
        <v>5</v>
      </c>
      <c r="BA28" s="20">
        <f t="shared" si="15"/>
        <v>2</v>
      </c>
      <c r="BB28" s="27"/>
      <c r="BC28" s="26"/>
      <c r="BD28" s="28">
        <f t="shared" si="88"/>
        <v>0</v>
      </c>
      <c r="BE28" s="29">
        <f t="shared" si="55"/>
        <v>0</v>
      </c>
      <c r="BF28" s="30">
        <f>SUM(LARGE(($BD28,$AW28,$AP28,$AI28,$AB28,$U28,$N28,$G28),{1;2;3;4;5}))</f>
        <v>0</v>
      </c>
      <c r="BG28" s="27">
        <f t="shared" si="56"/>
        <v>5</v>
      </c>
      <c r="BH28" s="20">
        <f t="shared" si="17"/>
        <v>2</v>
      </c>
      <c r="BI28" s="27"/>
      <c r="BJ28" s="26"/>
      <c r="BK28" s="28">
        <f t="shared" si="89"/>
        <v>0</v>
      </c>
      <c r="BL28" s="29">
        <f t="shared" si="57"/>
        <v>0</v>
      </c>
      <c r="BM28" s="30">
        <f>SUM(LARGE(($BK28,$BD28,$AW28,$AP28,$AI28,$AB28,$U28,$N28,$G28),{1;2;3;4;5}))</f>
        <v>0</v>
      </c>
      <c r="BN28" s="27">
        <f t="shared" si="58"/>
        <v>5</v>
      </c>
      <c r="BO28" s="20">
        <f t="shared" si="19"/>
        <v>2</v>
      </c>
      <c r="BP28" s="27"/>
      <c r="BQ28" s="26"/>
      <c r="BR28" s="28">
        <f t="shared" si="90"/>
        <v>0</v>
      </c>
      <c r="BS28" s="29">
        <f t="shared" si="59"/>
        <v>0</v>
      </c>
      <c r="BT28" s="30">
        <f>SUM(LARGE(($BR28,$BK28,$BD28,$AW28,$AP28,$AI28,$AB28,$U28,$N28,$G28),{1;2;3;4;5}))</f>
        <v>0</v>
      </c>
      <c r="BU28" s="27">
        <f t="shared" si="60"/>
        <v>5</v>
      </c>
      <c r="BV28" s="20">
        <f t="shared" si="21"/>
        <v>2</v>
      </c>
      <c r="BW28" s="27"/>
      <c r="BX28" s="26"/>
      <c r="BY28" s="28">
        <f t="shared" si="91"/>
        <v>0</v>
      </c>
      <c r="BZ28" s="29">
        <f t="shared" si="61"/>
        <v>0</v>
      </c>
      <c r="CA28" s="30">
        <f>SUM(LARGE(($BY28,$BR28,$BK28,$BD28,$AW28,$AP28,$AI28,$AB28,$U28,$N28,$G28),{1;2;3;4;5}))</f>
        <v>0</v>
      </c>
      <c r="CB28" s="27">
        <f t="shared" si="62"/>
        <v>5</v>
      </c>
      <c r="CC28" s="20">
        <f t="shared" si="23"/>
        <v>2</v>
      </c>
      <c r="CD28" s="27"/>
      <c r="CE28" s="26"/>
      <c r="CF28" s="28">
        <f t="shared" si="92"/>
        <v>0</v>
      </c>
      <c r="CG28" s="29">
        <f t="shared" si="63"/>
        <v>0</v>
      </c>
      <c r="CH28" s="30">
        <f>SUM(LARGE(($CF28,$BY28,$BR28,$BK28,$BD28,$AW28,$AP28,$AI28,$AB28,$U28,$N28,$G28),{1;2;3;4;5}))</f>
        <v>0</v>
      </c>
      <c r="CI28" s="27">
        <f t="shared" si="64"/>
        <v>5</v>
      </c>
      <c r="CJ28" s="20">
        <f t="shared" si="25"/>
        <v>1</v>
      </c>
      <c r="CK28" s="27"/>
      <c r="CL28" s="26"/>
      <c r="CM28" s="28">
        <f t="shared" si="93"/>
        <v>0</v>
      </c>
      <c r="CN28" s="29">
        <f t="shared" si="65"/>
        <v>0</v>
      </c>
      <c r="CO28" s="30">
        <f>SUM(LARGE(($CM28,$CF28,$BY28,$BR28,$BK28,$BD28,$AW28,$AP28,$AI28,$AB28,$U28,$N28,$G28),{1;2;3;4;5}))</f>
        <v>0</v>
      </c>
      <c r="CP28" s="27">
        <f t="shared" si="66"/>
        <v>5</v>
      </c>
      <c r="CQ28" s="20">
        <f t="shared" si="27"/>
        <v>1</v>
      </c>
      <c r="CR28" s="27"/>
      <c r="CS28" s="26"/>
      <c r="CT28" s="28">
        <f t="shared" si="94"/>
        <v>0</v>
      </c>
      <c r="CU28" s="29">
        <f t="shared" si="67"/>
        <v>0</v>
      </c>
      <c r="CV28" s="30">
        <f>SUM(LARGE(($CT28,$CM28,$CF28,$BY28,$BR28,$BK28,$BD28,$AW28,$AP28,$AI28,$AB28,$U28,$N28,$G28),{1;2;3;4;5}))</f>
        <v>0</v>
      </c>
      <c r="CW28" s="27">
        <f t="shared" si="68"/>
        <v>5</v>
      </c>
      <c r="CX28" s="20">
        <f t="shared" si="29"/>
        <v>1</v>
      </c>
      <c r="CY28" s="27"/>
      <c r="CZ28" s="26"/>
      <c r="DA28" s="28">
        <f t="shared" si="95"/>
        <v>0</v>
      </c>
      <c r="DB28" s="29">
        <f t="shared" si="69"/>
        <v>0</v>
      </c>
      <c r="DC28" s="30">
        <f>SUM(LARGE(($DA28,$CT28,$CM28,$CF28,$BY28,$BR28,$BK28,$BD28,$AW28,$AP28,$AI28,$AB28,$U28,$N28,$G28),{1;2;3;4;5}))</f>
        <v>0</v>
      </c>
      <c r="DD28" s="27">
        <f t="shared" si="70"/>
        <v>5</v>
      </c>
      <c r="DE28" s="20">
        <f t="shared" si="31"/>
        <v>1</v>
      </c>
      <c r="DF28" s="27"/>
      <c r="DG28" s="26"/>
      <c r="DH28" s="28">
        <f t="shared" si="96"/>
        <v>0</v>
      </c>
      <c r="DI28" s="29">
        <f t="shared" si="71"/>
        <v>0</v>
      </c>
      <c r="DJ28" s="30">
        <f>SUM(LARGE(($DH28,$DA28,$CT28,$CM28,$CF28,$BY28,$BR28,$BK28,$BD28,$AW28,$AP28,$AI28,$AB28,$U28,$N28,$G28),{1;2;3;4;5}))</f>
        <v>0</v>
      </c>
      <c r="DK28" s="27">
        <f t="shared" si="72"/>
        <v>5</v>
      </c>
      <c r="DL28" s="20">
        <f t="shared" si="33"/>
        <v>1</v>
      </c>
      <c r="DM28" s="27"/>
      <c r="DN28" s="26"/>
      <c r="DO28" s="28">
        <f t="shared" si="97"/>
        <v>0</v>
      </c>
      <c r="DP28" s="29">
        <f t="shared" si="73"/>
        <v>0</v>
      </c>
      <c r="DQ28" s="30">
        <f>SUM(LARGE(($DO28,$DH28,$DA28,$CT28,$CM28,$CF28,$BY28,$BR28,$BK28,$BD28,$AW28,$AP28,$AI28,$AB28,$U28,$N28,$G28),{1;2;3;4;5}))</f>
        <v>0</v>
      </c>
      <c r="DR28" s="27">
        <f t="shared" si="74"/>
        <v>5</v>
      </c>
      <c r="DS28" s="20">
        <f t="shared" si="35"/>
        <v>1</v>
      </c>
      <c r="DT28" s="27"/>
      <c r="DU28" s="26"/>
      <c r="DV28" s="28">
        <f t="shared" si="98"/>
        <v>0</v>
      </c>
      <c r="DW28" s="29">
        <f t="shared" si="75"/>
        <v>0</v>
      </c>
      <c r="DX28" s="30">
        <f>SUM(LARGE(($DV28,$DO28,$DH28,$DA28,$CT28,$CM28,$CF28,$BY28,$BR28,$BK28,$BD28,$AW28,$AP28,$AI28,$AB28,$U28,$N28,$G28),{1;2;3;4;5}))</f>
        <v>0</v>
      </c>
      <c r="DY28" s="27">
        <f t="shared" si="76"/>
        <v>5</v>
      </c>
      <c r="DZ28" s="20">
        <f t="shared" si="37"/>
        <v>3</v>
      </c>
      <c r="EA28" s="27"/>
      <c r="EB28" s="26"/>
      <c r="EC28" s="28">
        <f t="shared" si="99"/>
        <v>0</v>
      </c>
      <c r="ED28" s="29">
        <f t="shared" si="77"/>
        <v>0</v>
      </c>
      <c r="EE28" s="30">
        <f>SUM(LARGE(($EC28,$DV28,$DO28,$DH28,$DA28,$CT28,$CM28,$CF28,$BY28,$BR28,$BK28,$BD28,$AW28,$AP28,$AI28,$AB28,$U28,$N28,$G28),{1;2;3;4;5}))</f>
        <v>0</v>
      </c>
      <c r="EF28" s="27">
        <f t="shared" si="78"/>
        <v>5</v>
      </c>
      <c r="EG28" s="20">
        <f t="shared" si="39"/>
        <v>1</v>
      </c>
      <c r="EH28" s="27"/>
      <c r="EI28" s="26"/>
      <c r="EJ28" s="28">
        <f t="shared" si="100"/>
        <v>0</v>
      </c>
      <c r="EK28" s="29">
        <f t="shared" si="79"/>
        <v>0</v>
      </c>
      <c r="EL28" s="30">
        <f>SUM(LARGE(($EJ28,$EC28,$DV28,$DO28,$DH28,$DA28,$CT28,$CM28,$CF28,$BY28,$BR28,$BK28,$BD28,$AW28,$AP28,$AI28,$AB28,$U28,$N28,$G28),{1;2;3;4;5}))</f>
        <v>0</v>
      </c>
      <c r="EM28" s="27">
        <f t="shared" si="80"/>
        <v>5</v>
      </c>
    </row>
    <row r="29" spans="1:143" x14ac:dyDescent="0.2">
      <c r="A29" s="38" t="s">
        <v>199</v>
      </c>
      <c r="B29" s="65">
        <f t="shared" si="0"/>
        <v>0</v>
      </c>
      <c r="C29" s="15"/>
      <c r="D29" s="20">
        <f t="shared" si="1"/>
        <v>2</v>
      </c>
      <c r="E29" s="27"/>
      <c r="F29" s="26"/>
      <c r="G29" s="28">
        <f t="shared" si="81"/>
        <v>0</v>
      </c>
      <c r="H29" s="29">
        <f t="shared" si="41"/>
        <v>0</v>
      </c>
      <c r="I29" s="30">
        <f>SUM(LARGE(($G29),{1}))</f>
        <v>0</v>
      </c>
      <c r="J29" s="27">
        <f t="shared" si="42"/>
        <v>5</v>
      </c>
      <c r="K29" s="20">
        <f t="shared" si="3"/>
        <v>1</v>
      </c>
      <c r="L29" s="27"/>
      <c r="M29" s="26"/>
      <c r="N29" s="28">
        <f t="shared" si="82"/>
        <v>0</v>
      </c>
      <c r="O29" s="29">
        <f t="shared" si="43"/>
        <v>0</v>
      </c>
      <c r="P29" s="30">
        <f>SUM(LARGE(($N29,$G29),{1;2}))</f>
        <v>0</v>
      </c>
      <c r="Q29" s="27">
        <f t="shared" si="44"/>
        <v>5</v>
      </c>
      <c r="R29" s="20">
        <f t="shared" si="5"/>
        <v>2</v>
      </c>
      <c r="S29" s="27"/>
      <c r="T29" s="26"/>
      <c r="U29" s="28">
        <f t="shared" si="83"/>
        <v>0</v>
      </c>
      <c r="V29" s="29">
        <f t="shared" si="45"/>
        <v>0</v>
      </c>
      <c r="W29" s="30">
        <f>SUM(LARGE(($U29,$N29,$G29),{1;2;3}))</f>
        <v>0</v>
      </c>
      <c r="X29" s="27">
        <f t="shared" si="46"/>
        <v>5</v>
      </c>
      <c r="Y29" s="20">
        <f t="shared" si="7"/>
        <v>2</v>
      </c>
      <c r="Z29" s="27"/>
      <c r="AA29" s="26"/>
      <c r="AB29" s="28">
        <f t="shared" si="84"/>
        <v>0</v>
      </c>
      <c r="AC29" s="29">
        <f t="shared" si="47"/>
        <v>0</v>
      </c>
      <c r="AD29" s="30">
        <f>SUM(LARGE(($AB29,$U29,$N29,$G29),{1;2;3;4}))</f>
        <v>0</v>
      </c>
      <c r="AE29" s="27">
        <f t="shared" si="48"/>
        <v>5</v>
      </c>
      <c r="AF29" s="20">
        <f t="shared" si="9"/>
        <v>2</v>
      </c>
      <c r="AG29" s="27"/>
      <c r="AH29" s="26"/>
      <c r="AI29" s="28">
        <f t="shared" si="85"/>
        <v>0</v>
      </c>
      <c r="AJ29" s="29">
        <f t="shared" si="49"/>
        <v>0</v>
      </c>
      <c r="AK29" s="30">
        <f>SUM(LARGE(($AI29,$AB29,$U29,$N29,$G29),{1;2;3;4;5}))</f>
        <v>0</v>
      </c>
      <c r="AL29" s="27">
        <f t="shared" si="50"/>
        <v>5</v>
      </c>
      <c r="AM29" s="20">
        <f t="shared" si="11"/>
        <v>2</v>
      </c>
      <c r="AN29" s="27"/>
      <c r="AO29" s="26"/>
      <c r="AP29" s="28">
        <f t="shared" si="86"/>
        <v>0</v>
      </c>
      <c r="AQ29" s="29">
        <f t="shared" si="51"/>
        <v>0</v>
      </c>
      <c r="AR29" s="30">
        <f>SUM(LARGE(($AP29,$AI29,$AB29,$U29,$N29,$G29),{1;2;3;4;5}))</f>
        <v>0</v>
      </c>
      <c r="AS29" s="27">
        <f t="shared" si="52"/>
        <v>5</v>
      </c>
      <c r="AT29" s="20">
        <f t="shared" si="13"/>
        <v>2</v>
      </c>
      <c r="AU29" s="27"/>
      <c r="AV29" s="26"/>
      <c r="AW29" s="28">
        <f t="shared" si="87"/>
        <v>0</v>
      </c>
      <c r="AX29" s="29">
        <f t="shared" si="53"/>
        <v>0</v>
      </c>
      <c r="AY29" s="30">
        <f>SUM(LARGE(($AW29,$AP29,$AI29,$AB29,$U29,$N29,$G29),{1;2;3;4;5}))</f>
        <v>0</v>
      </c>
      <c r="AZ29" s="27">
        <f t="shared" si="54"/>
        <v>5</v>
      </c>
      <c r="BA29" s="20">
        <f t="shared" si="15"/>
        <v>2</v>
      </c>
      <c r="BB29" s="27"/>
      <c r="BC29" s="26"/>
      <c r="BD29" s="28">
        <f t="shared" si="88"/>
        <v>0</v>
      </c>
      <c r="BE29" s="29">
        <f t="shared" si="55"/>
        <v>0</v>
      </c>
      <c r="BF29" s="30">
        <f>SUM(LARGE(($BD29,$AW29,$AP29,$AI29,$AB29,$U29,$N29,$G29),{1;2;3;4;5}))</f>
        <v>0</v>
      </c>
      <c r="BG29" s="27">
        <f t="shared" si="56"/>
        <v>5</v>
      </c>
      <c r="BH29" s="20">
        <f t="shared" si="17"/>
        <v>2</v>
      </c>
      <c r="BI29" s="27"/>
      <c r="BJ29" s="26"/>
      <c r="BK29" s="28">
        <f t="shared" si="89"/>
        <v>0</v>
      </c>
      <c r="BL29" s="29">
        <f t="shared" si="57"/>
        <v>0</v>
      </c>
      <c r="BM29" s="30">
        <f>SUM(LARGE(($BK29,$BD29,$AW29,$AP29,$AI29,$AB29,$U29,$N29,$G29),{1;2;3;4;5}))</f>
        <v>0</v>
      </c>
      <c r="BN29" s="27">
        <f t="shared" si="58"/>
        <v>5</v>
      </c>
      <c r="BO29" s="20">
        <f t="shared" si="19"/>
        <v>2</v>
      </c>
      <c r="BP29" s="27"/>
      <c r="BQ29" s="26"/>
      <c r="BR29" s="28">
        <f t="shared" si="90"/>
        <v>0</v>
      </c>
      <c r="BS29" s="29">
        <f t="shared" si="59"/>
        <v>0</v>
      </c>
      <c r="BT29" s="30">
        <f>SUM(LARGE(($BR29,$BK29,$BD29,$AW29,$AP29,$AI29,$AB29,$U29,$N29,$G29),{1;2;3;4;5}))</f>
        <v>0</v>
      </c>
      <c r="BU29" s="27">
        <f t="shared" si="60"/>
        <v>5</v>
      </c>
      <c r="BV29" s="20">
        <f t="shared" si="21"/>
        <v>2</v>
      </c>
      <c r="BW29" s="27"/>
      <c r="BX29" s="26"/>
      <c r="BY29" s="28">
        <f t="shared" si="91"/>
        <v>0</v>
      </c>
      <c r="BZ29" s="29">
        <f t="shared" si="61"/>
        <v>0</v>
      </c>
      <c r="CA29" s="30">
        <f>SUM(LARGE(($BY29,$BR29,$BK29,$BD29,$AW29,$AP29,$AI29,$AB29,$U29,$N29,$G29),{1;2;3;4;5}))</f>
        <v>0</v>
      </c>
      <c r="CB29" s="27">
        <f t="shared" si="62"/>
        <v>5</v>
      </c>
      <c r="CC29" s="20">
        <f t="shared" si="23"/>
        <v>2</v>
      </c>
      <c r="CD29" s="27"/>
      <c r="CE29" s="26"/>
      <c r="CF29" s="28">
        <f t="shared" si="92"/>
        <v>0</v>
      </c>
      <c r="CG29" s="29">
        <f t="shared" si="63"/>
        <v>0</v>
      </c>
      <c r="CH29" s="30">
        <f>SUM(LARGE(($CF29,$BY29,$BR29,$BK29,$BD29,$AW29,$AP29,$AI29,$AB29,$U29,$N29,$G29),{1;2;3;4;5}))</f>
        <v>0</v>
      </c>
      <c r="CI29" s="27">
        <f t="shared" si="64"/>
        <v>5</v>
      </c>
      <c r="CJ29" s="20">
        <f t="shared" si="25"/>
        <v>1</v>
      </c>
      <c r="CK29" s="27"/>
      <c r="CL29" s="26"/>
      <c r="CM29" s="28">
        <f t="shared" si="93"/>
        <v>0</v>
      </c>
      <c r="CN29" s="29">
        <f t="shared" si="65"/>
        <v>0</v>
      </c>
      <c r="CO29" s="30">
        <f>SUM(LARGE(($CM29,$CF29,$BY29,$BR29,$BK29,$BD29,$AW29,$AP29,$AI29,$AB29,$U29,$N29,$G29),{1;2;3;4;5}))</f>
        <v>0</v>
      </c>
      <c r="CP29" s="27">
        <f t="shared" si="66"/>
        <v>5</v>
      </c>
      <c r="CQ29" s="20">
        <f t="shared" si="27"/>
        <v>1</v>
      </c>
      <c r="CR29" s="27"/>
      <c r="CS29" s="26"/>
      <c r="CT29" s="28">
        <f t="shared" si="94"/>
        <v>0</v>
      </c>
      <c r="CU29" s="29">
        <f t="shared" si="67"/>
        <v>0</v>
      </c>
      <c r="CV29" s="30">
        <f>SUM(LARGE(($CT29,$CM29,$CF29,$BY29,$BR29,$BK29,$BD29,$AW29,$AP29,$AI29,$AB29,$U29,$N29,$G29),{1;2;3;4;5}))</f>
        <v>0</v>
      </c>
      <c r="CW29" s="27">
        <f t="shared" si="68"/>
        <v>5</v>
      </c>
      <c r="CX29" s="20">
        <f t="shared" si="29"/>
        <v>1</v>
      </c>
      <c r="CY29" s="27"/>
      <c r="CZ29" s="26"/>
      <c r="DA29" s="28">
        <f t="shared" si="95"/>
        <v>0</v>
      </c>
      <c r="DB29" s="29">
        <f t="shared" si="69"/>
        <v>0</v>
      </c>
      <c r="DC29" s="30">
        <f>SUM(LARGE(($DA29,$CT29,$CM29,$CF29,$BY29,$BR29,$BK29,$BD29,$AW29,$AP29,$AI29,$AB29,$U29,$N29,$G29),{1;2;3;4;5}))</f>
        <v>0</v>
      </c>
      <c r="DD29" s="27">
        <f t="shared" si="70"/>
        <v>5</v>
      </c>
      <c r="DE29" s="20">
        <f t="shared" si="31"/>
        <v>1</v>
      </c>
      <c r="DF29" s="27"/>
      <c r="DG29" s="26"/>
      <c r="DH29" s="28">
        <f t="shared" si="96"/>
        <v>0</v>
      </c>
      <c r="DI29" s="29">
        <f t="shared" si="71"/>
        <v>0</v>
      </c>
      <c r="DJ29" s="30">
        <f>SUM(LARGE(($DH29,$DA29,$CT29,$CM29,$CF29,$BY29,$BR29,$BK29,$BD29,$AW29,$AP29,$AI29,$AB29,$U29,$N29,$G29),{1;2;3;4;5}))</f>
        <v>0</v>
      </c>
      <c r="DK29" s="27">
        <f t="shared" si="72"/>
        <v>5</v>
      </c>
      <c r="DL29" s="20">
        <f t="shared" si="33"/>
        <v>1</v>
      </c>
      <c r="DM29" s="27"/>
      <c r="DN29" s="26"/>
      <c r="DO29" s="28">
        <f t="shared" si="97"/>
        <v>0</v>
      </c>
      <c r="DP29" s="29">
        <f t="shared" si="73"/>
        <v>0</v>
      </c>
      <c r="DQ29" s="30">
        <f>SUM(LARGE(($DO29,$DH29,$DA29,$CT29,$CM29,$CF29,$BY29,$BR29,$BK29,$BD29,$AW29,$AP29,$AI29,$AB29,$U29,$N29,$G29),{1;2;3;4;5}))</f>
        <v>0</v>
      </c>
      <c r="DR29" s="27">
        <f t="shared" si="74"/>
        <v>5</v>
      </c>
      <c r="DS29" s="20">
        <f t="shared" si="35"/>
        <v>1</v>
      </c>
      <c r="DT29" s="27"/>
      <c r="DU29" s="26"/>
      <c r="DV29" s="28">
        <f t="shared" si="98"/>
        <v>0</v>
      </c>
      <c r="DW29" s="29">
        <f t="shared" si="75"/>
        <v>0</v>
      </c>
      <c r="DX29" s="30">
        <f>SUM(LARGE(($DV29,$DO29,$DH29,$DA29,$CT29,$CM29,$CF29,$BY29,$BR29,$BK29,$BD29,$AW29,$AP29,$AI29,$AB29,$U29,$N29,$G29),{1;2;3;4;5}))</f>
        <v>0</v>
      </c>
      <c r="DY29" s="27">
        <f t="shared" si="76"/>
        <v>5</v>
      </c>
      <c r="DZ29" s="20">
        <f t="shared" si="37"/>
        <v>3</v>
      </c>
      <c r="EA29" s="27"/>
      <c r="EB29" s="26"/>
      <c r="EC29" s="28">
        <f t="shared" si="99"/>
        <v>0</v>
      </c>
      <c r="ED29" s="29">
        <f t="shared" si="77"/>
        <v>0</v>
      </c>
      <c r="EE29" s="30">
        <f>SUM(LARGE(($EC29,$DV29,$DO29,$DH29,$DA29,$CT29,$CM29,$CF29,$BY29,$BR29,$BK29,$BD29,$AW29,$AP29,$AI29,$AB29,$U29,$N29,$G29),{1;2;3;4;5}))</f>
        <v>0</v>
      </c>
      <c r="EF29" s="27">
        <f t="shared" si="78"/>
        <v>5</v>
      </c>
      <c r="EG29" s="20">
        <f t="shared" si="39"/>
        <v>1</v>
      </c>
      <c r="EH29" s="27"/>
      <c r="EI29" s="26"/>
      <c r="EJ29" s="28">
        <f t="shared" si="100"/>
        <v>0</v>
      </c>
      <c r="EK29" s="29">
        <f t="shared" si="79"/>
        <v>0</v>
      </c>
      <c r="EL29" s="30">
        <f>SUM(LARGE(($EJ29,$EC29,$DV29,$DO29,$DH29,$DA29,$CT29,$CM29,$CF29,$BY29,$BR29,$BK29,$BD29,$AW29,$AP29,$AI29,$AB29,$U29,$N29,$G29),{1;2;3;4;5}))</f>
        <v>0</v>
      </c>
      <c r="EM29" s="27">
        <f t="shared" si="80"/>
        <v>5</v>
      </c>
    </row>
    <row r="30" spans="1:143" x14ac:dyDescent="0.2">
      <c r="A30" s="38" t="s">
        <v>151</v>
      </c>
      <c r="B30" s="65">
        <f t="shared" si="0"/>
        <v>0</v>
      </c>
      <c r="C30" s="15"/>
      <c r="D30" s="20">
        <f t="shared" si="1"/>
        <v>2</v>
      </c>
      <c r="E30" s="27"/>
      <c r="F30" s="26"/>
      <c r="G30" s="28">
        <f t="shared" si="81"/>
        <v>0</v>
      </c>
      <c r="H30" s="29">
        <f t="shared" si="41"/>
        <v>0</v>
      </c>
      <c r="I30" s="30">
        <f>SUM(LARGE(($G30),{1}))</f>
        <v>0</v>
      </c>
      <c r="J30" s="27">
        <f t="shared" si="42"/>
        <v>5</v>
      </c>
      <c r="K30" s="20">
        <f t="shared" si="3"/>
        <v>1</v>
      </c>
      <c r="L30" s="27"/>
      <c r="M30" s="26"/>
      <c r="N30" s="28">
        <f t="shared" si="82"/>
        <v>0</v>
      </c>
      <c r="O30" s="29">
        <f t="shared" si="43"/>
        <v>0</v>
      </c>
      <c r="P30" s="30">
        <f>SUM(LARGE(($N30,$G30),{1;2}))</f>
        <v>0</v>
      </c>
      <c r="Q30" s="27">
        <f t="shared" si="44"/>
        <v>5</v>
      </c>
      <c r="R30" s="20">
        <f t="shared" si="5"/>
        <v>2</v>
      </c>
      <c r="S30" s="27"/>
      <c r="T30" s="26"/>
      <c r="U30" s="28">
        <f t="shared" si="83"/>
        <v>0</v>
      </c>
      <c r="V30" s="29">
        <f t="shared" si="45"/>
        <v>0</v>
      </c>
      <c r="W30" s="30">
        <f>SUM(LARGE(($U30,$N30,$G30),{1;2;3}))</f>
        <v>0</v>
      </c>
      <c r="X30" s="27">
        <f t="shared" si="46"/>
        <v>5</v>
      </c>
      <c r="Y30" s="20">
        <f t="shared" si="7"/>
        <v>2</v>
      </c>
      <c r="Z30" s="27"/>
      <c r="AA30" s="26"/>
      <c r="AB30" s="28">
        <f t="shared" si="84"/>
        <v>0</v>
      </c>
      <c r="AC30" s="29">
        <f t="shared" si="47"/>
        <v>0</v>
      </c>
      <c r="AD30" s="30">
        <f>SUM(LARGE(($AB30,$U30,$N30,$G30),{1;2;3;4}))</f>
        <v>0</v>
      </c>
      <c r="AE30" s="27">
        <f t="shared" si="48"/>
        <v>5</v>
      </c>
      <c r="AF30" s="20">
        <f t="shared" si="9"/>
        <v>2</v>
      </c>
      <c r="AG30" s="27"/>
      <c r="AH30" s="26"/>
      <c r="AI30" s="28">
        <f t="shared" si="85"/>
        <v>0</v>
      </c>
      <c r="AJ30" s="29">
        <f t="shared" si="49"/>
        <v>0</v>
      </c>
      <c r="AK30" s="30">
        <f>SUM(LARGE(($AI30,$AB30,$U30,$N30,$G30),{1;2;3;4;5}))</f>
        <v>0</v>
      </c>
      <c r="AL30" s="27">
        <f t="shared" si="50"/>
        <v>5</v>
      </c>
      <c r="AM30" s="20">
        <f t="shared" si="11"/>
        <v>2</v>
      </c>
      <c r="AN30" s="27"/>
      <c r="AO30" s="26"/>
      <c r="AP30" s="28">
        <f t="shared" si="86"/>
        <v>0</v>
      </c>
      <c r="AQ30" s="29">
        <f t="shared" si="51"/>
        <v>0</v>
      </c>
      <c r="AR30" s="30">
        <f>SUM(LARGE(($AP30,$AI30,$AB30,$U30,$N30,$G30),{1;2;3;4;5}))</f>
        <v>0</v>
      </c>
      <c r="AS30" s="27">
        <f t="shared" si="52"/>
        <v>5</v>
      </c>
      <c r="AT30" s="20">
        <f t="shared" si="13"/>
        <v>2</v>
      </c>
      <c r="AU30" s="27"/>
      <c r="AV30" s="26"/>
      <c r="AW30" s="28">
        <f t="shared" si="87"/>
        <v>0</v>
      </c>
      <c r="AX30" s="29">
        <f t="shared" si="53"/>
        <v>0</v>
      </c>
      <c r="AY30" s="30">
        <f>SUM(LARGE(($AW30,$AP30,$AI30,$AB30,$U30,$N30,$G30),{1;2;3;4;5}))</f>
        <v>0</v>
      </c>
      <c r="AZ30" s="27">
        <f t="shared" si="54"/>
        <v>5</v>
      </c>
      <c r="BA30" s="20">
        <f t="shared" si="15"/>
        <v>2</v>
      </c>
      <c r="BB30" s="27"/>
      <c r="BC30" s="26"/>
      <c r="BD30" s="28">
        <f t="shared" si="88"/>
        <v>0</v>
      </c>
      <c r="BE30" s="29">
        <f t="shared" si="55"/>
        <v>0</v>
      </c>
      <c r="BF30" s="30">
        <f>SUM(LARGE(($BD30,$AW30,$AP30,$AI30,$AB30,$U30,$N30,$G30),{1;2;3;4;5}))</f>
        <v>0</v>
      </c>
      <c r="BG30" s="27">
        <f t="shared" si="56"/>
        <v>5</v>
      </c>
      <c r="BH30" s="20">
        <f t="shared" si="17"/>
        <v>2</v>
      </c>
      <c r="BI30" s="27"/>
      <c r="BJ30" s="26"/>
      <c r="BK30" s="28">
        <f t="shared" si="89"/>
        <v>0</v>
      </c>
      <c r="BL30" s="29">
        <f t="shared" si="57"/>
        <v>0</v>
      </c>
      <c r="BM30" s="30">
        <f>SUM(LARGE(($BK30,$BD30,$AW30,$AP30,$AI30,$AB30,$U30,$N30,$G30),{1;2;3;4;5}))</f>
        <v>0</v>
      </c>
      <c r="BN30" s="27">
        <f t="shared" si="58"/>
        <v>5</v>
      </c>
      <c r="BO30" s="20">
        <f t="shared" si="19"/>
        <v>2</v>
      </c>
      <c r="BP30" s="27"/>
      <c r="BQ30" s="26"/>
      <c r="BR30" s="28">
        <f t="shared" si="90"/>
        <v>0</v>
      </c>
      <c r="BS30" s="29">
        <f t="shared" si="59"/>
        <v>0</v>
      </c>
      <c r="BT30" s="30">
        <f>SUM(LARGE(($BR30,$BK30,$BD30,$AW30,$AP30,$AI30,$AB30,$U30,$N30,$G30),{1;2;3;4;5}))</f>
        <v>0</v>
      </c>
      <c r="BU30" s="27">
        <f t="shared" si="60"/>
        <v>5</v>
      </c>
      <c r="BV30" s="20">
        <f t="shared" si="21"/>
        <v>2</v>
      </c>
      <c r="BW30" s="27"/>
      <c r="BX30" s="26"/>
      <c r="BY30" s="28">
        <f t="shared" si="91"/>
        <v>0</v>
      </c>
      <c r="BZ30" s="29">
        <f t="shared" si="61"/>
        <v>0</v>
      </c>
      <c r="CA30" s="30">
        <f>SUM(LARGE(($BY30,$BR30,$BK30,$BD30,$AW30,$AP30,$AI30,$AB30,$U30,$N30,$G30),{1;2;3;4;5}))</f>
        <v>0</v>
      </c>
      <c r="CB30" s="27">
        <f t="shared" si="62"/>
        <v>5</v>
      </c>
      <c r="CC30" s="20">
        <f t="shared" si="23"/>
        <v>2</v>
      </c>
      <c r="CD30" s="27"/>
      <c r="CE30" s="26"/>
      <c r="CF30" s="28">
        <f t="shared" si="92"/>
        <v>0</v>
      </c>
      <c r="CG30" s="29">
        <f t="shared" si="63"/>
        <v>0</v>
      </c>
      <c r="CH30" s="30">
        <f>SUM(LARGE(($CF30,$BY30,$BR30,$BK30,$BD30,$AW30,$AP30,$AI30,$AB30,$U30,$N30,$G30),{1;2;3;4;5}))</f>
        <v>0</v>
      </c>
      <c r="CI30" s="27">
        <f t="shared" si="64"/>
        <v>5</v>
      </c>
      <c r="CJ30" s="20">
        <f t="shared" si="25"/>
        <v>1</v>
      </c>
      <c r="CK30" s="27"/>
      <c r="CL30" s="26"/>
      <c r="CM30" s="28">
        <f t="shared" si="93"/>
        <v>0</v>
      </c>
      <c r="CN30" s="29">
        <f t="shared" si="65"/>
        <v>0</v>
      </c>
      <c r="CO30" s="30">
        <f>SUM(LARGE(($CM30,$CF30,$BY30,$BR30,$BK30,$BD30,$AW30,$AP30,$AI30,$AB30,$U30,$N30,$G30),{1;2;3;4;5}))</f>
        <v>0</v>
      </c>
      <c r="CP30" s="27">
        <f t="shared" si="66"/>
        <v>5</v>
      </c>
      <c r="CQ30" s="20">
        <f t="shared" si="27"/>
        <v>1</v>
      </c>
      <c r="CR30" s="27"/>
      <c r="CS30" s="26"/>
      <c r="CT30" s="28">
        <f t="shared" si="94"/>
        <v>0</v>
      </c>
      <c r="CU30" s="29">
        <f t="shared" si="67"/>
        <v>0</v>
      </c>
      <c r="CV30" s="30">
        <f>SUM(LARGE(($CT30,$CM30,$CF30,$BY30,$BR30,$BK30,$BD30,$AW30,$AP30,$AI30,$AB30,$U30,$N30,$G30),{1;2;3;4;5}))</f>
        <v>0</v>
      </c>
      <c r="CW30" s="27">
        <f t="shared" si="68"/>
        <v>5</v>
      </c>
      <c r="CX30" s="20">
        <f t="shared" si="29"/>
        <v>1</v>
      </c>
      <c r="CY30" s="27"/>
      <c r="CZ30" s="26"/>
      <c r="DA30" s="28">
        <f t="shared" si="95"/>
        <v>0</v>
      </c>
      <c r="DB30" s="29">
        <f t="shared" si="69"/>
        <v>0</v>
      </c>
      <c r="DC30" s="30">
        <f>SUM(LARGE(($DA30,$CT30,$CM30,$CF30,$BY30,$BR30,$BK30,$BD30,$AW30,$AP30,$AI30,$AB30,$U30,$N30,$G30),{1;2;3;4;5}))</f>
        <v>0</v>
      </c>
      <c r="DD30" s="27">
        <f t="shared" si="70"/>
        <v>5</v>
      </c>
      <c r="DE30" s="20">
        <f t="shared" si="31"/>
        <v>1</v>
      </c>
      <c r="DF30" s="27"/>
      <c r="DG30" s="26"/>
      <c r="DH30" s="28">
        <f t="shared" si="96"/>
        <v>0</v>
      </c>
      <c r="DI30" s="29">
        <f t="shared" si="71"/>
        <v>0</v>
      </c>
      <c r="DJ30" s="30">
        <f>SUM(LARGE(($DH30,$DA30,$CT30,$CM30,$CF30,$BY30,$BR30,$BK30,$BD30,$AW30,$AP30,$AI30,$AB30,$U30,$N30,$G30),{1;2;3;4;5}))</f>
        <v>0</v>
      </c>
      <c r="DK30" s="27">
        <f t="shared" si="72"/>
        <v>5</v>
      </c>
      <c r="DL30" s="20">
        <f t="shared" si="33"/>
        <v>1</v>
      </c>
      <c r="DM30" s="27"/>
      <c r="DN30" s="26"/>
      <c r="DO30" s="28">
        <f t="shared" si="97"/>
        <v>0</v>
      </c>
      <c r="DP30" s="29">
        <f t="shared" si="73"/>
        <v>0</v>
      </c>
      <c r="DQ30" s="30">
        <f>SUM(LARGE(($DO30,$DH30,$DA30,$CT30,$CM30,$CF30,$BY30,$BR30,$BK30,$BD30,$AW30,$AP30,$AI30,$AB30,$U30,$N30,$G30),{1;2;3;4;5}))</f>
        <v>0</v>
      </c>
      <c r="DR30" s="27">
        <f t="shared" si="74"/>
        <v>5</v>
      </c>
      <c r="DS30" s="20">
        <f t="shared" si="35"/>
        <v>1</v>
      </c>
      <c r="DT30" s="27"/>
      <c r="DU30" s="26"/>
      <c r="DV30" s="28">
        <f t="shared" si="98"/>
        <v>0</v>
      </c>
      <c r="DW30" s="29">
        <f t="shared" si="75"/>
        <v>0</v>
      </c>
      <c r="DX30" s="30">
        <f>SUM(LARGE(($DV30,$DO30,$DH30,$DA30,$CT30,$CM30,$CF30,$BY30,$BR30,$BK30,$BD30,$AW30,$AP30,$AI30,$AB30,$U30,$N30,$G30),{1;2;3;4;5}))</f>
        <v>0</v>
      </c>
      <c r="DY30" s="27">
        <f t="shared" si="76"/>
        <v>5</v>
      </c>
      <c r="DZ30" s="20">
        <f t="shared" si="37"/>
        <v>3</v>
      </c>
      <c r="EA30" s="27"/>
      <c r="EB30" s="26"/>
      <c r="EC30" s="28">
        <f t="shared" si="99"/>
        <v>0</v>
      </c>
      <c r="ED30" s="29">
        <f t="shared" si="77"/>
        <v>0</v>
      </c>
      <c r="EE30" s="30">
        <f>SUM(LARGE(($EC30,$DV30,$DO30,$DH30,$DA30,$CT30,$CM30,$CF30,$BY30,$BR30,$BK30,$BD30,$AW30,$AP30,$AI30,$AB30,$U30,$N30,$G30),{1;2;3;4;5}))</f>
        <v>0</v>
      </c>
      <c r="EF30" s="27">
        <f t="shared" si="78"/>
        <v>5</v>
      </c>
      <c r="EG30" s="20">
        <f t="shared" si="39"/>
        <v>1</v>
      </c>
      <c r="EH30" s="27"/>
      <c r="EI30" s="26"/>
      <c r="EJ30" s="28">
        <f t="shared" si="100"/>
        <v>0</v>
      </c>
      <c r="EK30" s="29">
        <f t="shared" si="79"/>
        <v>0</v>
      </c>
      <c r="EL30" s="30">
        <f>SUM(LARGE(($EJ30,$EC30,$DV30,$DO30,$DH30,$DA30,$CT30,$CM30,$CF30,$BY30,$BR30,$BK30,$BD30,$AW30,$AP30,$AI30,$AB30,$U30,$N30,$G30),{1;2;3;4;5}))</f>
        <v>0</v>
      </c>
      <c r="EM30" s="27">
        <f t="shared" si="80"/>
        <v>5</v>
      </c>
    </row>
    <row r="31" spans="1:143" x14ac:dyDescent="0.2">
      <c r="A31" s="38" t="s">
        <v>57</v>
      </c>
      <c r="B31" s="65">
        <f t="shared" si="0"/>
        <v>0</v>
      </c>
      <c r="C31" s="15"/>
      <c r="D31" s="20">
        <f t="shared" si="1"/>
        <v>2</v>
      </c>
      <c r="E31" s="27"/>
      <c r="F31" s="26"/>
      <c r="G31" s="28">
        <f t="shared" si="81"/>
        <v>0</v>
      </c>
      <c r="H31" s="29">
        <f t="shared" si="41"/>
        <v>0</v>
      </c>
      <c r="I31" s="30">
        <f>SUM(LARGE(($G31),{1}))</f>
        <v>0</v>
      </c>
      <c r="J31" s="27">
        <f t="shared" si="42"/>
        <v>5</v>
      </c>
      <c r="K31" s="20">
        <f t="shared" si="3"/>
        <v>1</v>
      </c>
      <c r="L31" s="27"/>
      <c r="M31" s="26"/>
      <c r="N31" s="28">
        <f t="shared" si="82"/>
        <v>0</v>
      </c>
      <c r="O31" s="29">
        <f t="shared" si="43"/>
        <v>0</v>
      </c>
      <c r="P31" s="30">
        <f>SUM(LARGE(($N31,$G31),{1;2}))</f>
        <v>0</v>
      </c>
      <c r="Q31" s="27">
        <f t="shared" si="44"/>
        <v>5</v>
      </c>
      <c r="R31" s="20">
        <f t="shared" si="5"/>
        <v>2</v>
      </c>
      <c r="S31" s="27"/>
      <c r="T31" s="26"/>
      <c r="U31" s="28">
        <f t="shared" si="83"/>
        <v>0</v>
      </c>
      <c r="V31" s="29">
        <f t="shared" si="45"/>
        <v>0</v>
      </c>
      <c r="W31" s="30">
        <f>SUM(LARGE(($U31,$N31,$G31),{1;2;3}))</f>
        <v>0</v>
      </c>
      <c r="X31" s="27">
        <f t="shared" si="46"/>
        <v>5</v>
      </c>
      <c r="Y31" s="20">
        <f t="shared" si="7"/>
        <v>2</v>
      </c>
      <c r="Z31" s="27"/>
      <c r="AA31" s="26"/>
      <c r="AB31" s="28">
        <f t="shared" si="84"/>
        <v>0</v>
      </c>
      <c r="AC31" s="29">
        <f t="shared" si="47"/>
        <v>0</v>
      </c>
      <c r="AD31" s="30">
        <f>SUM(LARGE(($AB31,$U31,$N31,$G31),{1;2;3;4}))</f>
        <v>0</v>
      </c>
      <c r="AE31" s="27">
        <f t="shared" si="48"/>
        <v>5</v>
      </c>
      <c r="AF31" s="20">
        <f t="shared" si="9"/>
        <v>2</v>
      </c>
      <c r="AG31" s="27"/>
      <c r="AH31" s="26"/>
      <c r="AI31" s="28">
        <f t="shared" si="85"/>
        <v>0</v>
      </c>
      <c r="AJ31" s="29">
        <f t="shared" si="49"/>
        <v>0</v>
      </c>
      <c r="AK31" s="30">
        <f>SUM(LARGE(($AI31,$AB31,$U31,$N31,$G31),{1;2;3;4;5}))</f>
        <v>0</v>
      </c>
      <c r="AL31" s="27">
        <f t="shared" si="50"/>
        <v>5</v>
      </c>
      <c r="AM31" s="20">
        <f t="shared" si="11"/>
        <v>2</v>
      </c>
      <c r="AN31" s="27"/>
      <c r="AO31" s="26"/>
      <c r="AP31" s="28">
        <f t="shared" si="86"/>
        <v>0</v>
      </c>
      <c r="AQ31" s="29">
        <f t="shared" si="51"/>
        <v>0</v>
      </c>
      <c r="AR31" s="30">
        <f>SUM(LARGE(($AP31,$AI31,$AB31,$U31,$N31,$G31),{1;2;3;4;5}))</f>
        <v>0</v>
      </c>
      <c r="AS31" s="27">
        <f t="shared" si="52"/>
        <v>5</v>
      </c>
      <c r="AT31" s="20">
        <f t="shared" si="13"/>
        <v>2</v>
      </c>
      <c r="AU31" s="27"/>
      <c r="AV31" s="26"/>
      <c r="AW31" s="28">
        <f t="shared" si="87"/>
        <v>0</v>
      </c>
      <c r="AX31" s="29">
        <f t="shared" si="53"/>
        <v>0</v>
      </c>
      <c r="AY31" s="30">
        <f>SUM(LARGE(($AW31,$AP31,$AI31,$AB31,$U31,$N31,$G31),{1;2;3;4;5}))</f>
        <v>0</v>
      </c>
      <c r="AZ31" s="27">
        <f t="shared" si="54"/>
        <v>5</v>
      </c>
      <c r="BA31" s="20">
        <f t="shared" si="15"/>
        <v>2</v>
      </c>
      <c r="BB31" s="27"/>
      <c r="BC31" s="26"/>
      <c r="BD31" s="28">
        <f t="shared" si="88"/>
        <v>0</v>
      </c>
      <c r="BE31" s="29">
        <f t="shared" si="55"/>
        <v>0</v>
      </c>
      <c r="BF31" s="30">
        <f>SUM(LARGE(($BD31,$AW31,$AP31,$AI31,$AB31,$U31,$N31,$G31),{1;2;3;4;5}))</f>
        <v>0</v>
      </c>
      <c r="BG31" s="27">
        <f t="shared" si="56"/>
        <v>5</v>
      </c>
      <c r="BH31" s="20">
        <f t="shared" si="17"/>
        <v>2</v>
      </c>
      <c r="BI31" s="27"/>
      <c r="BJ31" s="26"/>
      <c r="BK31" s="28">
        <f t="shared" si="89"/>
        <v>0</v>
      </c>
      <c r="BL31" s="29">
        <f t="shared" si="57"/>
        <v>0</v>
      </c>
      <c r="BM31" s="30">
        <f>SUM(LARGE(($BK31,$BD31,$AW31,$AP31,$AI31,$AB31,$U31,$N31,$G31),{1;2;3;4;5}))</f>
        <v>0</v>
      </c>
      <c r="BN31" s="27">
        <f t="shared" si="58"/>
        <v>5</v>
      </c>
      <c r="BO31" s="20">
        <f t="shared" si="19"/>
        <v>2</v>
      </c>
      <c r="BP31" s="27"/>
      <c r="BQ31" s="26"/>
      <c r="BR31" s="28">
        <f t="shared" si="90"/>
        <v>0</v>
      </c>
      <c r="BS31" s="29">
        <f t="shared" si="59"/>
        <v>0</v>
      </c>
      <c r="BT31" s="30">
        <f>SUM(LARGE(($BR31,$BK31,$BD31,$AW31,$AP31,$AI31,$AB31,$U31,$N31,$G31),{1;2;3;4;5}))</f>
        <v>0</v>
      </c>
      <c r="BU31" s="27">
        <f t="shared" si="60"/>
        <v>5</v>
      </c>
      <c r="BV31" s="20">
        <f t="shared" si="21"/>
        <v>2</v>
      </c>
      <c r="BW31" s="27"/>
      <c r="BX31" s="26"/>
      <c r="BY31" s="28">
        <f t="shared" si="91"/>
        <v>0</v>
      </c>
      <c r="BZ31" s="29">
        <f t="shared" si="61"/>
        <v>0</v>
      </c>
      <c r="CA31" s="30">
        <f>SUM(LARGE(($BY31,$BR31,$BK31,$BD31,$AW31,$AP31,$AI31,$AB31,$U31,$N31,$G31),{1;2;3;4;5}))</f>
        <v>0</v>
      </c>
      <c r="CB31" s="27">
        <f t="shared" si="62"/>
        <v>5</v>
      </c>
      <c r="CC31" s="20">
        <f t="shared" si="23"/>
        <v>2</v>
      </c>
      <c r="CD31" s="27"/>
      <c r="CE31" s="26"/>
      <c r="CF31" s="28">
        <f t="shared" si="92"/>
        <v>0</v>
      </c>
      <c r="CG31" s="29">
        <f t="shared" si="63"/>
        <v>0</v>
      </c>
      <c r="CH31" s="30">
        <f>SUM(LARGE(($CF31,$BY31,$BR31,$BK31,$BD31,$AW31,$AP31,$AI31,$AB31,$U31,$N31,$G31),{1;2;3;4;5}))</f>
        <v>0</v>
      </c>
      <c r="CI31" s="27">
        <f t="shared" si="64"/>
        <v>5</v>
      </c>
      <c r="CJ31" s="20">
        <f t="shared" si="25"/>
        <v>1</v>
      </c>
      <c r="CK31" s="27"/>
      <c r="CL31" s="26"/>
      <c r="CM31" s="28">
        <f t="shared" si="93"/>
        <v>0</v>
      </c>
      <c r="CN31" s="29">
        <f t="shared" si="65"/>
        <v>0</v>
      </c>
      <c r="CO31" s="30">
        <f>SUM(LARGE(($CM31,$CF31,$BY31,$BR31,$BK31,$BD31,$AW31,$AP31,$AI31,$AB31,$U31,$N31,$G31),{1;2;3;4;5}))</f>
        <v>0</v>
      </c>
      <c r="CP31" s="27">
        <f t="shared" si="66"/>
        <v>5</v>
      </c>
      <c r="CQ31" s="20">
        <f t="shared" si="27"/>
        <v>1</v>
      </c>
      <c r="CR31" s="27"/>
      <c r="CS31" s="26"/>
      <c r="CT31" s="28">
        <f t="shared" si="94"/>
        <v>0</v>
      </c>
      <c r="CU31" s="29">
        <f t="shared" si="67"/>
        <v>0</v>
      </c>
      <c r="CV31" s="30">
        <f>SUM(LARGE(($CT31,$CM31,$CF31,$BY31,$BR31,$BK31,$BD31,$AW31,$AP31,$AI31,$AB31,$U31,$N31,$G31),{1;2;3;4;5}))</f>
        <v>0</v>
      </c>
      <c r="CW31" s="27">
        <f t="shared" si="68"/>
        <v>5</v>
      </c>
      <c r="CX31" s="20">
        <f t="shared" si="29"/>
        <v>1</v>
      </c>
      <c r="CY31" s="27"/>
      <c r="CZ31" s="26"/>
      <c r="DA31" s="28">
        <f t="shared" si="95"/>
        <v>0</v>
      </c>
      <c r="DB31" s="29">
        <f t="shared" si="69"/>
        <v>0</v>
      </c>
      <c r="DC31" s="30">
        <f>SUM(LARGE(($DA31,$CT31,$CM31,$CF31,$BY31,$BR31,$BK31,$BD31,$AW31,$AP31,$AI31,$AB31,$U31,$N31,$G31),{1;2;3;4;5}))</f>
        <v>0</v>
      </c>
      <c r="DD31" s="27">
        <f t="shared" si="70"/>
        <v>5</v>
      </c>
      <c r="DE31" s="20">
        <f t="shared" si="31"/>
        <v>1</v>
      </c>
      <c r="DF31" s="27"/>
      <c r="DG31" s="26"/>
      <c r="DH31" s="28">
        <f t="shared" si="96"/>
        <v>0</v>
      </c>
      <c r="DI31" s="29">
        <f t="shared" si="71"/>
        <v>0</v>
      </c>
      <c r="DJ31" s="30">
        <f>SUM(LARGE(($DH31,$DA31,$CT31,$CM31,$CF31,$BY31,$BR31,$BK31,$BD31,$AW31,$AP31,$AI31,$AB31,$U31,$N31,$G31),{1;2;3;4;5}))</f>
        <v>0</v>
      </c>
      <c r="DK31" s="27">
        <f t="shared" si="72"/>
        <v>5</v>
      </c>
      <c r="DL31" s="20">
        <f t="shared" si="33"/>
        <v>1</v>
      </c>
      <c r="DM31" s="27"/>
      <c r="DN31" s="26"/>
      <c r="DO31" s="28">
        <f t="shared" si="97"/>
        <v>0</v>
      </c>
      <c r="DP31" s="29">
        <f t="shared" si="73"/>
        <v>0</v>
      </c>
      <c r="DQ31" s="30">
        <f>SUM(LARGE(($DO31,$DH31,$DA31,$CT31,$CM31,$CF31,$BY31,$BR31,$BK31,$BD31,$AW31,$AP31,$AI31,$AB31,$U31,$N31,$G31),{1;2;3;4;5}))</f>
        <v>0</v>
      </c>
      <c r="DR31" s="27">
        <f t="shared" si="74"/>
        <v>5</v>
      </c>
      <c r="DS31" s="20">
        <f t="shared" si="35"/>
        <v>1</v>
      </c>
      <c r="DT31" s="27"/>
      <c r="DU31" s="26"/>
      <c r="DV31" s="28">
        <f t="shared" si="98"/>
        <v>0</v>
      </c>
      <c r="DW31" s="29">
        <f t="shared" si="75"/>
        <v>0</v>
      </c>
      <c r="DX31" s="30">
        <f>SUM(LARGE(($DV31,$DO31,$DH31,$DA31,$CT31,$CM31,$CF31,$BY31,$BR31,$BK31,$BD31,$AW31,$AP31,$AI31,$AB31,$U31,$N31,$G31),{1;2;3;4;5}))</f>
        <v>0</v>
      </c>
      <c r="DY31" s="27">
        <f t="shared" si="76"/>
        <v>5</v>
      </c>
      <c r="DZ31" s="20">
        <f t="shared" si="37"/>
        <v>3</v>
      </c>
      <c r="EA31" s="27"/>
      <c r="EB31" s="26"/>
      <c r="EC31" s="28">
        <f t="shared" si="99"/>
        <v>0</v>
      </c>
      <c r="ED31" s="29">
        <f t="shared" si="77"/>
        <v>0</v>
      </c>
      <c r="EE31" s="30">
        <f>SUM(LARGE(($EC31,$DV31,$DO31,$DH31,$DA31,$CT31,$CM31,$CF31,$BY31,$BR31,$BK31,$BD31,$AW31,$AP31,$AI31,$AB31,$U31,$N31,$G31),{1;2;3;4;5}))</f>
        <v>0</v>
      </c>
      <c r="EF31" s="27">
        <f t="shared" si="78"/>
        <v>5</v>
      </c>
      <c r="EG31" s="20">
        <f t="shared" si="39"/>
        <v>1</v>
      </c>
      <c r="EH31" s="27"/>
      <c r="EI31" s="26"/>
      <c r="EJ31" s="28">
        <f t="shared" si="100"/>
        <v>0</v>
      </c>
      <c r="EK31" s="29">
        <f t="shared" si="79"/>
        <v>0</v>
      </c>
      <c r="EL31" s="30">
        <f>SUM(LARGE(($EJ31,$EC31,$DV31,$DO31,$DH31,$DA31,$CT31,$CM31,$CF31,$BY31,$BR31,$BK31,$BD31,$AW31,$AP31,$AI31,$AB31,$U31,$N31,$G31),{1;2;3;4;5}))</f>
        <v>0</v>
      </c>
      <c r="EM31" s="27">
        <f t="shared" si="80"/>
        <v>5</v>
      </c>
    </row>
    <row r="32" spans="1:143" x14ac:dyDescent="0.2">
      <c r="A32" s="38" t="s">
        <v>51</v>
      </c>
      <c r="B32" s="65">
        <f t="shared" si="0"/>
        <v>0</v>
      </c>
      <c r="C32" s="15"/>
      <c r="D32" s="20">
        <f t="shared" si="1"/>
        <v>2</v>
      </c>
      <c r="E32" s="27"/>
      <c r="F32" s="26"/>
      <c r="G32" s="28">
        <f t="shared" si="81"/>
        <v>0</v>
      </c>
      <c r="H32" s="29">
        <f t="shared" si="41"/>
        <v>0</v>
      </c>
      <c r="I32" s="30">
        <f>SUM(LARGE(($G32),{1}))</f>
        <v>0</v>
      </c>
      <c r="J32" s="27">
        <f t="shared" si="42"/>
        <v>5</v>
      </c>
      <c r="K32" s="20">
        <f t="shared" si="3"/>
        <v>1</v>
      </c>
      <c r="L32" s="27"/>
      <c r="M32" s="26"/>
      <c r="N32" s="28">
        <f t="shared" si="82"/>
        <v>0</v>
      </c>
      <c r="O32" s="29">
        <f t="shared" si="43"/>
        <v>0</v>
      </c>
      <c r="P32" s="30">
        <f>SUM(LARGE(($N32,$G32),{1;2}))</f>
        <v>0</v>
      </c>
      <c r="Q32" s="27">
        <f t="shared" si="44"/>
        <v>5</v>
      </c>
      <c r="R32" s="20">
        <f t="shared" si="5"/>
        <v>2</v>
      </c>
      <c r="S32" s="27"/>
      <c r="T32" s="26"/>
      <c r="U32" s="28">
        <f t="shared" si="83"/>
        <v>0</v>
      </c>
      <c r="V32" s="29">
        <f t="shared" si="45"/>
        <v>0</v>
      </c>
      <c r="W32" s="30">
        <f>SUM(LARGE(($U32,$N32,$G32),{1;2;3}))</f>
        <v>0</v>
      </c>
      <c r="X32" s="27">
        <f t="shared" si="46"/>
        <v>5</v>
      </c>
      <c r="Y32" s="20">
        <f t="shared" si="7"/>
        <v>2</v>
      </c>
      <c r="Z32" s="27"/>
      <c r="AA32" s="26"/>
      <c r="AB32" s="28">
        <f t="shared" si="84"/>
        <v>0</v>
      </c>
      <c r="AC32" s="29">
        <f t="shared" si="47"/>
        <v>0</v>
      </c>
      <c r="AD32" s="30">
        <f>SUM(LARGE(($AB32,$U32,$N32,$G32),{1;2;3;4}))</f>
        <v>0</v>
      </c>
      <c r="AE32" s="27">
        <f t="shared" si="48"/>
        <v>5</v>
      </c>
      <c r="AF32" s="20">
        <f t="shared" si="9"/>
        <v>2</v>
      </c>
      <c r="AG32" s="27"/>
      <c r="AH32" s="26"/>
      <c r="AI32" s="28">
        <f t="shared" si="85"/>
        <v>0</v>
      </c>
      <c r="AJ32" s="29">
        <f t="shared" si="49"/>
        <v>0</v>
      </c>
      <c r="AK32" s="30">
        <f>SUM(LARGE(($AI32,$AB32,$U32,$N32,$G32),{1;2;3;4;5}))</f>
        <v>0</v>
      </c>
      <c r="AL32" s="27">
        <f t="shared" si="50"/>
        <v>5</v>
      </c>
      <c r="AM32" s="20">
        <f t="shared" si="11"/>
        <v>2</v>
      </c>
      <c r="AN32" s="27"/>
      <c r="AO32" s="26"/>
      <c r="AP32" s="28">
        <f t="shared" si="86"/>
        <v>0</v>
      </c>
      <c r="AQ32" s="29">
        <f t="shared" si="51"/>
        <v>0</v>
      </c>
      <c r="AR32" s="30">
        <f>SUM(LARGE(($AP32,$AI32,$AB32,$U32,$N32,$G32),{1;2;3;4;5}))</f>
        <v>0</v>
      </c>
      <c r="AS32" s="27">
        <f t="shared" si="52"/>
        <v>5</v>
      </c>
      <c r="AT32" s="20">
        <f t="shared" si="13"/>
        <v>2</v>
      </c>
      <c r="AU32" s="27"/>
      <c r="AV32" s="26"/>
      <c r="AW32" s="28">
        <f t="shared" si="87"/>
        <v>0</v>
      </c>
      <c r="AX32" s="29">
        <f t="shared" si="53"/>
        <v>0</v>
      </c>
      <c r="AY32" s="30">
        <f>SUM(LARGE(($AW32,$AP32,$AI32,$AB32,$U32,$N32,$G32),{1;2;3;4;5}))</f>
        <v>0</v>
      </c>
      <c r="AZ32" s="27">
        <f t="shared" si="54"/>
        <v>5</v>
      </c>
      <c r="BA32" s="20">
        <f t="shared" si="15"/>
        <v>2</v>
      </c>
      <c r="BB32" s="27"/>
      <c r="BC32" s="26"/>
      <c r="BD32" s="28">
        <f t="shared" si="88"/>
        <v>0</v>
      </c>
      <c r="BE32" s="29">
        <f t="shared" si="55"/>
        <v>0</v>
      </c>
      <c r="BF32" s="30">
        <f>SUM(LARGE(($BD32,$AW32,$AP32,$AI32,$AB32,$U32,$N32,$G32),{1;2;3;4;5}))</f>
        <v>0</v>
      </c>
      <c r="BG32" s="27">
        <f t="shared" si="56"/>
        <v>5</v>
      </c>
      <c r="BH32" s="20">
        <f t="shared" si="17"/>
        <v>2</v>
      </c>
      <c r="BI32" s="27"/>
      <c r="BJ32" s="26"/>
      <c r="BK32" s="28">
        <f t="shared" si="89"/>
        <v>0</v>
      </c>
      <c r="BL32" s="29">
        <f t="shared" si="57"/>
        <v>0</v>
      </c>
      <c r="BM32" s="30">
        <f>SUM(LARGE(($BK32,$BD32,$AW32,$AP32,$AI32,$AB32,$U32,$N32,$G32),{1;2;3;4;5}))</f>
        <v>0</v>
      </c>
      <c r="BN32" s="27">
        <f t="shared" si="58"/>
        <v>5</v>
      </c>
      <c r="BO32" s="20">
        <f t="shared" si="19"/>
        <v>2</v>
      </c>
      <c r="BP32" s="27"/>
      <c r="BQ32" s="26"/>
      <c r="BR32" s="28">
        <f t="shared" si="90"/>
        <v>0</v>
      </c>
      <c r="BS32" s="29">
        <f t="shared" si="59"/>
        <v>0</v>
      </c>
      <c r="BT32" s="30">
        <f>SUM(LARGE(($BR32,$BK32,$BD32,$AW32,$AP32,$AI32,$AB32,$U32,$N32,$G32),{1;2;3;4;5}))</f>
        <v>0</v>
      </c>
      <c r="BU32" s="27">
        <f t="shared" si="60"/>
        <v>5</v>
      </c>
      <c r="BV32" s="20">
        <f t="shared" si="21"/>
        <v>2</v>
      </c>
      <c r="BW32" s="27"/>
      <c r="BX32" s="26"/>
      <c r="BY32" s="28">
        <f t="shared" si="91"/>
        <v>0</v>
      </c>
      <c r="BZ32" s="29">
        <f t="shared" si="61"/>
        <v>0</v>
      </c>
      <c r="CA32" s="30">
        <f>SUM(LARGE(($BY32,$BR32,$BK32,$BD32,$AW32,$AP32,$AI32,$AB32,$U32,$N32,$G32),{1;2;3;4;5}))</f>
        <v>0</v>
      </c>
      <c r="CB32" s="27">
        <f t="shared" si="62"/>
        <v>5</v>
      </c>
      <c r="CC32" s="20">
        <f t="shared" si="23"/>
        <v>2</v>
      </c>
      <c r="CD32" s="27"/>
      <c r="CE32" s="26"/>
      <c r="CF32" s="28">
        <f t="shared" si="92"/>
        <v>0</v>
      </c>
      <c r="CG32" s="29">
        <f t="shared" si="63"/>
        <v>0</v>
      </c>
      <c r="CH32" s="30">
        <f>SUM(LARGE(($CF32,$BY32,$BR32,$BK32,$BD32,$AW32,$AP32,$AI32,$AB32,$U32,$N32,$G32),{1;2;3;4;5}))</f>
        <v>0</v>
      </c>
      <c r="CI32" s="27">
        <f t="shared" si="64"/>
        <v>5</v>
      </c>
      <c r="CJ32" s="20">
        <f t="shared" si="25"/>
        <v>1</v>
      </c>
      <c r="CK32" s="27"/>
      <c r="CL32" s="26"/>
      <c r="CM32" s="28">
        <f t="shared" si="93"/>
        <v>0</v>
      </c>
      <c r="CN32" s="29">
        <f t="shared" si="65"/>
        <v>0</v>
      </c>
      <c r="CO32" s="30">
        <f>SUM(LARGE(($CM32,$CF32,$BY32,$BR32,$BK32,$BD32,$AW32,$AP32,$AI32,$AB32,$U32,$N32,$G32),{1;2;3;4;5}))</f>
        <v>0</v>
      </c>
      <c r="CP32" s="27">
        <f t="shared" si="66"/>
        <v>5</v>
      </c>
      <c r="CQ32" s="20">
        <f t="shared" si="27"/>
        <v>1</v>
      </c>
      <c r="CR32" s="27"/>
      <c r="CS32" s="26"/>
      <c r="CT32" s="28">
        <f t="shared" si="94"/>
        <v>0</v>
      </c>
      <c r="CU32" s="29">
        <f t="shared" si="67"/>
        <v>0</v>
      </c>
      <c r="CV32" s="30">
        <f>SUM(LARGE(($CT32,$CM32,$CF32,$BY32,$BR32,$BK32,$BD32,$AW32,$AP32,$AI32,$AB32,$U32,$N32,$G32),{1;2;3;4;5}))</f>
        <v>0</v>
      </c>
      <c r="CW32" s="27">
        <f t="shared" si="68"/>
        <v>5</v>
      </c>
      <c r="CX32" s="20">
        <f t="shared" si="29"/>
        <v>1</v>
      </c>
      <c r="CY32" s="27"/>
      <c r="CZ32" s="26"/>
      <c r="DA32" s="28">
        <f t="shared" si="95"/>
        <v>0</v>
      </c>
      <c r="DB32" s="29">
        <f t="shared" si="69"/>
        <v>0</v>
      </c>
      <c r="DC32" s="30">
        <f>SUM(LARGE(($DA32,$CT32,$CM32,$CF32,$BY32,$BR32,$BK32,$BD32,$AW32,$AP32,$AI32,$AB32,$U32,$N32,$G32),{1;2;3;4;5}))</f>
        <v>0</v>
      </c>
      <c r="DD32" s="27">
        <f t="shared" si="70"/>
        <v>5</v>
      </c>
      <c r="DE32" s="20">
        <f t="shared" si="31"/>
        <v>1</v>
      </c>
      <c r="DF32" s="27"/>
      <c r="DG32" s="26"/>
      <c r="DH32" s="28">
        <f t="shared" si="96"/>
        <v>0</v>
      </c>
      <c r="DI32" s="29">
        <f t="shared" si="71"/>
        <v>0</v>
      </c>
      <c r="DJ32" s="30">
        <f>SUM(LARGE(($DH32,$DA32,$CT32,$CM32,$CF32,$BY32,$BR32,$BK32,$BD32,$AW32,$AP32,$AI32,$AB32,$U32,$N32,$G32),{1;2;3;4;5}))</f>
        <v>0</v>
      </c>
      <c r="DK32" s="27">
        <f t="shared" si="72"/>
        <v>5</v>
      </c>
      <c r="DL32" s="20">
        <f t="shared" si="33"/>
        <v>1</v>
      </c>
      <c r="DM32" s="27"/>
      <c r="DN32" s="26"/>
      <c r="DO32" s="28">
        <f t="shared" si="97"/>
        <v>0</v>
      </c>
      <c r="DP32" s="29">
        <f t="shared" si="73"/>
        <v>0</v>
      </c>
      <c r="DQ32" s="30">
        <f>SUM(LARGE(($DO32,$DH32,$DA32,$CT32,$CM32,$CF32,$BY32,$BR32,$BK32,$BD32,$AW32,$AP32,$AI32,$AB32,$U32,$N32,$G32),{1;2;3;4;5}))</f>
        <v>0</v>
      </c>
      <c r="DR32" s="27">
        <f t="shared" si="74"/>
        <v>5</v>
      </c>
      <c r="DS32" s="20">
        <f t="shared" si="35"/>
        <v>1</v>
      </c>
      <c r="DT32" s="27"/>
      <c r="DU32" s="26"/>
      <c r="DV32" s="28">
        <f t="shared" si="98"/>
        <v>0</v>
      </c>
      <c r="DW32" s="29">
        <f t="shared" si="75"/>
        <v>0</v>
      </c>
      <c r="DX32" s="30">
        <f>SUM(LARGE(($DV32,$DO32,$DH32,$DA32,$CT32,$CM32,$CF32,$BY32,$BR32,$BK32,$BD32,$AW32,$AP32,$AI32,$AB32,$U32,$N32,$G32),{1;2;3;4;5}))</f>
        <v>0</v>
      </c>
      <c r="DY32" s="27">
        <f t="shared" si="76"/>
        <v>5</v>
      </c>
      <c r="DZ32" s="20">
        <f t="shared" si="37"/>
        <v>3</v>
      </c>
      <c r="EA32" s="27"/>
      <c r="EB32" s="26"/>
      <c r="EC32" s="28">
        <f t="shared" si="99"/>
        <v>0</v>
      </c>
      <c r="ED32" s="29">
        <f t="shared" si="77"/>
        <v>0</v>
      </c>
      <c r="EE32" s="30">
        <f>SUM(LARGE(($EC32,$DV32,$DO32,$DH32,$DA32,$CT32,$CM32,$CF32,$BY32,$BR32,$BK32,$BD32,$AW32,$AP32,$AI32,$AB32,$U32,$N32,$G32),{1;2;3;4;5}))</f>
        <v>0</v>
      </c>
      <c r="EF32" s="27">
        <f t="shared" si="78"/>
        <v>5</v>
      </c>
      <c r="EG32" s="20">
        <f t="shared" si="39"/>
        <v>1</v>
      </c>
      <c r="EH32" s="27"/>
      <c r="EI32" s="26"/>
      <c r="EJ32" s="28">
        <f t="shared" si="100"/>
        <v>0</v>
      </c>
      <c r="EK32" s="29">
        <f t="shared" si="79"/>
        <v>0</v>
      </c>
      <c r="EL32" s="30">
        <f>SUM(LARGE(($EJ32,$EC32,$DV32,$DO32,$DH32,$DA32,$CT32,$CM32,$CF32,$BY32,$BR32,$BK32,$BD32,$AW32,$AP32,$AI32,$AB32,$U32,$N32,$G32),{1;2;3;4;5}))</f>
        <v>0</v>
      </c>
      <c r="EM32" s="27">
        <f t="shared" si="80"/>
        <v>5</v>
      </c>
    </row>
    <row r="33" spans="1:143" x14ac:dyDescent="0.2">
      <c r="A33" s="38" t="s">
        <v>243</v>
      </c>
      <c r="B33" s="65">
        <f t="shared" si="0"/>
        <v>0</v>
      </c>
      <c r="C33" s="15"/>
      <c r="D33" s="20">
        <f t="shared" si="1"/>
        <v>2</v>
      </c>
      <c r="E33" s="27"/>
      <c r="F33" s="26"/>
      <c r="G33" s="28">
        <f t="shared" si="81"/>
        <v>0</v>
      </c>
      <c r="H33" s="29">
        <f t="shared" si="41"/>
        <v>0</v>
      </c>
      <c r="I33" s="30">
        <f>SUM(LARGE(($G33),{1}))</f>
        <v>0</v>
      </c>
      <c r="J33" s="27">
        <f t="shared" si="42"/>
        <v>5</v>
      </c>
      <c r="K33" s="20">
        <f t="shared" si="3"/>
        <v>1</v>
      </c>
      <c r="L33" s="27"/>
      <c r="M33" s="26"/>
      <c r="N33" s="28">
        <f t="shared" si="82"/>
        <v>0</v>
      </c>
      <c r="O33" s="29">
        <f t="shared" si="43"/>
        <v>0</v>
      </c>
      <c r="P33" s="30">
        <f>SUM(LARGE(($N33,$G33),{1;2}))</f>
        <v>0</v>
      </c>
      <c r="Q33" s="27">
        <f t="shared" si="44"/>
        <v>5</v>
      </c>
      <c r="R33" s="20">
        <f t="shared" si="5"/>
        <v>2</v>
      </c>
      <c r="S33" s="27"/>
      <c r="T33" s="26"/>
      <c r="U33" s="28">
        <f t="shared" si="83"/>
        <v>0</v>
      </c>
      <c r="V33" s="29">
        <f t="shared" si="45"/>
        <v>0</v>
      </c>
      <c r="W33" s="30">
        <f>SUM(LARGE(($U33,$N33,$G33),{1;2;3}))</f>
        <v>0</v>
      </c>
      <c r="X33" s="27">
        <f t="shared" si="46"/>
        <v>5</v>
      </c>
      <c r="Y33" s="20">
        <f t="shared" si="7"/>
        <v>2</v>
      </c>
      <c r="Z33" s="27"/>
      <c r="AA33" s="26"/>
      <c r="AB33" s="28">
        <f t="shared" si="84"/>
        <v>0</v>
      </c>
      <c r="AC33" s="29">
        <f t="shared" si="47"/>
        <v>0</v>
      </c>
      <c r="AD33" s="30">
        <f>SUM(LARGE(($AB33,$U33,$N33,$G33),{1;2;3;4}))</f>
        <v>0</v>
      </c>
      <c r="AE33" s="27">
        <f t="shared" si="48"/>
        <v>5</v>
      </c>
      <c r="AF33" s="20">
        <f t="shared" si="9"/>
        <v>2</v>
      </c>
      <c r="AG33" s="27"/>
      <c r="AH33" s="26"/>
      <c r="AI33" s="28">
        <f t="shared" si="85"/>
        <v>0</v>
      </c>
      <c r="AJ33" s="29">
        <f t="shared" si="49"/>
        <v>0</v>
      </c>
      <c r="AK33" s="30">
        <f>SUM(LARGE(($AI33,$AB33,$U33,$N33,$G33),{1;2;3;4;5}))</f>
        <v>0</v>
      </c>
      <c r="AL33" s="27">
        <f t="shared" si="50"/>
        <v>5</v>
      </c>
      <c r="AM33" s="20">
        <f t="shared" si="11"/>
        <v>2</v>
      </c>
      <c r="AN33" s="27"/>
      <c r="AO33" s="26"/>
      <c r="AP33" s="28">
        <f t="shared" si="86"/>
        <v>0</v>
      </c>
      <c r="AQ33" s="29">
        <f t="shared" si="51"/>
        <v>0</v>
      </c>
      <c r="AR33" s="30">
        <f>SUM(LARGE(($AP33,$AI33,$AB33,$U33,$N33,$G33),{1;2;3;4;5}))</f>
        <v>0</v>
      </c>
      <c r="AS33" s="27">
        <f t="shared" si="52"/>
        <v>5</v>
      </c>
      <c r="AT33" s="20">
        <f t="shared" si="13"/>
        <v>2</v>
      </c>
      <c r="AU33" s="27"/>
      <c r="AV33" s="26"/>
      <c r="AW33" s="28">
        <f t="shared" si="87"/>
        <v>0</v>
      </c>
      <c r="AX33" s="29">
        <f t="shared" si="53"/>
        <v>0</v>
      </c>
      <c r="AY33" s="30">
        <f>SUM(LARGE(($AW33,$AP33,$AI33,$AB33,$U33,$N33,$G33),{1;2;3;4;5}))</f>
        <v>0</v>
      </c>
      <c r="AZ33" s="27">
        <f t="shared" si="54"/>
        <v>5</v>
      </c>
      <c r="BA33" s="20">
        <f t="shared" si="15"/>
        <v>2</v>
      </c>
      <c r="BB33" s="27"/>
      <c r="BC33" s="26"/>
      <c r="BD33" s="28">
        <f t="shared" si="88"/>
        <v>0</v>
      </c>
      <c r="BE33" s="29">
        <f t="shared" si="55"/>
        <v>0</v>
      </c>
      <c r="BF33" s="30">
        <f>SUM(LARGE(($BD33,$AW33,$AP33,$AI33,$AB33,$U33,$N33,$G33),{1;2;3;4;5}))</f>
        <v>0</v>
      </c>
      <c r="BG33" s="27">
        <f t="shared" si="56"/>
        <v>5</v>
      </c>
      <c r="BH33" s="20">
        <f t="shared" si="17"/>
        <v>2</v>
      </c>
      <c r="BI33" s="27"/>
      <c r="BJ33" s="26"/>
      <c r="BK33" s="28">
        <f t="shared" si="89"/>
        <v>0</v>
      </c>
      <c r="BL33" s="29">
        <f t="shared" si="57"/>
        <v>0</v>
      </c>
      <c r="BM33" s="30">
        <f>SUM(LARGE(($BK33,$BD33,$AW33,$AP33,$AI33,$AB33,$U33,$N33,$G33),{1;2;3;4;5}))</f>
        <v>0</v>
      </c>
      <c r="BN33" s="27">
        <f t="shared" si="58"/>
        <v>5</v>
      </c>
      <c r="BO33" s="20">
        <f t="shared" si="19"/>
        <v>2</v>
      </c>
      <c r="BP33" s="27"/>
      <c r="BQ33" s="26"/>
      <c r="BR33" s="28">
        <f t="shared" si="90"/>
        <v>0</v>
      </c>
      <c r="BS33" s="29">
        <f t="shared" si="59"/>
        <v>0</v>
      </c>
      <c r="BT33" s="30">
        <f>SUM(LARGE(($BR33,$BK33,$BD33,$AW33,$AP33,$AI33,$AB33,$U33,$N33,$G33),{1;2;3;4;5}))</f>
        <v>0</v>
      </c>
      <c r="BU33" s="27">
        <f t="shared" si="60"/>
        <v>5</v>
      </c>
      <c r="BV33" s="20">
        <f t="shared" si="21"/>
        <v>2</v>
      </c>
      <c r="BW33" s="27"/>
      <c r="BX33" s="26"/>
      <c r="BY33" s="28">
        <f t="shared" si="91"/>
        <v>0</v>
      </c>
      <c r="BZ33" s="29">
        <f t="shared" si="61"/>
        <v>0</v>
      </c>
      <c r="CA33" s="30">
        <f>SUM(LARGE(($BY33,$BR33,$BK33,$BD33,$AW33,$AP33,$AI33,$AB33,$U33,$N33,$G33),{1;2;3;4;5}))</f>
        <v>0</v>
      </c>
      <c r="CB33" s="27">
        <f t="shared" si="62"/>
        <v>5</v>
      </c>
      <c r="CC33" s="20">
        <f t="shared" si="23"/>
        <v>2</v>
      </c>
      <c r="CD33" s="27"/>
      <c r="CE33" s="26"/>
      <c r="CF33" s="28">
        <f t="shared" si="92"/>
        <v>0</v>
      </c>
      <c r="CG33" s="29">
        <f t="shared" si="63"/>
        <v>0</v>
      </c>
      <c r="CH33" s="30">
        <f>SUM(LARGE(($CF33,$BY33,$BR33,$BK33,$BD33,$AW33,$AP33,$AI33,$AB33,$U33,$N33,$G33),{1;2;3;4;5}))</f>
        <v>0</v>
      </c>
      <c r="CI33" s="27">
        <f t="shared" si="64"/>
        <v>5</v>
      </c>
      <c r="CJ33" s="20">
        <f t="shared" si="25"/>
        <v>1</v>
      </c>
      <c r="CK33" s="27"/>
      <c r="CL33" s="26"/>
      <c r="CM33" s="28">
        <f t="shared" si="93"/>
        <v>0</v>
      </c>
      <c r="CN33" s="29">
        <f t="shared" si="65"/>
        <v>0</v>
      </c>
      <c r="CO33" s="30">
        <f>SUM(LARGE(($CM33,$CF33,$BY33,$BR33,$BK33,$BD33,$AW33,$AP33,$AI33,$AB33,$U33,$N33,$G33),{1;2;3;4;5}))</f>
        <v>0</v>
      </c>
      <c r="CP33" s="27">
        <f t="shared" si="66"/>
        <v>5</v>
      </c>
      <c r="CQ33" s="20">
        <f t="shared" si="27"/>
        <v>1</v>
      </c>
      <c r="CR33" s="27"/>
      <c r="CS33" s="26"/>
      <c r="CT33" s="28">
        <f t="shared" si="94"/>
        <v>0</v>
      </c>
      <c r="CU33" s="29">
        <f t="shared" si="67"/>
        <v>0</v>
      </c>
      <c r="CV33" s="30">
        <f>SUM(LARGE(($CT33,$CM33,$CF33,$BY33,$BR33,$BK33,$BD33,$AW33,$AP33,$AI33,$AB33,$U33,$N33,$G33),{1;2;3;4;5}))</f>
        <v>0</v>
      </c>
      <c r="CW33" s="27">
        <f t="shared" si="68"/>
        <v>5</v>
      </c>
      <c r="CX33" s="20">
        <f t="shared" si="29"/>
        <v>1</v>
      </c>
      <c r="CY33" s="27"/>
      <c r="CZ33" s="26"/>
      <c r="DA33" s="28">
        <f t="shared" si="95"/>
        <v>0</v>
      </c>
      <c r="DB33" s="29">
        <f t="shared" si="69"/>
        <v>0</v>
      </c>
      <c r="DC33" s="30">
        <f>SUM(LARGE(($DA33,$CT33,$CM33,$CF33,$BY33,$BR33,$BK33,$BD33,$AW33,$AP33,$AI33,$AB33,$U33,$N33,$G33),{1;2;3;4;5}))</f>
        <v>0</v>
      </c>
      <c r="DD33" s="27">
        <f t="shared" si="70"/>
        <v>5</v>
      </c>
      <c r="DE33" s="20">
        <f t="shared" si="31"/>
        <v>1</v>
      </c>
      <c r="DF33" s="27"/>
      <c r="DG33" s="26"/>
      <c r="DH33" s="28">
        <f t="shared" si="96"/>
        <v>0</v>
      </c>
      <c r="DI33" s="29">
        <f t="shared" si="71"/>
        <v>0</v>
      </c>
      <c r="DJ33" s="30">
        <f>SUM(LARGE(($DH33,$DA33,$CT33,$CM33,$CF33,$BY33,$BR33,$BK33,$BD33,$AW33,$AP33,$AI33,$AB33,$U33,$N33,$G33),{1;2;3;4;5}))</f>
        <v>0</v>
      </c>
      <c r="DK33" s="27">
        <f t="shared" si="72"/>
        <v>5</v>
      </c>
      <c r="DL33" s="20">
        <f t="shared" si="33"/>
        <v>1</v>
      </c>
      <c r="DM33" s="27"/>
      <c r="DN33" s="26"/>
      <c r="DO33" s="28">
        <f t="shared" si="97"/>
        <v>0</v>
      </c>
      <c r="DP33" s="29">
        <f t="shared" si="73"/>
        <v>0</v>
      </c>
      <c r="DQ33" s="30">
        <f>SUM(LARGE(($DO33,$DH33,$DA33,$CT33,$CM33,$CF33,$BY33,$BR33,$BK33,$BD33,$AW33,$AP33,$AI33,$AB33,$U33,$N33,$G33),{1;2;3;4;5}))</f>
        <v>0</v>
      </c>
      <c r="DR33" s="27">
        <f t="shared" si="74"/>
        <v>5</v>
      </c>
      <c r="DS33" s="20">
        <f t="shared" si="35"/>
        <v>1</v>
      </c>
      <c r="DT33" s="27"/>
      <c r="DU33" s="26"/>
      <c r="DV33" s="28">
        <f t="shared" si="98"/>
        <v>0</v>
      </c>
      <c r="DW33" s="29">
        <f t="shared" si="75"/>
        <v>0</v>
      </c>
      <c r="DX33" s="30">
        <f>SUM(LARGE(($DV33,$DO33,$DH33,$DA33,$CT33,$CM33,$CF33,$BY33,$BR33,$BK33,$BD33,$AW33,$AP33,$AI33,$AB33,$U33,$N33,$G33),{1;2;3;4;5}))</f>
        <v>0</v>
      </c>
      <c r="DY33" s="27">
        <f t="shared" si="76"/>
        <v>5</v>
      </c>
      <c r="DZ33" s="20">
        <f t="shared" si="37"/>
        <v>3</v>
      </c>
      <c r="EA33" s="27"/>
      <c r="EB33" s="26"/>
      <c r="EC33" s="28">
        <f t="shared" si="99"/>
        <v>0</v>
      </c>
      <c r="ED33" s="29">
        <f t="shared" si="77"/>
        <v>0</v>
      </c>
      <c r="EE33" s="30">
        <f>SUM(LARGE(($EC33,$DV33,$DO33,$DH33,$DA33,$CT33,$CM33,$CF33,$BY33,$BR33,$BK33,$BD33,$AW33,$AP33,$AI33,$AB33,$U33,$N33,$G33),{1;2;3;4;5}))</f>
        <v>0</v>
      </c>
      <c r="EF33" s="27">
        <f t="shared" si="78"/>
        <v>5</v>
      </c>
      <c r="EG33" s="20">
        <f t="shared" si="39"/>
        <v>1</v>
      </c>
      <c r="EH33" s="27"/>
      <c r="EI33" s="26"/>
      <c r="EJ33" s="28">
        <f t="shared" si="100"/>
        <v>0</v>
      </c>
      <c r="EK33" s="29">
        <f t="shared" si="79"/>
        <v>0</v>
      </c>
      <c r="EL33" s="30">
        <f>SUM(LARGE(($EJ33,$EC33,$DV33,$DO33,$DH33,$DA33,$CT33,$CM33,$CF33,$BY33,$BR33,$BK33,$BD33,$AW33,$AP33,$AI33,$AB33,$U33,$N33,$G33),{1;2;3;4;5}))</f>
        <v>0</v>
      </c>
      <c r="EM33" s="27">
        <f t="shared" si="80"/>
        <v>5</v>
      </c>
    </row>
    <row r="34" spans="1:143" x14ac:dyDescent="0.2">
      <c r="A34" s="38" t="s">
        <v>148</v>
      </c>
      <c r="B34" s="65">
        <f t="shared" si="0"/>
        <v>0</v>
      </c>
      <c r="C34" s="15"/>
      <c r="D34" s="20">
        <f t="shared" si="1"/>
        <v>2</v>
      </c>
      <c r="E34" s="27"/>
      <c r="F34" s="26"/>
      <c r="G34" s="28">
        <f t="shared" si="81"/>
        <v>0</v>
      </c>
      <c r="H34" s="29">
        <f t="shared" si="41"/>
        <v>0</v>
      </c>
      <c r="I34" s="30">
        <f>SUM(LARGE(($G34),{1}))</f>
        <v>0</v>
      </c>
      <c r="J34" s="27">
        <f t="shared" si="42"/>
        <v>5</v>
      </c>
      <c r="K34" s="20">
        <f t="shared" si="3"/>
        <v>1</v>
      </c>
      <c r="L34" s="27"/>
      <c r="M34" s="26"/>
      <c r="N34" s="28">
        <f t="shared" si="82"/>
        <v>0</v>
      </c>
      <c r="O34" s="29">
        <f t="shared" si="43"/>
        <v>0</v>
      </c>
      <c r="P34" s="30">
        <f>SUM(LARGE(($N34,$G34),{1;2}))</f>
        <v>0</v>
      </c>
      <c r="Q34" s="27">
        <f t="shared" si="44"/>
        <v>5</v>
      </c>
      <c r="R34" s="20">
        <f t="shared" si="5"/>
        <v>2</v>
      </c>
      <c r="S34" s="27"/>
      <c r="T34" s="26"/>
      <c r="U34" s="28">
        <f t="shared" si="83"/>
        <v>0</v>
      </c>
      <c r="V34" s="29">
        <f t="shared" si="45"/>
        <v>0</v>
      </c>
      <c r="W34" s="30">
        <f>SUM(LARGE(($U34,$N34,$G34),{1;2;3}))</f>
        <v>0</v>
      </c>
      <c r="X34" s="27">
        <f t="shared" si="46"/>
        <v>5</v>
      </c>
      <c r="Y34" s="20">
        <f t="shared" si="7"/>
        <v>2</v>
      </c>
      <c r="Z34" s="27"/>
      <c r="AA34" s="26"/>
      <c r="AB34" s="28">
        <f t="shared" si="84"/>
        <v>0</v>
      </c>
      <c r="AC34" s="29">
        <f t="shared" si="47"/>
        <v>0</v>
      </c>
      <c r="AD34" s="30">
        <f>SUM(LARGE(($AB34,$U34,$N34,$G34),{1;2;3;4}))</f>
        <v>0</v>
      </c>
      <c r="AE34" s="27">
        <f t="shared" si="48"/>
        <v>5</v>
      </c>
      <c r="AF34" s="20">
        <f t="shared" si="9"/>
        <v>2</v>
      </c>
      <c r="AG34" s="27"/>
      <c r="AH34" s="26"/>
      <c r="AI34" s="28">
        <f t="shared" si="85"/>
        <v>0</v>
      </c>
      <c r="AJ34" s="29">
        <f t="shared" si="49"/>
        <v>0</v>
      </c>
      <c r="AK34" s="30">
        <f>SUM(LARGE(($AI34,$AB34,$U34,$N34,$G34),{1;2;3;4;5}))</f>
        <v>0</v>
      </c>
      <c r="AL34" s="27">
        <f t="shared" si="50"/>
        <v>5</v>
      </c>
      <c r="AM34" s="20">
        <f t="shared" si="11"/>
        <v>2</v>
      </c>
      <c r="AN34" s="27"/>
      <c r="AO34" s="26"/>
      <c r="AP34" s="28">
        <f t="shared" si="86"/>
        <v>0</v>
      </c>
      <c r="AQ34" s="29">
        <f t="shared" si="51"/>
        <v>0</v>
      </c>
      <c r="AR34" s="30">
        <f>SUM(LARGE(($AP34,$AI34,$AB34,$U34,$N34,$G34),{1;2;3;4;5}))</f>
        <v>0</v>
      </c>
      <c r="AS34" s="27">
        <f t="shared" si="52"/>
        <v>5</v>
      </c>
      <c r="AT34" s="20">
        <f t="shared" si="13"/>
        <v>2</v>
      </c>
      <c r="AU34" s="27"/>
      <c r="AV34" s="26"/>
      <c r="AW34" s="28">
        <f t="shared" si="87"/>
        <v>0</v>
      </c>
      <c r="AX34" s="29">
        <f t="shared" si="53"/>
        <v>0</v>
      </c>
      <c r="AY34" s="30">
        <f>SUM(LARGE(($AW34,$AP34,$AI34,$AB34,$U34,$N34,$G34),{1;2;3;4;5}))</f>
        <v>0</v>
      </c>
      <c r="AZ34" s="27">
        <f t="shared" si="54"/>
        <v>5</v>
      </c>
      <c r="BA34" s="20">
        <f t="shared" si="15"/>
        <v>2</v>
      </c>
      <c r="BB34" s="27"/>
      <c r="BC34" s="26"/>
      <c r="BD34" s="28">
        <f t="shared" si="88"/>
        <v>0</v>
      </c>
      <c r="BE34" s="29">
        <f t="shared" si="55"/>
        <v>0</v>
      </c>
      <c r="BF34" s="30">
        <f>SUM(LARGE(($BD34,$AW34,$AP34,$AI34,$AB34,$U34,$N34,$G34),{1;2;3;4;5}))</f>
        <v>0</v>
      </c>
      <c r="BG34" s="27">
        <f t="shared" si="56"/>
        <v>5</v>
      </c>
      <c r="BH34" s="20">
        <f t="shared" si="17"/>
        <v>2</v>
      </c>
      <c r="BI34" s="27"/>
      <c r="BJ34" s="26"/>
      <c r="BK34" s="28">
        <f t="shared" si="89"/>
        <v>0</v>
      </c>
      <c r="BL34" s="29">
        <f t="shared" si="57"/>
        <v>0</v>
      </c>
      <c r="BM34" s="30">
        <f>SUM(LARGE(($BK34,$BD34,$AW34,$AP34,$AI34,$AB34,$U34,$N34,$G34),{1;2;3;4;5}))</f>
        <v>0</v>
      </c>
      <c r="BN34" s="27">
        <f t="shared" si="58"/>
        <v>5</v>
      </c>
      <c r="BO34" s="20">
        <f t="shared" si="19"/>
        <v>2</v>
      </c>
      <c r="BP34" s="27"/>
      <c r="BQ34" s="26"/>
      <c r="BR34" s="28">
        <f t="shared" si="90"/>
        <v>0</v>
      </c>
      <c r="BS34" s="29">
        <f t="shared" si="59"/>
        <v>0</v>
      </c>
      <c r="BT34" s="30">
        <f>SUM(LARGE(($BR34,$BK34,$BD34,$AW34,$AP34,$AI34,$AB34,$U34,$N34,$G34),{1;2;3;4;5}))</f>
        <v>0</v>
      </c>
      <c r="BU34" s="27">
        <f t="shared" si="60"/>
        <v>5</v>
      </c>
      <c r="BV34" s="20">
        <f t="shared" si="21"/>
        <v>2</v>
      </c>
      <c r="BW34" s="27"/>
      <c r="BX34" s="26"/>
      <c r="BY34" s="28">
        <f t="shared" si="91"/>
        <v>0</v>
      </c>
      <c r="BZ34" s="29">
        <f t="shared" si="61"/>
        <v>0</v>
      </c>
      <c r="CA34" s="30">
        <f>SUM(LARGE(($BY34,$BR34,$BK34,$BD34,$AW34,$AP34,$AI34,$AB34,$U34,$N34,$G34),{1;2;3;4;5}))</f>
        <v>0</v>
      </c>
      <c r="CB34" s="27">
        <f t="shared" si="62"/>
        <v>5</v>
      </c>
      <c r="CC34" s="20">
        <f t="shared" si="23"/>
        <v>2</v>
      </c>
      <c r="CD34" s="27"/>
      <c r="CE34" s="26"/>
      <c r="CF34" s="28">
        <f t="shared" si="92"/>
        <v>0</v>
      </c>
      <c r="CG34" s="29">
        <f t="shared" si="63"/>
        <v>0</v>
      </c>
      <c r="CH34" s="30">
        <f>SUM(LARGE(($CF34,$BY34,$BR34,$BK34,$BD34,$AW34,$AP34,$AI34,$AB34,$U34,$N34,$G34),{1;2;3;4;5}))</f>
        <v>0</v>
      </c>
      <c r="CI34" s="27">
        <f t="shared" si="64"/>
        <v>5</v>
      </c>
      <c r="CJ34" s="20">
        <f t="shared" si="25"/>
        <v>1</v>
      </c>
      <c r="CK34" s="27"/>
      <c r="CL34" s="26"/>
      <c r="CM34" s="28">
        <f t="shared" si="93"/>
        <v>0</v>
      </c>
      <c r="CN34" s="29">
        <f t="shared" si="65"/>
        <v>0</v>
      </c>
      <c r="CO34" s="30">
        <f>SUM(LARGE(($CM34,$CF34,$BY34,$BR34,$BK34,$BD34,$AW34,$AP34,$AI34,$AB34,$U34,$N34,$G34),{1;2;3;4;5}))</f>
        <v>0</v>
      </c>
      <c r="CP34" s="27">
        <f t="shared" si="66"/>
        <v>5</v>
      </c>
      <c r="CQ34" s="20">
        <f t="shared" si="27"/>
        <v>1</v>
      </c>
      <c r="CR34" s="27"/>
      <c r="CS34" s="26"/>
      <c r="CT34" s="28">
        <f t="shared" si="94"/>
        <v>0</v>
      </c>
      <c r="CU34" s="29">
        <f t="shared" si="67"/>
        <v>0</v>
      </c>
      <c r="CV34" s="30">
        <f>SUM(LARGE(($CT34,$CM34,$CF34,$BY34,$BR34,$BK34,$BD34,$AW34,$AP34,$AI34,$AB34,$U34,$N34,$G34),{1;2;3;4;5}))</f>
        <v>0</v>
      </c>
      <c r="CW34" s="27">
        <f t="shared" si="68"/>
        <v>5</v>
      </c>
      <c r="CX34" s="20">
        <f t="shared" si="29"/>
        <v>1</v>
      </c>
      <c r="CY34" s="27"/>
      <c r="CZ34" s="26"/>
      <c r="DA34" s="28">
        <f t="shared" si="95"/>
        <v>0</v>
      </c>
      <c r="DB34" s="29">
        <f t="shared" si="69"/>
        <v>0</v>
      </c>
      <c r="DC34" s="30">
        <f>SUM(LARGE(($DA34,$CT34,$CM34,$CF34,$BY34,$BR34,$BK34,$BD34,$AW34,$AP34,$AI34,$AB34,$U34,$N34,$G34),{1;2;3;4;5}))</f>
        <v>0</v>
      </c>
      <c r="DD34" s="27">
        <f t="shared" si="70"/>
        <v>5</v>
      </c>
      <c r="DE34" s="20">
        <f t="shared" si="31"/>
        <v>1</v>
      </c>
      <c r="DF34" s="27"/>
      <c r="DG34" s="26"/>
      <c r="DH34" s="28">
        <f t="shared" si="96"/>
        <v>0</v>
      </c>
      <c r="DI34" s="29">
        <f t="shared" si="71"/>
        <v>0</v>
      </c>
      <c r="DJ34" s="30">
        <f>SUM(LARGE(($DH34,$DA34,$CT34,$CM34,$CF34,$BY34,$BR34,$BK34,$BD34,$AW34,$AP34,$AI34,$AB34,$U34,$N34,$G34),{1;2;3;4;5}))</f>
        <v>0</v>
      </c>
      <c r="DK34" s="27">
        <f t="shared" si="72"/>
        <v>5</v>
      </c>
      <c r="DL34" s="20">
        <f t="shared" si="33"/>
        <v>1</v>
      </c>
      <c r="DM34" s="27"/>
      <c r="DN34" s="26"/>
      <c r="DO34" s="28">
        <f t="shared" si="97"/>
        <v>0</v>
      </c>
      <c r="DP34" s="29">
        <f t="shared" si="73"/>
        <v>0</v>
      </c>
      <c r="DQ34" s="30">
        <f>SUM(LARGE(($DO34,$DH34,$DA34,$CT34,$CM34,$CF34,$BY34,$BR34,$BK34,$BD34,$AW34,$AP34,$AI34,$AB34,$U34,$N34,$G34),{1;2;3;4;5}))</f>
        <v>0</v>
      </c>
      <c r="DR34" s="27">
        <f t="shared" si="74"/>
        <v>5</v>
      </c>
      <c r="DS34" s="20">
        <f t="shared" si="35"/>
        <v>1</v>
      </c>
      <c r="DT34" s="27"/>
      <c r="DU34" s="26"/>
      <c r="DV34" s="28">
        <f t="shared" si="98"/>
        <v>0</v>
      </c>
      <c r="DW34" s="29">
        <f t="shared" si="75"/>
        <v>0</v>
      </c>
      <c r="DX34" s="30">
        <f>SUM(LARGE(($DV34,$DO34,$DH34,$DA34,$CT34,$CM34,$CF34,$BY34,$BR34,$BK34,$BD34,$AW34,$AP34,$AI34,$AB34,$U34,$N34,$G34),{1;2;3;4;5}))</f>
        <v>0</v>
      </c>
      <c r="DY34" s="27">
        <f t="shared" si="76"/>
        <v>5</v>
      </c>
      <c r="DZ34" s="20">
        <f t="shared" si="37"/>
        <v>3</v>
      </c>
      <c r="EA34" s="27"/>
      <c r="EB34" s="26"/>
      <c r="EC34" s="28">
        <f t="shared" si="99"/>
        <v>0</v>
      </c>
      <c r="ED34" s="29">
        <f t="shared" si="77"/>
        <v>0</v>
      </c>
      <c r="EE34" s="30">
        <f>SUM(LARGE(($EC34,$DV34,$DO34,$DH34,$DA34,$CT34,$CM34,$CF34,$BY34,$BR34,$BK34,$BD34,$AW34,$AP34,$AI34,$AB34,$U34,$N34,$G34),{1;2;3;4;5}))</f>
        <v>0</v>
      </c>
      <c r="EF34" s="27">
        <f t="shared" si="78"/>
        <v>5</v>
      </c>
      <c r="EG34" s="20">
        <f t="shared" si="39"/>
        <v>1</v>
      </c>
      <c r="EH34" s="27"/>
      <c r="EI34" s="26"/>
      <c r="EJ34" s="28">
        <f t="shared" si="100"/>
        <v>0</v>
      </c>
      <c r="EK34" s="29">
        <f t="shared" si="79"/>
        <v>0</v>
      </c>
      <c r="EL34" s="30">
        <f>SUM(LARGE(($EJ34,$EC34,$DV34,$DO34,$DH34,$DA34,$CT34,$CM34,$CF34,$BY34,$BR34,$BK34,$BD34,$AW34,$AP34,$AI34,$AB34,$U34,$N34,$G34),{1;2;3;4;5}))</f>
        <v>0</v>
      </c>
      <c r="EM34" s="27">
        <f t="shared" si="80"/>
        <v>5</v>
      </c>
    </row>
    <row r="35" spans="1:143" x14ac:dyDescent="0.2">
      <c r="A35" s="38" t="s">
        <v>42</v>
      </c>
      <c r="B35" s="65">
        <f t="shared" si="0"/>
        <v>1</v>
      </c>
      <c r="C35" s="15" t="s">
        <v>43</v>
      </c>
      <c r="D35" s="20">
        <f t="shared" si="1"/>
        <v>2</v>
      </c>
      <c r="E35" s="27">
        <f>31+30</f>
        <v>61</v>
      </c>
      <c r="F35" s="26">
        <v>1</v>
      </c>
      <c r="G35" s="28">
        <f t="shared" si="81"/>
        <v>16</v>
      </c>
      <c r="H35" s="29">
        <f t="shared" si="41"/>
        <v>16</v>
      </c>
      <c r="I35" s="30">
        <f>SUM(LARGE(($G35),{1}))</f>
        <v>16</v>
      </c>
      <c r="J35" s="27">
        <f t="shared" si="42"/>
        <v>1</v>
      </c>
      <c r="K35" s="20">
        <f t="shared" si="3"/>
        <v>1</v>
      </c>
      <c r="L35" s="27"/>
      <c r="M35" s="26"/>
      <c r="N35" s="28">
        <f t="shared" si="82"/>
        <v>0</v>
      </c>
      <c r="O35" s="29">
        <f t="shared" si="43"/>
        <v>16</v>
      </c>
      <c r="P35" s="30">
        <f>SUM(LARGE(($N35,$G35),{1;2}))</f>
        <v>16</v>
      </c>
      <c r="Q35" s="27">
        <f t="shared" si="44"/>
        <v>1</v>
      </c>
      <c r="R35" s="20">
        <f t="shared" si="5"/>
        <v>2</v>
      </c>
      <c r="S35" s="27"/>
      <c r="T35" s="26"/>
      <c r="U35" s="28">
        <f t="shared" si="83"/>
        <v>0</v>
      </c>
      <c r="V35" s="29">
        <f t="shared" si="45"/>
        <v>16</v>
      </c>
      <c r="W35" s="30">
        <f>SUM(LARGE(($U35,$N35,$G35),{1;2;3}))</f>
        <v>16</v>
      </c>
      <c r="X35" s="27">
        <f t="shared" si="46"/>
        <v>1</v>
      </c>
      <c r="Y35" s="20">
        <f t="shared" si="7"/>
        <v>2</v>
      </c>
      <c r="Z35" s="27"/>
      <c r="AA35" s="26"/>
      <c r="AB35" s="28">
        <f t="shared" si="84"/>
        <v>0</v>
      </c>
      <c r="AC35" s="29">
        <f t="shared" si="47"/>
        <v>16</v>
      </c>
      <c r="AD35" s="30">
        <f>SUM(LARGE(($AB35,$U35,$N35,$G35),{1;2;3;4}))</f>
        <v>16</v>
      </c>
      <c r="AE35" s="27">
        <f t="shared" si="48"/>
        <v>1</v>
      </c>
      <c r="AF35" s="20">
        <f t="shared" si="9"/>
        <v>2</v>
      </c>
      <c r="AG35" s="27"/>
      <c r="AH35" s="26"/>
      <c r="AI35" s="28">
        <f t="shared" si="85"/>
        <v>0</v>
      </c>
      <c r="AJ35" s="29">
        <f t="shared" si="49"/>
        <v>16</v>
      </c>
      <c r="AK35" s="30">
        <f>SUM(LARGE(($AI35,$AB35,$U35,$N35,$G35),{1;2;3;4;5}))</f>
        <v>16</v>
      </c>
      <c r="AL35" s="27">
        <f t="shared" si="50"/>
        <v>1</v>
      </c>
      <c r="AM35" s="20">
        <f t="shared" si="11"/>
        <v>2</v>
      </c>
      <c r="AN35" s="27"/>
      <c r="AO35" s="26"/>
      <c r="AP35" s="28">
        <f t="shared" si="86"/>
        <v>0</v>
      </c>
      <c r="AQ35" s="29">
        <f t="shared" si="51"/>
        <v>16</v>
      </c>
      <c r="AR35" s="30">
        <f>SUM(LARGE(($AP35,$AI35,$AB35,$U35,$N35,$G35),{1;2;3;4;5}))</f>
        <v>16</v>
      </c>
      <c r="AS35" s="27">
        <f t="shared" si="52"/>
        <v>1</v>
      </c>
      <c r="AT35" s="20">
        <f t="shared" si="13"/>
        <v>2</v>
      </c>
      <c r="AU35" s="27"/>
      <c r="AV35" s="26"/>
      <c r="AW35" s="28">
        <f t="shared" si="87"/>
        <v>0</v>
      </c>
      <c r="AX35" s="29">
        <f t="shared" si="53"/>
        <v>16</v>
      </c>
      <c r="AY35" s="30">
        <f>SUM(LARGE(($AW35,$AP35,$AI35,$AB35,$U35,$N35,$G35),{1;2;3;4;5}))</f>
        <v>16</v>
      </c>
      <c r="AZ35" s="27">
        <f t="shared" si="54"/>
        <v>1</v>
      </c>
      <c r="BA35" s="20">
        <f t="shared" si="15"/>
        <v>2</v>
      </c>
      <c r="BB35" s="27"/>
      <c r="BC35" s="26"/>
      <c r="BD35" s="28">
        <f t="shared" si="88"/>
        <v>0</v>
      </c>
      <c r="BE35" s="29">
        <f t="shared" si="55"/>
        <v>16</v>
      </c>
      <c r="BF35" s="30">
        <f>SUM(LARGE(($BD35,$AW35,$AP35,$AI35,$AB35,$U35,$N35,$G35),{1;2;3;4;5}))</f>
        <v>16</v>
      </c>
      <c r="BG35" s="27">
        <f t="shared" si="56"/>
        <v>1</v>
      </c>
      <c r="BH35" s="20">
        <f t="shared" si="17"/>
        <v>2</v>
      </c>
      <c r="BI35" s="27"/>
      <c r="BJ35" s="26"/>
      <c r="BK35" s="28">
        <f t="shared" si="89"/>
        <v>0</v>
      </c>
      <c r="BL35" s="29">
        <f t="shared" si="57"/>
        <v>16</v>
      </c>
      <c r="BM35" s="30">
        <f>SUM(LARGE(($BK35,$BD35,$AW35,$AP35,$AI35,$AB35,$U35,$N35,$G35),{1;2;3;4;5}))</f>
        <v>16</v>
      </c>
      <c r="BN35" s="27">
        <f t="shared" si="58"/>
        <v>1</v>
      </c>
      <c r="BO35" s="20">
        <f t="shared" si="19"/>
        <v>2</v>
      </c>
      <c r="BP35" s="27"/>
      <c r="BQ35" s="26"/>
      <c r="BR35" s="28">
        <f t="shared" si="90"/>
        <v>0</v>
      </c>
      <c r="BS35" s="29">
        <f t="shared" si="59"/>
        <v>16</v>
      </c>
      <c r="BT35" s="30">
        <f>SUM(LARGE(($BR35,$BK35,$BD35,$AW35,$AP35,$AI35,$AB35,$U35,$N35,$G35),{1;2;3;4;5}))</f>
        <v>16</v>
      </c>
      <c r="BU35" s="27">
        <f t="shared" si="60"/>
        <v>1</v>
      </c>
      <c r="BV35" s="20">
        <f t="shared" si="21"/>
        <v>2</v>
      </c>
      <c r="BW35" s="27"/>
      <c r="BX35" s="26"/>
      <c r="BY35" s="28">
        <f t="shared" si="91"/>
        <v>0</v>
      </c>
      <c r="BZ35" s="29">
        <f t="shared" si="61"/>
        <v>16</v>
      </c>
      <c r="CA35" s="30">
        <f>SUM(LARGE(($BY35,$BR35,$BK35,$BD35,$AW35,$AP35,$AI35,$AB35,$U35,$N35,$G35),{1;2;3;4;5}))</f>
        <v>16</v>
      </c>
      <c r="CB35" s="27">
        <f t="shared" si="62"/>
        <v>1</v>
      </c>
      <c r="CC35" s="20">
        <f t="shared" si="23"/>
        <v>2</v>
      </c>
      <c r="CD35" s="27"/>
      <c r="CE35" s="26"/>
      <c r="CF35" s="28">
        <f t="shared" si="92"/>
        <v>0</v>
      </c>
      <c r="CG35" s="29">
        <f t="shared" si="63"/>
        <v>16</v>
      </c>
      <c r="CH35" s="30">
        <f>SUM(LARGE(($CF35,$BY35,$BR35,$BK35,$BD35,$AW35,$AP35,$AI35,$AB35,$U35,$N35,$G35),{1;2;3;4;5}))</f>
        <v>16</v>
      </c>
      <c r="CI35" s="27">
        <f t="shared" si="64"/>
        <v>1</v>
      </c>
      <c r="CJ35" s="20">
        <f t="shared" si="25"/>
        <v>1</v>
      </c>
      <c r="CK35" s="27"/>
      <c r="CL35" s="26"/>
      <c r="CM35" s="28">
        <f t="shared" si="93"/>
        <v>0</v>
      </c>
      <c r="CN35" s="29">
        <f t="shared" si="65"/>
        <v>16</v>
      </c>
      <c r="CO35" s="30">
        <f>SUM(LARGE(($CM35,$CF35,$BY35,$BR35,$BK35,$BD35,$AW35,$AP35,$AI35,$AB35,$U35,$N35,$G35),{1;2;3;4;5}))</f>
        <v>16</v>
      </c>
      <c r="CP35" s="27">
        <f t="shared" si="66"/>
        <v>1</v>
      </c>
      <c r="CQ35" s="20">
        <f t="shared" si="27"/>
        <v>1</v>
      </c>
      <c r="CR35" s="27"/>
      <c r="CS35" s="26"/>
      <c r="CT35" s="28">
        <f t="shared" si="94"/>
        <v>0</v>
      </c>
      <c r="CU35" s="29">
        <f t="shared" si="67"/>
        <v>16</v>
      </c>
      <c r="CV35" s="30">
        <f>SUM(LARGE(($CT35,$CM35,$CF35,$BY35,$BR35,$BK35,$BD35,$AW35,$AP35,$AI35,$AB35,$U35,$N35,$G35),{1;2;3;4;5}))</f>
        <v>16</v>
      </c>
      <c r="CW35" s="27">
        <f t="shared" si="68"/>
        <v>1</v>
      </c>
      <c r="CX35" s="20">
        <f t="shared" si="29"/>
        <v>1</v>
      </c>
      <c r="CY35" s="27"/>
      <c r="CZ35" s="26"/>
      <c r="DA35" s="28">
        <f t="shared" si="95"/>
        <v>0</v>
      </c>
      <c r="DB35" s="29">
        <f t="shared" si="69"/>
        <v>16</v>
      </c>
      <c r="DC35" s="30">
        <f>SUM(LARGE(($DA35,$CT35,$CM35,$CF35,$BY35,$BR35,$BK35,$BD35,$AW35,$AP35,$AI35,$AB35,$U35,$N35,$G35),{1;2;3;4;5}))</f>
        <v>16</v>
      </c>
      <c r="DD35" s="27">
        <f t="shared" si="70"/>
        <v>1</v>
      </c>
      <c r="DE35" s="20">
        <f t="shared" si="31"/>
        <v>1</v>
      </c>
      <c r="DF35" s="27"/>
      <c r="DG35" s="26"/>
      <c r="DH35" s="28">
        <f t="shared" si="96"/>
        <v>0</v>
      </c>
      <c r="DI35" s="29">
        <f t="shared" si="71"/>
        <v>16</v>
      </c>
      <c r="DJ35" s="30">
        <f>SUM(LARGE(($DH35,$DA35,$CT35,$CM35,$CF35,$BY35,$BR35,$BK35,$BD35,$AW35,$AP35,$AI35,$AB35,$U35,$N35,$G35),{1;2;3;4;5}))</f>
        <v>16</v>
      </c>
      <c r="DK35" s="27">
        <f t="shared" si="72"/>
        <v>1</v>
      </c>
      <c r="DL35" s="20">
        <f t="shared" si="33"/>
        <v>1</v>
      </c>
      <c r="DM35" s="27"/>
      <c r="DN35" s="26"/>
      <c r="DO35" s="28">
        <f t="shared" si="97"/>
        <v>0</v>
      </c>
      <c r="DP35" s="29">
        <f t="shared" si="73"/>
        <v>16</v>
      </c>
      <c r="DQ35" s="30">
        <f>SUM(LARGE(($DO35,$DH35,$DA35,$CT35,$CM35,$CF35,$BY35,$BR35,$BK35,$BD35,$AW35,$AP35,$AI35,$AB35,$U35,$N35,$G35),{1;2;3;4;5}))</f>
        <v>16</v>
      </c>
      <c r="DR35" s="27">
        <f t="shared" si="74"/>
        <v>1</v>
      </c>
      <c r="DS35" s="20">
        <f t="shared" si="35"/>
        <v>1</v>
      </c>
      <c r="DT35" s="27"/>
      <c r="DU35" s="26"/>
      <c r="DV35" s="28">
        <f t="shared" si="98"/>
        <v>0</v>
      </c>
      <c r="DW35" s="29">
        <f t="shared" si="75"/>
        <v>16</v>
      </c>
      <c r="DX35" s="30">
        <f>SUM(LARGE(($DV35,$DO35,$DH35,$DA35,$CT35,$CM35,$CF35,$BY35,$BR35,$BK35,$BD35,$AW35,$AP35,$AI35,$AB35,$U35,$N35,$G35),{1;2;3;4;5}))</f>
        <v>16</v>
      </c>
      <c r="DY35" s="27">
        <f t="shared" si="76"/>
        <v>1</v>
      </c>
      <c r="DZ35" s="20">
        <f t="shared" si="37"/>
        <v>3</v>
      </c>
      <c r="EA35" s="27"/>
      <c r="EB35" s="26"/>
      <c r="EC35" s="28">
        <f t="shared" si="99"/>
        <v>0</v>
      </c>
      <c r="ED35" s="29">
        <f t="shared" si="77"/>
        <v>16</v>
      </c>
      <c r="EE35" s="30">
        <f>SUM(LARGE(($EC35,$DV35,$DO35,$DH35,$DA35,$CT35,$CM35,$CF35,$BY35,$BR35,$BK35,$BD35,$AW35,$AP35,$AI35,$AB35,$U35,$N35,$G35),{1;2;3;4;5}))</f>
        <v>16</v>
      </c>
      <c r="EF35" s="27">
        <f t="shared" si="78"/>
        <v>1</v>
      </c>
      <c r="EG35" s="20">
        <f t="shared" si="39"/>
        <v>1</v>
      </c>
      <c r="EH35" s="27"/>
      <c r="EI35" s="26"/>
      <c r="EJ35" s="28">
        <f t="shared" si="100"/>
        <v>0</v>
      </c>
      <c r="EK35" s="29">
        <f t="shared" si="79"/>
        <v>16</v>
      </c>
      <c r="EL35" s="30">
        <f>SUM(LARGE(($EJ35,$EC35,$DV35,$DO35,$DH35,$DA35,$CT35,$CM35,$CF35,$BY35,$BR35,$BK35,$BD35,$AW35,$AP35,$AI35,$AB35,$U35,$N35,$G35),{1;2;3;4;5}))</f>
        <v>16</v>
      </c>
      <c r="EM35" s="27">
        <f t="shared" si="80"/>
        <v>1</v>
      </c>
    </row>
    <row r="36" spans="1:143" x14ac:dyDescent="0.2">
      <c r="A36" s="38" t="s">
        <v>49</v>
      </c>
      <c r="B36" s="65">
        <f t="shared" si="0"/>
        <v>0</v>
      </c>
      <c r="C36" s="15"/>
      <c r="D36" s="20">
        <f t="shared" si="1"/>
        <v>2</v>
      </c>
      <c r="E36" s="27"/>
      <c r="F36" s="26"/>
      <c r="G36" s="28">
        <f t="shared" si="81"/>
        <v>0</v>
      </c>
      <c r="H36" s="29">
        <f t="shared" si="41"/>
        <v>0</v>
      </c>
      <c r="I36" s="30">
        <f>SUM(LARGE(($G36),{1}))</f>
        <v>0</v>
      </c>
      <c r="J36" s="27">
        <f t="shared" si="42"/>
        <v>5</v>
      </c>
      <c r="K36" s="20">
        <f t="shared" si="3"/>
        <v>1</v>
      </c>
      <c r="L36" s="27"/>
      <c r="M36" s="26"/>
      <c r="N36" s="28">
        <f t="shared" si="82"/>
        <v>0</v>
      </c>
      <c r="O36" s="29">
        <f t="shared" si="43"/>
        <v>0</v>
      </c>
      <c r="P36" s="30">
        <f>SUM(LARGE(($N36,$G36),{1;2}))</f>
        <v>0</v>
      </c>
      <c r="Q36" s="27">
        <f t="shared" si="44"/>
        <v>5</v>
      </c>
      <c r="R36" s="20">
        <f t="shared" si="5"/>
        <v>2</v>
      </c>
      <c r="S36" s="27"/>
      <c r="T36" s="26"/>
      <c r="U36" s="28">
        <f t="shared" si="83"/>
        <v>0</v>
      </c>
      <c r="V36" s="29">
        <f t="shared" si="45"/>
        <v>0</v>
      </c>
      <c r="W36" s="30">
        <f>SUM(LARGE(($U36,$N36,$G36),{1;2;3}))</f>
        <v>0</v>
      </c>
      <c r="X36" s="27">
        <f t="shared" si="46"/>
        <v>5</v>
      </c>
      <c r="Y36" s="20">
        <f t="shared" si="7"/>
        <v>2</v>
      </c>
      <c r="Z36" s="27"/>
      <c r="AA36" s="26"/>
      <c r="AB36" s="28">
        <f t="shared" si="84"/>
        <v>0</v>
      </c>
      <c r="AC36" s="29">
        <f t="shared" si="47"/>
        <v>0</v>
      </c>
      <c r="AD36" s="30">
        <f>SUM(LARGE(($AB36,$U36,$N36,$G36),{1;2;3;4}))</f>
        <v>0</v>
      </c>
      <c r="AE36" s="27">
        <f t="shared" si="48"/>
        <v>5</v>
      </c>
      <c r="AF36" s="20">
        <f t="shared" si="9"/>
        <v>2</v>
      </c>
      <c r="AG36" s="27"/>
      <c r="AH36" s="26"/>
      <c r="AI36" s="28">
        <f t="shared" si="85"/>
        <v>0</v>
      </c>
      <c r="AJ36" s="29">
        <f t="shared" si="49"/>
        <v>0</v>
      </c>
      <c r="AK36" s="30">
        <f>SUM(LARGE(($AI36,$AB36,$U36,$N36,$G36),{1;2;3;4;5}))</f>
        <v>0</v>
      </c>
      <c r="AL36" s="27">
        <f t="shared" si="50"/>
        <v>5</v>
      </c>
      <c r="AM36" s="20">
        <f t="shared" si="11"/>
        <v>2</v>
      </c>
      <c r="AN36" s="27"/>
      <c r="AO36" s="26"/>
      <c r="AP36" s="28">
        <f t="shared" si="86"/>
        <v>0</v>
      </c>
      <c r="AQ36" s="29">
        <f t="shared" si="51"/>
        <v>0</v>
      </c>
      <c r="AR36" s="30">
        <f>SUM(LARGE(($AP36,$AI36,$AB36,$U36,$N36,$G36),{1;2;3;4;5}))</f>
        <v>0</v>
      </c>
      <c r="AS36" s="27">
        <f t="shared" si="52"/>
        <v>5</v>
      </c>
      <c r="AT36" s="20">
        <f t="shared" si="13"/>
        <v>2</v>
      </c>
      <c r="AU36" s="27"/>
      <c r="AV36" s="26"/>
      <c r="AW36" s="28">
        <f t="shared" si="87"/>
        <v>0</v>
      </c>
      <c r="AX36" s="29">
        <f t="shared" si="53"/>
        <v>0</v>
      </c>
      <c r="AY36" s="30">
        <f>SUM(LARGE(($AW36,$AP36,$AI36,$AB36,$U36,$N36,$G36),{1;2;3;4;5}))</f>
        <v>0</v>
      </c>
      <c r="AZ36" s="27">
        <f t="shared" si="54"/>
        <v>5</v>
      </c>
      <c r="BA36" s="20">
        <f t="shared" si="15"/>
        <v>2</v>
      </c>
      <c r="BB36" s="27"/>
      <c r="BC36" s="26"/>
      <c r="BD36" s="28">
        <f t="shared" si="88"/>
        <v>0</v>
      </c>
      <c r="BE36" s="29">
        <f t="shared" si="55"/>
        <v>0</v>
      </c>
      <c r="BF36" s="30">
        <f>SUM(LARGE(($BD36,$AW36,$AP36,$AI36,$AB36,$U36,$N36,$G36),{1;2;3;4;5}))</f>
        <v>0</v>
      </c>
      <c r="BG36" s="27">
        <f t="shared" si="56"/>
        <v>5</v>
      </c>
      <c r="BH36" s="20">
        <f t="shared" si="17"/>
        <v>2</v>
      </c>
      <c r="BI36" s="27"/>
      <c r="BJ36" s="26"/>
      <c r="BK36" s="28">
        <f t="shared" si="89"/>
        <v>0</v>
      </c>
      <c r="BL36" s="29">
        <f t="shared" si="57"/>
        <v>0</v>
      </c>
      <c r="BM36" s="30">
        <f>SUM(LARGE(($BK36,$BD36,$AW36,$AP36,$AI36,$AB36,$U36,$N36,$G36),{1;2;3;4;5}))</f>
        <v>0</v>
      </c>
      <c r="BN36" s="27">
        <f t="shared" si="58"/>
        <v>5</v>
      </c>
      <c r="BO36" s="20">
        <f t="shared" si="19"/>
        <v>2</v>
      </c>
      <c r="BP36" s="27"/>
      <c r="BQ36" s="26"/>
      <c r="BR36" s="28">
        <f t="shared" si="90"/>
        <v>0</v>
      </c>
      <c r="BS36" s="29">
        <f t="shared" si="59"/>
        <v>0</v>
      </c>
      <c r="BT36" s="30">
        <f>SUM(LARGE(($BR36,$BK36,$BD36,$AW36,$AP36,$AI36,$AB36,$U36,$N36,$G36),{1;2;3;4;5}))</f>
        <v>0</v>
      </c>
      <c r="BU36" s="27">
        <f t="shared" si="60"/>
        <v>5</v>
      </c>
      <c r="BV36" s="20">
        <f t="shared" si="21"/>
        <v>2</v>
      </c>
      <c r="BW36" s="27"/>
      <c r="BX36" s="26"/>
      <c r="BY36" s="28">
        <f t="shared" si="91"/>
        <v>0</v>
      </c>
      <c r="BZ36" s="29">
        <f t="shared" si="61"/>
        <v>0</v>
      </c>
      <c r="CA36" s="30">
        <f>SUM(LARGE(($BY36,$BR36,$BK36,$BD36,$AW36,$AP36,$AI36,$AB36,$U36,$N36,$G36),{1;2;3;4;5}))</f>
        <v>0</v>
      </c>
      <c r="CB36" s="27">
        <f t="shared" si="62"/>
        <v>5</v>
      </c>
      <c r="CC36" s="20">
        <f t="shared" si="23"/>
        <v>2</v>
      </c>
      <c r="CD36" s="27"/>
      <c r="CE36" s="26"/>
      <c r="CF36" s="28">
        <f t="shared" si="92"/>
        <v>0</v>
      </c>
      <c r="CG36" s="29">
        <f t="shared" si="63"/>
        <v>0</v>
      </c>
      <c r="CH36" s="30">
        <f>SUM(LARGE(($CF36,$BY36,$BR36,$BK36,$BD36,$AW36,$AP36,$AI36,$AB36,$U36,$N36,$G36),{1;2;3;4;5}))</f>
        <v>0</v>
      </c>
      <c r="CI36" s="27">
        <f t="shared" si="64"/>
        <v>5</v>
      </c>
      <c r="CJ36" s="20">
        <f t="shared" si="25"/>
        <v>1</v>
      </c>
      <c r="CK36" s="27"/>
      <c r="CL36" s="26"/>
      <c r="CM36" s="28">
        <f t="shared" si="93"/>
        <v>0</v>
      </c>
      <c r="CN36" s="29">
        <f t="shared" si="65"/>
        <v>0</v>
      </c>
      <c r="CO36" s="30">
        <f>SUM(LARGE(($CM36,$CF36,$BY36,$BR36,$BK36,$BD36,$AW36,$AP36,$AI36,$AB36,$U36,$N36,$G36),{1;2;3;4;5}))</f>
        <v>0</v>
      </c>
      <c r="CP36" s="27">
        <f t="shared" si="66"/>
        <v>5</v>
      </c>
      <c r="CQ36" s="20">
        <f t="shared" si="27"/>
        <v>1</v>
      </c>
      <c r="CR36" s="27"/>
      <c r="CS36" s="26"/>
      <c r="CT36" s="28">
        <f t="shared" si="94"/>
        <v>0</v>
      </c>
      <c r="CU36" s="29">
        <f t="shared" si="67"/>
        <v>0</v>
      </c>
      <c r="CV36" s="30">
        <f>SUM(LARGE(($CT36,$CM36,$CF36,$BY36,$BR36,$BK36,$BD36,$AW36,$AP36,$AI36,$AB36,$U36,$N36,$G36),{1;2;3;4;5}))</f>
        <v>0</v>
      </c>
      <c r="CW36" s="27">
        <f t="shared" si="68"/>
        <v>5</v>
      </c>
      <c r="CX36" s="20">
        <f t="shared" si="29"/>
        <v>1</v>
      </c>
      <c r="CY36" s="27"/>
      <c r="CZ36" s="26"/>
      <c r="DA36" s="28">
        <f t="shared" si="95"/>
        <v>0</v>
      </c>
      <c r="DB36" s="29">
        <f t="shared" si="69"/>
        <v>0</v>
      </c>
      <c r="DC36" s="30">
        <f>SUM(LARGE(($DA36,$CT36,$CM36,$CF36,$BY36,$BR36,$BK36,$BD36,$AW36,$AP36,$AI36,$AB36,$U36,$N36,$G36),{1;2;3;4;5}))</f>
        <v>0</v>
      </c>
      <c r="DD36" s="27">
        <f t="shared" si="70"/>
        <v>5</v>
      </c>
      <c r="DE36" s="20">
        <f t="shared" si="31"/>
        <v>1</v>
      </c>
      <c r="DF36" s="27"/>
      <c r="DG36" s="26"/>
      <c r="DH36" s="28">
        <f t="shared" si="96"/>
        <v>0</v>
      </c>
      <c r="DI36" s="29">
        <f t="shared" si="71"/>
        <v>0</v>
      </c>
      <c r="DJ36" s="30">
        <f>SUM(LARGE(($DH36,$DA36,$CT36,$CM36,$CF36,$BY36,$BR36,$BK36,$BD36,$AW36,$AP36,$AI36,$AB36,$U36,$N36,$G36),{1;2;3;4;5}))</f>
        <v>0</v>
      </c>
      <c r="DK36" s="27">
        <f t="shared" si="72"/>
        <v>5</v>
      </c>
      <c r="DL36" s="20">
        <f t="shared" si="33"/>
        <v>1</v>
      </c>
      <c r="DM36" s="27"/>
      <c r="DN36" s="26"/>
      <c r="DO36" s="28">
        <f t="shared" si="97"/>
        <v>0</v>
      </c>
      <c r="DP36" s="29">
        <f t="shared" si="73"/>
        <v>0</v>
      </c>
      <c r="DQ36" s="30">
        <f>SUM(LARGE(($DO36,$DH36,$DA36,$CT36,$CM36,$CF36,$BY36,$BR36,$BK36,$BD36,$AW36,$AP36,$AI36,$AB36,$U36,$N36,$G36),{1;2;3;4;5}))</f>
        <v>0</v>
      </c>
      <c r="DR36" s="27">
        <f t="shared" si="74"/>
        <v>5</v>
      </c>
      <c r="DS36" s="20">
        <f t="shared" si="35"/>
        <v>1</v>
      </c>
      <c r="DT36" s="27"/>
      <c r="DU36" s="26"/>
      <c r="DV36" s="28">
        <f t="shared" si="98"/>
        <v>0</v>
      </c>
      <c r="DW36" s="29">
        <f t="shared" si="75"/>
        <v>0</v>
      </c>
      <c r="DX36" s="30">
        <f>SUM(LARGE(($DV36,$DO36,$DH36,$DA36,$CT36,$CM36,$CF36,$BY36,$BR36,$BK36,$BD36,$AW36,$AP36,$AI36,$AB36,$U36,$N36,$G36),{1;2;3;4;5}))</f>
        <v>0</v>
      </c>
      <c r="DY36" s="27">
        <f t="shared" si="76"/>
        <v>5</v>
      </c>
      <c r="DZ36" s="20">
        <f t="shared" si="37"/>
        <v>3</v>
      </c>
      <c r="EA36" s="27"/>
      <c r="EB36" s="26"/>
      <c r="EC36" s="28">
        <f t="shared" si="99"/>
        <v>0</v>
      </c>
      <c r="ED36" s="29">
        <f t="shared" si="77"/>
        <v>0</v>
      </c>
      <c r="EE36" s="30">
        <f>SUM(LARGE(($EC36,$DV36,$DO36,$DH36,$DA36,$CT36,$CM36,$CF36,$BY36,$BR36,$BK36,$BD36,$AW36,$AP36,$AI36,$AB36,$U36,$N36,$G36),{1;2;3;4;5}))</f>
        <v>0</v>
      </c>
      <c r="EF36" s="27">
        <f t="shared" si="78"/>
        <v>5</v>
      </c>
      <c r="EG36" s="20">
        <f t="shared" si="39"/>
        <v>1</v>
      </c>
      <c r="EH36" s="27"/>
      <c r="EI36" s="26"/>
      <c r="EJ36" s="28">
        <f t="shared" si="100"/>
        <v>0</v>
      </c>
      <c r="EK36" s="29">
        <f t="shared" si="79"/>
        <v>0</v>
      </c>
      <c r="EL36" s="30">
        <f>SUM(LARGE(($EJ36,$EC36,$DV36,$DO36,$DH36,$DA36,$CT36,$CM36,$CF36,$BY36,$BR36,$BK36,$BD36,$AW36,$AP36,$AI36,$AB36,$U36,$N36,$G36),{1;2;3;4;5}))</f>
        <v>0</v>
      </c>
      <c r="EM36" s="27">
        <f t="shared" si="80"/>
        <v>5</v>
      </c>
    </row>
    <row r="37" spans="1:143" x14ac:dyDescent="0.2">
      <c r="A37" s="38"/>
      <c r="B37" s="65">
        <f t="shared" si="0"/>
        <v>0</v>
      </c>
      <c r="C37" s="13"/>
      <c r="D37" s="20">
        <f t="shared" si="1"/>
        <v>2</v>
      </c>
      <c r="E37" s="27"/>
      <c r="F37" s="26"/>
      <c r="G37" s="28">
        <f t="shared" si="81"/>
        <v>0</v>
      </c>
      <c r="H37" s="29">
        <f t="shared" si="41"/>
        <v>0</v>
      </c>
      <c r="I37" s="30">
        <f>SUM(LARGE(($G37),{1}))</f>
        <v>0</v>
      </c>
      <c r="J37" s="27">
        <f t="shared" si="42"/>
        <v>5</v>
      </c>
      <c r="K37" s="20">
        <f t="shared" si="3"/>
        <v>1</v>
      </c>
      <c r="L37" s="27"/>
      <c r="M37" s="26"/>
      <c r="N37" s="28">
        <f t="shared" si="82"/>
        <v>0</v>
      </c>
      <c r="O37" s="29">
        <f t="shared" si="43"/>
        <v>0</v>
      </c>
      <c r="P37" s="30">
        <f>SUM(LARGE(($N37,$G37),{1;2}))</f>
        <v>0</v>
      </c>
      <c r="Q37" s="27">
        <f t="shared" si="44"/>
        <v>5</v>
      </c>
      <c r="R37" s="20">
        <f t="shared" si="5"/>
        <v>2</v>
      </c>
      <c r="S37" s="27"/>
      <c r="T37" s="26"/>
      <c r="U37" s="28">
        <f t="shared" si="83"/>
        <v>0</v>
      </c>
      <c r="V37" s="29">
        <f t="shared" si="45"/>
        <v>0</v>
      </c>
      <c r="W37" s="30">
        <f>SUM(LARGE(($U37,$N37,$G37),{1;2;3}))</f>
        <v>0</v>
      </c>
      <c r="X37" s="27">
        <f t="shared" si="46"/>
        <v>5</v>
      </c>
      <c r="Y37" s="20">
        <f t="shared" si="7"/>
        <v>2</v>
      </c>
      <c r="Z37" s="27"/>
      <c r="AA37" s="26"/>
      <c r="AB37" s="28">
        <f t="shared" si="84"/>
        <v>0</v>
      </c>
      <c r="AC37" s="29">
        <f t="shared" si="47"/>
        <v>0</v>
      </c>
      <c r="AD37" s="30">
        <f>SUM(LARGE(($AB37,$U37,$N37,$G37),{1;2;3;4}))</f>
        <v>0</v>
      </c>
      <c r="AE37" s="27">
        <f t="shared" si="48"/>
        <v>5</v>
      </c>
      <c r="AF37" s="20">
        <f t="shared" si="9"/>
        <v>2</v>
      </c>
      <c r="AG37" s="27"/>
      <c r="AH37" s="26"/>
      <c r="AI37" s="28">
        <f t="shared" si="85"/>
        <v>0</v>
      </c>
      <c r="AJ37" s="29">
        <f t="shared" si="49"/>
        <v>0</v>
      </c>
      <c r="AK37" s="30">
        <f>SUM(LARGE(($AI37,$AB37,$U37,$N37,$G37),{1;2;3;4;5}))</f>
        <v>0</v>
      </c>
      <c r="AL37" s="27">
        <f t="shared" si="50"/>
        <v>5</v>
      </c>
      <c r="AM37" s="20">
        <f t="shared" si="11"/>
        <v>2</v>
      </c>
      <c r="AN37" s="27"/>
      <c r="AO37" s="26"/>
      <c r="AP37" s="28">
        <f t="shared" si="86"/>
        <v>0</v>
      </c>
      <c r="AQ37" s="29">
        <f t="shared" si="51"/>
        <v>0</v>
      </c>
      <c r="AR37" s="30">
        <f>SUM(LARGE(($AP37,$AI37,$AB37,$U37,$N37,$G37),{1;2;3;4;5}))</f>
        <v>0</v>
      </c>
      <c r="AS37" s="27">
        <f t="shared" si="52"/>
        <v>5</v>
      </c>
      <c r="AT37" s="20">
        <f t="shared" si="13"/>
        <v>2</v>
      </c>
      <c r="AU37" s="27"/>
      <c r="AV37" s="26"/>
      <c r="AW37" s="28">
        <f t="shared" si="87"/>
        <v>0</v>
      </c>
      <c r="AX37" s="29">
        <f t="shared" si="53"/>
        <v>0</v>
      </c>
      <c r="AY37" s="30">
        <f>SUM(LARGE(($AW37,$AP37,$AI37,$AB37,$U37,$N37,$G37),{1;2;3;4;5}))</f>
        <v>0</v>
      </c>
      <c r="AZ37" s="27">
        <f t="shared" si="54"/>
        <v>5</v>
      </c>
      <c r="BA37" s="20">
        <f t="shared" si="15"/>
        <v>2</v>
      </c>
      <c r="BB37" s="27"/>
      <c r="BC37" s="26"/>
      <c r="BD37" s="28">
        <f t="shared" si="88"/>
        <v>0</v>
      </c>
      <c r="BE37" s="29">
        <f t="shared" si="55"/>
        <v>0</v>
      </c>
      <c r="BF37" s="30">
        <f>SUM(LARGE(($BD37,$AW37,$AP37,$AI37,$AB37,$U37,$N37,$G37),{1;2;3;4;5}))</f>
        <v>0</v>
      </c>
      <c r="BG37" s="27">
        <f t="shared" si="56"/>
        <v>5</v>
      </c>
      <c r="BH37" s="20">
        <f t="shared" si="17"/>
        <v>2</v>
      </c>
      <c r="BI37" s="27"/>
      <c r="BJ37" s="26"/>
      <c r="BK37" s="28">
        <f t="shared" si="89"/>
        <v>0</v>
      </c>
      <c r="BL37" s="29">
        <f t="shared" si="57"/>
        <v>0</v>
      </c>
      <c r="BM37" s="30">
        <f>SUM(LARGE(($BK37,$BD37,$AW37,$AP37,$AI37,$AB37,$U37,$N37,$G37),{1;2;3;4;5}))</f>
        <v>0</v>
      </c>
      <c r="BN37" s="27">
        <f t="shared" si="58"/>
        <v>5</v>
      </c>
      <c r="BO37" s="20">
        <f t="shared" si="19"/>
        <v>2</v>
      </c>
      <c r="BP37" s="27"/>
      <c r="BQ37" s="26"/>
      <c r="BR37" s="28">
        <f t="shared" si="90"/>
        <v>0</v>
      </c>
      <c r="BS37" s="29">
        <f t="shared" si="59"/>
        <v>0</v>
      </c>
      <c r="BT37" s="30">
        <f>SUM(LARGE(($BR37,$BK37,$BD37,$AW37,$AP37,$AI37,$AB37,$U37,$N37,$G37),{1;2;3;4;5}))</f>
        <v>0</v>
      </c>
      <c r="BU37" s="27">
        <f t="shared" si="60"/>
        <v>5</v>
      </c>
      <c r="BV37" s="20">
        <f t="shared" si="21"/>
        <v>2</v>
      </c>
      <c r="BW37" s="27"/>
      <c r="BX37" s="26"/>
      <c r="BY37" s="28">
        <f t="shared" si="91"/>
        <v>0</v>
      </c>
      <c r="BZ37" s="29">
        <f t="shared" si="61"/>
        <v>0</v>
      </c>
      <c r="CA37" s="30">
        <f>SUM(LARGE(($BY37,$BR37,$BK37,$BD37,$AW37,$AP37,$AI37,$AB37,$U37,$N37,$G37),{1;2;3;4;5}))</f>
        <v>0</v>
      </c>
      <c r="CB37" s="27">
        <f t="shared" si="62"/>
        <v>5</v>
      </c>
      <c r="CC37" s="20">
        <f t="shared" si="23"/>
        <v>2</v>
      </c>
      <c r="CD37" s="27"/>
      <c r="CE37" s="26"/>
      <c r="CF37" s="28">
        <f t="shared" si="92"/>
        <v>0</v>
      </c>
      <c r="CG37" s="29">
        <f t="shared" si="63"/>
        <v>0</v>
      </c>
      <c r="CH37" s="30">
        <f>SUM(LARGE(($CF37,$BY37,$BR37,$BK37,$BD37,$AW37,$AP37,$AI37,$AB37,$U37,$N37,$G37),{1;2;3;4;5}))</f>
        <v>0</v>
      </c>
      <c r="CI37" s="27">
        <f t="shared" si="64"/>
        <v>5</v>
      </c>
      <c r="CJ37" s="20">
        <f t="shared" si="25"/>
        <v>1</v>
      </c>
      <c r="CK37" s="27"/>
      <c r="CL37" s="26"/>
      <c r="CM37" s="28">
        <f t="shared" si="93"/>
        <v>0</v>
      </c>
      <c r="CN37" s="29">
        <f t="shared" si="65"/>
        <v>0</v>
      </c>
      <c r="CO37" s="30">
        <f>SUM(LARGE(($CM37,$CF37,$BY37,$BR37,$BK37,$BD37,$AW37,$AP37,$AI37,$AB37,$U37,$N37,$G37),{1;2;3;4;5}))</f>
        <v>0</v>
      </c>
      <c r="CP37" s="27">
        <f t="shared" si="66"/>
        <v>5</v>
      </c>
      <c r="CQ37" s="20">
        <f t="shared" si="27"/>
        <v>1</v>
      </c>
      <c r="CR37" s="27"/>
      <c r="CS37" s="26"/>
      <c r="CT37" s="28">
        <f t="shared" si="94"/>
        <v>0</v>
      </c>
      <c r="CU37" s="29">
        <f t="shared" si="67"/>
        <v>0</v>
      </c>
      <c r="CV37" s="30">
        <f>SUM(LARGE(($CT37,$CM37,$CF37,$BY37,$BR37,$BK37,$BD37,$AW37,$AP37,$AI37,$AB37,$U37,$N37,$G37),{1;2;3;4;5}))</f>
        <v>0</v>
      </c>
      <c r="CW37" s="27">
        <f t="shared" si="68"/>
        <v>5</v>
      </c>
      <c r="CX37" s="20">
        <f t="shared" si="29"/>
        <v>1</v>
      </c>
      <c r="CY37" s="27"/>
      <c r="CZ37" s="26"/>
      <c r="DA37" s="28">
        <f t="shared" si="95"/>
        <v>0</v>
      </c>
      <c r="DB37" s="29">
        <f t="shared" si="69"/>
        <v>0</v>
      </c>
      <c r="DC37" s="30">
        <f>SUM(LARGE(($DA37,$CT37,$CM37,$CF37,$BY37,$BR37,$BK37,$BD37,$AW37,$AP37,$AI37,$AB37,$U37,$N37,$G37),{1;2;3;4;5}))</f>
        <v>0</v>
      </c>
      <c r="DD37" s="27">
        <f t="shared" si="70"/>
        <v>5</v>
      </c>
      <c r="DE37" s="20">
        <f t="shared" si="31"/>
        <v>1</v>
      </c>
      <c r="DF37" s="27"/>
      <c r="DG37" s="26"/>
      <c r="DH37" s="28">
        <f t="shared" si="96"/>
        <v>0</v>
      </c>
      <c r="DI37" s="29">
        <f t="shared" si="71"/>
        <v>0</v>
      </c>
      <c r="DJ37" s="30">
        <f>SUM(LARGE(($DH37,$DA37,$CT37,$CM37,$CF37,$BY37,$BR37,$BK37,$BD37,$AW37,$AP37,$AI37,$AB37,$U37,$N37,$G37),{1;2;3;4;5}))</f>
        <v>0</v>
      </c>
      <c r="DK37" s="27">
        <f t="shared" si="72"/>
        <v>5</v>
      </c>
      <c r="DL37" s="20">
        <f t="shared" si="33"/>
        <v>1</v>
      </c>
      <c r="DM37" s="27"/>
      <c r="DN37" s="26"/>
      <c r="DO37" s="28">
        <f t="shared" si="97"/>
        <v>0</v>
      </c>
      <c r="DP37" s="29">
        <f t="shared" si="73"/>
        <v>0</v>
      </c>
      <c r="DQ37" s="30">
        <f>SUM(LARGE(($DO37,$DH37,$DA37,$CT37,$CM37,$CF37,$BY37,$BR37,$BK37,$BD37,$AW37,$AP37,$AI37,$AB37,$U37,$N37,$G37),{1;2;3;4;5}))</f>
        <v>0</v>
      </c>
      <c r="DR37" s="27">
        <f t="shared" si="74"/>
        <v>5</v>
      </c>
      <c r="DS37" s="20">
        <f t="shared" si="35"/>
        <v>1</v>
      </c>
      <c r="DT37" s="27"/>
      <c r="DU37" s="26"/>
      <c r="DV37" s="28">
        <f t="shared" si="98"/>
        <v>0</v>
      </c>
      <c r="DW37" s="29">
        <f t="shared" si="75"/>
        <v>0</v>
      </c>
      <c r="DX37" s="30">
        <f>SUM(LARGE(($DV37,$DO37,$DH37,$DA37,$CT37,$CM37,$CF37,$BY37,$BR37,$BK37,$BD37,$AW37,$AP37,$AI37,$AB37,$U37,$N37,$G37),{1;2;3;4;5}))</f>
        <v>0</v>
      </c>
      <c r="DY37" s="27">
        <f t="shared" si="76"/>
        <v>5</v>
      </c>
      <c r="DZ37" s="20">
        <f t="shared" si="37"/>
        <v>3</v>
      </c>
      <c r="EA37" s="27"/>
      <c r="EB37" s="26"/>
      <c r="EC37" s="28">
        <f t="shared" si="99"/>
        <v>0</v>
      </c>
      <c r="ED37" s="29">
        <f t="shared" si="77"/>
        <v>0</v>
      </c>
      <c r="EE37" s="30">
        <f>SUM(LARGE(($EC37,$DV37,$DO37,$DH37,$DA37,$CT37,$CM37,$CF37,$BY37,$BR37,$BK37,$BD37,$AW37,$AP37,$AI37,$AB37,$U37,$N37,$G37),{1;2;3;4;5}))</f>
        <v>0</v>
      </c>
      <c r="EF37" s="27">
        <f t="shared" si="78"/>
        <v>5</v>
      </c>
      <c r="EG37" s="20">
        <f t="shared" si="39"/>
        <v>1</v>
      </c>
      <c r="EH37" s="27"/>
      <c r="EI37" s="26"/>
      <c r="EJ37" s="28">
        <f t="shared" si="100"/>
        <v>0</v>
      </c>
      <c r="EK37" s="29">
        <f t="shared" si="79"/>
        <v>0</v>
      </c>
      <c r="EL37" s="30">
        <f>SUM(LARGE(($EJ37,$EC37,$DV37,$DO37,$DH37,$DA37,$CT37,$CM37,$CF37,$BY37,$BR37,$BK37,$BD37,$AW37,$AP37,$AI37,$AB37,$U37,$N37,$G37),{1;2;3;4;5}))</f>
        <v>0</v>
      </c>
      <c r="EM37" s="27">
        <f t="shared" si="80"/>
        <v>5</v>
      </c>
    </row>
    <row r="38" spans="1:143" x14ac:dyDescent="0.2">
      <c r="A38" s="38"/>
      <c r="B38" s="65">
        <f t="shared" si="0"/>
        <v>0</v>
      </c>
      <c r="C38" s="11"/>
      <c r="D38" s="20">
        <f t="shared" si="1"/>
        <v>2</v>
      </c>
      <c r="E38" s="27"/>
      <c r="F38" s="26"/>
      <c r="G38" s="28">
        <f t="shared" si="81"/>
        <v>0</v>
      </c>
      <c r="H38" s="29">
        <f t="shared" si="41"/>
        <v>0</v>
      </c>
      <c r="I38" s="30">
        <f>SUM(LARGE(($G38),{1}))</f>
        <v>0</v>
      </c>
      <c r="J38" s="27">
        <f t="shared" si="42"/>
        <v>5</v>
      </c>
      <c r="K38" s="20">
        <f t="shared" si="3"/>
        <v>1</v>
      </c>
      <c r="L38" s="27"/>
      <c r="M38" s="26"/>
      <c r="N38" s="28">
        <f t="shared" si="82"/>
        <v>0</v>
      </c>
      <c r="O38" s="29">
        <f t="shared" si="43"/>
        <v>0</v>
      </c>
      <c r="P38" s="30">
        <f>SUM(LARGE(($N38,$G38),{1;2}))</f>
        <v>0</v>
      </c>
      <c r="Q38" s="27">
        <f t="shared" si="44"/>
        <v>5</v>
      </c>
      <c r="R38" s="20">
        <f t="shared" si="5"/>
        <v>2</v>
      </c>
      <c r="S38" s="27"/>
      <c r="T38" s="26"/>
      <c r="U38" s="28">
        <f t="shared" si="83"/>
        <v>0</v>
      </c>
      <c r="V38" s="29">
        <f t="shared" si="45"/>
        <v>0</v>
      </c>
      <c r="W38" s="30">
        <f>SUM(LARGE(($U38,$N38,$G38),{1;2;3}))</f>
        <v>0</v>
      </c>
      <c r="X38" s="27">
        <f t="shared" si="46"/>
        <v>5</v>
      </c>
      <c r="Y38" s="20">
        <f t="shared" si="7"/>
        <v>2</v>
      </c>
      <c r="Z38" s="27"/>
      <c r="AA38" s="26"/>
      <c r="AB38" s="28">
        <f t="shared" si="84"/>
        <v>0</v>
      </c>
      <c r="AC38" s="29">
        <f t="shared" si="47"/>
        <v>0</v>
      </c>
      <c r="AD38" s="30">
        <f>SUM(LARGE(($AB38,$U38,$N38,$G38),{1;2;3;4}))</f>
        <v>0</v>
      </c>
      <c r="AE38" s="27">
        <f t="shared" si="48"/>
        <v>5</v>
      </c>
      <c r="AF38" s="20">
        <f t="shared" si="9"/>
        <v>2</v>
      </c>
      <c r="AG38" s="27"/>
      <c r="AH38" s="26"/>
      <c r="AI38" s="28">
        <f t="shared" si="85"/>
        <v>0</v>
      </c>
      <c r="AJ38" s="29">
        <f t="shared" si="49"/>
        <v>0</v>
      </c>
      <c r="AK38" s="30">
        <f>SUM(LARGE(($AI38,$AB38,$U38,$N38,$G38),{1;2;3;4;5}))</f>
        <v>0</v>
      </c>
      <c r="AL38" s="27">
        <f t="shared" si="50"/>
        <v>5</v>
      </c>
      <c r="AM38" s="20">
        <f t="shared" si="11"/>
        <v>2</v>
      </c>
      <c r="AN38" s="27"/>
      <c r="AO38" s="26"/>
      <c r="AP38" s="28">
        <f t="shared" si="86"/>
        <v>0</v>
      </c>
      <c r="AQ38" s="29">
        <f t="shared" si="51"/>
        <v>0</v>
      </c>
      <c r="AR38" s="30">
        <f>SUM(LARGE(($AP38,$AI38,$AB38,$U38,$N38,$G38),{1;2;3;4;5}))</f>
        <v>0</v>
      </c>
      <c r="AS38" s="27">
        <f t="shared" si="52"/>
        <v>5</v>
      </c>
      <c r="AT38" s="20">
        <f t="shared" si="13"/>
        <v>2</v>
      </c>
      <c r="AU38" s="27"/>
      <c r="AV38" s="26"/>
      <c r="AW38" s="28">
        <f t="shared" si="87"/>
        <v>0</v>
      </c>
      <c r="AX38" s="29">
        <f t="shared" si="53"/>
        <v>0</v>
      </c>
      <c r="AY38" s="30">
        <f>SUM(LARGE(($AW38,$AP38,$AI38,$AB38,$U38,$N38,$G38),{1;2;3;4;5}))</f>
        <v>0</v>
      </c>
      <c r="AZ38" s="27">
        <f t="shared" si="54"/>
        <v>5</v>
      </c>
      <c r="BA38" s="20">
        <f t="shared" si="15"/>
        <v>2</v>
      </c>
      <c r="BB38" s="27"/>
      <c r="BC38" s="26"/>
      <c r="BD38" s="28">
        <f t="shared" si="88"/>
        <v>0</v>
      </c>
      <c r="BE38" s="29">
        <f t="shared" si="55"/>
        <v>0</v>
      </c>
      <c r="BF38" s="30">
        <f>SUM(LARGE(($BD38,$AW38,$AP38,$AI38,$AB38,$U38,$N38,$G38),{1;2;3;4;5}))</f>
        <v>0</v>
      </c>
      <c r="BG38" s="27">
        <f t="shared" si="56"/>
        <v>5</v>
      </c>
      <c r="BH38" s="20">
        <f t="shared" si="17"/>
        <v>2</v>
      </c>
      <c r="BI38" s="27"/>
      <c r="BJ38" s="26"/>
      <c r="BK38" s="28">
        <f t="shared" si="89"/>
        <v>0</v>
      </c>
      <c r="BL38" s="29">
        <f t="shared" si="57"/>
        <v>0</v>
      </c>
      <c r="BM38" s="30">
        <f>SUM(LARGE(($BK38,$BD38,$AW38,$AP38,$AI38,$AB38,$U38,$N38,$G38),{1;2;3;4;5}))</f>
        <v>0</v>
      </c>
      <c r="BN38" s="27">
        <f t="shared" si="58"/>
        <v>5</v>
      </c>
      <c r="BO38" s="20">
        <f t="shared" si="19"/>
        <v>2</v>
      </c>
      <c r="BP38" s="27"/>
      <c r="BQ38" s="26"/>
      <c r="BR38" s="28">
        <f t="shared" si="90"/>
        <v>0</v>
      </c>
      <c r="BS38" s="29">
        <f t="shared" si="59"/>
        <v>0</v>
      </c>
      <c r="BT38" s="30">
        <f>SUM(LARGE(($BR38,$BK38,$BD38,$AW38,$AP38,$AI38,$AB38,$U38,$N38,$G38),{1;2;3;4;5}))</f>
        <v>0</v>
      </c>
      <c r="BU38" s="27">
        <f t="shared" si="60"/>
        <v>5</v>
      </c>
      <c r="BV38" s="20">
        <f t="shared" si="21"/>
        <v>2</v>
      </c>
      <c r="BW38" s="27"/>
      <c r="BX38" s="26"/>
      <c r="BY38" s="28">
        <f t="shared" si="91"/>
        <v>0</v>
      </c>
      <c r="BZ38" s="29">
        <f t="shared" si="61"/>
        <v>0</v>
      </c>
      <c r="CA38" s="30">
        <f>SUM(LARGE(($BY38,$BR38,$BK38,$BD38,$AW38,$AP38,$AI38,$AB38,$U38,$N38,$G38),{1;2;3;4;5}))</f>
        <v>0</v>
      </c>
      <c r="CB38" s="27">
        <f t="shared" si="62"/>
        <v>5</v>
      </c>
      <c r="CC38" s="20">
        <f t="shared" si="23"/>
        <v>2</v>
      </c>
      <c r="CD38" s="27"/>
      <c r="CE38" s="26"/>
      <c r="CF38" s="28">
        <f t="shared" si="92"/>
        <v>0</v>
      </c>
      <c r="CG38" s="29">
        <f t="shared" si="63"/>
        <v>0</v>
      </c>
      <c r="CH38" s="30">
        <f>SUM(LARGE(($CF38,$BY38,$BR38,$BK38,$BD38,$AW38,$AP38,$AI38,$AB38,$U38,$N38,$G38),{1;2;3;4;5}))</f>
        <v>0</v>
      </c>
      <c r="CI38" s="27">
        <f t="shared" si="64"/>
        <v>5</v>
      </c>
      <c r="CJ38" s="20">
        <f t="shared" si="25"/>
        <v>1</v>
      </c>
      <c r="CK38" s="27"/>
      <c r="CL38" s="26"/>
      <c r="CM38" s="28">
        <f t="shared" si="93"/>
        <v>0</v>
      </c>
      <c r="CN38" s="29">
        <f t="shared" si="65"/>
        <v>0</v>
      </c>
      <c r="CO38" s="30">
        <f>SUM(LARGE(($CM38,$CF38,$BY38,$BR38,$BK38,$BD38,$AW38,$AP38,$AI38,$AB38,$U38,$N38,$G38),{1;2;3;4;5}))</f>
        <v>0</v>
      </c>
      <c r="CP38" s="27">
        <f t="shared" si="66"/>
        <v>5</v>
      </c>
      <c r="CQ38" s="20">
        <f t="shared" si="27"/>
        <v>1</v>
      </c>
      <c r="CR38" s="27"/>
      <c r="CS38" s="26"/>
      <c r="CT38" s="28">
        <f t="shared" si="94"/>
        <v>0</v>
      </c>
      <c r="CU38" s="29">
        <f t="shared" si="67"/>
        <v>0</v>
      </c>
      <c r="CV38" s="30">
        <f>SUM(LARGE(($CT38,$CM38,$CF38,$BY38,$BR38,$BK38,$BD38,$AW38,$AP38,$AI38,$AB38,$U38,$N38,$G38),{1;2;3;4;5}))</f>
        <v>0</v>
      </c>
      <c r="CW38" s="27">
        <f t="shared" si="68"/>
        <v>5</v>
      </c>
      <c r="CX38" s="20">
        <f t="shared" si="29"/>
        <v>1</v>
      </c>
      <c r="CY38" s="27"/>
      <c r="CZ38" s="26"/>
      <c r="DA38" s="28">
        <f t="shared" si="95"/>
        <v>0</v>
      </c>
      <c r="DB38" s="29">
        <f t="shared" si="69"/>
        <v>0</v>
      </c>
      <c r="DC38" s="30">
        <f>SUM(LARGE(($DA38,$CT38,$CM38,$CF38,$BY38,$BR38,$BK38,$BD38,$AW38,$AP38,$AI38,$AB38,$U38,$N38,$G38),{1;2;3;4;5}))</f>
        <v>0</v>
      </c>
      <c r="DD38" s="27">
        <f t="shared" si="70"/>
        <v>5</v>
      </c>
      <c r="DE38" s="20">
        <f t="shared" si="31"/>
        <v>1</v>
      </c>
      <c r="DF38" s="27"/>
      <c r="DG38" s="26"/>
      <c r="DH38" s="28">
        <f t="shared" si="96"/>
        <v>0</v>
      </c>
      <c r="DI38" s="29">
        <f t="shared" si="71"/>
        <v>0</v>
      </c>
      <c r="DJ38" s="30">
        <f>SUM(LARGE(($DH38,$DA38,$CT38,$CM38,$CF38,$BY38,$BR38,$BK38,$BD38,$AW38,$AP38,$AI38,$AB38,$U38,$N38,$G38),{1;2;3;4;5}))</f>
        <v>0</v>
      </c>
      <c r="DK38" s="27">
        <f t="shared" si="72"/>
        <v>5</v>
      </c>
      <c r="DL38" s="20">
        <f t="shared" si="33"/>
        <v>1</v>
      </c>
      <c r="DM38" s="27"/>
      <c r="DN38" s="26"/>
      <c r="DO38" s="28">
        <f t="shared" si="97"/>
        <v>0</v>
      </c>
      <c r="DP38" s="29">
        <f t="shared" si="73"/>
        <v>0</v>
      </c>
      <c r="DQ38" s="30">
        <f>SUM(LARGE(($DO38,$DH38,$DA38,$CT38,$CM38,$CF38,$BY38,$BR38,$BK38,$BD38,$AW38,$AP38,$AI38,$AB38,$U38,$N38,$G38),{1;2;3;4;5}))</f>
        <v>0</v>
      </c>
      <c r="DR38" s="27">
        <f t="shared" si="74"/>
        <v>5</v>
      </c>
      <c r="DS38" s="20">
        <f t="shared" si="35"/>
        <v>1</v>
      </c>
      <c r="DT38" s="27"/>
      <c r="DU38" s="26"/>
      <c r="DV38" s="28">
        <f t="shared" si="98"/>
        <v>0</v>
      </c>
      <c r="DW38" s="29">
        <f t="shared" si="75"/>
        <v>0</v>
      </c>
      <c r="DX38" s="30">
        <f>SUM(LARGE(($DV38,$DO38,$DH38,$DA38,$CT38,$CM38,$CF38,$BY38,$BR38,$BK38,$BD38,$AW38,$AP38,$AI38,$AB38,$U38,$N38,$G38),{1;2;3;4;5}))</f>
        <v>0</v>
      </c>
      <c r="DY38" s="27">
        <f t="shared" si="76"/>
        <v>5</v>
      </c>
      <c r="DZ38" s="20">
        <f t="shared" si="37"/>
        <v>3</v>
      </c>
      <c r="EA38" s="27"/>
      <c r="EB38" s="26"/>
      <c r="EC38" s="28">
        <f t="shared" si="99"/>
        <v>0</v>
      </c>
      <c r="ED38" s="29">
        <f t="shared" si="77"/>
        <v>0</v>
      </c>
      <c r="EE38" s="30">
        <f>SUM(LARGE(($EC38,$DV38,$DO38,$DH38,$DA38,$CT38,$CM38,$CF38,$BY38,$BR38,$BK38,$BD38,$AW38,$AP38,$AI38,$AB38,$U38,$N38,$G38),{1;2;3;4;5}))</f>
        <v>0</v>
      </c>
      <c r="EF38" s="27">
        <f t="shared" si="78"/>
        <v>5</v>
      </c>
      <c r="EG38" s="20">
        <f t="shared" si="39"/>
        <v>1</v>
      </c>
      <c r="EH38" s="27"/>
      <c r="EI38" s="26"/>
      <c r="EJ38" s="28">
        <f t="shared" si="100"/>
        <v>0</v>
      </c>
      <c r="EK38" s="29">
        <f t="shared" si="79"/>
        <v>0</v>
      </c>
      <c r="EL38" s="30">
        <f>SUM(LARGE(($EJ38,$EC38,$DV38,$DO38,$DH38,$DA38,$CT38,$CM38,$CF38,$BY38,$BR38,$BK38,$BD38,$AW38,$AP38,$AI38,$AB38,$U38,$N38,$G38),{1;2;3;4;5}))</f>
        <v>0</v>
      </c>
      <c r="EM38" s="27">
        <f t="shared" si="80"/>
        <v>5</v>
      </c>
    </row>
    <row r="39" spans="1:143" x14ac:dyDescent="0.2">
      <c r="A39" s="38"/>
      <c r="B39" s="65">
        <f t="shared" si="0"/>
        <v>0</v>
      </c>
      <c r="C39" s="11"/>
      <c r="D39" s="20">
        <f t="shared" si="1"/>
        <v>2</v>
      </c>
      <c r="E39" s="27"/>
      <c r="F39" s="26"/>
      <c r="G39" s="28">
        <f t="shared" si="81"/>
        <v>0</v>
      </c>
      <c r="H39" s="29">
        <f t="shared" si="41"/>
        <v>0</v>
      </c>
      <c r="I39" s="30">
        <f>SUM(LARGE(($G39),{1}))</f>
        <v>0</v>
      </c>
      <c r="J39" s="27">
        <f t="shared" si="42"/>
        <v>5</v>
      </c>
      <c r="K39" s="20">
        <f t="shared" si="3"/>
        <v>1</v>
      </c>
      <c r="L39" s="27"/>
      <c r="M39" s="26"/>
      <c r="N39" s="28">
        <f t="shared" si="82"/>
        <v>0</v>
      </c>
      <c r="O39" s="29">
        <f t="shared" si="43"/>
        <v>0</v>
      </c>
      <c r="P39" s="30">
        <f>SUM(LARGE(($N39,$G39),{1;2}))</f>
        <v>0</v>
      </c>
      <c r="Q39" s="27">
        <f t="shared" si="44"/>
        <v>5</v>
      </c>
      <c r="R39" s="20">
        <f t="shared" si="5"/>
        <v>2</v>
      </c>
      <c r="S39" s="27"/>
      <c r="T39" s="26"/>
      <c r="U39" s="28">
        <f t="shared" si="83"/>
        <v>0</v>
      </c>
      <c r="V39" s="29">
        <f t="shared" si="45"/>
        <v>0</v>
      </c>
      <c r="W39" s="30">
        <f>SUM(LARGE(($U39,$N39,$G39),{1;2;3}))</f>
        <v>0</v>
      </c>
      <c r="X39" s="27">
        <f t="shared" si="46"/>
        <v>5</v>
      </c>
      <c r="Y39" s="20">
        <f t="shared" si="7"/>
        <v>2</v>
      </c>
      <c r="Z39" s="27"/>
      <c r="AA39" s="26"/>
      <c r="AB39" s="28">
        <f t="shared" si="84"/>
        <v>0</v>
      </c>
      <c r="AC39" s="29">
        <f t="shared" si="47"/>
        <v>0</v>
      </c>
      <c r="AD39" s="30">
        <f>SUM(LARGE(($AB39,$U39,$N39,$G39),{1;2;3;4}))</f>
        <v>0</v>
      </c>
      <c r="AE39" s="27">
        <f t="shared" si="48"/>
        <v>5</v>
      </c>
      <c r="AF39" s="20">
        <f t="shared" si="9"/>
        <v>2</v>
      </c>
      <c r="AG39" s="27"/>
      <c r="AH39" s="26"/>
      <c r="AI39" s="28">
        <f t="shared" si="85"/>
        <v>0</v>
      </c>
      <c r="AJ39" s="29">
        <f t="shared" si="49"/>
        <v>0</v>
      </c>
      <c r="AK39" s="30">
        <f>SUM(LARGE(($AI39,$AB39,$U39,$N39,$G39),{1;2;3;4;5}))</f>
        <v>0</v>
      </c>
      <c r="AL39" s="27">
        <f t="shared" si="50"/>
        <v>5</v>
      </c>
      <c r="AM39" s="20">
        <f t="shared" si="11"/>
        <v>2</v>
      </c>
      <c r="AN39" s="27"/>
      <c r="AO39" s="26"/>
      <c r="AP39" s="28">
        <f t="shared" si="86"/>
        <v>0</v>
      </c>
      <c r="AQ39" s="29">
        <f t="shared" si="51"/>
        <v>0</v>
      </c>
      <c r="AR39" s="30">
        <f>SUM(LARGE(($AP39,$AI39,$AB39,$U39,$N39,$G39),{1;2;3;4;5}))</f>
        <v>0</v>
      </c>
      <c r="AS39" s="27">
        <f t="shared" si="52"/>
        <v>5</v>
      </c>
      <c r="AT39" s="20">
        <f t="shared" si="13"/>
        <v>2</v>
      </c>
      <c r="AU39" s="27"/>
      <c r="AV39" s="26"/>
      <c r="AW39" s="28">
        <f t="shared" si="87"/>
        <v>0</v>
      </c>
      <c r="AX39" s="29">
        <f t="shared" si="53"/>
        <v>0</v>
      </c>
      <c r="AY39" s="30">
        <f>SUM(LARGE(($AW39,$AP39,$AI39,$AB39,$U39,$N39,$G39),{1;2;3;4;5}))</f>
        <v>0</v>
      </c>
      <c r="AZ39" s="27">
        <f t="shared" si="54"/>
        <v>5</v>
      </c>
      <c r="BA39" s="20">
        <f t="shared" si="15"/>
        <v>2</v>
      </c>
      <c r="BB39" s="27"/>
      <c r="BC39" s="26"/>
      <c r="BD39" s="28">
        <f t="shared" si="88"/>
        <v>0</v>
      </c>
      <c r="BE39" s="29">
        <f t="shared" si="55"/>
        <v>0</v>
      </c>
      <c r="BF39" s="30">
        <f>SUM(LARGE(($BD39,$AW39,$AP39,$AI39,$AB39,$U39,$N39,$G39),{1;2;3;4;5}))</f>
        <v>0</v>
      </c>
      <c r="BG39" s="27">
        <f t="shared" si="56"/>
        <v>5</v>
      </c>
      <c r="BH39" s="20">
        <f t="shared" si="17"/>
        <v>2</v>
      </c>
      <c r="BI39" s="27"/>
      <c r="BJ39" s="26"/>
      <c r="BK39" s="28">
        <f t="shared" si="89"/>
        <v>0</v>
      </c>
      <c r="BL39" s="29">
        <f t="shared" si="57"/>
        <v>0</v>
      </c>
      <c r="BM39" s="30">
        <f>SUM(LARGE(($BK39,$BD39,$AW39,$AP39,$AI39,$AB39,$U39,$N39,$G39),{1;2;3;4;5}))</f>
        <v>0</v>
      </c>
      <c r="BN39" s="27">
        <f t="shared" si="58"/>
        <v>5</v>
      </c>
      <c r="BO39" s="20">
        <f t="shared" si="19"/>
        <v>2</v>
      </c>
      <c r="BP39" s="27"/>
      <c r="BQ39" s="26"/>
      <c r="BR39" s="28">
        <f t="shared" si="90"/>
        <v>0</v>
      </c>
      <c r="BS39" s="29">
        <f t="shared" si="59"/>
        <v>0</v>
      </c>
      <c r="BT39" s="30">
        <f>SUM(LARGE(($BR39,$BK39,$BD39,$AW39,$AP39,$AI39,$AB39,$U39,$N39,$G39),{1;2;3;4;5}))</f>
        <v>0</v>
      </c>
      <c r="BU39" s="27">
        <f t="shared" si="60"/>
        <v>5</v>
      </c>
      <c r="BV39" s="20">
        <f t="shared" si="21"/>
        <v>2</v>
      </c>
      <c r="BW39" s="27"/>
      <c r="BX39" s="26"/>
      <c r="BY39" s="28">
        <f t="shared" si="91"/>
        <v>0</v>
      </c>
      <c r="BZ39" s="29">
        <f t="shared" si="61"/>
        <v>0</v>
      </c>
      <c r="CA39" s="30">
        <f>SUM(LARGE(($BY39,$BR39,$BK39,$BD39,$AW39,$AP39,$AI39,$AB39,$U39,$N39,$G39),{1;2;3;4;5}))</f>
        <v>0</v>
      </c>
      <c r="CB39" s="27">
        <f t="shared" si="62"/>
        <v>5</v>
      </c>
      <c r="CC39" s="20">
        <f t="shared" si="23"/>
        <v>2</v>
      </c>
      <c r="CD39" s="27"/>
      <c r="CE39" s="26"/>
      <c r="CF39" s="28">
        <f t="shared" si="92"/>
        <v>0</v>
      </c>
      <c r="CG39" s="29">
        <f t="shared" si="63"/>
        <v>0</v>
      </c>
      <c r="CH39" s="30">
        <f>SUM(LARGE(($CF39,$BY39,$BR39,$BK39,$BD39,$AW39,$AP39,$AI39,$AB39,$U39,$N39,$G39),{1;2;3;4;5}))</f>
        <v>0</v>
      </c>
      <c r="CI39" s="27">
        <f t="shared" si="64"/>
        <v>5</v>
      </c>
      <c r="CJ39" s="20">
        <f t="shared" si="25"/>
        <v>1</v>
      </c>
      <c r="CK39" s="27"/>
      <c r="CL39" s="26"/>
      <c r="CM39" s="28">
        <f t="shared" si="93"/>
        <v>0</v>
      </c>
      <c r="CN39" s="29">
        <f t="shared" si="65"/>
        <v>0</v>
      </c>
      <c r="CO39" s="30">
        <f>SUM(LARGE(($CM39,$CF39,$BY39,$BR39,$BK39,$BD39,$AW39,$AP39,$AI39,$AB39,$U39,$N39,$G39),{1;2;3;4;5}))</f>
        <v>0</v>
      </c>
      <c r="CP39" s="27">
        <f t="shared" si="66"/>
        <v>5</v>
      </c>
      <c r="CQ39" s="20">
        <f t="shared" si="27"/>
        <v>1</v>
      </c>
      <c r="CR39" s="27"/>
      <c r="CS39" s="26"/>
      <c r="CT39" s="28">
        <f t="shared" si="94"/>
        <v>0</v>
      </c>
      <c r="CU39" s="29">
        <f t="shared" si="67"/>
        <v>0</v>
      </c>
      <c r="CV39" s="30">
        <f>SUM(LARGE(($CT39,$CM39,$CF39,$BY39,$BR39,$BK39,$BD39,$AW39,$AP39,$AI39,$AB39,$U39,$N39,$G39),{1;2;3;4;5}))</f>
        <v>0</v>
      </c>
      <c r="CW39" s="27">
        <f t="shared" si="68"/>
        <v>5</v>
      </c>
      <c r="CX39" s="20">
        <f t="shared" si="29"/>
        <v>1</v>
      </c>
      <c r="CY39" s="27"/>
      <c r="CZ39" s="26"/>
      <c r="DA39" s="28">
        <f t="shared" si="95"/>
        <v>0</v>
      </c>
      <c r="DB39" s="29">
        <f t="shared" si="69"/>
        <v>0</v>
      </c>
      <c r="DC39" s="30">
        <f>SUM(LARGE(($DA39,$CT39,$CM39,$CF39,$BY39,$BR39,$BK39,$BD39,$AW39,$AP39,$AI39,$AB39,$U39,$N39,$G39),{1;2;3;4;5}))</f>
        <v>0</v>
      </c>
      <c r="DD39" s="27">
        <f t="shared" si="70"/>
        <v>5</v>
      </c>
      <c r="DE39" s="20">
        <f t="shared" si="31"/>
        <v>1</v>
      </c>
      <c r="DF39" s="27"/>
      <c r="DG39" s="26"/>
      <c r="DH39" s="28">
        <f t="shared" si="96"/>
        <v>0</v>
      </c>
      <c r="DI39" s="29">
        <f t="shared" si="71"/>
        <v>0</v>
      </c>
      <c r="DJ39" s="30">
        <f>SUM(LARGE(($DH39,$DA39,$CT39,$CM39,$CF39,$BY39,$BR39,$BK39,$BD39,$AW39,$AP39,$AI39,$AB39,$U39,$N39,$G39),{1;2;3;4;5}))</f>
        <v>0</v>
      </c>
      <c r="DK39" s="27">
        <f t="shared" si="72"/>
        <v>5</v>
      </c>
      <c r="DL39" s="20">
        <f t="shared" si="33"/>
        <v>1</v>
      </c>
      <c r="DM39" s="27"/>
      <c r="DN39" s="26"/>
      <c r="DO39" s="28">
        <f t="shared" si="97"/>
        <v>0</v>
      </c>
      <c r="DP39" s="29">
        <f t="shared" si="73"/>
        <v>0</v>
      </c>
      <c r="DQ39" s="30">
        <f>SUM(LARGE(($DO39,$DH39,$DA39,$CT39,$CM39,$CF39,$BY39,$BR39,$BK39,$BD39,$AW39,$AP39,$AI39,$AB39,$U39,$N39,$G39),{1;2;3;4;5}))</f>
        <v>0</v>
      </c>
      <c r="DR39" s="27">
        <f t="shared" si="74"/>
        <v>5</v>
      </c>
      <c r="DS39" s="20">
        <f t="shared" si="35"/>
        <v>1</v>
      </c>
      <c r="DT39" s="27"/>
      <c r="DU39" s="26"/>
      <c r="DV39" s="28">
        <f t="shared" si="98"/>
        <v>0</v>
      </c>
      <c r="DW39" s="29">
        <f t="shared" si="75"/>
        <v>0</v>
      </c>
      <c r="DX39" s="30">
        <f>SUM(LARGE(($DV39,$DO39,$DH39,$DA39,$CT39,$CM39,$CF39,$BY39,$BR39,$BK39,$BD39,$AW39,$AP39,$AI39,$AB39,$U39,$N39,$G39),{1;2;3;4;5}))</f>
        <v>0</v>
      </c>
      <c r="DY39" s="27">
        <f t="shared" si="76"/>
        <v>5</v>
      </c>
      <c r="DZ39" s="20">
        <f t="shared" si="37"/>
        <v>3</v>
      </c>
      <c r="EA39" s="27"/>
      <c r="EB39" s="26"/>
      <c r="EC39" s="28">
        <f t="shared" si="99"/>
        <v>0</v>
      </c>
      <c r="ED39" s="29">
        <f t="shared" si="77"/>
        <v>0</v>
      </c>
      <c r="EE39" s="30">
        <f>SUM(LARGE(($EC39,$DV39,$DO39,$DH39,$DA39,$CT39,$CM39,$CF39,$BY39,$BR39,$BK39,$BD39,$AW39,$AP39,$AI39,$AB39,$U39,$N39,$G39),{1;2;3;4;5}))</f>
        <v>0</v>
      </c>
      <c r="EF39" s="27">
        <f t="shared" si="78"/>
        <v>5</v>
      </c>
      <c r="EG39" s="20">
        <f t="shared" si="39"/>
        <v>1</v>
      </c>
      <c r="EH39" s="27"/>
      <c r="EI39" s="26"/>
      <c r="EJ39" s="28">
        <f t="shared" si="100"/>
        <v>0</v>
      </c>
      <c r="EK39" s="29">
        <f t="shared" si="79"/>
        <v>0</v>
      </c>
      <c r="EL39" s="30">
        <f>SUM(LARGE(($EJ39,$EC39,$DV39,$DO39,$DH39,$DA39,$CT39,$CM39,$CF39,$BY39,$BR39,$BK39,$BD39,$AW39,$AP39,$AI39,$AB39,$U39,$N39,$G39),{1;2;3;4;5}))</f>
        <v>0</v>
      </c>
      <c r="EM39" s="27">
        <f t="shared" si="80"/>
        <v>5</v>
      </c>
    </row>
    <row r="40" spans="1:143" x14ac:dyDescent="0.2">
      <c r="A40" s="38"/>
      <c r="B40" s="65">
        <f t="shared" si="0"/>
        <v>0</v>
      </c>
      <c r="C40" s="11"/>
      <c r="D40" s="20">
        <f t="shared" si="1"/>
        <v>2</v>
      </c>
      <c r="E40" s="27"/>
      <c r="F40" s="26"/>
      <c r="G40" s="28">
        <f t="shared" si="81"/>
        <v>0</v>
      </c>
      <c r="H40" s="29">
        <f t="shared" si="41"/>
        <v>0</v>
      </c>
      <c r="I40" s="30">
        <f>SUM(LARGE(($G40),{1}))</f>
        <v>0</v>
      </c>
      <c r="J40" s="27">
        <f t="shared" si="42"/>
        <v>5</v>
      </c>
      <c r="K40" s="20">
        <f t="shared" si="3"/>
        <v>1</v>
      </c>
      <c r="L40" s="27"/>
      <c r="M40" s="26"/>
      <c r="N40" s="28">
        <f t="shared" si="82"/>
        <v>0</v>
      </c>
      <c r="O40" s="29">
        <f t="shared" si="43"/>
        <v>0</v>
      </c>
      <c r="P40" s="30">
        <f>SUM(LARGE(($N40,$G40),{1;2}))</f>
        <v>0</v>
      </c>
      <c r="Q40" s="27">
        <f t="shared" si="44"/>
        <v>5</v>
      </c>
      <c r="R40" s="20">
        <f t="shared" si="5"/>
        <v>2</v>
      </c>
      <c r="S40" s="27"/>
      <c r="T40" s="26"/>
      <c r="U40" s="28">
        <f t="shared" si="83"/>
        <v>0</v>
      </c>
      <c r="V40" s="29">
        <f t="shared" si="45"/>
        <v>0</v>
      </c>
      <c r="W40" s="30">
        <f>SUM(LARGE(($U40,$N40,$G40),{1;2;3}))</f>
        <v>0</v>
      </c>
      <c r="X40" s="27">
        <f t="shared" si="46"/>
        <v>5</v>
      </c>
      <c r="Y40" s="20">
        <f t="shared" si="7"/>
        <v>2</v>
      </c>
      <c r="Z40" s="27"/>
      <c r="AA40" s="26"/>
      <c r="AB40" s="28">
        <f t="shared" si="84"/>
        <v>0</v>
      </c>
      <c r="AC40" s="29">
        <f t="shared" si="47"/>
        <v>0</v>
      </c>
      <c r="AD40" s="30">
        <f>SUM(LARGE(($AB40,$U40,$N40,$G40),{1;2;3;4}))</f>
        <v>0</v>
      </c>
      <c r="AE40" s="27">
        <f t="shared" si="48"/>
        <v>5</v>
      </c>
      <c r="AF40" s="20">
        <f t="shared" si="9"/>
        <v>2</v>
      </c>
      <c r="AG40" s="27"/>
      <c r="AH40" s="26"/>
      <c r="AI40" s="28">
        <f t="shared" si="85"/>
        <v>0</v>
      </c>
      <c r="AJ40" s="29">
        <f t="shared" si="49"/>
        <v>0</v>
      </c>
      <c r="AK40" s="30">
        <f>SUM(LARGE(($AI40,$AB40,$U40,$N40,$G40),{1;2;3;4;5}))</f>
        <v>0</v>
      </c>
      <c r="AL40" s="27">
        <f t="shared" si="50"/>
        <v>5</v>
      </c>
      <c r="AM40" s="20">
        <f t="shared" si="11"/>
        <v>2</v>
      </c>
      <c r="AN40" s="27"/>
      <c r="AO40" s="26"/>
      <c r="AP40" s="28">
        <f t="shared" si="86"/>
        <v>0</v>
      </c>
      <c r="AQ40" s="29">
        <f t="shared" si="51"/>
        <v>0</v>
      </c>
      <c r="AR40" s="30">
        <f>SUM(LARGE(($AP40,$AI40,$AB40,$U40,$N40,$G40),{1;2;3;4;5}))</f>
        <v>0</v>
      </c>
      <c r="AS40" s="27">
        <f t="shared" si="52"/>
        <v>5</v>
      </c>
      <c r="AT40" s="20">
        <f t="shared" si="13"/>
        <v>2</v>
      </c>
      <c r="AU40" s="27"/>
      <c r="AV40" s="26"/>
      <c r="AW40" s="28">
        <f t="shared" si="87"/>
        <v>0</v>
      </c>
      <c r="AX40" s="29">
        <f t="shared" si="53"/>
        <v>0</v>
      </c>
      <c r="AY40" s="30">
        <f>SUM(LARGE(($AW40,$AP40,$AI40,$AB40,$U40,$N40,$G40),{1;2;3;4;5}))</f>
        <v>0</v>
      </c>
      <c r="AZ40" s="27">
        <f t="shared" si="54"/>
        <v>5</v>
      </c>
      <c r="BA40" s="20">
        <f t="shared" si="15"/>
        <v>2</v>
      </c>
      <c r="BB40" s="27"/>
      <c r="BC40" s="26"/>
      <c r="BD40" s="28">
        <f t="shared" si="88"/>
        <v>0</v>
      </c>
      <c r="BE40" s="29">
        <f t="shared" si="55"/>
        <v>0</v>
      </c>
      <c r="BF40" s="30">
        <f>SUM(LARGE(($BD40,$AW40,$AP40,$AI40,$AB40,$U40,$N40,$G40),{1;2;3;4;5}))</f>
        <v>0</v>
      </c>
      <c r="BG40" s="27">
        <f t="shared" si="56"/>
        <v>5</v>
      </c>
      <c r="BH40" s="20">
        <f t="shared" si="17"/>
        <v>2</v>
      </c>
      <c r="BI40" s="27"/>
      <c r="BJ40" s="26"/>
      <c r="BK40" s="28">
        <f t="shared" si="89"/>
        <v>0</v>
      </c>
      <c r="BL40" s="29">
        <f t="shared" si="57"/>
        <v>0</v>
      </c>
      <c r="BM40" s="30">
        <f>SUM(LARGE(($BK40,$BD40,$AW40,$AP40,$AI40,$AB40,$U40,$N40,$G40),{1;2;3;4;5}))</f>
        <v>0</v>
      </c>
      <c r="BN40" s="27">
        <f t="shared" si="58"/>
        <v>5</v>
      </c>
      <c r="BO40" s="20">
        <f t="shared" si="19"/>
        <v>2</v>
      </c>
      <c r="BP40" s="27"/>
      <c r="BQ40" s="26"/>
      <c r="BR40" s="28">
        <f t="shared" si="90"/>
        <v>0</v>
      </c>
      <c r="BS40" s="29">
        <f t="shared" si="59"/>
        <v>0</v>
      </c>
      <c r="BT40" s="30">
        <f>SUM(LARGE(($BR40,$BK40,$BD40,$AW40,$AP40,$AI40,$AB40,$U40,$N40,$G40),{1;2;3;4;5}))</f>
        <v>0</v>
      </c>
      <c r="BU40" s="27">
        <f t="shared" si="60"/>
        <v>5</v>
      </c>
      <c r="BV40" s="20">
        <f t="shared" si="21"/>
        <v>2</v>
      </c>
      <c r="BW40" s="27"/>
      <c r="BX40" s="26"/>
      <c r="BY40" s="28">
        <f t="shared" si="91"/>
        <v>0</v>
      </c>
      <c r="BZ40" s="29">
        <f t="shared" si="61"/>
        <v>0</v>
      </c>
      <c r="CA40" s="30">
        <f>SUM(LARGE(($BY40,$BR40,$BK40,$BD40,$AW40,$AP40,$AI40,$AB40,$U40,$N40,$G40),{1;2;3;4;5}))</f>
        <v>0</v>
      </c>
      <c r="CB40" s="27">
        <f t="shared" si="62"/>
        <v>5</v>
      </c>
      <c r="CC40" s="20">
        <f t="shared" si="23"/>
        <v>2</v>
      </c>
      <c r="CD40" s="27"/>
      <c r="CE40" s="26"/>
      <c r="CF40" s="28">
        <f t="shared" si="92"/>
        <v>0</v>
      </c>
      <c r="CG40" s="29">
        <f t="shared" si="63"/>
        <v>0</v>
      </c>
      <c r="CH40" s="30">
        <f>SUM(LARGE(($CF40,$BY40,$BR40,$BK40,$BD40,$AW40,$AP40,$AI40,$AB40,$U40,$N40,$G40),{1;2;3;4;5}))</f>
        <v>0</v>
      </c>
      <c r="CI40" s="27">
        <f t="shared" si="64"/>
        <v>5</v>
      </c>
      <c r="CJ40" s="20">
        <f t="shared" si="25"/>
        <v>1</v>
      </c>
      <c r="CK40" s="27"/>
      <c r="CL40" s="26"/>
      <c r="CM40" s="28">
        <f t="shared" si="93"/>
        <v>0</v>
      </c>
      <c r="CN40" s="29">
        <f t="shared" si="65"/>
        <v>0</v>
      </c>
      <c r="CO40" s="30">
        <f>SUM(LARGE(($CM40,$CF40,$BY40,$BR40,$BK40,$BD40,$AW40,$AP40,$AI40,$AB40,$U40,$N40,$G40),{1;2;3;4;5}))</f>
        <v>0</v>
      </c>
      <c r="CP40" s="27">
        <f t="shared" si="66"/>
        <v>5</v>
      </c>
      <c r="CQ40" s="20">
        <f t="shared" si="27"/>
        <v>1</v>
      </c>
      <c r="CR40" s="27"/>
      <c r="CS40" s="26"/>
      <c r="CT40" s="28">
        <f t="shared" si="94"/>
        <v>0</v>
      </c>
      <c r="CU40" s="29">
        <f t="shared" si="67"/>
        <v>0</v>
      </c>
      <c r="CV40" s="30">
        <f>SUM(LARGE(($CT40,$CM40,$CF40,$BY40,$BR40,$BK40,$BD40,$AW40,$AP40,$AI40,$AB40,$U40,$N40,$G40),{1;2;3;4;5}))</f>
        <v>0</v>
      </c>
      <c r="CW40" s="27">
        <f t="shared" si="68"/>
        <v>5</v>
      </c>
      <c r="CX40" s="20">
        <f t="shared" si="29"/>
        <v>1</v>
      </c>
      <c r="CY40" s="27"/>
      <c r="CZ40" s="26"/>
      <c r="DA40" s="28">
        <f t="shared" si="95"/>
        <v>0</v>
      </c>
      <c r="DB40" s="29">
        <f t="shared" si="69"/>
        <v>0</v>
      </c>
      <c r="DC40" s="30">
        <f>SUM(LARGE(($DA40,$CT40,$CM40,$CF40,$BY40,$BR40,$BK40,$BD40,$AW40,$AP40,$AI40,$AB40,$U40,$N40,$G40),{1;2;3;4;5}))</f>
        <v>0</v>
      </c>
      <c r="DD40" s="27">
        <f t="shared" si="70"/>
        <v>5</v>
      </c>
      <c r="DE40" s="20">
        <f t="shared" si="31"/>
        <v>1</v>
      </c>
      <c r="DF40" s="27"/>
      <c r="DG40" s="26"/>
      <c r="DH40" s="28">
        <f t="shared" si="96"/>
        <v>0</v>
      </c>
      <c r="DI40" s="29">
        <f t="shared" si="71"/>
        <v>0</v>
      </c>
      <c r="DJ40" s="30">
        <f>SUM(LARGE(($DH40,$DA40,$CT40,$CM40,$CF40,$BY40,$BR40,$BK40,$BD40,$AW40,$AP40,$AI40,$AB40,$U40,$N40,$G40),{1;2;3;4;5}))</f>
        <v>0</v>
      </c>
      <c r="DK40" s="27">
        <f t="shared" si="72"/>
        <v>5</v>
      </c>
      <c r="DL40" s="20">
        <f t="shared" si="33"/>
        <v>1</v>
      </c>
      <c r="DM40" s="27"/>
      <c r="DN40" s="26"/>
      <c r="DO40" s="28">
        <f t="shared" si="97"/>
        <v>0</v>
      </c>
      <c r="DP40" s="29">
        <f t="shared" si="73"/>
        <v>0</v>
      </c>
      <c r="DQ40" s="30">
        <f>SUM(LARGE(($DO40,$DH40,$DA40,$CT40,$CM40,$CF40,$BY40,$BR40,$BK40,$BD40,$AW40,$AP40,$AI40,$AB40,$U40,$N40,$G40),{1;2;3;4;5}))</f>
        <v>0</v>
      </c>
      <c r="DR40" s="27">
        <f t="shared" si="74"/>
        <v>5</v>
      </c>
      <c r="DS40" s="20">
        <f t="shared" si="35"/>
        <v>1</v>
      </c>
      <c r="DT40" s="27"/>
      <c r="DU40" s="26"/>
      <c r="DV40" s="28">
        <f t="shared" si="98"/>
        <v>0</v>
      </c>
      <c r="DW40" s="29">
        <f t="shared" si="75"/>
        <v>0</v>
      </c>
      <c r="DX40" s="30">
        <f>SUM(LARGE(($DV40,$DO40,$DH40,$DA40,$CT40,$CM40,$CF40,$BY40,$BR40,$BK40,$BD40,$AW40,$AP40,$AI40,$AB40,$U40,$N40,$G40),{1;2;3;4;5}))</f>
        <v>0</v>
      </c>
      <c r="DY40" s="27">
        <f t="shared" si="76"/>
        <v>5</v>
      </c>
      <c r="DZ40" s="20">
        <f t="shared" si="37"/>
        <v>3</v>
      </c>
      <c r="EA40" s="27"/>
      <c r="EB40" s="26"/>
      <c r="EC40" s="28">
        <f t="shared" si="99"/>
        <v>0</v>
      </c>
      <c r="ED40" s="29">
        <f t="shared" si="77"/>
        <v>0</v>
      </c>
      <c r="EE40" s="30">
        <f>SUM(LARGE(($EC40,$DV40,$DO40,$DH40,$DA40,$CT40,$CM40,$CF40,$BY40,$BR40,$BK40,$BD40,$AW40,$AP40,$AI40,$AB40,$U40,$N40,$G40),{1;2;3;4;5}))</f>
        <v>0</v>
      </c>
      <c r="EF40" s="27">
        <f t="shared" si="78"/>
        <v>5</v>
      </c>
      <c r="EG40" s="20">
        <f t="shared" si="39"/>
        <v>1</v>
      </c>
      <c r="EH40" s="27"/>
      <c r="EI40" s="26"/>
      <c r="EJ40" s="28">
        <f t="shared" si="100"/>
        <v>0</v>
      </c>
      <c r="EK40" s="29">
        <f t="shared" si="79"/>
        <v>0</v>
      </c>
      <c r="EL40" s="30">
        <f>SUM(LARGE(($EJ40,$EC40,$DV40,$DO40,$DH40,$DA40,$CT40,$CM40,$CF40,$BY40,$BR40,$BK40,$BD40,$AW40,$AP40,$AI40,$AB40,$U40,$N40,$G40),{1;2;3;4;5}))</f>
        <v>0</v>
      </c>
      <c r="EM40" s="27">
        <f t="shared" si="80"/>
        <v>5</v>
      </c>
    </row>
    <row r="41" spans="1:143" x14ac:dyDescent="0.2">
      <c r="A41" s="38"/>
      <c r="B41" s="65">
        <f t="shared" si="0"/>
        <v>0</v>
      </c>
      <c r="C41" s="11"/>
      <c r="D41" s="20">
        <f t="shared" si="1"/>
        <v>2</v>
      </c>
      <c r="E41" s="27"/>
      <c r="F41" s="26"/>
      <c r="G41" s="28">
        <f t="shared" si="81"/>
        <v>0</v>
      </c>
      <c r="H41" s="29">
        <f t="shared" si="41"/>
        <v>0</v>
      </c>
      <c r="I41" s="30">
        <f>SUM(LARGE(($G41),{1}))</f>
        <v>0</v>
      </c>
      <c r="J41" s="27">
        <f t="shared" si="42"/>
        <v>5</v>
      </c>
      <c r="K41" s="20">
        <f t="shared" si="3"/>
        <v>1</v>
      </c>
      <c r="L41" s="27"/>
      <c r="M41" s="26"/>
      <c r="N41" s="28">
        <f t="shared" si="82"/>
        <v>0</v>
      </c>
      <c r="O41" s="29">
        <f t="shared" si="43"/>
        <v>0</v>
      </c>
      <c r="P41" s="30">
        <f>SUM(LARGE(($N41,$G41),{1;2}))</f>
        <v>0</v>
      </c>
      <c r="Q41" s="27">
        <f t="shared" si="44"/>
        <v>5</v>
      </c>
      <c r="R41" s="20">
        <f t="shared" si="5"/>
        <v>2</v>
      </c>
      <c r="S41" s="27"/>
      <c r="T41" s="26"/>
      <c r="U41" s="28">
        <f t="shared" si="83"/>
        <v>0</v>
      </c>
      <c r="V41" s="29">
        <f t="shared" si="45"/>
        <v>0</v>
      </c>
      <c r="W41" s="30">
        <f>SUM(LARGE(($U41,$N41,$G41),{1;2;3}))</f>
        <v>0</v>
      </c>
      <c r="X41" s="27">
        <f t="shared" si="46"/>
        <v>5</v>
      </c>
      <c r="Y41" s="20">
        <f t="shared" si="7"/>
        <v>2</v>
      </c>
      <c r="Z41" s="27"/>
      <c r="AA41" s="26"/>
      <c r="AB41" s="28">
        <f t="shared" si="84"/>
        <v>0</v>
      </c>
      <c r="AC41" s="29">
        <f t="shared" si="47"/>
        <v>0</v>
      </c>
      <c r="AD41" s="30">
        <f>SUM(LARGE(($AB41,$U41,$N41,$G41),{1;2;3;4}))</f>
        <v>0</v>
      </c>
      <c r="AE41" s="27">
        <f t="shared" si="48"/>
        <v>5</v>
      </c>
      <c r="AF41" s="20">
        <f t="shared" si="9"/>
        <v>2</v>
      </c>
      <c r="AG41" s="27"/>
      <c r="AH41" s="26"/>
      <c r="AI41" s="28">
        <f t="shared" si="85"/>
        <v>0</v>
      </c>
      <c r="AJ41" s="29">
        <f t="shared" si="49"/>
        <v>0</v>
      </c>
      <c r="AK41" s="30">
        <f>SUM(LARGE(($AI41,$AB41,$U41,$N41,$G41),{1;2;3;4;5}))</f>
        <v>0</v>
      </c>
      <c r="AL41" s="27">
        <f t="shared" si="50"/>
        <v>5</v>
      </c>
      <c r="AM41" s="20">
        <f t="shared" si="11"/>
        <v>2</v>
      </c>
      <c r="AN41" s="27"/>
      <c r="AO41" s="26"/>
      <c r="AP41" s="28">
        <f t="shared" si="86"/>
        <v>0</v>
      </c>
      <c r="AQ41" s="29">
        <f t="shared" si="51"/>
        <v>0</v>
      </c>
      <c r="AR41" s="30">
        <f>SUM(LARGE(($AP41,$AI41,$AB41,$U41,$N41,$G41),{1;2;3;4;5}))</f>
        <v>0</v>
      </c>
      <c r="AS41" s="27">
        <f t="shared" si="52"/>
        <v>5</v>
      </c>
      <c r="AT41" s="20">
        <f t="shared" si="13"/>
        <v>2</v>
      </c>
      <c r="AU41" s="27"/>
      <c r="AV41" s="26"/>
      <c r="AW41" s="28">
        <f t="shared" si="87"/>
        <v>0</v>
      </c>
      <c r="AX41" s="29">
        <f t="shared" si="53"/>
        <v>0</v>
      </c>
      <c r="AY41" s="30">
        <f>SUM(LARGE(($AW41,$AP41,$AI41,$AB41,$U41,$N41,$G41),{1;2;3;4;5}))</f>
        <v>0</v>
      </c>
      <c r="AZ41" s="27">
        <f t="shared" si="54"/>
        <v>5</v>
      </c>
      <c r="BA41" s="20">
        <f t="shared" si="15"/>
        <v>2</v>
      </c>
      <c r="BB41" s="27"/>
      <c r="BC41" s="26"/>
      <c r="BD41" s="28">
        <f t="shared" si="88"/>
        <v>0</v>
      </c>
      <c r="BE41" s="29">
        <f t="shared" si="55"/>
        <v>0</v>
      </c>
      <c r="BF41" s="30">
        <f>SUM(LARGE(($BD41,$AW41,$AP41,$AI41,$AB41,$U41,$N41,$G41),{1;2;3;4;5}))</f>
        <v>0</v>
      </c>
      <c r="BG41" s="27">
        <f t="shared" si="56"/>
        <v>5</v>
      </c>
      <c r="BH41" s="20">
        <f t="shared" si="17"/>
        <v>2</v>
      </c>
      <c r="BI41" s="27"/>
      <c r="BJ41" s="26"/>
      <c r="BK41" s="28">
        <f t="shared" si="89"/>
        <v>0</v>
      </c>
      <c r="BL41" s="29">
        <f t="shared" si="57"/>
        <v>0</v>
      </c>
      <c r="BM41" s="30">
        <f>SUM(LARGE(($BK41,$BD41,$AW41,$AP41,$AI41,$AB41,$U41,$N41,$G41),{1;2;3;4;5}))</f>
        <v>0</v>
      </c>
      <c r="BN41" s="27">
        <f t="shared" si="58"/>
        <v>5</v>
      </c>
      <c r="BO41" s="20">
        <f t="shared" si="19"/>
        <v>2</v>
      </c>
      <c r="BP41" s="27"/>
      <c r="BQ41" s="26"/>
      <c r="BR41" s="28">
        <f t="shared" si="90"/>
        <v>0</v>
      </c>
      <c r="BS41" s="29">
        <f t="shared" si="59"/>
        <v>0</v>
      </c>
      <c r="BT41" s="30">
        <f>SUM(LARGE(($BR41,$BK41,$BD41,$AW41,$AP41,$AI41,$AB41,$U41,$N41,$G41),{1;2;3;4;5}))</f>
        <v>0</v>
      </c>
      <c r="BU41" s="27">
        <f t="shared" si="60"/>
        <v>5</v>
      </c>
      <c r="BV41" s="20">
        <f t="shared" si="21"/>
        <v>2</v>
      </c>
      <c r="BW41" s="27"/>
      <c r="BX41" s="26"/>
      <c r="BY41" s="28">
        <f t="shared" si="91"/>
        <v>0</v>
      </c>
      <c r="BZ41" s="29">
        <f t="shared" si="61"/>
        <v>0</v>
      </c>
      <c r="CA41" s="30">
        <f>SUM(LARGE(($BY41,$BR41,$BK41,$BD41,$AW41,$AP41,$AI41,$AB41,$U41,$N41,$G41),{1;2;3;4;5}))</f>
        <v>0</v>
      </c>
      <c r="CB41" s="27">
        <f t="shared" si="62"/>
        <v>5</v>
      </c>
      <c r="CC41" s="20">
        <f t="shared" si="23"/>
        <v>2</v>
      </c>
      <c r="CD41" s="27"/>
      <c r="CE41" s="26"/>
      <c r="CF41" s="28">
        <f t="shared" si="92"/>
        <v>0</v>
      </c>
      <c r="CG41" s="29">
        <f t="shared" si="63"/>
        <v>0</v>
      </c>
      <c r="CH41" s="30">
        <f>SUM(LARGE(($CF41,$BY41,$BR41,$BK41,$BD41,$AW41,$AP41,$AI41,$AB41,$U41,$N41,$G41),{1;2;3;4;5}))</f>
        <v>0</v>
      </c>
      <c r="CI41" s="27">
        <f t="shared" si="64"/>
        <v>5</v>
      </c>
      <c r="CJ41" s="20">
        <f t="shared" si="25"/>
        <v>1</v>
      </c>
      <c r="CK41" s="27"/>
      <c r="CL41" s="26"/>
      <c r="CM41" s="28">
        <f t="shared" si="93"/>
        <v>0</v>
      </c>
      <c r="CN41" s="29">
        <f t="shared" si="65"/>
        <v>0</v>
      </c>
      <c r="CO41" s="30">
        <f>SUM(LARGE(($CM41,$CF41,$BY41,$BR41,$BK41,$BD41,$AW41,$AP41,$AI41,$AB41,$U41,$N41,$G41),{1;2;3;4;5}))</f>
        <v>0</v>
      </c>
      <c r="CP41" s="27">
        <f t="shared" si="66"/>
        <v>5</v>
      </c>
      <c r="CQ41" s="20">
        <f t="shared" si="27"/>
        <v>1</v>
      </c>
      <c r="CR41" s="27"/>
      <c r="CS41" s="26"/>
      <c r="CT41" s="28">
        <f t="shared" si="94"/>
        <v>0</v>
      </c>
      <c r="CU41" s="29">
        <f t="shared" si="67"/>
        <v>0</v>
      </c>
      <c r="CV41" s="30">
        <f>SUM(LARGE(($CT41,$CM41,$CF41,$BY41,$BR41,$BK41,$BD41,$AW41,$AP41,$AI41,$AB41,$U41,$N41,$G41),{1;2;3;4;5}))</f>
        <v>0</v>
      </c>
      <c r="CW41" s="27">
        <f t="shared" si="68"/>
        <v>5</v>
      </c>
      <c r="CX41" s="20">
        <f t="shared" si="29"/>
        <v>1</v>
      </c>
      <c r="CY41" s="27"/>
      <c r="CZ41" s="26"/>
      <c r="DA41" s="28">
        <f t="shared" si="95"/>
        <v>0</v>
      </c>
      <c r="DB41" s="29">
        <f t="shared" si="69"/>
        <v>0</v>
      </c>
      <c r="DC41" s="30">
        <f>SUM(LARGE(($DA41,$CT41,$CM41,$CF41,$BY41,$BR41,$BK41,$BD41,$AW41,$AP41,$AI41,$AB41,$U41,$N41,$G41),{1;2;3;4;5}))</f>
        <v>0</v>
      </c>
      <c r="DD41" s="27">
        <f t="shared" si="70"/>
        <v>5</v>
      </c>
      <c r="DE41" s="20">
        <f t="shared" si="31"/>
        <v>1</v>
      </c>
      <c r="DF41" s="27"/>
      <c r="DG41" s="26"/>
      <c r="DH41" s="28">
        <f t="shared" si="96"/>
        <v>0</v>
      </c>
      <c r="DI41" s="29">
        <f t="shared" si="71"/>
        <v>0</v>
      </c>
      <c r="DJ41" s="30">
        <f>SUM(LARGE(($DH41,$DA41,$CT41,$CM41,$CF41,$BY41,$BR41,$BK41,$BD41,$AW41,$AP41,$AI41,$AB41,$U41,$N41,$G41),{1;2;3;4;5}))</f>
        <v>0</v>
      </c>
      <c r="DK41" s="27">
        <f t="shared" si="72"/>
        <v>5</v>
      </c>
      <c r="DL41" s="20">
        <f t="shared" si="33"/>
        <v>1</v>
      </c>
      <c r="DM41" s="27"/>
      <c r="DN41" s="26"/>
      <c r="DO41" s="28">
        <f t="shared" si="97"/>
        <v>0</v>
      </c>
      <c r="DP41" s="29">
        <f t="shared" si="73"/>
        <v>0</v>
      </c>
      <c r="DQ41" s="30">
        <f>SUM(LARGE(($DO41,$DH41,$DA41,$CT41,$CM41,$CF41,$BY41,$BR41,$BK41,$BD41,$AW41,$AP41,$AI41,$AB41,$U41,$N41,$G41),{1;2;3;4;5}))</f>
        <v>0</v>
      </c>
      <c r="DR41" s="27">
        <f t="shared" si="74"/>
        <v>5</v>
      </c>
      <c r="DS41" s="20">
        <f t="shared" si="35"/>
        <v>1</v>
      </c>
      <c r="DT41" s="27"/>
      <c r="DU41" s="26"/>
      <c r="DV41" s="28">
        <f t="shared" si="98"/>
        <v>0</v>
      </c>
      <c r="DW41" s="29">
        <f t="shared" si="75"/>
        <v>0</v>
      </c>
      <c r="DX41" s="30">
        <f>SUM(LARGE(($DV41,$DO41,$DH41,$DA41,$CT41,$CM41,$CF41,$BY41,$BR41,$BK41,$BD41,$AW41,$AP41,$AI41,$AB41,$U41,$N41,$G41),{1;2;3;4;5}))</f>
        <v>0</v>
      </c>
      <c r="DY41" s="27">
        <f t="shared" si="76"/>
        <v>5</v>
      </c>
      <c r="DZ41" s="20">
        <f t="shared" si="37"/>
        <v>3</v>
      </c>
      <c r="EA41" s="27"/>
      <c r="EB41" s="26"/>
      <c r="EC41" s="28">
        <f t="shared" si="99"/>
        <v>0</v>
      </c>
      <c r="ED41" s="29">
        <f t="shared" si="77"/>
        <v>0</v>
      </c>
      <c r="EE41" s="30">
        <f>SUM(LARGE(($EC41,$DV41,$DO41,$DH41,$DA41,$CT41,$CM41,$CF41,$BY41,$BR41,$BK41,$BD41,$AW41,$AP41,$AI41,$AB41,$U41,$N41,$G41),{1;2;3;4;5}))</f>
        <v>0</v>
      </c>
      <c r="EF41" s="27">
        <f t="shared" si="78"/>
        <v>5</v>
      </c>
      <c r="EG41" s="20">
        <f t="shared" si="39"/>
        <v>1</v>
      </c>
      <c r="EH41" s="27"/>
      <c r="EI41" s="26"/>
      <c r="EJ41" s="28">
        <f t="shared" si="100"/>
        <v>0</v>
      </c>
      <c r="EK41" s="29">
        <f t="shared" si="79"/>
        <v>0</v>
      </c>
      <c r="EL41" s="30">
        <f>SUM(LARGE(($EJ41,$EC41,$DV41,$DO41,$DH41,$DA41,$CT41,$CM41,$CF41,$BY41,$BR41,$BK41,$BD41,$AW41,$AP41,$AI41,$AB41,$U41,$N41,$G41),{1;2;3;4;5}))</f>
        <v>0</v>
      </c>
      <c r="EM41" s="27">
        <f t="shared" si="80"/>
        <v>5</v>
      </c>
    </row>
    <row r="42" spans="1:143" x14ac:dyDescent="0.2">
      <c r="A42" s="38"/>
      <c r="B42" s="65">
        <f t="shared" si="0"/>
        <v>0</v>
      </c>
      <c r="C42" s="11"/>
      <c r="D42" s="20">
        <f t="shared" si="1"/>
        <v>2</v>
      </c>
      <c r="E42" s="27"/>
      <c r="F42" s="26"/>
      <c r="G42" s="28">
        <f t="shared" si="81"/>
        <v>0</v>
      </c>
      <c r="H42" s="29">
        <f t="shared" si="41"/>
        <v>0</v>
      </c>
      <c r="I42" s="30">
        <f>SUM(LARGE(($G42),{1}))</f>
        <v>0</v>
      </c>
      <c r="J42" s="27">
        <f t="shared" si="42"/>
        <v>5</v>
      </c>
      <c r="K42" s="20">
        <f t="shared" si="3"/>
        <v>1</v>
      </c>
      <c r="L42" s="27"/>
      <c r="M42" s="26"/>
      <c r="N42" s="28">
        <f t="shared" si="82"/>
        <v>0</v>
      </c>
      <c r="O42" s="29">
        <f t="shared" si="43"/>
        <v>0</v>
      </c>
      <c r="P42" s="30">
        <f>SUM(LARGE(($N42,$G42),{1;2}))</f>
        <v>0</v>
      </c>
      <c r="Q42" s="27">
        <f t="shared" si="44"/>
        <v>5</v>
      </c>
      <c r="R42" s="20">
        <f t="shared" si="5"/>
        <v>2</v>
      </c>
      <c r="S42" s="27"/>
      <c r="T42" s="26"/>
      <c r="U42" s="28">
        <f t="shared" si="83"/>
        <v>0</v>
      </c>
      <c r="V42" s="29">
        <f t="shared" si="45"/>
        <v>0</v>
      </c>
      <c r="W42" s="30">
        <f>SUM(LARGE(($U42,$N42,$G42),{1;2;3}))</f>
        <v>0</v>
      </c>
      <c r="X42" s="27">
        <f t="shared" si="46"/>
        <v>5</v>
      </c>
      <c r="Y42" s="20">
        <f t="shared" si="7"/>
        <v>2</v>
      </c>
      <c r="Z42" s="27"/>
      <c r="AA42" s="26"/>
      <c r="AB42" s="28">
        <f t="shared" si="84"/>
        <v>0</v>
      </c>
      <c r="AC42" s="29">
        <f t="shared" si="47"/>
        <v>0</v>
      </c>
      <c r="AD42" s="30">
        <f>SUM(LARGE(($AB42,$U42,$N42,$G42),{1;2;3;4}))</f>
        <v>0</v>
      </c>
      <c r="AE42" s="27">
        <f t="shared" si="48"/>
        <v>5</v>
      </c>
      <c r="AF42" s="20">
        <f t="shared" si="9"/>
        <v>2</v>
      </c>
      <c r="AG42" s="27"/>
      <c r="AH42" s="26"/>
      <c r="AI42" s="28">
        <f t="shared" si="85"/>
        <v>0</v>
      </c>
      <c r="AJ42" s="29">
        <f t="shared" si="49"/>
        <v>0</v>
      </c>
      <c r="AK42" s="30">
        <f>SUM(LARGE(($AI42,$AB42,$U42,$N42,$G42),{1;2;3;4;5}))</f>
        <v>0</v>
      </c>
      <c r="AL42" s="27">
        <f t="shared" si="50"/>
        <v>5</v>
      </c>
      <c r="AM42" s="20">
        <f t="shared" si="11"/>
        <v>2</v>
      </c>
      <c r="AN42" s="27"/>
      <c r="AO42" s="26"/>
      <c r="AP42" s="28">
        <f t="shared" si="86"/>
        <v>0</v>
      </c>
      <c r="AQ42" s="29">
        <f t="shared" si="51"/>
        <v>0</v>
      </c>
      <c r="AR42" s="30">
        <f>SUM(LARGE(($AP42,$AI42,$AB42,$U42,$N42,$G42),{1;2;3;4;5}))</f>
        <v>0</v>
      </c>
      <c r="AS42" s="27">
        <f t="shared" si="52"/>
        <v>5</v>
      </c>
      <c r="AT42" s="20">
        <f t="shared" si="13"/>
        <v>2</v>
      </c>
      <c r="AU42" s="27"/>
      <c r="AV42" s="26"/>
      <c r="AW42" s="28">
        <f t="shared" si="87"/>
        <v>0</v>
      </c>
      <c r="AX42" s="29">
        <f t="shared" si="53"/>
        <v>0</v>
      </c>
      <c r="AY42" s="30">
        <f>SUM(LARGE(($AW42,$AP42,$AI42,$AB42,$U42,$N42,$G42),{1;2;3;4;5}))</f>
        <v>0</v>
      </c>
      <c r="AZ42" s="27">
        <f t="shared" si="54"/>
        <v>5</v>
      </c>
      <c r="BA42" s="20">
        <f t="shared" si="15"/>
        <v>2</v>
      </c>
      <c r="BB42" s="27"/>
      <c r="BC42" s="26"/>
      <c r="BD42" s="28">
        <f t="shared" si="88"/>
        <v>0</v>
      </c>
      <c r="BE42" s="29">
        <f t="shared" si="55"/>
        <v>0</v>
      </c>
      <c r="BF42" s="30">
        <f>SUM(LARGE(($BD42,$AW42,$AP42,$AI42,$AB42,$U42,$N42,$G42),{1;2;3;4;5}))</f>
        <v>0</v>
      </c>
      <c r="BG42" s="27">
        <f t="shared" si="56"/>
        <v>5</v>
      </c>
      <c r="BH42" s="20">
        <f t="shared" si="17"/>
        <v>2</v>
      </c>
      <c r="BI42" s="27"/>
      <c r="BJ42" s="26"/>
      <c r="BK42" s="28">
        <f t="shared" si="89"/>
        <v>0</v>
      </c>
      <c r="BL42" s="29">
        <f t="shared" si="57"/>
        <v>0</v>
      </c>
      <c r="BM42" s="30">
        <f>SUM(LARGE(($BK42,$BD42,$AW42,$AP42,$AI42,$AB42,$U42,$N42,$G42),{1;2;3;4;5}))</f>
        <v>0</v>
      </c>
      <c r="BN42" s="27">
        <f t="shared" si="58"/>
        <v>5</v>
      </c>
      <c r="BO42" s="20">
        <f t="shared" si="19"/>
        <v>2</v>
      </c>
      <c r="BP42" s="27"/>
      <c r="BQ42" s="26"/>
      <c r="BR42" s="28">
        <f t="shared" si="90"/>
        <v>0</v>
      </c>
      <c r="BS42" s="29">
        <f t="shared" si="59"/>
        <v>0</v>
      </c>
      <c r="BT42" s="30">
        <f>SUM(LARGE(($BR42,$BK42,$BD42,$AW42,$AP42,$AI42,$AB42,$U42,$N42,$G42),{1;2;3;4;5}))</f>
        <v>0</v>
      </c>
      <c r="BU42" s="27">
        <f t="shared" si="60"/>
        <v>5</v>
      </c>
      <c r="BV42" s="20">
        <f t="shared" si="21"/>
        <v>2</v>
      </c>
      <c r="BW42" s="27"/>
      <c r="BX42" s="26"/>
      <c r="BY42" s="28">
        <f t="shared" si="91"/>
        <v>0</v>
      </c>
      <c r="BZ42" s="29">
        <f t="shared" si="61"/>
        <v>0</v>
      </c>
      <c r="CA42" s="30">
        <f>SUM(LARGE(($BY42,$BR42,$BK42,$BD42,$AW42,$AP42,$AI42,$AB42,$U42,$N42,$G42),{1;2;3;4;5}))</f>
        <v>0</v>
      </c>
      <c r="CB42" s="27">
        <f t="shared" si="62"/>
        <v>5</v>
      </c>
      <c r="CC42" s="20">
        <f t="shared" si="23"/>
        <v>2</v>
      </c>
      <c r="CD42" s="27"/>
      <c r="CE42" s="26"/>
      <c r="CF42" s="28">
        <f t="shared" si="92"/>
        <v>0</v>
      </c>
      <c r="CG42" s="29">
        <f t="shared" si="63"/>
        <v>0</v>
      </c>
      <c r="CH42" s="30">
        <f>SUM(LARGE(($CF42,$BY42,$BR42,$BK42,$BD42,$AW42,$AP42,$AI42,$AB42,$U42,$N42,$G42),{1;2;3;4;5}))</f>
        <v>0</v>
      </c>
      <c r="CI42" s="27">
        <f t="shared" si="64"/>
        <v>5</v>
      </c>
      <c r="CJ42" s="20">
        <f t="shared" si="25"/>
        <v>1</v>
      </c>
      <c r="CK42" s="27"/>
      <c r="CL42" s="26"/>
      <c r="CM42" s="28">
        <f t="shared" si="93"/>
        <v>0</v>
      </c>
      <c r="CN42" s="29">
        <f t="shared" si="65"/>
        <v>0</v>
      </c>
      <c r="CO42" s="30">
        <f>SUM(LARGE(($CM42,$CF42,$BY42,$BR42,$BK42,$BD42,$AW42,$AP42,$AI42,$AB42,$U42,$N42,$G42),{1;2;3;4;5}))</f>
        <v>0</v>
      </c>
      <c r="CP42" s="27">
        <f t="shared" si="66"/>
        <v>5</v>
      </c>
      <c r="CQ42" s="20">
        <f t="shared" si="27"/>
        <v>1</v>
      </c>
      <c r="CR42" s="27"/>
      <c r="CS42" s="26"/>
      <c r="CT42" s="28">
        <f t="shared" si="94"/>
        <v>0</v>
      </c>
      <c r="CU42" s="29">
        <f t="shared" si="67"/>
        <v>0</v>
      </c>
      <c r="CV42" s="30">
        <f>SUM(LARGE(($CT42,$CM42,$CF42,$BY42,$BR42,$BK42,$BD42,$AW42,$AP42,$AI42,$AB42,$U42,$N42,$G42),{1;2;3;4;5}))</f>
        <v>0</v>
      </c>
      <c r="CW42" s="27">
        <f t="shared" si="68"/>
        <v>5</v>
      </c>
      <c r="CX42" s="20">
        <f t="shared" si="29"/>
        <v>1</v>
      </c>
      <c r="CY42" s="27"/>
      <c r="CZ42" s="26"/>
      <c r="DA42" s="28">
        <f t="shared" si="95"/>
        <v>0</v>
      </c>
      <c r="DB42" s="29">
        <f t="shared" si="69"/>
        <v>0</v>
      </c>
      <c r="DC42" s="30">
        <f>SUM(LARGE(($DA42,$CT42,$CM42,$CF42,$BY42,$BR42,$BK42,$BD42,$AW42,$AP42,$AI42,$AB42,$U42,$N42,$G42),{1;2;3;4;5}))</f>
        <v>0</v>
      </c>
      <c r="DD42" s="27">
        <f t="shared" si="70"/>
        <v>5</v>
      </c>
      <c r="DE42" s="20">
        <f t="shared" si="31"/>
        <v>1</v>
      </c>
      <c r="DF42" s="27"/>
      <c r="DG42" s="26"/>
      <c r="DH42" s="28">
        <f t="shared" si="96"/>
        <v>0</v>
      </c>
      <c r="DI42" s="29">
        <f t="shared" si="71"/>
        <v>0</v>
      </c>
      <c r="DJ42" s="30">
        <f>SUM(LARGE(($DH42,$DA42,$CT42,$CM42,$CF42,$BY42,$BR42,$BK42,$BD42,$AW42,$AP42,$AI42,$AB42,$U42,$N42,$G42),{1;2;3;4;5}))</f>
        <v>0</v>
      </c>
      <c r="DK42" s="27">
        <f t="shared" si="72"/>
        <v>5</v>
      </c>
      <c r="DL42" s="20">
        <f t="shared" si="33"/>
        <v>1</v>
      </c>
      <c r="DM42" s="27"/>
      <c r="DN42" s="26"/>
      <c r="DO42" s="28">
        <f t="shared" si="97"/>
        <v>0</v>
      </c>
      <c r="DP42" s="29">
        <f t="shared" si="73"/>
        <v>0</v>
      </c>
      <c r="DQ42" s="30">
        <f>SUM(LARGE(($DO42,$DH42,$DA42,$CT42,$CM42,$CF42,$BY42,$BR42,$BK42,$BD42,$AW42,$AP42,$AI42,$AB42,$U42,$N42,$G42),{1;2;3;4;5}))</f>
        <v>0</v>
      </c>
      <c r="DR42" s="27">
        <f t="shared" si="74"/>
        <v>5</v>
      </c>
      <c r="DS42" s="20">
        <f t="shared" si="35"/>
        <v>1</v>
      </c>
      <c r="DT42" s="27"/>
      <c r="DU42" s="26"/>
      <c r="DV42" s="28">
        <f t="shared" si="98"/>
        <v>0</v>
      </c>
      <c r="DW42" s="29">
        <f t="shared" si="75"/>
        <v>0</v>
      </c>
      <c r="DX42" s="30">
        <f>SUM(LARGE(($DV42,$DO42,$DH42,$DA42,$CT42,$CM42,$CF42,$BY42,$BR42,$BK42,$BD42,$AW42,$AP42,$AI42,$AB42,$U42,$N42,$G42),{1;2;3;4;5}))</f>
        <v>0</v>
      </c>
      <c r="DY42" s="27">
        <f t="shared" si="76"/>
        <v>5</v>
      </c>
      <c r="DZ42" s="20">
        <f t="shared" si="37"/>
        <v>3</v>
      </c>
      <c r="EA42" s="27"/>
      <c r="EB42" s="26"/>
      <c r="EC42" s="28">
        <f t="shared" si="99"/>
        <v>0</v>
      </c>
      <c r="ED42" s="29">
        <f t="shared" si="77"/>
        <v>0</v>
      </c>
      <c r="EE42" s="30">
        <f>SUM(LARGE(($EC42,$DV42,$DO42,$DH42,$DA42,$CT42,$CM42,$CF42,$BY42,$BR42,$BK42,$BD42,$AW42,$AP42,$AI42,$AB42,$U42,$N42,$G42),{1;2;3;4;5}))</f>
        <v>0</v>
      </c>
      <c r="EF42" s="27">
        <f t="shared" si="78"/>
        <v>5</v>
      </c>
      <c r="EG42" s="20">
        <f t="shared" si="39"/>
        <v>1</v>
      </c>
      <c r="EH42" s="27"/>
      <c r="EI42" s="26"/>
      <c r="EJ42" s="28">
        <f t="shared" si="100"/>
        <v>0</v>
      </c>
      <c r="EK42" s="29">
        <f t="shared" si="79"/>
        <v>0</v>
      </c>
      <c r="EL42" s="30">
        <f>SUM(LARGE(($EJ42,$EC42,$DV42,$DO42,$DH42,$DA42,$CT42,$CM42,$CF42,$BY42,$BR42,$BK42,$BD42,$AW42,$AP42,$AI42,$AB42,$U42,$N42,$G42),{1;2;3;4;5}))</f>
        <v>0</v>
      </c>
      <c r="EM42" s="27">
        <f t="shared" si="80"/>
        <v>5</v>
      </c>
    </row>
    <row r="43" spans="1:143" x14ac:dyDescent="0.2">
      <c r="A43" s="36"/>
      <c r="B43" s="65">
        <f t="shared" si="0"/>
        <v>0</v>
      </c>
      <c r="C43" s="10"/>
      <c r="D43" s="20">
        <f t="shared" si="1"/>
        <v>2</v>
      </c>
      <c r="E43" s="27"/>
      <c r="F43" s="26"/>
      <c r="G43" s="28">
        <f t="shared" si="81"/>
        <v>0</v>
      </c>
      <c r="H43" s="29">
        <f t="shared" si="41"/>
        <v>0</v>
      </c>
      <c r="I43" s="30">
        <f>SUM(LARGE(($G43),{1}))</f>
        <v>0</v>
      </c>
      <c r="J43" s="27">
        <f t="shared" si="42"/>
        <v>5</v>
      </c>
      <c r="K43" s="20">
        <f t="shared" si="3"/>
        <v>1</v>
      </c>
      <c r="L43" s="27"/>
      <c r="M43" s="26"/>
      <c r="N43" s="28">
        <f t="shared" si="82"/>
        <v>0</v>
      </c>
      <c r="O43" s="29">
        <f t="shared" si="43"/>
        <v>0</v>
      </c>
      <c r="P43" s="30">
        <f>SUM(LARGE(($N43,$G43),{1;2}))</f>
        <v>0</v>
      </c>
      <c r="Q43" s="27">
        <f t="shared" si="44"/>
        <v>5</v>
      </c>
      <c r="R43" s="20">
        <f t="shared" si="5"/>
        <v>2</v>
      </c>
      <c r="S43" s="27"/>
      <c r="T43" s="26"/>
      <c r="U43" s="28">
        <f t="shared" si="83"/>
        <v>0</v>
      </c>
      <c r="V43" s="29">
        <f t="shared" si="45"/>
        <v>0</v>
      </c>
      <c r="W43" s="30">
        <f>SUM(LARGE(($U43,$N43,$G43),{1;2;3}))</f>
        <v>0</v>
      </c>
      <c r="X43" s="27">
        <f t="shared" si="46"/>
        <v>5</v>
      </c>
      <c r="Y43" s="20">
        <f t="shared" si="7"/>
        <v>2</v>
      </c>
      <c r="Z43" s="27"/>
      <c r="AA43" s="26"/>
      <c r="AB43" s="28">
        <f t="shared" si="84"/>
        <v>0</v>
      </c>
      <c r="AC43" s="29">
        <f t="shared" si="47"/>
        <v>0</v>
      </c>
      <c r="AD43" s="30">
        <f>SUM(LARGE(($AB43,$U43,$N43,$G43),{1;2;3;4}))</f>
        <v>0</v>
      </c>
      <c r="AE43" s="27">
        <f t="shared" si="48"/>
        <v>5</v>
      </c>
      <c r="AF43" s="20">
        <f t="shared" si="9"/>
        <v>2</v>
      </c>
      <c r="AG43" s="27"/>
      <c r="AH43" s="26"/>
      <c r="AI43" s="28">
        <f t="shared" si="85"/>
        <v>0</v>
      </c>
      <c r="AJ43" s="29">
        <f t="shared" si="49"/>
        <v>0</v>
      </c>
      <c r="AK43" s="30">
        <f>SUM(LARGE(($AI43,$AB43,$U43,$N43,$G43),{1;2;3;4;5}))</f>
        <v>0</v>
      </c>
      <c r="AL43" s="27">
        <f t="shared" si="50"/>
        <v>5</v>
      </c>
      <c r="AM43" s="20">
        <f t="shared" si="11"/>
        <v>2</v>
      </c>
      <c r="AN43" s="27"/>
      <c r="AO43" s="26"/>
      <c r="AP43" s="28">
        <f t="shared" si="86"/>
        <v>0</v>
      </c>
      <c r="AQ43" s="29">
        <f t="shared" si="51"/>
        <v>0</v>
      </c>
      <c r="AR43" s="30">
        <f>SUM(LARGE(($AP43,$AI43,$AB43,$U43,$N43,$G43),{1;2;3;4;5}))</f>
        <v>0</v>
      </c>
      <c r="AS43" s="27">
        <f t="shared" si="52"/>
        <v>5</v>
      </c>
      <c r="AT43" s="20">
        <f t="shared" si="13"/>
        <v>2</v>
      </c>
      <c r="AU43" s="27"/>
      <c r="AV43" s="26"/>
      <c r="AW43" s="28">
        <f t="shared" si="87"/>
        <v>0</v>
      </c>
      <c r="AX43" s="29">
        <f t="shared" si="53"/>
        <v>0</v>
      </c>
      <c r="AY43" s="30">
        <f>SUM(LARGE(($AW43,$AP43,$AI43,$AB43,$U43,$N43,$G43),{1;2;3;4;5}))</f>
        <v>0</v>
      </c>
      <c r="AZ43" s="27">
        <f t="shared" si="54"/>
        <v>5</v>
      </c>
      <c r="BA43" s="20">
        <f t="shared" si="15"/>
        <v>2</v>
      </c>
      <c r="BB43" s="27"/>
      <c r="BC43" s="26"/>
      <c r="BD43" s="28">
        <f t="shared" si="88"/>
        <v>0</v>
      </c>
      <c r="BE43" s="29">
        <f t="shared" si="55"/>
        <v>0</v>
      </c>
      <c r="BF43" s="30">
        <f>SUM(LARGE(($BD43,$AW43,$AP43,$AI43,$AB43,$U43,$N43,$G43),{1;2;3;4;5}))</f>
        <v>0</v>
      </c>
      <c r="BG43" s="27">
        <f t="shared" si="56"/>
        <v>5</v>
      </c>
      <c r="BH43" s="20">
        <f t="shared" si="17"/>
        <v>2</v>
      </c>
      <c r="BI43" s="27"/>
      <c r="BJ43" s="26"/>
      <c r="BK43" s="28">
        <f t="shared" si="89"/>
        <v>0</v>
      </c>
      <c r="BL43" s="29">
        <f t="shared" si="57"/>
        <v>0</v>
      </c>
      <c r="BM43" s="30">
        <f>SUM(LARGE(($BK43,$BD43,$AW43,$AP43,$AI43,$AB43,$U43,$N43,$G43),{1;2;3;4;5}))</f>
        <v>0</v>
      </c>
      <c r="BN43" s="27">
        <f t="shared" si="58"/>
        <v>5</v>
      </c>
      <c r="BO43" s="20">
        <f t="shared" si="19"/>
        <v>2</v>
      </c>
      <c r="BP43" s="27"/>
      <c r="BQ43" s="26"/>
      <c r="BR43" s="28">
        <f t="shared" si="90"/>
        <v>0</v>
      </c>
      <c r="BS43" s="29">
        <f t="shared" si="59"/>
        <v>0</v>
      </c>
      <c r="BT43" s="30">
        <f>SUM(LARGE(($BR43,$BK43,$BD43,$AW43,$AP43,$AI43,$AB43,$U43,$N43,$G43),{1;2;3;4;5}))</f>
        <v>0</v>
      </c>
      <c r="BU43" s="27">
        <f t="shared" si="60"/>
        <v>5</v>
      </c>
      <c r="BV43" s="20">
        <f t="shared" si="21"/>
        <v>2</v>
      </c>
      <c r="BW43" s="27"/>
      <c r="BX43" s="26"/>
      <c r="BY43" s="28">
        <f t="shared" si="91"/>
        <v>0</v>
      </c>
      <c r="BZ43" s="29">
        <f t="shared" si="61"/>
        <v>0</v>
      </c>
      <c r="CA43" s="30">
        <f>SUM(LARGE(($BY43,$BR43,$BK43,$BD43,$AW43,$AP43,$AI43,$AB43,$U43,$N43,$G43),{1;2;3;4;5}))</f>
        <v>0</v>
      </c>
      <c r="CB43" s="27">
        <f t="shared" si="62"/>
        <v>5</v>
      </c>
      <c r="CC43" s="20">
        <f t="shared" si="23"/>
        <v>2</v>
      </c>
      <c r="CD43" s="27"/>
      <c r="CE43" s="26"/>
      <c r="CF43" s="28">
        <f t="shared" si="92"/>
        <v>0</v>
      </c>
      <c r="CG43" s="29">
        <f t="shared" si="63"/>
        <v>0</v>
      </c>
      <c r="CH43" s="30">
        <f>SUM(LARGE(($CF43,$BY43,$BR43,$BK43,$BD43,$AW43,$AP43,$AI43,$AB43,$U43,$N43,$G43),{1;2;3;4;5}))</f>
        <v>0</v>
      </c>
      <c r="CI43" s="27">
        <f t="shared" si="64"/>
        <v>5</v>
      </c>
      <c r="CJ43" s="20">
        <f t="shared" si="25"/>
        <v>1</v>
      </c>
      <c r="CK43" s="27"/>
      <c r="CL43" s="26"/>
      <c r="CM43" s="28">
        <f t="shared" si="93"/>
        <v>0</v>
      </c>
      <c r="CN43" s="29">
        <f t="shared" si="65"/>
        <v>0</v>
      </c>
      <c r="CO43" s="30">
        <f>SUM(LARGE(($CM43,$CF43,$BY43,$BR43,$BK43,$BD43,$AW43,$AP43,$AI43,$AB43,$U43,$N43,$G43),{1;2;3;4;5}))</f>
        <v>0</v>
      </c>
      <c r="CP43" s="27">
        <f t="shared" si="66"/>
        <v>5</v>
      </c>
      <c r="CQ43" s="20">
        <f t="shared" si="27"/>
        <v>1</v>
      </c>
      <c r="CR43" s="27"/>
      <c r="CS43" s="26"/>
      <c r="CT43" s="28">
        <f t="shared" si="94"/>
        <v>0</v>
      </c>
      <c r="CU43" s="29">
        <f t="shared" si="67"/>
        <v>0</v>
      </c>
      <c r="CV43" s="30">
        <f>SUM(LARGE(($CT43,$CM43,$CF43,$BY43,$BR43,$BK43,$BD43,$AW43,$AP43,$AI43,$AB43,$U43,$N43,$G43),{1;2;3;4;5}))</f>
        <v>0</v>
      </c>
      <c r="CW43" s="27">
        <f t="shared" si="68"/>
        <v>5</v>
      </c>
      <c r="CX43" s="20">
        <f t="shared" si="29"/>
        <v>1</v>
      </c>
      <c r="CY43" s="27"/>
      <c r="CZ43" s="26"/>
      <c r="DA43" s="28">
        <f t="shared" si="95"/>
        <v>0</v>
      </c>
      <c r="DB43" s="29">
        <f t="shared" si="69"/>
        <v>0</v>
      </c>
      <c r="DC43" s="30">
        <f>SUM(LARGE(($DA43,$CT43,$CM43,$CF43,$BY43,$BR43,$BK43,$BD43,$AW43,$AP43,$AI43,$AB43,$U43,$N43,$G43),{1;2;3;4;5}))</f>
        <v>0</v>
      </c>
      <c r="DD43" s="27">
        <f t="shared" si="70"/>
        <v>5</v>
      </c>
      <c r="DE43" s="20">
        <f t="shared" si="31"/>
        <v>1</v>
      </c>
      <c r="DF43" s="27"/>
      <c r="DG43" s="26"/>
      <c r="DH43" s="28">
        <f t="shared" si="96"/>
        <v>0</v>
      </c>
      <c r="DI43" s="29">
        <f t="shared" si="71"/>
        <v>0</v>
      </c>
      <c r="DJ43" s="30">
        <f>SUM(LARGE(($DH43,$DA43,$CT43,$CM43,$CF43,$BY43,$BR43,$BK43,$BD43,$AW43,$AP43,$AI43,$AB43,$U43,$N43,$G43),{1;2;3;4;5}))</f>
        <v>0</v>
      </c>
      <c r="DK43" s="27">
        <f t="shared" si="72"/>
        <v>5</v>
      </c>
      <c r="DL43" s="20">
        <f t="shared" si="33"/>
        <v>1</v>
      </c>
      <c r="DM43" s="27"/>
      <c r="DN43" s="26"/>
      <c r="DO43" s="28">
        <f t="shared" si="97"/>
        <v>0</v>
      </c>
      <c r="DP43" s="29">
        <f t="shared" si="73"/>
        <v>0</v>
      </c>
      <c r="DQ43" s="30">
        <f>SUM(LARGE(($DO43,$DH43,$DA43,$CT43,$CM43,$CF43,$BY43,$BR43,$BK43,$BD43,$AW43,$AP43,$AI43,$AB43,$U43,$N43,$G43),{1;2;3;4;5}))</f>
        <v>0</v>
      </c>
      <c r="DR43" s="27">
        <f t="shared" si="74"/>
        <v>5</v>
      </c>
      <c r="DS43" s="20">
        <f t="shared" si="35"/>
        <v>1</v>
      </c>
      <c r="DT43" s="27"/>
      <c r="DU43" s="26"/>
      <c r="DV43" s="28">
        <f t="shared" si="98"/>
        <v>0</v>
      </c>
      <c r="DW43" s="29">
        <f t="shared" si="75"/>
        <v>0</v>
      </c>
      <c r="DX43" s="30">
        <f>SUM(LARGE(($DV43,$DO43,$DH43,$DA43,$CT43,$CM43,$CF43,$BY43,$BR43,$BK43,$BD43,$AW43,$AP43,$AI43,$AB43,$U43,$N43,$G43),{1;2;3;4;5}))</f>
        <v>0</v>
      </c>
      <c r="DY43" s="27">
        <f t="shared" si="76"/>
        <v>5</v>
      </c>
      <c r="DZ43" s="20">
        <f t="shared" si="37"/>
        <v>3</v>
      </c>
      <c r="EA43" s="27"/>
      <c r="EB43" s="26"/>
      <c r="EC43" s="28">
        <f t="shared" si="99"/>
        <v>0</v>
      </c>
      <c r="ED43" s="29">
        <f t="shared" si="77"/>
        <v>0</v>
      </c>
      <c r="EE43" s="30">
        <f>SUM(LARGE(($EC43,$DV43,$DO43,$DH43,$DA43,$CT43,$CM43,$CF43,$BY43,$BR43,$BK43,$BD43,$AW43,$AP43,$AI43,$AB43,$U43,$N43,$G43),{1;2;3;4;5}))</f>
        <v>0</v>
      </c>
      <c r="EF43" s="27">
        <f t="shared" si="78"/>
        <v>5</v>
      </c>
      <c r="EG43" s="20">
        <f t="shared" si="39"/>
        <v>1</v>
      </c>
      <c r="EH43" s="27"/>
      <c r="EI43" s="26"/>
      <c r="EJ43" s="28">
        <f t="shared" si="100"/>
        <v>0</v>
      </c>
      <c r="EK43" s="29">
        <f t="shared" si="79"/>
        <v>0</v>
      </c>
      <c r="EL43" s="30">
        <f>SUM(LARGE(($EJ43,$EC43,$DV43,$DO43,$DH43,$DA43,$CT43,$CM43,$CF43,$BY43,$BR43,$BK43,$BD43,$AW43,$AP43,$AI43,$AB43,$U43,$N43,$G43),{1;2;3;4;5}))</f>
        <v>0</v>
      </c>
      <c r="EM43" s="27">
        <f t="shared" si="80"/>
        <v>5</v>
      </c>
    </row>
    <row r="44" spans="1:143" x14ac:dyDescent="0.2">
      <c r="A44" s="36"/>
      <c r="B44" s="65">
        <f t="shared" si="0"/>
        <v>0</v>
      </c>
      <c r="C44" s="10"/>
      <c r="D44" s="20">
        <f t="shared" si="1"/>
        <v>2</v>
      </c>
      <c r="E44" s="27"/>
      <c r="F44" s="26"/>
      <c r="G44" s="28">
        <f t="shared" si="81"/>
        <v>0</v>
      </c>
      <c r="H44" s="29">
        <f t="shared" si="41"/>
        <v>0</v>
      </c>
      <c r="I44" s="30">
        <f>SUM(LARGE(($G44),{1}))</f>
        <v>0</v>
      </c>
      <c r="J44" s="27">
        <f t="shared" si="42"/>
        <v>5</v>
      </c>
      <c r="K44" s="20">
        <f t="shared" si="3"/>
        <v>1</v>
      </c>
      <c r="L44" s="27"/>
      <c r="M44" s="26"/>
      <c r="N44" s="28">
        <f t="shared" si="82"/>
        <v>0</v>
      </c>
      <c r="O44" s="29">
        <f t="shared" si="43"/>
        <v>0</v>
      </c>
      <c r="P44" s="30">
        <f>SUM(LARGE(($N44,$G44),{1;2}))</f>
        <v>0</v>
      </c>
      <c r="Q44" s="27">
        <f t="shared" si="44"/>
        <v>5</v>
      </c>
      <c r="R44" s="20">
        <f t="shared" si="5"/>
        <v>2</v>
      </c>
      <c r="S44" s="27"/>
      <c r="T44" s="26"/>
      <c r="U44" s="28">
        <f t="shared" si="83"/>
        <v>0</v>
      </c>
      <c r="V44" s="29">
        <f t="shared" si="45"/>
        <v>0</v>
      </c>
      <c r="W44" s="30">
        <f>SUM(LARGE(($U44,$N44,$G44),{1;2;3}))</f>
        <v>0</v>
      </c>
      <c r="X44" s="27">
        <f t="shared" si="46"/>
        <v>5</v>
      </c>
      <c r="Y44" s="20">
        <f t="shared" si="7"/>
        <v>2</v>
      </c>
      <c r="Z44" s="27"/>
      <c r="AA44" s="26"/>
      <c r="AB44" s="28">
        <f t="shared" si="84"/>
        <v>0</v>
      </c>
      <c r="AC44" s="29">
        <f t="shared" si="47"/>
        <v>0</v>
      </c>
      <c r="AD44" s="30">
        <f>SUM(LARGE(($AB44,$U44,$N44,$G44),{1;2;3;4}))</f>
        <v>0</v>
      </c>
      <c r="AE44" s="27">
        <f t="shared" si="48"/>
        <v>5</v>
      </c>
      <c r="AF44" s="20">
        <f t="shared" si="9"/>
        <v>2</v>
      </c>
      <c r="AG44" s="27"/>
      <c r="AH44" s="26"/>
      <c r="AI44" s="28">
        <f t="shared" si="85"/>
        <v>0</v>
      </c>
      <c r="AJ44" s="29">
        <f t="shared" si="49"/>
        <v>0</v>
      </c>
      <c r="AK44" s="30">
        <f>SUM(LARGE(($AI44,$AB44,$U44,$N44,$G44),{1;2;3;4;5}))</f>
        <v>0</v>
      </c>
      <c r="AL44" s="27">
        <f t="shared" si="50"/>
        <v>5</v>
      </c>
      <c r="AM44" s="20">
        <f t="shared" si="11"/>
        <v>2</v>
      </c>
      <c r="AN44" s="27"/>
      <c r="AO44" s="26"/>
      <c r="AP44" s="28">
        <f t="shared" si="86"/>
        <v>0</v>
      </c>
      <c r="AQ44" s="29">
        <f t="shared" si="51"/>
        <v>0</v>
      </c>
      <c r="AR44" s="30">
        <f>SUM(LARGE(($AP44,$AI44,$AB44,$U44,$N44,$G44),{1;2;3;4;5}))</f>
        <v>0</v>
      </c>
      <c r="AS44" s="27">
        <f t="shared" si="52"/>
        <v>5</v>
      </c>
      <c r="AT44" s="20">
        <f t="shared" si="13"/>
        <v>2</v>
      </c>
      <c r="AU44" s="27"/>
      <c r="AV44" s="26"/>
      <c r="AW44" s="28">
        <f t="shared" si="87"/>
        <v>0</v>
      </c>
      <c r="AX44" s="29">
        <f t="shared" si="53"/>
        <v>0</v>
      </c>
      <c r="AY44" s="30">
        <f>SUM(LARGE(($AW44,$AP44,$AI44,$AB44,$U44,$N44,$G44),{1;2;3;4;5}))</f>
        <v>0</v>
      </c>
      <c r="AZ44" s="27">
        <f t="shared" si="54"/>
        <v>5</v>
      </c>
      <c r="BA44" s="20">
        <f t="shared" si="15"/>
        <v>2</v>
      </c>
      <c r="BB44" s="27"/>
      <c r="BC44" s="26"/>
      <c r="BD44" s="28">
        <f t="shared" si="88"/>
        <v>0</v>
      </c>
      <c r="BE44" s="29">
        <f t="shared" si="55"/>
        <v>0</v>
      </c>
      <c r="BF44" s="30">
        <f>SUM(LARGE(($BD44,$AW44,$AP44,$AI44,$AB44,$U44,$N44,$G44),{1;2;3;4;5}))</f>
        <v>0</v>
      </c>
      <c r="BG44" s="27">
        <f t="shared" si="56"/>
        <v>5</v>
      </c>
      <c r="BH44" s="20">
        <f t="shared" si="17"/>
        <v>2</v>
      </c>
      <c r="BI44" s="27"/>
      <c r="BJ44" s="26"/>
      <c r="BK44" s="28">
        <f t="shared" si="89"/>
        <v>0</v>
      </c>
      <c r="BL44" s="29">
        <f t="shared" si="57"/>
        <v>0</v>
      </c>
      <c r="BM44" s="30">
        <f>SUM(LARGE(($BK44,$BD44,$AW44,$AP44,$AI44,$AB44,$U44,$N44,$G44),{1;2;3;4;5}))</f>
        <v>0</v>
      </c>
      <c r="BN44" s="27">
        <f t="shared" si="58"/>
        <v>5</v>
      </c>
      <c r="BO44" s="20">
        <f t="shared" si="19"/>
        <v>2</v>
      </c>
      <c r="BP44" s="27"/>
      <c r="BQ44" s="26"/>
      <c r="BR44" s="28">
        <f t="shared" si="90"/>
        <v>0</v>
      </c>
      <c r="BS44" s="29">
        <f t="shared" si="59"/>
        <v>0</v>
      </c>
      <c r="BT44" s="30">
        <f>SUM(LARGE(($BR44,$BK44,$BD44,$AW44,$AP44,$AI44,$AB44,$U44,$N44,$G44),{1;2;3;4;5}))</f>
        <v>0</v>
      </c>
      <c r="BU44" s="27">
        <f t="shared" si="60"/>
        <v>5</v>
      </c>
      <c r="BV44" s="20">
        <f t="shared" si="21"/>
        <v>2</v>
      </c>
      <c r="BW44" s="27"/>
      <c r="BX44" s="26"/>
      <c r="BY44" s="28">
        <f t="shared" si="91"/>
        <v>0</v>
      </c>
      <c r="BZ44" s="29">
        <f t="shared" si="61"/>
        <v>0</v>
      </c>
      <c r="CA44" s="30">
        <f>SUM(LARGE(($BY44,$BR44,$BK44,$BD44,$AW44,$AP44,$AI44,$AB44,$U44,$N44,$G44),{1;2;3;4;5}))</f>
        <v>0</v>
      </c>
      <c r="CB44" s="27">
        <f t="shared" si="62"/>
        <v>5</v>
      </c>
      <c r="CC44" s="20">
        <f t="shared" si="23"/>
        <v>2</v>
      </c>
      <c r="CD44" s="27"/>
      <c r="CE44" s="26"/>
      <c r="CF44" s="28">
        <f t="shared" si="92"/>
        <v>0</v>
      </c>
      <c r="CG44" s="29">
        <f t="shared" si="63"/>
        <v>0</v>
      </c>
      <c r="CH44" s="30">
        <f>SUM(LARGE(($CF44,$BY44,$BR44,$BK44,$BD44,$AW44,$AP44,$AI44,$AB44,$U44,$N44,$G44),{1;2;3;4;5}))</f>
        <v>0</v>
      </c>
      <c r="CI44" s="27">
        <f t="shared" si="64"/>
        <v>5</v>
      </c>
      <c r="CJ44" s="20">
        <f t="shared" si="25"/>
        <v>1</v>
      </c>
      <c r="CK44" s="27"/>
      <c r="CL44" s="26"/>
      <c r="CM44" s="28">
        <f t="shared" si="93"/>
        <v>0</v>
      </c>
      <c r="CN44" s="29">
        <f t="shared" si="65"/>
        <v>0</v>
      </c>
      <c r="CO44" s="30">
        <f>SUM(LARGE(($CM44,$CF44,$BY44,$BR44,$BK44,$BD44,$AW44,$AP44,$AI44,$AB44,$U44,$N44,$G44),{1;2;3;4;5}))</f>
        <v>0</v>
      </c>
      <c r="CP44" s="27">
        <f t="shared" si="66"/>
        <v>5</v>
      </c>
      <c r="CQ44" s="20">
        <f t="shared" si="27"/>
        <v>1</v>
      </c>
      <c r="CR44" s="27"/>
      <c r="CS44" s="26"/>
      <c r="CT44" s="28">
        <f t="shared" si="94"/>
        <v>0</v>
      </c>
      <c r="CU44" s="29">
        <f t="shared" si="67"/>
        <v>0</v>
      </c>
      <c r="CV44" s="30">
        <f>SUM(LARGE(($CT44,$CM44,$CF44,$BY44,$BR44,$BK44,$BD44,$AW44,$AP44,$AI44,$AB44,$U44,$N44,$G44),{1;2;3;4;5}))</f>
        <v>0</v>
      </c>
      <c r="CW44" s="27">
        <f t="shared" si="68"/>
        <v>5</v>
      </c>
      <c r="CX44" s="20">
        <f t="shared" si="29"/>
        <v>1</v>
      </c>
      <c r="CY44" s="27"/>
      <c r="CZ44" s="26"/>
      <c r="DA44" s="28">
        <f t="shared" si="95"/>
        <v>0</v>
      </c>
      <c r="DB44" s="29">
        <f t="shared" si="69"/>
        <v>0</v>
      </c>
      <c r="DC44" s="30">
        <f>SUM(LARGE(($DA44,$CT44,$CM44,$CF44,$BY44,$BR44,$BK44,$BD44,$AW44,$AP44,$AI44,$AB44,$U44,$N44,$G44),{1;2;3;4;5}))</f>
        <v>0</v>
      </c>
      <c r="DD44" s="27">
        <f t="shared" si="70"/>
        <v>5</v>
      </c>
      <c r="DE44" s="20">
        <f t="shared" si="31"/>
        <v>1</v>
      </c>
      <c r="DF44" s="27"/>
      <c r="DG44" s="26"/>
      <c r="DH44" s="28">
        <f t="shared" si="96"/>
        <v>0</v>
      </c>
      <c r="DI44" s="29">
        <f t="shared" si="71"/>
        <v>0</v>
      </c>
      <c r="DJ44" s="30">
        <f>SUM(LARGE(($DH44,$DA44,$CT44,$CM44,$CF44,$BY44,$BR44,$BK44,$BD44,$AW44,$AP44,$AI44,$AB44,$U44,$N44,$G44),{1;2;3;4;5}))</f>
        <v>0</v>
      </c>
      <c r="DK44" s="27">
        <f t="shared" si="72"/>
        <v>5</v>
      </c>
      <c r="DL44" s="20">
        <f t="shared" si="33"/>
        <v>1</v>
      </c>
      <c r="DM44" s="27"/>
      <c r="DN44" s="26"/>
      <c r="DO44" s="28">
        <f t="shared" si="97"/>
        <v>0</v>
      </c>
      <c r="DP44" s="29">
        <f t="shared" si="73"/>
        <v>0</v>
      </c>
      <c r="DQ44" s="30">
        <f>SUM(LARGE(($DO44,$DH44,$DA44,$CT44,$CM44,$CF44,$BY44,$BR44,$BK44,$BD44,$AW44,$AP44,$AI44,$AB44,$U44,$N44,$G44),{1;2;3;4;5}))</f>
        <v>0</v>
      </c>
      <c r="DR44" s="27">
        <f t="shared" si="74"/>
        <v>5</v>
      </c>
      <c r="DS44" s="20">
        <f t="shared" si="35"/>
        <v>1</v>
      </c>
      <c r="DT44" s="27"/>
      <c r="DU44" s="26"/>
      <c r="DV44" s="28">
        <f t="shared" si="98"/>
        <v>0</v>
      </c>
      <c r="DW44" s="29">
        <f t="shared" si="75"/>
        <v>0</v>
      </c>
      <c r="DX44" s="30">
        <f>SUM(LARGE(($DV44,$DO44,$DH44,$DA44,$CT44,$CM44,$CF44,$BY44,$BR44,$BK44,$BD44,$AW44,$AP44,$AI44,$AB44,$U44,$N44,$G44),{1;2;3;4;5}))</f>
        <v>0</v>
      </c>
      <c r="DY44" s="27">
        <f t="shared" si="76"/>
        <v>5</v>
      </c>
      <c r="DZ44" s="20">
        <f t="shared" si="37"/>
        <v>3</v>
      </c>
      <c r="EA44" s="27"/>
      <c r="EB44" s="26"/>
      <c r="EC44" s="28">
        <f t="shared" si="99"/>
        <v>0</v>
      </c>
      <c r="ED44" s="29">
        <f t="shared" si="77"/>
        <v>0</v>
      </c>
      <c r="EE44" s="30">
        <f>SUM(LARGE(($EC44,$DV44,$DO44,$DH44,$DA44,$CT44,$CM44,$CF44,$BY44,$BR44,$BK44,$BD44,$AW44,$AP44,$AI44,$AB44,$U44,$N44,$G44),{1;2;3;4;5}))</f>
        <v>0</v>
      </c>
      <c r="EF44" s="27">
        <f t="shared" si="78"/>
        <v>5</v>
      </c>
      <c r="EG44" s="20">
        <f t="shared" si="39"/>
        <v>1</v>
      </c>
      <c r="EH44" s="27"/>
      <c r="EI44" s="26"/>
      <c r="EJ44" s="28">
        <f t="shared" si="100"/>
        <v>0</v>
      </c>
      <c r="EK44" s="29">
        <f t="shared" si="79"/>
        <v>0</v>
      </c>
      <c r="EL44" s="30">
        <f>SUM(LARGE(($EJ44,$EC44,$DV44,$DO44,$DH44,$DA44,$CT44,$CM44,$CF44,$BY44,$BR44,$BK44,$BD44,$AW44,$AP44,$AI44,$AB44,$U44,$N44,$G44),{1;2;3;4;5}))</f>
        <v>0</v>
      </c>
      <c r="EM44" s="27">
        <f t="shared" si="80"/>
        <v>5</v>
      </c>
    </row>
    <row r="45" spans="1:143" x14ac:dyDescent="0.2">
      <c r="A45" s="36"/>
      <c r="B45" s="65">
        <f t="shared" si="0"/>
        <v>0</v>
      </c>
      <c r="C45" s="10"/>
      <c r="D45" s="20">
        <f t="shared" si="1"/>
        <v>2</v>
      </c>
      <c r="E45" s="27"/>
      <c r="F45" s="26"/>
      <c r="G45" s="28">
        <f t="shared" si="81"/>
        <v>0</v>
      </c>
      <c r="H45" s="29">
        <f t="shared" si="41"/>
        <v>0</v>
      </c>
      <c r="I45" s="30">
        <f>SUM(LARGE(($G45),{1}))</f>
        <v>0</v>
      </c>
      <c r="J45" s="27">
        <f t="shared" si="42"/>
        <v>5</v>
      </c>
      <c r="K45" s="20">
        <f t="shared" si="3"/>
        <v>1</v>
      </c>
      <c r="L45" s="27"/>
      <c r="M45" s="26"/>
      <c r="N45" s="28">
        <f t="shared" si="82"/>
        <v>0</v>
      </c>
      <c r="O45" s="29">
        <f t="shared" si="43"/>
        <v>0</v>
      </c>
      <c r="P45" s="30">
        <f>SUM(LARGE(($N45,$G45),{1;2}))</f>
        <v>0</v>
      </c>
      <c r="Q45" s="27">
        <f t="shared" si="44"/>
        <v>5</v>
      </c>
      <c r="R45" s="20">
        <f t="shared" si="5"/>
        <v>2</v>
      </c>
      <c r="S45" s="27"/>
      <c r="T45" s="26"/>
      <c r="U45" s="28">
        <f t="shared" si="83"/>
        <v>0</v>
      </c>
      <c r="V45" s="29">
        <f t="shared" si="45"/>
        <v>0</v>
      </c>
      <c r="W45" s="30">
        <f>SUM(LARGE(($U45,$N45,$G45),{1;2;3}))</f>
        <v>0</v>
      </c>
      <c r="X45" s="27">
        <f t="shared" si="46"/>
        <v>5</v>
      </c>
      <c r="Y45" s="20">
        <f t="shared" si="7"/>
        <v>2</v>
      </c>
      <c r="Z45" s="27"/>
      <c r="AA45" s="26"/>
      <c r="AB45" s="28">
        <f t="shared" si="84"/>
        <v>0</v>
      </c>
      <c r="AC45" s="29">
        <f t="shared" si="47"/>
        <v>0</v>
      </c>
      <c r="AD45" s="30">
        <f>SUM(LARGE(($AB45,$U45,$N45,$G45),{1;2;3;4}))</f>
        <v>0</v>
      </c>
      <c r="AE45" s="27">
        <f t="shared" si="48"/>
        <v>5</v>
      </c>
      <c r="AF45" s="20">
        <f t="shared" si="9"/>
        <v>2</v>
      </c>
      <c r="AG45" s="27"/>
      <c r="AH45" s="26"/>
      <c r="AI45" s="28">
        <f t="shared" si="85"/>
        <v>0</v>
      </c>
      <c r="AJ45" s="29">
        <f t="shared" si="49"/>
        <v>0</v>
      </c>
      <c r="AK45" s="30">
        <f>SUM(LARGE(($AI45,$AB45,$U45,$N45,$G45),{1;2;3;4;5}))</f>
        <v>0</v>
      </c>
      <c r="AL45" s="27">
        <f t="shared" si="50"/>
        <v>5</v>
      </c>
      <c r="AM45" s="20">
        <f t="shared" si="11"/>
        <v>2</v>
      </c>
      <c r="AN45" s="27"/>
      <c r="AO45" s="26"/>
      <c r="AP45" s="28">
        <f t="shared" si="86"/>
        <v>0</v>
      </c>
      <c r="AQ45" s="29">
        <f t="shared" si="51"/>
        <v>0</v>
      </c>
      <c r="AR45" s="30">
        <f>SUM(LARGE(($AP45,$AI45,$AB45,$U45,$N45,$G45),{1;2;3;4;5}))</f>
        <v>0</v>
      </c>
      <c r="AS45" s="27">
        <f t="shared" si="52"/>
        <v>5</v>
      </c>
      <c r="AT45" s="20">
        <f t="shared" si="13"/>
        <v>2</v>
      </c>
      <c r="AU45" s="27"/>
      <c r="AV45" s="26"/>
      <c r="AW45" s="28">
        <f t="shared" si="87"/>
        <v>0</v>
      </c>
      <c r="AX45" s="29">
        <f t="shared" si="53"/>
        <v>0</v>
      </c>
      <c r="AY45" s="30">
        <f>SUM(LARGE(($AW45,$AP45,$AI45,$AB45,$U45,$N45,$G45),{1;2;3;4;5}))</f>
        <v>0</v>
      </c>
      <c r="AZ45" s="27">
        <f t="shared" si="54"/>
        <v>5</v>
      </c>
      <c r="BA45" s="20">
        <f t="shared" si="15"/>
        <v>2</v>
      </c>
      <c r="BB45" s="27"/>
      <c r="BC45" s="26"/>
      <c r="BD45" s="28">
        <f t="shared" si="88"/>
        <v>0</v>
      </c>
      <c r="BE45" s="29">
        <f t="shared" si="55"/>
        <v>0</v>
      </c>
      <c r="BF45" s="30">
        <f>SUM(LARGE(($BD45,$AW45,$AP45,$AI45,$AB45,$U45,$N45,$G45),{1;2;3;4;5}))</f>
        <v>0</v>
      </c>
      <c r="BG45" s="27">
        <f t="shared" si="56"/>
        <v>5</v>
      </c>
      <c r="BH45" s="20">
        <f t="shared" si="17"/>
        <v>2</v>
      </c>
      <c r="BI45" s="27"/>
      <c r="BJ45" s="26"/>
      <c r="BK45" s="28">
        <f t="shared" si="89"/>
        <v>0</v>
      </c>
      <c r="BL45" s="29">
        <f t="shared" si="57"/>
        <v>0</v>
      </c>
      <c r="BM45" s="30">
        <f>SUM(LARGE(($BK45,$BD45,$AW45,$AP45,$AI45,$AB45,$U45,$N45,$G45),{1;2;3;4;5}))</f>
        <v>0</v>
      </c>
      <c r="BN45" s="27">
        <f t="shared" si="58"/>
        <v>5</v>
      </c>
      <c r="BO45" s="20">
        <f t="shared" si="19"/>
        <v>2</v>
      </c>
      <c r="BP45" s="27"/>
      <c r="BQ45" s="26"/>
      <c r="BR45" s="28">
        <f t="shared" si="90"/>
        <v>0</v>
      </c>
      <c r="BS45" s="29">
        <f t="shared" si="59"/>
        <v>0</v>
      </c>
      <c r="BT45" s="30">
        <f>SUM(LARGE(($BR45,$BK45,$BD45,$AW45,$AP45,$AI45,$AB45,$U45,$N45,$G45),{1;2;3;4;5}))</f>
        <v>0</v>
      </c>
      <c r="BU45" s="27">
        <f t="shared" si="60"/>
        <v>5</v>
      </c>
      <c r="BV45" s="20">
        <f t="shared" si="21"/>
        <v>2</v>
      </c>
      <c r="BW45" s="27"/>
      <c r="BX45" s="26"/>
      <c r="BY45" s="28">
        <f t="shared" si="91"/>
        <v>0</v>
      </c>
      <c r="BZ45" s="29">
        <f t="shared" si="61"/>
        <v>0</v>
      </c>
      <c r="CA45" s="30">
        <f>SUM(LARGE(($BY45,$BR45,$BK45,$BD45,$AW45,$AP45,$AI45,$AB45,$U45,$N45,$G45),{1;2;3;4;5}))</f>
        <v>0</v>
      </c>
      <c r="CB45" s="27">
        <f t="shared" si="62"/>
        <v>5</v>
      </c>
      <c r="CC45" s="20">
        <f t="shared" si="23"/>
        <v>2</v>
      </c>
      <c r="CD45" s="27"/>
      <c r="CE45" s="26"/>
      <c r="CF45" s="28">
        <f t="shared" si="92"/>
        <v>0</v>
      </c>
      <c r="CG45" s="29">
        <f t="shared" si="63"/>
        <v>0</v>
      </c>
      <c r="CH45" s="30">
        <f>SUM(LARGE(($CF45,$BY45,$BR45,$BK45,$BD45,$AW45,$AP45,$AI45,$AB45,$U45,$N45,$G45),{1;2;3;4;5}))</f>
        <v>0</v>
      </c>
      <c r="CI45" s="27">
        <f t="shared" si="64"/>
        <v>5</v>
      </c>
      <c r="CJ45" s="20">
        <f t="shared" si="25"/>
        <v>1</v>
      </c>
      <c r="CK45" s="27"/>
      <c r="CL45" s="26"/>
      <c r="CM45" s="28">
        <f t="shared" si="93"/>
        <v>0</v>
      </c>
      <c r="CN45" s="29">
        <f t="shared" si="65"/>
        <v>0</v>
      </c>
      <c r="CO45" s="30">
        <f>SUM(LARGE(($CM45,$CF45,$BY45,$BR45,$BK45,$BD45,$AW45,$AP45,$AI45,$AB45,$U45,$N45,$G45),{1;2;3;4;5}))</f>
        <v>0</v>
      </c>
      <c r="CP45" s="27">
        <f t="shared" si="66"/>
        <v>5</v>
      </c>
      <c r="CQ45" s="20">
        <f t="shared" si="27"/>
        <v>1</v>
      </c>
      <c r="CR45" s="27"/>
      <c r="CS45" s="26"/>
      <c r="CT45" s="28">
        <f t="shared" si="94"/>
        <v>0</v>
      </c>
      <c r="CU45" s="29">
        <f t="shared" si="67"/>
        <v>0</v>
      </c>
      <c r="CV45" s="30">
        <f>SUM(LARGE(($CT45,$CM45,$CF45,$BY45,$BR45,$BK45,$BD45,$AW45,$AP45,$AI45,$AB45,$U45,$N45,$G45),{1;2;3;4;5}))</f>
        <v>0</v>
      </c>
      <c r="CW45" s="27">
        <f t="shared" si="68"/>
        <v>5</v>
      </c>
      <c r="CX45" s="20">
        <f t="shared" si="29"/>
        <v>1</v>
      </c>
      <c r="CY45" s="27"/>
      <c r="CZ45" s="26"/>
      <c r="DA45" s="28">
        <f t="shared" si="95"/>
        <v>0</v>
      </c>
      <c r="DB45" s="29">
        <f t="shared" si="69"/>
        <v>0</v>
      </c>
      <c r="DC45" s="30">
        <f>SUM(LARGE(($DA45,$CT45,$CM45,$CF45,$BY45,$BR45,$BK45,$BD45,$AW45,$AP45,$AI45,$AB45,$U45,$N45,$G45),{1;2;3;4;5}))</f>
        <v>0</v>
      </c>
      <c r="DD45" s="27">
        <f t="shared" si="70"/>
        <v>5</v>
      </c>
      <c r="DE45" s="20">
        <f t="shared" si="31"/>
        <v>1</v>
      </c>
      <c r="DF45" s="27"/>
      <c r="DG45" s="26"/>
      <c r="DH45" s="28">
        <f t="shared" si="96"/>
        <v>0</v>
      </c>
      <c r="DI45" s="29">
        <f t="shared" si="71"/>
        <v>0</v>
      </c>
      <c r="DJ45" s="30">
        <f>SUM(LARGE(($DH45,$DA45,$CT45,$CM45,$CF45,$BY45,$BR45,$BK45,$BD45,$AW45,$AP45,$AI45,$AB45,$U45,$N45,$G45),{1;2;3;4;5}))</f>
        <v>0</v>
      </c>
      <c r="DK45" s="27">
        <f t="shared" si="72"/>
        <v>5</v>
      </c>
      <c r="DL45" s="20">
        <f t="shared" si="33"/>
        <v>1</v>
      </c>
      <c r="DM45" s="27"/>
      <c r="DN45" s="26"/>
      <c r="DO45" s="28">
        <f t="shared" si="97"/>
        <v>0</v>
      </c>
      <c r="DP45" s="29">
        <f t="shared" si="73"/>
        <v>0</v>
      </c>
      <c r="DQ45" s="30">
        <f>SUM(LARGE(($DO45,$DH45,$DA45,$CT45,$CM45,$CF45,$BY45,$BR45,$BK45,$BD45,$AW45,$AP45,$AI45,$AB45,$U45,$N45,$G45),{1;2;3;4;5}))</f>
        <v>0</v>
      </c>
      <c r="DR45" s="27">
        <f t="shared" si="74"/>
        <v>5</v>
      </c>
      <c r="DS45" s="20">
        <f t="shared" si="35"/>
        <v>1</v>
      </c>
      <c r="DT45" s="27"/>
      <c r="DU45" s="26"/>
      <c r="DV45" s="28">
        <f t="shared" si="98"/>
        <v>0</v>
      </c>
      <c r="DW45" s="29">
        <f t="shared" si="75"/>
        <v>0</v>
      </c>
      <c r="DX45" s="30">
        <f>SUM(LARGE(($DV45,$DO45,$DH45,$DA45,$CT45,$CM45,$CF45,$BY45,$BR45,$BK45,$BD45,$AW45,$AP45,$AI45,$AB45,$U45,$N45,$G45),{1;2;3;4;5}))</f>
        <v>0</v>
      </c>
      <c r="DY45" s="27">
        <f t="shared" si="76"/>
        <v>5</v>
      </c>
      <c r="DZ45" s="20">
        <f t="shared" si="37"/>
        <v>3</v>
      </c>
      <c r="EA45" s="27"/>
      <c r="EB45" s="26"/>
      <c r="EC45" s="28">
        <f t="shared" si="99"/>
        <v>0</v>
      </c>
      <c r="ED45" s="29">
        <f t="shared" si="77"/>
        <v>0</v>
      </c>
      <c r="EE45" s="30">
        <f>SUM(LARGE(($EC45,$DV45,$DO45,$DH45,$DA45,$CT45,$CM45,$CF45,$BY45,$BR45,$BK45,$BD45,$AW45,$AP45,$AI45,$AB45,$U45,$N45,$G45),{1;2;3;4;5}))</f>
        <v>0</v>
      </c>
      <c r="EF45" s="27">
        <f t="shared" si="78"/>
        <v>5</v>
      </c>
      <c r="EG45" s="20">
        <f t="shared" si="39"/>
        <v>1</v>
      </c>
      <c r="EH45" s="27"/>
      <c r="EI45" s="26"/>
      <c r="EJ45" s="28">
        <f t="shared" si="100"/>
        <v>0</v>
      </c>
      <c r="EK45" s="29">
        <f t="shared" si="79"/>
        <v>0</v>
      </c>
      <c r="EL45" s="30">
        <f>SUM(LARGE(($EJ45,$EC45,$DV45,$DO45,$DH45,$DA45,$CT45,$CM45,$CF45,$BY45,$BR45,$BK45,$BD45,$AW45,$AP45,$AI45,$AB45,$U45,$N45,$G45),{1;2;3;4;5}))</f>
        <v>0</v>
      </c>
      <c r="EM45" s="27">
        <f t="shared" si="80"/>
        <v>5</v>
      </c>
    </row>
    <row r="46" spans="1:143" x14ac:dyDescent="0.2">
      <c r="A46" s="36"/>
      <c r="B46" s="65">
        <f t="shared" si="0"/>
        <v>0</v>
      </c>
      <c r="C46" s="10"/>
      <c r="D46" s="20">
        <f t="shared" si="1"/>
        <v>2</v>
      </c>
      <c r="E46" s="27"/>
      <c r="F46" s="26"/>
      <c r="G46" s="28">
        <f t="shared" si="81"/>
        <v>0</v>
      </c>
      <c r="H46" s="29">
        <f t="shared" si="41"/>
        <v>0</v>
      </c>
      <c r="I46" s="30">
        <f>SUM(LARGE(($G46),{1}))</f>
        <v>0</v>
      </c>
      <c r="J46" s="27">
        <f t="shared" si="42"/>
        <v>5</v>
      </c>
      <c r="K46" s="20">
        <f t="shared" si="3"/>
        <v>1</v>
      </c>
      <c r="L46" s="27"/>
      <c r="M46" s="26"/>
      <c r="N46" s="28">
        <f t="shared" si="82"/>
        <v>0</v>
      </c>
      <c r="O46" s="29">
        <f t="shared" si="43"/>
        <v>0</v>
      </c>
      <c r="P46" s="30">
        <f>SUM(LARGE(($N46,$G46),{1;2}))</f>
        <v>0</v>
      </c>
      <c r="Q46" s="27">
        <f t="shared" si="44"/>
        <v>5</v>
      </c>
      <c r="R46" s="20">
        <f t="shared" si="5"/>
        <v>2</v>
      </c>
      <c r="S46" s="27"/>
      <c r="T46" s="26"/>
      <c r="U46" s="28">
        <f t="shared" si="83"/>
        <v>0</v>
      </c>
      <c r="V46" s="29">
        <f t="shared" si="45"/>
        <v>0</v>
      </c>
      <c r="W46" s="30">
        <f>SUM(LARGE(($U46,$N46,$G46),{1;2;3}))</f>
        <v>0</v>
      </c>
      <c r="X46" s="27">
        <f t="shared" si="46"/>
        <v>5</v>
      </c>
      <c r="Y46" s="20">
        <f t="shared" si="7"/>
        <v>2</v>
      </c>
      <c r="Z46" s="27"/>
      <c r="AA46" s="26"/>
      <c r="AB46" s="28">
        <f t="shared" si="84"/>
        <v>0</v>
      </c>
      <c r="AC46" s="29">
        <f t="shared" si="47"/>
        <v>0</v>
      </c>
      <c r="AD46" s="30">
        <f>SUM(LARGE(($AB46,$U46,$N46,$G46),{1;2;3;4}))</f>
        <v>0</v>
      </c>
      <c r="AE46" s="27">
        <f t="shared" si="48"/>
        <v>5</v>
      </c>
      <c r="AF46" s="20">
        <f t="shared" si="9"/>
        <v>2</v>
      </c>
      <c r="AG46" s="27"/>
      <c r="AH46" s="26"/>
      <c r="AI46" s="28">
        <f t="shared" si="85"/>
        <v>0</v>
      </c>
      <c r="AJ46" s="29">
        <f t="shared" si="49"/>
        <v>0</v>
      </c>
      <c r="AK46" s="30">
        <f>SUM(LARGE(($AI46,$AB46,$U46,$N46,$G46),{1;2;3;4;5}))</f>
        <v>0</v>
      </c>
      <c r="AL46" s="27">
        <f t="shared" si="50"/>
        <v>5</v>
      </c>
      <c r="AM46" s="20">
        <f t="shared" si="11"/>
        <v>2</v>
      </c>
      <c r="AN46" s="27"/>
      <c r="AO46" s="26"/>
      <c r="AP46" s="28">
        <f t="shared" si="86"/>
        <v>0</v>
      </c>
      <c r="AQ46" s="29">
        <f t="shared" si="51"/>
        <v>0</v>
      </c>
      <c r="AR46" s="30">
        <f>SUM(LARGE(($AP46,$AI46,$AB46,$U46,$N46,$G46),{1;2;3;4;5}))</f>
        <v>0</v>
      </c>
      <c r="AS46" s="27">
        <f t="shared" si="52"/>
        <v>5</v>
      </c>
      <c r="AT46" s="20">
        <f t="shared" si="13"/>
        <v>2</v>
      </c>
      <c r="AU46" s="27"/>
      <c r="AV46" s="26"/>
      <c r="AW46" s="28">
        <f t="shared" si="87"/>
        <v>0</v>
      </c>
      <c r="AX46" s="29">
        <f t="shared" si="53"/>
        <v>0</v>
      </c>
      <c r="AY46" s="30">
        <f>SUM(LARGE(($AW46,$AP46,$AI46,$AB46,$U46,$N46,$G46),{1;2;3;4;5}))</f>
        <v>0</v>
      </c>
      <c r="AZ46" s="27">
        <f t="shared" si="54"/>
        <v>5</v>
      </c>
      <c r="BA46" s="20">
        <f t="shared" si="15"/>
        <v>2</v>
      </c>
      <c r="BB46" s="27"/>
      <c r="BC46" s="26"/>
      <c r="BD46" s="28">
        <f t="shared" si="88"/>
        <v>0</v>
      </c>
      <c r="BE46" s="29">
        <f t="shared" si="55"/>
        <v>0</v>
      </c>
      <c r="BF46" s="30">
        <f>SUM(LARGE(($BD46,$AW46,$AP46,$AI46,$AB46,$U46,$N46,$G46),{1;2;3;4;5}))</f>
        <v>0</v>
      </c>
      <c r="BG46" s="27">
        <f t="shared" si="56"/>
        <v>5</v>
      </c>
      <c r="BH46" s="20">
        <f t="shared" si="17"/>
        <v>2</v>
      </c>
      <c r="BI46" s="27"/>
      <c r="BJ46" s="26"/>
      <c r="BK46" s="28">
        <f t="shared" si="89"/>
        <v>0</v>
      </c>
      <c r="BL46" s="29">
        <f t="shared" si="57"/>
        <v>0</v>
      </c>
      <c r="BM46" s="30">
        <f>SUM(LARGE(($BK46,$BD46,$AW46,$AP46,$AI46,$AB46,$U46,$N46,$G46),{1;2;3;4;5}))</f>
        <v>0</v>
      </c>
      <c r="BN46" s="27">
        <f t="shared" si="58"/>
        <v>5</v>
      </c>
      <c r="BO46" s="20">
        <f t="shared" si="19"/>
        <v>2</v>
      </c>
      <c r="BP46" s="27"/>
      <c r="BQ46" s="26"/>
      <c r="BR46" s="28">
        <f t="shared" si="90"/>
        <v>0</v>
      </c>
      <c r="BS46" s="29">
        <f t="shared" si="59"/>
        <v>0</v>
      </c>
      <c r="BT46" s="30">
        <f>SUM(LARGE(($BR46,$BK46,$BD46,$AW46,$AP46,$AI46,$AB46,$U46,$N46,$G46),{1;2;3;4;5}))</f>
        <v>0</v>
      </c>
      <c r="BU46" s="27">
        <f t="shared" si="60"/>
        <v>5</v>
      </c>
      <c r="BV46" s="20">
        <f t="shared" si="21"/>
        <v>2</v>
      </c>
      <c r="BW46" s="27"/>
      <c r="BX46" s="26"/>
      <c r="BY46" s="28">
        <f t="shared" si="91"/>
        <v>0</v>
      </c>
      <c r="BZ46" s="29">
        <f t="shared" si="61"/>
        <v>0</v>
      </c>
      <c r="CA46" s="30">
        <f>SUM(LARGE(($BY46,$BR46,$BK46,$BD46,$AW46,$AP46,$AI46,$AB46,$U46,$N46,$G46),{1;2;3;4;5}))</f>
        <v>0</v>
      </c>
      <c r="CB46" s="27">
        <f t="shared" si="62"/>
        <v>5</v>
      </c>
      <c r="CC46" s="20">
        <f t="shared" si="23"/>
        <v>2</v>
      </c>
      <c r="CD46" s="27"/>
      <c r="CE46" s="26"/>
      <c r="CF46" s="28">
        <f t="shared" si="92"/>
        <v>0</v>
      </c>
      <c r="CG46" s="29">
        <f t="shared" si="63"/>
        <v>0</v>
      </c>
      <c r="CH46" s="30">
        <f>SUM(LARGE(($CF46,$BY46,$BR46,$BK46,$BD46,$AW46,$AP46,$AI46,$AB46,$U46,$N46,$G46),{1;2;3;4;5}))</f>
        <v>0</v>
      </c>
      <c r="CI46" s="27">
        <f t="shared" si="64"/>
        <v>5</v>
      </c>
      <c r="CJ46" s="20">
        <f t="shared" si="25"/>
        <v>1</v>
      </c>
      <c r="CK46" s="27"/>
      <c r="CL46" s="26"/>
      <c r="CM46" s="28">
        <f t="shared" si="93"/>
        <v>0</v>
      </c>
      <c r="CN46" s="29">
        <f t="shared" si="65"/>
        <v>0</v>
      </c>
      <c r="CO46" s="30">
        <f>SUM(LARGE(($CM46,$CF46,$BY46,$BR46,$BK46,$BD46,$AW46,$AP46,$AI46,$AB46,$U46,$N46,$G46),{1;2;3;4;5}))</f>
        <v>0</v>
      </c>
      <c r="CP46" s="27">
        <f t="shared" si="66"/>
        <v>5</v>
      </c>
      <c r="CQ46" s="20">
        <f t="shared" si="27"/>
        <v>1</v>
      </c>
      <c r="CR46" s="27"/>
      <c r="CS46" s="26"/>
      <c r="CT46" s="28">
        <f t="shared" si="94"/>
        <v>0</v>
      </c>
      <c r="CU46" s="29">
        <f t="shared" si="67"/>
        <v>0</v>
      </c>
      <c r="CV46" s="30">
        <f>SUM(LARGE(($CT46,$CM46,$CF46,$BY46,$BR46,$BK46,$BD46,$AW46,$AP46,$AI46,$AB46,$U46,$N46,$G46),{1;2;3;4;5}))</f>
        <v>0</v>
      </c>
      <c r="CW46" s="27">
        <f t="shared" si="68"/>
        <v>5</v>
      </c>
      <c r="CX46" s="20">
        <f t="shared" si="29"/>
        <v>1</v>
      </c>
      <c r="CY46" s="27"/>
      <c r="CZ46" s="26"/>
      <c r="DA46" s="28">
        <f t="shared" si="95"/>
        <v>0</v>
      </c>
      <c r="DB46" s="29">
        <f t="shared" si="69"/>
        <v>0</v>
      </c>
      <c r="DC46" s="30">
        <f>SUM(LARGE(($DA46,$CT46,$CM46,$CF46,$BY46,$BR46,$BK46,$BD46,$AW46,$AP46,$AI46,$AB46,$U46,$N46,$G46),{1;2;3;4;5}))</f>
        <v>0</v>
      </c>
      <c r="DD46" s="27">
        <f t="shared" si="70"/>
        <v>5</v>
      </c>
      <c r="DE46" s="20">
        <f t="shared" si="31"/>
        <v>1</v>
      </c>
      <c r="DF46" s="27"/>
      <c r="DG46" s="26"/>
      <c r="DH46" s="28">
        <f t="shared" si="96"/>
        <v>0</v>
      </c>
      <c r="DI46" s="29">
        <f t="shared" si="71"/>
        <v>0</v>
      </c>
      <c r="DJ46" s="30">
        <f>SUM(LARGE(($DH46,$DA46,$CT46,$CM46,$CF46,$BY46,$BR46,$BK46,$BD46,$AW46,$AP46,$AI46,$AB46,$U46,$N46,$G46),{1;2;3;4;5}))</f>
        <v>0</v>
      </c>
      <c r="DK46" s="27">
        <f t="shared" si="72"/>
        <v>5</v>
      </c>
      <c r="DL46" s="20">
        <f t="shared" si="33"/>
        <v>1</v>
      </c>
      <c r="DM46" s="27"/>
      <c r="DN46" s="26"/>
      <c r="DO46" s="28">
        <f t="shared" si="97"/>
        <v>0</v>
      </c>
      <c r="DP46" s="29">
        <f t="shared" si="73"/>
        <v>0</v>
      </c>
      <c r="DQ46" s="30">
        <f>SUM(LARGE(($DO46,$DH46,$DA46,$CT46,$CM46,$CF46,$BY46,$BR46,$BK46,$BD46,$AW46,$AP46,$AI46,$AB46,$U46,$N46,$G46),{1;2;3;4;5}))</f>
        <v>0</v>
      </c>
      <c r="DR46" s="27">
        <f t="shared" si="74"/>
        <v>5</v>
      </c>
      <c r="DS46" s="20">
        <f t="shared" si="35"/>
        <v>1</v>
      </c>
      <c r="DT46" s="27"/>
      <c r="DU46" s="26"/>
      <c r="DV46" s="28">
        <f t="shared" si="98"/>
        <v>0</v>
      </c>
      <c r="DW46" s="29">
        <f t="shared" si="75"/>
        <v>0</v>
      </c>
      <c r="DX46" s="30">
        <f>SUM(LARGE(($DV46,$DO46,$DH46,$DA46,$CT46,$CM46,$CF46,$BY46,$BR46,$BK46,$BD46,$AW46,$AP46,$AI46,$AB46,$U46,$N46,$G46),{1;2;3;4;5}))</f>
        <v>0</v>
      </c>
      <c r="DY46" s="27">
        <f t="shared" si="76"/>
        <v>5</v>
      </c>
      <c r="DZ46" s="20">
        <f t="shared" si="37"/>
        <v>3</v>
      </c>
      <c r="EA46" s="27"/>
      <c r="EB46" s="26"/>
      <c r="EC46" s="28">
        <f t="shared" si="99"/>
        <v>0</v>
      </c>
      <c r="ED46" s="29">
        <f t="shared" si="77"/>
        <v>0</v>
      </c>
      <c r="EE46" s="30">
        <f>SUM(LARGE(($EC46,$DV46,$DO46,$DH46,$DA46,$CT46,$CM46,$CF46,$BY46,$BR46,$BK46,$BD46,$AW46,$AP46,$AI46,$AB46,$U46,$N46,$G46),{1;2;3;4;5}))</f>
        <v>0</v>
      </c>
      <c r="EF46" s="27">
        <f t="shared" si="78"/>
        <v>5</v>
      </c>
      <c r="EG46" s="20">
        <f t="shared" si="39"/>
        <v>1</v>
      </c>
      <c r="EH46" s="27"/>
      <c r="EI46" s="26"/>
      <c r="EJ46" s="28">
        <f t="shared" si="100"/>
        <v>0</v>
      </c>
      <c r="EK46" s="29">
        <f t="shared" si="79"/>
        <v>0</v>
      </c>
      <c r="EL46" s="30">
        <f>SUM(LARGE(($EJ46,$EC46,$DV46,$DO46,$DH46,$DA46,$CT46,$CM46,$CF46,$BY46,$BR46,$BK46,$BD46,$AW46,$AP46,$AI46,$AB46,$U46,$N46,$G46),{1;2;3;4;5}))</f>
        <v>0</v>
      </c>
      <c r="EM46" s="27">
        <f t="shared" si="80"/>
        <v>5</v>
      </c>
    </row>
    <row r="47" spans="1:143" x14ac:dyDescent="0.2">
      <c r="A47" s="36"/>
      <c r="B47" s="65">
        <f t="shared" si="0"/>
        <v>0</v>
      </c>
      <c r="C47" s="10"/>
      <c r="D47" s="20">
        <f t="shared" si="1"/>
        <v>2</v>
      </c>
      <c r="E47" s="27"/>
      <c r="F47" s="26"/>
      <c r="G47" s="28">
        <f t="shared" si="81"/>
        <v>0</v>
      </c>
      <c r="H47" s="29">
        <f t="shared" si="41"/>
        <v>0</v>
      </c>
      <c r="I47" s="30">
        <f>SUM(LARGE(($G47),{1}))</f>
        <v>0</v>
      </c>
      <c r="J47" s="27">
        <f t="shared" si="42"/>
        <v>5</v>
      </c>
      <c r="K47" s="20">
        <f t="shared" si="3"/>
        <v>1</v>
      </c>
      <c r="L47" s="27"/>
      <c r="M47" s="26"/>
      <c r="N47" s="28">
        <f t="shared" si="82"/>
        <v>0</v>
      </c>
      <c r="O47" s="29">
        <f t="shared" si="43"/>
        <v>0</v>
      </c>
      <c r="P47" s="30">
        <f>SUM(LARGE(($N47,$G47),{1;2}))</f>
        <v>0</v>
      </c>
      <c r="Q47" s="27">
        <f t="shared" si="44"/>
        <v>5</v>
      </c>
      <c r="R47" s="20">
        <f t="shared" si="5"/>
        <v>2</v>
      </c>
      <c r="S47" s="27"/>
      <c r="T47" s="26"/>
      <c r="U47" s="28">
        <f t="shared" si="83"/>
        <v>0</v>
      </c>
      <c r="V47" s="29">
        <f t="shared" si="45"/>
        <v>0</v>
      </c>
      <c r="W47" s="30">
        <f>SUM(LARGE(($U47,$N47,$G47),{1;2;3}))</f>
        <v>0</v>
      </c>
      <c r="X47" s="27">
        <f t="shared" si="46"/>
        <v>5</v>
      </c>
      <c r="Y47" s="20">
        <f t="shared" si="7"/>
        <v>2</v>
      </c>
      <c r="Z47" s="27"/>
      <c r="AA47" s="26"/>
      <c r="AB47" s="28">
        <f t="shared" si="84"/>
        <v>0</v>
      </c>
      <c r="AC47" s="29">
        <f t="shared" si="47"/>
        <v>0</v>
      </c>
      <c r="AD47" s="30">
        <f>SUM(LARGE(($AB47,$U47,$N47,$G47),{1;2;3;4}))</f>
        <v>0</v>
      </c>
      <c r="AE47" s="27">
        <f t="shared" si="48"/>
        <v>5</v>
      </c>
      <c r="AF47" s="20">
        <f t="shared" si="9"/>
        <v>2</v>
      </c>
      <c r="AG47" s="27"/>
      <c r="AH47" s="26"/>
      <c r="AI47" s="28">
        <f t="shared" si="85"/>
        <v>0</v>
      </c>
      <c r="AJ47" s="29">
        <f t="shared" si="49"/>
        <v>0</v>
      </c>
      <c r="AK47" s="30">
        <f>SUM(LARGE(($AI47,$AB47,$U47,$N47,$G47),{1;2;3;4;5}))</f>
        <v>0</v>
      </c>
      <c r="AL47" s="27">
        <f t="shared" si="50"/>
        <v>5</v>
      </c>
      <c r="AM47" s="20">
        <f t="shared" si="11"/>
        <v>2</v>
      </c>
      <c r="AN47" s="27"/>
      <c r="AO47" s="26"/>
      <c r="AP47" s="28">
        <f t="shared" si="86"/>
        <v>0</v>
      </c>
      <c r="AQ47" s="29">
        <f t="shared" si="51"/>
        <v>0</v>
      </c>
      <c r="AR47" s="30">
        <f>SUM(LARGE(($AP47,$AI47,$AB47,$U47,$N47,$G47),{1;2;3;4;5}))</f>
        <v>0</v>
      </c>
      <c r="AS47" s="27">
        <f t="shared" si="52"/>
        <v>5</v>
      </c>
      <c r="AT47" s="20">
        <f t="shared" si="13"/>
        <v>2</v>
      </c>
      <c r="AU47" s="27"/>
      <c r="AV47" s="26"/>
      <c r="AW47" s="28">
        <f t="shared" si="87"/>
        <v>0</v>
      </c>
      <c r="AX47" s="29">
        <f t="shared" si="53"/>
        <v>0</v>
      </c>
      <c r="AY47" s="30">
        <f>SUM(LARGE(($AW47,$AP47,$AI47,$AB47,$U47,$N47,$G47),{1;2;3;4;5}))</f>
        <v>0</v>
      </c>
      <c r="AZ47" s="27">
        <f t="shared" si="54"/>
        <v>5</v>
      </c>
      <c r="BA47" s="20">
        <f t="shared" si="15"/>
        <v>2</v>
      </c>
      <c r="BB47" s="27"/>
      <c r="BC47" s="26"/>
      <c r="BD47" s="28">
        <f t="shared" si="88"/>
        <v>0</v>
      </c>
      <c r="BE47" s="29">
        <f t="shared" si="55"/>
        <v>0</v>
      </c>
      <c r="BF47" s="30">
        <f>SUM(LARGE(($BD47,$AW47,$AP47,$AI47,$AB47,$U47,$N47,$G47),{1;2;3;4;5}))</f>
        <v>0</v>
      </c>
      <c r="BG47" s="27">
        <f t="shared" si="56"/>
        <v>5</v>
      </c>
      <c r="BH47" s="20">
        <f t="shared" si="17"/>
        <v>2</v>
      </c>
      <c r="BI47" s="27"/>
      <c r="BJ47" s="26"/>
      <c r="BK47" s="28">
        <f t="shared" si="89"/>
        <v>0</v>
      </c>
      <c r="BL47" s="29">
        <f t="shared" si="57"/>
        <v>0</v>
      </c>
      <c r="BM47" s="30">
        <f>SUM(LARGE(($BK47,$BD47,$AW47,$AP47,$AI47,$AB47,$U47,$N47,$G47),{1;2;3;4;5}))</f>
        <v>0</v>
      </c>
      <c r="BN47" s="27">
        <f t="shared" si="58"/>
        <v>5</v>
      </c>
      <c r="BO47" s="20">
        <f t="shared" si="19"/>
        <v>2</v>
      </c>
      <c r="BP47" s="27"/>
      <c r="BQ47" s="26"/>
      <c r="BR47" s="28">
        <f t="shared" si="90"/>
        <v>0</v>
      </c>
      <c r="BS47" s="29">
        <f t="shared" si="59"/>
        <v>0</v>
      </c>
      <c r="BT47" s="30">
        <f>SUM(LARGE(($BR47,$BK47,$BD47,$AW47,$AP47,$AI47,$AB47,$U47,$N47,$G47),{1;2;3;4;5}))</f>
        <v>0</v>
      </c>
      <c r="BU47" s="27">
        <f t="shared" si="60"/>
        <v>5</v>
      </c>
      <c r="BV47" s="20">
        <f t="shared" si="21"/>
        <v>2</v>
      </c>
      <c r="BW47" s="27"/>
      <c r="BX47" s="26"/>
      <c r="BY47" s="28">
        <f t="shared" si="91"/>
        <v>0</v>
      </c>
      <c r="BZ47" s="29">
        <f t="shared" si="61"/>
        <v>0</v>
      </c>
      <c r="CA47" s="30">
        <f>SUM(LARGE(($BY47,$BR47,$BK47,$BD47,$AW47,$AP47,$AI47,$AB47,$U47,$N47,$G47),{1;2;3;4;5}))</f>
        <v>0</v>
      </c>
      <c r="CB47" s="27">
        <f t="shared" si="62"/>
        <v>5</v>
      </c>
      <c r="CC47" s="20">
        <f t="shared" si="23"/>
        <v>2</v>
      </c>
      <c r="CD47" s="27"/>
      <c r="CE47" s="26"/>
      <c r="CF47" s="28">
        <f t="shared" si="92"/>
        <v>0</v>
      </c>
      <c r="CG47" s="29">
        <f t="shared" si="63"/>
        <v>0</v>
      </c>
      <c r="CH47" s="30">
        <f>SUM(LARGE(($CF47,$BY47,$BR47,$BK47,$BD47,$AW47,$AP47,$AI47,$AB47,$U47,$N47,$G47),{1;2;3;4;5}))</f>
        <v>0</v>
      </c>
      <c r="CI47" s="27">
        <f t="shared" si="64"/>
        <v>5</v>
      </c>
      <c r="CJ47" s="20">
        <f t="shared" si="25"/>
        <v>1</v>
      </c>
      <c r="CK47" s="27"/>
      <c r="CL47" s="26"/>
      <c r="CM47" s="28">
        <f t="shared" si="93"/>
        <v>0</v>
      </c>
      <c r="CN47" s="29">
        <f t="shared" si="65"/>
        <v>0</v>
      </c>
      <c r="CO47" s="30">
        <f>SUM(LARGE(($CM47,$CF47,$BY47,$BR47,$BK47,$BD47,$AW47,$AP47,$AI47,$AB47,$U47,$N47,$G47),{1;2;3;4;5}))</f>
        <v>0</v>
      </c>
      <c r="CP47" s="27">
        <f t="shared" si="66"/>
        <v>5</v>
      </c>
      <c r="CQ47" s="20">
        <f t="shared" si="27"/>
        <v>1</v>
      </c>
      <c r="CR47" s="27"/>
      <c r="CS47" s="26"/>
      <c r="CT47" s="28">
        <f t="shared" si="94"/>
        <v>0</v>
      </c>
      <c r="CU47" s="29">
        <f t="shared" si="67"/>
        <v>0</v>
      </c>
      <c r="CV47" s="30">
        <f>SUM(LARGE(($CT47,$CM47,$CF47,$BY47,$BR47,$BK47,$BD47,$AW47,$AP47,$AI47,$AB47,$U47,$N47,$G47),{1;2;3;4;5}))</f>
        <v>0</v>
      </c>
      <c r="CW47" s="27">
        <f t="shared" si="68"/>
        <v>5</v>
      </c>
      <c r="CX47" s="20">
        <f t="shared" si="29"/>
        <v>1</v>
      </c>
      <c r="CY47" s="27"/>
      <c r="CZ47" s="26"/>
      <c r="DA47" s="28">
        <f t="shared" si="95"/>
        <v>0</v>
      </c>
      <c r="DB47" s="29">
        <f t="shared" si="69"/>
        <v>0</v>
      </c>
      <c r="DC47" s="30">
        <f>SUM(LARGE(($DA47,$CT47,$CM47,$CF47,$BY47,$BR47,$BK47,$BD47,$AW47,$AP47,$AI47,$AB47,$U47,$N47,$G47),{1;2;3;4;5}))</f>
        <v>0</v>
      </c>
      <c r="DD47" s="27">
        <f t="shared" si="70"/>
        <v>5</v>
      </c>
      <c r="DE47" s="20">
        <f t="shared" si="31"/>
        <v>1</v>
      </c>
      <c r="DF47" s="27"/>
      <c r="DG47" s="26"/>
      <c r="DH47" s="28">
        <f t="shared" si="96"/>
        <v>0</v>
      </c>
      <c r="DI47" s="29">
        <f t="shared" si="71"/>
        <v>0</v>
      </c>
      <c r="DJ47" s="30">
        <f>SUM(LARGE(($DH47,$DA47,$CT47,$CM47,$CF47,$BY47,$BR47,$BK47,$BD47,$AW47,$AP47,$AI47,$AB47,$U47,$N47,$G47),{1;2;3;4;5}))</f>
        <v>0</v>
      </c>
      <c r="DK47" s="27">
        <f t="shared" si="72"/>
        <v>5</v>
      </c>
      <c r="DL47" s="20">
        <f t="shared" si="33"/>
        <v>1</v>
      </c>
      <c r="DM47" s="27"/>
      <c r="DN47" s="26"/>
      <c r="DO47" s="28">
        <f t="shared" si="97"/>
        <v>0</v>
      </c>
      <c r="DP47" s="29">
        <f t="shared" si="73"/>
        <v>0</v>
      </c>
      <c r="DQ47" s="30">
        <f>SUM(LARGE(($DO47,$DH47,$DA47,$CT47,$CM47,$CF47,$BY47,$BR47,$BK47,$BD47,$AW47,$AP47,$AI47,$AB47,$U47,$N47,$G47),{1;2;3;4;5}))</f>
        <v>0</v>
      </c>
      <c r="DR47" s="27">
        <f t="shared" si="74"/>
        <v>5</v>
      </c>
      <c r="DS47" s="20">
        <f t="shared" si="35"/>
        <v>1</v>
      </c>
      <c r="DT47" s="27"/>
      <c r="DU47" s="26"/>
      <c r="DV47" s="28">
        <f t="shared" si="98"/>
        <v>0</v>
      </c>
      <c r="DW47" s="29">
        <f t="shared" si="75"/>
        <v>0</v>
      </c>
      <c r="DX47" s="30">
        <f>SUM(LARGE(($DV47,$DO47,$DH47,$DA47,$CT47,$CM47,$CF47,$BY47,$BR47,$BK47,$BD47,$AW47,$AP47,$AI47,$AB47,$U47,$N47,$G47),{1;2;3;4;5}))</f>
        <v>0</v>
      </c>
      <c r="DY47" s="27">
        <f t="shared" si="76"/>
        <v>5</v>
      </c>
      <c r="DZ47" s="20">
        <f t="shared" si="37"/>
        <v>3</v>
      </c>
      <c r="EA47" s="27"/>
      <c r="EB47" s="26"/>
      <c r="EC47" s="28">
        <f t="shared" si="99"/>
        <v>0</v>
      </c>
      <c r="ED47" s="29">
        <f t="shared" si="77"/>
        <v>0</v>
      </c>
      <c r="EE47" s="30">
        <f>SUM(LARGE(($EC47,$DV47,$DO47,$DH47,$DA47,$CT47,$CM47,$CF47,$BY47,$BR47,$BK47,$BD47,$AW47,$AP47,$AI47,$AB47,$U47,$N47,$G47),{1;2;3;4;5}))</f>
        <v>0</v>
      </c>
      <c r="EF47" s="27">
        <f t="shared" si="78"/>
        <v>5</v>
      </c>
      <c r="EG47" s="20">
        <f t="shared" si="39"/>
        <v>1</v>
      </c>
      <c r="EH47" s="27"/>
      <c r="EI47" s="26"/>
      <c r="EJ47" s="28">
        <f t="shared" si="100"/>
        <v>0</v>
      </c>
      <c r="EK47" s="29">
        <f t="shared" si="79"/>
        <v>0</v>
      </c>
      <c r="EL47" s="30">
        <f>SUM(LARGE(($EJ47,$EC47,$DV47,$DO47,$DH47,$DA47,$CT47,$CM47,$CF47,$BY47,$BR47,$BK47,$BD47,$AW47,$AP47,$AI47,$AB47,$U47,$N47,$G47),{1;2;3;4;5}))</f>
        <v>0</v>
      </c>
      <c r="EM47" s="27">
        <f t="shared" si="80"/>
        <v>5</v>
      </c>
    </row>
    <row r="48" spans="1:143" x14ac:dyDescent="0.2">
      <c r="A48" s="36"/>
      <c r="B48" s="65">
        <f t="shared" si="0"/>
        <v>0</v>
      </c>
      <c r="C48" s="10"/>
      <c r="D48" s="20">
        <f t="shared" si="1"/>
        <v>2</v>
      </c>
      <c r="E48" s="27"/>
      <c r="F48" s="26"/>
      <c r="G48" s="28">
        <f t="shared" si="81"/>
        <v>0</v>
      </c>
      <c r="H48" s="29">
        <f t="shared" si="41"/>
        <v>0</v>
      </c>
      <c r="I48" s="30">
        <f>SUM(LARGE(($G48),{1}))</f>
        <v>0</v>
      </c>
      <c r="J48" s="27">
        <f t="shared" si="42"/>
        <v>5</v>
      </c>
      <c r="K48" s="20">
        <f t="shared" si="3"/>
        <v>1</v>
      </c>
      <c r="L48" s="27"/>
      <c r="M48" s="26"/>
      <c r="N48" s="28">
        <f t="shared" si="82"/>
        <v>0</v>
      </c>
      <c r="O48" s="29">
        <f t="shared" si="43"/>
        <v>0</v>
      </c>
      <c r="P48" s="30">
        <f>SUM(LARGE(($N48,$G48),{1;2}))</f>
        <v>0</v>
      </c>
      <c r="Q48" s="27">
        <f t="shared" si="44"/>
        <v>5</v>
      </c>
      <c r="R48" s="20">
        <f t="shared" si="5"/>
        <v>2</v>
      </c>
      <c r="S48" s="27"/>
      <c r="T48" s="26"/>
      <c r="U48" s="28">
        <f t="shared" si="83"/>
        <v>0</v>
      </c>
      <c r="V48" s="29">
        <f t="shared" si="45"/>
        <v>0</v>
      </c>
      <c r="W48" s="30">
        <f>SUM(LARGE(($U48,$N48,$G48),{1;2;3}))</f>
        <v>0</v>
      </c>
      <c r="X48" s="27">
        <f t="shared" si="46"/>
        <v>5</v>
      </c>
      <c r="Y48" s="20">
        <f t="shared" si="7"/>
        <v>2</v>
      </c>
      <c r="Z48" s="27"/>
      <c r="AA48" s="26"/>
      <c r="AB48" s="28">
        <f t="shared" si="84"/>
        <v>0</v>
      </c>
      <c r="AC48" s="29">
        <f t="shared" si="47"/>
        <v>0</v>
      </c>
      <c r="AD48" s="30">
        <f>SUM(LARGE(($AB48,$U48,$N48,$G48),{1;2;3;4}))</f>
        <v>0</v>
      </c>
      <c r="AE48" s="27">
        <f t="shared" si="48"/>
        <v>5</v>
      </c>
      <c r="AF48" s="20">
        <f t="shared" si="9"/>
        <v>2</v>
      </c>
      <c r="AG48" s="27"/>
      <c r="AH48" s="26"/>
      <c r="AI48" s="28">
        <f t="shared" si="85"/>
        <v>0</v>
      </c>
      <c r="AJ48" s="29">
        <f t="shared" si="49"/>
        <v>0</v>
      </c>
      <c r="AK48" s="30">
        <f>SUM(LARGE(($AI48,$AB48,$U48,$N48,$G48),{1;2;3;4;5}))</f>
        <v>0</v>
      </c>
      <c r="AL48" s="27">
        <f t="shared" si="50"/>
        <v>5</v>
      </c>
      <c r="AM48" s="20">
        <f t="shared" si="11"/>
        <v>2</v>
      </c>
      <c r="AN48" s="27"/>
      <c r="AO48" s="26"/>
      <c r="AP48" s="28">
        <f t="shared" si="86"/>
        <v>0</v>
      </c>
      <c r="AQ48" s="29">
        <f t="shared" si="51"/>
        <v>0</v>
      </c>
      <c r="AR48" s="30">
        <f>SUM(LARGE(($AP48,$AI48,$AB48,$U48,$N48,$G48),{1;2;3;4;5}))</f>
        <v>0</v>
      </c>
      <c r="AS48" s="27">
        <f t="shared" si="52"/>
        <v>5</v>
      </c>
      <c r="AT48" s="20">
        <f t="shared" si="13"/>
        <v>2</v>
      </c>
      <c r="AU48" s="27"/>
      <c r="AV48" s="26"/>
      <c r="AW48" s="28">
        <f t="shared" si="87"/>
        <v>0</v>
      </c>
      <c r="AX48" s="29">
        <f t="shared" si="53"/>
        <v>0</v>
      </c>
      <c r="AY48" s="30">
        <f>SUM(LARGE(($AW48,$AP48,$AI48,$AB48,$U48,$N48,$G48),{1;2;3;4;5}))</f>
        <v>0</v>
      </c>
      <c r="AZ48" s="27">
        <f t="shared" si="54"/>
        <v>5</v>
      </c>
      <c r="BA48" s="20">
        <f t="shared" si="15"/>
        <v>2</v>
      </c>
      <c r="BB48" s="27"/>
      <c r="BC48" s="26"/>
      <c r="BD48" s="28">
        <f t="shared" si="88"/>
        <v>0</v>
      </c>
      <c r="BE48" s="29">
        <f t="shared" si="55"/>
        <v>0</v>
      </c>
      <c r="BF48" s="30">
        <f>SUM(LARGE(($BD48,$AW48,$AP48,$AI48,$AB48,$U48,$N48,$G48),{1;2;3;4;5}))</f>
        <v>0</v>
      </c>
      <c r="BG48" s="27">
        <f t="shared" si="56"/>
        <v>5</v>
      </c>
      <c r="BH48" s="20">
        <f t="shared" si="17"/>
        <v>2</v>
      </c>
      <c r="BI48" s="27"/>
      <c r="BJ48" s="26"/>
      <c r="BK48" s="28">
        <f t="shared" si="89"/>
        <v>0</v>
      </c>
      <c r="BL48" s="29">
        <f t="shared" si="57"/>
        <v>0</v>
      </c>
      <c r="BM48" s="30">
        <f>SUM(LARGE(($BK48,$BD48,$AW48,$AP48,$AI48,$AB48,$U48,$N48,$G48),{1;2;3;4;5}))</f>
        <v>0</v>
      </c>
      <c r="BN48" s="27">
        <f t="shared" si="58"/>
        <v>5</v>
      </c>
      <c r="BO48" s="20">
        <f t="shared" si="19"/>
        <v>2</v>
      </c>
      <c r="BP48" s="27"/>
      <c r="BQ48" s="26"/>
      <c r="BR48" s="28">
        <f t="shared" si="90"/>
        <v>0</v>
      </c>
      <c r="BS48" s="29">
        <f t="shared" si="59"/>
        <v>0</v>
      </c>
      <c r="BT48" s="30">
        <f>SUM(LARGE(($BR48,$BK48,$BD48,$AW48,$AP48,$AI48,$AB48,$U48,$N48,$G48),{1;2;3;4;5}))</f>
        <v>0</v>
      </c>
      <c r="BU48" s="27">
        <f t="shared" si="60"/>
        <v>5</v>
      </c>
      <c r="BV48" s="20">
        <f t="shared" si="21"/>
        <v>2</v>
      </c>
      <c r="BW48" s="27"/>
      <c r="BX48" s="26"/>
      <c r="BY48" s="28">
        <f t="shared" si="91"/>
        <v>0</v>
      </c>
      <c r="BZ48" s="29">
        <f t="shared" si="61"/>
        <v>0</v>
      </c>
      <c r="CA48" s="30">
        <f>SUM(LARGE(($BY48,$BR48,$BK48,$BD48,$AW48,$AP48,$AI48,$AB48,$U48,$N48,$G48),{1;2;3;4;5}))</f>
        <v>0</v>
      </c>
      <c r="CB48" s="27">
        <f t="shared" si="62"/>
        <v>5</v>
      </c>
      <c r="CC48" s="20">
        <f t="shared" si="23"/>
        <v>2</v>
      </c>
      <c r="CD48" s="27"/>
      <c r="CE48" s="26"/>
      <c r="CF48" s="28">
        <f t="shared" si="92"/>
        <v>0</v>
      </c>
      <c r="CG48" s="29">
        <f t="shared" si="63"/>
        <v>0</v>
      </c>
      <c r="CH48" s="30">
        <f>SUM(LARGE(($CF48,$BY48,$BR48,$BK48,$BD48,$AW48,$AP48,$AI48,$AB48,$U48,$N48,$G48),{1;2;3;4;5}))</f>
        <v>0</v>
      </c>
      <c r="CI48" s="27">
        <f t="shared" si="64"/>
        <v>5</v>
      </c>
      <c r="CJ48" s="20">
        <f t="shared" si="25"/>
        <v>1</v>
      </c>
      <c r="CK48" s="27"/>
      <c r="CL48" s="26"/>
      <c r="CM48" s="28">
        <f t="shared" si="93"/>
        <v>0</v>
      </c>
      <c r="CN48" s="29">
        <f t="shared" si="65"/>
        <v>0</v>
      </c>
      <c r="CO48" s="30">
        <f>SUM(LARGE(($CM48,$CF48,$BY48,$BR48,$BK48,$BD48,$AW48,$AP48,$AI48,$AB48,$U48,$N48,$G48),{1;2;3;4;5}))</f>
        <v>0</v>
      </c>
      <c r="CP48" s="27">
        <f t="shared" si="66"/>
        <v>5</v>
      </c>
      <c r="CQ48" s="20">
        <f t="shared" si="27"/>
        <v>1</v>
      </c>
      <c r="CR48" s="27"/>
      <c r="CS48" s="26"/>
      <c r="CT48" s="28">
        <f t="shared" si="94"/>
        <v>0</v>
      </c>
      <c r="CU48" s="29">
        <f t="shared" si="67"/>
        <v>0</v>
      </c>
      <c r="CV48" s="30">
        <f>SUM(LARGE(($CT48,$CM48,$CF48,$BY48,$BR48,$BK48,$BD48,$AW48,$AP48,$AI48,$AB48,$U48,$N48,$G48),{1;2;3;4;5}))</f>
        <v>0</v>
      </c>
      <c r="CW48" s="27">
        <f t="shared" si="68"/>
        <v>5</v>
      </c>
      <c r="CX48" s="20">
        <f t="shared" si="29"/>
        <v>1</v>
      </c>
      <c r="CY48" s="27"/>
      <c r="CZ48" s="26"/>
      <c r="DA48" s="28">
        <f t="shared" si="95"/>
        <v>0</v>
      </c>
      <c r="DB48" s="29">
        <f t="shared" si="69"/>
        <v>0</v>
      </c>
      <c r="DC48" s="30">
        <f>SUM(LARGE(($DA48,$CT48,$CM48,$CF48,$BY48,$BR48,$BK48,$BD48,$AW48,$AP48,$AI48,$AB48,$U48,$N48,$G48),{1;2;3;4;5}))</f>
        <v>0</v>
      </c>
      <c r="DD48" s="27">
        <f t="shared" si="70"/>
        <v>5</v>
      </c>
      <c r="DE48" s="20">
        <f t="shared" si="31"/>
        <v>1</v>
      </c>
      <c r="DF48" s="27"/>
      <c r="DG48" s="26"/>
      <c r="DH48" s="28">
        <f t="shared" si="96"/>
        <v>0</v>
      </c>
      <c r="DI48" s="29">
        <f t="shared" si="71"/>
        <v>0</v>
      </c>
      <c r="DJ48" s="30">
        <f>SUM(LARGE(($DH48,$DA48,$CT48,$CM48,$CF48,$BY48,$BR48,$BK48,$BD48,$AW48,$AP48,$AI48,$AB48,$U48,$N48,$G48),{1;2;3;4;5}))</f>
        <v>0</v>
      </c>
      <c r="DK48" s="27">
        <f t="shared" si="72"/>
        <v>5</v>
      </c>
      <c r="DL48" s="20">
        <f t="shared" si="33"/>
        <v>1</v>
      </c>
      <c r="DM48" s="27"/>
      <c r="DN48" s="26"/>
      <c r="DO48" s="28">
        <f t="shared" si="97"/>
        <v>0</v>
      </c>
      <c r="DP48" s="29">
        <f t="shared" si="73"/>
        <v>0</v>
      </c>
      <c r="DQ48" s="30">
        <f>SUM(LARGE(($DO48,$DH48,$DA48,$CT48,$CM48,$CF48,$BY48,$BR48,$BK48,$BD48,$AW48,$AP48,$AI48,$AB48,$U48,$N48,$G48),{1;2;3;4;5}))</f>
        <v>0</v>
      </c>
      <c r="DR48" s="27">
        <f t="shared" si="74"/>
        <v>5</v>
      </c>
      <c r="DS48" s="20">
        <f t="shared" si="35"/>
        <v>1</v>
      </c>
      <c r="DT48" s="27"/>
      <c r="DU48" s="26"/>
      <c r="DV48" s="28">
        <f t="shared" si="98"/>
        <v>0</v>
      </c>
      <c r="DW48" s="29">
        <f t="shared" si="75"/>
        <v>0</v>
      </c>
      <c r="DX48" s="30">
        <f>SUM(LARGE(($DV48,$DO48,$DH48,$DA48,$CT48,$CM48,$CF48,$BY48,$BR48,$BK48,$BD48,$AW48,$AP48,$AI48,$AB48,$U48,$N48,$G48),{1;2;3;4;5}))</f>
        <v>0</v>
      </c>
      <c r="DY48" s="27">
        <f t="shared" si="76"/>
        <v>5</v>
      </c>
      <c r="DZ48" s="20">
        <f t="shared" si="37"/>
        <v>3</v>
      </c>
      <c r="EA48" s="27"/>
      <c r="EB48" s="26"/>
      <c r="EC48" s="28">
        <f t="shared" si="99"/>
        <v>0</v>
      </c>
      <c r="ED48" s="29">
        <f t="shared" si="77"/>
        <v>0</v>
      </c>
      <c r="EE48" s="30">
        <f>SUM(LARGE(($EC48,$DV48,$DO48,$DH48,$DA48,$CT48,$CM48,$CF48,$BY48,$BR48,$BK48,$BD48,$AW48,$AP48,$AI48,$AB48,$U48,$N48,$G48),{1;2;3;4;5}))</f>
        <v>0</v>
      </c>
      <c r="EF48" s="27">
        <f t="shared" si="78"/>
        <v>5</v>
      </c>
      <c r="EG48" s="20">
        <f t="shared" si="39"/>
        <v>1</v>
      </c>
      <c r="EH48" s="27"/>
      <c r="EI48" s="26"/>
      <c r="EJ48" s="28">
        <f t="shared" si="100"/>
        <v>0</v>
      </c>
      <c r="EK48" s="29">
        <f t="shared" si="79"/>
        <v>0</v>
      </c>
      <c r="EL48" s="30">
        <f>SUM(LARGE(($EJ48,$EC48,$DV48,$DO48,$DH48,$DA48,$CT48,$CM48,$CF48,$BY48,$BR48,$BK48,$BD48,$AW48,$AP48,$AI48,$AB48,$U48,$N48,$G48),{1;2;3;4;5}))</f>
        <v>0</v>
      </c>
      <c r="EM48" s="27">
        <f t="shared" si="80"/>
        <v>5</v>
      </c>
    </row>
    <row r="49" spans="1:143" x14ac:dyDescent="0.2">
      <c r="A49" s="36"/>
      <c r="B49" s="65">
        <f t="shared" si="0"/>
        <v>0</v>
      </c>
      <c r="C49" s="10"/>
      <c r="D49" s="20">
        <f t="shared" si="1"/>
        <v>2</v>
      </c>
      <c r="E49" s="27"/>
      <c r="F49" s="26"/>
      <c r="G49" s="28">
        <f t="shared" si="81"/>
        <v>0</v>
      </c>
      <c r="H49" s="29">
        <f t="shared" si="41"/>
        <v>0</v>
      </c>
      <c r="I49" s="30">
        <f>SUM(LARGE(($G49),{1}))</f>
        <v>0</v>
      </c>
      <c r="J49" s="27">
        <f t="shared" si="42"/>
        <v>5</v>
      </c>
      <c r="K49" s="20">
        <f t="shared" si="3"/>
        <v>1</v>
      </c>
      <c r="L49" s="27"/>
      <c r="M49" s="26"/>
      <c r="N49" s="28">
        <f t="shared" si="82"/>
        <v>0</v>
      </c>
      <c r="O49" s="29">
        <f t="shared" si="43"/>
        <v>0</v>
      </c>
      <c r="P49" s="30">
        <f>SUM(LARGE(($N49,$G49),{1;2}))</f>
        <v>0</v>
      </c>
      <c r="Q49" s="27">
        <f t="shared" si="44"/>
        <v>5</v>
      </c>
      <c r="R49" s="20">
        <f t="shared" si="5"/>
        <v>2</v>
      </c>
      <c r="S49" s="27"/>
      <c r="T49" s="26"/>
      <c r="U49" s="28">
        <f t="shared" si="83"/>
        <v>0</v>
      </c>
      <c r="V49" s="29">
        <f t="shared" si="45"/>
        <v>0</v>
      </c>
      <c r="W49" s="30">
        <f>SUM(LARGE(($U49,$N49,$G49),{1;2;3}))</f>
        <v>0</v>
      </c>
      <c r="X49" s="27">
        <f t="shared" si="46"/>
        <v>5</v>
      </c>
      <c r="Y49" s="20">
        <f t="shared" si="7"/>
        <v>2</v>
      </c>
      <c r="Z49" s="27"/>
      <c r="AA49" s="26"/>
      <c r="AB49" s="28">
        <f t="shared" si="84"/>
        <v>0</v>
      </c>
      <c r="AC49" s="29">
        <f t="shared" si="47"/>
        <v>0</v>
      </c>
      <c r="AD49" s="30">
        <f>SUM(LARGE(($AB49,$U49,$N49,$G49),{1;2;3;4}))</f>
        <v>0</v>
      </c>
      <c r="AE49" s="27">
        <f t="shared" si="48"/>
        <v>5</v>
      </c>
      <c r="AF49" s="20">
        <f t="shared" si="9"/>
        <v>2</v>
      </c>
      <c r="AG49" s="27"/>
      <c r="AH49" s="26"/>
      <c r="AI49" s="28">
        <f t="shared" si="85"/>
        <v>0</v>
      </c>
      <c r="AJ49" s="29">
        <f t="shared" si="49"/>
        <v>0</v>
      </c>
      <c r="AK49" s="30">
        <f>SUM(LARGE(($AI49,$AB49,$U49,$N49,$G49),{1;2;3;4;5}))</f>
        <v>0</v>
      </c>
      <c r="AL49" s="27">
        <f t="shared" si="50"/>
        <v>5</v>
      </c>
      <c r="AM49" s="20">
        <f t="shared" si="11"/>
        <v>2</v>
      </c>
      <c r="AN49" s="27"/>
      <c r="AO49" s="26"/>
      <c r="AP49" s="28">
        <f t="shared" si="86"/>
        <v>0</v>
      </c>
      <c r="AQ49" s="29">
        <f t="shared" si="51"/>
        <v>0</v>
      </c>
      <c r="AR49" s="30">
        <f>SUM(LARGE(($AP49,$AI49,$AB49,$U49,$N49,$G49),{1;2;3;4;5}))</f>
        <v>0</v>
      </c>
      <c r="AS49" s="27">
        <f t="shared" si="52"/>
        <v>5</v>
      </c>
      <c r="AT49" s="20">
        <f t="shared" si="13"/>
        <v>2</v>
      </c>
      <c r="AU49" s="27"/>
      <c r="AV49" s="26"/>
      <c r="AW49" s="28">
        <f t="shared" si="87"/>
        <v>0</v>
      </c>
      <c r="AX49" s="29">
        <f t="shared" si="53"/>
        <v>0</v>
      </c>
      <c r="AY49" s="30">
        <f>SUM(LARGE(($AW49,$AP49,$AI49,$AB49,$U49,$N49,$G49),{1;2;3;4;5}))</f>
        <v>0</v>
      </c>
      <c r="AZ49" s="27">
        <f t="shared" si="54"/>
        <v>5</v>
      </c>
      <c r="BA49" s="20">
        <f t="shared" si="15"/>
        <v>2</v>
      </c>
      <c r="BB49" s="27"/>
      <c r="BC49" s="26"/>
      <c r="BD49" s="28">
        <f t="shared" si="88"/>
        <v>0</v>
      </c>
      <c r="BE49" s="29">
        <f t="shared" si="55"/>
        <v>0</v>
      </c>
      <c r="BF49" s="30">
        <f>SUM(LARGE(($BD49,$AW49,$AP49,$AI49,$AB49,$U49,$N49,$G49),{1;2;3;4;5}))</f>
        <v>0</v>
      </c>
      <c r="BG49" s="27">
        <f t="shared" si="56"/>
        <v>5</v>
      </c>
      <c r="BH49" s="20">
        <f t="shared" si="17"/>
        <v>2</v>
      </c>
      <c r="BI49" s="27"/>
      <c r="BJ49" s="26"/>
      <c r="BK49" s="28">
        <f t="shared" si="89"/>
        <v>0</v>
      </c>
      <c r="BL49" s="29">
        <f t="shared" si="57"/>
        <v>0</v>
      </c>
      <c r="BM49" s="30">
        <f>SUM(LARGE(($BK49,$BD49,$AW49,$AP49,$AI49,$AB49,$U49,$N49,$G49),{1;2;3;4;5}))</f>
        <v>0</v>
      </c>
      <c r="BN49" s="27">
        <f t="shared" si="58"/>
        <v>5</v>
      </c>
      <c r="BO49" s="20">
        <f t="shared" si="19"/>
        <v>2</v>
      </c>
      <c r="BP49" s="27"/>
      <c r="BQ49" s="26"/>
      <c r="BR49" s="28">
        <f t="shared" si="90"/>
        <v>0</v>
      </c>
      <c r="BS49" s="29">
        <f t="shared" si="59"/>
        <v>0</v>
      </c>
      <c r="BT49" s="30">
        <f>SUM(LARGE(($BR49,$BK49,$BD49,$AW49,$AP49,$AI49,$AB49,$U49,$N49,$G49),{1;2;3;4;5}))</f>
        <v>0</v>
      </c>
      <c r="BU49" s="27">
        <f t="shared" si="60"/>
        <v>5</v>
      </c>
      <c r="BV49" s="20">
        <f t="shared" si="21"/>
        <v>2</v>
      </c>
      <c r="BW49" s="27"/>
      <c r="BX49" s="26"/>
      <c r="BY49" s="28">
        <f t="shared" si="91"/>
        <v>0</v>
      </c>
      <c r="BZ49" s="29">
        <f t="shared" si="61"/>
        <v>0</v>
      </c>
      <c r="CA49" s="30">
        <f>SUM(LARGE(($BY49,$BR49,$BK49,$BD49,$AW49,$AP49,$AI49,$AB49,$U49,$N49,$G49),{1;2;3;4;5}))</f>
        <v>0</v>
      </c>
      <c r="CB49" s="27">
        <f t="shared" si="62"/>
        <v>5</v>
      </c>
      <c r="CC49" s="20">
        <f t="shared" si="23"/>
        <v>2</v>
      </c>
      <c r="CD49" s="27"/>
      <c r="CE49" s="26"/>
      <c r="CF49" s="28">
        <f t="shared" si="92"/>
        <v>0</v>
      </c>
      <c r="CG49" s="29">
        <f t="shared" si="63"/>
        <v>0</v>
      </c>
      <c r="CH49" s="30">
        <f>SUM(LARGE(($CF49,$BY49,$BR49,$BK49,$BD49,$AW49,$AP49,$AI49,$AB49,$U49,$N49,$G49),{1;2;3;4;5}))</f>
        <v>0</v>
      </c>
      <c r="CI49" s="27">
        <f t="shared" si="64"/>
        <v>5</v>
      </c>
      <c r="CJ49" s="20">
        <f t="shared" si="25"/>
        <v>1</v>
      </c>
      <c r="CK49" s="27"/>
      <c r="CL49" s="26"/>
      <c r="CM49" s="28">
        <f t="shared" si="93"/>
        <v>0</v>
      </c>
      <c r="CN49" s="29">
        <f t="shared" si="65"/>
        <v>0</v>
      </c>
      <c r="CO49" s="30">
        <f>SUM(LARGE(($CM49,$CF49,$BY49,$BR49,$BK49,$BD49,$AW49,$AP49,$AI49,$AB49,$U49,$N49,$G49),{1;2;3;4;5}))</f>
        <v>0</v>
      </c>
      <c r="CP49" s="27">
        <f t="shared" si="66"/>
        <v>5</v>
      </c>
      <c r="CQ49" s="20">
        <f t="shared" si="27"/>
        <v>1</v>
      </c>
      <c r="CR49" s="27"/>
      <c r="CS49" s="26"/>
      <c r="CT49" s="28">
        <f t="shared" si="94"/>
        <v>0</v>
      </c>
      <c r="CU49" s="29">
        <f t="shared" si="67"/>
        <v>0</v>
      </c>
      <c r="CV49" s="30">
        <f>SUM(LARGE(($CT49,$CM49,$CF49,$BY49,$BR49,$BK49,$BD49,$AW49,$AP49,$AI49,$AB49,$U49,$N49,$G49),{1;2;3;4;5}))</f>
        <v>0</v>
      </c>
      <c r="CW49" s="27">
        <f t="shared" si="68"/>
        <v>5</v>
      </c>
      <c r="CX49" s="20">
        <f t="shared" si="29"/>
        <v>1</v>
      </c>
      <c r="CY49" s="27"/>
      <c r="CZ49" s="26"/>
      <c r="DA49" s="28">
        <f t="shared" si="95"/>
        <v>0</v>
      </c>
      <c r="DB49" s="29">
        <f t="shared" si="69"/>
        <v>0</v>
      </c>
      <c r="DC49" s="30">
        <f>SUM(LARGE(($DA49,$CT49,$CM49,$CF49,$BY49,$BR49,$BK49,$BD49,$AW49,$AP49,$AI49,$AB49,$U49,$N49,$G49),{1;2;3;4;5}))</f>
        <v>0</v>
      </c>
      <c r="DD49" s="27">
        <f t="shared" si="70"/>
        <v>5</v>
      </c>
      <c r="DE49" s="20">
        <f t="shared" si="31"/>
        <v>1</v>
      </c>
      <c r="DF49" s="27"/>
      <c r="DG49" s="26"/>
      <c r="DH49" s="28">
        <f t="shared" si="96"/>
        <v>0</v>
      </c>
      <c r="DI49" s="29">
        <f t="shared" si="71"/>
        <v>0</v>
      </c>
      <c r="DJ49" s="30">
        <f>SUM(LARGE(($DH49,$DA49,$CT49,$CM49,$CF49,$BY49,$BR49,$BK49,$BD49,$AW49,$AP49,$AI49,$AB49,$U49,$N49,$G49),{1;2;3;4;5}))</f>
        <v>0</v>
      </c>
      <c r="DK49" s="27">
        <f t="shared" si="72"/>
        <v>5</v>
      </c>
      <c r="DL49" s="20">
        <f t="shared" si="33"/>
        <v>1</v>
      </c>
      <c r="DM49" s="27"/>
      <c r="DN49" s="26"/>
      <c r="DO49" s="28">
        <f t="shared" si="97"/>
        <v>0</v>
      </c>
      <c r="DP49" s="29">
        <f t="shared" si="73"/>
        <v>0</v>
      </c>
      <c r="DQ49" s="30">
        <f>SUM(LARGE(($DO49,$DH49,$DA49,$CT49,$CM49,$CF49,$BY49,$BR49,$BK49,$BD49,$AW49,$AP49,$AI49,$AB49,$U49,$N49,$G49),{1;2;3;4;5}))</f>
        <v>0</v>
      </c>
      <c r="DR49" s="27">
        <f t="shared" si="74"/>
        <v>5</v>
      </c>
      <c r="DS49" s="20">
        <f t="shared" si="35"/>
        <v>1</v>
      </c>
      <c r="DT49" s="27"/>
      <c r="DU49" s="26"/>
      <c r="DV49" s="28">
        <f t="shared" si="98"/>
        <v>0</v>
      </c>
      <c r="DW49" s="29">
        <f t="shared" si="75"/>
        <v>0</v>
      </c>
      <c r="DX49" s="30">
        <f>SUM(LARGE(($DV49,$DO49,$DH49,$DA49,$CT49,$CM49,$CF49,$BY49,$BR49,$BK49,$BD49,$AW49,$AP49,$AI49,$AB49,$U49,$N49,$G49),{1;2;3;4;5}))</f>
        <v>0</v>
      </c>
      <c r="DY49" s="27">
        <f t="shared" si="76"/>
        <v>5</v>
      </c>
      <c r="DZ49" s="20">
        <f t="shared" si="37"/>
        <v>3</v>
      </c>
      <c r="EA49" s="27"/>
      <c r="EB49" s="26"/>
      <c r="EC49" s="28">
        <f t="shared" si="99"/>
        <v>0</v>
      </c>
      <c r="ED49" s="29">
        <f t="shared" si="77"/>
        <v>0</v>
      </c>
      <c r="EE49" s="30">
        <f>SUM(LARGE(($EC49,$DV49,$DO49,$DH49,$DA49,$CT49,$CM49,$CF49,$BY49,$BR49,$BK49,$BD49,$AW49,$AP49,$AI49,$AB49,$U49,$N49,$G49),{1;2;3;4;5}))</f>
        <v>0</v>
      </c>
      <c r="EF49" s="27">
        <f t="shared" si="78"/>
        <v>5</v>
      </c>
      <c r="EG49" s="20">
        <f t="shared" si="39"/>
        <v>1</v>
      </c>
      <c r="EH49" s="27"/>
      <c r="EI49" s="26"/>
      <c r="EJ49" s="28">
        <f t="shared" si="100"/>
        <v>0</v>
      </c>
      <c r="EK49" s="29">
        <f t="shared" si="79"/>
        <v>0</v>
      </c>
      <c r="EL49" s="30">
        <f>SUM(LARGE(($EJ49,$EC49,$DV49,$DO49,$DH49,$DA49,$CT49,$CM49,$CF49,$BY49,$BR49,$BK49,$BD49,$AW49,$AP49,$AI49,$AB49,$U49,$N49,$G49),{1;2;3;4;5}))</f>
        <v>0</v>
      </c>
      <c r="EM49" s="27">
        <f t="shared" si="80"/>
        <v>5</v>
      </c>
    </row>
    <row r="50" spans="1:143" x14ac:dyDescent="0.2">
      <c r="A50" s="36"/>
      <c r="B50" s="65">
        <f t="shared" si="0"/>
        <v>0</v>
      </c>
      <c r="C50" s="10"/>
      <c r="D50" s="20">
        <f t="shared" si="1"/>
        <v>2</v>
      </c>
      <c r="E50" s="27"/>
      <c r="F50" s="26"/>
      <c r="G50" s="28">
        <f t="shared" si="81"/>
        <v>0</v>
      </c>
      <c r="H50" s="29">
        <f t="shared" si="41"/>
        <v>0</v>
      </c>
      <c r="I50" s="30">
        <f>SUM(LARGE(($G50),{1}))</f>
        <v>0</v>
      </c>
      <c r="J50" s="27">
        <f t="shared" si="42"/>
        <v>5</v>
      </c>
      <c r="K50" s="20">
        <f t="shared" si="3"/>
        <v>1</v>
      </c>
      <c r="L50" s="27"/>
      <c r="M50" s="26"/>
      <c r="N50" s="28">
        <f t="shared" si="82"/>
        <v>0</v>
      </c>
      <c r="O50" s="29">
        <f t="shared" si="43"/>
        <v>0</v>
      </c>
      <c r="P50" s="30">
        <f>SUM(LARGE(($N50,$G50),{1;2}))</f>
        <v>0</v>
      </c>
      <c r="Q50" s="27">
        <f t="shared" si="44"/>
        <v>5</v>
      </c>
      <c r="R50" s="20">
        <f t="shared" si="5"/>
        <v>2</v>
      </c>
      <c r="S50" s="27"/>
      <c r="T50" s="26"/>
      <c r="U50" s="28">
        <f t="shared" si="83"/>
        <v>0</v>
      </c>
      <c r="V50" s="29">
        <f t="shared" si="45"/>
        <v>0</v>
      </c>
      <c r="W50" s="30">
        <f>SUM(LARGE(($U50,$N50,$G50),{1;2;3}))</f>
        <v>0</v>
      </c>
      <c r="X50" s="27">
        <f t="shared" si="46"/>
        <v>5</v>
      </c>
      <c r="Y50" s="20">
        <f t="shared" si="7"/>
        <v>2</v>
      </c>
      <c r="Z50" s="27"/>
      <c r="AA50" s="26"/>
      <c r="AB50" s="28">
        <f t="shared" si="84"/>
        <v>0</v>
      </c>
      <c r="AC50" s="29">
        <f t="shared" si="47"/>
        <v>0</v>
      </c>
      <c r="AD50" s="30">
        <f>SUM(LARGE(($AB50,$U50,$N50,$G50),{1;2;3;4}))</f>
        <v>0</v>
      </c>
      <c r="AE50" s="27">
        <f t="shared" si="48"/>
        <v>5</v>
      </c>
      <c r="AF50" s="20">
        <f t="shared" si="9"/>
        <v>2</v>
      </c>
      <c r="AG50" s="27"/>
      <c r="AH50" s="26"/>
      <c r="AI50" s="28">
        <f t="shared" si="85"/>
        <v>0</v>
      </c>
      <c r="AJ50" s="29">
        <f t="shared" si="49"/>
        <v>0</v>
      </c>
      <c r="AK50" s="30">
        <f>SUM(LARGE(($AI50,$AB50,$U50,$N50,$G50),{1;2;3;4;5}))</f>
        <v>0</v>
      </c>
      <c r="AL50" s="27">
        <f t="shared" si="50"/>
        <v>5</v>
      </c>
      <c r="AM50" s="20">
        <f t="shared" si="11"/>
        <v>2</v>
      </c>
      <c r="AN50" s="27"/>
      <c r="AO50" s="26"/>
      <c r="AP50" s="28">
        <f t="shared" si="86"/>
        <v>0</v>
      </c>
      <c r="AQ50" s="29">
        <f t="shared" si="51"/>
        <v>0</v>
      </c>
      <c r="AR50" s="30">
        <f>SUM(LARGE(($AP50,$AI50,$AB50,$U50,$N50,$G50),{1;2;3;4;5}))</f>
        <v>0</v>
      </c>
      <c r="AS50" s="27">
        <f t="shared" si="52"/>
        <v>5</v>
      </c>
      <c r="AT50" s="20">
        <f t="shared" si="13"/>
        <v>2</v>
      </c>
      <c r="AU50" s="27"/>
      <c r="AV50" s="26"/>
      <c r="AW50" s="28">
        <f t="shared" si="87"/>
        <v>0</v>
      </c>
      <c r="AX50" s="29">
        <f t="shared" si="53"/>
        <v>0</v>
      </c>
      <c r="AY50" s="30">
        <f>SUM(LARGE(($AW50,$AP50,$AI50,$AB50,$U50,$N50,$G50),{1;2;3;4;5}))</f>
        <v>0</v>
      </c>
      <c r="AZ50" s="27">
        <f t="shared" si="54"/>
        <v>5</v>
      </c>
      <c r="BA50" s="20">
        <f t="shared" si="15"/>
        <v>2</v>
      </c>
      <c r="BB50" s="27"/>
      <c r="BC50" s="26"/>
      <c r="BD50" s="28">
        <f t="shared" si="88"/>
        <v>0</v>
      </c>
      <c r="BE50" s="29">
        <f t="shared" si="55"/>
        <v>0</v>
      </c>
      <c r="BF50" s="30">
        <f>SUM(LARGE(($BD50,$AW50,$AP50,$AI50,$AB50,$U50,$N50,$G50),{1;2;3;4;5}))</f>
        <v>0</v>
      </c>
      <c r="BG50" s="27">
        <f t="shared" si="56"/>
        <v>5</v>
      </c>
      <c r="BH50" s="20">
        <f t="shared" si="17"/>
        <v>2</v>
      </c>
      <c r="BI50" s="27"/>
      <c r="BJ50" s="26"/>
      <c r="BK50" s="28">
        <f t="shared" si="89"/>
        <v>0</v>
      </c>
      <c r="BL50" s="29">
        <f t="shared" si="57"/>
        <v>0</v>
      </c>
      <c r="BM50" s="30">
        <f>SUM(LARGE(($BK50,$BD50,$AW50,$AP50,$AI50,$AB50,$U50,$N50,$G50),{1;2;3;4;5}))</f>
        <v>0</v>
      </c>
      <c r="BN50" s="27">
        <f t="shared" si="58"/>
        <v>5</v>
      </c>
      <c r="BO50" s="20">
        <f t="shared" si="19"/>
        <v>2</v>
      </c>
      <c r="BP50" s="27"/>
      <c r="BQ50" s="26"/>
      <c r="BR50" s="28">
        <f t="shared" si="90"/>
        <v>0</v>
      </c>
      <c r="BS50" s="29">
        <f t="shared" si="59"/>
        <v>0</v>
      </c>
      <c r="BT50" s="30">
        <f>SUM(LARGE(($BR50,$BK50,$BD50,$AW50,$AP50,$AI50,$AB50,$U50,$N50,$G50),{1;2;3;4;5}))</f>
        <v>0</v>
      </c>
      <c r="BU50" s="27">
        <f t="shared" si="60"/>
        <v>5</v>
      </c>
      <c r="BV50" s="20">
        <f t="shared" si="21"/>
        <v>2</v>
      </c>
      <c r="BW50" s="27"/>
      <c r="BX50" s="26"/>
      <c r="BY50" s="28">
        <f t="shared" si="91"/>
        <v>0</v>
      </c>
      <c r="BZ50" s="29">
        <f t="shared" si="61"/>
        <v>0</v>
      </c>
      <c r="CA50" s="30">
        <f>SUM(LARGE(($BY50,$BR50,$BK50,$BD50,$AW50,$AP50,$AI50,$AB50,$U50,$N50,$G50),{1;2;3;4;5}))</f>
        <v>0</v>
      </c>
      <c r="CB50" s="27">
        <f t="shared" si="62"/>
        <v>5</v>
      </c>
      <c r="CC50" s="20">
        <f t="shared" si="23"/>
        <v>2</v>
      </c>
      <c r="CD50" s="27"/>
      <c r="CE50" s="26"/>
      <c r="CF50" s="28">
        <f t="shared" si="92"/>
        <v>0</v>
      </c>
      <c r="CG50" s="29">
        <f t="shared" si="63"/>
        <v>0</v>
      </c>
      <c r="CH50" s="30">
        <f>SUM(LARGE(($CF50,$BY50,$BR50,$BK50,$BD50,$AW50,$AP50,$AI50,$AB50,$U50,$N50,$G50),{1;2;3;4;5}))</f>
        <v>0</v>
      </c>
      <c r="CI50" s="27">
        <f t="shared" si="64"/>
        <v>5</v>
      </c>
      <c r="CJ50" s="20">
        <f t="shared" si="25"/>
        <v>1</v>
      </c>
      <c r="CK50" s="27"/>
      <c r="CL50" s="26"/>
      <c r="CM50" s="28">
        <f t="shared" si="93"/>
        <v>0</v>
      </c>
      <c r="CN50" s="29">
        <f t="shared" si="65"/>
        <v>0</v>
      </c>
      <c r="CO50" s="30">
        <f>SUM(LARGE(($CM50,$CF50,$BY50,$BR50,$BK50,$BD50,$AW50,$AP50,$AI50,$AB50,$U50,$N50,$G50),{1;2;3;4;5}))</f>
        <v>0</v>
      </c>
      <c r="CP50" s="27">
        <f t="shared" si="66"/>
        <v>5</v>
      </c>
      <c r="CQ50" s="20">
        <f t="shared" si="27"/>
        <v>1</v>
      </c>
      <c r="CR50" s="27"/>
      <c r="CS50" s="26"/>
      <c r="CT50" s="28">
        <f t="shared" si="94"/>
        <v>0</v>
      </c>
      <c r="CU50" s="29">
        <f t="shared" si="67"/>
        <v>0</v>
      </c>
      <c r="CV50" s="30">
        <f>SUM(LARGE(($CT50,$CM50,$CF50,$BY50,$BR50,$BK50,$BD50,$AW50,$AP50,$AI50,$AB50,$U50,$N50,$G50),{1;2;3;4;5}))</f>
        <v>0</v>
      </c>
      <c r="CW50" s="27">
        <f t="shared" si="68"/>
        <v>5</v>
      </c>
      <c r="CX50" s="20">
        <f t="shared" si="29"/>
        <v>1</v>
      </c>
      <c r="CY50" s="27"/>
      <c r="CZ50" s="26"/>
      <c r="DA50" s="28">
        <f t="shared" si="95"/>
        <v>0</v>
      </c>
      <c r="DB50" s="29">
        <f t="shared" si="69"/>
        <v>0</v>
      </c>
      <c r="DC50" s="30">
        <f>SUM(LARGE(($DA50,$CT50,$CM50,$CF50,$BY50,$BR50,$BK50,$BD50,$AW50,$AP50,$AI50,$AB50,$U50,$N50,$G50),{1;2;3;4;5}))</f>
        <v>0</v>
      </c>
      <c r="DD50" s="27">
        <f t="shared" si="70"/>
        <v>5</v>
      </c>
      <c r="DE50" s="20">
        <f t="shared" si="31"/>
        <v>1</v>
      </c>
      <c r="DF50" s="27"/>
      <c r="DG50" s="26"/>
      <c r="DH50" s="28">
        <f t="shared" si="96"/>
        <v>0</v>
      </c>
      <c r="DI50" s="29">
        <f t="shared" si="71"/>
        <v>0</v>
      </c>
      <c r="DJ50" s="30">
        <f>SUM(LARGE(($DH50,$DA50,$CT50,$CM50,$CF50,$BY50,$BR50,$BK50,$BD50,$AW50,$AP50,$AI50,$AB50,$U50,$N50,$G50),{1;2;3;4;5}))</f>
        <v>0</v>
      </c>
      <c r="DK50" s="27">
        <f t="shared" si="72"/>
        <v>5</v>
      </c>
      <c r="DL50" s="20">
        <f t="shared" si="33"/>
        <v>1</v>
      </c>
      <c r="DM50" s="27"/>
      <c r="DN50" s="26"/>
      <c r="DO50" s="28">
        <f t="shared" si="97"/>
        <v>0</v>
      </c>
      <c r="DP50" s="29">
        <f t="shared" si="73"/>
        <v>0</v>
      </c>
      <c r="DQ50" s="30">
        <f>SUM(LARGE(($DO50,$DH50,$DA50,$CT50,$CM50,$CF50,$BY50,$BR50,$BK50,$BD50,$AW50,$AP50,$AI50,$AB50,$U50,$N50,$G50),{1;2;3;4;5}))</f>
        <v>0</v>
      </c>
      <c r="DR50" s="27">
        <f t="shared" si="74"/>
        <v>5</v>
      </c>
      <c r="DS50" s="20">
        <f t="shared" si="35"/>
        <v>1</v>
      </c>
      <c r="DT50" s="27"/>
      <c r="DU50" s="26"/>
      <c r="DV50" s="28">
        <f t="shared" si="98"/>
        <v>0</v>
      </c>
      <c r="DW50" s="29">
        <f t="shared" si="75"/>
        <v>0</v>
      </c>
      <c r="DX50" s="30">
        <f>SUM(LARGE(($DV50,$DO50,$DH50,$DA50,$CT50,$CM50,$CF50,$BY50,$BR50,$BK50,$BD50,$AW50,$AP50,$AI50,$AB50,$U50,$N50,$G50),{1;2;3;4;5}))</f>
        <v>0</v>
      </c>
      <c r="DY50" s="27">
        <f t="shared" si="76"/>
        <v>5</v>
      </c>
      <c r="DZ50" s="20">
        <f t="shared" si="37"/>
        <v>3</v>
      </c>
      <c r="EA50" s="27"/>
      <c r="EB50" s="26"/>
      <c r="EC50" s="28">
        <f t="shared" si="99"/>
        <v>0</v>
      </c>
      <c r="ED50" s="29">
        <f t="shared" si="77"/>
        <v>0</v>
      </c>
      <c r="EE50" s="30">
        <f>SUM(LARGE(($EC50,$DV50,$DO50,$DH50,$DA50,$CT50,$CM50,$CF50,$BY50,$BR50,$BK50,$BD50,$AW50,$AP50,$AI50,$AB50,$U50,$N50,$G50),{1;2;3;4;5}))</f>
        <v>0</v>
      </c>
      <c r="EF50" s="27">
        <f t="shared" si="78"/>
        <v>5</v>
      </c>
      <c r="EG50" s="20">
        <f t="shared" si="39"/>
        <v>1</v>
      </c>
      <c r="EH50" s="27"/>
      <c r="EI50" s="26"/>
      <c r="EJ50" s="28">
        <f t="shared" si="100"/>
        <v>0</v>
      </c>
      <c r="EK50" s="29">
        <f t="shared" si="79"/>
        <v>0</v>
      </c>
      <c r="EL50" s="30">
        <f>SUM(LARGE(($EJ50,$EC50,$DV50,$DO50,$DH50,$DA50,$CT50,$CM50,$CF50,$BY50,$BR50,$BK50,$BD50,$AW50,$AP50,$AI50,$AB50,$U50,$N50,$G50),{1;2;3;4;5}))</f>
        <v>0</v>
      </c>
      <c r="EM50" s="27">
        <f t="shared" si="80"/>
        <v>5</v>
      </c>
    </row>
    <row r="51" spans="1:143" x14ac:dyDescent="0.2">
      <c r="A51" s="36"/>
      <c r="B51" s="65">
        <f t="shared" si="0"/>
        <v>0</v>
      </c>
      <c r="C51" s="10"/>
      <c r="D51" s="20">
        <f t="shared" si="1"/>
        <v>2</v>
      </c>
      <c r="E51" s="27"/>
      <c r="F51" s="26"/>
      <c r="G51" s="28">
        <f t="shared" si="81"/>
        <v>0</v>
      </c>
      <c r="H51" s="29">
        <f t="shared" si="41"/>
        <v>0</v>
      </c>
      <c r="I51" s="30">
        <f>SUM(LARGE(($G51),{1}))</f>
        <v>0</v>
      </c>
      <c r="J51" s="27">
        <f t="shared" si="42"/>
        <v>5</v>
      </c>
      <c r="K51" s="20">
        <f t="shared" si="3"/>
        <v>1</v>
      </c>
      <c r="L51" s="27"/>
      <c r="M51" s="26"/>
      <c r="N51" s="28">
        <f t="shared" si="82"/>
        <v>0</v>
      </c>
      <c r="O51" s="29">
        <f t="shared" si="43"/>
        <v>0</v>
      </c>
      <c r="P51" s="30">
        <f>SUM(LARGE(($N51,$G51),{1;2}))</f>
        <v>0</v>
      </c>
      <c r="Q51" s="27">
        <f t="shared" si="44"/>
        <v>5</v>
      </c>
      <c r="R51" s="20">
        <f t="shared" si="5"/>
        <v>2</v>
      </c>
      <c r="S51" s="27"/>
      <c r="T51" s="26"/>
      <c r="U51" s="28">
        <f t="shared" si="83"/>
        <v>0</v>
      </c>
      <c r="V51" s="29">
        <f t="shared" si="45"/>
        <v>0</v>
      </c>
      <c r="W51" s="30">
        <f>SUM(LARGE(($U51,$N51,$G51),{1;2;3}))</f>
        <v>0</v>
      </c>
      <c r="X51" s="27">
        <f t="shared" si="46"/>
        <v>5</v>
      </c>
      <c r="Y51" s="20">
        <f t="shared" si="7"/>
        <v>2</v>
      </c>
      <c r="Z51" s="27"/>
      <c r="AA51" s="26"/>
      <c r="AB51" s="28">
        <f t="shared" si="84"/>
        <v>0</v>
      </c>
      <c r="AC51" s="29">
        <f t="shared" si="47"/>
        <v>0</v>
      </c>
      <c r="AD51" s="30">
        <f>SUM(LARGE(($AB51,$U51,$N51,$G51),{1;2;3;4}))</f>
        <v>0</v>
      </c>
      <c r="AE51" s="27">
        <f t="shared" si="48"/>
        <v>5</v>
      </c>
      <c r="AF51" s="20">
        <f t="shared" si="9"/>
        <v>2</v>
      </c>
      <c r="AG51" s="27"/>
      <c r="AH51" s="26"/>
      <c r="AI51" s="28">
        <f t="shared" si="85"/>
        <v>0</v>
      </c>
      <c r="AJ51" s="29">
        <f t="shared" si="49"/>
        <v>0</v>
      </c>
      <c r="AK51" s="30">
        <f>SUM(LARGE(($AI51,$AB51,$U51,$N51,$G51),{1;2;3;4;5}))</f>
        <v>0</v>
      </c>
      <c r="AL51" s="27">
        <f t="shared" si="50"/>
        <v>5</v>
      </c>
      <c r="AM51" s="20">
        <f t="shared" si="11"/>
        <v>2</v>
      </c>
      <c r="AN51" s="27"/>
      <c r="AO51" s="26"/>
      <c r="AP51" s="28">
        <f t="shared" si="86"/>
        <v>0</v>
      </c>
      <c r="AQ51" s="29">
        <f t="shared" si="51"/>
        <v>0</v>
      </c>
      <c r="AR51" s="30">
        <f>SUM(LARGE(($AP51,$AI51,$AB51,$U51,$N51,$G51),{1;2;3;4;5}))</f>
        <v>0</v>
      </c>
      <c r="AS51" s="27">
        <f t="shared" si="52"/>
        <v>5</v>
      </c>
      <c r="AT51" s="20">
        <f t="shared" si="13"/>
        <v>2</v>
      </c>
      <c r="AU51" s="27"/>
      <c r="AV51" s="26"/>
      <c r="AW51" s="28">
        <f t="shared" si="87"/>
        <v>0</v>
      </c>
      <c r="AX51" s="29">
        <f t="shared" si="53"/>
        <v>0</v>
      </c>
      <c r="AY51" s="30">
        <f>SUM(LARGE(($AW51,$AP51,$AI51,$AB51,$U51,$N51,$G51),{1;2;3;4;5}))</f>
        <v>0</v>
      </c>
      <c r="AZ51" s="27">
        <f t="shared" si="54"/>
        <v>5</v>
      </c>
      <c r="BA51" s="20">
        <f t="shared" si="15"/>
        <v>2</v>
      </c>
      <c r="BB51" s="27"/>
      <c r="BC51" s="26"/>
      <c r="BD51" s="28">
        <f t="shared" si="88"/>
        <v>0</v>
      </c>
      <c r="BE51" s="29">
        <f t="shared" si="55"/>
        <v>0</v>
      </c>
      <c r="BF51" s="30">
        <f>SUM(LARGE(($BD51,$AW51,$AP51,$AI51,$AB51,$U51,$N51,$G51),{1;2;3;4;5}))</f>
        <v>0</v>
      </c>
      <c r="BG51" s="27">
        <f t="shared" si="56"/>
        <v>5</v>
      </c>
      <c r="BH51" s="20">
        <f t="shared" si="17"/>
        <v>2</v>
      </c>
      <c r="BI51" s="27"/>
      <c r="BJ51" s="26"/>
      <c r="BK51" s="28">
        <f t="shared" si="89"/>
        <v>0</v>
      </c>
      <c r="BL51" s="29">
        <f t="shared" si="57"/>
        <v>0</v>
      </c>
      <c r="BM51" s="30">
        <f>SUM(LARGE(($BK51,$BD51,$AW51,$AP51,$AI51,$AB51,$U51,$N51,$G51),{1;2;3;4;5}))</f>
        <v>0</v>
      </c>
      <c r="BN51" s="27">
        <f t="shared" si="58"/>
        <v>5</v>
      </c>
      <c r="BO51" s="20">
        <f t="shared" si="19"/>
        <v>2</v>
      </c>
      <c r="BP51" s="27"/>
      <c r="BQ51" s="26"/>
      <c r="BR51" s="28">
        <f t="shared" si="90"/>
        <v>0</v>
      </c>
      <c r="BS51" s="29">
        <f t="shared" si="59"/>
        <v>0</v>
      </c>
      <c r="BT51" s="30">
        <f>SUM(LARGE(($BR51,$BK51,$BD51,$AW51,$AP51,$AI51,$AB51,$U51,$N51,$G51),{1;2;3;4;5}))</f>
        <v>0</v>
      </c>
      <c r="BU51" s="27">
        <f t="shared" si="60"/>
        <v>5</v>
      </c>
      <c r="BV51" s="20">
        <f t="shared" si="21"/>
        <v>2</v>
      </c>
      <c r="BW51" s="27"/>
      <c r="BX51" s="26"/>
      <c r="BY51" s="28">
        <f t="shared" si="91"/>
        <v>0</v>
      </c>
      <c r="BZ51" s="29">
        <f t="shared" si="61"/>
        <v>0</v>
      </c>
      <c r="CA51" s="30">
        <f>SUM(LARGE(($BY51,$BR51,$BK51,$BD51,$AW51,$AP51,$AI51,$AB51,$U51,$N51,$G51),{1;2;3;4;5}))</f>
        <v>0</v>
      </c>
      <c r="CB51" s="27">
        <f t="shared" si="62"/>
        <v>5</v>
      </c>
      <c r="CC51" s="20">
        <f t="shared" si="23"/>
        <v>2</v>
      </c>
      <c r="CD51" s="27"/>
      <c r="CE51" s="26"/>
      <c r="CF51" s="28">
        <f t="shared" si="92"/>
        <v>0</v>
      </c>
      <c r="CG51" s="29">
        <f t="shared" si="63"/>
        <v>0</v>
      </c>
      <c r="CH51" s="30">
        <f>SUM(LARGE(($CF51,$BY51,$BR51,$BK51,$BD51,$AW51,$AP51,$AI51,$AB51,$U51,$N51,$G51),{1;2;3;4;5}))</f>
        <v>0</v>
      </c>
      <c r="CI51" s="27">
        <f t="shared" si="64"/>
        <v>5</v>
      </c>
      <c r="CJ51" s="20">
        <f t="shared" si="25"/>
        <v>1</v>
      </c>
      <c r="CK51" s="27"/>
      <c r="CL51" s="26"/>
      <c r="CM51" s="28">
        <f t="shared" si="93"/>
        <v>0</v>
      </c>
      <c r="CN51" s="29">
        <f t="shared" si="65"/>
        <v>0</v>
      </c>
      <c r="CO51" s="30">
        <f>SUM(LARGE(($CM51,$CF51,$BY51,$BR51,$BK51,$BD51,$AW51,$AP51,$AI51,$AB51,$U51,$N51,$G51),{1;2;3;4;5}))</f>
        <v>0</v>
      </c>
      <c r="CP51" s="27">
        <f t="shared" si="66"/>
        <v>5</v>
      </c>
      <c r="CQ51" s="20">
        <f t="shared" si="27"/>
        <v>1</v>
      </c>
      <c r="CR51" s="27"/>
      <c r="CS51" s="26"/>
      <c r="CT51" s="28">
        <f t="shared" si="94"/>
        <v>0</v>
      </c>
      <c r="CU51" s="29">
        <f t="shared" si="67"/>
        <v>0</v>
      </c>
      <c r="CV51" s="30">
        <f>SUM(LARGE(($CT51,$CM51,$CF51,$BY51,$BR51,$BK51,$BD51,$AW51,$AP51,$AI51,$AB51,$U51,$N51,$G51),{1;2;3;4;5}))</f>
        <v>0</v>
      </c>
      <c r="CW51" s="27">
        <f t="shared" si="68"/>
        <v>5</v>
      </c>
      <c r="CX51" s="20">
        <f t="shared" si="29"/>
        <v>1</v>
      </c>
      <c r="CY51" s="27"/>
      <c r="CZ51" s="26"/>
      <c r="DA51" s="28">
        <f t="shared" si="95"/>
        <v>0</v>
      </c>
      <c r="DB51" s="29">
        <f t="shared" si="69"/>
        <v>0</v>
      </c>
      <c r="DC51" s="30">
        <f>SUM(LARGE(($DA51,$CT51,$CM51,$CF51,$BY51,$BR51,$BK51,$BD51,$AW51,$AP51,$AI51,$AB51,$U51,$N51,$G51),{1;2;3;4;5}))</f>
        <v>0</v>
      </c>
      <c r="DD51" s="27">
        <f t="shared" si="70"/>
        <v>5</v>
      </c>
      <c r="DE51" s="20">
        <f t="shared" si="31"/>
        <v>1</v>
      </c>
      <c r="DF51" s="27"/>
      <c r="DG51" s="26"/>
      <c r="DH51" s="28">
        <f t="shared" si="96"/>
        <v>0</v>
      </c>
      <c r="DI51" s="29">
        <f t="shared" si="71"/>
        <v>0</v>
      </c>
      <c r="DJ51" s="30">
        <f>SUM(LARGE(($DH51,$DA51,$CT51,$CM51,$CF51,$BY51,$BR51,$BK51,$BD51,$AW51,$AP51,$AI51,$AB51,$U51,$N51,$G51),{1;2;3;4;5}))</f>
        <v>0</v>
      </c>
      <c r="DK51" s="27">
        <f t="shared" si="72"/>
        <v>5</v>
      </c>
      <c r="DL51" s="20">
        <f t="shared" si="33"/>
        <v>1</v>
      </c>
      <c r="DM51" s="27"/>
      <c r="DN51" s="26"/>
      <c r="DO51" s="28">
        <f t="shared" si="97"/>
        <v>0</v>
      </c>
      <c r="DP51" s="29">
        <f t="shared" si="73"/>
        <v>0</v>
      </c>
      <c r="DQ51" s="30">
        <f>SUM(LARGE(($DO51,$DH51,$DA51,$CT51,$CM51,$CF51,$BY51,$BR51,$BK51,$BD51,$AW51,$AP51,$AI51,$AB51,$U51,$N51,$G51),{1;2;3;4;5}))</f>
        <v>0</v>
      </c>
      <c r="DR51" s="27">
        <f t="shared" si="74"/>
        <v>5</v>
      </c>
      <c r="DS51" s="20">
        <f t="shared" si="35"/>
        <v>1</v>
      </c>
      <c r="DT51" s="27"/>
      <c r="DU51" s="26"/>
      <c r="DV51" s="28">
        <f t="shared" si="98"/>
        <v>0</v>
      </c>
      <c r="DW51" s="29">
        <f t="shared" si="75"/>
        <v>0</v>
      </c>
      <c r="DX51" s="30">
        <f>SUM(LARGE(($DV51,$DO51,$DH51,$DA51,$CT51,$CM51,$CF51,$BY51,$BR51,$BK51,$BD51,$AW51,$AP51,$AI51,$AB51,$U51,$N51,$G51),{1;2;3;4;5}))</f>
        <v>0</v>
      </c>
      <c r="DY51" s="27">
        <f t="shared" si="76"/>
        <v>5</v>
      </c>
      <c r="DZ51" s="20">
        <f t="shared" si="37"/>
        <v>3</v>
      </c>
      <c r="EA51" s="27"/>
      <c r="EB51" s="26"/>
      <c r="EC51" s="28">
        <f t="shared" si="99"/>
        <v>0</v>
      </c>
      <c r="ED51" s="29">
        <f t="shared" si="77"/>
        <v>0</v>
      </c>
      <c r="EE51" s="30">
        <f>SUM(LARGE(($EC51,$DV51,$DO51,$DH51,$DA51,$CT51,$CM51,$CF51,$BY51,$BR51,$BK51,$BD51,$AW51,$AP51,$AI51,$AB51,$U51,$N51,$G51),{1;2;3;4;5}))</f>
        <v>0</v>
      </c>
      <c r="EF51" s="27">
        <f t="shared" si="78"/>
        <v>5</v>
      </c>
      <c r="EG51" s="20">
        <f t="shared" si="39"/>
        <v>1</v>
      </c>
      <c r="EH51" s="27"/>
      <c r="EI51" s="26"/>
      <c r="EJ51" s="28">
        <f t="shared" si="100"/>
        <v>0</v>
      </c>
      <c r="EK51" s="29">
        <f t="shared" si="79"/>
        <v>0</v>
      </c>
      <c r="EL51" s="30">
        <f>SUM(LARGE(($EJ51,$EC51,$DV51,$DO51,$DH51,$DA51,$CT51,$CM51,$CF51,$BY51,$BR51,$BK51,$BD51,$AW51,$AP51,$AI51,$AB51,$U51,$N51,$G51),{1;2;3;4;5}))</f>
        <v>0</v>
      </c>
      <c r="EM51" s="27">
        <f t="shared" si="80"/>
        <v>5</v>
      </c>
    </row>
    <row r="52" spans="1:143" x14ac:dyDescent="0.2">
      <c r="A52" s="36"/>
      <c r="B52" s="65">
        <f t="shared" si="0"/>
        <v>0</v>
      </c>
      <c r="C52" s="10"/>
      <c r="D52" s="20">
        <f t="shared" si="1"/>
        <v>2</v>
      </c>
      <c r="E52" s="27"/>
      <c r="F52" s="26"/>
      <c r="G52" s="28">
        <f t="shared" si="81"/>
        <v>0</v>
      </c>
      <c r="H52" s="29">
        <f t="shared" si="41"/>
        <v>0</v>
      </c>
      <c r="I52" s="30">
        <f>SUM(LARGE(($G52),{1}))</f>
        <v>0</v>
      </c>
      <c r="J52" s="27">
        <f t="shared" si="42"/>
        <v>5</v>
      </c>
      <c r="K52" s="20">
        <f t="shared" si="3"/>
        <v>1</v>
      </c>
      <c r="L52" s="27"/>
      <c r="M52" s="26"/>
      <c r="N52" s="28">
        <f t="shared" si="82"/>
        <v>0</v>
      </c>
      <c r="O52" s="29">
        <f t="shared" si="43"/>
        <v>0</v>
      </c>
      <c r="P52" s="30">
        <f>SUM(LARGE(($N52,$G52),{1;2}))</f>
        <v>0</v>
      </c>
      <c r="Q52" s="27">
        <f t="shared" si="44"/>
        <v>5</v>
      </c>
      <c r="R52" s="20">
        <f t="shared" si="5"/>
        <v>2</v>
      </c>
      <c r="S52" s="27"/>
      <c r="T52" s="26"/>
      <c r="U52" s="28">
        <f t="shared" si="83"/>
        <v>0</v>
      </c>
      <c r="V52" s="29">
        <f t="shared" si="45"/>
        <v>0</v>
      </c>
      <c r="W52" s="30">
        <f>SUM(LARGE(($U52,$N52,$G52),{1;2;3}))</f>
        <v>0</v>
      </c>
      <c r="X52" s="27">
        <f t="shared" si="46"/>
        <v>5</v>
      </c>
      <c r="Y52" s="20">
        <f t="shared" si="7"/>
        <v>2</v>
      </c>
      <c r="Z52" s="27"/>
      <c r="AA52" s="26"/>
      <c r="AB52" s="28">
        <f t="shared" si="84"/>
        <v>0</v>
      </c>
      <c r="AC52" s="29">
        <f t="shared" si="47"/>
        <v>0</v>
      </c>
      <c r="AD52" s="30">
        <f>SUM(LARGE(($AB52,$U52,$N52,$G52),{1;2;3;4}))</f>
        <v>0</v>
      </c>
      <c r="AE52" s="27">
        <f t="shared" si="48"/>
        <v>5</v>
      </c>
      <c r="AF52" s="20">
        <f t="shared" si="9"/>
        <v>2</v>
      </c>
      <c r="AG52" s="27"/>
      <c r="AH52" s="26"/>
      <c r="AI52" s="28">
        <f t="shared" si="85"/>
        <v>0</v>
      </c>
      <c r="AJ52" s="29">
        <f t="shared" si="49"/>
        <v>0</v>
      </c>
      <c r="AK52" s="30">
        <f>SUM(LARGE(($AI52,$AB52,$U52,$N52,$G52),{1;2;3;4;5}))</f>
        <v>0</v>
      </c>
      <c r="AL52" s="27">
        <f t="shared" si="50"/>
        <v>5</v>
      </c>
      <c r="AM52" s="20">
        <f t="shared" si="11"/>
        <v>2</v>
      </c>
      <c r="AN52" s="27"/>
      <c r="AO52" s="26"/>
      <c r="AP52" s="28">
        <f t="shared" si="86"/>
        <v>0</v>
      </c>
      <c r="AQ52" s="29">
        <f t="shared" si="51"/>
        <v>0</v>
      </c>
      <c r="AR52" s="30">
        <f>SUM(LARGE(($AP52,$AI52,$AB52,$U52,$N52,$G52),{1;2;3;4;5}))</f>
        <v>0</v>
      </c>
      <c r="AS52" s="27">
        <f t="shared" si="52"/>
        <v>5</v>
      </c>
      <c r="AT52" s="20">
        <f t="shared" si="13"/>
        <v>2</v>
      </c>
      <c r="AU52" s="27"/>
      <c r="AV52" s="26"/>
      <c r="AW52" s="28">
        <f t="shared" si="87"/>
        <v>0</v>
      </c>
      <c r="AX52" s="29">
        <f t="shared" si="53"/>
        <v>0</v>
      </c>
      <c r="AY52" s="30">
        <f>SUM(LARGE(($AW52,$AP52,$AI52,$AB52,$U52,$N52,$G52),{1;2;3;4;5}))</f>
        <v>0</v>
      </c>
      <c r="AZ52" s="27">
        <f t="shared" si="54"/>
        <v>5</v>
      </c>
      <c r="BA52" s="20">
        <f t="shared" si="15"/>
        <v>2</v>
      </c>
      <c r="BB52" s="27"/>
      <c r="BC52" s="26"/>
      <c r="BD52" s="28">
        <f t="shared" si="88"/>
        <v>0</v>
      </c>
      <c r="BE52" s="29">
        <f t="shared" si="55"/>
        <v>0</v>
      </c>
      <c r="BF52" s="30">
        <f>SUM(LARGE(($BD52,$AW52,$AP52,$AI52,$AB52,$U52,$N52,$G52),{1;2;3;4;5}))</f>
        <v>0</v>
      </c>
      <c r="BG52" s="27">
        <f t="shared" si="56"/>
        <v>5</v>
      </c>
      <c r="BH52" s="20">
        <f t="shared" si="17"/>
        <v>2</v>
      </c>
      <c r="BI52" s="27"/>
      <c r="BJ52" s="26"/>
      <c r="BK52" s="28">
        <f t="shared" si="89"/>
        <v>0</v>
      </c>
      <c r="BL52" s="29">
        <f t="shared" si="57"/>
        <v>0</v>
      </c>
      <c r="BM52" s="30">
        <f>SUM(LARGE(($BK52,$BD52,$AW52,$AP52,$AI52,$AB52,$U52,$N52,$G52),{1;2;3;4;5}))</f>
        <v>0</v>
      </c>
      <c r="BN52" s="27">
        <f t="shared" si="58"/>
        <v>5</v>
      </c>
      <c r="BO52" s="20">
        <f t="shared" si="19"/>
        <v>2</v>
      </c>
      <c r="BP52" s="27"/>
      <c r="BQ52" s="26"/>
      <c r="BR52" s="28">
        <f t="shared" si="90"/>
        <v>0</v>
      </c>
      <c r="BS52" s="29">
        <f t="shared" si="59"/>
        <v>0</v>
      </c>
      <c r="BT52" s="30">
        <f>SUM(LARGE(($BR52,$BK52,$BD52,$AW52,$AP52,$AI52,$AB52,$U52,$N52,$G52),{1;2;3;4;5}))</f>
        <v>0</v>
      </c>
      <c r="BU52" s="27">
        <f t="shared" si="60"/>
        <v>5</v>
      </c>
      <c r="BV52" s="20">
        <f t="shared" si="21"/>
        <v>2</v>
      </c>
      <c r="BW52" s="27"/>
      <c r="BX52" s="26"/>
      <c r="BY52" s="28">
        <f t="shared" si="91"/>
        <v>0</v>
      </c>
      <c r="BZ52" s="29">
        <f t="shared" si="61"/>
        <v>0</v>
      </c>
      <c r="CA52" s="30">
        <f>SUM(LARGE(($BY52,$BR52,$BK52,$BD52,$AW52,$AP52,$AI52,$AB52,$U52,$N52,$G52),{1;2;3;4;5}))</f>
        <v>0</v>
      </c>
      <c r="CB52" s="27">
        <f t="shared" si="62"/>
        <v>5</v>
      </c>
      <c r="CC52" s="20">
        <f t="shared" si="23"/>
        <v>2</v>
      </c>
      <c r="CD52" s="27"/>
      <c r="CE52" s="26"/>
      <c r="CF52" s="28">
        <f t="shared" si="92"/>
        <v>0</v>
      </c>
      <c r="CG52" s="29">
        <f t="shared" si="63"/>
        <v>0</v>
      </c>
      <c r="CH52" s="30">
        <f>SUM(LARGE(($CF52,$BY52,$BR52,$BK52,$BD52,$AW52,$AP52,$AI52,$AB52,$U52,$N52,$G52),{1;2;3;4;5}))</f>
        <v>0</v>
      </c>
      <c r="CI52" s="27">
        <f t="shared" si="64"/>
        <v>5</v>
      </c>
      <c r="CJ52" s="20">
        <f t="shared" si="25"/>
        <v>1</v>
      </c>
      <c r="CK52" s="27"/>
      <c r="CL52" s="26"/>
      <c r="CM52" s="28">
        <f t="shared" si="93"/>
        <v>0</v>
      </c>
      <c r="CN52" s="29">
        <f t="shared" si="65"/>
        <v>0</v>
      </c>
      <c r="CO52" s="30">
        <f>SUM(LARGE(($CM52,$CF52,$BY52,$BR52,$BK52,$BD52,$AW52,$AP52,$AI52,$AB52,$U52,$N52,$G52),{1;2;3;4;5}))</f>
        <v>0</v>
      </c>
      <c r="CP52" s="27">
        <f t="shared" si="66"/>
        <v>5</v>
      </c>
      <c r="CQ52" s="20">
        <f t="shared" si="27"/>
        <v>1</v>
      </c>
      <c r="CR52" s="27"/>
      <c r="CS52" s="26"/>
      <c r="CT52" s="28">
        <f t="shared" si="94"/>
        <v>0</v>
      </c>
      <c r="CU52" s="29">
        <f t="shared" si="67"/>
        <v>0</v>
      </c>
      <c r="CV52" s="30">
        <f>SUM(LARGE(($CT52,$CM52,$CF52,$BY52,$BR52,$BK52,$BD52,$AW52,$AP52,$AI52,$AB52,$U52,$N52,$G52),{1;2;3;4;5}))</f>
        <v>0</v>
      </c>
      <c r="CW52" s="27">
        <f t="shared" si="68"/>
        <v>5</v>
      </c>
      <c r="CX52" s="20">
        <f t="shared" si="29"/>
        <v>1</v>
      </c>
      <c r="CY52" s="27"/>
      <c r="CZ52" s="26"/>
      <c r="DA52" s="28">
        <f t="shared" si="95"/>
        <v>0</v>
      </c>
      <c r="DB52" s="29">
        <f t="shared" si="69"/>
        <v>0</v>
      </c>
      <c r="DC52" s="30">
        <f>SUM(LARGE(($DA52,$CT52,$CM52,$CF52,$BY52,$BR52,$BK52,$BD52,$AW52,$AP52,$AI52,$AB52,$U52,$N52,$G52),{1;2;3;4;5}))</f>
        <v>0</v>
      </c>
      <c r="DD52" s="27">
        <f t="shared" si="70"/>
        <v>5</v>
      </c>
      <c r="DE52" s="20">
        <f t="shared" si="31"/>
        <v>1</v>
      </c>
      <c r="DF52" s="27"/>
      <c r="DG52" s="26"/>
      <c r="DH52" s="28">
        <f t="shared" si="96"/>
        <v>0</v>
      </c>
      <c r="DI52" s="29">
        <f t="shared" si="71"/>
        <v>0</v>
      </c>
      <c r="DJ52" s="30">
        <f>SUM(LARGE(($DH52,$DA52,$CT52,$CM52,$CF52,$BY52,$BR52,$BK52,$BD52,$AW52,$AP52,$AI52,$AB52,$U52,$N52,$G52),{1;2;3;4;5}))</f>
        <v>0</v>
      </c>
      <c r="DK52" s="27">
        <f t="shared" si="72"/>
        <v>5</v>
      </c>
      <c r="DL52" s="20">
        <f t="shared" si="33"/>
        <v>1</v>
      </c>
      <c r="DM52" s="27"/>
      <c r="DN52" s="26"/>
      <c r="DO52" s="28">
        <f t="shared" si="97"/>
        <v>0</v>
      </c>
      <c r="DP52" s="29">
        <f t="shared" si="73"/>
        <v>0</v>
      </c>
      <c r="DQ52" s="30">
        <f>SUM(LARGE(($DO52,$DH52,$DA52,$CT52,$CM52,$CF52,$BY52,$BR52,$BK52,$BD52,$AW52,$AP52,$AI52,$AB52,$U52,$N52,$G52),{1;2;3;4;5}))</f>
        <v>0</v>
      </c>
      <c r="DR52" s="27">
        <f t="shared" si="74"/>
        <v>5</v>
      </c>
      <c r="DS52" s="20">
        <f t="shared" si="35"/>
        <v>1</v>
      </c>
      <c r="DT52" s="27"/>
      <c r="DU52" s="26"/>
      <c r="DV52" s="28">
        <f t="shared" si="98"/>
        <v>0</v>
      </c>
      <c r="DW52" s="29">
        <f t="shared" si="75"/>
        <v>0</v>
      </c>
      <c r="DX52" s="30">
        <f>SUM(LARGE(($DV52,$DO52,$DH52,$DA52,$CT52,$CM52,$CF52,$BY52,$BR52,$BK52,$BD52,$AW52,$AP52,$AI52,$AB52,$U52,$N52,$G52),{1;2;3;4;5}))</f>
        <v>0</v>
      </c>
      <c r="DY52" s="27">
        <f t="shared" si="76"/>
        <v>5</v>
      </c>
      <c r="DZ52" s="20">
        <f t="shared" si="37"/>
        <v>3</v>
      </c>
      <c r="EA52" s="27"/>
      <c r="EB52" s="26"/>
      <c r="EC52" s="28">
        <f t="shared" si="99"/>
        <v>0</v>
      </c>
      <c r="ED52" s="29">
        <f t="shared" si="77"/>
        <v>0</v>
      </c>
      <c r="EE52" s="30">
        <f>SUM(LARGE(($EC52,$DV52,$DO52,$DH52,$DA52,$CT52,$CM52,$CF52,$BY52,$BR52,$BK52,$BD52,$AW52,$AP52,$AI52,$AB52,$U52,$N52,$G52),{1;2;3;4;5}))</f>
        <v>0</v>
      </c>
      <c r="EF52" s="27">
        <f t="shared" si="78"/>
        <v>5</v>
      </c>
      <c r="EG52" s="20">
        <f t="shared" si="39"/>
        <v>1</v>
      </c>
      <c r="EH52" s="27"/>
      <c r="EI52" s="26"/>
      <c r="EJ52" s="28">
        <f t="shared" si="100"/>
        <v>0</v>
      </c>
      <c r="EK52" s="29">
        <f t="shared" si="79"/>
        <v>0</v>
      </c>
      <c r="EL52" s="30">
        <f>SUM(LARGE(($EJ52,$EC52,$DV52,$DO52,$DH52,$DA52,$CT52,$CM52,$CF52,$BY52,$BR52,$BK52,$BD52,$AW52,$AP52,$AI52,$AB52,$U52,$N52,$G52),{1;2;3;4;5}))</f>
        <v>0</v>
      </c>
      <c r="EM52" s="27">
        <f t="shared" si="80"/>
        <v>5</v>
      </c>
    </row>
    <row r="53" spans="1:143" x14ac:dyDescent="0.2">
      <c r="A53" s="36"/>
      <c r="B53" s="65">
        <f t="shared" si="0"/>
        <v>0</v>
      </c>
      <c r="C53" s="10"/>
      <c r="D53" s="20">
        <f t="shared" si="1"/>
        <v>2</v>
      </c>
      <c r="E53" s="27"/>
      <c r="F53" s="26"/>
      <c r="G53" s="28">
        <f t="shared" si="81"/>
        <v>0</v>
      </c>
      <c r="H53" s="29">
        <f t="shared" si="41"/>
        <v>0</v>
      </c>
      <c r="I53" s="30">
        <f>SUM(LARGE(($G53),{1}))</f>
        <v>0</v>
      </c>
      <c r="J53" s="27">
        <f t="shared" si="42"/>
        <v>5</v>
      </c>
      <c r="K53" s="20">
        <f t="shared" si="3"/>
        <v>1</v>
      </c>
      <c r="L53" s="27"/>
      <c r="M53" s="26"/>
      <c r="N53" s="28">
        <f t="shared" si="82"/>
        <v>0</v>
      </c>
      <c r="O53" s="29">
        <f t="shared" si="43"/>
        <v>0</v>
      </c>
      <c r="P53" s="30">
        <f>SUM(LARGE(($N53,$G53),{1;2}))</f>
        <v>0</v>
      </c>
      <c r="Q53" s="27">
        <f t="shared" si="44"/>
        <v>5</v>
      </c>
      <c r="R53" s="20">
        <f t="shared" si="5"/>
        <v>2</v>
      </c>
      <c r="S53" s="27"/>
      <c r="T53" s="26"/>
      <c r="U53" s="28">
        <f t="shared" si="83"/>
        <v>0</v>
      </c>
      <c r="V53" s="29">
        <f t="shared" si="45"/>
        <v>0</v>
      </c>
      <c r="W53" s="30">
        <f>SUM(LARGE(($U53,$N53,$G53),{1;2;3}))</f>
        <v>0</v>
      </c>
      <c r="X53" s="27">
        <f t="shared" si="46"/>
        <v>5</v>
      </c>
      <c r="Y53" s="20">
        <f t="shared" si="7"/>
        <v>2</v>
      </c>
      <c r="Z53" s="27"/>
      <c r="AA53" s="26"/>
      <c r="AB53" s="28">
        <f t="shared" si="84"/>
        <v>0</v>
      </c>
      <c r="AC53" s="29">
        <f t="shared" si="47"/>
        <v>0</v>
      </c>
      <c r="AD53" s="30">
        <f>SUM(LARGE(($AB53,$U53,$N53,$G53),{1;2;3;4}))</f>
        <v>0</v>
      </c>
      <c r="AE53" s="27">
        <f t="shared" si="48"/>
        <v>5</v>
      </c>
      <c r="AF53" s="20">
        <f t="shared" si="9"/>
        <v>2</v>
      </c>
      <c r="AG53" s="27"/>
      <c r="AH53" s="26"/>
      <c r="AI53" s="28">
        <f t="shared" si="85"/>
        <v>0</v>
      </c>
      <c r="AJ53" s="29">
        <f t="shared" si="49"/>
        <v>0</v>
      </c>
      <c r="AK53" s="30">
        <f>SUM(LARGE(($AI53,$AB53,$U53,$N53,$G53),{1;2;3;4;5}))</f>
        <v>0</v>
      </c>
      <c r="AL53" s="27">
        <f t="shared" si="50"/>
        <v>5</v>
      </c>
      <c r="AM53" s="20">
        <f t="shared" si="11"/>
        <v>2</v>
      </c>
      <c r="AN53" s="27"/>
      <c r="AO53" s="26"/>
      <c r="AP53" s="28">
        <f t="shared" si="86"/>
        <v>0</v>
      </c>
      <c r="AQ53" s="29">
        <f t="shared" si="51"/>
        <v>0</v>
      </c>
      <c r="AR53" s="30">
        <f>SUM(LARGE(($AP53,$AI53,$AB53,$U53,$N53,$G53),{1;2;3;4;5}))</f>
        <v>0</v>
      </c>
      <c r="AS53" s="27">
        <f t="shared" si="52"/>
        <v>5</v>
      </c>
      <c r="AT53" s="20">
        <f t="shared" si="13"/>
        <v>2</v>
      </c>
      <c r="AU53" s="27"/>
      <c r="AV53" s="26"/>
      <c r="AW53" s="28">
        <f t="shared" si="87"/>
        <v>0</v>
      </c>
      <c r="AX53" s="29">
        <f t="shared" si="53"/>
        <v>0</v>
      </c>
      <c r="AY53" s="30">
        <f>SUM(LARGE(($AW53,$AP53,$AI53,$AB53,$U53,$N53,$G53),{1;2;3;4;5}))</f>
        <v>0</v>
      </c>
      <c r="AZ53" s="27">
        <f t="shared" si="54"/>
        <v>5</v>
      </c>
      <c r="BA53" s="20">
        <f t="shared" si="15"/>
        <v>2</v>
      </c>
      <c r="BB53" s="27"/>
      <c r="BC53" s="26"/>
      <c r="BD53" s="28">
        <f t="shared" si="88"/>
        <v>0</v>
      </c>
      <c r="BE53" s="29">
        <f t="shared" si="55"/>
        <v>0</v>
      </c>
      <c r="BF53" s="30">
        <f>SUM(LARGE(($BD53,$AW53,$AP53,$AI53,$AB53,$U53,$N53,$G53),{1;2;3;4;5}))</f>
        <v>0</v>
      </c>
      <c r="BG53" s="27">
        <f t="shared" si="56"/>
        <v>5</v>
      </c>
      <c r="BH53" s="20">
        <f t="shared" si="17"/>
        <v>2</v>
      </c>
      <c r="BI53" s="27"/>
      <c r="BJ53" s="26"/>
      <c r="BK53" s="28">
        <f t="shared" si="89"/>
        <v>0</v>
      </c>
      <c r="BL53" s="29">
        <f t="shared" si="57"/>
        <v>0</v>
      </c>
      <c r="BM53" s="30">
        <f>SUM(LARGE(($BK53,$BD53,$AW53,$AP53,$AI53,$AB53,$U53,$N53,$G53),{1;2;3;4;5}))</f>
        <v>0</v>
      </c>
      <c r="BN53" s="27">
        <f t="shared" si="58"/>
        <v>5</v>
      </c>
      <c r="BO53" s="20">
        <f t="shared" si="19"/>
        <v>2</v>
      </c>
      <c r="BP53" s="27"/>
      <c r="BQ53" s="26"/>
      <c r="BR53" s="28">
        <f t="shared" si="90"/>
        <v>0</v>
      </c>
      <c r="BS53" s="29">
        <f t="shared" si="59"/>
        <v>0</v>
      </c>
      <c r="BT53" s="30">
        <f>SUM(LARGE(($BR53,$BK53,$BD53,$AW53,$AP53,$AI53,$AB53,$U53,$N53,$G53),{1;2;3;4;5}))</f>
        <v>0</v>
      </c>
      <c r="BU53" s="27">
        <f t="shared" si="60"/>
        <v>5</v>
      </c>
      <c r="BV53" s="20">
        <f t="shared" si="21"/>
        <v>2</v>
      </c>
      <c r="BW53" s="27"/>
      <c r="BX53" s="26"/>
      <c r="BY53" s="28">
        <f t="shared" si="91"/>
        <v>0</v>
      </c>
      <c r="BZ53" s="29">
        <f t="shared" si="61"/>
        <v>0</v>
      </c>
      <c r="CA53" s="30">
        <f>SUM(LARGE(($BY53,$BR53,$BK53,$BD53,$AW53,$AP53,$AI53,$AB53,$U53,$N53,$G53),{1;2;3;4;5}))</f>
        <v>0</v>
      </c>
      <c r="CB53" s="27">
        <f t="shared" si="62"/>
        <v>5</v>
      </c>
      <c r="CC53" s="20">
        <f t="shared" si="23"/>
        <v>2</v>
      </c>
      <c r="CD53" s="27"/>
      <c r="CE53" s="26"/>
      <c r="CF53" s="28">
        <f t="shared" si="92"/>
        <v>0</v>
      </c>
      <c r="CG53" s="29">
        <f t="shared" si="63"/>
        <v>0</v>
      </c>
      <c r="CH53" s="30">
        <f>SUM(LARGE(($CF53,$BY53,$BR53,$BK53,$BD53,$AW53,$AP53,$AI53,$AB53,$U53,$N53,$G53),{1;2;3;4;5}))</f>
        <v>0</v>
      </c>
      <c r="CI53" s="27">
        <f t="shared" si="64"/>
        <v>5</v>
      </c>
      <c r="CJ53" s="20">
        <f t="shared" si="25"/>
        <v>1</v>
      </c>
      <c r="CK53" s="27"/>
      <c r="CL53" s="26"/>
      <c r="CM53" s="28">
        <f t="shared" si="93"/>
        <v>0</v>
      </c>
      <c r="CN53" s="29">
        <f t="shared" si="65"/>
        <v>0</v>
      </c>
      <c r="CO53" s="30">
        <f>SUM(LARGE(($CM53,$CF53,$BY53,$BR53,$BK53,$BD53,$AW53,$AP53,$AI53,$AB53,$U53,$N53,$G53),{1;2;3;4;5}))</f>
        <v>0</v>
      </c>
      <c r="CP53" s="27">
        <f t="shared" si="66"/>
        <v>5</v>
      </c>
      <c r="CQ53" s="20">
        <f t="shared" si="27"/>
        <v>1</v>
      </c>
      <c r="CR53" s="27"/>
      <c r="CS53" s="26"/>
      <c r="CT53" s="28">
        <f t="shared" si="94"/>
        <v>0</v>
      </c>
      <c r="CU53" s="29">
        <f t="shared" si="67"/>
        <v>0</v>
      </c>
      <c r="CV53" s="30">
        <f>SUM(LARGE(($CT53,$CM53,$CF53,$BY53,$BR53,$BK53,$BD53,$AW53,$AP53,$AI53,$AB53,$U53,$N53,$G53),{1;2;3;4;5}))</f>
        <v>0</v>
      </c>
      <c r="CW53" s="27">
        <f t="shared" si="68"/>
        <v>5</v>
      </c>
      <c r="CX53" s="20">
        <f t="shared" si="29"/>
        <v>1</v>
      </c>
      <c r="CY53" s="27"/>
      <c r="CZ53" s="26"/>
      <c r="DA53" s="28">
        <f t="shared" si="95"/>
        <v>0</v>
      </c>
      <c r="DB53" s="29">
        <f t="shared" si="69"/>
        <v>0</v>
      </c>
      <c r="DC53" s="30">
        <f>SUM(LARGE(($DA53,$CT53,$CM53,$CF53,$BY53,$BR53,$BK53,$BD53,$AW53,$AP53,$AI53,$AB53,$U53,$N53,$G53),{1;2;3;4;5}))</f>
        <v>0</v>
      </c>
      <c r="DD53" s="27">
        <f t="shared" si="70"/>
        <v>5</v>
      </c>
      <c r="DE53" s="20">
        <f t="shared" si="31"/>
        <v>1</v>
      </c>
      <c r="DF53" s="27"/>
      <c r="DG53" s="26"/>
      <c r="DH53" s="28">
        <f t="shared" si="96"/>
        <v>0</v>
      </c>
      <c r="DI53" s="29">
        <f t="shared" si="71"/>
        <v>0</v>
      </c>
      <c r="DJ53" s="30">
        <f>SUM(LARGE(($DH53,$DA53,$CT53,$CM53,$CF53,$BY53,$BR53,$BK53,$BD53,$AW53,$AP53,$AI53,$AB53,$U53,$N53,$G53),{1;2;3;4;5}))</f>
        <v>0</v>
      </c>
      <c r="DK53" s="27">
        <f t="shared" si="72"/>
        <v>5</v>
      </c>
      <c r="DL53" s="20">
        <f t="shared" si="33"/>
        <v>1</v>
      </c>
      <c r="DM53" s="27"/>
      <c r="DN53" s="26"/>
      <c r="DO53" s="28">
        <f t="shared" si="97"/>
        <v>0</v>
      </c>
      <c r="DP53" s="29">
        <f t="shared" si="73"/>
        <v>0</v>
      </c>
      <c r="DQ53" s="30">
        <f>SUM(LARGE(($DO53,$DH53,$DA53,$CT53,$CM53,$CF53,$BY53,$BR53,$BK53,$BD53,$AW53,$AP53,$AI53,$AB53,$U53,$N53,$G53),{1;2;3;4;5}))</f>
        <v>0</v>
      </c>
      <c r="DR53" s="27">
        <f t="shared" si="74"/>
        <v>5</v>
      </c>
      <c r="DS53" s="20">
        <f t="shared" si="35"/>
        <v>1</v>
      </c>
      <c r="DT53" s="27"/>
      <c r="DU53" s="26"/>
      <c r="DV53" s="28">
        <f t="shared" si="98"/>
        <v>0</v>
      </c>
      <c r="DW53" s="29">
        <f t="shared" si="75"/>
        <v>0</v>
      </c>
      <c r="DX53" s="30">
        <f>SUM(LARGE(($DV53,$DO53,$DH53,$DA53,$CT53,$CM53,$CF53,$BY53,$BR53,$BK53,$BD53,$AW53,$AP53,$AI53,$AB53,$U53,$N53,$G53),{1;2;3;4;5}))</f>
        <v>0</v>
      </c>
      <c r="DY53" s="27">
        <f t="shared" si="76"/>
        <v>5</v>
      </c>
      <c r="DZ53" s="20">
        <f t="shared" si="37"/>
        <v>3</v>
      </c>
      <c r="EA53" s="27"/>
      <c r="EB53" s="26"/>
      <c r="EC53" s="28">
        <f t="shared" si="99"/>
        <v>0</v>
      </c>
      <c r="ED53" s="29">
        <f t="shared" si="77"/>
        <v>0</v>
      </c>
      <c r="EE53" s="30">
        <f>SUM(LARGE(($EC53,$DV53,$DO53,$DH53,$DA53,$CT53,$CM53,$CF53,$BY53,$BR53,$BK53,$BD53,$AW53,$AP53,$AI53,$AB53,$U53,$N53,$G53),{1;2;3;4;5}))</f>
        <v>0</v>
      </c>
      <c r="EF53" s="27">
        <f t="shared" si="78"/>
        <v>5</v>
      </c>
      <c r="EG53" s="20">
        <f t="shared" si="39"/>
        <v>1</v>
      </c>
      <c r="EH53" s="27"/>
      <c r="EI53" s="26"/>
      <c r="EJ53" s="28">
        <f t="shared" si="100"/>
        <v>0</v>
      </c>
      <c r="EK53" s="29">
        <f t="shared" si="79"/>
        <v>0</v>
      </c>
      <c r="EL53" s="30">
        <f>SUM(LARGE(($EJ53,$EC53,$DV53,$DO53,$DH53,$DA53,$CT53,$CM53,$CF53,$BY53,$BR53,$BK53,$BD53,$AW53,$AP53,$AI53,$AB53,$U53,$N53,$G53),{1;2;3;4;5}))</f>
        <v>0</v>
      </c>
      <c r="EM53" s="27">
        <f t="shared" si="80"/>
        <v>5</v>
      </c>
    </row>
    <row r="54" spans="1:143" x14ac:dyDescent="0.2">
      <c r="A54" s="36"/>
      <c r="B54" s="65">
        <f t="shared" si="0"/>
        <v>0</v>
      </c>
      <c r="C54" s="10"/>
      <c r="D54" s="20">
        <f t="shared" si="1"/>
        <v>2</v>
      </c>
      <c r="E54" s="27"/>
      <c r="F54" s="26"/>
      <c r="G54" s="28">
        <f t="shared" si="81"/>
        <v>0</v>
      </c>
      <c r="H54" s="29">
        <f t="shared" si="41"/>
        <v>0</v>
      </c>
      <c r="I54" s="30">
        <f>SUM(LARGE(($G54),{1}))</f>
        <v>0</v>
      </c>
      <c r="J54" s="27">
        <f t="shared" si="42"/>
        <v>5</v>
      </c>
      <c r="K54" s="20">
        <f t="shared" si="3"/>
        <v>1</v>
      </c>
      <c r="L54" s="27"/>
      <c r="M54" s="26"/>
      <c r="N54" s="28">
        <f t="shared" si="82"/>
        <v>0</v>
      </c>
      <c r="O54" s="29">
        <f t="shared" si="43"/>
        <v>0</v>
      </c>
      <c r="P54" s="30">
        <f>SUM(LARGE(($N54,$G54),{1;2}))</f>
        <v>0</v>
      </c>
      <c r="Q54" s="27">
        <f t="shared" si="44"/>
        <v>5</v>
      </c>
      <c r="R54" s="20">
        <f t="shared" si="5"/>
        <v>2</v>
      </c>
      <c r="S54" s="27"/>
      <c r="T54" s="26"/>
      <c r="U54" s="28">
        <f t="shared" si="83"/>
        <v>0</v>
      </c>
      <c r="V54" s="29">
        <f t="shared" si="45"/>
        <v>0</v>
      </c>
      <c r="W54" s="30">
        <f>SUM(LARGE(($U54,$N54,$G54),{1;2;3}))</f>
        <v>0</v>
      </c>
      <c r="X54" s="27">
        <f t="shared" si="46"/>
        <v>5</v>
      </c>
      <c r="Y54" s="20">
        <f t="shared" si="7"/>
        <v>2</v>
      </c>
      <c r="Z54" s="27"/>
      <c r="AA54" s="26"/>
      <c r="AB54" s="28">
        <f t="shared" si="84"/>
        <v>0</v>
      </c>
      <c r="AC54" s="29">
        <f t="shared" si="47"/>
        <v>0</v>
      </c>
      <c r="AD54" s="30">
        <f>SUM(LARGE(($AB54,$U54,$N54,$G54),{1;2;3;4}))</f>
        <v>0</v>
      </c>
      <c r="AE54" s="27">
        <f t="shared" si="48"/>
        <v>5</v>
      </c>
      <c r="AF54" s="20">
        <f t="shared" si="9"/>
        <v>2</v>
      </c>
      <c r="AG54" s="27"/>
      <c r="AH54" s="26"/>
      <c r="AI54" s="28">
        <f t="shared" si="85"/>
        <v>0</v>
      </c>
      <c r="AJ54" s="29">
        <f t="shared" si="49"/>
        <v>0</v>
      </c>
      <c r="AK54" s="30">
        <f>SUM(LARGE(($AI54,$AB54,$U54,$N54,$G54),{1;2;3;4;5}))</f>
        <v>0</v>
      </c>
      <c r="AL54" s="27">
        <f t="shared" si="50"/>
        <v>5</v>
      </c>
      <c r="AM54" s="20">
        <f t="shared" si="11"/>
        <v>2</v>
      </c>
      <c r="AN54" s="27"/>
      <c r="AO54" s="26"/>
      <c r="AP54" s="28">
        <f t="shared" si="86"/>
        <v>0</v>
      </c>
      <c r="AQ54" s="29">
        <f t="shared" si="51"/>
        <v>0</v>
      </c>
      <c r="AR54" s="30">
        <f>SUM(LARGE(($AP54,$AI54,$AB54,$U54,$N54,$G54),{1;2;3;4;5}))</f>
        <v>0</v>
      </c>
      <c r="AS54" s="27">
        <f t="shared" si="52"/>
        <v>5</v>
      </c>
      <c r="AT54" s="20">
        <f t="shared" si="13"/>
        <v>2</v>
      </c>
      <c r="AU54" s="27"/>
      <c r="AV54" s="26"/>
      <c r="AW54" s="28">
        <f t="shared" si="87"/>
        <v>0</v>
      </c>
      <c r="AX54" s="29">
        <f t="shared" si="53"/>
        <v>0</v>
      </c>
      <c r="AY54" s="30">
        <f>SUM(LARGE(($AW54,$AP54,$AI54,$AB54,$U54,$N54,$G54),{1;2;3;4;5}))</f>
        <v>0</v>
      </c>
      <c r="AZ54" s="27">
        <f t="shared" si="54"/>
        <v>5</v>
      </c>
      <c r="BA54" s="20">
        <f t="shared" si="15"/>
        <v>2</v>
      </c>
      <c r="BB54" s="27"/>
      <c r="BC54" s="26"/>
      <c r="BD54" s="28">
        <f t="shared" si="88"/>
        <v>0</v>
      </c>
      <c r="BE54" s="29">
        <f t="shared" si="55"/>
        <v>0</v>
      </c>
      <c r="BF54" s="30">
        <f>SUM(LARGE(($BD54,$AW54,$AP54,$AI54,$AB54,$U54,$N54,$G54),{1;2;3;4;5}))</f>
        <v>0</v>
      </c>
      <c r="BG54" s="27">
        <f t="shared" si="56"/>
        <v>5</v>
      </c>
      <c r="BH54" s="20">
        <f t="shared" si="17"/>
        <v>2</v>
      </c>
      <c r="BI54" s="27"/>
      <c r="BJ54" s="26"/>
      <c r="BK54" s="28">
        <f t="shared" si="89"/>
        <v>0</v>
      </c>
      <c r="BL54" s="29">
        <f t="shared" si="57"/>
        <v>0</v>
      </c>
      <c r="BM54" s="30">
        <f>SUM(LARGE(($BK54,$BD54,$AW54,$AP54,$AI54,$AB54,$U54,$N54,$G54),{1;2;3;4;5}))</f>
        <v>0</v>
      </c>
      <c r="BN54" s="27">
        <f t="shared" si="58"/>
        <v>5</v>
      </c>
      <c r="BO54" s="20">
        <f t="shared" si="19"/>
        <v>2</v>
      </c>
      <c r="BP54" s="27"/>
      <c r="BQ54" s="26"/>
      <c r="BR54" s="28">
        <f t="shared" si="90"/>
        <v>0</v>
      </c>
      <c r="BS54" s="29">
        <f t="shared" si="59"/>
        <v>0</v>
      </c>
      <c r="BT54" s="30">
        <f>SUM(LARGE(($BR54,$BK54,$BD54,$AW54,$AP54,$AI54,$AB54,$U54,$N54,$G54),{1;2;3;4;5}))</f>
        <v>0</v>
      </c>
      <c r="BU54" s="27">
        <f t="shared" si="60"/>
        <v>5</v>
      </c>
      <c r="BV54" s="20">
        <f t="shared" si="21"/>
        <v>2</v>
      </c>
      <c r="BW54" s="27"/>
      <c r="BX54" s="26"/>
      <c r="BY54" s="28">
        <f t="shared" si="91"/>
        <v>0</v>
      </c>
      <c r="BZ54" s="29">
        <f t="shared" si="61"/>
        <v>0</v>
      </c>
      <c r="CA54" s="30">
        <f>SUM(LARGE(($BY54,$BR54,$BK54,$BD54,$AW54,$AP54,$AI54,$AB54,$U54,$N54,$G54),{1;2;3;4;5}))</f>
        <v>0</v>
      </c>
      <c r="CB54" s="27">
        <f t="shared" si="62"/>
        <v>5</v>
      </c>
      <c r="CC54" s="20">
        <f t="shared" si="23"/>
        <v>2</v>
      </c>
      <c r="CD54" s="27"/>
      <c r="CE54" s="26"/>
      <c r="CF54" s="28">
        <f t="shared" si="92"/>
        <v>0</v>
      </c>
      <c r="CG54" s="29">
        <f t="shared" si="63"/>
        <v>0</v>
      </c>
      <c r="CH54" s="30">
        <f>SUM(LARGE(($CF54,$BY54,$BR54,$BK54,$BD54,$AW54,$AP54,$AI54,$AB54,$U54,$N54,$G54),{1;2;3;4;5}))</f>
        <v>0</v>
      </c>
      <c r="CI54" s="27">
        <f t="shared" si="64"/>
        <v>5</v>
      </c>
      <c r="CJ54" s="20">
        <f t="shared" si="25"/>
        <v>1</v>
      </c>
      <c r="CK54" s="27"/>
      <c r="CL54" s="26"/>
      <c r="CM54" s="28">
        <f t="shared" si="93"/>
        <v>0</v>
      </c>
      <c r="CN54" s="29">
        <f t="shared" si="65"/>
        <v>0</v>
      </c>
      <c r="CO54" s="30">
        <f>SUM(LARGE(($CM54,$CF54,$BY54,$BR54,$BK54,$BD54,$AW54,$AP54,$AI54,$AB54,$U54,$N54,$G54),{1;2;3;4;5}))</f>
        <v>0</v>
      </c>
      <c r="CP54" s="27">
        <f t="shared" si="66"/>
        <v>5</v>
      </c>
      <c r="CQ54" s="20">
        <f t="shared" si="27"/>
        <v>1</v>
      </c>
      <c r="CR54" s="27"/>
      <c r="CS54" s="26"/>
      <c r="CT54" s="28">
        <f t="shared" si="94"/>
        <v>0</v>
      </c>
      <c r="CU54" s="29">
        <f t="shared" si="67"/>
        <v>0</v>
      </c>
      <c r="CV54" s="30">
        <f>SUM(LARGE(($CT54,$CM54,$CF54,$BY54,$BR54,$BK54,$BD54,$AW54,$AP54,$AI54,$AB54,$U54,$N54,$G54),{1;2;3;4;5}))</f>
        <v>0</v>
      </c>
      <c r="CW54" s="27">
        <f t="shared" si="68"/>
        <v>5</v>
      </c>
      <c r="CX54" s="20">
        <f t="shared" si="29"/>
        <v>1</v>
      </c>
      <c r="CY54" s="27"/>
      <c r="CZ54" s="26"/>
      <c r="DA54" s="28">
        <f t="shared" si="95"/>
        <v>0</v>
      </c>
      <c r="DB54" s="29">
        <f t="shared" si="69"/>
        <v>0</v>
      </c>
      <c r="DC54" s="30">
        <f>SUM(LARGE(($DA54,$CT54,$CM54,$CF54,$BY54,$BR54,$BK54,$BD54,$AW54,$AP54,$AI54,$AB54,$U54,$N54,$G54),{1;2;3;4;5}))</f>
        <v>0</v>
      </c>
      <c r="DD54" s="27">
        <f t="shared" si="70"/>
        <v>5</v>
      </c>
      <c r="DE54" s="20">
        <f t="shared" si="31"/>
        <v>1</v>
      </c>
      <c r="DF54" s="27"/>
      <c r="DG54" s="26"/>
      <c r="DH54" s="28">
        <f t="shared" si="96"/>
        <v>0</v>
      </c>
      <c r="DI54" s="29">
        <f t="shared" si="71"/>
        <v>0</v>
      </c>
      <c r="DJ54" s="30">
        <f>SUM(LARGE(($DH54,$DA54,$CT54,$CM54,$CF54,$BY54,$BR54,$BK54,$BD54,$AW54,$AP54,$AI54,$AB54,$U54,$N54,$G54),{1;2;3;4;5}))</f>
        <v>0</v>
      </c>
      <c r="DK54" s="27">
        <f t="shared" si="72"/>
        <v>5</v>
      </c>
      <c r="DL54" s="20">
        <f t="shared" si="33"/>
        <v>1</v>
      </c>
      <c r="DM54" s="27"/>
      <c r="DN54" s="26"/>
      <c r="DO54" s="28">
        <f t="shared" si="97"/>
        <v>0</v>
      </c>
      <c r="DP54" s="29">
        <f t="shared" si="73"/>
        <v>0</v>
      </c>
      <c r="DQ54" s="30">
        <f>SUM(LARGE(($DO54,$DH54,$DA54,$CT54,$CM54,$CF54,$BY54,$BR54,$BK54,$BD54,$AW54,$AP54,$AI54,$AB54,$U54,$N54,$G54),{1;2;3;4;5}))</f>
        <v>0</v>
      </c>
      <c r="DR54" s="27">
        <f t="shared" si="74"/>
        <v>5</v>
      </c>
      <c r="DS54" s="20">
        <f t="shared" si="35"/>
        <v>1</v>
      </c>
      <c r="DT54" s="27"/>
      <c r="DU54" s="26"/>
      <c r="DV54" s="28">
        <f t="shared" si="98"/>
        <v>0</v>
      </c>
      <c r="DW54" s="29">
        <f t="shared" si="75"/>
        <v>0</v>
      </c>
      <c r="DX54" s="30">
        <f>SUM(LARGE(($DV54,$DO54,$DH54,$DA54,$CT54,$CM54,$CF54,$BY54,$BR54,$BK54,$BD54,$AW54,$AP54,$AI54,$AB54,$U54,$N54,$G54),{1;2;3;4;5}))</f>
        <v>0</v>
      </c>
      <c r="DY54" s="27">
        <f t="shared" si="76"/>
        <v>5</v>
      </c>
      <c r="DZ54" s="20">
        <f t="shared" si="37"/>
        <v>3</v>
      </c>
      <c r="EA54" s="27"/>
      <c r="EB54" s="26"/>
      <c r="EC54" s="28">
        <f t="shared" si="99"/>
        <v>0</v>
      </c>
      <c r="ED54" s="29">
        <f t="shared" si="77"/>
        <v>0</v>
      </c>
      <c r="EE54" s="30">
        <f>SUM(LARGE(($EC54,$DV54,$DO54,$DH54,$DA54,$CT54,$CM54,$CF54,$BY54,$BR54,$BK54,$BD54,$AW54,$AP54,$AI54,$AB54,$U54,$N54,$G54),{1;2;3;4;5}))</f>
        <v>0</v>
      </c>
      <c r="EF54" s="27">
        <f t="shared" si="78"/>
        <v>5</v>
      </c>
      <c r="EG54" s="20">
        <f t="shared" si="39"/>
        <v>1</v>
      </c>
      <c r="EH54" s="27"/>
      <c r="EI54" s="26"/>
      <c r="EJ54" s="28">
        <f t="shared" si="100"/>
        <v>0</v>
      </c>
      <c r="EK54" s="29">
        <f t="shared" si="79"/>
        <v>0</v>
      </c>
      <c r="EL54" s="30">
        <f>SUM(LARGE(($EJ54,$EC54,$DV54,$DO54,$DH54,$DA54,$CT54,$CM54,$CF54,$BY54,$BR54,$BK54,$BD54,$AW54,$AP54,$AI54,$AB54,$U54,$N54,$G54),{1;2;3;4;5}))</f>
        <v>0</v>
      </c>
      <c r="EM54" s="27">
        <f t="shared" si="80"/>
        <v>5</v>
      </c>
    </row>
    <row r="55" spans="1:143" x14ac:dyDescent="0.2">
      <c r="A55" s="36"/>
      <c r="B55" s="65">
        <f t="shared" si="0"/>
        <v>0</v>
      </c>
      <c r="C55" s="10"/>
      <c r="D55" s="20">
        <f t="shared" si="1"/>
        <v>2</v>
      </c>
      <c r="E55" s="27"/>
      <c r="F55" s="26"/>
      <c r="G55" s="28">
        <f t="shared" si="81"/>
        <v>0</v>
      </c>
      <c r="H55" s="29">
        <f t="shared" si="41"/>
        <v>0</v>
      </c>
      <c r="I55" s="30">
        <f>SUM(LARGE(($G55),{1}))</f>
        <v>0</v>
      </c>
      <c r="J55" s="27">
        <f t="shared" si="42"/>
        <v>5</v>
      </c>
      <c r="K55" s="20">
        <f t="shared" si="3"/>
        <v>1</v>
      </c>
      <c r="L55" s="27"/>
      <c r="M55" s="26"/>
      <c r="N55" s="28">
        <f t="shared" si="82"/>
        <v>0</v>
      </c>
      <c r="O55" s="29">
        <f t="shared" si="43"/>
        <v>0</v>
      </c>
      <c r="P55" s="30">
        <f>SUM(LARGE(($N55,$G55),{1;2}))</f>
        <v>0</v>
      </c>
      <c r="Q55" s="27">
        <f t="shared" si="44"/>
        <v>5</v>
      </c>
      <c r="R55" s="20">
        <f t="shared" si="5"/>
        <v>2</v>
      </c>
      <c r="S55" s="27"/>
      <c r="T55" s="26"/>
      <c r="U55" s="28">
        <f t="shared" si="83"/>
        <v>0</v>
      </c>
      <c r="V55" s="29">
        <f t="shared" si="45"/>
        <v>0</v>
      </c>
      <c r="W55" s="30">
        <f>SUM(LARGE(($U55,$N55,$G55),{1;2;3}))</f>
        <v>0</v>
      </c>
      <c r="X55" s="27">
        <f t="shared" si="46"/>
        <v>5</v>
      </c>
      <c r="Y55" s="20">
        <f t="shared" si="7"/>
        <v>2</v>
      </c>
      <c r="Z55" s="27"/>
      <c r="AA55" s="26"/>
      <c r="AB55" s="28">
        <f t="shared" si="84"/>
        <v>0</v>
      </c>
      <c r="AC55" s="29">
        <f t="shared" si="47"/>
        <v>0</v>
      </c>
      <c r="AD55" s="30">
        <f>SUM(LARGE(($AB55,$U55,$N55,$G55),{1;2;3;4}))</f>
        <v>0</v>
      </c>
      <c r="AE55" s="27">
        <f t="shared" si="48"/>
        <v>5</v>
      </c>
      <c r="AF55" s="20">
        <f t="shared" si="9"/>
        <v>2</v>
      </c>
      <c r="AG55" s="27"/>
      <c r="AH55" s="26"/>
      <c r="AI55" s="28">
        <f t="shared" si="85"/>
        <v>0</v>
      </c>
      <c r="AJ55" s="29">
        <f t="shared" si="49"/>
        <v>0</v>
      </c>
      <c r="AK55" s="30">
        <f>SUM(LARGE(($AI55,$AB55,$U55,$N55,$G55),{1;2;3;4;5}))</f>
        <v>0</v>
      </c>
      <c r="AL55" s="27">
        <f t="shared" si="50"/>
        <v>5</v>
      </c>
      <c r="AM55" s="20">
        <f t="shared" si="11"/>
        <v>2</v>
      </c>
      <c r="AN55" s="27"/>
      <c r="AO55" s="26"/>
      <c r="AP55" s="28">
        <f t="shared" si="86"/>
        <v>0</v>
      </c>
      <c r="AQ55" s="29">
        <f t="shared" si="51"/>
        <v>0</v>
      </c>
      <c r="AR55" s="30">
        <f>SUM(LARGE(($AP55,$AI55,$AB55,$U55,$N55,$G55),{1;2;3;4;5}))</f>
        <v>0</v>
      </c>
      <c r="AS55" s="27">
        <f t="shared" si="52"/>
        <v>5</v>
      </c>
      <c r="AT55" s="20">
        <f t="shared" si="13"/>
        <v>2</v>
      </c>
      <c r="AU55" s="27"/>
      <c r="AV55" s="26"/>
      <c r="AW55" s="28">
        <f t="shared" si="87"/>
        <v>0</v>
      </c>
      <c r="AX55" s="29">
        <f t="shared" si="53"/>
        <v>0</v>
      </c>
      <c r="AY55" s="30">
        <f>SUM(LARGE(($AW55,$AP55,$AI55,$AB55,$U55,$N55,$G55),{1;2;3;4;5}))</f>
        <v>0</v>
      </c>
      <c r="AZ55" s="27">
        <f t="shared" si="54"/>
        <v>5</v>
      </c>
      <c r="BA55" s="20">
        <f t="shared" si="15"/>
        <v>2</v>
      </c>
      <c r="BB55" s="27"/>
      <c r="BC55" s="26"/>
      <c r="BD55" s="28">
        <f t="shared" si="88"/>
        <v>0</v>
      </c>
      <c r="BE55" s="29">
        <f t="shared" si="55"/>
        <v>0</v>
      </c>
      <c r="BF55" s="30">
        <f>SUM(LARGE(($BD55,$AW55,$AP55,$AI55,$AB55,$U55,$N55,$G55),{1;2;3;4;5}))</f>
        <v>0</v>
      </c>
      <c r="BG55" s="27">
        <f t="shared" si="56"/>
        <v>5</v>
      </c>
      <c r="BH55" s="20">
        <f t="shared" si="17"/>
        <v>2</v>
      </c>
      <c r="BI55" s="27"/>
      <c r="BJ55" s="26"/>
      <c r="BK55" s="28">
        <f t="shared" si="89"/>
        <v>0</v>
      </c>
      <c r="BL55" s="29">
        <f t="shared" si="57"/>
        <v>0</v>
      </c>
      <c r="BM55" s="30">
        <f>SUM(LARGE(($BK55,$BD55,$AW55,$AP55,$AI55,$AB55,$U55,$N55,$G55),{1;2;3;4;5}))</f>
        <v>0</v>
      </c>
      <c r="BN55" s="27">
        <f t="shared" si="58"/>
        <v>5</v>
      </c>
      <c r="BO55" s="20">
        <f t="shared" si="19"/>
        <v>2</v>
      </c>
      <c r="BP55" s="27"/>
      <c r="BQ55" s="26"/>
      <c r="BR55" s="28">
        <f t="shared" si="90"/>
        <v>0</v>
      </c>
      <c r="BS55" s="29">
        <f t="shared" si="59"/>
        <v>0</v>
      </c>
      <c r="BT55" s="30">
        <f>SUM(LARGE(($BR55,$BK55,$BD55,$AW55,$AP55,$AI55,$AB55,$U55,$N55,$G55),{1;2;3;4;5}))</f>
        <v>0</v>
      </c>
      <c r="BU55" s="27">
        <f t="shared" si="60"/>
        <v>5</v>
      </c>
      <c r="BV55" s="20">
        <f t="shared" si="21"/>
        <v>2</v>
      </c>
      <c r="BW55" s="27"/>
      <c r="BX55" s="26"/>
      <c r="BY55" s="28">
        <f t="shared" si="91"/>
        <v>0</v>
      </c>
      <c r="BZ55" s="29">
        <f t="shared" si="61"/>
        <v>0</v>
      </c>
      <c r="CA55" s="30">
        <f>SUM(LARGE(($BY55,$BR55,$BK55,$BD55,$AW55,$AP55,$AI55,$AB55,$U55,$N55,$G55),{1;2;3;4;5}))</f>
        <v>0</v>
      </c>
      <c r="CB55" s="27">
        <f t="shared" si="62"/>
        <v>5</v>
      </c>
      <c r="CC55" s="20">
        <f t="shared" si="23"/>
        <v>2</v>
      </c>
      <c r="CD55" s="27"/>
      <c r="CE55" s="26"/>
      <c r="CF55" s="28">
        <f t="shared" si="92"/>
        <v>0</v>
      </c>
      <c r="CG55" s="29">
        <f t="shared" si="63"/>
        <v>0</v>
      </c>
      <c r="CH55" s="30">
        <f>SUM(LARGE(($CF55,$BY55,$BR55,$BK55,$BD55,$AW55,$AP55,$AI55,$AB55,$U55,$N55,$G55),{1;2;3;4;5}))</f>
        <v>0</v>
      </c>
      <c r="CI55" s="27">
        <f t="shared" si="64"/>
        <v>5</v>
      </c>
      <c r="CJ55" s="20">
        <f t="shared" si="25"/>
        <v>1</v>
      </c>
      <c r="CK55" s="27"/>
      <c r="CL55" s="26"/>
      <c r="CM55" s="28">
        <f t="shared" si="93"/>
        <v>0</v>
      </c>
      <c r="CN55" s="29">
        <f t="shared" si="65"/>
        <v>0</v>
      </c>
      <c r="CO55" s="30">
        <f>SUM(LARGE(($CM55,$CF55,$BY55,$BR55,$BK55,$BD55,$AW55,$AP55,$AI55,$AB55,$U55,$N55,$G55),{1;2;3;4;5}))</f>
        <v>0</v>
      </c>
      <c r="CP55" s="27">
        <f t="shared" si="66"/>
        <v>5</v>
      </c>
      <c r="CQ55" s="20">
        <f t="shared" si="27"/>
        <v>1</v>
      </c>
      <c r="CR55" s="27"/>
      <c r="CS55" s="26"/>
      <c r="CT55" s="28">
        <f t="shared" si="94"/>
        <v>0</v>
      </c>
      <c r="CU55" s="29">
        <f t="shared" si="67"/>
        <v>0</v>
      </c>
      <c r="CV55" s="30">
        <f>SUM(LARGE(($CT55,$CM55,$CF55,$BY55,$BR55,$BK55,$BD55,$AW55,$AP55,$AI55,$AB55,$U55,$N55,$G55),{1;2;3;4;5}))</f>
        <v>0</v>
      </c>
      <c r="CW55" s="27">
        <f t="shared" si="68"/>
        <v>5</v>
      </c>
      <c r="CX55" s="20">
        <f t="shared" si="29"/>
        <v>1</v>
      </c>
      <c r="CY55" s="27"/>
      <c r="CZ55" s="26"/>
      <c r="DA55" s="28">
        <f t="shared" si="95"/>
        <v>0</v>
      </c>
      <c r="DB55" s="29">
        <f t="shared" si="69"/>
        <v>0</v>
      </c>
      <c r="DC55" s="30">
        <f>SUM(LARGE(($DA55,$CT55,$CM55,$CF55,$BY55,$BR55,$BK55,$BD55,$AW55,$AP55,$AI55,$AB55,$U55,$N55,$G55),{1;2;3;4;5}))</f>
        <v>0</v>
      </c>
      <c r="DD55" s="27">
        <f t="shared" si="70"/>
        <v>5</v>
      </c>
      <c r="DE55" s="20">
        <f t="shared" si="31"/>
        <v>1</v>
      </c>
      <c r="DF55" s="27"/>
      <c r="DG55" s="26"/>
      <c r="DH55" s="28">
        <f t="shared" si="96"/>
        <v>0</v>
      </c>
      <c r="DI55" s="29">
        <f t="shared" si="71"/>
        <v>0</v>
      </c>
      <c r="DJ55" s="30">
        <f>SUM(LARGE(($DH55,$DA55,$CT55,$CM55,$CF55,$BY55,$BR55,$BK55,$BD55,$AW55,$AP55,$AI55,$AB55,$U55,$N55,$G55),{1;2;3;4;5}))</f>
        <v>0</v>
      </c>
      <c r="DK55" s="27">
        <f t="shared" si="72"/>
        <v>5</v>
      </c>
      <c r="DL55" s="20">
        <f t="shared" si="33"/>
        <v>1</v>
      </c>
      <c r="DM55" s="27"/>
      <c r="DN55" s="26"/>
      <c r="DO55" s="28">
        <f t="shared" si="97"/>
        <v>0</v>
      </c>
      <c r="DP55" s="29">
        <f t="shared" si="73"/>
        <v>0</v>
      </c>
      <c r="DQ55" s="30">
        <f>SUM(LARGE(($DO55,$DH55,$DA55,$CT55,$CM55,$CF55,$BY55,$BR55,$BK55,$BD55,$AW55,$AP55,$AI55,$AB55,$U55,$N55,$G55),{1;2;3;4;5}))</f>
        <v>0</v>
      </c>
      <c r="DR55" s="27">
        <f t="shared" si="74"/>
        <v>5</v>
      </c>
      <c r="DS55" s="20">
        <f t="shared" si="35"/>
        <v>1</v>
      </c>
      <c r="DT55" s="27"/>
      <c r="DU55" s="26"/>
      <c r="DV55" s="28">
        <f t="shared" si="98"/>
        <v>0</v>
      </c>
      <c r="DW55" s="29">
        <f t="shared" si="75"/>
        <v>0</v>
      </c>
      <c r="DX55" s="30">
        <f>SUM(LARGE(($DV55,$DO55,$DH55,$DA55,$CT55,$CM55,$CF55,$BY55,$BR55,$BK55,$BD55,$AW55,$AP55,$AI55,$AB55,$U55,$N55,$G55),{1;2;3;4;5}))</f>
        <v>0</v>
      </c>
      <c r="DY55" s="27">
        <f t="shared" si="76"/>
        <v>5</v>
      </c>
      <c r="DZ55" s="20">
        <f t="shared" si="37"/>
        <v>3</v>
      </c>
      <c r="EA55" s="27"/>
      <c r="EB55" s="26"/>
      <c r="EC55" s="28">
        <f t="shared" si="99"/>
        <v>0</v>
      </c>
      <c r="ED55" s="29">
        <f t="shared" si="77"/>
        <v>0</v>
      </c>
      <c r="EE55" s="30">
        <f>SUM(LARGE(($EC55,$DV55,$DO55,$DH55,$DA55,$CT55,$CM55,$CF55,$BY55,$BR55,$BK55,$BD55,$AW55,$AP55,$AI55,$AB55,$U55,$N55,$G55),{1;2;3;4;5}))</f>
        <v>0</v>
      </c>
      <c r="EF55" s="27">
        <f t="shared" si="78"/>
        <v>5</v>
      </c>
      <c r="EG55" s="20">
        <f t="shared" si="39"/>
        <v>1</v>
      </c>
      <c r="EH55" s="27"/>
      <c r="EI55" s="26"/>
      <c r="EJ55" s="28">
        <f t="shared" si="100"/>
        <v>0</v>
      </c>
      <c r="EK55" s="29">
        <f t="shared" si="79"/>
        <v>0</v>
      </c>
      <c r="EL55" s="30">
        <f>SUM(LARGE(($EJ55,$EC55,$DV55,$DO55,$DH55,$DA55,$CT55,$CM55,$CF55,$BY55,$BR55,$BK55,$BD55,$AW55,$AP55,$AI55,$AB55,$U55,$N55,$G55),{1;2;3;4;5}))</f>
        <v>0</v>
      </c>
      <c r="EM55" s="27">
        <f t="shared" si="80"/>
        <v>5</v>
      </c>
    </row>
    <row r="56" spans="1:143" x14ac:dyDescent="0.2">
      <c r="A56" s="36"/>
      <c r="B56" s="65">
        <f t="shared" si="0"/>
        <v>0</v>
      </c>
      <c r="C56" s="10"/>
      <c r="D56" s="20">
        <f t="shared" si="1"/>
        <v>2</v>
      </c>
      <c r="E56" s="27"/>
      <c r="F56" s="26"/>
      <c r="G56" s="28">
        <f t="shared" si="81"/>
        <v>0</v>
      </c>
      <c r="H56" s="29">
        <f t="shared" si="41"/>
        <v>0</v>
      </c>
      <c r="I56" s="30">
        <f>SUM(LARGE(($G56),{1}))</f>
        <v>0</v>
      </c>
      <c r="J56" s="27">
        <f t="shared" si="42"/>
        <v>5</v>
      </c>
      <c r="K56" s="20">
        <f t="shared" si="3"/>
        <v>1</v>
      </c>
      <c r="L56" s="27"/>
      <c r="M56" s="26"/>
      <c r="N56" s="28">
        <f t="shared" si="82"/>
        <v>0</v>
      </c>
      <c r="O56" s="29">
        <f t="shared" si="43"/>
        <v>0</v>
      </c>
      <c r="P56" s="30">
        <f>SUM(LARGE(($N56,$G56),{1;2}))</f>
        <v>0</v>
      </c>
      <c r="Q56" s="27">
        <f t="shared" si="44"/>
        <v>5</v>
      </c>
      <c r="R56" s="20">
        <f t="shared" si="5"/>
        <v>2</v>
      </c>
      <c r="S56" s="27"/>
      <c r="T56" s="26"/>
      <c r="U56" s="28">
        <f t="shared" si="83"/>
        <v>0</v>
      </c>
      <c r="V56" s="29">
        <f t="shared" si="45"/>
        <v>0</v>
      </c>
      <c r="W56" s="30">
        <f>SUM(LARGE(($U56,$N56,$G56),{1;2;3}))</f>
        <v>0</v>
      </c>
      <c r="X56" s="27">
        <f t="shared" si="46"/>
        <v>5</v>
      </c>
      <c r="Y56" s="20">
        <f t="shared" si="7"/>
        <v>2</v>
      </c>
      <c r="Z56" s="27"/>
      <c r="AA56" s="26"/>
      <c r="AB56" s="28">
        <f t="shared" si="84"/>
        <v>0</v>
      </c>
      <c r="AC56" s="29">
        <f t="shared" si="47"/>
        <v>0</v>
      </c>
      <c r="AD56" s="30">
        <f>SUM(LARGE(($AB56,$U56,$N56,$G56),{1;2;3;4}))</f>
        <v>0</v>
      </c>
      <c r="AE56" s="27">
        <f t="shared" si="48"/>
        <v>5</v>
      </c>
      <c r="AF56" s="20">
        <f t="shared" si="9"/>
        <v>2</v>
      </c>
      <c r="AG56" s="27"/>
      <c r="AH56" s="26"/>
      <c r="AI56" s="28">
        <f t="shared" si="85"/>
        <v>0</v>
      </c>
      <c r="AJ56" s="29">
        <f t="shared" si="49"/>
        <v>0</v>
      </c>
      <c r="AK56" s="30">
        <f>SUM(LARGE(($AI56,$AB56,$U56,$N56,$G56),{1;2;3;4;5}))</f>
        <v>0</v>
      </c>
      <c r="AL56" s="27">
        <f t="shared" si="50"/>
        <v>5</v>
      </c>
      <c r="AM56" s="20">
        <f t="shared" si="11"/>
        <v>2</v>
      </c>
      <c r="AN56" s="27"/>
      <c r="AO56" s="26"/>
      <c r="AP56" s="28">
        <f t="shared" si="86"/>
        <v>0</v>
      </c>
      <c r="AQ56" s="29">
        <f t="shared" si="51"/>
        <v>0</v>
      </c>
      <c r="AR56" s="30">
        <f>SUM(LARGE(($AP56,$AI56,$AB56,$U56,$N56,$G56),{1;2;3;4;5}))</f>
        <v>0</v>
      </c>
      <c r="AS56" s="27">
        <f t="shared" si="52"/>
        <v>5</v>
      </c>
      <c r="AT56" s="20">
        <f t="shared" si="13"/>
        <v>2</v>
      </c>
      <c r="AU56" s="27"/>
      <c r="AV56" s="26"/>
      <c r="AW56" s="28">
        <f t="shared" si="87"/>
        <v>0</v>
      </c>
      <c r="AX56" s="29">
        <f t="shared" si="53"/>
        <v>0</v>
      </c>
      <c r="AY56" s="30">
        <f>SUM(LARGE(($AW56,$AP56,$AI56,$AB56,$U56,$N56,$G56),{1;2;3;4;5}))</f>
        <v>0</v>
      </c>
      <c r="AZ56" s="27">
        <f t="shared" si="54"/>
        <v>5</v>
      </c>
      <c r="BA56" s="20">
        <f t="shared" si="15"/>
        <v>2</v>
      </c>
      <c r="BB56" s="27"/>
      <c r="BC56" s="26"/>
      <c r="BD56" s="28">
        <f t="shared" si="88"/>
        <v>0</v>
      </c>
      <c r="BE56" s="29">
        <f t="shared" si="55"/>
        <v>0</v>
      </c>
      <c r="BF56" s="30">
        <f>SUM(LARGE(($BD56,$AW56,$AP56,$AI56,$AB56,$U56,$N56,$G56),{1;2;3;4;5}))</f>
        <v>0</v>
      </c>
      <c r="BG56" s="27">
        <f t="shared" si="56"/>
        <v>5</v>
      </c>
      <c r="BH56" s="20">
        <f t="shared" si="17"/>
        <v>2</v>
      </c>
      <c r="BI56" s="27"/>
      <c r="BJ56" s="26"/>
      <c r="BK56" s="28">
        <f t="shared" si="89"/>
        <v>0</v>
      </c>
      <c r="BL56" s="29">
        <f t="shared" si="57"/>
        <v>0</v>
      </c>
      <c r="BM56" s="30">
        <f>SUM(LARGE(($BK56,$BD56,$AW56,$AP56,$AI56,$AB56,$U56,$N56,$G56),{1;2;3;4;5}))</f>
        <v>0</v>
      </c>
      <c r="BN56" s="27">
        <f t="shared" si="58"/>
        <v>5</v>
      </c>
      <c r="BO56" s="20">
        <f t="shared" si="19"/>
        <v>2</v>
      </c>
      <c r="BP56" s="27"/>
      <c r="BQ56" s="26"/>
      <c r="BR56" s="28">
        <f t="shared" si="90"/>
        <v>0</v>
      </c>
      <c r="BS56" s="29">
        <f t="shared" si="59"/>
        <v>0</v>
      </c>
      <c r="BT56" s="30">
        <f>SUM(LARGE(($BR56,$BK56,$BD56,$AW56,$AP56,$AI56,$AB56,$U56,$N56,$G56),{1;2;3;4;5}))</f>
        <v>0</v>
      </c>
      <c r="BU56" s="27">
        <f t="shared" si="60"/>
        <v>5</v>
      </c>
      <c r="BV56" s="20">
        <f t="shared" si="21"/>
        <v>2</v>
      </c>
      <c r="BW56" s="27"/>
      <c r="BX56" s="26"/>
      <c r="BY56" s="28">
        <f t="shared" si="91"/>
        <v>0</v>
      </c>
      <c r="BZ56" s="29">
        <f t="shared" si="61"/>
        <v>0</v>
      </c>
      <c r="CA56" s="30">
        <f>SUM(LARGE(($BY56,$BR56,$BK56,$BD56,$AW56,$AP56,$AI56,$AB56,$U56,$N56,$G56),{1;2;3;4;5}))</f>
        <v>0</v>
      </c>
      <c r="CB56" s="27">
        <f t="shared" si="62"/>
        <v>5</v>
      </c>
      <c r="CC56" s="20">
        <f t="shared" si="23"/>
        <v>2</v>
      </c>
      <c r="CD56" s="27"/>
      <c r="CE56" s="26"/>
      <c r="CF56" s="28">
        <f t="shared" si="92"/>
        <v>0</v>
      </c>
      <c r="CG56" s="29">
        <f t="shared" si="63"/>
        <v>0</v>
      </c>
      <c r="CH56" s="30">
        <f>SUM(LARGE(($CF56,$BY56,$BR56,$BK56,$BD56,$AW56,$AP56,$AI56,$AB56,$U56,$N56,$G56),{1;2;3;4;5}))</f>
        <v>0</v>
      </c>
      <c r="CI56" s="27">
        <f t="shared" si="64"/>
        <v>5</v>
      </c>
      <c r="CJ56" s="20">
        <f t="shared" si="25"/>
        <v>1</v>
      </c>
      <c r="CK56" s="27"/>
      <c r="CL56" s="26"/>
      <c r="CM56" s="28">
        <f t="shared" si="93"/>
        <v>0</v>
      </c>
      <c r="CN56" s="29">
        <f t="shared" si="65"/>
        <v>0</v>
      </c>
      <c r="CO56" s="30">
        <f>SUM(LARGE(($CM56,$CF56,$BY56,$BR56,$BK56,$BD56,$AW56,$AP56,$AI56,$AB56,$U56,$N56,$G56),{1;2;3;4;5}))</f>
        <v>0</v>
      </c>
      <c r="CP56" s="27">
        <f t="shared" si="66"/>
        <v>5</v>
      </c>
      <c r="CQ56" s="20">
        <f t="shared" si="27"/>
        <v>1</v>
      </c>
      <c r="CR56" s="27"/>
      <c r="CS56" s="26"/>
      <c r="CT56" s="28">
        <f t="shared" si="94"/>
        <v>0</v>
      </c>
      <c r="CU56" s="29">
        <f t="shared" si="67"/>
        <v>0</v>
      </c>
      <c r="CV56" s="30">
        <f>SUM(LARGE(($CT56,$CM56,$CF56,$BY56,$BR56,$BK56,$BD56,$AW56,$AP56,$AI56,$AB56,$U56,$N56,$G56),{1;2;3;4;5}))</f>
        <v>0</v>
      </c>
      <c r="CW56" s="27">
        <f t="shared" si="68"/>
        <v>5</v>
      </c>
      <c r="CX56" s="20">
        <f t="shared" si="29"/>
        <v>1</v>
      </c>
      <c r="CY56" s="27"/>
      <c r="CZ56" s="26"/>
      <c r="DA56" s="28">
        <f t="shared" si="95"/>
        <v>0</v>
      </c>
      <c r="DB56" s="29">
        <f t="shared" si="69"/>
        <v>0</v>
      </c>
      <c r="DC56" s="30">
        <f>SUM(LARGE(($DA56,$CT56,$CM56,$CF56,$BY56,$BR56,$BK56,$BD56,$AW56,$AP56,$AI56,$AB56,$U56,$N56,$G56),{1;2;3;4;5}))</f>
        <v>0</v>
      </c>
      <c r="DD56" s="27">
        <f t="shared" si="70"/>
        <v>5</v>
      </c>
      <c r="DE56" s="20">
        <f t="shared" si="31"/>
        <v>1</v>
      </c>
      <c r="DF56" s="27"/>
      <c r="DG56" s="26"/>
      <c r="DH56" s="28">
        <f t="shared" si="96"/>
        <v>0</v>
      </c>
      <c r="DI56" s="29">
        <f t="shared" si="71"/>
        <v>0</v>
      </c>
      <c r="DJ56" s="30">
        <f>SUM(LARGE(($DH56,$DA56,$CT56,$CM56,$CF56,$BY56,$BR56,$BK56,$BD56,$AW56,$AP56,$AI56,$AB56,$U56,$N56,$G56),{1;2;3;4;5}))</f>
        <v>0</v>
      </c>
      <c r="DK56" s="27">
        <f t="shared" si="72"/>
        <v>5</v>
      </c>
      <c r="DL56" s="20">
        <f t="shared" si="33"/>
        <v>1</v>
      </c>
      <c r="DM56" s="27"/>
      <c r="DN56" s="26"/>
      <c r="DO56" s="28">
        <f t="shared" si="97"/>
        <v>0</v>
      </c>
      <c r="DP56" s="29">
        <f t="shared" si="73"/>
        <v>0</v>
      </c>
      <c r="DQ56" s="30">
        <f>SUM(LARGE(($DO56,$DH56,$DA56,$CT56,$CM56,$CF56,$BY56,$BR56,$BK56,$BD56,$AW56,$AP56,$AI56,$AB56,$U56,$N56,$G56),{1;2;3;4;5}))</f>
        <v>0</v>
      </c>
      <c r="DR56" s="27">
        <f t="shared" si="74"/>
        <v>5</v>
      </c>
      <c r="DS56" s="20">
        <f t="shared" si="35"/>
        <v>1</v>
      </c>
      <c r="DT56" s="27"/>
      <c r="DU56" s="26"/>
      <c r="DV56" s="28">
        <f t="shared" si="98"/>
        <v>0</v>
      </c>
      <c r="DW56" s="29">
        <f t="shared" si="75"/>
        <v>0</v>
      </c>
      <c r="DX56" s="30">
        <f>SUM(LARGE(($DV56,$DO56,$DH56,$DA56,$CT56,$CM56,$CF56,$BY56,$BR56,$BK56,$BD56,$AW56,$AP56,$AI56,$AB56,$U56,$N56,$G56),{1;2;3;4;5}))</f>
        <v>0</v>
      </c>
      <c r="DY56" s="27">
        <f t="shared" si="76"/>
        <v>5</v>
      </c>
      <c r="DZ56" s="20">
        <f t="shared" si="37"/>
        <v>3</v>
      </c>
      <c r="EA56" s="27"/>
      <c r="EB56" s="26"/>
      <c r="EC56" s="28">
        <f t="shared" si="99"/>
        <v>0</v>
      </c>
      <c r="ED56" s="29">
        <f t="shared" si="77"/>
        <v>0</v>
      </c>
      <c r="EE56" s="30">
        <f>SUM(LARGE(($EC56,$DV56,$DO56,$DH56,$DA56,$CT56,$CM56,$CF56,$BY56,$BR56,$BK56,$BD56,$AW56,$AP56,$AI56,$AB56,$U56,$N56,$G56),{1;2;3;4;5}))</f>
        <v>0</v>
      </c>
      <c r="EF56" s="27">
        <f t="shared" si="78"/>
        <v>5</v>
      </c>
      <c r="EG56" s="20">
        <f t="shared" si="39"/>
        <v>1</v>
      </c>
      <c r="EH56" s="27"/>
      <c r="EI56" s="26"/>
      <c r="EJ56" s="28">
        <f t="shared" si="100"/>
        <v>0</v>
      </c>
      <c r="EK56" s="29">
        <f t="shared" si="79"/>
        <v>0</v>
      </c>
      <c r="EL56" s="30">
        <f>SUM(LARGE(($EJ56,$EC56,$DV56,$DO56,$DH56,$DA56,$CT56,$CM56,$CF56,$BY56,$BR56,$BK56,$BD56,$AW56,$AP56,$AI56,$AB56,$U56,$N56,$G56),{1;2;3;4;5}))</f>
        <v>0</v>
      </c>
      <c r="EM56" s="27">
        <f t="shared" si="80"/>
        <v>5</v>
      </c>
    </row>
    <row r="61" spans="1:143" x14ac:dyDescent="0.2">
      <c r="A61" s="38" t="s">
        <v>42</v>
      </c>
      <c r="B61" s="27">
        <v>1</v>
      </c>
    </row>
    <row r="62" spans="1:143" x14ac:dyDescent="0.2">
      <c r="A62" s="38" t="s">
        <v>152</v>
      </c>
      <c r="B62" s="27">
        <v>2</v>
      </c>
    </row>
    <row r="63" spans="1:143" x14ac:dyDescent="0.2">
      <c r="A63" s="38" t="s">
        <v>200</v>
      </c>
      <c r="B63" s="27">
        <v>3</v>
      </c>
    </row>
    <row r="64" spans="1:143" x14ac:dyDescent="0.2">
      <c r="A64" s="38" t="s">
        <v>50</v>
      </c>
      <c r="B64" s="27">
        <v>4</v>
      </c>
    </row>
    <row r="65" spans="1:2" x14ac:dyDescent="0.2">
      <c r="A65" s="116"/>
      <c r="B65" s="117"/>
    </row>
    <row r="66" spans="1:2" x14ac:dyDescent="0.2">
      <c r="A66" s="116"/>
      <c r="B66" s="117"/>
    </row>
    <row r="67" spans="1:2" x14ac:dyDescent="0.2">
      <c r="A67" s="116"/>
      <c r="B67" s="117"/>
    </row>
    <row r="68" spans="1:2" x14ac:dyDescent="0.2">
      <c r="A68" s="116"/>
      <c r="B68" s="117"/>
    </row>
    <row r="69" spans="1:2" x14ac:dyDescent="0.2">
      <c r="A69" s="116"/>
      <c r="B69" s="117"/>
    </row>
    <row r="70" spans="1:2" x14ac:dyDescent="0.2">
      <c r="A70" s="116"/>
      <c r="B70" s="117"/>
    </row>
    <row r="71" spans="1:2" x14ac:dyDescent="0.2">
      <c r="A71" s="116"/>
      <c r="B71" s="117"/>
    </row>
    <row r="72" spans="1:2" x14ac:dyDescent="0.2">
      <c r="A72" s="116"/>
      <c r="B72" s="117"/>
    </row>
    <row r="73" spans="1:2" x14ac:dyDescent="0.2">
      <c r="A73" s="116"/>
      <c r="B73" s="117"/>
    </row>
    <row r="74" spans="1:2" x14ac:dyDescent="0.2">
      <c r="A74" s="116"/>
      <c r="B74" s="117"/>
    </row>
    <row r="75" spans="1:2" x14ac:dyDescent="0.2">
      <c r="A75" s="116"/>
      <c r="B75" s="117"/>
    </row>
    <row r="76" spans="1:2" x14ac:dyDescent="0.2">
      <c r="A76" s="116"/>
      <c r="B76" s="117"/>
    </row>
    <row r="77" spans="1:2" x14ac:dyDescent="0.2">
      <c r="A77" s="116"/>
      <c r="B77" s="117"/>
    </row>
    <row r="78" spans="1:2" x14ac:dyDescent="0.2">
      <c r="A78" s="116"/>
      <c r="B78" s="117"/>
    </row>
    <row r="79" spans="1:2" x14ac:dyDescent="0.2">
      <c r="A79" s="116"/>
      <c r="B79" s="117"/>
    </row>
    <row r="80" spans="1:2" x14ac:dyDescent="0.2">
      <c r="A80" s="116"/>
      <c r="B80" s="117"/>
    </row>
    <row r="81" spans="1:2" x14ac:dyDescent="0.2">
      <c r="A81" s="116"/>
      <c r="B81" s="117"/>
    </row>
    <row r="82" spans="1:2" x14ac:dyDescent="0.2">
      <c r="A82" s="116"/>
      <c r="B82" s="117"/>
    </row>
    <row r="83" spans="1:2" x14ac:dyDescent="0.2">
      <c r="A83" s="116"/>
      <c r="B83" s="117"/>
    </row>
    <row r="84" spans="1:2" x14ac:dyDescent="0.2">
      <c r="A84" s="116"/>
      <c r="B84" s="117"/>
    </row>
    <row r="85" spans="1:2" x14ac:dyDescent="0.2">
      <c r="A85" s="116"/>
      <c r="B85" s="117"/>
    </row>
    <row r="86" spans="1:2" x14ac:dyDescent="0.2">
      <c r="A86" s="116"/>
      <c r="B86" s="117"/>
    </row>
    <row r="87" spans="1:2" x14ac:dyDescent="0.2">
      <c r="A87" s="116"/>
      <c r="B87" s="117"/>
    </row>
    <row r="88" spans="1:2" x14ac:dyDescent="0.2">
      <c r="A88" s="116"/>
      <c r="B88" s="117"/>
    </row>
    <row r="89" spans="1:2" x14ac:dyDescent="0.2">
      <c r="A89" s="116"/>
      <c r="B89" s="117"/>
    </row>
    <row r="90" spans="1:2" x14ac:dyDescent="0.2">
      <c r="A90" s="116"/>
      <c r="B90" s="117"/>
    </row>
    <row r="91" spans="1:2" x14ac:dyDescent="0.2">
      <c r="A91" s="116"/>
      <c r="B91" s="117"/>
    </row>
  </sheetData>
  <sortState ref="A61:B91">
    <sortCondition ref="B61:B91"/>
  </sortState>
  <mergeCells count="42">
    <mergeCell ref="D1:EM1"/>
    <mergeCell ref="AF2:AK2"/>
    <mergeCell ref="AM2:AR2"/>
    <mergeCell ref="AT2:AY2"/>
    <mergeCell ref="BA2:BF2"/>
    <mergeCell ref="BH2:BM2"/>
    <mergeCell ref="BO2:BT2"/>
    <mergeCell ref="BV2:CA2"/>
    <mergeCell ref="CC2:CH2"/>
    <mergeCell ref="CJ2:CO2"/>
    <mergeCell ref="CQ2:CV2"/>
    <mergeCell ref="A2:C3"/>
    <mergeCell ref="D2:I2"/>
    <mergeCell ref="K2:P2"/>
    <mergeCell ref="R2:W2"/>
    <mergeCell ref="Y2:AD2"/>
    <mergeCell ref="D3:I3"/>
    <mergeCell ref="K3:P3"/>
    <mergeCell ref="R3:W3"/>
    <mergeCell ref="Y3:AD3"/>
    <mergeCell ref="DZ3:EE3"/>
    <mergeCell ref="CX2:DC2"/>
    <mergeCell ref="DE2:DJ2"/>
    <mergeCell ref="DL2:DQ2"/>
    <mergeCell ref="DS2:DX2"/>
    <mergeCell ref="DZ2:EE2"/>
    <mergeCell ref="EG3:EL3"/>
    <mergeCell ref="EG2:EL2"/>
    <mergeCell ref="AF3:AK3"/>
    <mergeCell ref="AM3:AR3"/>
    <mergeCell ref="AT3:AY3"/>
    <mergeCell ref="BA3:BF3"/>
    <mergeCell ref="BH3:BM3"/>
    <mergeCell ref="BO3:BT3"/>
    <mergeCell ref="BV3:CA3"/>
    <mergeCell ref="CC3:CH3"/>
    <mergeCell ref="CJ3:CO3"/>
    <mergeCell ref="CQ3:CV3"/>
    <mergeCell ref="CX3:DC3"/>
    <mergeCell ref="DE3:DJ3"/>
    <mergeCell ref="DL3:DQ3"/>
    <mergeCell ref="DS3:DX3"/>
  </mergeCells>
  <phoneticPr fontId="7" type="noConversion"/>
  <dataValidations count="1">
    <dataValidation type="list" allowBlank="1" showInputMessage="1" showErrorMessage="1" sqref="J3 Q3 X3 AE3 AL3 AS3 AZ3 BG3 BN3 BU3 CB3 CI3 CP3 CW3 DD3 DK3 DR3 DY3 EF3 EM3">
      <formula1>"1,2,3"</formula1>
    </dataValidation>
  </dataValidations>
  <pageMargins left="0.7" right="0.7" top="0.75" bottom="0.75" header="0.3" footer="0.3"/>
  <pageSetup paperSize="9" orientation="landscape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theme="4"/>
  </sheetPr>
  <dimension ref="A1:EM56"/>
  <sheetViews>
    <sheetView workbookViewId="0">
      <selection activeCell="A2" sqref="A2:C3"/>
    </sheetView>
  </sheetViews>
  <sheetFormatPr baseColWidth="10" defaultRowHeight="16" x14ac:dyDescent="0.2"/>
  <cols>
    <col min="1" max="1" width="18.1640625" style="2" bestFit="1" customWidth="1"/>
    <col min="2" max="2" width="24.1640625" style="2" bestFit="1" customWidth="1"/>
    <col min="3" max="3" width="4.6640625" bestFit="1" customWidth="1"/>
    <col min="4" max="4" width="9" bestFit="1" customWidth="1"/>
    <col min="5" max="5" width="9.6640625" bestFit="1" customWidth="1"/>
    <col min="6" max="6" width="9.1640625" bestFit="1" customWidth="1"/>
    <col min="7" max="7" width="8.5" bestFit="1" customWidth="1"/>
    <col min="8" max="8" width="9.5" bestFit="1" customWidth="1"/>
    <col min="9" max="9" width="9.1640625" bestFit="1" customWidth="1"/>
    <col min="10" max="10" width="8.33203125" bestFit="1" customWidth="1"/>
    <col min="11" max="11" width="9" bestFit="1" customWidth="1"/>
    <col min="12" max="12" width="9.6640625" bestFit="1" customWidth="1"/>
    <col min="13" max="13" width="9.1640625" bestFit="1" customWidth="1"/>
    <col min="14" max="14" width="8.5" bestFit="1" customWidth="1"/>
    <col min="15" max="15" width="9.5" bestFit="1" customWidth="1"/>
    <col min="16" max="16" width="9.1640625" bestFit="1" customWidth="1"/>
    <col min="17" max="17" width="8.33203125" bestFit="1" customWidth="1"/>
    <col min="18" max="18" width="9" bestFit="1" customWidth="1"/>
    <col min="19" max="19" width="9.6640625" bestFit="1" customWidth="1"/>
    <col min="20" max="20" width="9.1640625" bestFit="1" customWidth="1"/>
    <col min="21" max="21" width="8.5" bestFit="1" customWidth="1"/>
    <col min="22" max="22" width="9.5" bestFit="1" customWidth="1"/>
    <col min="23" max="23" width="9.1640625" bestFit="1" customWidth="1"/>
    <col min="24" max="24" width="8.33203125" bestFit="1" customWidth="1"/>
    <col min="25" max="25" width="9" bestFit="1" customWidth="1"/>
    <col min="26" max="26" width="9.6640625" bestFit="1" customWidth="1"/>
    <col min="27" max="27" width="9.1640625" bestFit="1" customWidth="1"/>
    <col min="28" max="28" width="8.5" bestFit="1" customWidth="1"/>
    <col min="29" max="29" width="9.5" bestFit="1" customWidth="1"/>
    <col min="30" max="30" width="9.1640625" bestFit="1" customWidth="1"/>
    <col min="31" max="31" width="8.33203125" bestFit="1" customWidth="1"/>
    <col min="32" max="32" width="9" bestFit="1" customWidth="1"/>
    <col min="33" max="33" width="9.6640625" bestFit="1" customWidth="1"/>
    <col min="34" max="34" width="9.1640625" bestFit="1" customWidth="1"/>
    <col min="35" max="35" width="8.5" bestFit="1" customWidth="1"/>
    <col min="36" max="36" width="9.5" bestFit="1" customWidth="1"/>
    <col min="37" max="37" width="9.1640625" bestFit="1" customWidth="1"/>
    <col min="38" max="38" width="8.33203125" bestFit="1" customWidth="1"/>
    <col min="39" max="39" width="9" bestFit="1" customWidth="1"/>
    <col min="40" max="40" width="9.6640625" bestFit="1" customWidth="1"/>
    <col min="41" max="41" width="9.1640625" bestFit="1" customWidth="1"/>
    <col min="42" max="42" width="8.5" bestFit="1" customWidth="1"/>
    <col min="43" max="43" width="9.5" bestFit="1" customWidth="1"/>
    <col min="44" max="44" width="9.1640625" bestFit="1" customWidth="1"/>
    <col min="45" max="45" width="8.33203125" bestFit="1" customWidth="1"/>
    <col min="46" max="46" width="9" bestFit="1" customWidth="1"/>
    <col min="47" max="47" width="9.6640625" bestFit="1" customWidth="1"/>
    <col min="48" max="48" width="9.1640625" bestFit="1" customWidth="1"/>
    <col min="49" max="49" width="8.5" bestFit="1" customWidth="1"/>
    <col min="50" max="50" width="9.5" bestFit="1" customWidth="1"/>
    <col min="51" max="51" width="9.1640625" bestFit="1" customWidth="1"/>
    <col min="52" max="52" width="8.33203125" bestFit="1" customWidth="1"/>
    <col min="53" max="53" width="9" bestFit="1" customWidth="1"/>
    <col min="54" max="54" width="9.6640625" bestFit="1" customWidth="1"/>
    <col min="55" max="55" width="9.1640625" bestFit="1" customWidth="1"/>
    <col min="56" max="56" width="8.5" bestFit="1" customWidth="1"/>
    <col min="57" max="57" width="9.5" bestFit="1" customWidth="1"/>
    <col min="58" max="58" width="9.1640625" bestFit="1" customWidth="1"/>
    <col min="59" max="59" width="8.33203125" bestFit="1" customWidth="1"/>
    <col min="60" max="60" width="9" bestFit="1" customWidth="1"/>
    <col min="61" max="61" width="9.6640625" bestFit="1" customWidth="1"/>
    <col min="62" max="62" width="9.1640625" bestFit="1" customWidth="1"/>
    <col min="63" max="63" width="8.5" bestFit="1" customWidth="1"/>
    <col min="64" max="64" width="9.5" bestFit="1" customWidth="1"/>
    <col min="65" max="65" width="9.1640625" bestFit="1" customWidth="1"/>
    <col min="66" max="66" width="8.33203125" bestFit="1" customWidth="1"/>
    <col min="67" max="67" width="9" bestFit="1" customWidth="1"/>
    <col min="68" max="68" width="9.6640625" bestFit="1" customWidth="1"/>
    <col min="69" max="69" width="9.1640625" bestFit="1" customWidth="1"/>
    <col min="70" max="70" width="8.5" bestFit="1" customWidth="1"/>
    <col min="71" max="71" width="9.5" bestFit="1" customWidth="1"/>
    <col min="72" max="72" width="9.1640625" bestFit="1" customWidth="1"/>
    <col min="73" max="73" width="8.33203125" bestFit="1" customWidth="1"/>
    <col min="74" max="74" width="9" bestFit="1" customWidth="1"/>
    <col min="75" max="75" width="9.6640625" bestFit="1" customWidth="1"/>
    <col min="76" max="76" width="9.1640625" bestFit="1" customWidth="1"/>
    <col min="77" max="77" width="8.5" bestFit="1" customWidth="1"/>
    <col min="78" max="78" width="9.5" bestFit="1" customWidth="1"/>
    <col min="79" max="79" width="9.1640625" bestFit="1" customWidth="1"/>
    <col min="80" max="80" width="8.33203125" bestFit="1" customWidth="1"/>
    <col min="81" max="81" width="9" bestFit="1" customWidth="1"/>
    <col min="82" max="82" width="9.6640625" bestFit="1" customWidth="1"/>
    <col min="83" max="83" width="9.1640625" bestFit="1" customWidth="1"/>
    <col min="84" max="84" width="8.5" bestFit="1" customWidth="1"/>
    <col min="85" max="85" width="9.5" bestFit="1" customWidth="1"/>
    <col min="86" max="86" width="9.1640625" bestFit="1" customWidth="1"/>
    <col min="87" max="87" width="8.33203125" bestFit="1" customWidth="1"/>
    <col min="88" max="88" width="9" bestFit="1" customWidth="1"/>
    <col min="89" max="89" width="9.6640625" bestFit="1" customWidth="1"/>
    <col min="90" max="90" width="9.1640625" bestFit="1" customWidth="1"/>
    <col min="91" max="91" width="8.5" bestFit="1" customWidth="1"/>
    <col min="92" max="92" width="9.5" bestFit="1" customWidth="1"/>
    <col min="93" max="93" width="9.1640625" bestFit="1" customWidth="1"/>
    <col min="94" max="94" width="8.33203125" bestFit="1" customWidth="1"/>
    <col min="95" max="95" width="9" bestFit="1" customWidth="1"/>
    <col min="96" max="96" width="9.6640625" bestFit="1" customWidth="1"/>
    <col min="97" max="97" width="9.1640625" bestFit="1" customWidth="1"/>
    <col min="98" max="98" width="8.5" bestFit="1" customWidth="1"/>
    <col min="99" max="99" width="9.5" bestFit="1" customWidth="1"/>
    <col min="100" max="100" width="9.1640625" bestFit="1" customWidth="1"/>
    <col min="101" max="101" width="8.33203125" bestFit="1" customWidth="1"/>
    <col min="102" max="102" width="9" bestFit="1" customWidth="1"/>
    <col min="103" max="103" width="9.6640625" bestFit="1" customWidth="1"/>
    <col min="104" max="104" width="9.1640625" bestFit="1" customWidth="1"/>
    <col min="105" max="105" width="8.5" bestFit="1" customWidth="1"/>
    <col min="106" max="106" width="9.5" bestFit="1" customWidth="1"/>
    <col min="107" max="107" width="9.1640625" bestFit="1" customWidth="1"/>
    <col min="108" max="108" width="8.33203125" bestFit="1" customWidth="1"/>
    <col min="109" max="109" width="9" bestFit="1" customWidth="1"/>
    <col min="110" max="110" width="9.6640625" bestFit="1" customWidth="1"/>
    <col min="111" max="111" width="9.1640625" bestFit="1" customWidth="1"/>
    <col min="112" max="112" width="8.5" bestFit="1" customWidth="1"/>
    <col min="113" max="113" width="9.5" bestFit="1" customWidth="1"/>
    <col min="114" max="114" width="9.1640625" bestFit="1" customWidth="1"/>
    <col min="115" max="115" width="8.33203125" bestFit="1" customWidth="1"/>
    <col min="116" max="116" width="9" bestFit="1" customWidth="1"/>
    <col min="117" max="117" width="9.6640625" bestFit="1" customWidth="1"/>
    <col min="118" max="118" width="9.1640625" bestFit="1" customWidth="1"/>
    <col min="119" max="119" width="8.5" bestFit="1" customWidth="1"/>
    <col min="120" max="120" width="9.5" bestFit="1" customWidth="1"/>
    <col min="121" max="121" width="9.1640625" bestFit="1" customWidth="1"/>
    <col min="122" max="122" width="8.33203125" bestFit="1" customWidth="1"/>
    <col min="123" max="123" width="9" bestFit="1" customWidth="1"/>
    <col min="124" max="124" width="9.6640625" bestFit="1" customWidth="1"/>
    <col min="125" max="125" width="9.1640625" bestFit="1" customWidth="1"/>
    <col min="126" max="126" width="8.5" bestFit="1" customWidth="1"/>
    <col min="127" max="127" width="9.5" bestFit="1" customWidth="1"/>
    <col min="128" max="128" width="9.1640625" bestFit="1" customWidth="1"/>
    <col min="129" max="129" width="8.33203125" bestFit="1" customWidth="1"/>
    <col min="130" max="130" width="9" bestFit="1" customWidth="1"/>
    <col min="131" max="131" width="9.6640625" bestFit="1" customWidth="1"/>
    <col min="132" max="132" width="9.1640625" bestFit="1" customWidth="1"/>
    <col min="133" max="133" width="8.5" bestFit="1" customWidth="1"/>
    <col min="134" max="134" width="9.5" bestFit="1" customWidth="1"/>
    <col min="135" max="135" width="9.1640625" bestFit="1" customWidth="1"/>
    <col min="136" max="136" width="8.33203125" bestFit="1" customWidth="1"/>
    <col min="137" max="137" width="9" bestFit="1" customWidth="1"/>
    <col min="138" max="138" width="9.6640625" bestFit="1" customWidth="1"/>
    <col min="139" max="139" width="9.1640625" bestFit="1" customWidth="1"/>
    <col min="140" max="140" width="8.5" bestFit="1" customWidth="1"/>
    <col min="141" max="141" width="9.5" bestFit="1" customWidth="1"/>
    <col min="142" max="142" width="9.1640625" bestFit="1" customWidth="1"/>
    <col min="143" max="143" width="8.33203125" bestFit="1" customWidth="1"/>
  </cols>
  <sheetData>
    <row r="1" spans="1:143" ht="31" x14ac:dyDescent="0.35">
      <c r="C1" s="1"/>
      <c r="D1" s="130" t="s">
        <v>302</v>
      </c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  <c r="BD1" s="130"/>
      <c r="BE1" s="130"/>
      <c r="BF1" s="130"/>
      <c r="BG1" s="130"/>
      <c r="BH1" s="130"/>
      <c r="BI1" s="130"/>
      <c r="BJ1" s="130"/>
      <c r="BK1" s="130"/>
      <c r="BL1" s="130"/>
      <c r="BM1" s="130"/>
      <c r="BN1" s="130"/>
      <c r="BO1" s="130"/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0"/>
      <c r="CO1" s="130"/>
      <c r="CP1" s="130"/>
      <c r="CQ1" s="130"/>
      <c r="CR1" s="130"/>
      <c r="CS1" s="130"/>
      <c r="CT1" s="130"/>
      <c r="CU1" s="130"/>
      <c r="CV1" s="130"/>
      <c r="CW1" s="130"/>
      <c r="CX1" s="130"/>
      <c r="CY1" s="130"/>
      <c r="CZ1" s="130"/>
      <c r="DA1" s="130"/>
      <c r="DB1" s="130"/>
      <c r="DC1" s="130"/>
      <c r="DD1" s="130"/>
      <c r="DE1" s="130"/>
      <c r="DF1" s="130"/>
      <c r="DG1" s="130"/>
      <c r="DH1" s="130"/>
      <c r="DI1" s="130"/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0"/>
      <c r="EH1" s="130"/>
      <c r="EI1" s="130"/>
      <c r="EJ1" s="130"/>
      <c r="EK1" s="130"/>
      <c r="EL1" s="130"/>
      <c r="EM1" s="130"/>
    </row>
    <row r="2" spans="1:143" ht="34" customHeight="1" x14ac:dyDescent="0.35">
      <c r="A2" s="137" t="s">
        <v>305</v>
      </c>
      <c r="B2" s="138"/>
      <c r="C2" s="139"/>
      <c r="D2" s="128" t="s">
        <v>8</v>
      </c>
      <c r="E2" s="128"/>
      <c r="F2" s="128"/>
      <c r="G2" s="128"/>
      <c r="H2" s="128"/>
      <c r="I2" s="128"/>
      <c r="J2" s="8">
        <v>42827</v>
      </c>
      <c r="K2" s="128" t="s">
        <v>9</v>
      </c>
      <c r="L2" s="128"/>
      <c r="M2" s="128"/>
      <c r="N2" s="128"/>
      <c r="O2" s="128"/>
      <c r="P2" s="128"/>
      <c r="Q2" s="8"/>
      <c r="R2" s="128" t="s">
        <v>10</v>
      </c>
      <c r="S2" s="128"/>
      <c r="T2" s="128"/>
      <c r="U2" s="128"/>
      <c r="V2" s="128"/>
      <c r="W2" s="128"/>
      <c r="X2" s="8"/>
      <c r="Y2" s="128" t="s">
        <v>11</v>
      </c>
      <c r="Z2" s="128"/>
      <c r="AA2" s="128"/>
      <c r="AB2" s="128"/>
      <c r="AC2" s="128"/>
      <c r="AD2" s="128"/>
      <c r="AE2" s="8"/>
      <c r="AF2" s="128" t="s">
        <v>283</v>
      </c>
      <c r="AG2" s="128"/>
      <c r="AH2" s="128"/>
      <c r="AI2" s="128"/>
      <c r="AJ2" s="128"/>
      <c r="AK2" s="128"/>
      <c r="AL2" s="8"/>
      <c r="AM2" s="128" t="s">
        <v>284</v>
      </c>
      <c r="AN2" s="128"/>
      <c r="AO2" s="128"/>
      <c r="AP2" s="128"/>
      <c r="AQ2" s="128"/>
      <c r="AR2" s="128"/>
      <c r="AS2" s="8"/>
      <c r="AT2" s="128" t="s">
        <v>285</v>
      </c>
      <c r="AU2" s="128"/>
      <c r="AV2" s="128"/>
      <c r="AW2" s="128"/>
      <c r="AX2" s="128"/>
      <c r="AY2" s="128"/>
      <c r="AZ2" s="8"/>
      <c r="BA2" s="128" t="s">
        <v>286</v>
      </c>
      <c r="BB2" s="128"/>
      <c r="BC2" s="128"/>
      <c r="BD2" s="128"/>
      <c r="BE2" s="128"/>
      <c r="BF2" s="128"/>
      <c r="BG2" s="8"/>
      <c r="BH2" s="128" t="s">
        <v>287</v>
      </c>
      <c r="BI2" s="128"/>
      <c r="BJ2" s="128"/>
      <c r="BK2" s="128"/>
      <c r="BL2" s="128"/>
      <c r="BM2" s="128"/>
      <c r="BN2" s="8"/>
      <c r="BO2" s="128" t="s">
        <v>288</v>
      </c>
      <c r="BP2" s="128"/>
      <c r="BQ2" s="128"/>
      <c r="BR2" s="128"/>
      <c r="BS2" s="128"/>
      <c r="BT2" s="128"/>
      <c r="BU2" s="8"/>
      <c r="BV2" s="128" t="s">
        <v>289</v>
      </c>
      <c r="BW2" s="128"/>
      <c r="BX2" s="128"/>
      <c r="BY2" s="128"/>
      <c r="BZ2" s="128"/>
      <c r="CA2" s="128"/>
      <c r="CB2" s="8"/>
      <c r="CC2" s="128" t="s">
        <v>290</v>
      </c>
      <c r="CD2" s="128"/>
      <c r="CE2" s="128"/>
      <c r="CF2" s="128"/>
      <c r="CG2" s="128"/>
      <c r="CH2" s="128"/>
      <c r="CI2" s="8"/>
      <c r="CJ2" s="128" t="s">
        <v>291</v>
      </c>
      <c r="CK2" s="128"/>
      <c r="CL2" s="128"/>
      <c r="CM2" s="128"/>
      <c r="CN2" s="128"/>
      <c r="CO2" s="128"/>
      <c r="CP2" s="8"/>
      <c r="CQ2" s="128" t="s">
        <v>292</v>
      </c>
      <c r="CR2" s="128"/>
      <c r="CS2" s="128"/>
      <c r="CT2" s="128"/>
      <c r="CU2" s="128"/>
      <c r="CV2" s="128"/>
      <c r="CW2" s="8"/>
      <c r="CX2" s="128" t="s">
        <v>293</v>
      </c>
      <c r="CY2" s="128"/>
      <c r="CZ2" s="128"/>
      <c r="DA2" s="128"/>
      <c r="DB2" s="128"/>
      <c r="DC2" s="128"/>
      <c r="DD2" s="8"/>
      <c r="DE2" s="128" t="s">
        <v>294</v>
      </c>
      <c r="DF2" s="128"/>
      <c r="DG2" s="128"/>
      <c r="DH2" s="128"/>
      <c r="DI2" s="128"/>
      <c r="DJ2" s="128"/>
      <c r="DK2" s="8"/>
      <c r="DL2" s="128" t="s">
        <v>295</v>
      </c>
      <c r="DM2" s="128"/>
      <c r="DN2" s="128"/>
      <c r="DO2" s="128"/>
      <c r="DP2" s="128"/>
      <c r="DQ2" s="128"/>
      <c r="DR2" s="8"/>
      <c r="DS2" s="128" t="s">
        <v>296</v>
      </c>
      <c r="DT2" s="128"/>
      <c r="DU2" s="128"/>
      <c r="DV2" s="128"/>
      <c r="DW2" s="128"/>
      <c r="DX2" s="128"/>
      <c r="DY2" s="8"/>
      <c r="DZ2" s="128" t="s">
        <v>297</v>
      </c>
      <c r="EA2" s="128"/>
      <c r="EB2" s="128"/>
      <c r="EC2" s="128"/>
      <c r="ED2" s="128"/>
      <c r="EE2" s="128"/>
      <c r="EF2" s="8"/>
      <c r="EG2" s="128" t="s">
        <v>298</v>
      </c>
      <c r="EH2" s="128"/>
      <c r="EI2" s="128"/>
      <c r="EJ2" s="128"/>
      <c r="EK2" s="128"/>
      <c r="EL2" s="128"/>
      <c r="EM2" s="8"/>
    </row>
    <row r="3" spans="1:143" ht="21" x14ac:dyDescent="0.25">
      <c r="A3" s="140"/>
      <c r="B3" s="141"/>
      <c r="C3" s="142"/>
      <c r="D3" s="129" t="s">
        <v>18</v>
      </c>
      <c r="E3" s="129"/>
      <c r="F3" s="129"/>
      <c r="G3" s="129"/>
      <c r="H3" s="129"/>
      <c r="I3" s="129"/>
      <c r="J3" s="9">
        <v>1</v>
      </c>
      <c r="K3" s="129" t="s">
        <v>18</v>
      </c>
      <c r="L3" s="129"/>
      <c r="M3" s="129"/>
      <c r="N3" s="129"/>
      <c r="O3" s="129"/>
      <c r="P3" s="129"/>
      <c r="Q3" s="9">
        <v>1</v>
      </c>
      <c r="R3" s="129" t="s">
        <v>18</v>
      </c>
      <c r="S3" s="129"/>
      <c r="T3" s="129"/>
      <c r="U3" s="129"/>
      <c r="V3" s="129"/>
      <c r="W3" s="129"/>
      <c r="X3" s="9">
        <v>2</v>
      </c>
      <c r="Y3" s="129" t="s">
        <v>18</v>
      </c>
      <c r="Z3" s="129"/>
      <c r="AA3" s="129"/>
      <c r="AB3" s="129"/>
      <c r="AC3" s="129"/>
      <c r="AD3" s="129"/>
      <c r="AE3" s="9">
        <v>2</v>
      </c>
      <c r="AF3" s="129" t="s">
        <v>18</v>
      </c>
      <c r="AG3" s="129"/>
      <c r="AH3" s="129"/>
      <c r="AI3" s="129"/>
      <c r="AJ3" s="129"/>
      <c r="AK3" s="129"/>
      <c r="AL3" s="9">
        <v>2</v>
      </c>
      <c r="AM3" s="129" t="s">
        <v>18</v>
      </c>
      <c r="AN3" s="129"/>
      <c r="AO3" s="129"/>
      <c r="AP3" s="129"/>
      <c r="AQ3" s="129"/>
      <c r="AR3" s="129"/>
      <c r="AS3" s="9">
        <v>2</v>
      </c>
      <c r="AT3" s="129" t="s">
        <v>18</v>
      </c>
      <c r="AU3" s="129"/>
      <c r="AV3" s="129"/>
      <c r="AW3" s="129"/>
      <c r="AX3" s="129"/>
      <c r="AY3" s="129"/>
      <c r="AZ3" s="9">
        <v>2</v>
      </c>
      <c r="BA3" s="129" t="s">
        <v>18</v>
      </c>
      <c r="BB3" s="129"/>
      <c r="BC3" s="129"/>
      <c r="BD3" s="129"/>
      <c r="BE3" s="129"/>
      <c r="BF3" s="129"/>
      <c r="BG3" s="9">
        <v>2</v>
      </c>
      <c r="BH3" s="129" t="s">
        <v>18</v>
      </c>
      <c r="BI3" s="129"/>
      <c r="BJ3" s="129"/>
      <c r="BK3" s="129"/>
      <c r="BL3" s="129"/>
      <c r="BM3" s="129"/>
      <c r="BN3" s="9">
        <v>2</v>
      </c>
      <c r="BO3" s="129" t="s">
        <v>18</v>
      </c>
      <c r="BP3" s="129"/>
      <c r="BQ3" s="129"/>
      <c r="BR3" s="129"/>
      <c r="BS3" s="129"/>
      <c r="BT3" s="129"/>
      <c r="BU3" s="9">
        <v>2</v>
      </c>
      <c r="BV3" s="129" t="s">
        <v>18</v>
      </c>
      <c r="BW3" s="129"/>
      <c r="BX3" s="129"/>
      <c r="BY3" s="129"/>
      <c r="BZ3" s="129"/>
      <c r="CA3" s="129"/>
      <c r="CB3" s="9">
        <v>2</v>
      </c>
      <c r="CC3" s="129" t="s">
        <v>18</v>
      </c>
      <c r="CD3" s="129"/>
      <c r="CE3" s="129"/>
      <c r="CF3" s="129"/>
      <c r="CG3" s="129"/>
      <c r="CH3" s="129"/>
      <c r="CI3" s="9">
        <v>2</v>
      </c>
      <c r="CJ3" s="129" t="s">
        <v>18</v>
      </c>
      <c r="CK3" s="129"/>
      <c r="CL3" s="129"/>
      <c r="CM3" s="129"/>
      <c r="CN3" s="129"/>
      <c r="CO3" s="129"/>
      <c r="CP3" s="9">
        <v>1</v>
      </c>
      <c r="CQ3" s="129" t="s">
        <v>18</v>
      </c>
      <c r="CR3" s="129"/>
      <c r="CS3" s="129"/>
      <c r="CT3" s="129"/>
      <c r="CU3" s="129"/>
      <c r="CV3" s="129"/>
      <c r="CW3" s="9">
        <v>1</v>
      </c>
      <c r="CX3" s="129" t="s">
        <v>18</v>
      </c>
      <c r="CY3" s="129"/>
      <c r="CZ3" s="129"/>
      <c r="DA3" s="129"/>
      <c r="DB3" s="129"/>
      <c r="DC3" s="129"/>
      <c r="DD3" s="9">
        <v>1</v>
      </c>
      <c r="DE3" s="129" t="s">
        <v>18</v>
      </c>
      <c r="DF3" s="129"/>
      <c r="DG3" s="129"/>
      <c r="DH3" s="129"/>
      <c r="DI3" s="129"/>
      <c r="DJ3" s="129"/>
      <c r="DK3" s="9">
        <v>1</v>
      </c>
      <c r="DL3" s="129" t="s">
        <v>18</v>
      </c>
      <c r="DM3" s="129"/>
      <c r="DN3" s="129"/>
      <c r="DO3" s="129"/>
      <c r="DP3" s="129"/>
      <c r="DQ3" s="129"/>
      <c r="DR3" s="9">
        <v>1</v>
      </c>
      <c r="DS3" s="129" t="s">
        <v>18</v>
      </c>
      <c r="DT3" s="129"/>
      <c r="DU3" s="129"/>
      <c r="DV3" s="129"/>
      <c r="DW3" s="129"/>
      <c r="DX3" s="129"/>
      <c r="DY3" s="9">
        <v>1</v>
      </c>
      <c r="DZ3" s="129" t="s">
        <v>18</v>
      </c>
      <c r="EA3" s="129"/>
      <c r="EB3" s="129"/>
      <c r="EC3" s="129"/>
      <c r="ED3" s="129"/>
      <c r="EE3" s="129"/>
      <c r="EF3" s="9">
        <v>3</v>
      </c>
      <c r="EG3" s="129" t="s">
        <v>18</v>
      </c>
      <c r="EH3" s="129"/>
      <c r="EI3" s="129"/>
      <c r="EJ3" s="129"/>
      <c r="EK3" s="129"/>
      <c r="EL3" s="129"/>
      <c r="EM3" s="9">
        <v>1</v>
      </c>
    </row>
    <row r="4" spans="1:143" s="21" customFormat="1" ht="20" customHeight="1" x14ac:dyDescent="0.2">
      <c r="A4" s="4" t="s">
        <v>7</v>
      </c>
      <c r="B4" s="4" t="s">
        <v>257</v>
      </c>
      <c r="C4" s="4" t="s">
        <v>249</v>
      </c>
      <c r="D4" s="4" t="s">
        <v>18</v>
      </c>
      <c r="E4" s="4" t="s">
        <v>12</v>
      </c>
      <c r="F4" s="4" t="s">
        <v>13</v>
      </c>
      <c r="G4" s="4" t="s">
        <v>260</v>
      </c>
      <c r="H4" s="4" t="s">
        <v>261</v>
      </c>
      <c r="I4" s="4" t="s">
        <v>258</v>
      </c>
      <c r="J4" s="4" t="s">
        <v>259</v>
      </c>
      <c r="K4" s="4" t="s">
        <v>18</v>
      </c>
      <c r="L4" s="4" t="s">
        <v>12</v>
      </c>
      <c r="M4" s="4" t="s">
        <v>13</v>
      </c>
      <c r="N4" s="4" t="s">
        <v>260</v>
      </c>
      <c r="O4" s="4" t="s">
        <v>261</v>
      </c>
      <c r="P4" s="4" t="s">
        <v>258</v>
      </c>
      <c r="Q4" s="4" t="s">
        <v>259</v>
      </c>
      <c r="R4" s="4" t="s">
        <v>18</v>
      </c>
      <c r="S4" s="4" t="s">
        <v>12</v>
      </c>
      <c r="T4" s="4" t="s">
        <v>13</v>
      </c>
      <c r="U4" s="4" t="s">
        <v>260</v>
      </c>
      <c r="V4" s="4" t="s">
        <v>261</v>
      </c>
      <c r="W4" s="4" t="s">
        <v>258</v>
      </c>
      <c r="X4" s="4" t="s">
        <v>259</v>
      </c>
      <c r="Y4" s="4" t="s">
        <v>18</v>
      </c>
      <c r="Z4" s="4" t="s">
        <v>12</v>
      </c>
      <c r="AA4" s="4" t="s">
        <v>13</v>
      </c>
      <c r="AB4" s="4" t="s">
        <v>260</v>
      </c>
      <c r="AC4" s="4" t="s">
        <v>261</v>
      </c>
      <c r="AD4" s="4" t="s">
        <v>258</v>
      </c>
      <c r="AE4" s="4" t="s">
        <v>259</v>
      </c>
      <c r="AF4" s="4" t="s">
        <v>18</v>
      </c>
      <c r="AG4" s="4" t="s">
        <v>12</v>
      </c>
      <c r="AH4" s="4" t="s">
        <v>13</v>
      </c>
      <c r="AI4" s="4" t="s">
        <v>260</v>
      </c>
      <c r="AJ4" s="4" t="s">
        <v>261</v>
      </c>
      <c r="AK4" s="4" t="s">
        <v>258</v>
      </c>
      <c r="AL4" s="4" t="s">
        <v>259</v>
      </c>
      <c r="AM4" s="4" t="s">
        <v>18</v>
      </c>
      <c r="AN4" s="4" t="s">
        <v>12</v>
      </c>
      <c r="AO4" s="4" t="s">
        <v>13</v>
      </c>
      <c r="AP4" s="4" t="s">
        <v>260</v>
      </c>
      <c r="AQ4" s="4" t="s">
        <v>261</v>
      </c>
      <c r="AR4" s="4" t="s">
        <v>258</v>
      </c>
      <c r="AS4" s="4" t="s">
        <v>259</v>
      </c>
      <c r="AT4" s="4" t="s">
        <v>18</v>
      </c>
      <c r="AU4" s="4" t="s">
        <v>12</v>
      </c>
      <c r="AV4" s="4" t="s">
        <v>13</v>
      </c>
      <c r="AW4" s="4" t="s">
        <v>260</v>
      </c>
      <c r="AX4" s="4" t="s">
        <v>261</v>
      </c>
      <c r="AY4" s="4" t="s">
        <v>258</v>
      </c>
      <c r="AZ4" s="4" t="s">
        <v>259</v>
      </c>
      <c r="BA4" s="4" t="s">
        <v>18</v>
      </c>
      <c r="BB4" s="4" t="s">
        <v>12</v>
      </c>
      <c r="BC4" s="4" t="s">
        <v>13</v>
      </c>
      <c r="BD4" s="4" t="s">
        <v>260</v>
      </c>
      <c r="BE4" s="4" t="s">
        <v>261</v>
      </c>
      <c r="BF4" s="4" t="s">
        <v>258</v>
      </c>
      <c r="BG4" s="4" t="s">
        <v>259</v>
      </c>
      <c r="BH4" s="4" t="s">
        <v>18</v>
      </c>
      <c r="BI4" s="4" t="s">
        <v>12</v>
      </c>
      <c r="BJ4" s="4" t="s">
        <v>13</v>
      </c>
      <c r="BK4" s="4" t="s">
        <v>260</v>
      </c>
      <c r="BL4" s="4" t="s">
        <v>261</v>
      </c>
      <c r="BM4" s="4" t="s">
        <v>258</v>
      </c>
      <c r="BN4" s="4" t="s">
        <v>259</v>
      </c>
      <c r="BO4" s="4" t="s">
        <v>18</v>
      </c>
      <c r="BP4" s="4" t="s">
        <v>12</v>
      </c>
      <c r="BQ4" s="4" t="s">
        <v>13</v>
      </c>
      <c r="BR4" s="4" t="s">
        <v>260</v>
      </c>
      <c r="BS4" s="4" t="s">
        <v>261</v>
      </c>
      <c r="BT4" s="4" t="s">
        <v>258</v>
      </c>
      <c r="BU4" s="4" t="s">
        <v>259</v>
      </c>
      <c r="BV4" s="4" t="s">
        <v>18</v>
      </c>
      <c r="BW4" s="4" t="s">
        <v>12</v>
      </c>
      <c r="BX4" s="4" t="s">
        <v>13</v>
      </c>
      <c r="BY4" s="4" t="s">
        <v>260</v>
      </c>
      <c r="BZ4" s="4" t="s">
        <v>261</v>
      </c>
      <c r="CA4" s="4" t="s">
        <v>258</v>
      </c>
      <c r="CB4" s="4" t="s">
        <v>259</v>
      </c>
      <c r="CC4" s="4" t="s">
        <v>18</v>
      </c>
      <c r="CD4" s="4" t="s">
        <v>12</v>
      </c>
      <c r="CE4" s="4" t="s">
        <v>13</v>
      </c>
      <c r="CF4" s="4" t="s">
        <v>260</v>
      </c>
      <c r="CG4" s="4" t="s">
        <v>261</v>
      </c>
      <c r="CH4" s="4" t="s">
        <v>258</v>
      </c>
      <c r="CI4" s="4" t="s">
        <v>259</v>
      </c>
      <c r="CJ4" s="4" t="s">
        <v>18</v>
      </c>
      <c r="CK4" s="4" t="s">
        <v>12</v>
      </c>
      <c r="CL4" s="4" t="s">
        <v>13</v>
      </c>
      <c r="CM4" s="4" t="s">
        <v>260</v>
      </c>
      <c r="CN4" s="4" t="s">
        <v>261</v>
      </c>
      <c r="CO4" s="4" t="s">
        <v>258</v>
      </c>
      <c r="CP4" s="4" t="s">
        <v>259</v>
      </c>
      <c r="CQ4" s="4" t="s">
        <v>18</v>
      </c>
      <c r="CR4" s="4" t="s">
        <v>12</v>
      </c>
      <c r="CS4" s="4" t="s">
        <v>13</v>
      </c>
      <c r="CT4" s="4" t="s">
        <v>260</v>
      </c>
      <c r="CU4" s="4" t="s">
        <v>261</v>
      </c>
      <c r="CV4" s="4" t="s">
        <v>258</v>
      </c>
      <c r="CW4" s="4" t="s">
        <v>259</v>
      </c>
      <c r="CX4" s="4" t="s">
        <v>18</v>
      </c>
      <c r="CY4" s="4" t="s">
        <v>12</v>
      </c>
      <c r="CZ4" s="4" t="s">
        <v>13</v>
      </c>
      <c r="DA4" s="4" t="s">
        <v>260</v>
      </c>
      <c r="DB4" s="4" t="s">
        <v>261</v>
      </c>
      <c r="DC4" s="4" t="s">
        <v>258</v>
      </c>
      <c r="DD4" s="4" t="s">
        <v>259</v>
      </c>
      <c r="DE4" s="4" t="s">
        <v>18</v>
      </c>
      <c r="DF4" s="4" t="s">
        <v>12</v>
      </c>
      <c r="DG4" s="4" t="s">
        <v>13</v>
      </c>
      <c r="DH4" s="4" t="s">
        <v>260</v>
      </c>
      <c r="DI4" s="4" t="s">
        <v>261</v>
      </c>
      <c r="DJ4" s="4" t="s">
        <v>258</v>
      </c>
      <c r="DK4" s="4" t="s">
        <v>259</v>
      </c>
      <c r="DL4" s="4" t="s">
        <v>18</v>
      </c>
      <c r="DM4" s="4" t="s">
        <v>12</v>
      </c>
      <c r="DN4" s="4" t="s">
        <v>13</v>
      </c>
      <c r="DO4" s="4" t="s">
        <v>260</v>
      </c>
      <c r="DP4" s="4" t="s">
        <v>261</v>
      </c>
      <c r="DQ4" s="4" t="s">
        <v>258</v>
      </c>
      <c r="DR4" s="4" t="s">
        <v>259</v>
      </c>
      <c r="DS4" s="4" t="s">
        <v>18</v>
      </c>
      <c r="DT4" s="4" t="s">
        <v>12</v>
      </c>
      <c r="DU4" s="4" t="s">
        <v>13</v>
      </c>
      <c r="DV4" s="4" t="s">
        <v>260</v>
      </c>
      <c r="DW4" s="4" t="s">
        <v>261</v>
      </c>
      <c r="DX4" s="4" t="s">
        <v>258</v>
      </c>
      <c r="DY4" s="4" t="s">
        <v>259</v>
      </c>
      <c r="DZ4" s="4" t="s">
        <v>18</v>
      </c>
      <c r="EA4" s="4" t="s">
        <v>12</v>
      </c>
      <c r="EB4" s="4" t="s">
        <v>13</v>
      </c>
      <c r="EC4" s="4" t="s">
        <v>260</v>
      </c>
      <c r="ED4" s="4" t="s">
        <v>261</v>
      </c>
      <c r="EE4" s="4" t="s">
        <v>258</v>
      </c>
      <c r="EF4" s="4" t="s">
        <v>259</v>
      </c>
      <c r="EG4" s="4" t="s">
        <v>18</v>
      </c>
      <c r="EH4" s="4" t="s">
        <v>12</v>
      </c>
      <c r="EI4" s="4" t="s">
        <v>13</v>
      </c>
      <c r="EJ4" s="4" t="s">
        <v>260</v>
      </c>
      <c r="EK4" s="4" t="s">
        <v>261</v>
      </c>
      <c r="EL4" s="4" t="s">
        <v>258</v>
      </c>
      <c r="EM4" s="4" t="s">
        <v>259</v>
      </c>
    </row>
    <row r="5" spans="1:143" x14ac:dyDescent="0.2">
      <c r="A5" s="36"/>
      <c r="B5" s="36"/>
      <c r="C5" s="3"/>
      <c r="D5" s="20"/>
      <c r="E5" s="27"/>
      <c r="F5" s="35"/>
      <c r="G5" s="28"/>
      <c r="H5" s="29"/>
      <c r="I5" s="30"/>
      <c r="J5" s="27"/>
      <c r="K5" s="20"/>
      <c r="L5" s="27"/>
      <c r="M5" s="35"/>
      <c r="N5" s="28"/>
      <c r="O5" s="29"/>
      <c r="P5" s="30"/>
      <c r="Q5" s="27"/>
      <c r="R5" s="20"/>
      <c r="S5" s="27"/>
      <c r="T5" s="35"/>
      <c r="U5" s="28"/>
      <c r="V5" s="29"/>
      <c r="W5" s="30"/>
      <c r="X5" s="27"/>
      <c r="Y5" s="20"/>
      <c r="Z5" s="27"/>
      <c r="AA5" s="35"/>
      <c r="AB5" s="28"/>
      <c r="AC5" s="29"/>
      <c r="AD5" s="30"/>
      <c r="AE5" s="27"/>
      <c r="AF5" s="20"/>
      <c r="AG5" s="27"/>
      <c r="AH5" s="35"/>
      <c r="AI5" s="28"/>
      <c r="AJ5" s="29"/>
      <c r="AK5" s="30"/>
      <c r="AL5" s="27"/>
      <c r="AM5" s="20"/>
      <c r="AN5" s="27"/>
      <c r="AO5" s="35"/>
      <c r="AP5" s="28"/>
      <c r="AQ5" s="29"/>
      <c r="AR5" s="30"/>
      <c r="AS5" s="27"/>
      <c r="AT5" s="20"/>
      <c r="AU5" s="27"/>
      <c r="AV5" s="35"/>
      <c r="AW5" s="28"/>
      <c r="AX5" s="29"/>
      <c r="AY5" s="30"/>
      <c r="AZ5" s="27"/>
      <c r="BA5" s="20"/>
      <c r="BB5" s="27"/>
      <c r="BC5" s="35"/>
      <c r="BD5" s="28"/>
      <c r="BE5" s="29"/>
      <c r="BF5" s="30"/>
      <c r="BG5" s="27"/>
      <c r="BH5" s="20"/>
      <c r="BI5" s="27"/>
      <c r="BJ5" s="35"/>
      <c r="BK5" s="28"/>
      <c r="BL5" s="29"/>
      <c r="BM5" s="30"/>
      <c r="BN5" s="27"/>
      <c r="BO5" s="20"/>
      <c r="BP5" s="27"/>
      <c r="BQ5" s="35"/>
      <c r="BR5" s="28"/>
      <c r="BS5" s="29"/>
      <c r="BT5" s="30"/>
      <c r="BU5" s="27"/>
      <c r="BV5" s="20"/>
      <c r="BW5" s="27"/>
      <c r="BX5" s="35"/>
      <c r="BY5" s="28"/>
      <c r="BZ5" s="29"/>
      <c r="CA5" s="30"/>
      <c r="CB5" s="27"/>
      <c r="CC5" s="20"/>
      <c r="CD5" s="27"/>
      <c r="CE5" s="35"/>
      <c r="CF5" s="28"/>
      <c r="CG5" s="29"/>
      <c r="CH5" s="30"/>
      <c r="CI5" s="27"/>
      <c r="CJ5" s="20"/>
      <c r="CK5" s="27"/>
      <c r="CL5" s="35"/>
      <c r="CM5" s="28"/>
      <c r="CN5" s="29"/>
      <c r="CO5" s="30"/>
      <c r="CP5" s="27"/>
      <c r="CQ5" s="20"/>
      <c r="CR5" s="27"/>
      <c r="CS5" s="35"/>
      <c r="CT5" s="28"/>
      <c r="CU5" s="29"/>
      <c r="CV5" s="30"/>
      <c r="CW5" s="27"/>
      <c r="CX5" s="20"/>
      <c r="CY5" s="27"/>
      <c r="CZ5" s="35"/>
      <c r="DA5" s="28"/>
      <c r="DB5" s="29"/>
      <c r="DC5" s="30"/>
      <c r="DD5" s="27"/>
      <c r="DE5" s="20"/>
      <c r="DF5" s="27"/>
      <c r="DG5" s="35"/>
      <c r="DH5" s="28"/>
      <c r="DI5" s="29"/>
      <c r="DJ5" s="30"/>
      <c r="DK5" s="27"/>
      <c r="DL5" s="20"/>
      <c r="DM5" s="27"/>
      <c r="DN5" s="35"/>
      <c r="DO5" s="28"/>
      <c r="DP5" s="29"/>
      <c r="DQ5" s="30"/>
      <c r="DR5" s="27"/>
      <c r="DS5" s="20"/>
      <c r="DT5" s="27"/>
      <c r="DU5" s="35"/>
      <c r="DV5" s="28"/>
      <c r="DW5" s="29"/>
      <c r="DX5" s="30"/>
      <c r="DY5" s="27"/>
      <c r="DZ5" s="20"/>
      <c r="EA5" s="27"/>
      <c r="EB5" s="35"/>
      <c r="EC5" s="28"/>
      <c r="ED5" s="29"/>
      <c r="EE5" s="30"/>
      <c r="EF5" s="27"/>
      <c r="EG5" s="20"/>
      <c r="EH5" s="27"/>
      <c r="EI5" s="35"/>
      <c r="EJ5" s="28"/>
      <c r="EK5" s="29"/>
      <c r="EL5" s="30"/>
      <c r="EM5" s="27"/>
    </row>
    <row r="6" spans="1:143" x14ac:dyDescent="0.2">
      <c r="A6" s="38" t="s">
        <v>157</v>
      </c>
      <c r="B6" s="69">
        <v>0</v>
      </c>
      <c r="C6" s="17" t="s">
        <v>154</v>
      </c>
      <c r="D6" s="20">
        <f t="shared" ref="D6:D56" si="0">J$3</f>
        <v>1</v>
      </c>
      <c r="E6" s="27"/>
      <c r="F6" s="26"/>
      <c r="G6" s="28">
        <f t="shared" ref="G6" si="1">IF(AND(J$3=1,F6=1),"25",IF(AND(J$3=1,F6=2),"20",IF(AND(J$3=1,F6=3),"16",IF(AND(J$3=1,F6=4),"13",IF(AND(J$3=1,F6=5),"11",IF(AND(J$3=1,F6=6),"10",IF(AND(J$3=1,F6=7),"9",IF(AND(J$3=1,F6=8),"8",IF(AND(J$3=1,F6=9),"7",IF(AND(J$3=1,F6=10),"6",IF(AND(J$3=1,F6=11),"5",IF(AND(J$3=1,F6=12),"4",IF(AND(J$3=1,F6=13),"3",IF(AND(J$3=1,F6=14),"2",IF(AND(J$3=1,F6=15),"1",IF(AND(J$3=2,F6=1),"16",IF(AND(J$3=2,F6=2),"13",IF(AND(J$3=2,F6=3),"11",IF(AND(J$3=2,F6=4),"10",IF(AND(J$3=2,F6=5),"9",IF(AND(J$3=2,F6=6),"8",IF(AND(J$3=2,F6=7),"7",IF(AND(J$3=2,F6=8),"6",IF(AND(J$3=2,F6=9),"5",IF(AND(J$3=2,F6=10),"4",IF(AND(J$3=2,F6=11),"3",IF(AND(J$3=2,F6=12),"2",IF(AND(J$3=2,F6=13),"1",IF(AND(J$3=3,F6=1),"10",IF(AND(J$3=3,F6=2),"9",IF(AND(J$3=3,F6=3),"8",IF(AND(J$3=3,F6=4),"7",IF(AND(J$3=3,F6=5),"6",IF(AND(J$3=3,F6=6),"5",IF(AND(J$3=3,F6=7),"4",IF(AND(J$3=3,F6=8),"3",IF(AND(J$3=3,F6=9),"2",IF(AND(J$3=3,F6=10),"1"))))))))))))))))))))))))))))))))))))))+0</f>
        <v>0</v>
      </c>
      <c r="H6" s="29">
        <f>+SUM(G6)</f>
        <v>0</v>
      </c>
      <c r="I6" s="30">
        <f>SUM(LARGE(($G6),{1}))</f>
        <v>0</v>
      </c>
      <c r="J6" s="27">
        <f>RANK(I6,I$6:I$56)</f>
        <v>1</v>
      </c>
      <c r="K6" s="20">
        <f t="shared" ref="K6:K56" si="2">Q$3</f>
        <v>1</v>
      </c>
      <c r="L6" s="27"/>
      <c r="M6" s="26"/>
      <c r="N6" s="28">
        <f t="shared" ref="N6" si="3">IF(AND(Q$3=1,M6=1),"25",IF(AND(Q$3=1,M6=2),"20",IF(AND(Q$3=1,M6=3),"16",IF(AND(Q$3=1,M6=4),"13",IF(AND(Q$3=1,M6=5),"11",IF(AND(Q$3=1,M6=6),"10",IF(AND(Q$3=1,M6=7),"9",IF(AND(Q$3=1,M6=8),"8",IF(AND(Q$3=1,M6=9),"7",IF(AND(Q$3=1,M6=10),"6",IF(AND(Q$3=1,M6=11),"5",IF(AND(Q$3=1,M6=12),"4",IF(AND(Q$3=1,M6=13),"3",IF(AND(Q$3=1,M6=14),"2",IF(AND(Q$3=1,M6=15),"1",IF(AND(Q$3=2,M6=1),"16",IF(AND(Q$3=2,M6=2),"13",IF(AND(Q$3=2,M6=3),"11",IF(AND(Q$3=2,M6=4),"10",IF(AND(Q$3=2,M6=5),"9",IF(AND(Q$3=2,M6=6),"8",IF(AND(Q$3=2,M6=7),"7",IF(AND(Q$3=2,M6=8),"6",IF(AND(Q$3=2,M6=9),"5",IF(AND(Q$3=2,M6=10),"4",IF(AND(Q$3=2,M6=11),"3",IF(AND(Q$3=2,M6=12),"2",IF(AND(Q$3=2,M6=13),"1",IF(AND(Q$3=3,M6=1),"10",IF(AND(Q$3=3,M6=2),"9",IF(AND(Q$3=3,M6=3),"8",IF(AND(Q$3=3,M6=4),"7",IF(AND(Q$3=3,M6=5),"6",IF(AND(Q$3=3,M6=6),"5",IF(AND(Q$3=3,M6=7),"4",IF(AND(Q$3=3,M6=8),"3",IF(AND(Q$3=3,M6=9),"2",IF(AND(Q$3=3,M6=10),"1"))))))))))))))))))))))))))))))))))))))+0</f>
        <v>0</v>
      </c>
      <c r="O6" s="29">
        <f>+SUM(N6+H6)</f>
        <v>0</v>
      </c>
      <c r="P6" s="30">
        <f>SUM(LARGE(($N6,$G6),{1;2}))</f>
        <v>0</v>
      </c>
      <c r="Q6" s="27">
        <f>RANK(P6,P$6:P$56)</f>
        <v>1</v>
      </c>
      <c r="R6" s="20">
        <f t="shared" ref="R6:R56" si="4">X$3</f>
        <v>2</v>
      </c>
      <c r="S6" s="27"/>
      <c r="T6" s="26"/>
      <c r="U6" s="28">
        <f t="shared" ref="U6" si="5">IF(AND(X$3=1,T6=1),"25",IF(AND(X$3=1,T6=2),"20",IF(AND(X$3=1,T6=3),"16",IF(AND(X$3=1,T6=4),"13",IF(AND(X$3=1,T6=5),"11",IF(AND(X$3=1,T6=6),"10",IF(AND(X$3=1,T6=7),"9",IF(AND(X$3=1,T6=8),"8",IF(AND(X$3=1,T6=9),"7",IF(AND(X$3=1,T6=10),"6",IF(AND(X$3=1,T6=11),"5",IF(AND(X$3=1,T6=12),"4",IF(AND(X$3=1,T6=13),"3",IF(AND(X$3=1,T6=14),"2",IF(AND(X$3=1,T6=15),"1",IF(AND(X$3=2,T6=1),"16",IF(AND(X$3=2,T6=2),"13",IF(AND(X$3=2,T6=3),"11",IF(AND(X$3=2,T6=4),"10",IF(AND(X$3=2,T6=5),"9",IF(AND(X$3=2,T6=6),"8",IF(AND(X$3=2,T6=7),"7",IF(AND(X$3=2,T6=8),"6",IF(AND(X$3=2,T6=9),"5",IF(AND(X$3=2,T6=10),"4",IF(AND(X$3=2,T6=11),"3",IF(AND(X$3=2,T6=12),"2",IF(AND(X$3=2,T6=13),"1",IF(AND(X$3=3,T6=1),"10",IF(AND(X$3=3,T6=2),"9",IF(AND(X$3=3,T6=3),"8",IF(AND(X$3=3,T6=4),"7",IF(AND(X$3=3,T6=5),"6",IF(AND(X$3=3,T6=6),"5",IF(AND(X$3=3,T6=7),"4",IF(AND(X$3=3,T6=8),"3",IF(AND(X$3=3,T6=9),"2",IF(AND(X$3=3,T6=10),"1"))))))))))))))))))))))))))))))))))))))+0</f>
        <v>0</v>
      </c>
      <c r="V6" s="29">
        <f>+SUM(U6+O6)</f>
        <v>0</v>
      </c>
      <c r="W6" s="30">
        <f>SUM(LARGE(($U6,$N6,$G6),{1;2;3}))</f>
        <v>0</v>
      </c>
      <c r="X6" s="27">
        <f>RANK(W6,W$6:W$56)</f>
        <v>1</v>
      </c>
      <c r="Y6" s="20">
        <f t="shared" ref="Y6:Y56" si="6">AE$3</f>
        <v>2</v>
      </c>
      <c r="Z6" s="27"/>
      <c r="AA6" s="26"/>
      <c r="AB6" s="28">
        <f t="shared" ref="AB6" si="7">IF(AND(AE$3=1,AA6=1),"25",IF(AND(AE$3=1,AA6=2),"20",IF(AND(AE$3=1,AA6=3),"16",IF(AND(AE$3=1,AA6=4),"13",IF(AND(AE$3=1,AA6=5),"11",IF(AND(AE$3=1,AA6=6),"10",IF(AND(AE$3=1,AA6=7),"9",IF(AND(AE$3=1,AA6=8),"8",IF(AND(AE$3=1,AA6=9),"7",IF(AND(AE$3=1,AA6=10),"6",IF(AND(AE$3=1,AA6=11),"5",IF(AND(AE$3=1,AA6=12),"4",IF(AND(AE$3=1,AA6=13),"3",IF(AND(AE$3=1,AA6=14),"2",IF(AND(AE$3=1,AA6=15),"1",IF(AND(AE$3=2,AA6=1),"16",IF(AND(AE$3=2,AA6=2),"13",IF(AND(AE$3=2,AA6=3),"11",IF(AND(AE$3=2,AA6=4),"10",IF(AND(AE$3=2,AA6=5),"9",IF(AND(AE$3=2,AA6=6),"8",IF(AND(AE$3=2,AA6=7),"7",IF(AND(AE$3=2,AA6=8),"6",IF(AND(AE$3=2,AA6=9),"5",IF(AND(AE$3=2,AA6=10),"4",IF(AND(AE$3=2,AA6=11),"3",IF(AND(AE$3=2,AA6=12),"2",IF(AND(AE$3=2,AA6=13),"1",IF(AND(AE$3=3,AA6=1),"10",IF(AND(AE$3=3,AA6=2),"9",IF(AND(AE$3=3,AA6=3),"8",IF(AND(AE$3=3,AA6=4),"7",IF(AND(AE$3=3,AA6=5),"6",IF(AND(AE$3=3,AA6=6),"5",IF(AND(AE$3=3,AA6=7),"4",IF(AND(AE$3=3,AA6=8),"3",IF(AND(AE$3=3,AA6=9),"2",IF(AND(AE$3=3,AA6=10),"1"))))))))))))))))))))))))))))))))))))))+0</f>
        <v>0</v>
      </c>
      <c r="AC6" s="29">
        <f>+SUM(AB6+V6)</f>
        <v>0</v>
      </c>
      <c r="AD6" s="30">
        <f>SUM(LARGE(($AB6,$U6,$N6,$G6),{1;2;3;4}))</f>
        <v>0</v>
      </c>
      <c r="AE6" s="27">
        <f>RANK(AD6,AD$6:AD$56)</f>
        <v>1</v>
      </c>
      <c r="AF6" s="20">
        <f t="shared" ref="AF6:AF56" si="8">AL$3</f>
        <v>2</v>
      </c>
      <c r="AG6" s="27"/>
      <c r="AH6" s="26"/>
      <c r="AI6" s="28">
        <f t="shared" ref="AI6" si="9">IF(AND(AL$3=1,AH6=1),"25",IF(AND(AL$3=1,AH6=2),"20",IF(AND(AL$3=1,AH6=3),"16",IF(AND(AL$3=1,AH6=4),"13",IF(AND(AL$3=1,AH6=5),"11",IF(AND(AL$3=1,AH6=6),"10",IF(AND(AL$3=1,AH6=7),"9",IF(AND(AL$3=1,AH6=8),"8",IF(AND(AL$3=1,AH6=9),"7",IF(AND(AL$3=1,AH6=10),"6",IF(AND(AL$3=1,AH6=11),"5",IF(AND(AL$3=1,AH6=12),"4",IF(AND(AL$3=1,AH6=13),"3",IF(AND(AL$3=1,AH6=14),"2",IF(AND(AL$3=1,AH6=15),"1",IF(AND(AL$3=2,AH6=1),"16",IF(AND(AL$3=2,AH6=2),"13",IF(AND(AL$3=2,AH6=3),"11",IF(AND(AL$3=2,AH6=4),"10",IF(AND(AL$3=2,AH6=5),"9",IF(AND(AL$3=2,AH6=6),"8",IF(AND(AL$3=2,AH6=7),"7",IF(AND(AL$3=2,AH6=8),"6",IF(AND(AL$3=2,AH6=9),"5",IF(AND(AL$3=2,AH6=10),"4",IF(AND(AL$3=2,AH6=11),"3",IF(AND(AL$3=2,AH6=12),"2",IF(AND(AL$3=2,AH6=13),"1",IF(AND(AL$3=3,AH6=1),"10",IF(AND(AL$3=3,AH6=2),"9",IF(AND(AL$3=3,AH6=3),"8",IF(AND(AL$3=3,AH6=4),"7",IF(AND(AL$3=3,AH6=5),"6",IF(AND(AL$3=3,AH6=6),"5",IF(AND(AL$3=3,AH6=7),"4",IF(AND(AL$3=3,AH6=8),"3",IF(AND(AL$3=3,AH6=9),"2",IF(AND(AL$3=3,AH6=10),"1"))))))))))))))))))))))))))))))))))))))+0</f>
        <v>0</v>
      </c>
      <c r="AJ6" s="29">
        <f>+SUM(AI6+AC6)</f>
        <v>0</v>
      </c>
      <c r="AK6" s="30">
        <f>SUM(LARGE(($AI6,$AB6,$U6,$N6,$G6),{1;2;3;4;5}))</f>
        <v>0</v>
      </c>
      <c r="AL6" s="27">
        <f>RANK(AK6,AK$6:AK$56)</f>
        <v>1</v>
      </c>
      <c r="AM6" s="20">
        <f t="shared" ref="AM6:AM56" si="10">AS$3</f>
        <v>2</v>
      </c>
      <c r="AN6" s="27"/>
      <c r="AO6" s="26"/>
      <c r="AP6" s="28">
        <f t="shared" ref="AP6" si="11">IF(AND(AS$3=1,AO6=1),"25",IF(AND(AS$3=1,AO6=2),"20",IF(AND(AS$3=1,AO6=3),"16",IF(AND(AS$3=1,AO6=4),"13",IF(AND(AS$3=1,AO6=5),"11",IF(AND(AS$3=1,AO6=6),"10",IF(AND(AS$3=1,AO6=7),"9",IF(AND(AS$3=1,AO6=8),"8",IF(AND(AS$3=1,AO6=9),"7",IF(AND(AS$3=1,AO6=10),"6",IF(AND(AS$3=1,AO6=11),"5",IF(AND(AS$3=1,AO6=12),"4",IF(AND(AS$3=1,AO6=13),"3",IF(AND(AS$3=1,AO6=14),"2",IF(AND(AS$3=1,AO6=15),"1",IF(AND(AS$3=2,AO6=1),"16",IF(AND(AS$3=2,AO6=2),"13",IF(AND(AS$3=2,AO6=3),"11",IF(AND(AS$3=2,AO6=4),"10",IF(AND(AS$3=2,AO6=5),"9",IF(AND(AS$3=2,AO6=6),"8",IF(AND(AS$3=2,AO6=7),"7",IF(AND(AS$3=2,AO6=8),"6",IF(AND(AS$3=2,AO6=9),"5",IF(AND(AS$3=2,AO6=10),"4",IF(AND(AS$3=2,AO6=11),"3",IF(AND(AS$3=2,AO6=12),"2",IF(AND(AS$3=2,AO6=13),"1",IF(AND(AS$3=3,AO6=1),"10",IF(AND(AS$3=3,AO6=2),"9",IF(AND(AS$3=3,AO6=3),"8",IF(AND(AS$3=3,AO6=4),"7",IF(AND(AS$3=3,AO6=5),"6",IF(AND(AS$3=3,AO6=6),"5",IF(AND(AS$3=3,AO6=7),"4",IF(AND(AS$3=3,AO6=8),"3",IF(AND(AS$3=3,AO6=9),"2",IF(AND(AS$3=3,AO6=10),"1"))))))))))))))))))))))))))))))))))))))+0</f>
        <v>0</v>
      </c>
      <c r="AQ6" s="29">
        <f>+SUM(AP6+AJ6)</f>
        <v>0</v>
      </c>
      <c r="AR6" s="30">
        <f>SUM(LARGE(($AP6,$AI6,$AB6,$U6,$N6,$G6),{1;2;3;4;5}))</f>
        <v>0</v>
      </c>
      <c r="AS6" s="27">
        <f>RANK(AR6,AR$6:AR$56)</f>
        <v>1</v>
      </c>
      <c r="AT6" s="20">
        <f t="shared" ref="AT6:AT56" si="12">AZ$3</f>
        <v>2</v>
      </c>
      <c r="AU6" s="27"/>
      <c r="AV6" s="26"/>
      <c r="AW6" s="28">
        <f t="shared" ref="AW6" si="13">IF(AND(AZ$3=1,AV6=1),"25",IF(AND(AZ$3=1,AV6=2),"20",IF(AND(AZ$3=1,AV6=3),"16",IF(AND(AZ$3=1,AV6=4),"13",IF(AND(AZ$3=1,AV6=5),"11",IF(AND(AZ$3=1,AV6=6),"10",IF(AND(AZ$3=1,AV6=7),"9",IF(AND(AZ$3=1,AV6=8),"8",IF(AND(AZ$3=1,AV6=9),"7",IF(AND(AZ$3=1,AV6=10),"6",IF(AND(AZ$3=1,AV6=11),"5",IF(AND(AZ$3=1,AV6=12),"4",IF(AND(AZ$3=1,AV6=13),"3",IF(AND(AZ$3=1,AV6=14),"2",IF(AND(AZ$3=1,AV6=15),"1",IF(AND(AZ$3=2,AV6=1),"16",IF(AND(AZ$3=2,AV6=2),"13",IF(AND(AZ$3=2,AV6=3),"11",IF(AND(AZ$3=2,AV6=4),"10",IF(AND(AZ$3=2,AV6=5),"9",IF(AND(AZ$3=2,AV6=6),"8",IF(AND(AZ$3=2,AV6=7),"7",IF(AND(AZ$3=2,AV6=8),"6",IF(AND(AZ$3=2,AV6=9),"5",IF(AND(AZ$3=2,AV6=10),"4",IF(AND(AZ$3=2,AV6=11),"3",IF(AND(AZ$3=2,AV6=12),"2",IF(AND(AZ$3=2,AV6=13),"1",IF(AND(AZ$3=3,AV6=1),"10",IF(AND(AZ$3=3,AV6=2),"9",IF(AND(AZ$3=3,AV6=3),"8",IF(AND(AZ$3=3,AV6=4),"7",IF(AND(AZ$3=3,AV6=5),"6",IF(AND(AZ$3=3,AV6=6),"5",IF(AND(AZ$3=3,AV6=7),"4",IF(AND(AZ$3=3,AV6=8),"3",IF(AND(AZ$3=3,AV6=9),"2",IF(AND(AZ$3=3,AV6=10),"1"))))))))))))))))))))))))))))))))))))))+0</f>
        <v>0</v>
      </c>
      <c r="AX6" s="29">
        <f>+SUM(AW6+AQ6)</f>
        <v>0</v>
      </c>
      <c r="AY6" s="30">
        <f>SUM(LARGE(($AW6,$AP6,$AI6,$AB6,$U6,$N6,$G6),{1;2;3;4;5}))</f>
        <v>0</v>
      </c>
      <c r="AZ6" s="27">
        <f>RANK(AY6,AY$6:AY$56)</f>
        <v>1</v>
      </c>
      <c r="BA6" s="20">
        <f t="shared" ref="BA6:BA56" si="14">BG$3</f>
        <v>2</v>
      </c>
      <c r="BB6" s="27"/>
      <c r="BC6" s="26"/>
      <c r="BD6" s="28">
        <f t="shared" ref="BD6" si="15">IF(AND(BG$3=1,BC6=1),"25",IF(AND(BG$3=1,BC6=2),"20",IF(AND(BG$3=1,BC6=3),"16",IF(AND(BG$3=1,BC6=4),"13",IF(AND(BG$3=1,BC6=5),"11",IF(AND(BG$3=1,BC6=6),"10",IF(AND(BG$3=1,BC6=7),"9",IF(AND(BG$3=1,BC6=8),"8",IF(AND(BG$3=1,BC6=9),"7",IF(AND(BG$3=1,BC6=10),"6",IF(AND(BG$3=1,BC6=11),"5",IF(AND(BG$3=1,BC6=12),"4",IF(AND(BG$3=1,BC6=13),"3",IF(AND(BG$3=1,BC6=14),"2",IF(AND(BG$3=1,BC6=15),"1",IF(AND(BG$3=2,BC6=1),"16",IF(AND(BG$3=2,BC6=2),"13",IF(AND(BG$3=2,BC6=3),"11",IF(AND(BG$3=2,BC6=4),"10",IF(AND(BG$3=2,BC6=5),"9",IF(AND(BG$3=2,BC6=6),"8",IF(AND(BG$3=2,BC6=7),"7",IF(AND(BG$3=2,BC6=8),"6",IF(AND(BG$3=2,BC6=9),"5",IF(AND(BG$3=2,BC6=10),"4",IF(AND(BG$3=2,BC6=11),"3",IF(AND(BG$3=2,BC6=12),"2",IF(AND(BG$3=2,BC6=13),"1",IF(AND(BG$3=3,BC6=1),"10",IF(AND(BG$3=3,BC6=2),"9",IF(AND(BG$3=3,BC6=3),"8",IF(AND(BG$3=3,BC6=4),"7",IF(AND(BG$3=3,BC6=5),"6",IF(AND(BG$3=3,BC6=6),"5",IF(AND(BG$3=3,BC6=7),"4",IF(AND(BG$3=3,BC6=8),"3",IF(AND(BG$3=3,BC6=9),"2",IF(AND(BG$3=3,BC6=10),"1"))))))))))))))))))))))))))))))))))))))+0</f>
        <v>0</v>
      </c>
      <c r="BE6" s="29">
        <f>+SUM(BD6+AX6)</f>
        <v>0</v>
      </c>
      <c r="BF6" s="30">
        <f>SUM(LARGE(($BD6,$AW6,$AP6,$AI6,$AB6,$U6,$N6,$G6),{1;2;3;4;5}))</f>
        <v>0</v>
      </c>
      <c r="BG6" s="27">
        <f>RANK(BF6,BF$6:BF$56)</f>
        <v>1</v>
      </c>
      <c r="BH6" s="20">
        <f t="shared" ref="BH6:BH56" si="16">BN$3</f>
        <v>2</v>
      </c>
      <c r="BI6" s="27"/>
      <c r="BJ6" s="26"/>
      <c r="BK6" s="28">
        <f t="shared" ref="BK6" si="17">IF(AND(BN$3=1,BJ6=1),"25",IF(AND(BN$3=1,BJ6=2),"20",IF(AND(BN$3=1,BJ6=3),"16",IF(AND(BN$3=1,BJ6=4),"13",IF(AND(BN$3=1,BJ6=5),"11",IF(AND(BN$3=1,BJ6=6),"10",IF(AND(BN$3=1,BJ6=7),"9",IF(AND(BN$3=1,BJ6=8),"8",IF(AND(BN$3=1,BJ6=9),"7",IF(AND(BN$3=1,BJ6=10),"6",IF(AND(BN$3=1,BJ6=11),"5",IF(AND(BN$3=1,BJ6=12),"4",IF(AND(BN$3=1,BJ6=13),"3",IF(AND(BN$3=1,BJ6=14),"2",IF(AND(BN$3=1,BJ6=15),"1",IF(AND(BN$3=2,BJ6=1),"16",IF(AND(BN$3=2,BJ6=2),"13",IF(AND(BN$3=2,BJ6=3),"11",IF(AND(BN$3=2,BJ6=4),"10",IF(AND(BN$3=2,BJ6=5),"9",IF(AND(BN$3=2,BJ6=6),"8",IF(AND(BN$3=2,BJ6=7),"7",IF(AND(BN$3=2,BJ6=8),"6",IF(AND(BN$3=2,BJ6=9),"5",IF(AND(BN$3=2,BJ6=10),"4",IF(AND(BN$3=2,BJ6=11),"3",IF(AND(BN$3=2,BJ6=12),"2",IF(AND(BN$3=2,BJ6=13),"1",IF(AND(BN$3=3,BJ6=1),"10",IF(AND(BN$3=3,BJ6=2),"9",IF(AND(BN$3=3,BJ6=3),"8",IF(AND(BN$3=3,BJ6=4),"7",IF(AND(BN$3=3,BJ6=5),"6",IF(AND(BN$3=3,BJ6=6),"5",IF(AND(BN$3=3,BJ6=7),"4",IF(AND(BN$3=3,BJ6=8),"3",IF(AND(BN$3=3,BJ6=9),"2",IF(AND(BN$3=3,BJ6=10),"1"))))))))))))))))))))))))))))))))))))))+0</f>
        <v>0</v>
      </c>
      <c r="BL6" s="29">
        <f>+SUM(BK6+BE6)</f>
        <v>0</v>
      </c>
      <c r="BM6" s="30">
        <f>SUM(LARGE(($BK6,$BD6,$AW6,$AP6,$AI6,$AB6,$U6,$N6,$G6),{1;2;3;4;5}))</f>
        <v>0</v>
      </c>
      <c r="BN6" s="27">
        <f>RANK(BM6,BM$6:BM$56)</f>
        <v>1</v>
      </c>
      <c r="BO6" s="20">
        <f t="shared" ref="BO6:BO56" si="18">BU$3</f>
        <v>2</v>
      </c>
      <c r="BP6" s="27"/>
      <c r="BQ6" s="26"/>
      <c r="BR6" s="28">
        <f t="shared" ref="BR6" si="19">IF(AND(BU$3=1,BQ6=1),"25",IF(AND(BU$3=1,BQ6=2),"20",IF(AND(BU$3=1,BQ6=3),"16",IF(AND(BU$3=1,BQ6=4),"13",IF(AND(BU$3=1,BQ6=5),"11",IF(AND(BU$3=1,BQ6=6),"10",IF(AND(BU$3=1,BQ6=7),"9",IF(AND(BU$3=1,BQ6=8),"8",IF(AND(BU$3=1,BQ6=9),"7",IF(AND(BU$3=1,BQ6=10),"6",IF(AND(BU$3=1,BQ6=11),"5",IF(AND(BU$3=1,BQ6=12),"4",IF(AND(BU$3=1,BQ6=13),"3",IF(AND(BU$3=1,BQ6=14),"2",IF(AND(BU$3=1,BQ6=15),"1",IF(AND(BU$3=2,BQ6=1),"16",IF(AND(BU$3=2,BQ6=2),"13",IF(AND(BU$3=2,BQ6=3),"11",IF(AND(BU$3=2,BQ6=4),"10",IF(AND(BU$3=2,BQ6=5),"9",IF(AND(BU$3=2,BQ6=6),"8",IF(AND(BU$3=2,BQ6=7),"7",IF(AND(BU$3=2,BQ6=8),"6",IF(AND(BU$3=2,BQ6=9),"5",IF(AND(BU$3=2,BQ6=10),"4",IF(AND(BU$3=2,BQ6=11),"3",IF(AND(BU$3=2,BQ6=12),"2",IF(AND(BU$3=2,BQ6=13),"1",IF(AND(BU$3=3,BQ6=1),"10",IF(AND(BU$3=3,BQ6=2),"9",IF(AND(BU$3=3,BQ6=3),"8",IF(AND(BU$3=3,BQ6=4),"7",IF(AND(BU$3=3,BQ6=5),"6",IF(AND(BU$3=3,BQ6=6),"5",IF(AND(BU$3=3,BQ6=7),"4",IF(AND(BU$3=3,BQ6=8),"3",IF(AND(BU$3=3,BQ6=9),"2",IF(AND(BU$3=3,BQ6=10),"1"))))))))))))))))))))))))))))))))))))))+0</f>
        <v>0</v>
      </c>
      <c r="BS6" s="29">
        <f>+SUM(BR6+BL6)</f>
        <v>0</v>
      </c>
      <c r="BT6" s="30">
        <f>SUM(LARGE(($BR6,$BK6,$BD6,$AW6,$AP6,$AI6,$AB6,$U6,$N6,$G6),{1;2;3;4;5}))</f>
        <v>0</v>
      </c>
      <c r="BU6" s="27">
        <f>RANK(BT6,BT$6:BT$56)</f>
        <v>1</v>
      </c>
      <c r="BV6" s="20">
        <f t="shared" ref="BV6:BV56" si="20">CB$3</f>
        <v>2</v>
      </c>
      <c r="BW6" s="27"/>
      <c r="BX6" s="26"/>
      <c r="BY6" s="28">
        <f t="shared" ref="BY6" si="21">IF(AND(CB$3=1,BX6=1),"25",IF(AND(CB$3=1,BX6=2),"20",IF(AND(CB$3=1,BX6=3),"16",IF(AND(CB$3=1,BX6=4),"13",IF(AND(CB$3=1,BX6=5),"11",IF(AND(CB$3=1,BX6=6),"10",IF(AND(CB$3=1,BX6=7),"9",IF(AND(CB$3=1,BX6=8),"8",IF(AND(CB$3=1,BX6=9),"7",IF(AND(CB$3=1,BX6=10),"6",IF(AND(CB$3=1,BX6=11),"5",IF(AND(CB$3=1,BX6=12),"4",IF(AND(CB$3=1,BX6=13),"3",IF(AND(CB$3=1,BX6=14),"2",IF(AND(CB$3=1,BX6=15),"1",IF(AND(CB$3=2,BX6=1),"16",IF(AND(CB$3=2,BX6=2),"13",IF(AND(CB$3=2,BX6=3),"11",IF(AND(CB$3=2,BX6=4),"10",IF(AND(CB$3=2,BX6=5),"9",IF(AND(CB$3=2,BX6=6),"8",IF(AND(CB$3=2,BX6=7),"7",IF(AND(CB$3=2,BX6=8),"6",IF(AND(CB$3=2,BX6=9),"5",IF(AND(CB$3=2,BX6=10),"4",IF(AND(CB$3=2,BX6=11),"3",IF(AND(CB$3=2,BX6=12),"2",IF(AND(CB$3=2,BX6=13),"1",IF(AND(CB$3=3,BX6=1),"10",IF(AND(CB$3=3,BX6=2),"9",IF(AND(CB$3=3,BX6=3),"8",IF(AND(CB$3=3,BX6=4),"7",IF(AND(CB$3=3,BX6=5),"6",IF(AND(CB$3=3,BX6=6),"5",IF(AND(CB$3=3,BX6=7),"4",IF(AND(CB$3=3,BX6=8),"3",IF(AND(CB$3=3,BX6=9),"2",IF(AND(CB$3=3,BX6=10),"1"))))))))))))))))))))))))))))))))))))))+0</f>
        <v>0</v>
      </c>
      <c r="BZ6" s="29">
        <f>+SUM(BY6+BS6)</f>
        <v>0</v>
      </c>
      <c r="CA6" s="30">
        <f>SUM(LARGE(($BY6,$BR6,$BK6,$BD6,$AW6,$AP6,$AI6,$AB6,$U6,$N6,$G6),{1;2;3;4;5}))</f>
        <v>0</v>
      </c>
      <c r="CB6" s="27">
        <f>RANK(CA6,CA$6:CA$56)</f>
        <v>1</v>
      </c>
      <c r="CC6" s="20">
        <f t="shared" ref="CC6:CC56" si="22">CI$3</f>
        <v>2</v>
      </c>
      <c r="CD6" s="27"/>
      <c r="CE6" s="26"/>
      <c r="CF6" s="28">
        <f t="shared" ref="CF6" si="23">IF(AND(CI$3=1,CE6=1),"25",IF(AND(CI$3=1,CE6=2),"20",IF(AND(CI$3=1,CE6=3),"16",IF(AND(CI$3=1,CE6=4),"13",IF(AND(CI$3=1,CE6=5),"11",IF(AND(CI$3=1,CE6=6),"10",IF(AND(CI$3=1,CE6=7),"9",IF(AND(CI$3=1,CE6=8),"8",IF(AND(CI$3=1,CE6=9),"7",IF(AND(CI$3=1,CE6=10),"6",IF(AND(CI$3=1,CE6=11),"5",IF(AND(CI$3=1,CE6=12),"4",IF(AND(CI$3=1,CE6=13),"3",IF(AND(CI$3=1,CE6=14),"2",IF(AND(CI$3=1,CE6=15),"1",IF(AND(CI$3=2,CE6=1),"16",IF(AND(CI$3=2,CE6=2),"13",IF(AND(CI$3=2,CE6=3),"11",IF(AND(CI$3=2,CE6=4),"10",IF(AND(CI$3=2,CE6=5),"9",IF(AND(CI$3=2,CE6=6),"8",IF(AND(CI$3=2,CE6=7),"7",IF(AND(CI$3=2,CE6=8),"6",IF(AND(CI$3=2,CE6=9),"5",IF(AND(CI$3=2,CE6=10),"4",IF(AND(CI$3=2,CE6=11),"3",IF(AND(CI$3=2,CE6=12),"2",IF(AND(CI$3=2,CE6=13),"1",IF(AND(CI$3=3,CE6=1),"10",IF(AND(CI$3=3,CE6=2),"9",IF(AND(CI$3=3,CE6=3),"8",IF(AND(CI$3=3,CE6=4),"7",IF(AND(CI$3=3,CE6=5),"6",IF(AND(CI$3=3,CE6=6),"5",IF(AND(CI$3=3,CE6=7),"4",IF(AND(CI$3=3,CE6=8),"3",IF(AND(CI$3=3,CE6=9),"2",IF(AND(CI$3=3,CE6=10),"1"))))))))))))))))))))))))))))))))))))))+0</f>
        <v>0</v>
      </c>
      <c r="CG6" s="29">
        <f>+SUM(CF6+BZ6)</f>
        <v>0</v>
      </c>
      <c r="CH6" s="30">
        <f>SUM(LARGE(($CF6,$BY6,$BR6,$BK6,$BD6,$AW6,$AP6,$AI6,$AB6,$U6,$N6,$G6),{1;2;3;4;5}))</f>
        <v>0</v>
      </c>
      <c r="CI6" s="27">
        <f>RANK(CH6,CH$6:CH$56)</f>
        <v>1</v>
      </c>
      <c r="CJ6" s="20">
        <f t="shared" ref="CJ6:CJ56" si="24">CP$3</f>
        <v>1</v>
      </c>
      <c r="CK6" s="27"/>
      <c r="CL6" s="26"/>
      <c r="CM6" s="28">
        <f t="shared" ref="CM6" si="25">IF(AND(CP$3=1,CL6=1),"25",IF(AND(CP$3=1,CL6=2),"20",IF(AND(CP$3=1,CL6=3),"16",IF(AND(CP$3=1,CL6=4),"13",IF(AND(CP$3=1,CL6=5),"11",IF(AND(CP$3=1,CL6=6),"10",IF(AND(CP$3=1,CL6=7),"9",IF(AND(CP$3=1,CL6=8),"8",IF(AND(CP$3=1,CL6=9),"7",IF(AND(CP$3=1,CL6=10),"6",IF(AND(CP$3=1,CL6=11),"5",IF(AND(CP$3=1,CL6=12),"4",IF(AND(CP$3=1,CL6=13),"3",IF(AND(CP$3=1,CL6=14),"2",IF(AND(CP$3=1,CL6=15),"1",IF(AND(CP$3=2,CL6=1),"16",IF(AND(CP$3=2,CL6=2),"13",IF(AND(CP$3=2,CL6=3),"11",IF(AND(CP$3=2,CL6=4),"10",IF(AND(CP$3=2,CL6=5),"9",IF(AND(CP$3=2,CL6=6),"8",IF(AND(CP$3=2,CL6=7),"7",IF(AND(CP$3=2,CL6=8),"6",IF(AND(CP$3=2,CL6=9),"5",IF(AND(CP$3=2,CL6=10),"4",IF(AND(CP$3=2,CL6=11),"3",IF(AND(CP$3=2,CL6=12),"2",IF(AND(CP$3=2,CL6=13),"1",IF(AND(CP$3=3,CL6=1),"10",IF(AND(CP$3=3,CL6=2),"9",IF(AND(CP$3=3,CL6=3),"8",IF(AND(CP$3=3,CL6=4),"7",IF(AND(CP$3=3,CL6=5),"6",IF(AND(CP$3=3,CL6=6),"5",IF(AND(CP$3=3,CL6=7),"4",IF(AND(CP$3=3,CL6=8),"3",IF(AND(CP$3=3,CL6=9),"2",IF(AND(CP$3=3,CL6=10),"1"))))))))))))))))))))))))))))))))))))))+0</f>
        <v>0</v>
      </c>
      <c r="CN6" s="29">
        <f>+SUM(CM6+CG6)</f>
        <v>0</v>
      </c>
      <c r="CO6" s="30">
        <f>SUM(LARGE(($CM6,$CF6,$BY6,$BR6,$BK6,$BD6,$AW6,$AP6,$AI6,$AB6,$U6,$N6,$G6),{1;2;3;4;5}))</f>
        <v>0</v>
      </c>
      <c r="CP6" s="27">
        <f>RANK(CO6,CO$6:CO$56)</f>
        <v>1</v>
      </c>
      <c r="CQ6" s="20">
        <f t="shared" ref="CQ6:CQ56" si="26">CW$3</f>
        <v>1</v>
      </c>
      <c r="CR6" s="27"/>
      <c r="CS6" s="26"/>
      <c r="CT6" s="28">
        <f t="shared" ref="CT6" si="27">IF(AND(CW$3=1,CS6=1),"25",IF(AND(CW$3=1,CS6=2),"20",IF(AND(CW$3=1,CS6=3),"16",IF(AND(CW$3=1,CS6=4),"13",IF(AND(CW$3=1,CS6=5),"11",IF(AND(CW$3=1,CS6=6),"10",IF(AND(CW$3=1,CS6=7),"9",IF(AND(CW$3=1,CS6=8),"8",IF(AND(CW$3=1,CS6=9),"7",IF(AND(CW$3=1,CS6=10),"6",IF(AND(CW$3=1,CS6=11),"5",IF(AND(CW$3=1,CS6=12),"4",IF(AND(CW$3=1,CS6=13),"3",IF(AND(CW$3=1,CS6=14),"2",IF(AND(CW$3=1,CS6=15),"1",IF(AND(CW$3=2,CS6=1),"16",IF(AND(CW$3=2,CS6=2),"13",IF(AND(CW$3=2,CS6=3),"11",IF(AND(CW$3=2,CS6=4),"10",IF(AND(CW$3=2,CS6=5),"9",IF(AND(CW$3=2,CS6=6),"8",IF(AND(CW$3=2,CS6=7),"7",IF(AND(CW$3=2,CS6=8),"6",IF(AND(CW$3=2,CS6=9),"5",IF(AND(CW$3=2,CS6=10),"4",IF(AND(CW$3=2,CS6=11),"3",IF(AND(CW$3=2,CS6=12),"2",IF(AND(CW$3=2,CS6=13),"1",IF(AND(CW$3=3,CS6=1),"10",IF(AND(CW$3=3,CS6=2),"9",IF(AND(CW$3=3,CS6=3),"8",IF(AND(CW$3=3,CS6=4),"7",IF(AND(CW$3=3,CS6=5),"6",IF(AND(CW$3=3,CS6=6),"5",IF(AND(CW$3=3,CS6=7),"4",IF(AND(CW$3=3,CS6=8),"3",IF(AND(CW$3=3,CS6=9),"2",IF(AND(CW$3=3,CS6=10),"1"))))))))))))))))))))))))))))))))))))))+0</f>
        <v>0</v>
      </c>
      <c r="CU6" s="29">
        <f>+SUM(CT6+CN6)</f>
        <v>0</v>
      </c>
      <c r="CV6" s="30">
        <f>SUM(LARGE(($CT6,$CM6,$CF6,$BY6,$BR6,$BK6,$BD6,$AW6,$AP6,$AI6,$AB6,$U6,$N6,$G6),{1;2;3;4;5}))</f>
        <v>0</v>
      </c>
      <c r="CW6" s="27">
        <f>RANK(CV6,CV$6:CV$56)</f>
        <v>1</v>
      </c>
      <c r="CX6" s="20">
        <f t="shared" ref="CX6:CX56" si="28">DD$3</f>
        <v>1</v>
      </c>
      <c r="CY6" s="27"/>
      <c r="CZ6" s="26"/>
      <c r="DA6" s="28">
        <f t="shared" ref="DA6" si="29">IF(AND(DD$3=1,CZ6=1),"25",IF(AND(DD$3=1,CZ6=2),"20",IF(AND(DD$3=1,CZ6=3),"16",IF(AND(DD$3=1,CZ6=4),"13",IF(AND(DD$3=1,CZ6=5),"11",IF(AND(DD$3=1,CZ6=6),"10",IF(AND(DD$3=1,CZ6=7),"9",IF(AND(DD$3=1,CZ6=8),"8",IF(AND(DD$3=1,CZ6=9),"7",IF(AND(DD$3=1,CZ6=10),"6",IF(AND(DD$3=1,CZ6=11),"5",IF(AND(DD$3=1,CZ6=12),"4",IF(AND(DD$3=1,CZ6=13),"3",IF(AND(DD$3=1,CZ6=14),"2",IF(AND(DD$3=1,CZ6=15),"1",IF(AND(DD$3=2,CZ6=1),"16",IF(AND(DD$3=2,CZ6=2),"13",IF(AND(DD$3=2,CZ6=3),"11",IF(AND(DD$3=2,CZ6=4),"10",IF(AND(DD$3=2,CZ6=5),"9",IF(AND(DD$3=2,CZ6=6),"8",IF(AND(DD$3=2,CZ6=7),"7",IF(AND(DD$3=2,CZ6=8),"6",IF(AND(DD$3=2,CZ6=9),"5",IF(AND(DD$3=2,CZ6=10),"4",IF(AND(DD$3=2,CZ6=11),"3",IF(AND(DD$3=2,CZ6=12),"2",IF(AND(DD$3=2,CZ6=13),"1",IF(AND(DD$3=3,CZ6=1),"10",IF(AND(DD$3=3,CZ6=2),"9",IF(AND(DD$3=3,CZ6=3),"8",IF(AND(DD$3=3,CZ6=4),"7",IF(AND(DD$3=3,CZ6=5),"6",IF(AND(DD$3=3,CZ6=6),"5",IF(AND(DD$3=3,CZ6=7),"4",IF(AND(DD$3=3,CZ6=8),"3",IF(AND(DD$3=3,CZ6=9),"2",IF(AND(DD$3=3,CZ6=10),"1"))))))))))))))))))))))))))))))))))))))+0</f>
        <v>0</v>
      </c>
      <c r="DB6" s="29">
        <f>+SUM(DA6+CU6)</f>
        <v>0</v>
      </c>
      <c r="DC6" s="30">
        <f>SUM(LARGE(($DA6,$CT6,$CM6,$CF6,$BY6,$BR6,$BK6,$BD6,$AW6,$AP6,$AI6,$AB6,$U6,$N6,$G6),{1;2;3;4;5}))</f>
        <v>0</v>
      </c>
      <c r="DD6" s="27">
        <f>RANK(DC6,DC$6:DC$56)</f>
        <v>1</v>
      </c>
      <c r="DE6" s="20">
        <f t="shared" ref="DE6:DE56" si="30">DK$3</f>
        <v>1</v>
      </c>
      <c r="DF6" s="27"/>
      <c r="DG6" s="26"/>
      <c r="DH6" s="28">
        <f t="shared" ref="DH6" si="31">IF(AND(DK$3=1,DG6=1),"25",IF(AND(DK$3=1,DG6=2),"20",IF(AND(DK$3=1,DG6=3),"16",IF(AND(DK$3=1,DG6=4),"13",IF(AND(DK$3=1,DG6=5),"11",IF(AND(DK$3=1,DG6=6),"10",IF(AND(DK$3=1,DG6=7),"9",IF(AND(DK$3=1,DG6=8),"8",IF(AND(DK$3=1,DG6=9),"7",IF(AND(DK$3=1,DG6=10),"6",IF(AND(DK$3=1,DG6=11),"5",IF(AND(DK$3=1,DG6=12),"4",IF(AND(DK$3=1,DG6=13),"3",IF(AND(DK$3=1,DG6=14),"2",IF(AND(DK$3=1,DG6=15),"1",IF(AND(DK$3=2,DG6=1),"16",IF(AND(DK$3=2,DG6=2),"13",IF(AND(DK$3=2,DG6=3),"11",IF(AND(DK$3=2,DG6=4),"10",IF(AND(DK$3=2,DG6=5),"9",IF(AND(DK$3=2,DG6=6),"8",IF(AND(DK$3=2,DG6=7),"7",IF(AND(DK$3=2,DG6=8),"6",IF(AND(DK$3=2,DG6=9),"5",IF(AND(DK$3=2,DG6=10),"4",IF(AND(DK$3=2,DG6=11),"3",IF(AND(DK$3=2,DG6=12),"2",IF(AND(DK$3=2,DG6=13),"1",IF(AND(DK$3=3,DG6=1),"10",IF(AND(DK$3=3,DG6=2),"9",IF(AND(DK$3=3,DG6=3),"8",IF(AND(DK$3=3,DG6=4),"7",IF(AND(DK$3=3,DG6=5),"6",IF(AND(DK$3=3,DG6=6),"5",IF(AND(DK$3=3,DG6=7),"4",IF(AND(DK$3=3,DG6=8),"3",IF(AND(DK$3=3,DG6=9),"2",IF(AND(DK$3=3,DG6=10),"1"))))))))))))))))))))))))))))))))))))))+0</f>
        <v>0</v>
      </c>
      <c r="DI6" s="29">
        <f>+SUM(DH6+DB6)</f>
        <v>0</v>
      </c>
      <c r="DJ6" s="30">
        <f>SUM(LARGE(($DH6,$DA6,$CT6,$CM6,$CF6,$BY6,$BR6,$BK6,$BD6,$AW6,$AP6,$AI6,$AB6,$U6,$N6,$G6),{1;2;3;4;5}))</f>
        <v>0</v>
      </c>
      <c r="DK6" s="27">
        <f>RANK(DJ6,DJ$6:DJ$56)</f>
        <v>1</v>
      </c>
      <c r="DL6" s="20">
        <f t="shared" ref="DL6:DL56" si="32">DR$3</f>
        <v>1</v>
      </c>
      <c r="DM6" s="27"/>
      <c r="DN6" s="26"/>
      <c r="DO6" s="28">
        <f t="shared" ref="DO6" si="33">IF(AND(DR$3=1,DN6=1),"25",IF(AND(DR$3=1,DN6=2),"20",IF(AND(DR$3=1,DN6=3),"16",IF(AND(DR$3=1,DN6=4),"13",IF(AND(DR$3=1,DN6=5),"11",IF(AND(DR$3=1,DN6=6),"10",IF(AND(DR$3=1,DN6=7),"9",IF(AND(DR$3=1,DN6=8),"8",IF(AND(DR$3=1,DN6=9),"7",IF(AND(DR$3=1,DN6=10),"6",IF(AND(DR$3=1,DN6=11),"5",IF(AND(DR$3=1,DN6=12),"4",IF(AND(DR$3=1,DN6=13),"3",IF(AND(DR$3=1,DN6=14),"2",IF(AND(DR$3=1,DN6=15),"1",IF(AND(DR$3=2,DN6=1),"16",IF(AND(DR$3=2,DN6=2),"13",IF(AND(DR$3=2,DN6=3),"11",IF(AND(DR$3=2,DN6=4),"10",IF(AND(DR$3=2,DN6=5),"9",IF(AND(DR$3=2,DN6=6),"8",IF(AND(DR$3=2,DN6=7),"7",IF(AND(DR$3=2,DN6=8),"6",IF(AND(DR$3=2,DN6=9),"5",IF(AND(DR$3=2,DN6=10),"4",IF(AND(DR$3=2,DN6=11),"3",IF(AND(DR$3=2,DN6=12),"2",IF(AND(DR$3=2,DN6=13),"1",IF(AND(DR$3=3,DN6=1),"10",IF(AND(DR$3=3,DN6=2),"9",IF(AND(DR$3=3,DN6=3),"8",IF(AND(DR$3=3,DN6=4),"7",IF(AND(DR$3=3,DN6=5),"6",IF(AND(DR$3=3,DN6=6),"5",IF(AND(DR$3=3,DN6=7),"4",IF(AND(DR$3=3,DN6=8),"3",IF(AND(DR$3=3,DN6=9),"2",IF(AND(DR$3=3,DN6=10),"1"))))))))))))))))))))))))))))))))))))))+0</f>
        <v>0</v>
      </c>
      <c r="DP6" s="29">
        <f>+SUM(DO6+DI6)</f>
        <v>0</v>
      </c>
      <c r="DQ6" s="30">
        <f>SUM(LARGE(($DO6,$DH6,$DA6,$CT6,$CM6,$CF6,$BY6,$BR6,$BK6,$BD6,$AW6,$AP6,$AI6,$AB6,$U6,$N6,$G6),{1;2;3;4;5}))</f>
        <v>0</v>
      </c>
      <c r="DR6" s="27">
        <f>RANK(DQ6,DQ$6:DQ$56)</f>
        <v>1</v>
      </c>
      <c r="DS6" s="20">
        <f t="shared" ref="DS6:DS56" si="34">DY$3</f>
        <v>1</v>
      </c>
      <c r="DT6" s="27"/>
      <c r="DU6" s="26"/>
      <c r="DV6" s="28">
        <f t="shared" ref="DV6" si="35">IF(AND(DY$3=1,DU6=1),"25",IF(AND(DY$3=1,DU6=2),"20",IF(AND(DY$3=1,DU6=3),"16",IF(AND(DY$3=1,DU6=4),"13",IF(AND(DY$3=1,DU6=5),"11",IF(AND(DY$3=1,DU6=6),"10",IF(AND(DY$3=1,DU6=7),"9",IF(AND(DY$3=1,DU6=8),"8",IF(AND(DY$3=1,DU6=9),"7",IF(AND(DY$3=1,DU6=10),"6",IF(AND(DY$3=1,DU6=11),"5",IF(AND(DY$3=1,DU6=12),"4",IF(AND(DY$3=1,DU6=13),"3",IF(AND(DY$3=1,DU6=14),"2",IF(AND(DY$3=1,DU6=15),"1",IF(AND(DY$3=2,DU6=1),"16",IF(AND(DY$3=2,DU6=2),"13",IF(AND(DY$3=2,DU6=3),"11",IF(AND(DY$3=2,DU6=4),"10",IF(AND(DY$3=2,DU6=5),"9",IF(AND(DY$3=2,DU6=6),"8",IF(AND(DY$3=2,DU6=7),"7",IF(AND(DY$3=2,DU6=8),"6",IF(AND(DY$3=2,DU6=9),"5",IF(AND(DY$3=2,DU6=10),"4",IF(AND(DY$3=2,DU6=11),"3",IF(AND(DY$3=2,DU6=12),"2",IF(AND(DY$3=2,DU6=13),"1",IF(AND(DY$3=3,DU6=1),"10",IF(AND(DY$3=3,DU6=2),"9",IF(AND(DY$3=3,DU6=3),"8",IF(AND(DY$3=3,DU6=4),"7",IF(AND(DY$3=3,DU6=5),"6",IF(AND(DY$3=3,DU6=6),"5",IF(AND(DY$3=3,DU6=7),"4",IF(AND(DY$3=3,DU6=8),"3",IF(AND(DY$3=3,DU6=9),"2",IF(AND(DY$3=3,DU6=10),"1"))))))))))))))))))))))))))))))))))))))+0</f>
        <v>0</v>
      </c>
      <c r="DW6" s="29">
        <f>+SUM(DV6+DP6)</f>
        <v>0</v>
      </c>
      <c r="DX6" s="30">
        <f>SUM(LARGE(($DV6,$DO6,$DH6,$DA6,$CT6,$CM6,$CF6,$BY6,$BR6,$BK6,$BD6,$AW6,$AP6,$AI6,$AB6,$U6,$N6,$G6),{1;2;3;4;5}))</f>
        <v>0</v>
      </c>
      <c r="DY6" s="27">
        <f>RANK(DX6,DX$6:DX$56)</f>
        <v>1</v>
      </c>
      <c r="DZ6" s="20">
        <f t="shared" ref="DZ6:DZ56" si="36">EF$3</f>
        <v>3</v>
      </c>
      <c r="EA6" s="27"/>
      <c r="EB6" s="26"/>
      <c r="EC6" s="28">
        <f t="shared" ref="EC6" si="37">IF(AND(EF$3=1,EB6=1),"25",IF(AND(EF$3=1,EB6=2),"20",IF(AND(EF$3=1,EB6=3),"16",IF(AND(EF$3=1,EB6=4),"13",IF(AND(EF$3=1,EB6=5),"11",IF(AND(EF$3=1,EB6=6),"10",IF(AND(EF$3=1,EB6=7),"9",IF(AND(EF$3=1,EB6=8),"8",IF(AND(EF$3=1,EB6=9),"7",IF(AND(EF$3=1,EB6=10),"6",IF(AND(EF$3=1,EB6=11),"5",IF(AND(EF$3=1,EB6=12),"4",IF(AND(EF$3=1,EB6=13),"3",IF(AND(EF$3=1,EB6=14),"2",IF(AND(EF$3=1,EB6=15),"1",IF(AND(EF$3=2,EB6=1),"16",IF(AND(EF$3=2,EB6=2),"13",IF(AND(EF$3=2,EB6=3),"11",IF(AND(EF$3=2,EB6=4),"10",IF(AND(EF$3=2,EB6=5),"9",IF(AND(EF$3=2,EB6=6),"8",IF(AND(EF$3=2,EB6=7),"7",IF(AND(EF$3=2,EB6=8),"6",IF(AND(EF$3=2,EB6=9),"5",IF(AND(EF$3=2,EB6=10),"4",IF(AND(EF$3=2,EB6=11),"3",IF(AND(EF$3=2,EB6=12),"2",IF(AND(EF$3=2,EB6=13),"1",IF(AND(EF$3=3,EB6=1),"10",IF(AND(EF$3=3,EB6=2),"9",IF(AND(EF$3=3,EB6=3),"8",IF(AND(EF$3=3,EB6=4),"7",IF(AND(EF$3=3,EB6=5),"6",IF(AND(EF$3=3,EB6=6),"5",IF(AND(EF$3=3,EB6=7),"4",IF(AND(EF$3=3,EB6=8),"3",IF(AND(EF$3=3,EB6=9),"2",IF(AND(EF$3=3,EB6=10),"1"))))))))))))))))))))))))))))))))))))))+0</f>
        <v>0</v>
      </c>
      <c r="ED6" s="29">
        <f>+SUM(EC6+DW6)</f>
        <v>0</v>
      </c>
      <c r="EE6" s="30">
        <f>SUM(LARGE(($EC6,$DV6,$DO6,$DH6,$DA6,$CT6,$CM6,$CF6,$BY6,$BR6,$BK6,$BD6,$AW6,$AP6,$AI6,$AB6,$U6,$N6,$G6),{1;2;3;4;5}))</f>
        <v>0</v>
      </c>
      <c r="EF6" s="27">
        <f>RANK(EE6,EE$6:EE$56)</f>
        <v>1</v>
      </c>
      <c r="EG6" s="20">
        <f t="shared" ref="EG6:EG56" si="38">EM$3</f>
        <v>1</v>
      </c>
      <c r="EH6" s="27"/>
      <c r="EI6" s="26"/>
      <c r="EJ6" s="28">
        <f t="shared" ref="EJ6" si="39">IF(AND(EM$3=1,EI6=1),"25",IF(AND(EM$3=1,EI6=2),"20",IF(AND(EM$3=1,EI6=3),"16",IF(AND(EM$3=1,EI6=4),"13",IF(AND(EM$3=1,EI6=5),"11",IF(AND(EM$3=1,EI6=6),"10",IF(AND(EM$3=1,EI6=7),"9",IF(AND(EM$3=1,EI6=8),"8",IF(AND(EM$3=1,EI6=9),"7",IF(AND(EM$3=1,EI6=10),"6",IF(AND(EM$3=1,EI6=11),"5",IF(AND(EM$3=1,EI6=12),"4",IF(AND(EM$3=1,EI6=13),"3",IF(AND(EM$3=1,EI6=14),"2",IF(AND(EM$3=1,EI6=15),"1",IF(AND(EM$3=2,EI6=1),"16",IF(AND(EM$3=2,EI6=2),"13",IF(AND(EM$3=2,EI6=3),"11",IF(AND(EM$3=2,EI6=4),"10",IF(AND(EM$3=2,EI6=5),"9",IF(AND(EM$3=2,EI6=6),"8",IF(AND(EM$3=2,EI6=7),"7",IF(AND(EM$3=2,EI6=8),"6",IF(AND(EM$3=2,EI6=9),"5",IF(AND(EM$3=2,EI6=10),"4",IF(AND(EM$3=2,EI6=11),"3",IF(AND(EM$3=2,EI6=12),"2",IF(AND(EM$3=2,EI6=13),"1",IF(AND(EM$3=3,EI6=1),"10",IF(AND(EM$3=3,EI6=2),"9",IF(AND(EM$3=3,EI6=3),"8",IF(AND(EM$3=3,EI6=4),"7",IF(AND(EM$3=3,EI6=5),"6",IF(AND(EM$3=3,EI6=6),"5",IF(AND(EM$3=3,EI6=7),"4",IF(AND(EM$3=3,EI6=8),"3",IF(AND(EM$3=3,EI6=9),"2",IF(AND(EM$3=3,EI6=10),"1"))))))))))))))))))))))))))))))))))))))+0</f>
        <v>0</v>
      </c>
      <c r="EK6" s="29">
        <f>+SUM(EJ6+ED6)</f>
        <v>0</v>
      </c>
      <c r="EL6" s="30">
        <f>SUM(LARGE(($EJ6,$EC6,$DV6,$DO6,$DH6,$DA6,$CT6,$CM6,$CF6,$BY6,$BR6,$BK6,$BD6,$AW6,$AP6,$AI6,$AB6,$U6,$N6,$G6),{1;2;3;4;5}))</f>
        <v>0</v>
      </c>
      <c r="EM6" s="27">
        <f>RANK(EL6,EL$6:EL$56)</f>
        <v>1</v>
      </c>
    </row>
    <row r="7" spans="1:143" x14ac:dyDescent="0.2">
      <c r="A7" s="38" t="s">
        <v>155</v>
      </c>
      <c r="B7" s="70">
        <v>0</v>
      </c>
      <c r="C7" s="17" t="s">
        <v>156</v>
      </c>
      <c r="D7" s="20">
        <f t="shared" si="0"/>
        <v>1</v>
      </c>
      <c r="E7" s="27"/>
      <c r="F7" s="26"/>
      <c r="G7" s="28">
        <f>IF(AND(J$3=1,F7=1),"25",IF(AND(J$3=1,F7=2),"20",IF(AND(J$3=1,F7=3),"16",IF(AND(J$3=1,F7=4),"13",IF(AND(J$3=1,F7=5),"11",IF(AND(J$3=1,F7=6),"10",IF(AND(J$3=1,F7=7),"9",IF(AND(J$3=1,F7=8),"8",IF(AND(J$3=1,F7=9),"7",IF(AND(J$3=1,F7=10),"6",IF(AND(J$3=1,F7=11),"5",IF(AND(J$3=1,F7=12),"4",IF(AND(J$3=1,F7=13),"3",IF(AND(J$3=1,F7=14),"2",IF(AND(J$3=1,F7=15),"1",IF(AND(J$3=2,F7=1),"16",IF(AND(J$3=2,F7=2),"13",IF(AND(J$3=2,F7=3),"11",IF(AND(J$3=2,F7=4),"10",IF(AND(J$3=2,F7=5),"9",IF(AND(J$3=2,F7=6),"8",IF(AND(J$3=2,F7=7),"7",IF(AND(J$3=2,F7=8),"6",IF(AND(J$3=2,F7=9),"5",IF(AND(J$3=2,F7=10),"4",IF(AND(J$3=2,F7=11),"3",IF(AND(J$3=2,F7=12),"2",IF(AND(J$3=2,F7=13),"1",IF(AND(J$3=3,F7=1),"10",IF(AND(J$3=3,F7=2),"9",IF(AND(J$3=3,F7=3),"8",IF(AND(J$3=3,F7=4),"7",IF(AND(J$3=3,F7=5),"6",IF(AND(J$3=3,F7=6),"5",IF(AND(J$3=3,F7=7),"4",IF(AND(J$3=3,F7=8),"3",IF(AND(J$3=3,F7=9),"2",IF(AND(J$3=3,F7=10),"1"))))))))))))))))))))))))))))))))))))))+0</f>
        <v>0</v>
      </c>
      <c r="H7" s="29">
        <f t="shared" ref="H7:H56" si="40">+SUM(G7)</f>
        <v>0</v>
      </c>
      <c r="I7" s="30">
        <f>SUM(LARGE(($G7),{1}))</f>
        <v>0</v>
      </c>
      <c r="J7" s="27">
        <f t="shared" ref="J7:J56" si="41">RANK(I7,I$6:I$56)</f>
        <v>1</v>
      </c>
      <c r="K7" s="20">
        <f t="shared" si="2"/>
        <v>1</v>
      </c>
      <c r="L7" s="27"/>
      <c r="M7" s="26"/>
      <c r="N7" s="28">
        <f>IF(AND(Q$3=1,M7=1),"25",IF(AND(Q$3=1,M7=2),"20",IF(AND(Q$3=1,M7=3),"16",IF(AND(Q$3=1,M7=4),"13",IF(AND(Q$3=1,M7=5),"11",IF(AND(Q$3=1,M7=6),"10",IF(AND(Q$3=1,M7=7),"9",IF(AND(Q$3=1,M7=8),"8",IF(AND(Q$3=1,M7=9),"7",IF(AND(Q$3=1,M7=10),"6",IF(AND(Q$3=1,M7=11),"5",IF(AND(Q$3=1,M7=12),"4",IF(AND(Q$3=1,M7=13),"3",IF(AND(Q$3=1,M7=14),"2",IF(AND(Q$3=1,M7=15),"1",IF(AND(Q$3=2,M7=1),"16",IF(AND(Q$3=2,M7=2),"13",IF(AND(Q$3=2,M7=3),"11",IF(AND(Q$3=2,M7=4),"10",IF(AND(Q$3=2,M7=5),"9",IF(AND(Q$3=2,M7=6),"8",IF(AND(Q$3=2,M7=7),"7",IF(AND(Q$3=2,M7=8),"6",IF(AND(Q$3=2,M7=9),"5",IF(AND(Q$3=2,M7=10),"4",IF(AND(Q$3=2,M7=11),"3",IF(AND(Q$3=2,M7=12),"2",IF(AND(Q$3=2,M7=13),"1",IF(AND(Q$3=3,M7=1),"10",IF(AND(Q$3=3,M7=2),"9",IF(AND(Q$3=3,M7=3),"8",IF(AND(Q$3=3,M7=4),"7",IF(AND(Q$3=3,M7=5),"6",IF(AND(Q$3=3,M7=6),"5",IF(AND(Q$3=3,M7=7),"4",IF(AND(Q$3=3,M7=8),"3",IF(AND(Q$3=3,M7=9),"2",IF(AND(Q$3=3,M7=10),"1"))))))))))))))))))))))))))))))))))))))+0</f>
        <v>0</v>
      </c>
      <c r="O7" s="29">
        <f t="shared" ref="O7:O56" si="42">+SUM(N7+H7)</f>
        <v>0</v>
      </c>
      <c r="P7" s="30">
        <f>SUM(LARGE(($N7,$G7),{1;2}))</f>
        <v>0</v>
      </c>
      <c r="Q7" s="27">
        <f t="shared" ref="Q7:Q56" si="43">RANK(P7,P$6:P$56)</f>
        <v>1</v>
      </c>
      <c r="R7" s="20">
        <f t="shared" si="4"/>
        <v>2</v>
      </c>
      <c r="S7" s="27"/>
      <c r="T7" s="26"/>
      <c r="U7" s="28">
        <f>IF(AND(X$3=1,T7=1),"25",IF(AND(X$3=1,T7=2),"20",IF(AND(X$3=1,T7=3),"16",IF(AND(X$3=1,T7=4),"13",IF(AND(X$3=1,T7=5),"11",IF(AND(X$3=1,T7=6),"10",IF(AND(X$3=1,T7=7),"9",IF(AND(X$3=1,T7=8),"8",IF(AND(X$3=1,T7=9),"7",IF(AND(X$3=1,T7=10),"6",IF(AND(X$3=1,T7=11),"5",IF(AND(X$3=1,T7=12),"4",IF(AND(X$3=1,T7=13),"3",IF(AND(X$3=1,T7=14),"2",IF(AND(X$3=1,T7=15),"1",IF(AND(X$3=2,T7=1),"16",IF(AND(X$3=2,T7=2),"13",IF(AND(X$3=2,T7=3),"11",IF(AND(X$3=2,T7=4),"10",IF(AND(X$3=2,T7=5),"9",IF(AND(X$3=2,T7=6),"8",IF(AND(X$3=2,T7=7),"7",IF(AND(X$3=2,T7=8),"6",IF(AND(X$3=2,T7=9),"5",IF(AND(X$3=2,T7=10),"4",IF(AND(X$3=2,T7=11),"3",IF(AND(X$3=2,T7=12),"2",IF(AND(X$3=2,T7=13),"1",IF(AND(X$3=3,T7=1),"10",IF(AND(X$3=3,T7=2),"9",IF(AND(X$3=3,T7=3),"8",IF(AND(X$3=3,T7=4),"7",IF(AND(X$3=3,T7=5),"6",IF(AND(X$3=3,T7=6),"5",IF(AND(X$3=3,T7=7),"4",IF(AND(X$3=3,T7=8),"3",IF(AND(X$3=3,T7=9),"2",IF(AND(X$3=3,T7=10),"1"))))))))))))))))))))))))))))))))))))))+0</f>
        <v>0</v>
      </c>
      <c r="V7" s="29">
        <f t="shared" ref="V7:V56" si="44">+SUM(U7+O7)</f>
        <v>0</v>
      </c>
      <c r="W7" s="30">
        <f>SUM(LARGE(($U7,$N7,$G7),{1;2;3}))</f>
        <v>0</v>
      </c>
      <c r="X7" s="27">
        <f t="shared" ref="X7:X56" si="45">RANK(W7,W$6:W$56)</f>
        <v>1</v>
      </c>
      <c r="Y7" s="20">
        <f t="shared" si="6"/>
        <v>2</v>
      </c>
      <c r="Z7" s="27"/>
      <c r="AA7" s="26"/>
      <c r="AB7" s="28">
        <f>IF(AND(AE$3=1,AA7=1),"25",IF(AND(AE$3=1,AA7=2),"20",IF(AND(AE$3=1,AA7=3),"16",IF(AND(AE$3=1,AA7=4),"13",IF(AND(AE$3=1,AA7=5),"11",IF(AND(AE$3=1,AA7=6),"10",IF(AND(AE$3=1,AA7=7),"9",IF(AND(AE$3=1,AA7=8),"8",IF(AND(AE$3=1,AA7=9),"7",IF(AND(AE$3=1,AA7=10),"6",IF(AND(AE$3=1,AA7=11),"5",IF(AND(AE$3=1,AA7=12),"4",IF(AND(AE$3=1,AA7=13),"3",IF(AND(AE$3=1,AA7=14),"2",IF(AND(AE$3=1,AA7=15),"1",IF(AND(AE$3=2,AA7=1),"16",IF(AND(AE$3=2,AA7=2),"13",IF(AND(AE$3=2,AA7=3),"11",IF(AND(AE$3=2,AA7=4),"10",IF(AND(AE$3=2,AA7=5),"9",IF(AND(AE$3=2,AA7=6),"8",IF(AND(AE$3=2,AA7=7),"7",IF(AND(AE$3=2,AA7=8),"6",IF(AND(AE$3=2,AA7=9),"5",IF(AND(AE$3=2,AA7=10),"4",IF(AND(AE$3=2,AA7=11),"3",IF(AND(AE$3=2,AA7=12),"2",IF(AND(AE$3=2,AA7=13),"1",IF(AND(AE$3=3,AA7=1),"10",IF(AND(AE$3=3,AA7=2),"9",IF(AND(AE$3=3,AA7=3),"8",IF(AND(AE$3=3,AA7=4),"7",IF(AND(AE$3=3,AA7=5),"6",IF(AND(AE$3=3,AA7=6),"5",IF(AND(AE$3=3,AA7=7),"4",IF(AND(AE$3=3,AA7=8),"3",IF(AND(AE$3=3,AA7=9),"2",IF(AND(AE$3=3,AA7=10),"1"))))))))))))))))))))))))))))))))))))))+0</f>
        <v>0</v>
      </c>
      <c r="AC7" s="29">
        <f t="shared" ref="AC7:AC56" si="46">+SUM(AB7+V7)</f>
        <v>0</v>
      </c>
      <c r="AD7" s="30">
        <f>SUM(LARGE(($AB7,$U7,$N7,$G7),{1;2;3;4}))</f>
        <v>0</v>
      </c>
      <c r="AE7" s="27">
        <f t="shared" ref="AE7:AE56" si="47">RANK(AD7,AD$6:AD$56)</f>
        <v>1</v>
      </c>
      <c r="AF7" s="20">
        <f t="shared" si="8"/>
        <v>2</v>
      </c>
      <c r="AG7" s="27"/>
      <c r="AH7" s="26"/>
      <c r="AI7" s="28">
        <f>IF(AND(AL$3=1,AH7=1),"25",IF(AND(AL$3=1,AH7=2),"20",IF(AND(AL$3=1,AH7=3),"16",IF(AND(AL$3=1,AH7=4),"13",IF(AND(AL$3=1,AH7=5),"11",IF(AND(AL$3=1,AH7=6),"10",IF(AND(AL$3=1,AH7=7),"9",IF(AND(AL$3=1,AH7=8),"8",IF(AND(AL$3=1,AH7=9),"7",IF(AND(AL$3=1,AH7=10),"6",IF(AND(AL$3=1,AH7=11),"5",IF(AND(AL$3=1,AH7=12),"4",IF(AND(AL$3=1,AH7=13),"3",IF(AND(AL$3=1,AH7=14),"2",IF(AND(AL$3=1,AH7=15),"1",IF(AND(AL$3=2,AH7=1),"16",IF(AND(AL$3=2,AH7=2),"13",IF(AND(AL$3=2,AH7=3),"11",IF(AND(AL$3=2,AH7=4),"10",IF(AND(AL$3=2,AH7=5),"9",IF(AND(AL$3=2,AH7=6),"8",IF(AND(AL$3=2,AH7=7),"7",IF(AND(AL$3=2,AH7=8),"6",IF(AND(AL$3=2,AH7=9),"5",IF(AND(AL$3=2,AH7=10),"4",IF(AND(AL$3=2,AH7=11),"3",IF(AND(AL$3=2,AH7=12),"2",IF(AND(AL$3=2,AH7=13),"1",IF(AND(AL$3=3,AH7=1),"10",IF(AND(AL$3=3,AH7=2),"9",IF(AND(AL$3=3,AH7=3),"8",IF(AND(AL$3=3,AH7=4),"7",IF(AND(AL$3=3,AH7=5),"6",IF(AND(AL$3=3,AH7=6),"5",IF(AND(AL$3=3,AH7=7),"4",IF(AND(AL$3=3,AH7=8),"3",IF(AND(AL$3=3,AH7=9),"2",IF(AND(AL$3=3,AH7=10),"1"))))))))))))))))))))))))))))))))))))))+0</f>
        <v>0</v>
      </c>
      <c r="AJ7" s="29">
        <f t="shared" ref="AJ7:AJ56" si="48">+SUM(AI7+AC7)</f>
        <v>0</v>
      </c>
      <c r="AK7" s="30">
        <f>SUM(LARGE(($AI7,$AB7,$U7,$N7,$G7),{1;2;3;4;5}))</f>
        <v>0</v>
      </c>
      <c r="AL7" s="27">
        <f t="shared" ref="AL7:AL56" si="49">RANK(AK7,AK$6:AK$56)</f>
        <v>1</v>
      </c>
      <c r="AM7" s="20">
        <f t="shared" si="10"/>
        <v>2</v>
      </c>
      <c r="AN7" s="27"/>
      <c r="AO7" s="26"/>
      <c r="AP7" s="28">
        <f>IF(AND(AS$3=1,AO7=1),"25",IF(AND(AS$3=1,AO7=2),"20",IF(AND(AS$3=1,AO7=3),"16",IF(AND(AS$3=1,AO7=4),"13",IF(AND(AS$3=1,AO7=5),"11",IF(AND(AS$3=1,AO7=6),"10",IF(AND(AS$3=1,AO7=7),"9",IF(AND(AS$3=1,AO7=8),"8",IF(AND(AS$3=1,AO7=9),"7",IF(AND(AS$3=1,AO7=10),"6",IF(AND(AS$3=1,AO7=11),"5",IF(AND(AS$3=1,AO7=12),"4",IF(AND(AS$3=1,AO7=13),"3",IF(AND(AS$3=1,AO7=14),"2",IF(AND(AS$3=1,AO7=15),"1",IF(AND(AS$3=2,AO7=1),"16",IF(AND(AS$3=2,AO7=2),"13",IF(AND(AS$3=2,AO7=3),"11",IF(AND(AS$3=2,AO7=4),"10",IF(AND(AS$3=2,AO7=5),"9",IF(AND(AS$3=2,AO7=6),"8",IF(AND(AS$3=2,AO7=7),"7",IF(AND(AS$3=2,AO7=8),"6",IF(AND(AS$3=2,AO7=9),"5",IF(AND(AS$3=2,AO7=10),"4",IF(AND(AS$3=2,AO7=11),"3",IF(AND(AS$3=2,AO7=12),"2",IF(AND(AS$3=2,AO7=13),"1",IF(AND(AS$3=3,AO7=1),"10",IF(AND(AS$3=3,AO7=2),"9",IF(AND(AS$3=3,AO7=3),"8",IF(AND(AS$3=3,AO7=4),"7",IF(AND(AS$3=3,AO7=5),"6",IF(AND(AS$3=3,AO7=6),"5",IF(AND(AS$3=3,AO7=7),"4",IF(AND(AS$3=3,AO7=8),"3",IF(AND(AS$3=3,AO7=9),"2",IF(AND(AS$3=3,AO7=10),"1"))))))))))))))))))))))))))))))))))))))+0</f>
        <v>0</v>
      </c>
      <c r="AQ7" s="29">
        <f t="shared" ref="AQ7:AQ56" si="50">+SUM(AP7+AJ7)</f>
        <v>0</v>
      </c>
      <c r="AR7" s="30">
        <f>SUM(LARGE(($AP7,$AI7,$AB7,$U7,$N7,$G7),{1;2;3;4;5}))</f>
        <v>0</v>
      </c>
      <c r="AS7" s="27">
        <f t="shared" ref="AS7:AS56" si="51">RANK(AR7,AR$6:AR$56)</f>
        <v>1</v>
      </c>
      <c r="AT7" s="20">
        <f t="shared" si="12"/>
        <v>2</v>
      </c>
      <c r="AU7" s="27"/>
      <c r="AV7" s="26"/>
      <c r="AW7" s="28">
        <f>IF(AND(AZ$3=1,AV7=1),"25",IF(AND(AZ$3=1,AV7=2),"20",IF(AND(AZ$3=1,AV7=3),"16",IF(AND(AZ$3=1,AV7=4),"13",IF(AND(AZ$3=1,AV7=5),"11",IF(AND(AZ$3=1,AV7=6),"10",IF(AND(AZ$3=1,AV7=7),"9",IF(AND(AZ$3=1,AV7=8),"8",IF(AND(AZ$3=1,AV7=9),"7",IF(AND(AZ$3=1,AV7=10),"6",IF(AND(AZ$3=1,AV7=11),"5",IF(AND(AZ$3=1,AV7=12),"4",IF(AND(AZ$3=1,AV7=13),"3",IF(AND(AZ$3=1,AV7=14),"2",IF(AND(AZ$3=1,AV7=15),"1",IF(AND(AZ$3=2,AV7=1),"16",IF(AND(AZ$3=2,AV7=2),"13",IF(AND(AZ$3=2,AV7=3),"11",IF(AND(AZ$3=2,AV7=4),"10",IF(AND(AZ$3=2,AV7=5),"9",IF(AND(AZ$3=2,AV7=6),"8",IF(AND(AZ$3=2,AV7=7),"7",IF(AND(AZ$3=2,AV7=8),"6",IF(AND(AZ$3=2,AV7=9),"5",IF(AND(AZ$3=2,AV7=10),"4",IF(AND(AZ$3=2,AV7=11),"3",IF(AND(AZ$3=2,AV7=12),"2",IF(AND(AZ$3=2,AV7=13),"1",IF(AND(AZ$3=3,AV7=1),"10",IF(AND(AZ$3=3,AV7=2),"9",IF(AND(AZ$3=3,AV7=3),"8",IF(AND(AZ$3=3,AV7=4),"7",IF(AND(AZ$3=3,AV7=5),"6",IF(AND(AZ$3=3,AV7=6),"5",IF(AND(AZ$3=3,AV7=7),"4",IF(AND(AZ$3=3,AV7=8),"3",IF(AND(AZ$3=3,AV7=9),"2",IF(AND(AZ$3=3,AV7=10),"1"))))))))))))))))))))))))))))))))))))))+0</f>
        <v>0</v>
      </c>
      <c r="AX7" s="29">
        <f t="shared" ref="AX7:AX56" si="52">+SUM(AW7+AQ7)</f>
        <v>0</v>
      </c>
      <c r="AY7" s="30">
        <f>SUM(LARGE(($AW7,$AP7,$AI7,$AB7,$U7,$N7,$G7),{1;2;3;4;5}))</f>
        <v>0</v>
      </c>
      <c r="AZ7" s="27">
        <f t="shared" ref="AZ7:AZ56" si="53">RANK(AY7,AY$6:AY$56)</f>
        <v>1</v>
      </c>
      <c r="BA7" s="20">
        <f t="shared" si="14"/>
        <v>2</v>
      </c>
      <c r="BB7" s="27"/>
      <c r="BC7" s="26"/>
      <c r="BD7" s="28">
        <f>IF(AND(BG$3=1,BC7=1),"25",IF(AND(BG$3=1,BC7=2),"20",IF(AND(BG$3=1,BC7=3),"16",IF(AND(BG$3=1,BC7=4),"13",IF(AND(BG$3=1,BC7=5),"11",IF(AND(BG$3=1,BC7=6),"10",IF(AND(BG$3=1,BC7=7),"9",IF(AND(BG$3=1,BC7=8),"8",IF(AND(BG$3=1,BC7=9),"7",IF(AND(BG$3=1,BC7=10),"6",IF(AND(BG$3=1,BC7=11),"5",IF(AND(BG$3=1,BC7=12),"4",IF(AND(BG$3=1,BC7=13),"3",IF(AND(BG$3=1,BC7=14),"2",IF(AND(BG$3=1,BC7=15),"1",IF(AND(BG$3=2,BC7=1),"16",IF(AND(BG$3=2,BC7=2),"13",IF(AND(BG$3=2,BC7=3),"11",IF(AND(BG$3=2,BC7=4),"10",IF(AND(BG$3=2,BC7=5),"9",IF(AND(BG$3=2,BC7=6),"8",IF(AND(BG$3=2,BC7=7),"7",IF(AND(BG$3=2,BC7=8),"6",IF(AND(BG$3=2,BC7=9),"5",IF(AND(BG$3=2,BC7=10),"4",IF(AND(BG$3=2,BC7=11),"3",IF(AND(BG$3=2,BC7=12),"2",IF(AND(BG$3=2,BC7=13),"1",IF(AND(BG$3=3,BC7=1),"10",IF(AND(BG$3=3,BC7=2),"9",IF(AND(BG$3=3,BC7=3),"8",IF(AND(BG$3=3,BC7=4),"7",IF(AND(BG$3=3,BC7=5),"6",IF(AND(BG$3=3,BC7=6),"5",IF(AND(BG$3=3,BC7=7),"4",IF(AND(BG$3=3,BC7=8),"3",IF(AND(BG$3=3,BC7=9),"2",IF(AND(BG$3=3,BC7=10),"1"))))))))))))))))))))))))))))))))))))))+0</f>
        <v>0</v>
      </c>
      <c r="BE7" s="29">
        <f t="shared" ref="BE7:BE56" si="54">+SUM(BD7+AX7)</f>
        <v>0</v>
      </c>
      <c r="BF7" s="30">
        <f>SUM(LARGE(($BD7,$AW7,$AP7,$AI7,$AB7,$U7,$N7,$G7),{1;2;3;4;5}))</f>
        <v>0</v>
      </c>
      <c r="BG7" s="27">
        <f t="shared" ref="BG7:BG56" si="55">RANK(BF7,BF$6:BF$56)</f>
        <v>1</v>
      </c>
      <c r="BH7" s="20">
        <f t="shared" si="16"/>
        <v>2</v>
      </c>
      <c r="BI7" s="27"/>
      <c r="BJ7" s="26"/>
      <c r="BK7" s="28">
        <f>IF(AND(BN$3=1,BJ7=1),"25",IF(AND(BN$3=1,BJ7=2),"20",IF(AND(BN$3=1,BJ7=3),"16",IF(AND(BN$3=1,BJ7=4),"13",IF(AND(BN$3=1,BJ7=5),"11",IF(AND(BN$3=1,BJ7=6),"10",IF(AND(BN$3=1,BJ7=7),"9",IF(AND(BN$3=1,BJ7=8),"8",IF(AND(BN$3=1,BJ7=9),"7",IF(AND(BN$3=1,BJ7=10),"6",IF(AND(BN$3=1,BJ7=11),"5",IF(AND(BN$3=1,BJ7=12),"4",IF(AND(BN$3=1,BJ7=13),"3",IF(AND(BN$3=1,BJ7=14),"2",IF(AND(BN$3=1,BJ7=15),"1",IF(AND(BN$3=2,BJ7=1),"16",IF(AND(BN$3=2,BJ7=2),"13",IF(AND(BN$3=2,BJ7=3),"11",IF(AND(BN$3=2,BJ7=4),"10",IF(AND(BN$3=2,BJ7=5),"9",IF(AND(BN$3=2,BJ7=6),"8",IF(AND(BN$3=2,BJ7=7),"7",IF(AND(BN$3=2,BJ7=8),"6",IF(AND(BN$3=2,BJ7=9),"5",IF(AND(BN$3=2,BJ7=10),"4",IF(AND(BN$3=2,BJ7=11),"3",IF(AND(BN$3=2,BJ7=12),"2",IF(AND(BN$3=2,BJ7=13),"1",IF(AND(BN$3=3,BJ7=1),"10",IF(AND(BN$3=3,BJ7=2),"9",IF(AND(BN$3=3,BJ7=3),"8",IF(AND(BN$3=3,BJ7=4),"7",IF(AND(BN$3=3,BJ7=5),"6",IF(AND(BN$3=3,BJ7=6),"5",IF(AND(BN$3=3,BJ7=7),"4",IF(AND(BN$3=3,BJ7=8),"3",IF(AND(BN$3=3,BJ7=9),"2",IF(AND(BN$3=3,BJ7=10),"1"))))))))))))))))))))))))))))))))))))))+0</f>
        <v>0</v>
      </c>
      <c r="BL7" s="29">
        <f t="shared" ref="BL7:BL56" si="56">+SUM(BK7+BE7)</f>
        <v>0</v>
      </c>
      <c r="BM7" s="30">
        <f>SUM(LARGE(($BK7,$BD7,$AW7,$AP7,$AI7,$AB7,$U7,$N7,$G7),{1;2;3;4;5}))</f>
        <v>0</v>
      </c>
      <c r="BN7" s="27">
        <f t="shared" ref="BN7:BN56" si="57">RANK(BM7,BM$6:BM$56)</f>
        <v>1</v>
      </c>
      <c r="BO7" s="20">
        <f t="shared" si="18"/>
        <v>2</v>
      </c>
      <c r="BP7" s="27"/>
      <c r="BQ7" s="26"/>
      <c r="BR7" s="28">
        <f>IF(AND(BU$3=1,BQ7=1),"25",IF(AND(BU$3=1,BQ7=2),"20",IF(AND(BU$3=1,BQ7=3),"16",IF(AND(BU$3=1,BQ7=4),"13",IF(AND(BU$3=1,BQ7=5),"11",IF(AND(BU$3=1,BQ7=6),"10",IF(AND(BU$3=1,BQ7=7),"9",IF(AND(BU$3=1,BQ7=8),"8",IF(AND(BU$3=1,BQ7=9),"7",IF(AND(BU$3=1,BQ7=10),"6",IF(AND(BU$3=1,BQ7=11),"5",IF(AND(BU$3=1,BQ7=12),"4",IF(AND(BU$3=1,BQ7=13),"3",IF(AND(BU$3=1,BQ7=14),"2",IF(AND(BU$3=1,BQ7=15),"1",IF(AND(BU$3=2,BQ7=1),"16",IF(AND(BU$3=2,BQ7=2),"13",IF(AND(BU$3=2,BQ7=3),"11",IF(AND(BU$3=2,BQ7=4),"10",IF(AND(BU$3=2,BQ7=5),"9",IF(AND(BU$3=2,BQ7=6),"8",IF(AND(BU$3=2,BQ7=7),"7",IF(AND(BU$3=2,BQ7=8),"6",IF(AND(BU$3=2,BQ7=9),"5",IF(AND(BU$3=2,BQ7=10),"4",IF(AND(BU$3=2,BQ7=11),"3",IF(AND(BU$3=2,BQ7=12),"2",IF(AND(BU$3=2,BQ7=13),"1",IF(AND(BU$3=3,BQ7=1),"10",IF(AND(BU$3=3,BQ7=2),"9",IF(AND(BU$3=3,BQ7=3),"8",IF(AND(BU$3=3,BQ7=4),"7",IF(AND(BU$3=3,BQ7=5),"6",IF(AND(BU$3=3,BQ7=6),"5",IF(AND(BU$3=3,BQ7=7),"4",IF(AND(BU$3=3,BQ7=8),"3",IF(AND(BU$3=3,BQ7=9),"2",IF(AND(BU$3=3,BQ7=10),"1"))))))))))))))))))))))))))))))))))))))+0</f>
        <v>0</v>
      </c>
      <c r="BS7" s="29">
        <f t="shared" ref="BS7:BS56" si="58">+SUM(BR7+BL7)</f>
        <v>0</v>
      </c>
      <c r="BT7" s="30">
        <f>SUM(LARGE(($BR7,$BK7,$BD7,$AW7,$AP7,$AI7,$AB7,$U7,$N7,$G7),{1;2;3;4;5}))</f>
        <v>0</v>
      </c>
      <c r="BU7" s="27">
        <f t="shared" ref="BU7:BU56" si="59">RANK(BT7,BT$6:BT$56)</f>
        <v>1</v>
      </c>
      <c r="BV7" s="20">
        <f t="shared" si="20"/>
        <v>2</v>
      </c>
      <c r="BW7" s="27"/>
      <c r="BX7" s="26"/>
      <c r="BY7" s="28">
        <f>IF(AND(CB$3=1,BX7=1),"25",IF(AND(CB$3=1,BX7=2),"20",IF(AND(CB$3=1,BX7=3),"16",IF(AND(CB$3=1,BX7=4),"13",IF(AND(CB$3=1,BX7=5),"11",IF(AND(CB$3=1,BX7=6),"10",IF(AND(CB$3=1,BX7=7),"9",IF(AND(CB$3=1,BX7=8),"8",IF(AND(CB$3=1,BX7=9),"7",IF(AND(CB$3=1,BX7=10),"6",IF(AND(CB$3=1,BX7=11),"5",IF(AND(CB$3=1,BX7=12),"4",IF(AND(CB$3=1,BX7=13),"3",IF(AND(CB$3=1,BX7=14),"2",IF(AND(CB$3=1,BX7=15),"1",IF(AND(CB$3=2,BX7=1),"16",IF(AND(CB$3=2,BX7=2),"13",IF(AND(CB$3=2,BX7=3),"11",IF(AND(CB$3=2,BX7=4),"10",IF(AND(CB$3=2,BX7=5),"9",IF(AND(CB$3=2,BX7=6),"8",IF(AND(CB$3=2,BX7=7),"7",IF(AND(CB$3=2,BX7=8),"6",IF(AND(CB$3=2,BX7=9),"5",IF(AND(CB$3=2,BX7=10),"4",IF(AND(CB$3=2,BX7=11),"3",IF(AND(CB$3=2,BX7=12),"2",IF(AND(CB$3=2,BX7=13),"1",IF(AND(CB$3=3,BX7=1),"10",IF(AND(CB$3=3,BX7=2),"9",IF(AND(CB$3=3,BX7=3),"8",IF(AND(CB$3=3,BX7=4),"7",IF(AND(CB$3=3,BX7=5),"6",IF(AND(CB$3=3,BX7=6),"5",IF(AND(CB$3=3,BX7=7),"4",IF(AND(CB$3=3,BX7=8),"3",IF(AND(CB$3=3,BX7=9),"2",IF(AND(CB$3=3,BX7=10),"1"))))))))))))))))))))))))))))))))))))))+0</f>
        <v>0</v>
      </c>
      <c r="BZ7" s="29">
        <f t="shared" ref="BZ7:BZ56" si="60">+SUM(BY7+BS7)</f>
        <v>0</v>
      </c>
      <c r="CA7" s="30">
        <f>SUM(LARGE(($BY7,$BR7,$BK7,$BD7,$AW7,$AP7,$AI7,$AB7,$U7,$N7,$G7),{1;2;3;4;5}))</f>
        <v>0</v>
      </c>
      <c r="CB7" s="27">
        <f t="shared" ref="CB7:CB56" si="61">RANK(CA7,CA$6:CA$56)</f>
        <v>1</v>
      </c>
      <c r="CC7" s="20">
        <f t="shared" si="22"/>
        <v>2</v>
      </c>
      <c r="CD7" s="27"/>
      <c r="CE7" s="26"/>
      <c r="CF7" s="28">
        <f>IF(AND(CI$3=1,CE7=1),"25",IF(AND(CI$3=1,CE7=2),"20",IF(AND(CI$3=1,CE7=3),"16",IF(AND(CI$3=1,CE7=4),"13",IF(AND(CI$3=1,CE7=5),"11",IF(AND(CI$3=1,CE7=6),"10",IF(AND(CI$3=1,CE7=7),"9",IF(AND(CI$3=1,CE7=8),"8",IF(AND(CI$3=1,CE7=9),"7",IF(AND(CI$3=1,CE7=10),"6",IF(AND(CI$3=1,CE7=11),"5",IF(AND(CI$3=1,CE7=12),"4",IF(AND(CI$3=1,CE7=13),"3",IF(AND(CI$3=1,CE7=14),"2",IF(AND(CI$3=1,CE7=15),"1",IF(AND(CI$3=2,CE7=1),"16",IF(AND(CI$3=2,CE7=2),"13",IF(AND(CI$3=2,CE7=3),"11",IF(AND(CI$3=2,CE7=4),"10",IF(AND(CI$3=2,CE7=5),"9",IF(AND(CI$3=2,CE7=6),"8",IF(AND(CI$3=2,CE7=7),"7",IF(AND(CI$3=2,CE7=8),"6",IF(AND(CI$3=2,CE7=9),"5",IF(AND(CI$3=2,CE7=10),"4",IF(AND(CI$3=2,CE7=11),"3",IF(AND(CI$3=2,CE7=12),"2",IF(AND(CI$3=2,CE7=13),"1",IF(AND(CI$3=3,CE7=1),"10",IF(AND(CI$3=3,CE7=2),"9",IF(AND(CI$3=3,CE7=3),"8",IF(AND(CI$3=3,CE7=4),"7",IF(AND(CI$3=3,CE7=5),"6",IF(AND(CI$3=3,CE7=6),"5",IF(AND(CI$3=3,CE7=7),"4",IF(AND(CI$3=3,CE7=8),"3",IF(AND(CI$3=3,CE7=9),"2",IF(AND(CI$3=3,CE7=10),"1"))))))))))))))))))))))))))))))))))))))+0</f>
        <v>0</v>
      </c>
      <c r="CG7" s="29">
        <f t="shared" ref="CG7:CG56" si="62">+SUM(CF7+BZ7)</f>
        <v>0</v>
      </c>
      <c r="CH7" s="30">
        <f>SUM(LARGE(($CF7,$BY7,$BR7,$BK7,$BD7,$AW7,$AP7,$AI7,$AB7,$U7,$N7,$G7),{1;2;3;4;5}))</f>
        <v>0</v>
      </c>
      <c r="CI7" s="27">
        <f t="shared" ref="CI7:CI56" si="63">RANK(CH7,CH$6:CH$56)</f>
        <v>1</v>
      </c>
      <c r="CJ7" s="20">
        <f t="shared" si="24"/>
        <v>1</v>
      </c>
      <c r="CK7" s="27"/>
      <c r="CL7" s="26"/>
      <c r="CM7" s="28">
        <f>IF(AND(CP$3=1,CL7=1),"25",IF(AND(CP$3=1,CL7=2),"20",IF(AND(CP$3=1,CL7=3),"16",IF(AND(CP$3=1,CL7=4),"13",IF(AND(CP$3=1,CL7=5),"11",IF(AND(CP$3=1,CL7=6),"10",IF(AND(CP$3=1,CL7=7),"9",IF(AND(CP$3=1,CL7=8),"8",IF(AND(CP$3=1,CL7=9),"7",IF(AND(CP$3=1,CL7=10),"6",IF(AND(CP$3=1,CL7=11),"5",IF(AND(CP$3=1,CL7=12),"4",IF(AND(CP$3=1,CL7=13),"3",IF(AND(CP$3=1,CL7=14),"2",IF(AND(CP$3=1,CL7=15),"1",IF(AND(CP$3=2,CL7=1),"16",IF(AND(CP$3=2,CL7=2),"13",IF(AND(CP$3=2,CL7=3),"11",IF(AND(CP$3=2,CL7=4),"10",IF(AND(CP$3=2,CL7=5),"9",IF(AND(CP$3=2,CL7=6),"8",IF(AND(CP$3=2,CL7=7),"7",IF(AND(CP$3=2,CL7=8),"6",IF(AND(CP$3=2,CL7=9),"5",IF(AND(CP$3=2,CL7=10),"4",IF(AND(CP$3=2,CL7=11),"3",IF(AND(CP$3=2,CL7=12),"2",IF(AND(CP$3=2,CL7=13),"1",IF(AND(CP$3=3,CL7=1),"10",IF(AND(CP$3=3,CL7=2),"9",IF(AND(CP$3=3,CL7=3),"8",IF(AND(CP$3=3,CL7=4),"7",IF(AND(CP$3=3,CL7=5),"6",IF(AND(CP$3=3,CL7=6),"5",IF(AND(CP$3=3,CL7=7),"4",IF(AND(CP$3=3,CL7=8),"3",IF(AND(CP$3=3,CL7=9),"2",IF(AND(CP$3=3,CL7=10),"1"))))))))))))))))))))))))))))))))))))))+0</f>
        <v>0</v>
      </c>
      <c r="CN7" s="29">
        <f t="shared" ref="CN7:CN56" si="64">+SUM(CM7+CG7)</f>
        <v>0</v>
      </c>
      <c r="CO7" s="30">
        <f>SUM(LARGE(($CM7,$CF7,$BY7,$BR7,$BK7,$BD7,$AW7,$AP7,$AI7,$AB7,$U7,$N7,$G7),{1;2;3;4;5}))</f>
        <v>0</v>
      </c>
      <c r="CP7" s="27">
        <f t="shared" ref="CP7:CP56" si="65">RANK(CO7,CO$6:CO$56)</f>
        <v>1</v>
      </c>
      <c r="CQ7" s="20">
        <f t="shared" si="26"/>
        <v>1</v>
      </c>
      <c r="CR7" s="27"/>
      <c r="CS7" s="26"/>
      <c r="CT7" s="28">
        <f>IF(AND(CW$3=1,CS7=1),"25",IF(AND(CW$3=1,CS7=2),"20",IF(AND(CW$3=1,CS7=3),"16",IF(AND(CW$3=1,CS7=4),"13",IF(AND(CW$3=1,CS7=5),"11",IF(AND(CW$3=1,CS7=6),"10",IF(AND(CW$3=1,CS7=7),"9",IF(AND(CW$3=1,CS7=8),"8",IF(AND(CW$3=1,CS7=9),"7",IF(AND(CW$3=1,CS7=10),"6",IF(AND(CW$3=1,CS7=11),"5",IF(AND(CW$3=1,CS7=12),"4",IF(AND(CW$3=1,CS7=13),"3",IF(AND(CW$3=1,CS7=14),"2",IF(AND(CW$3=1,CS7=15),"1",IF(AND(CW$3=2,CS7=1),"16",IF(AND(CW$3=2,CS7=2),"13",IF(AND(CW$3=2,CS7=3),"11",IF(AND(CW$3=2,CS7=4),"10",IF(AND(CW$3=2,CS7=5),"9",IF(AND(CW$3=2,CS7=6),"8",IF(AND(CW$3=2,CS7=7),"7",IF(AND(CW$3=2,CS7=8),"6",IF(AND(CW$3=2,CS7=9),"5",IF(AND(CW$3=2,CS7=10),"4",IF(AND(CW$3=2,CS7=11),"3",IF(AND(CW$3=2,CS7=12),"2",IF(AND(CW$3=2,CS7=13),"1",IF(AND(CW$3=3,CS7=1),"10",IF(AND(CW$3=3,CS7=2),"9",IF(AND(CW$3=3,CS7=3),"8",IF(AND(CW$3=3,CS7=4),"7",IF(AND(CW$3=3,CS7=5),"6",IF(AND(CW$3=3,CS7=6),"5",IF(AND(CW$3=3,CS7=7),"4",IF(AND(CW$3=3,CS7=8),"3",IF(AND(CW$3=3,CS7=9),"2",IF(AND(CW$3=3,CS7=10),"1"))))))))))))))))))))))))))))))))))))))+0</f>
        <v>0</v>
      </c>
      <c r="CU7" s="29">
        <f t="shared" ref="CU7:CU56" si="66">+SUM(CT7+CN7)</f>
        <v>0</v>
      </c>
      <c r="CV7" s="30">
        <f>SUM(LARGE(($CT7,$CM7,$CF7,$BY7,$BR7,$BK7,$BD7,$AW7,$AP7,$AI7,$AB7,$U7,$N7,$G7),{1;2;3;4;5}))</f>
        <v>0</v>
      </c>
      <c r="CW7" s="27">
        <f t="shared" ref="CW7:CW56" si="67">RANK(CV7,CV$6:CV$56)</f>
        <v>1</v>
      </c>
      <c r="CX7" s="20">
        <f t="shared" si="28"/>
        <v>1</v>
      </c>
      <c r="CY7" s="27"/>
      <c r="CZ7" s="26"/>
      <c r="DA7" s="28">
        <f>IF(AND(DD$3=1,CZ7=1),"25",IF(AND(DD$3=1,CZ7=2),"20",IF(AND(DD$3=1,CZ7=3),"16",IF(AND(DD$3=1,CZ7=4),"13",IF(AND(DD$3=1,CZ7=5),"11",IF(AND(DD$3=1,CZ7=6),"10",IF(AND(DD$3=1,CZ7=7),"9",IF(AND(DD$3=1,CZ7=8),"8",IF(AND(DD$3=1,CZ7=9),"7",IF(AND(DD$3=1,CZ7=10),"6",IF(AND(DD$3=1,CZ7=11),"5",IF(AND(DD$3=1,CZ7=12),"4",IF(AND(DD$3=1,CZ7=13),"3",IF(AND(DD$3=1,CZ7=14),"2",IF(AND(DD$3=1,CZ7=15),"1",IF(AND(DD$3=2,CZ7=1),"16",IF(AND(DD$3=2,CZ7=2),"13",IF(AND(DD$3=2,CZ7=3),"11",IF(AND(DD$3=2,CZ7=4),"10",IF(AND(DD$3=2,CZ7=5),"9",IF(AND(DD$3=2,CZ7=6),"8",IF(AND(DD$3=2,CZ7=7),"7",IF(AND(DD$3=2,CZ7=8),"6",IF(AND(DD$3=2,CZ7=9),"5",IF(AND(DD$3=2,CZ7=10),"4",IF(AND(DD$3=2,CZ7=11),"3",IF(AND(DD$3=2,CZ7=12),"2",IF(AND(DD$3=2,CZ7=13),"1",IF(AND(DD$3=3,CZ7=1),"10",IF(AND(DD$3=3,CZ7=2),"9",IF(AND(DD$3=3,CZ7=3),"8",IF(AND(DD$3=3,CZ7=4),"7",IF(AND(DD$3=3,CZ7=5),"6",IF(AND(DD$3=3,CZ7=6),"5",IF(AND(DD$3=3,CZ7=7),"4",IF(AND(DD$3=3,CZ7=8),"3",IF(AND(DD$3=3,CZ7=9),"2",IF(AND(DD$3=3,CZ7=10),"1"))))))))))))))))))))))))))))))))))))))+0</f>
        <v>0</v>
      </c>
      <c r="DB7" s="29">
        <f t="shared" ref="DB7:DB56" si="68">+SUM(DA7+CU7)</f>
        <v>0</v>
      </c>
      <c r="DC7" s="30">
        <f>SUM(LARGE(($DA7,$CT7,$CM7,$CF7,$BY7,$BR7,$BK7,$BD7,$AW7,$AP7,$AI7,$AB7,$U7,$N7,$G7),{1;2;3;4;5}))</f>
        <v>0</v>
      </c>
      <c r="DD7" s="27">
        <f t="shared" ref="DD7:DD56" si="69">RANK(DC7,DC$6:DC$56)</f>
        <v>1</v>
      </c>
      <c r="DE7" s="20">
        <f t="shared" si="30"/>
        <v>1</v>
      </c>
      <c r="DF7" s="27"/>
      <c r="DG7" s="26"/>
      <c r="DH7" s="28">
        <f>IF(AND(DK$3=1,DG7=1),"25",IF(AND(DK$3=1,DG7=2),"20",IF(AND(DK$3=1,DG7=3),"16",IF(AND(DK$3=1,DG7=4),"13",IF(AND(DK$3=1,DG7=5),"11",IF(AND(DK$3=1,DG7=6),"10",IF(AND(DK$3=1,DG7=7),"9",IF(AND(DK$3=1,DG7=8),"8",IF(AND(DK$3=1,DG7=9),"7",IF(AND(DK$3=1,DG7=10),"6",IF(AND(DK$3=1,DG7=11),"5",IF(AND(DK$3=1,DG7=12),"4",IF(AND(DK$3=1,DG7=13),"3",IF(AND(DK$3=1,DG7=14),"2",IF(AND(DK$3=1,DG7=15),"1",IF(AND(DK$3=2,DG7=1),"16",IF(AND(DK$3=2,DG7=2),"13",IF(AND(DK$3=2,DG7=3),"11",IF(AND(DK$3=2,DG7=4),"10",IF(AND(DK$3=2,DG7=5),"9",IF(AND(DK$3=2,DG7=6),"8",IF(AND(DK$3=2,DG7=7),"7",IF(AND(DK$3=2,DG7=8),"6",IF(AND(DK$3=2,DG7=9),"5",IF(AND(DK$3=2,DG7=10),"4",IF(AND(DK$3=2,DG7=11),"3",IF(AND(DK$3=2,DG7=12),"2",IF(AND(DK$3=2,DG7=13),"1",IF(AND(DK$3=3,DG7=1),"10",IF(AND(DK$3=3,DG7=2),"9",IF(AND(DK$3=3,DG7=3),"8",IF(AND(DK$3=3,DG7=4),"7",IF(AND(DK$3=3,DG7=5),"6",IF(AND(DK$3=3,DG7=6),"5",IF(AND(DK$3=3,DG7=7),"4",IF(AND(DK$3=3,DG7=8),"3",IF(AND(DK$3=3,DG7=9),"2",IF(AND(DK$3=3,DG7=10),"1"))))))))))))))))))))))))))))))))))))))+0</f>
        <v>0</v>
      </c>
      <c r="DI7" s="29">
        <f t="shared" ref="DI7:DI56" si="70">+SUM(DH7+DB7)</f>
        <v>0</v>
      </c>
      <c r="DJ7" s="30">
        <f>SUM(LARGE(($DH7,$DA7,$CT7,$CM7,$CF7,$BY7,$BR7,$BK7,$BD7,$AW7,$AP7,$AI7,$AB7,$U7,$N7,$G7),{1;2;3;4;5}))</f>
        <v>0</v>
      </c>
      <c r="DK7" s="27">
        <f t="shared" ref="DK7:DK56" si="71">RANK(DJ7,DJ$6:DJ$56)</f>
        <v>1</v>
      </c>
      <c r="DL7" s="20">
        <f t="shared" si="32"/>
        <v>1</v>
      </c>
      <c r="DM7" s="27"/>
      <c r="DN7" s="26"/>
      <c r="DO7" s="28">
        <f>IF(AND(DR$3=1,DN7=1),"25",IF(AND(DR$3=1,DN7=2),"20",IF(AND(DR$3=1,DN7=3),"16",IF(AND(DR$3=1,DN7=4),"13",IF(AND(DR$3=1,DN7=5),"11",IF(AND(DR$3=1,DN7=6),"10",IF(AND(DR$3=1,DN7=7),"9",IF(AND(DR$3=1,DN7=8),"8",IF(AND(DR$3=1,DN7=9),"7",IF(AND(DR$3=1,DN7=10),"6",IF(AND(DR$3=1,DN7=11),"5",IF(AND(DR$3=1,DN7=12),"4",IF(AND(DR$3=1,DN7=13),"3",IF(AND(DR$3=1,DN7=14),"2",IF(AND(DR$3=1,DN7=15),"1",IF(AND(DR$3=2,DN7=1),"16",IF(AND(DR$3=2,DN7=2),"13",IF(AND(DR$3=2,DN7=3),"11",IF(AND(DR$3=2,DN7=4),"10",IF(AND(DR$3=2,DN7=5),"9",IF(AND(DR$3=2,DN7=6),"8",IF(AND(DR$3=2,DN7=7),"7",IF(AND(DR$3=2,DN7=8),"6",IF(AND(DR$3=2,DN7=9),"5",IF(AND(DR$3=2,DN7=10),"4",IF(AND(DR$3=2,DN7=11),"3",IF(AND(DR$3=2,DN7=12),"2",IF(AND(DR$3=2,DN7=13),"1",IF(AND(DR$3=3,DN7=1),"10",IF(AND(DR$3=3,DN7=2),"9",IF(AND(DR$3=3,DN7=3),"8",IF(AND(DR$3=3,DN7=4),"7",IF(AND(DR$3=3,DN7=5),"6",IF(AND(DR$3=3,DN7=6),"5",IF(AND(DR$3=3,DN7=7),"4",IF(AND(DR$3=3,DN7=8),"3",IF(AND(DR$3=3,DN7=9),"2",IF(AND(DR$3=3,DN7=10),"1"))))))))))))))))))))))))))))))))))))))+0</f>
        <v>0</v>
      </c>
      <c r="DP7" s="29">
        <f t="shared" ref="DP7:DP56" si="72">+SUM(DO7+DI7)</f>
        <v>0</v>
      </c>
      <c r="DQ7" s="30">
        <f>SUM(LARGE(($DO7,$DH7,$DA7,$CT7,$CM7,$CF7,$BY7,$BR7,$BK7,$BD7,$AW7,$AP7,$AI7,$AB7,$U7,$N7,$G7),{1;2;3;4;5}))</f>
        <v>0</v>
      </c>
      <c r="DR7" s="27">
        <f t="shared" ref="DR7:DR56" si="73">RANK(DQ7,DQ$6:DQ$56)</f>
        <v>1</v>
      </c>
      <c r="DS7" s="20">
        <f t="shared" si="34"/>
        <v>1</v>
      </c>
      <c r="DT7" s="27"/>
      <c r="DU7" s="26"/>
      <c r="DV7" s="28">
        <f>IF(AND(DY$3=1,DU7=1),"25",IF(AND(DY$3=1,DU7=2),"20",IF(AND(DY$3=1,DU7=3),"16",IF(AND(DY$3=1,DU7=4),"13",IF(AND(DY$3=1,DU7=5),"11",IF(AND(DY$3=1,DU7=6),"10",IF(AND(DY$3=1,DU7=7),"9",IF(AND(DY$3=1,DU7=8),"8",IF(AND(DY$3=1,DU7=9),"7",IF(AND(DY$3=1,DU7=10),"6",IF(AND(DY$3=1,DU7=11),"5",IF(AND(DY$3=1,DU7=12),"4",IF(AND(DY$3=1,DU7=13),"3",IF(AND(DY$3=1,DU7=14),"2",IF(AND(DY$3=1,DU7=15),"1",IF(AND(DY$3=2,DU7=1),"16",IF(AND(DY$3=2,DU7=2),"13",IF(AND(DY$3=2,DU7=3),"11",IF(AND(DY$3=2,DU7=4),"10",IF(AND(DY$3=2,DU7=5),"9",IF(AND(DY$3=2,DU7=6),"8",IF(AND(DY$3=2,DU7=7),"7",IF(AND(DY$3=2,DU7=8),"6",IF(AND(DY$3=2,DU7=9),"5",IF(AND(DY$3=2,DU7=10),"4",IF(AND(DY$3=2,DU7=11),"3",IF(AND(DY$3=2,DU7=12),"2",IF(AND(DY$3=2,DU7=13),"1",IF(AND(DY$3=3,DU7=1),"10",IF(AND(DY$3=3,DU7=2),"9",IF(AND(DY$3=3,DU7=3),"8",IF(AND(DY$3=3,DU7=4),"7",IF(AND(DY$3=3,DU7=5),"6",IF(AND(DY$3=3,DU7=6),"5",IF(AND(DY$3=3,DU7=7),"4",IF(AND(DY$3=3,DU7=8),"3",IF(AND(DY$3=3,DU7=9),"2",IF(AND(DY$3=3,DU7=10),"1"))))))))))))))))))))))))))))))))))))))+0</f>
        <v>0</v>
      </c>
      <c r="DW7" s="29">
        <f t="shared" ref="DW7:DW56" si="74">+SUM(DV7+DP7)</f>
        <v>0</v>
      </c>
      <c r="DX7" s="30">
        <f>SUM(LARGE(($DV7,$DO7,$DH7,$DA7,$CT7,$CM7,$CF7,$BY7,$BR7,$BK7,$BD7,$AW7,$AP7,$AI7,$AB7,$U7,$N7,$G7),{1;2;3;4;5}))</f>
        <v>0</v>
      </c>
      <c r="DY7" s="27">
        <f t="shared" ref="DY7:DY56" si="75">RANK(DX7,DX$6:DX$56)</f>
        <v>1</v>
      </c>
      <c r="DZ7" s="20">
        <f t="shared" si="36"/>
        <v>3</v>
      </c>
      <c r="EA7" s="27"/>
      <c r="EB7" s="26"/>
      <c r="EC7" s="28">
        <f>IF(AND(EF$3=1,EB7=1),"25",IF(AND(EF$3=1,EB7=2),"20",IF(AND(EF$3=1,EB7=3),"16",IF(AND(EF$3=1,EB7=4),"13",IF(AND(EF$3=1,EB7=5),"11",IF(AND(EF$3=1,EB7=6),"10",IF(AND(EF$3=1,EB7=7),"9",IF(AND(EF$3=1,EB7=8),"8",IF(AND(EF$3=1,EB7=9),"7",IF(AND(EF$3=1,EB7=10),"6",IF(AND(EF$3=1,EB7=11),"5",IF(AND(EF$3=1,EB7=12),"4",IF(AND(EF$3=1,EB7=13),"3",IF(AND(EF$3=1,EB7=14),"2",IF(AND(EF$3=1,EB7=15),"1",IF(AND(EF$3=2,EB7=1),"16",IF(AND(EF$3=2,EB7=2),"13",IF(AND(EF$3=2,EB7=3),"11",IF(AND(EF$3=2,EB7=4),"10",IF(AND(EF$3=2,EB7=5),"9",IF(AND(EF$3=2,EB7=6),"8",IF(AND(EF$3=2,EB7=7),"7",IF(AND(EF$3=2,EB7=8),"6",IF(AND(EF$3=2,EB7=9),"5",IF(AND(EF$3=2,EB7=10),"4",IF(AND(EF$3=2,EB7=11),"3",IF(AND(EF$3=2,EB7=12),"2",IF(AND(EF$3=2,EB7=13),"1",IF(AND(EF$3=3,EB7=1),"10",IF(AND(EF$3=3,EB7=2),"9",IF(AND(EF$3=3,EB7=3),"8",IF(AND(EF$3=3,EB7=4),"7",IF(AND(EF$3=3,EB7=5),"6",IF(AND(EF$3=3,EB7=6),"5",IF(AND(EF$3=3,EB7=7),"4",IF(AND(EF$3=3,EB7=8),"3",IF(AND(EF$3=3,EB7=9),"2",IF(AND(EF$3=3,EB7=10),"1"))))))))))))))))))))))))))))))))))))))+0</f>
        <v>0</v>
      </c>
      <c r="ED7" s="29">
        <f t="shared" ref="ED7:ED56" si="76">+SUM(EC7+DW7)</f>
        <v>0</v>
      </c>
      <c r="EE7" s="30">
        <f>SUM(LARGE(($EC7,$DV7,$DO7,$DH7,$DA7,$CT7,$CM7,$CF7,$BY7,$BR7,$BK7,$BD7,$AW7,$AP7,$AI7,$AB7,$U7,$N7,$G7),{1;2;3;4;5}))</f>
        <v>0</v>
      </c>
      <c r="EF7" s="27">
        <f t="shared" ref="EF7:EF56" si="77">RANK(EE7,EE$6:EE$56)</f>
        <v>1</v>
      </c>
      <c r="EG7" s="20">
        <f t="shared" si="38"/>
        <v>1</v>
      </c>
      <c r="EH7" s="27"/>
      <c r="EI7" s="26"/>
      <c r="EJ7" s="28">
        <f>IF(AND(EM$3=1,EI7=1),"25",IF(AND(EM$3=1,EI7=2),"20",IF(AND(EM$3=1,EI7=3),"16",IF(AND(EM$3=1,EI7=4),"13",IF(AND(EM$3=1,EI7=5),"11",IF(AND(EM$3=1,EI7=6),"10",IF(AND(EM$3=1,EI7=7),"9",IF(AND(EM$3=1,EI7=8),"8",IF(AND(EM$3=1,EI7=9),"7",IF(AND(EM$3=1,EI7=10),"6",IF(AND(EM$3=1,EI7=11),"5",IF(AND(EM$3=1,EI7=12),"4",IF(AND(EM$3=1,EI7=13),"3",IF(AND(EM$3=1,EI7=14),"2",IF(AND(EM$3=1,EI7=15),"1",IF(AND(EM$3=2,EI7=1),"16",IF(AND(EM$3=2,EI7=2),"13",IF(AND(EM$3=2,EI7=3),"11",IF(AND(EM$3=2,EI7=4),"10",IF(AND(EM$3=2,EI7=5),"9",IF(AND(EM$3=2,EI7=6),"8",IF(AND(EM$3=2,EI7=7),"7",IF(AND(EM$3=2,EI7=8),"6",IF(AND(EM$3=2,EI7=9),"5",IF(AND(EM$3=2,EI7=10),"4",IF(AND(EM$3=2,EI7=11),"3",IF(AND(EM$3=2,EI7=12),"2",IF(AND(EM$3=2,EI7=13),"1",IF(AND(EM$3=3,EI7=1),"10",IF(AND(EM$3=3,EI7=2),"9",IF(AND(EM$3=3,EI7=3),"8",IF(AND(EM$3=3,EI7=4),"7",IF(AND(EM$3=3,EI7=5),"6",IF(AND(EM$3=3,EI7=6),"5",IF(AND(EM$3=3,EI7=7),"4",IF(AND(EM$3=3,EI7=8),"3",IF(AND(EM$3=3,EI7=9),"2",IF(AND(EM$3=3,EI7=10),"1"))))))))))))))))))))))))))))))))))))))+0</f>
        <v>0</v>
      </c>
      <c r="EK7" s="29">
        <f t="shared" ref="EK7:EK56" si="78">+SUM(EJ7+ED7)</f>
        <v>0</v>
      </c>
      <c r="EL7" s="30">
        <f>SUM(LARGE(($EJ7,$EC7,$DV7,$DO7,$DH7,$DA7,$CT7,$CM7,$CF7,$BY7,$BR7,$BK7,$BD7,$AW7,$AP7,$AI7,$AB7,$U7,$N7,$G7),{1;2;3;4;5}))</f>
        <v>0</v>
      </c>
      <c r="EM7" s="27">
        <f t="shared" ref="EM7:EM56" si="79">RANK(EL7,EL$6:EL$56)</f>
        <v>1</v>
      </c>
    </row>
    <row r="8" spans="1:143" x14ac:dyDescent="0.2">
      <c r="A8" s="38" t="s">
        <v>64</v>
      </c>
      <c r="B8" s="70">
        <v>0</v>
      </c>
      <c r="C8" s="17" t="s">
        <v>65</v>
      </c>
      <c r="D8" s="20">
        <f t="shared" si="0"/>
        <v>1</v>
      </c>
      <c r="E8" s="27"/>
      <c r="F8" s="26"/>
      <c r="G8" s="28">
        <f t="shared" ref="G8:G56" si="80">IF(AND(J$3=1,F8=1),"25",IF(AND(J$3=1,F8=2),"20",IF(AND(J$3=1,F8=3),"16",IF(AND(J$3=1,F8=4),"13",IF(AND(J$3=1,F8=5),"11",IF(AND(J$3=1,F8=6),"10",IF(AND(J$3=1,F8=7),"9",IF(AND(J$3=1,F8=8),"8",IF(AND(J$3=1,F8=9),"7",IF(AND(J$3=1,F8=10),"6",IF(AND(J$3=1,F8=11),"5",IF(AND(J$3=1,F8=12),"4",IF(AND(J$3=1,F8=13),"3",IF(AND(J$3=1,F8=14),"2",IF(AND(J$3=1,F8=15),"1",IF(AND(J$3=2,F8=1),"16",IF(AND(J$3=2,F8=2),"13",IF(AND(J$3=2,F8=3),"11",IF(AND(J$3=2,F8=4),"10",IF(AND(J$3=2,F8=5),"9",IF(AND(J$3=2,F8=6),"8",IF(AND(J$3=2,F8=7),"7",IF(AND(J$3=2,F8=8),"6",IF(AND(J$3=2,F8=9),"5",IF(AND(J$3=2,F8=10),"4",IF(AND(J$3=2,F8=11),"3",IF(AND(J$3=2,F8=12),"2",IF(AND(J$3=2,F8=13),"1",IF(AND(J$3=3,F8=1),"10",IF(AND(J$3=3,F8=2),"9",IF(AND(J$3=3,F8=3),"8",IF(AND(J$3=3,F8=4),"7",IF(AND(J$3=3,F8=5),"6",IF(AND(J$3=3,F8=6),"5",IF(AND(J$3=3,F8=7),"4",IF(AND(J$3=3,F8=8),"3",IF(AND(J$3=3,F8=9),"2",IF(AND(J$3=3,F8=10),"1"))))))))))))))))))))))))))))))))))))))+0</f>
        <v>0</v>
      </c>
      <c r="H8" s="29">
        <f t="shared" si="40"/>
        <v>0</v>
      </c>
      <c r="I8" s="30">
        <f>SUM(LARGE(($G8),{1}))</f>
        <v>0</v>
      </c>
      <c r="J8" s="27">
        <f t="shared" si="41"/>
        <v>1</v>
      </c>
      <c r="K8" s="20">
        <f t="shared" si="2"/>
        <v>1</v>
      </c>
      <c r="L8" s="27"/>
      <c r="M8" s="26"/>
      <c r="N8" s="28">
        <f t="shared" ref="N8:N56" si="81">IF(AND(Q$3=1,M8=1),"25",IF(AND(Q$3=1,M8=2),"20",IF(AND(Q$3=1,M8=3),"16",IF(AND(Q$3=1,M8=4),"13",IF(AND(Q$3=1,M8=5),"11",IF(AND(Q$3=1,M8=6),"10",IF(AND(Q$3=1,M8=7),"9",IF(AND(Q$3=1,M8=8),"8",IF(AND(Q$3=1,M8=9),"7",IF(AND(Q$3=1,M8=10),"6",IF(AND(Q$3=1,M8=11),"5",IF(AND(Q$3=1,M8=12),"4",IF(AND(Q$3=1,M8=13),"3",IF(AND(Q$3=1,M8=14),"2",IF(AND(Q$3=1,M8=15),"1",IF(AND(Q$3=2,M8=1),"16",IF(AND(Q$3=2,M8=2),"13",IF(AND(Q$3=2,M8=3),"11",IF(AND(Q$3=2,M8=4),"10",IF(AND(Q$3=2,M8=5),"9",IF(AND(Q$3=2,M8=6),"8",IF(AND(Q$3=2,M8=7),"7",IF(AND(Q$3=2,M8=8),"6",IF(AND(Q$3=2,M8=9),"5",IF(AND(Q$3=2,M8=10),"4",IF(AND(Q$3=2,M8=11),"3",IF(AND(Q$3=2,M8=12),"2",IF(AND(Q$3=2,M8=13),"1",IF(AND(Q$3=3,M8=1),"10",IF(AND(Q$3=3,M8=2),"9",IF(AND(Q$3=3,M8=3),"8",IF(AND(Q$3=3,M8=4),"7",IF(AND(Q$3=3,M8=5),"6",IF(AND(Q$3=3,M8=6),"5",IF(AND(Q$3=3,M8=7),"4",IF(AND(Q$3=3,M8=8),"3",IF(AND(Q$3=3,M8=9),"2",IF(AND(Q$3=3,M8=10),"1"))))))))))))))))))))))))))))))))))))))+0</f>
        <v>0</v>
      </c>
      <c r="O8" s="29">
        <f t="shared" si="42"/>
        <v>0</v>
      </c>
      <c r="P8" s="30">
        <f>SUM(LARGE(($N8,$G8),{1;2}))</f>
        <v>0</v>
      </c>
      <c r="Q8" s="27">
        <f t="shared" si="43"/>
        <v>1</v>
      </c>
      <c r="R8" s="20">
        <f t="shared" si="4"/>
        <v>2</v>
      </c>
      <c r="S8" s="27"/>
      <c r="T8" s="26"/>
      <c r="U8" s="28">
        <f t="shared" ref="U8:U56" si="82">IF(AND(X$3=1,T8=1),"25",IF(AND(X$3=1,T8=2),"20",IF(AND(X$3=1,T8=3),"16",IF(AND(X$3=1,T8=4),"13",IF(AND(X$3=1,T8=5),"11",IF(AND(X$3=1,T8=6),"10",IF(AND(X$3=1,T8=7),"9",IF(AND(X$3=1,T8=8),"8",IF(AND(X$3=1,T8=9),"7",IF(AND(X$3=1,T8=10),"6",IF(AND(X$3=1,T8=11),"5",IF(AND(X$3=1,T8=12),"4",IF(AND(X$3=1,T8=13),"3",IF(AND(X$3=1,T8=14),"2",IF(AND(X$3=1,T8=15),"1",IF(AND(X$3=2,T8=1),"16",IF(AND(X$3=2,T8=2),"13",IF(AND(X$3=2,T8=3),"11",IF(AND(X$3=2,T8=4),"10",IF(AND(X$3=2,T8=5),"9",IF(AND(X$3=2,T8=6),"8",IF(AND(X$3=2,T8=7),"7",IF(AND(X$3=2,T8=8),"6",IF(AND(X$3=2,T8=9),"5",IF(AND(X$3=2,T8=10),"4",IF(AND(X$3=2,T8=11),"3",IF(AND(X$3=2,T8=12),"2",IF(AND(X$3=2,T8=13),"1",IF(AND(X$3=3,T8=1),"10",IF(AND(X$3=3,T8=2),"9",IF(AND(X$3=3,T8=3),"8",IF(AND(X$3=3,T8=4),"7",IF(AND(X$3=3,T8=5),"6",IF(AND(X$3=3,T8=6),"5",IF(AND(X$3=3,T8=7),"4",IF(AND(X$3=3,T8=8),"3",IF(AND(X$3=3,T8=9),"2",IF(AND(X$3=3,T8=10),"1"))))))))))))))))))))))))))))))))))))))+0</f>
        <v>0</v>
      </c>
      <c r="V8" s="29">
        <f t="shared" si="44"/>
        <v>0</v>
      </c>
      <c r="W8" s="30">
        <f>SUM(LARGE(($U8,$N8,$G8),{1;2;3}))</f>
        <v>0</v>
      </c>
      <c r="X8" s="27">
        <f t="shared" si="45"/>
        <v>1</v>
      </c>
      <c r="Y8" s="20">
        <f t="shared" si="6"/>
        <v>2</v>
      </c>
      <c r="Z8" s="27"/>
      <c r="AA8" s="26"/>
      <c r="AB8" s="28">
        <f t="shared" ref="AB8:AB56" si="83">IF(AND(AE$3=1,AA8=1),"25",IF(AND(AE$3=1,AA8=2),"20",IF(AND(AE$3=1,AA8=3),"16",IF(AND(AE$3=1,AA8=4),"13",IF(AND(AE$3=1,AA8=5),"11",IF(AND(AE$3=1,AA8=6),"10",IF(AND(AE$3=1,AA8=7),"9",IF(AND(AE$3=1,AA8=8),"8",IF(AND(AE$3=1,AA8=9),"7",IF(AND(AE$3=1,AA8=10),"6",IF(AND(AE$3=1,AA8=11),"5",IF(AND(AE$3=1,AA8=12),"4",IF(AND(AE$3=1,AA8=13),"3",IF(AND(AE$3=1,AA8=14),"2",IF(AND(AE$3=1,AA8=15),"1",IF(AND(AE$3=2,AA8=1),"16",IF(AND(AE$3=2,AA8=2),"13",IF(AND(AE$3=2,AA8=3),"11",IF(AND(AE$3=2,AA8=4),"10",IF(AND(AE$3=2,AA8=5),"9",IF(AND(AE$3=2,AA8=6),"8",IF(AND(AE$3=2,AA8=7),"7",IF(AND(AE$3=2,AA8=8),"6",IF(AND(AE$3=2,AA8=9),"5",IF(AND(AE$3=2,AA8=10),"4",IF(AND(AE$3=2,AA8=11),"3",IF(AND(AE$3=2,AA8=12),"2",IF(AND(AE$3=2,AA8=13),"1",IF(AND(AE$3=3,AA8=1),"10",IF(AND(AE$3=3,AA8=2),"9",IF(AND(AE$3=3,AA8=3),"8",IF(AND(AE$3=3,AA8=4),"7",IF(AND(AE$3=3,AA8=5),"6",IF(AND(AE$3=3,AA8=6),"5",IF(AND(AE$3=3,AA8=7),"4",IF(AND(AE$3=3,AA8=8),"3",IF(AND(AE$3=3,AA8=9),"2",IF(AND(AE$3=3,AA8=10),"1"))))))))))))))))))))))))))))))))))))))+0</f>
        <v>0</v>
      </c>
      <c r="AC8" s="29">
        <f t="shared" si="46"/>
        <v>0</v>
      </c>
      <c r="AD8" s="30">
        <f>SUM(LARGE(($AB8,$U8,$N8,$G8),{1;2;3;4}))</f>
        <v>0</v>
      </c>
      <c r="AE8" s="27">
        <f t="shared" si="47"/>
        <v>1</v>
      </c>
      <c r="AF8" s="20">
        <f t="shared" si="8"/>
        <v>2</v>
      </c>
      <c r="AG8" s="27"/>
      <c r="AH8" s="26"/>
      <c r="AI8" s="28">
        <f t="shared" ref="AI8:AI56" si="84">IF(AND(AL$3=1,AH8=1),"25",IF(AND(AL$3=1,AH8=2),"20",IF(AND(AL$3=1,AH8=3),"16",IF(AND(AL$3=1,AH8=4),"13",IF(AND(AL$3=1,AH8=5),"11",IF(AND(AL$3=1,AH8=6),"10",IF(AND(AL$3=1,AH8=7),"9",IF(AND(AL$3=1,AH8=8),"8",IF(AND(AL$3=1,AH8=9),"7",IF(AND(AL$3=1,AH8=10),"6",IF(AND(AL$3=1,AH8=11),"5",IF(AND(AL$3=1,AH8=12),"4",IF(AND(AL$3=1,AH8=13),"3",IF(AND(AL$3=1,AH8=14),"2",IF(AND(AL$3=1,AH8=15),"1",IF(AND(AL$3=2,AH8=1),"16",IF(AND(AL$3=2,AH8=2),"13",IF(AND(AL$3=2,AH8=3),"11",IF(AND(AL$3=2,AH8=4),"10",IF(AND(AL$3=2,AH8=5),"9",IF(AND(AL$3=2,AH8=6),"8",IF(AND(AL$3=2,AH8=7),"7",IF(AND(AL$3=2,AH8=8),"6",IF(AND(AL$3=2,AH8=9),"5",IF(AND(AL$3=2,AH8=10),"4",IF(AND(AL$3=2,AH8=11),"3",IF(AND(AL$3=2,AH8=12),"2",IF(AND(AL$3=2,AH8=13),"1",IF(AND(AL$3=3,AH8=1),"10",IF(AND(AL$3=3,AH8=2),"9",IF(AND(AL$3=3,AH8=3),"8",IF(AND(AL$3=3,AH8=4),"7",IF(AND(AL$3=3,AH8=5),"6",IF(AND(AL$3=3,AH8=6),"5",IF(AND(AL$3=3,AH8=7),"4",IF(AND(AL$3=3,AH8=8),"3",IF(AND(AL$3=3,AH8=9),"2",IF(AND(AL$3=3,AH8=10),"1"))))))))))))))))))))))))))))))))))))))+0</f>
        <v>0</v>
      </c>
      <c r="AJ8" s="29">
        <f t="shared" si="48"/>
        <v>0</v>
      </c>
      <c r="AK8" s="30">
        <f>SUM(LARGE(($AI8,$AB8,$U8,$N8,$G8),{1;2;3;4;5}))</f>
        <v>0</v>
      </c>
      <c r="AL8" s="27">
        <f t="shared" si="49"/>
        <v>1</v>
      </c>
      <c r="AM8" s="20">
        <f t="shared" si="10"/>
        <v>2</v>
      </c>
      <c r="AN8" s="27"/>
      <c r="AO8" s="26"/>
      <c r="AP8" s="28">
        <f t="shared" ref="AP8:AP56" si="85">IF(AND(AS$3=1,AO8=1),"25",IF(AND(AS$3=1,AO8=2),"20",IF(AND(AS$3=1,AO8=3),"16",IF(AND(AS$3=1,AO8=4),"13",IF(AND(AS$3=1,AO8=5),"11",IF(AND(AS$3=1,AO8=6),"10",IF(AND(AS$3=1,AO8=7),"9",IF(AND(AS$3=1,AO8=8),"8",IF(AND(AS$3=1,AO8=9),"7",IF(AND(AS$3=1,AO8=10),"6",IF(AND(AS$3=1,AO8=11),"5",IF(AND(AS$3=1,AO8=12),"4",IF(AND(AS$3=1,AO8=13),"3",IF(AND(AS$3=1,AO8=14),"2",IF(AND(AS$3=1,AO8=15),"1",IF(AND(AS$3=2,AO8=1),"16",IF(AND(AS$3=2,AO8=2),"13",IF(AND(AS$3=2,AO8=3),"11",IF(AND(AS$3=2,AO8=4),"10",IF(AND(AS$3=2,AO8=5),"9",IF(AND(AS$3=2,AO8=6),"8",IF(AND(AS$3=2,AO8=7),"7",IF(AND(AS$3=2,AO8=8),"6",IF(AND(AS$3=2,AO8=9),"5",IF(AND(AS$3=2,AO8=10),"4",IF(AND(AS$3=2,AO8=11),"3",IF(AND(AS$3=2,AO8=12),"2",IF(AND(AS$3=2,AO8=13),"1",IF(AND(AS$3=3,AO8=1),"10",IF(AND(AS$3=3,AO8=2),"9",IF(AND(AS$3=3,AO8=3),"8",IF(AND(AS$3=3,AO8=4),"7",IF(AND(AS$3=3,AO8=5),"6",IF(AND(AS$3=3,AO8=6),"5",IF(AND(AS$3=3,AO8=7),"4",IF(AND(AS$3=3,AO8=8),"3",IF(AND(AS$3=3,AO8=9),"2",IF(AND(AS$3=3,AO8=10),"1"))))))))))))))))))))))))))))))))))))))+0</f>
        <v>0</v>
      </c>
      <c r="AQ8" s="29">
        <f t="shared" si="50"/>
        <v>0</v>
      </c>
      <c r="AR8" s="30">
        <f>SUM(LARGE(($AP8,$AI8,$AB8,$U8,$N8,$G8),{1;2;3;4;5}))</f>
        <v>0</v>
      </c>
      <c r="AS8" s="27">
        <f t="shared" si="51"/>
        <v>1</v>
      </c>
      <c r="AT8" s="20">
        <f t="shared" si="12"/>
        <v>2</v>
      </c>
      <c r="AU8" s="27"/>
      <c r="AV8" s="26"/>
      <c r="AW8" s="28">
        <f t="shared" ref="AW8:AW56" si="86">IF(AND(AZ$3=1,AV8=1),"25",IF(AND(AZ$3=1,AV8=2),"20",IF(AND(AZ$3=1,AV8=3),"16",IF(AND(AZ$3=1,AV8=4),"13",IF(AND(AZ$3=1,AV8=5),"11",IF(AND(AZ$3=1,AV8=6),"10",IF(AND(AZ$3=1,AV8=7),"9",IF(AND(AZ$3=1,AV8=8),"8",IF(AND(AZ$3=1,AV8=9),"7",IF(AND(AZ$3=1,AV8=10),"6",IF(AND(AZ$3=1,AV8=11),"5",IF(AND(AZ$3=1,AV8=12),"4",IF(AND(AZ$3=1,AV8=13),"3",IF(AND(AZ$3=1,AV8=14),"2",IF(AND(AZ$3=1,AV8=15),"1",IF(AND(AZ$3=2,AV8=1),"16",IF(AND(AZ$3=2,AV8=2),"13",IF(AND(AZ$3=2,AV8=3),"11",IF(AND(AZ$3=2,AV8=4),"10",IF(AND(AZ$3=2,AV8=5),"9",IF(AND(AZ$3=2,AV8=6),"8",IF(AND(AZ$3=2,AV8=7),"7",IF(AND(AZ$3=2,AV8=8),"6",IF(AND(AZ$3=2,AV8=9),"5",IF(AND(AZ$3=2,AV8=10),"4",IF(AND(AZ$3=2,AV8=11),"3",IF(AND(AZ$3=2,AV8=12),"2",IF(AND(AZ$3=2,AV8=13),"1",IF(AND(AZ$3=3,AV8=1),"10",IF(AND(AZ$3=3,AV8=2),"9",IF(AND(AZ$3=3,AV8=3),"8",IF(AND(AZ$3=3,AV8=4),"7",IF(AND(AZ$3=3,AV8=5),"6",IF(AND(AZ$3=3,AV8=6),"5",IF(AND(AZ$3=3,AV8=7),"4",IF(AND(AZ$3=3,AV8=8),"3",IF(AND(AZ$3=3,AV8=9),"2",IF(AND(AZ$3=3,AV8=10),"1"))))))))))))))))))))))))))))))))))))))+0</f>
        <v>0</v>
      </c>
      <c r="AX8" s="29">
        <f t="shared" si="52"/>
        <v>0</v>
      </c>
      <c r="AY8" s="30">
        <f>SUM(LARGE(($AW8,$AP8,$AI8,$AB8,$U8,$N8,$G8),{1;2;3;4;5}))</f>
        <v>0</v>
      </c>
      <c r="AZ8" s="27">
        <f t="shared" si="53"/>
        <v>1</v>
      </c>
      <c r="BA8" s="20">
        <f t="shared" si="14"/>
        <v>2</v>
      </c>
      <c r="BB8" s="27"/>
      <c r="BC8" s="26"/>
      <c r="BD8" s="28">
        <f t="shared" ref="BD8:BD56" si="87">IF(AND(BG$3=1,BC8=1),"25",IF(AND(BG$3=1,BC8=2),"20",IF(AND(BG$3=1,BC8=3),"16",IF(AND(BG$3=1,BC8=4),"13",IF(AND(BG$3=1,BC8=5),"11",IF(AND(BG$3=1,BC8=6),"10",IF(AND(BG$3=1,BC8=7),"9",IF(AND(BG$3=1,BC8=8),"8",IF(AND(BG$3=1,BC8=9),"7",IF(AND(BG$3=1,BC8=10),"6",IF(AND(BG$3=1,BC8=11),"5",IF(AND(BG$3=1,BC8=12),"4",IF(AND(BG$3=1,BC8=13),"3",IF(AND(BG$3=1,BC8=14),"2",IF(AND(BG$3=1,BC8=15),"1",IF(AND(BG$3=2,BC8=1),"16",IF(AND(BG$3=2,BC8=2),"13",IF(AND(BG$3=2,BC8=3),"11",IF(AND(BG$3=2,BC8=4),"10",IF(AND(BG$3=2,BC8=5),"9",IF(AND(BG$3=2,BC8=6),"8",IF(AND(BG$3=2,BC8=7),"7",IF(AND(BG$3=2,BC8=8),"6",IF(AND(BG$3=2,BC8=9),"5",IF(AND(BG$3=2,BC8=10),"4",IF(AND(BG$3=2,BC8=11),"3",IF(AND(BG$3=2,BC8=12),"2",IF(AND(BG$3=2,BC8=13),"1",IF(AND(BG$3=3,BC8=1),"10",IF(AND(BG$3=3,BC8=2),"9",IF(AND(BG$3=3,BC8=3),"8",IF(AND(BG$3=3,BC8=4),"7",IF(AND(BG$3=3,BC8=5),"6",IF(AND(BG$3=3,BC8=6),"5",IF(AND(BG$3=3,BC8=7),"4",IF(AND(BG$3=3,BC8=8),"3",IF(AND(BG$3=3,BC8=9),"2",IF(AND(BG$3=3,BC8=10),"1"))))))))))))))))))))))))))))))))))))))+0</f>
        <v>0</v>
      </c>
      <c r="BE8" s="29">
        <f t="shared" si="54"/>
        <v>0</v>
      </c>
      <c r="BF8" s="30">
        <f>SUM(LARGE(($BD8,$AW8,$AP8,$AI8,$AB8,$U8,$N8,$G8),{1;2;3;4;5}))</f>
        <v>0</v>
      </c>
      <c r="BG8" s="27">
        <f t="shared" si="55"/>
        <v>1</v>
      </c>
      <c r="BH8" s="20">
        <f t="shared" si="16"/>
        <v>2</v>
      </c>
      <c r="BI8" s="27"/>
      <c r="BJ8" s="26"/>
      <c r="BK8" s="28">
        <f t="shared" ref="BK8:BK56" si="88">IF(AND(BN$3=1,BJ8=1),"25",IF(AND(BN$3=1,BJ8=2),"20",IF(AND(BN$3=1,BJ8=3),"16",IF(AND(BN$3=1,BJ8=4),"13",IF(AND(BN$3=1,BJ8=5),"11",IF(AND(BN$3=1,BJ8=6),"10",IF(AND(BN$3=1,BJ8=7),"9",IF(AND(BN$3=1,BJ8=8),"8",IF(AND(BN$3=1,BJ8=9),"7",IF(AND(BN$3=1,BJ8=10),"6",IF(AND(BN$3=1,BJ8=11),"5",IF(AND(BN$3=1,BJ8=12),"4",IF(AND(BN$3=1,BJ8=13),"3",IF(AND(BN$3=1,BJ8=14),"2",IF(AND(BN$3=1,BJ8=15),"1",IF(AND(BN$3=2,BJ8=1),"16",IF(AND(BN$3=2,BJ8=2),"13",IF(AND(BN$3=2,BJ8=3),"11",IF(AND(BN$3=2,BJ8=4),"10",IF(AND(BN$3=2,BJ8=5),"9",IF(AND(BN$3=2,BJ8=6),"8",IF(AND(BN$3=2,BJ8=7),"7",IF(AND(BN$3=2,BJ8=8),"6",IF(AND(BN$3=2,BJ8=9),"5",IF(AND(BN$3=2,BJ8=10),"4",IF(AND(BN$3=2,BJ8=11),"3",IF(AND(BN$3=2,BJ8=12),"2",IF(AND(BN$3=2,BJ8=13),"1",IF(AND(BN$3=3,BJ8=1),"10",IF(AND(BN$3=3,BJ8=2),"9",IF(AND(BN$3=3,BJ8=3),"8",IF(AND(BN$3=3,BJ8=4),"7",IF(AND(BN$3=3,BJ8=5),"6",IF(AND(BN$3=3,BJ8=6),"5",IF(AND(BN$3=3,BJ8=7),"4",IF(AND(BN$3=3,BJ8=8),"3",IF(AND(BN$3=3,BJ8=9),"2",IF(AND(BN$3=3,BJ8=10),"1"))))))))))))))))))))))))))))))))))))))+0</f>
        <v>0</v>
      </c>
      <c r="BL8" s="29">
        <f t="shared" si="56"/>
        <v>0</v>
      </c>
      <c r="BM8" s="30">
        <f>SUM(LARGE(($BK8,$BD8,$AW8,$AP8,$AI8,$AB8,$U8,$N8,$G8),{1;2;3;4;5}))</f>
        <v>0</v>
      </c>
      <c r="BN8" s="27">
        <f t="shared" si="57"/>
        <v>1</v>
      </c>
      <c r="BO8" s="20">
        <f t="shared" si="18"/>
        <v>2</v>
      </c>
      <c r="BP8" s="27"/>
      <c r="BQ8" s="26"/>
      <c r="BR8" s="28">
        <f t="shared" ref="BR8:BR56" si="89">IF(AND(BU$3=1,BQ8=1),"25",IF(AND(BU$3=1,BQ8=2),"20",IF(AND(BU$3=1,BQ8=3),"16",IF(AND(BU$3=1,BQ8=4),"13",IF(AND(BU$3=1,BQ8=5),"11",IF(AND(BU$3=1,BQ8=6),"10",IF(AND(BU$3=1,BQ8=7),"9",IF(AND(BU$3=1,BQ8=8),"8",IF(AND(BU$3=1,BQ8=9),"7",IF(AND(BU$3=1,BQ8=10),"6",IF(AND(BU$3=1,BQ8=11),"5",IF(AND(BU$3=1,BQ8=12),"4",IF(AND(BU$3=1,BQ8=13),"3",IF(AND(BU$3=1,BQ8=14),"2",IF(AND(BU$3=1,BQ8=15),"1",IF(AND(BU$3=2,BQ8=1),"16",IF(AND(BU$3=2,BQ8=2),"13",IF(AND(BU$3=2,BQ8=3),"11",IF(AND(BU$3=2,BQ8=4),"10",IF(AND(BU$3=2,BQ8=5),"9",IF(AND(BU$3=2,BQ8=6),"8",IF(AND(BU$3=2,BQ8=7),"7",IF(AND(BU$3=2,BQ8=8),"6",IF(AND(BU$3=2,BQ8=9),"5",IF(AND(BU$3=2,BQ8=10),"4",IF(AND(BU$3=2,BQ8=11),"3",IF(AND(BU$3=2,BQ8=12),"2",IF(AND(BU$3=2,BQ8=13),"1",IF(AND(BU$3=3,BQ8=1),"10",IF(AND(BU$3=3,BQ8=2),"9",IF(AND(BU$3=3,BQ8=3),"8",IF(AND(BU$3=3,BQ8=4),"7",IF(AND(BU$3=3,BQ8=5),"6",IF(AND(BU$3=3,BQ8=6),"5",IF(AND(BU$3=3,BQ8=7),"4",IF(AND(BU$3=3,BQ8=8),"3",IF(AND(BU$3=3,BQ8=9),"2",IF(AND(BU$3=3,BQ8=10),"1"))))))))))))))))))))))))))))))))))))))+0</f>
        <v>0</v>
      </c>
      <c r="BS8" s="29">
        <f t="shared" si="58"/>
        <v>0</v>
      </c>
      <c r="BT8" s="30">
        <f>SUM(LARGE(($BR8,$BK8,$BD8,$AW8,$AP8,$AI8,$AB8,$U8,$N8,$G8),{1;2;3;4;5}))</f>
        <v>0</v>
      </c>
      <c r="BU8" s="27">
        <f t="shared" si="59"/>
        <v>1</v>
      </c>
      <c r="BV8" s="20">
        <f t="shared" si="20"/>
        <v>2</v>
      </c>
      <c r="BW8" s="27"/>
      <c r="BX8" s="26"/>
      <c r="BY8" s="28">
        <f t="shared" ref="BY8:BY56" si="90">IF(AND(CB$3=1,BX8=1),"25",IF(AND(CB$3=1,BX8=2),"20",IF(AND(CB$3=1,BX8=3),"16",IF(AND(CB$3=1,BX8=4),"13",IF(AND(CB$3=1,BX8=5),"11",IF(AND(CB$3=1,BX8=6),"10",IF(AND(CB$3=1,BX8=7),"9",IF(AND(CB$3=1,BX8=8),"8",IF(AND(CB$3=1,BX8=9),"7",IF(AND(CB$3=1,BX8=10),"6",IF(AND(CB$3=1,BX8=11),"5",IF(AND(CB$3=1,BX8=12),"4",IF(AND(CB$3=1,BX8=13),"3",IF(AND(CB$3=1,BX8=14),"2",IF(AND(CB$3=1,BX8=15),"1",IF(AND(CB$3=2,BX8=1),"16",IF(AND(CB$3=2,BX8=2),"13",IF(AND(CB$3=2,BX8=3),"11",IF(AND(CB$3=2,BX8=4),"10",IF(AND(CB$3=2,BX8=5),"9",IF(AND(CB$3=2,BX8=6),"8",IF(AND(CB$3=2,BX8=7),"7",IF(AND(CB$3=2,BX8=8),"6",IF(AND(CB$3=2,BX8=9),"5",IF(AND(CB$3=2,BX8=10),"4",IF(AND(CB$3=2,BX8=11),"3",IF(AND(CB$3=2,BX8=12),"2",IF(AND(CB$3=2,BX8=13),"1",IF(AND(CB$3=3,BX8=1),"10",IF(AND(CB$3=3,BX8=2),"9",IF(AND(CB$3=3,BX8=3),"8",IF(AND(CB$3=3,BX8=4),"7",IF(AND(CB$3=3,BX8=5),"6",IF(AND(CB$3=3,BX8=6),"5",IF(AND(CB$3=3,BX8=7),"4",IF(AND(CB$3=3,BX8=8),"3",IF(AND(CB$3=3,BX8=9),"2",IF(AND(CB$3=3,BX8=10),"1"))))))))))))))))))))))))))))))))))))))+0</f>
        <v>0</v>
      </c>
      <c r="BZ8" s="29">
        <f t="shared" si="60"/>
        <v>0</v>
      </c>
      <c r="CA8" s="30">
        <f>SUM(LARGE(($BY8,$BR8,$BK8,$BD8,$AW8,$AP8,$AI8,$AB8,$U8,$N8,$G8),{1;2;3;4;5}))</f>
        <v>0</v>
      </c>
      <c r="CB8" s="27">
        <f t="shared" si="61"/>
        <v>1</v>
      </c>
      <c r="CC8" s="20">
        <f t="shared" si="22"/>
        <v>2</v>
      </c>
      <c r="CD8" s="27"/>
      <c r="CE8" s="26"/>
      <c r="CF8" s="28">
        <f t="shared" ref="CF8:CF56" si="91">IF(AND(CI$3=1,CE8=1),"25",IF(AND(CI$3=1,CE8=2),"20",IF(AND(CI$3=1,CE8=3),"16",IF(AND(CI$3=1,CE8=4),"13",IF(AND(CI$3=1,CE8=5),"11",IF(AND(CI$3=1,CE8=6),"10",IF(AND(CI$3=1,CE8=7),"9",IF(AND(CI$3=1,CE8=8),"8",IF(AND(CI$3=1,CE8=9),"7",IF(AND(CI$3=1,CE8=10),"6",IF(AND(CI$3=1,CE8=11),"5",IF(AND(CI$3=1,CE8=12),"4",IF(AND(CI$3=1,CE8=13),"3",IF(AND(CI$3=1,CE8=14),"2",IF(AND(CI$3=1,CE8=15),"1",IF(AND(CI$3=2,CE8=1),"16",IF(AND(CI$3=2,CE8=2),"13",IF(AND(CI$3=2,CE8=3),"11",IF(AND(CI$3=2,CE8=4),"10",IF(AND(CI$3=2,CE8=5),"9",IF(AND(CI$3=2,CE8=6),"8",IF(AND(CI$3=2,CE8=7),"7",IF(AND(CI$3=2,CE8=8),"6",IF(AND(CI$3=2,CE8=9),"5",IF(AND(CI$3=2,CE8=10),"4",IF(AND(CI$3=2,CE8=11),"3",IF(AND(CI$3=2,CE8=12),"2",IF(AND(CI$3=2,CE8=13),"1",IF(AND(CI$3=3,CE8=1),"10",IF(AND(CI$3=3,CE8=2),"9",IF(AND(CI$3=3,CE8=3),"8",IF(AND(CI$3=3,CE8=4),"7",IF(AND(CI$3=3,CE8=5),"6",IF(AND(CI$3=3,CE8=6),"5",IF(AND(CI$3=3,CE8=7),"4",IF(AND(CI$3=3,CE8=8),"3",IF(AND(CI$3=3,CE8=9),"2",IF(AND(CI$3=3,CE8=10),"1"))))))))))))))))))))))))))))))))))))))+0</f>
        <v>0</v>
      </c>
      <c r="CG8" s="29">
        <f t="shared" si="62"/>
        <v>0</v>
      </c>
      <c r="CH8" s="30">
        <f>SUM(LARGE(($CF8,$BY8,$BR8,$BK8,$BD8,$AW8,$AP8,$AI8,$AB8,$U8,$N8,$G8),{1;2;3;4;5}))</f>
        <v>0</v>
      </c>
      <c r="CI8" s="27">
        <f t="shared" si="63"/>
        <v>1</v>
      </c>
      <c r="CJ8" s="20">
        <f t="shared" si="24"/>
        <v>1</v>
      </c>
      <c r="CK8" s="27"/>
      <c r="CL8" s="26"/>
      <c r="CM8" s="28">
        <f t="shared" ref="CM8:CM56" si="92">IF(AND(CP$3=1,CL8=1),"25",IF(AND(CP$3=1,CL8=2),"20",IF(AND(CP$3=1,CL8=3),"16",IF(AND(CP$3=1,CL8=4),"13",IF(AND(CP$3=1,CL8=5),"11",IF(AND(CP$3=1,CL8=6),"10",IF(AND(CP$3=1,CL8=7),"9",IF(AND(CP$3=1,CL8=8),"8",IF(AND(CP$3=1,CL8=9),"7",IF(AND(CP$3=1,CL8=10),"6",IF(AND(CP$3=1,CL8=11),"5",IF(AND(CP$3=1,CL8=12),"4",IF(AND(CP$3=1,CL8=13),"3",IF(AND(CP$3=1,CL8=14),"2",IF(AND(CP$3=1,CL8=15),"1",IF(AND(CP$3=2,CL8=1),"16",IF(AND(CP$3=2,CL8=2),"13",IF(AND(CP$3=2,CL8=3),"11",IF(AND(CP$3=2,CL8=4),"10",IF(AND(CP$3=2,CL8=5),"9",IF(AND(CP$3=2,CL8=6),"8",IF(AND(CP$3=2,CL8=7),"7",IF(AND(CP$3=2,CL8=8),"6",IF(AND(CP$3=2,CL8=9),"5",IF(AND(CP$3=2,CL8=10),"4",IF(AND(CP$3=2,CL8=11),"3",IF(AND(CP$3=2,CL8=12),"2",IF(AND(CP$3=2,CL8=13),"1",IF(AND(CP$3=3,CL8=1),"10",IF(AND(CP$3=3,CL8=2),"9",IF(AND(CP$3=3,CL8=3),"8",IF(AND(CP$3=3,CL8=4),"7",IF(AND(CP$3=3,CL8=5),"6",IF(AND(CP$3=3,CL8=6),"5",IF(AND(CP$3=3,CL8=7),"4",IF(AND(CP$3=3,CL8=8),"3",IF(AND(CP$3=3,CL8=9),"2",IF(AND(CP$3=3,CL8=10),"1"))))))))))))))))))))))))))))))))))))))+0</f>
        <v>0</v>
      </c>
      <c r="CN8" s="29">
        <f t="shared" si="64"/>
        <v>0</v>
      </c>
      <c r="CO8" s="30">
        <f>SUM(LARGE(($CM8,$CF8,$BY8,$BR8,$BK8,$BD8,$AW8,$AP8,$AI8,$AB8,$U8,$N8,$G8),{1;2;3;4;5}))</f>
        <v>0</v>
      </c>
      <c r="CP8" s="27">
        <f t="shared" si="65"/>
        <v>1</v>
      </c>
      <c r="CQ8" s="20">
        <f t="shared" si="26"/>
        <v>1</v>
      </c>
      <c r="CR8" s="27"/>
      <c r="CS8" s="26"/>
      <c r="CT8" s="28">
        <f t="shared" ref="CT8:CT56" si="93">IF(AND(CW$3=1,CS8=1),"25",IF(AND(CW$3=1,CS8=2),"20",IF(AND(CW$3=1,CS8=3),"16",IF(AND(CW$3=1,CS8=4),"13",IF(AND(CW$3=1,CS8=5),"11",IF(AND(CW$3=1,CS8=6),"10",IF(AND(CW$3=1,CS8=7),"9",IF(AND(CW$3=1,CS8=8),"8",IF(AND(CW$3=1,CS8=9),"7",IF(AND(CW$3=1,CS8=10),"6",IF(AND(CW$3=1,CS8=11),"5",IF(AND(CW$3=1,CS8=12),"4",IF(AND(CW$3=1,CS8=13),"3",IF(AND(CW$3=1,CS8=14),"2",IF(AND(CW$3=1,CS8=15),"1",IF(AND(CW$3=2,CS8=1),"16",IF(AND(CW$3=2,CS8=2),"13",IF(AND(CW$3=2,CS8=3),"11",IF(AND(CW$3=2,CS8=4),"10",IF(AND(CW$3=2,CS8=5),"9",IF(AND(CW$3=2,CS8=6),"8",IF(AND(CW$3=2,CS8=7),"7",IF(AND(CW$3=2,CS8=8),"6",IF(AND(CW$3=2,CS8=9),"5",IF(AND(CW$3=2,CS8=10),"4",IF(AND(CW$3=2,CS8=11),"3",IF(AND(CW$3=2,CS8=12),"2",IF(AND(CW$3=2,CS8=13),"1",IF(AND(CW$3=3,CS8=1),"10",IF(AND(CW$3=3,CS8=2),"9",IF(AND(CW$3=3,CS8=3),"8",IF(AND(CW$3=3,CS8=4),"7",IF(AND(CW$3=3,CS8=5),"6",IF(AND(CW$3=3,CS8=6),"5",IF(AND(CW$3=3,CS8=7),"4",IF(AND(CW$3=3,CS8=8),"3",IF(AND(CW$3=3,CS8=9),"2",IF(AND(CW$3=3,CS8=10),"1"))))))))))))))))))))))))))))))))))))))+0</f>
        <v>0</v>
      </c>
      <c r="CU8" s="29">
        <f t="shared" si="66"/>
        <v>0</v>
      </c>
      <c r="CV8" s="30">
        <f>SUM(LARGE(($CT8,$CM8,$CF8,$BY8,$BR8,$BK8,$BD8,$AW8,$AP8,$AI8,$AB8,$U8,$N8,$G8),{1;2;3;4;5}))</f>
        <v>0</v>
      </c>
      <c r="CW8" s="27">
        <f t="shared" si="67"/>
        <v>1</v>
      </c>
      <c r="CX8" s="20">
        <f t="shared" si="28"/>
        <v>1</v>
      </c>
      <c r="CY8" s="27"/>
      <c r="CZ8" s="26"/>
      <c r="DA8" s="28">
        <f t="shared" ref="DA8:DA56" si="94">IF(AND(DD$3=1,CZ8=1),"25",IF(AND(DD$3=1,CZ8=2),"20",IF(AND(DD$3=1,CZ8=3),"16",IF(AND(DD$3=1,CZ8=4),"13",IF(AND(DD$3=1,CZ8=5),"11",IF(AND(DD$3=1,CZ8=6),"10",IF(AND(DD$3=1,CZ8=7),"9",IF(AND(DD$3=1,CZ8=8),"8",IF(AND(DD$3=1,CZ8=9),"7",IF(AND(DD$3=1,CZ8=10),"6",IF(AND(DD$3=1,CZ8=11),"5",IF(AND(DD$3=1,CZ8=12),"4",IF(AND(DD$3=1,CZ8=13),"3",IF(AND(DD$3=1,CZ8=14),"2",IF(AND(DD$3=1,CZ8=15),"1",IF(AND(DD$3=2,CZ8=1),"16",IF(AND(DD$3=2,CZ8=2),"13",IF(AND(DD$3=2,CZ8=3),"11",IF(AND(DD$3=2,CZ8=4),"10",IF(AND(DD$3=2,CZ8=5),"9",IF(AND(DD$3=2,CZ8=6),"8",IF(AND(DD$3=2,CZ8=7),"7",IF(AND(DD$3=2,CZ8=8),"6",IF(AND(DD$3=2,CZ8=9),"5",IF(AND(DD$3=2,CZ8=10),"4",IF(AND(DD$3=2,CZ8=11),"3",IF(AND(DD$3=2,CZ8=12),"2",IF(AND(DD$3=2,CZ8=13),"1",IF(AND(DD$3=3,CZ8=1),"10",IF(AND(DD$3=3,CZ8=2),"9",IF(AND(DD$3=3,CZ8=3),"8",IF(AND(DD$3=3,CZ8=4),"7",IF(AND(DD$3=3,CZ8=5),"6",IF(AND(DD$3=3,CZ8=6),"5",IF(AND(DD$3=3,CZ8=7),"4",IF(AND(DD$3=3,CZ8=8),"3",IF(AND(DD$3=3,CZ8=9),"2",IF(AND(DD$3=3,CZ8=10),"1"))))))))))))))))))))))))))))))))))))))+0</f>
        <v>0</v>
      </c>
      <c r="DB8" s="29">
        <f t="shared" si="68"/>
        <v>0</v>
      </c>
      <c r="DC8" s="30">
        <f>SUM(LARGE(($DA8,$CT8,$CM8,$CF8,$BY8,$BR8,$BK8,$BD8,$AW8,$AP8,$AI8,$AB8,$U8,$N8,$G8),{1;2;3;4;5}))</f>
        <v>0</v>
      </c>
      <c r="DD8" s="27">
        <f t="shared" si="69"/>
        <v>1</v>
      </c>
      <c r="DE8" s="20">
        <f t="shared" si="30"/>
        <v>1</v>
      </c>
      <c r="DF8" s="27"/>
      <c r="DG8" s="26"/>
      <c r="DH8" s="28">
        <f t="shared" ref="DH8:DH56" si="95">IF(AND(DK$3=1,DG8=1),"25",IF(AND(DK$3=1,DG8=2),"20",IF(AND(DK$3=1,DG8=3),"16",IF(AND(DK$3=1,DG8=4),"13",IF(AND(DK$3=1,DG8=5),"11",IF(AND(DK$3=1,DG8=6),"10",IF(AND(DK$3=1,DG8=7),"9",IF(AND(DK$3=1,DG8=8),"8",IF(AND(DK$3=1,DG8=9),"7",IF(AND(DK$3=1,DG8=10),"6",IF(AND(DK$3=1,DG8=11),"5",IF(AND(DK$3=1,DG8=12),"4",IF(AND(DK$3=1,DG8=13),"3",IF(AND(DK$3=1,DG8=14),"2",IF(AND(DK$3=1,DG8=15),"1",IF(AND(DK$3=2,DG8=1),"16",IF(AND(DK$3=2,DG8=2),"13",IF(AND(DK$3=2,DG8=3),"11",IF(AND(DK$3=2,DG8=4),"10",IF(AND(DK$3=2,DG8=5),"9",IF(AND(DK$3=2,DG8=6),"8",IF(AND(DK$3=2,DG8=7),"7",IF(AND(DK$3=2,DG8=8),"6",IF(AND(DK$3=2,DG8=9),"5",IF(AND(DK$3=2,DG8=10),"4",IF(AND(DK$3=2,DG8=11),"3",IF(AND(DK$3=2,DG8=12),"2",IF(AND(DK$3=2,DG8=13),"1",IF(AND(DK$3=3,DG8=1),"10",IF(AND(DK$3=3,DG8=2),"9",IF(AND(DK$3=3,DG8=3),"8",IF(AND(DK$3=3,DG8=4),"7",IF(AND(DK$3=3,DG8=5),"6",IF(AND(DK$3=3,DG8=6),"5",IF(AND(DK$3=3,DG8=7),"4",IF(AND(DK$3=3,DG8=8),"3",IF(AND(DK$3=3,DG8=9),"2",IF(AND(DK$3=3,DG8=10),"1"))))))))))))))))))))))))))))))))))))))+0</f>
        <v>0</v>
      </c>
      <c r="DI8" s="29">
        <f t="shared" si="70"/>
        <v>0</v>
      </c>
      <c r="DJ8" s="30">
        <f>SUM(LARGE(($DH8,$DA8,$CT8,$CM8,$CF8,$BY8,$BR8,$BK8,$BD8,$AW8,$AP8,$AI8,$AB8,$U8,$N8,$G8),{1;2;3;4;5}))</f>
        <v>0</v>
      </c>
      <c r="DK8" s="27">
        <f t="shared" si="71"/>
        <v>1</v>
      </c>
      <c r="DL8" s="20">
        <f t="shared" si="32"/>
        <v>1</v>
      </c>
      <c r="DM8" s="27"/>
      <c r="DN8" s="26"/>
      <c r="DO8" s="28">
        <f t="shared" ref="DO8:DO56" si="96">IF(AND(DR$3=1,DN8=1),"25",IF(AND(DR$3=1,DN8=2),"20",IF(AND(DR$3=1,DN8=3),"16",IF(AND(DR$3=1,DN8=4),"13",IF(AND(DR$3=1,DN8=5),"11",IF(AND(DR$3=1,DN8=6),"10",IF(AND(DR$3=1,DN8=7),"9",IF(AND(DR$3=1,DN8=8),"8",IF(AND(DR$3=1,DN8=9),"7",IF(AND(DR$3=1,DN8=10),"6",IF(AND(DR$3=1,DN8=11),"5",IF(AND(DR$3=1,DN8=12),"4",IF(AND(DR$3=1,DN8=13),"3",IF(AND(DR$3=1,DN8=14),"2",IF(AND(DR$3=1,DN8=15),"1",IF(AND(DR$3=2,DN8=1),"16",IF(AND(DR$3=2,DN8=2),"13",IF(AND(DR$3=2,DN8=3),"11",IF(AND(DR$3=2,DN8=4),"10",IF(AND(DR$3=2,DN8=5),"9",IF(AND(DR$3=2,DN8=6),"8",IF(AND(DR$3=2,DN8=7),"7",IF(AND(DR$3=2,DN8=8),"6",IF(AND(DR$3=2,DN8=9),"5",IF(AND(DR$3=2,DN8=10),"4",IF(AND(DR$3=2,DN8=11),"3",IF(AND(DR$3=2,DN8=12),"2",IF(AND(DR$3=2,DN8=13),"1",IF(AND(DR$3=3,DN8=1),"10",IF(AND(DR$3=3,DN8=2),"9",IF(AND(DR$3=3,DN8=3),"8",IF(AND(DR$3=3,DN8=4),"7",IF(AND(DR$3=3,DN8=5),"6",IF(AND(DR$3=3,DN8=6),"5",IF(AND(DR$3=3,DN8=7),"4",IF(AND(DR$3=3,DN8=8),"3",IF(AND(DR$3=3,DN8=9),"2",IF(AND(DR$3=3,DN8=10),"1"))))))))))))))))))))))))))))))))))))))+0</f>
        <v>0</v>
      </c>
      <c r="DP8" s="29">
        <f t="shared" si="72"/>
        <v>0</v>
      </c>
      <c r="DQ8" s="30">
        <f>SUM(LARGE(($DO8,$DH8,$DA8,$CT8,$CM8,$CF8,$BY8,$BR8,$BK8,$BD8,$AW8,$AP8,$AI8,$AB8,$U8,$N8,$G8),{1;2;3;4;5}))</f>
        <v>0</v>
      </c>
      <c r="DR8" s="27">
        <f t="shared" si="73"/>
        <v>1</v>
      </c>
      <c r="DS8" s="20">
        <f t="shared" si="34"/>
        <v>1</v>
      </c>
      <c r="DT8" s="27"/>
      <c r="DU8" s="26"/>
      <c r="DV8" s="28">
        <f t="shared" ref="DV8:DV56" si="97">IF(AND(DY$3=1,DU8=1),"25",IF(AND(DY$3=1,DU8=2),"20",IF(AND(DY$3=1,DU8=3),"16",IF(AND(DY$3=1,DU8=4),"13",IF(AND(DY$3=1,DU8=5),"11",IF(AND(DY$3=1,DU8=6),"10",IF(AND(DY$3=1,DU8=7),"9",IF(AND(DY$3=1,DU8=8),"8",IF(AND(DY$3=1,DU8=9),"7",IF(AND(DY$3=1,DU8=10),"6",IF(AND(DY$3=1,DU8=11),"5",IF(AND(DY$3=1,DU8=12),"4",IF(AND(DY$3=1,DU8=13),"3",IF(AND(DY$3=1,DU8=14),"2",IF(AND(DY$3=1,DU8=15),"1",IF(AND(DY$3=2,DU8=1),"16",IF(AND(DY$3=2,DU8=2),"13",IF(AND(DY$3=2,DU8=3),"11",IF(AND(DY$3=2,DU8=4),"10",IF(AND(DY$3=2,DU8=5),"9",IF(AND(DY$3=2,DU8=6),"8",IF(AND(DY$3=2,DU8=7),"7",IF(AND(DY$3=2,DU8=8),"6",IF(AND(DY$3=2,DU8=9),"5",IF(AND(DY$3=2,DU8=10),"4",IF(AND(DY$3=2,DU8=11),"3",IF(AND(DY$3=2,DU8=12),"2",IF(AND(DY$3=2,DU8=13),"1",IF(AND(DY$3=3,DU8=1),"10",IF(AND(DY$3=3,DU8=2),"9",IF(AND(DY$3=3,DU8=3),"8",IF(AND(DY$3=3,DU8=4),"7",IF(AND(DY$3=3,DU8=5),"6",IF(AND(DY$3=3,DU8=6),"5",IF(AND(DY$3=3,DU8=7),"4",IF(AND(DY$3=3,DU8=8),"3",IF(AND(DY$3=3,DU8=9),"2",IF(AND(DY$3=3,DU8=10),"1"))))))))))))))))))))))))))))))))))))))+0</f>
        <v>0</v>
      </c>
      <c r="DW8" s="29">
        <f t="shared" si="74"/>
        <v>0</v>
      </c>
      <c r="DX8" s="30">
        <f>SUM(LARGE(($DV8,$DO8,$DH8,$DA8,$CT8,$CM8,$CF8,$BY8,$BR8,$BK8,$BD8,$AW8,$AP8,$AI8,$AB8,$U8,$N8,$G8),{1;2;3;4;5}))</f>
        <v>0</v>
      </c>
      <c r="DY8" s="27">
        <f t="shared" si="75"/>
        <v>1</v>
      </c>
      <c r="DZ8" s="20">
        <f t="shared" si="36"/>
        <v>3</v>
      </c>
      <c r="EA8" s="27"/>
      <c r="EB8" s="26"/>
      <c r="EC8" s="28">
        <f t="shared" ref="EC8:EC56" si="98">IF(AND(EF$3=1,EB8=1),"25",IF(AND(EF$3=1,EB8=2),"20",IF(AND(EF$3=1,EB8=3),"16",IF(AND(EF$3=1,EB8=4),"13",IF(AND(EF$3=1,EB8=5),"11",IF(AND(EF$3=1,EB8=6),"10",IF(AND(EF$3=1,EB8=7),"9",IF(AND(EF$3=1,EB8=8),"8",IF(AND(EF$3=1,EB8=9),"7",IF(AND(EF$3=1,EB8=10),"6",IF(AND(EF$3=1,EB8=11),"5",IF(AND(EF$3=1,EB8=12),"4",IF(AND(EF$3=1,EB8=13),"3",IF(AND(EF$3=1,EB8=14),"2",IF(AND(EF$3=1,EB8=15),"1",IF(AND(EF$3=2,EB8=1),"16",IF(AND(EF$3=2,EB8=2),"13",IF(AND(EF$3=2,EB8=3),"11",IF(AND(EF$3=2,EB8=4),"10",IF(AND(EF$3=2,EB8=5),"9",IF(AND(EF$3=2,EB8=6),"8",IF(AND(EF$3=2,EB8=7),"7",IF(AND(EF$3=2,EB8=8),"6",IF(AND(EF$3=2,EB8=9),"5",IF(AND(EF$3=2,EB8=10),"4",IF(AND(EF$3=2,EB8=11),"3",IF(AND(EF$3=2,EB8=12),"2",IF(AND(EF$3=2,EB8=13),"1",IF(AND(EF$3=3,EB8=1),"10",IF(AND(EF$3=3,EB8=2),"9",IF(AND(EF$3=3,EB8=3),"8",IF(AND(EF$3=3,EB8=4),"7",IF(AND(EF$3=3,EB8=5),"6",IF(AND(EF$3=3,EB8=6),"5",IF(AND(EF$3=3,EB8=7),"4",IF(AND(EF$3=3,EB8=8),"3",IF(AND(EF$3=3,EB8=9),"2",IF(AND(EF$3=3,EB8=10),"1"))))))))))))))))))))))))))))))))))))))+0</f>
        <v>0</v>
      </c>
      <c r="ED8" s="29">
        <f t="shared" si="76"/>
        <v>0</v>
      </c>
      <c r="EE8" s="30">
        <f>SUM(LARGE(($EC8,$DV8,$DO8,$DH8,$DA8,$CT8,$CM8,$CF8,$BY8,$BR8,$BK8,$BD8,$AW8,$AP8,$AI8,$AB8,$U8,$N8,$G8),{1;2;3;4;5}))</f>
        <v>0</v>
      </c>
      <c r="EF8" s="27">
        <f t="shared" si="77"/>
        <v>1</v>
      </c>
      <c r="EG8" s="20">
        <f t="shared" si="38"/>
        <v>1</v>
      </c>
      <c r="EH8" s="27"/>
      <c r="EI8" s="26"/>
      <c r="EJ8" s="28">
        <f t="shared" ref="EJ8:EJ56" si="99">IF(AND(EM$3=1,EI8=1),"25",IF(AND(EM$3=1,EI8=2),"20",IF(AND(EM$3=1,EI8=3),"16",IF(AND(EM$3=1,EI8=4),"13",IF(AND(EM$3=1,EI8=5),"11",IF(AND(EM$3=1,EI8=6),"10",IF(AND(EM$3=1,EI8=7),"9",IF(AND(EM$3=1,EI8=8),"8",IF(AND(EM$3=1,EI8=9),"7",IF(AND(EM$3=1,EI8=10),"6",IF(AND(EM$3=1,EI8=11),"5",IF(AND(EM$3=1,EI8=12),"4",IF(AND(EM$3=1,EI8=13),"3",IF(AND(EM$3=1,EI8=14),"2",IF(AND(EM$3=1,EI8=15),"1",IF(AND(EM$3=2,EI8=1),"16",IF(AND(EM$3=2,EI8=2),"13",IF(AND(EM$3=2,EI8=3),"11",IF(AND(EM$3=2,EI8=4),"10",IF(AND(EM$3=2,EI8=5),"9",IF(AND(EM$3=2,EI8=6),"8",IF(AND(EM$3=2,EI8=7),"7",IF(AND(EM$3=2,EI8=8),"6",IF(AND(EM$3=2,EI8=9),"5",IF(AND(EM$3=2,EI8=10),"4",IF(AND(EM$3=2,EI8=11),"3",IF(AND(EM$3=2,EI8=12),"2",IF(AND(EM$3=2,EI8=13),"1",IF(AND(EM$3=3,EI8=1),"10",IF(AND(EM$3=3,EI8=2),"9",IF(AND(EM$3=3,EI8=3),"8",IF(AND(EM$3=3,EI8=4),"7",IF(AND(EM$3=3,EI8=5),"6",IF(AND(EM$3=3,EI8=6),"5",IF(AND(EM$3=3,EI8=7),"4",IF(AND(EM$3=3,EI8=8),"3",IF(AND(EM$3=3,EI8=9),"2",IF(AND(EM$3=3,EI8=10),"1"))))))))))))))))))))))))))))))))))))))+0</f>
        <v>0</v>
      </c>
      <c r="EK8" s="29">
        <f t="shared" si="78"/>
        <v>0</v>
      </c>
      <c r="EL8" s="30">
        <f>SUM(LARGE(($EJ8,$EC8,$DV8,$DO8,$DH8,$DA8,$CT8,$CM8,$CF8,$BY8,$BR8,$BK8,$BD8,$AW8,$AP8,$AI8,$AB8,$U8,$N8,$G8),{1;2;3;4;5}))</f>
        <v>0</v>
      </c>
      <c r="EM8" s="27">
        <f t="shared" si="79"/>
        <v>1</v>
      </c>
    </row>
    <row r="9" spans="1:143" x14ac:dyDescent="0.2">
      <c r="A9" s="38" t="s">
        <v>61</v>
      </c>
      <c r="B9" s="70">
        <v>0</v>
      </c>
      <c r="C9" s="17" t="s">
        <v>62</v>
      </c>
      <c r="D9" s="20">
        <f t="shared" si="0"/>
        <v>1</v>
      </c>
      <c r="E9" s="27"/>
      <c r="F9" s="26"/>
      <c r="G9" s="28">
        <f t="shared" si="80"/>
        <v>0</v>
      </c>
      <c r="H9" s="29">
        <f t="shared" si="40"/>
        <v>0</v>
      </c>
      <c r="I9" s="30">
        <f>SUM(LARGE(($G9),{1}))</f>
        <v>0</v>
      </c>
      <c r="J9" s="27">
        <f t="shared" si="41"/>
        <v>1</v>
      </c>
      <c r="K9" s="20">
        <f t="shared" si="2"/>
        <v>1</v>
      </c>
      <c r="L9" s="27"/>
      <c r="M9" s="26"/>
      <c r="N9" s="28">
        <f t="shared" si="81"/>
        <v>0</v>
      </c>
      <c r="O9" s="29">
        <f t="shared" si="42"/>
        <v>0</v>
      </c>
      <c r="P9" s="30">
        <f>SUM(LARGE(($N9,$G9),{1;2}))</f>
        <v>0</v>
      </c>
      <c r="Q9" s="27">
        <f t="shared" si="43"/>
        <v>1</v>
      </c>
      <c r="R9" s="20">
        <f t="shared" si="4"/>
        <v>2</v>
      </c>
      <c r="S9" s="27"/>
      <c r="T9" s="26"/>
      <c r="U9" s="28">
        <f t="shared" si="82"/>
        <v>0</v>
      </c>
      <c r="V9" s="29">
        <f t="shared" si="44"/>
        <v>0</v>
      </c>
      <c r="W9" s="30">
        <f>SUM(LARGE(($U9,$N9,$G9),{1;2;3}))</f>
        <v>0</v>
      </c>
      <c r="X9" s="27">
        <f t="shared" si="45"/>
        <v>1</v>
      </c>
      <c r="Y9" s="20">
        <f t="shared" si="6"/>
        <v>2</v>
      </c>
      <c r="Z9" s="27"/>
      <c r="AA9" s="26"/>
      <c r="AB9" s="28">
        <f t="shared" si="83"/>
        <v>0</v>
      </c>
      <c r="AC9" s="29">
        <f t="shared" si="46"/>
        <v>0</v>
      </c>
      <c r="AD9" s="30">
        <f>SUM(LARGE(($AB9,$U9,$N9,$G9),{1;2;3;4}))</f>
        <v>0</v>
      </c>
      <c r="AE9" s="27">
        <f t="shared" si="47"/>
        <v>1</v>
      </c>
      <c r="AF9" s="20">
        <f t="shared" si="8"/>
        <v>2</v>
      </c>
      <c r="AG9" s="27"/>
      <c r="AH9" s="26"/>
      <c r="AI9" s="28">
        <f t="shared" si="84"/>
        <v>0</v>
      </c>
      <c r="AJ9" s="29">
        <f t="shared" si="48"/>
        <v>0</v>
      </c>
      <c r="AK9" s="30">
        <f>SUM(LARGE(($AI9,$AB9,$U9,$N9,$G9),{1;2;3;4;5}))</f>
        <v>0</v>
      </c>
      <c r="AL9" s="27">
        <f t="shared" si="49"/>
        <v>1</v>
      </c>
      <c r="AM9" s="20">
        <f t="shared" si="10"/>
        <v>2</v>
      </c>
      <c r="AN9" s="27"/>
      <c r="AO9" s="26"/>
      <c r="AP9" s="28">
        <f t="shared" si="85"/>
        <v>0</v>
      </c>
      <c r="AQ9" s="29">
        <f t="shared" si="50"/>
        <v>0</v>
      </c>
      <c r="AR9" s="30">
        <f>SUM(LARGE(($AP9,$AI9,$AB9,$U9,$N9,$G9),{1;2;3;4;5}))</f>
        <v>0</v>
      </c>
      <c r="AS9" s="27">
        <f t="shared" si="51"/>
        <v>1</v>
      </c>
      <c r="AT9" s="20">
        <f t="shared" si="12"/>
        <v>2</v>
      </c>
      <c r="AU9" s="27"/>
      <c r="AV9" s="26"/>
      <c r="AW9" s="28">
        <f t="shared" si="86"/>
        <v>0</v>
      </c>
      <c r="AX9" s="29">
        <f t="shared" si="52"/>
        <v>0</v>
      </c>
      <c r="AY9" s="30">
        <f>SUM(LARGE(($AW9,$AP9,$AI9,$AB9,$U9,$N9,$G9),{1;2;3;4;5}))</f>
        <v>0</v>
      </c>
      <c r="AZ9" s="27">
        <f t="shared" si="53"/>
        <v>1</v>
      </c>
      <c r="BA9" s="20">
        <f t="shared" si="14"/>
        <v>2</v>
      </c>
      <c r="BB9" s="27"/>
      <c r="BC9" s="26"/>
      <c r="BD9" s="28">
        <f t="shared" si="87"/>
        <v>0</v>
      </c>
      <c r="BE9" s="29">
        <f t="shared" si="54"/>
        <v>0</v>
      </c>
      <c r="BF9" s="30">
        <f>SUM(LARGE(($BD9,$AW9,$AP9,$AI9,$AB9,$U9,$N9,$G9),{1;2;3;4;5}))</f>
        <v>0</v>
      </c>
      <c r="BG9" s="27">
        <f t="shared" si="55"/>
        <v>1</v>
      </c>
      <c r="BH9" s="20">
        <f t="shared" si="16"/>
        <v>2</v>
      </c>
      <c r="BI9" s="27"/>
      <c r="BJ9" s="26"/>
      <c r="BK9" s="28">
        <f t="shared" si="88"/>
        <v>0</v>
      </c>
      <c r="BL9" s="29">
        <f t="shared" si="56"/>
        <v>0</v>
      </c>
      <c r="BM9" s="30">
        <f>SUM(LARGE(($BK9,$BD9,$AW9,$AP9,$AI9,$AB9,$U9,$N9,$G9),{1;2;3;4;5}))</f>
        <v>0</v>
      </c>
      <c r="BN9" s="27">
        <f t="shared" si="57"/>
        <v>1</v>
      </c>
      <c r="BO9" s="20">
        <f t="shared" si="18"/>
        <v>2</v>
      </c>
      <c r="BP9" s="27"/>
      <c r="BQ9" s="26"/>
      <c r="BR9" s="28">
        <f t="shared" si="89"/>
        <v>0</v>
      </c>
      <c r="BS9" s="29">
        <f t="shared" si="58"/>
        <v>0</v>
      </c>
      <c r="BT9" s="30">
        <f>SUM(LARGE(($BR9,$BK9,$BD9,$AW9,$AP9,$AI9,$AB9,$U9,$N9,$G9),{1;2;3;4;5}))</f>
        <v>0</v>
      </c>
      <c r="BU9" s="27">
        <f t="shared" si="59"/>
        <v>1</v>
      </c>
      <c r="BV9" s="20">
        <f t="shared" si="20"/>
        <v>2</v>
      </c>
      <c r="BW9" s="27"/>
      <c r="BX9" s="26"/>
      <c r="BY9" s="28">
        <f t="shared" si="90"/>
        <v>0</v>
      </c>
      <c r="BZ9" s="29">
        <f t="shared" si="60"/>
        <v>0</v>
      </c>
      <c r="CA9" s="30">
        <f>SUM(LARGE(($BY9,$BR9,$BK9,$BD9,$AW9,$AP9,$AI9,$AB9,$U9,$N9,$G9),{1;2;3;4;5}))</f>
        <v>0</v>
      </c>
      <c r="CB9" s="27">
        <f t="shared" si="61"/>
        <v>1</v>
      </c>
      <c r="CC9" s="20">
        <f t="shared" si="22"/>
        <v>2</v>
      </c>
      <c r="CD9" s="27"/>
      <c r="CE9" s="26"/>
      <c r="CF9" s="28">
        <f t="shared" si="91"/>
        <v>0</v>
      </c>
      <c r="CG9" s="29">
        <f t="shared" si="62"/>
        <v>0</v>
      </c>
      <c r="CH9" s="30">
        <f>SUM(LARGE(($CF9,$BY9,$BR9,$BK9,$BD9,$AW9,$AP9,$AI9,$AB9,$U9,$N9,$G9),{1;2;3;4;5}))</f>
        <v>0</v>
      </c>
      <c r="CI9" s="27">
        <f t="shared" si="63"/>
        <v>1</v>
      </c>
      <c r="CJ9" s="20">
        <f t="shared" si="24"/>
        <v>1</v>
      </c>
      <c r="CK9" s="27"/>
      <c r="CL9" s="26"/>
      <c r="CM9" s="28">
        <f t="shared" si="92"/>
        <v>0</v>
      </c>
      <c r="CN9" s="29">
        <f t="shared" si="64"/>
        <v>0</v>
      </c>
      <c r="CO9" s="30">
        <f>SUM(LARGE(($CM9,$CF9,$BY9,$BR9,$BK9,$BD9,$AW9,$AP9,$AI9,$AB9,$U9,$N9,$G9),{1;2;3;4;5}))</f>
        <v>0</v>
      </c>
      <c r="CP9" s="27">
        <f t="shared" si="65"/>
        <v>1</v>
      </c>
      <c r="CQ9" s="20">
        <f t="shared" si="26"/>
        <v>1</v>
      </c>
      <c r="CR9" s="27"/>
      <c r="CS9" s="26"/>
      <c r="CT9" s="28">
        <f t="shared" si="93"/>
        <v>0</v>
      </c>
      <c r="CU9" s="29">
        <f t="shared" si="66"/>
        <v>0</v>
      </c>
      <c r="CV9" s="30">
        <f>SUM(LARGE(($CT9,$CM9,$CF9,$BY9,$BR9,$BK9,$BD9,$AW9,$AP9,$AI9,$AB9,$U9,$N9,$G9),{1;2;3;4;5}))</f>
        <v>0</v>
      </c>
      <c r="CW9" s="27">
        <f t="shared" si="67"/>
        <v>1</v>
      </c>
      <c r="CX9" s="20">
        <f t="shared" si="28"/>
        <v>1</v>
      </c>
      <c r="CY9" s="27"/>
      <c r="CZ9" s="26"/>
      <c r="DA9" s="28">
        <f t="shared" si="94"/>
        <v>0</v>
      </c>
      <c r="DB9" s="29">
        <f t="shared" si="68"/>
        <v>0</v>
      </c>
      <c r="DC9" s="30">
        <f>SUM(LARGE(($DA9,$CT9,$CM9,$CF9,$BY9,$BR9,$BK9,$BD9,$AW9,$AP9,$AI9,$AB9,$U9,$N9,$G9),{1;2;3;4;5}))</f>
        <v>0</v>
      </c>
      <c r="DD9" s="27">
        <f t="shared" si="69"/>
        <v>1</v>
      </c>
      <c r="DE9" s="20">
        <f t="shared" si="30"/>
        <v>1</v>
      </c>
      <c r="DF9" s="27"/>
      <c r="DG9" s="26"/>
      <c r="DH9" s="28">
        <f t="shared" si="95"/>
        <v>0</v>
      </c>
      <c r="DI9" s="29">
        <f t="shared" si="70"/>
        <v>0</v>
      </c>
      <c r="DJ9" s="30">
        <f>SUM(LARGE(($DH9,$DA9,$CT9,$CM9,$CF9,$BY9,$BR9,$BK9,$BD9,$AW9,$AP9,$AI9,$AB9,$U9,$N9,$G9),{1;2;3;4;5}))</f>
        <v>0</v>
      </c>
      <c r="DK9" s="27">
        <f t="shared" si="71"/>
        <v>1</v>
      </c>
      <c r="DL9" s="20">
        <f t="shared" si="32"/>
        <v>1</v>
      </c>
      <c r="DM9" s="27"/>
      <c r="DN9" s="26"/>
      <c r="DO9" s="28">
        <f t="shared" si="96"/>
        <v>0</v>
      </c>
      <c r="DP9" s="29">
        <f t="shared" si="72"/>
        <v>0</v>
      </c>
      <c r="DQ9" s="30">
        <f>SUM(LARGE(($DO9,$DH9,$DA9,$CT9,$CM9,$CF9,$BY9,$BR9,$BK9,$BD9,$AW9,$AP9,$AI9,$AB9,$U9,$N9,$G9),{1;2;3;4;5}))</f>
        <v>0</v>
      </c>
      <c r="DR9" s="27">
        <f t="shared" si="73"/>
        <v>1</v>
      </c>
      <c r="DS9" s="20">
        <f t="shared" si="34"/>
        <v>1</v>
      </c>
      <c r="DT9" s="27"/>
      <c r="DU9" s="26"/>
      <c r="DV9" s="28">
        <f t="shared" si="97"/>
        <v>0</v>
      </c>
      <c r="DW9" s="29">
        <f t="shared" si="74"/>
        <v>0</v>
      </c>
      <c r="DX9" s="30">
        <f>SUM(LARGE(($DV9,$DO9,$DH9,$DA9,$CT9,$CM9,$CF9,$BY9,$BR9,$BK9,$BD9,$AW9,$AP9,$AI9,$AB9,$U9,$N9,$G9),{1;2;3;4;5}))</f>
        <v>0</v>
      </c>
      <c r="DY9" s="27">
        <f t="shared" si="75"/>
        <v>1</v>
      </c>
      <c r="DZ9" s="20">
        <f t="shared" si="36"/>
        <v>3</v>
      </c>
      <c r="EA9" s="27"/>
      <c r="EB9" s="26"/>
      <c r="EC9" s="28">
        <f t="shared" si="98"/>
        <v>0</v>
      </c>
      <c r="ED9" s="29">
        <f t="shared" si="76"/>
        <v>0</v>
      </c>
      <c r="EE9" s="30">
        <f>SUM(LARGE(($EC9,$DV9,$DO9,$DH9,$DA9,$CT9,$CM9,$CF9,$BY9,$BR9,$BK9,$BD9,$AW9,$AP9,$AI9,$AB9,$U9,$N9,$G9),{1;2;3;4;5}))</f>
        <v>0</v>
      </c>
      <c r="EF9" s="27">
        <f t="shared" si="77"/>
        <v>1</v>
      </c>
      <c r="EG9" s="20">
        <f t="shared" si="38"/>
        <v>1</v>
      </c>
      <c r="EH9" s="27"/>
      <c r="EI9" s="26"/>
      <c r="EJ9" s="28">
        <f t="shared" si="99"/>
        <v>0</v>
      </c>
      <c r="EK9" s="29">
        <f t="shared" si="78"/>
        <v>0</v>
      </c>
      <c r="EL9" s="30">
        <f>SUM(LARGE(($EJ9,$EC9,$DV9,$DO9,$DH9,$DA9,$CT9,$CM9,$CF9,$BY9,$BR9,$BK9,$BD9,$AW9,$AP9,$AI9,$AB9,$U9,$N9,$G9),{1;2;3;4;5}))</f>
        <v>0</v>
      </c>
      <c r="EM9" s="27">
        <f t="shared" si="79"/>
        <v>1</v>
      </c>
    </row>
    <row r="10" spans="1:143" x14ac:dyDescent="0.2">
      <c r="A10" s="38" t="s">
        <v>59</v>
      </c>
      <c r="B10" s="70">
        <v>0</v>
      </c>
      <c r="C10" s="17" t="s">
        <v>60</v>
      </c>
      <c r="D10" s="20">
        <f t="shared" si="0"/>
        <v>1</v>
      </c>
      <c r="E10" s="27"/>
      <c r="F10" s="26"/>
      <c r="G10" s="28">
        <f t="shared" si="80"/>
        <v>0</v>
      </c>
      <c r="H10" s="29">
        <f t="shared" si="40"/>
        <v>0</v>
      </c>
      <c r="I10" s="30">
        <f>SUM(LARGE(($G10),{1}))</f>
        <v>0</v>
      </c>
      <c r="J10" s="27">
        <f t="shared" si="41"/>
        <v>1</v>
      </c>
      <c r="K10" s="20">
        <f t="shared" si="2"/>
        <v>1</v>
      </c>
      <c r="L10" s="27"/>
      <c r="M10" s="26"/>
      <c r="N10" s="28">
        <f t="shared" si="81"/>
        <v>0</v>
      </c>
      <c r="O10" s="29">
        <f t="shared" si="42"/>
        <v>0</v>
      </c>
      <c r="P10" s="30">
        <f>SUM(LARGE(($N10,$G10),{1;2}))</f>
        <v>0</v>
      </c>
      <c r="Q10" s="27">
        <f t="shared" si="43"/>
        <v>1</v>
      </c>
      <c r="R10" s="20">
        <f t="shared" si="4"/>
        <v>2</v>
      </c>
      <c r="S10" s="27"/>
      <c r="T10" s="26"/>
      <c r="U10" s="28">
        <f t="shared" si="82"/>
        <v>0</v>
      </c>
      <c r="V10" s="29">
        <f t="shared" si="44"/>
        <v>0</v>
      </c>
      <c r="W10" s="30">
        <f>SUM(LARGE(($U10,$N10,$G10),{1;2;3}))</f>
        <v>0</v>
      </c>
      <c r="X10" s="27">
        <f t="shared" si="45"/>
        <v>1</v>
      </c>
      <c r="Y10" s="20">
        <f t="shared" si="6"/>
        <v>2</v>
      </c>
      <c r="Z10" s="27"/>
      <c r="AA10" s="26"/>
      <c r="AB10" s="28">
        <f t="shared" si="83"/>
        <v>0</v>
      </c>
      <c r="AC10" s="29">
        <f t="shared" si="46"/>
        <v>0</v>
      </c>
      <c r="AD10" s="30">
        <f>SUM(LARGE(($AB10,$U10,$N10,$G10),{1;2;3;4}))</f>
        <v>0</v>
      </c>
      <c r="AE10" s="27">
        <f t="shared" si="47"/>
        <v>1</v>
      </c>
      <c r="AF10" s="20">
        <f t="shared" si="8"/>
        <v>2</v>
      </c>
      <c r="AG10" s="27"/>
      <c r="AH10" s="26"/>
      <c r="AI10" s="28">
        <f t="shared" si="84"/>
        <v>0</v>
      </c>
      <c r="AJ10" s="29">
        <f t="shared" si="48"/>
        <v>0</v>
      </c>
      <c r="AK10" s="30">
        <f>SUM(LARGE(($AI10,$AB10,$U10,$N10,$G10),{1;2;3;4;5}))</f>
        <v>0</v>
      </c>
      <c r="AL10" s="27">
        <f t="shared" si="49"/>
        <v>1</v>
      </c>
      <c r="AM10" s="20">
        <f t="shared" si="10"/>
        <v>2</v>
      </c>
      <c r="AN10" s="27"/>
      <c r="AO10" s="26"/>
      <c r="AP10" s="28">
        <f t="shared" si="85"/>
        <v>0</v>
      </c>
      <c r="AQ10" s="29">
        <f t="shared" si="50"/>
        <v>0</v>
      </c>
      <c r="AR10" s="30">
        <f>SUM(LARGE(($AP10,$AI10,$AB10,$U10,$N10,$G10),{1;2;3;4;5}))</f>
        <v>0</v>
      </c>
      <c r="AS10" s="27">
        <f t="shared" si="51"/>
        <v>1</v>
      </c>
      <c r="AT10" s="20">
        <f t="shared" si="12"/>
        <v>2</v>
      </c>
      <c r="AU10" s="27"/>
      <c r="AV10" s="26"/>
      <c r="AW10" s="28">
        <f t="shared" si="86"/>
        <v>0</v>
      </c>
      <c r="AX10" s="29">
        <f t="shared" si="52"/>
        <v>0</v>
      </c>
      <c r="AY10" s="30">
        <f>SUM(LARGE(($AW10,$AP10,$AI10,$AB10,$U10,$N10,$G10),{1;2;3;4;5}))</f>
        <v>0</v>
      </c>
      <c r="AZ10" s="27">
        <f t="shared" si="53"/>
        <v>1</v>
      </c>
      <c r="BA10" s="20">
        <f t="shared" si="14"/>
        <v>2</v>
      </c>
      <c r="BB10" s="27"/>
      <c r="BC10" s="26"/>
      <c r="BD10" s="28">
        <f t="shared" si="87"/>
        <v>0</v>
      </c>
      <c r="BE10" s="29">
        <f t="shared" si="54"/>
        <v>0</v>
      </c>
      <c r="BF10" s="30">
        <f>SUM(LARGE(($BD10,$AW10,$AP10,$AI10,$AB10,$U10,$N10,$G10),{1;2;3;4;5}))</f>
        <v>0</v>
      </c>
      <c r="BG10" s="27">
        <f t="shared" si="55"/>
        <v>1</v>
      </c>
      <c r="BH10" s="20">
        <f t="shared" si="16"/>
        <v>2</v>
      </c>
      <c r="BI10" s="27"/>
      <c r="BJ10" s="26"/>
      <c r="BK10" s="28">
        <f t="shared" si="88"/>
        <v>0</v>
      </c>
      <c r="BL10" s="29">
        <f t="shared" si="56"/>
        <v>0</v>
      </c>
      <c r="BM10" s="30">
        <f>SUM(LARGE(($BK10,$BD10,$AW10,$AP10,$AI10,$AB10,$U10,$N10,$G10),{1;2;3;4;5}))</f>
        <v>0</v>
      </c>
      <c r="BN10" s="27">
        <f t="shared" si="57"/>
        <v>1</v>
      </c>
      <c r="BO10" s="20">
        <f t="shared" si="18"/>
        <v>2</v>
      </c>
      <c r="BP10" s="27"/>
      <c r="BQ10" s="26"/>
      <c r="BR10" s="28">
        <f t="shared" si="89"/>
        <v>0</v>
      </c>
      <c r="BS10" s="29">
        <f t="shared" si="58"/>
        <v>0</v>
      </c>
      <c r="BT10" s="30">
        <f>SUM(LARGE(($BR10,$BK10,$BD10,$AW10,$AP10,$AI10,$AB10,$U10,$N10,$G10),{1;2;3;4;5}))</f>
        <v>0</v>
      </c>
      <c r="BU10" s="27">
        <f t="shared" si="59"/>
        <v>1</v>
      </c>
      <c r="BV10" s="20">
        <f t="shared" si="20"/>
        <v>2</v>
      </c>
      <c r="BW10" s="27"/>
      <c r="BX10" s="26"/>
      <c r="BY10" s="28">
        <f t="shared" si="90"/>
        <v>0</v>
      </c>
      <c r="BZ10" s="29">
        <f t="shared" si="60"/>
        <v>0</v>
      </c>
      <c r="CA10" s="30">
        <f>SUM(LARGE(($BY10,$BR10,$BK10,$BD10,$AW10,$AP10,$AI10,$AB10,$U10,$N10,$G10),{1;2;3;4;5}))</f>
        <v>0</v>
      </c>
      <c r="CB10" s="27">
        <f t="shared" si="61"/>
        <v>1</v>
      </c>
      <c r="CC10" s="20">
        <f t="shared" si="22"/>
        <v>2</v>
      </c>
      <c r="CD10" s="27"/>
      <c r="CE10" s="26"/>
      <c r="CF10" s="28">
        <f t="shared" si="91"/>
        <v>0</v>
      </c>
      <c r="CG10" s="29">
        <f t="shared" si="62"/>
        <v>0</v>
      </c>
      <c r="CH10" s="30">
        <f>SUM(LARGE(($CF10,$BY10,$BR10,$BK10,$BD10,$AW10,$AP10,$AI10,$AB10,$U10,$N10,$G10),{1;2;3;4;5}))</f>
        <v>0</v>
      </c>
      <c r="CI10" s="27">
        <f t="shared" si="63"/>
        <v>1</v>
      </c>
      <c r="CJ10" s="20">
        <f t="shared" si="24"/>
        <v>1</v>
      </c>
      <c r="CK10" s="27"/>
      <c r="CL10" s="26"/>
      <c r="CM10" s="28">
        <f t="shared" si="92"/>
        <v>0</v>
      </c>
      <c r="CN10" s="29">
        <f t="shared" si="64"/>
        <v>0</v>
      </c>
      <c r="CO10" s="30">
        <f>SUM(LARGE(($CM10,$CF10,$BY10,$BR10,$BK10,$BD10,$AW10,$AP10,$AI10,$AB10,$U10,$N10,$G10),{1;2;3;4;5}))</f>
        <v>0</v>
      </c>
      <c r="CP10" s="27">
        <f t="shared" si="65"/>
        <v>1</v>
      </c>
      <c r="CQ10" s="20">
        <f t="shared" si="26"/>
        <v>1</v>
      </c>
      <c r="CR10" s="27"/>
      <c r="CS10" s="26"/>
      <c r="CT10" s="28">
        <f t="shared" si="93"/>
        <v>0</v>
      </c>
      <c r="CU10" s="29">
        <f t="shared" si="66"/>
        <v>0</v>
      </c>
      <c r="CV10" s="30">
        <f>SUM(LARGE(($CT10,$CM10,$CF10,$BY10,$BR10,$BK10,$BD10,$AW10,$AP10,$AI10,$AB10,$U10,$N10,$G10),{1;2;3;4;5}))</f>
        <v>0</v>
      </c>
      <c r="CW10" s="27">
        <f t="shared" si="67"/>
        <v>1</v>
      </c>
      <c r="CX10" s="20">
        <f t="shared" si="28"/>
        <v>1</v>
      </c>
      <c r="CY10" s="27"/>
      <c r="CZ10" s="26"/>
      <c r="DA10" s="28">
        <f t="shared" si="94"/>
        <v>0</v>
      </c>
      <c r="DB10" s="29">
        <f t="shared" si="68"/>
        <v>0</v>
      </c>
      <c r="DC10" s="30">
        <f>SUM(LARGE(($DA10,$CT10,$CM10,$CF10,$BY10,$BR10,$BK10,$BD10,$AW10,$AP10,$AI10,$AB10,$U10,$N10,$G10),{1;2;3;4;5}))</f>
        <v>0</v>
      </c>
      <c r="DD10" s="27">
        <f t="shared" si="69"/>
        <v>1</v>
      </c>
      <c r="DE10" s="20">
        <f t="shared" si="30"/>
        <v>1</v>
      </c>
      <c r="DF10" s="27"/>
      <c r="DG10" s="26"/>
      <c r="DH10" s="28">
        <f t="shared" si="95"/>
        <v>0</v>
      </c>
      <c r="DI10" s="29">
        <f t="shared" si="70"/>
        <v>0</v>
      </c>
      <c r="DJ10" s="30">
        <f>SUM(LARGE(($DH10,$DA10,$CT10,$CM10,$CF10,$BY10,$BR10,$BK10,$BD10,$AW10,$AP10,$AI10,$AB10,$U10,$N10,$G10),{1;2;3;4;5}))</f>
        <v>0</v>
      </c>
      <c r="DK10" s="27">
        <f t="shared" si="71"/>
        <v>1</v>
      </c>
      <c r="DL10" s="20">
        <f t="shared" si="32"/>
        <v>1</v>
      </c>
      <c r="DM10" s="27"/>
      <c r="DN10" s="26"/>
      <c r="DO10" s="28">
        <f t="shared" si="96"/>
        <v>0</v>
      </c>
      <c r="DP10" s="29">
        <f t="shared" si="72"/>
        <v>0</v>
      </c>
      <c r="DQ10" s="30">
        <f>SUM(LARGE(($DO10,$DH10,$DA10,$CT10,$CM10,$CF10,$BY10,$BR10,$BK10,$BD10,$AW10,$AP10,$AI10,$AB10,$U10,$N10,$G10),{1;2;3;4;5}))</f>
        <v>0</v>
      </c>
      <c r="DR10" s="27">
        <f t="shared" si="73"/>
        <v>1</v>
      </c>
      <c r="DS10" s="20">
        <f t="shared" si="34"/>
        <v>1</v>
      </c>
      <c r="DT10" s="27"/>
      <c r="DU10" s="26"/>
      <c r="DV10" s="28">
        <f t="shared" si="97"/>
        <v>0</v>
      </c>
      <c r="DW10" s="29">
        <f t="shared" si="74"/>
        <v>0</v>
      </c>
      <c r="DX10" s="30">
        <f>SUM(LARGE(($DV10,$DO10,$DH10,$DA10,$CT10,$CM10,$CF10,$BY10,$BR10,$BK10,$BD10,$AW10,$AP10,$AI10,$AB10,$U10,$N10,$G10),{1;2;3;4;5}))</f>
        <v>0</v>
      </c>
      <c r="DY10" s="27">
        <f t="shared" si="75"/>
        <v>1</v>
      </c>
      <c r="DZ10" s="20">
        <f t="shared" si="36"/>
        <v>3</v>
      </c>
      <c r="EA10" s="27"/>
      <c r="EB10" s="26"/>
      <c r="EC10" s="28">
        <f t="shared" si="98"/>
        <v>0</v>
      </c>
      <c r="ED10" s="29">
        <f t="shared" si="76"/>
        <v>0</v>
      </c>
      <c r="EE10" s="30">
        <f>SUM(LARGE(($EC10,$DV10,$DO10,$DH10,$DA10,$CT10,$CM10,$CF10,$BY10,$BR10,$BK10,$BD10,$AW10,$AP10,$AI10,$AB10,$U10,$N10,$G10),{1;2;3;4;5}))</f>
        <v>0</v>
      </c>
      <c r="EF10" s="27">
        <f t="shared" si="77"/>
        <v>1</v>
      </c>
      <c r="EG10" s="20">
        <f t="shared" si="38"/>
        <v>1</v>
      </c>
      <c r="EH10" s="27"/>
      <c r="EI10" s="26"/>
      <c r="EJ10" s="28">
        <f t="shared" si="99"/>
        <v>0</v>
      </c>
      <c r="EK10" s="29">
        <f t="shared" si="78"/>
        <v>0</v>
      </c>
      <c r="EL10" s="30">
        <f>SUM(LARGE(($EJ10,$EC10,$DV10,$DO10,$DH10,$DA10,$CT10,$CM10,$CF10,$BY10,$BR10,$BK10,$BD10,$AW10,$AP10,$AI10,$AB10,$U10,$N10,$G10),{1;2;3;4;5}))</f>
        <v>0</v>
      </c>
      <c r="EM10" s="27">
        <f t="shared" si="79"/>
        <v>1</v>
      </c>
    </row>
    <row r="11" spans="1:143" x14ac:dyDescent="0.2">
      <c r="A11" s="38" t="s">
        <v>53</v>
      </c>
      <c r="B11" s="70">
        <v>0</v>
      </c>
      <c r="C11" s="17" t="s">
        <v>54</v>
      </c>
      <c r="D11" s="20">
        <f t="shared" si="0"/>
        <v>1</v>
      </c>
      <c r="E11" s="27"/>
      <c r="F11" s="26"/>
      <c r="G11" s="28">
        <f t="shared" si="80"/>
        <v>0</v>
      </c>
      <c r="H11" s="29">
        <f t="shared" si="40"/>
        <v>0</v>
      </c>
      <c r="I11" s="30">
        <f>SUM(LARGE(($G11),{1}))</f>
        <v>0</v>
      </c>
      <c r="J11" s="27">
        <f t="shared" si="41"/>
        <v>1</v>
      </c>
      <c r="K11" s="20">
        <f t="shared" si="2"/>
        <v>1</v>
      </c>
      <c r="L11" s="27"/>
      <c r="M11" s="26"/>
      <c r="N11" s="28">
        <f t="shared" si="81"/>
        <v>0</v>
      </c>
      <c r="O11" s="29">
        <f t="shared" si="42"/>
        <v>0</v>
      </c>
      <c r="P11" s="30">
        <f>SUM(LARGE(($N11,$G11),{1;2}))</f>
        <v>0</v>
      </c>
      <c r="Q11" s="27">
        <f t="shared" si="43"/>
        <v>1</v>
      </c>
      <c r="R11" s="20">
        <f t="shared" si="4"/>
        <v>2</v>
      </c>
      <c r="S11" s="27"/>
      <c r="T11" s="26"/>
      <c r="U11" s="28">
        <f t="shared" si="82"/>
        <v>0</v>
      </c>
      <c r="V11" s="29">
        <f t="shared" si="44"/>
        <v>0</v>
      </c>
      <c r="W11" s="30">
        <f>SUM(LARGE(($U11,$N11,$G11),{1;2;3}))</f>
        <v>0</v>
      </c>
      <c r="X11" s="27">
        <f t="shared" si="45"/>
        <v>1</v>
      </c>
      <c r="Y11" s="20">
        <f t="shared" si="6"/>
        <v>2</v>
      </c>
      <c r="Z11" s="27"/>
      <c r="AA11" s="26"/>
      <c r="AB11" s="28">
        <f t="shared" si="83"/>
        <v>0</v>
      </c>
      <c r="AC11" s="29">
        <f t="shared" si="46"/>
        <v>0</v>
      </c>
      <c r="AD11" s="30">
        <f>SUM(LARGE(($AB11,$U11,$N11,$G11),{1;2;3;4}))</f>
        <v>0</v>
      </c>
      <c r="AE11" s="27">
        <f t="shared" si="47"/>
        <v>1</v>
      </c>
      <c r="AF11" s="20">
        <f t="shared" si="8"/>
        <v>2</v>
      </c>
      <c r="AG11" s="27"/>
      <c r="AH11" s="26"/>
      <c r="AI11" s="28">
        <f t="shared" si="84"/>
        <v>0</v>
      </c>
      <c r="AJ11" s="29">
        <f t="shared" si="48"/>
        <v>0</v>
      </c>
      <c r="AK11" s="30">
        <f>SUM(LARGE(($AI11,$AB11,$U11,$N11,$G11),{1;2;3;4;5}))</f>
        <v>0</v>
      </c>
      <c r="AL11" s="27">
        <f t="shared" si="49"/>
        <v>1</v>
      </c>
      <c r="AM11" s="20">
        <f t="shared" si="10"/>
        <v>2</v>
      </c>
      <c r="AN11" s="27"/>
      <c r="AO11" s="26"/>
      <c r="AP11" s="28">
        <f t="shared" si="85"/>
        <v>0</v>
      </c>
      <c r="AQ11" s="29">
        <f t="shared" si="50"/>
        <v>0</v>
      </c>
      <c r="AR11" s="30">
        <f>SUM(LARGE(($AP11,$AI11,$AB11,$U11,$N11,$G11),{1;2;3;4;5}))</f>
        <v>0</v>
      </c>
      <c r="AS11" s="27">
        <f t="shared" si="51"/>
        <v>1</v>
      </c>
      <c r="AT11" s="20">
        <f t="shared" si="12"/>
        <v>2</v>
      </c>
      <c r="AU11" s="27"/>
      <c r="AV11" s="26"/>
      <c r="AW11" s="28">
        <f t="shared" si="86"/>
        <v>0</v>
      </c>
      <c r="AX11" s="29">
        <f t="shared" si="52"/>
        <v>0</v>
      </c>
      <c r="AY11" s="30">
        <f>SUM(LARGE(($AW11,$AP11,$AI11,$AB11,$U11,$N11,$G11),{1;2;3;4;5}))</f>
        <v>0</v>
      </c>
      <c r="AZ11" s="27">
        <f t="shared" si="53"/>
        <v>1</v>
      </c>
      <c r="BA11" s="20">
        <f t="shared" si="14"/>
        <v>2</v>
      </c>
      <c r="BB11" s="27"/>
      <c r="BC11" s="26"/>
      <c r="BD11" s="28">
        <f t="shared" si="87"/>
        <v>0</v>
      </c>
      <c r="BE11" s="29">
        <f t="shared" si="54"/>
        <v>0</v>
      </c>
      <c r="BF11" s="30">
        <f>SUM(LARGE(($BD11,$AW11,$AP11,$AI11,$AB11,$U11,$N11,$G11),{1;2;3;4;5}))</f>
        <v>0</v>
      </c>
      <c r="BG11" s="27">
        <f t="shared" si="55"/>
        <v>1</v>
      </c>
      <c r="BH11" s="20">
        <f t="shared" si="16"/>
        <v>2</v>
      </c>
      <c r="BI11" s="27"/>
      <c r="BJ11" s="26"/>
      <c r="BK11" s="28">
        <f t="shared" si="88"/>
        <v>0</v>
      </c>
      <c r="BL11" s="29">
        <f t="shared" si="56"/>
        <v>0</v>
      </c>
      <c r="BM11" s="30">
        <f>SUM(LARGE(($BK11,$BD11,$AW11,$AP11,$AI11,$AB11,$U11,$N11,$G11),{1;2;3;4;5}))</f>
        <v>0</v>
      </c>
      <c r="BN11" s="27">
        <f t="shared" si="57"/>
        <v>1</v>
      </c>
      <c r="BO11" s="20">
        <f t="shared" si="18"/>
        <v>2</v>
      </c>
      <c r="BP11" s="27"/>
      <c r="BQ11" s="26"/>
      <c r="BR11" s="28">
        <f t="shared" si="89"/>
        <v>0</v>
      </c>
      <c r="BS11" s="29">
        <f t="shared" si="58"/>
        <v>0</v>
      </c>
      <c r="BT11" s="30">
        <f>SUM(LARGE(($BR11,$BK11,$BD11,$AW11,$AP11,$AI11,$AB11,$U11,$N11,$G11),{1;2;3;4;5}))</f>
        <v>0</v>
      </c>
      <c r="BU11" s="27">
        <f t="shared" si="59"/>
        <v>1</v>
      </c>
      <c r="BV11" s="20">
        <f t="shared" si="20"/>
        <v>2</v>
      </c>
      <c r="BW11" s="27"/>
      <c r="BX11" s="26"/>
      <c r="BY11" s="28">
        <f t="shared" si="90"/>
        <v>0</v>
      </c>
      <c r="BZ11" s="29">
        <f t="shared" si="60"/>
        <v>0</v>
      </c>
      <c r="CA11" s="30">
        <f>SUM(LARGE(($BY11,$BR11,$BK11,$BD11,$AW11,$AP11,$AI11,$AB11,$U11,$N11,$G11),{1;2;3;4;5}))</f>
        <v>0</v>
      </c>
      <c r="CB11" s="27">
        <f t="shared" si="61"/>
        <v>1</v>
      </c>
      <c r="CC11" s="20">
        <f t="shared" si="22"/>
        <v>2</v>
      </c>
      <c r="CD11" s="27"/>
      <c r="CE11" s="26"/>
      <c r="CF11" s="28">
        <f t="shared" si="91"/>
        <v>0</v>
      </c>
      <c r="CG11" s="29">
        <f t="shared" si="62"/>
        <v>0</v>
      </c>
      <c r="CH11" s="30">
        <f>SUM(LARGE(($CF11,$BY11,$BR11,$BK11,$BD11,$AW11,$AP11,$AI11,$AB11,$U11,$N11,$G11),{1;2;3;4;5}))</f>
        <v>0</v>
      </c>
      <c r="CI11" s="27">
        <f t="shared" si="63"/>
        <v>1</v>
      </c>
      <c r="CJ11" s="20">
        <f t="shared" si="24"/>
        <v>1</v>
      </c>
      <c r="CK11" s="27"/>
      <c r="CL11" s="26"/>
      <c r="CM11" s="28">
        <f t="shared" si="92"/>
        <v>0</v>
      </c>
      <c r="CN11" s="29">
        <f t="shared" si="64"/>
        <v>0</v>
      </c>
      <c r="CO11" s="30">
        <f>SUM(LARGE(($CM11,$CF11,$BY11,$BR11,$BK11,$BD11,$AW11,$AP11,$AI11,$AB11,$U11,$N11,$G11),{1;2;3;4;5}))</f>
        <v>0</v>
      </c>
      <c r="CP11" s="27">
        <f t="shared" si="65"/>
        <v>1</v>
      </c>
      <c r="CQ11" s="20">
        <f t="shared" si="26"/>
        <v>1</v>
      </c>
      <c r="CR11" s="27"/>
      <c r="CS11" s="26"/>
      <c r="CT11" s="28">
        <f t="shared" si="93"/>
        <v>0</v>
      </c>
      <c r="CU11" s="29">
        <f t="shared" si="66"/>
        <v>0</v>
      </c>
      <c r="CV11" s="30">
        <f>SUM(LARGE(($CT11,$CM11,$CF11,$BY11,$BR11,$BK11,$BD11,$AW11,$AP11,$AI11,$AB11,$U11,$N11,$G11),{1;2;3;4;5}))</f>
        <v>0</v>
      </c>
      <c r="CW11" s="27">
        <f t="shared" si="67"/>
        <v>1</v>
      </c>
      <c r="CX11" s="20">
        <f t="shared" si="28"/>
        <v>1</v>
      </c>
      <c r="CY11" s="27"/>
      <c r="CZ11" s="26"/>
      <c r="DA11" s="28">
        <f t="shared" si="94"/>
        <v>0</v>
      </c>
      <c r="DB11" s="29">
        <f t="shared" si="68"/>
        <v>0</v>
      </c>
      <c r="DC11" s="30">
        <f>SUM(LARGE(($DA11,$CT11,$CM11,$CF11,$BY11,$BR11,$BK11,$BD11,$AW11,$AP11,$AI11,$AB11,$U11,$N11,$G11),{1;2;3;4;5}))</f>
        <v>0</v>
      </c>
      <c r="DD11" s="27">
        <f t="shared" si="69"/>
        <v>1</v>
      </c>
      <c r="DE11" s="20">
        <f t="shared" si="30"/>
        <v>1</v>
      </c>
      <c r="DF11" s="27"/>
      <c r="DG11" s="26"/>
      <c r="DH11" s="28">
        <f t="shared" si="95"/>
        <v>0</v>
      </c>
      <c r="DI11" s="29">
        <f t="shared" si="70"/>
        <v>0</v>
      </c>
      <c r="DJ11" s="30">
        <f>SUM(LARGE(($DH11,$DA11,$CT11,$CM11,$CF11,$BY11,$BR11,$BK11,$BD11,$AW11,$AP11,$AI11,$AB11,$U11,$N11,$G11),{1;2;3;4;5}))</f>
        <v>0</v>
      </c>
      <c r="DK11" s="27">
        <f t="shared" si="71"/>
        <v>1</v>
      </c>
      <c r="DL11" s="20">
        <f t="shared" si="32"/>
        <v>1</v>
      </c>
      <c r="DM11" s="27"/>
      <c r="DN11" s="26"/>
      <c r="DO11" s="28">
        <f t="shared" si="96"/>
        <v>0</v>
      </c>
      <c r="DP11" s="29">
        <f t="shared" si="72"/>
        <v>0</v>
      </c>
      <c r="DQ11" s="30">
        <f>SUM(LARGE(($DO11,$DH11,$DA11,$CT11,$CM11,$CF11,$BY11,$BR11,$BK11,$BD11,$AW11,$AP11,$AI11,$AB11,$U11,$N11,$G11),{1;2;3;4;5}))</f>
        <v>0</v>
      </c>
      <c r="DR11" s="27">
        <f t="shared" si="73"/>
        <v>1</v>
      </c>
      <c r="DS11" s="20">
        <f t="shared" si="34"/>
        <v>1</v>
      </c>
      <c r="DT11" s="27"/>
      <c r="DU11" s="26"/>
      <c r="DV11" s="28">
        <f t="shared" si="97"/>
        <v>0</v>
      </c>
      <c r="DW11" s="29">
        <f t="shared" si="74"/>
        <v>0</v>
      </c>
      <c r="DX11" s="30">
        <f>SUM(LARGE(($DV11,$DO11,$DH11,$DA11,$CT11,$CM11,$CF11,$BY11,$BR11,$BK11,$BD11,$AW11,$AP11,$AI11,$AB11,$U11,$N11,$G11),{1;2;3;4;5}))</f>
        <v>0</v>
      </c>
      <c r="DY11" s="27">
        <f t="shared" si="75"/>
        <v>1</v>
      </c>
      <c r="DZ11" s="20">
        <f t="shared" si="36"/>
        <v>3</v>
      </c>
      <c r="EA11" s="27"/>
      <c r="EB11" s="26"/>
      <c r="EC11" s="28">
        <f t="shared" si="98"/>
        <v>0</v>
      </c>
      <c r="ED11" s="29">
        <f t="shared" si="76"/>
        <v>0</v>
      </c>
      <c r="EE11" s="30">
        <f>SUM(LARGE(($EC11,$DV11,$DO11,$DH11,$DA11,$CT11,$CM11,$CF11,$BY11,$BR11,$BK11,$BD11,$AW11,$AP11,$AI11,$AB11,$U11,$N11,$G11),{1;2;3;4;5}))</f>
        <v>0</v>
      </c>
      <c r="EF11" s="27">
        <f t="shared" si="77"/>
        <v>1</v>
      </c>
      <c r="EG11" s="20">
        <f t="shared" si="38"/>
        <v>1</v>
      </c>
      <c r="EH11" s="27"/>
      <c r="EI11" s="26"/>
      <c r="EJ11" s="28">
        <f t="shared" si="99"/>
        <v>0</v>
      </c>
      <c r="EK11" s="29">
        <f t="shared" si="78"/>
        <v>0</v>
      </c>
      <c r="EL11" s="30">
        <f>SUM(LARGE(($EJ11,$EC11,$DV11,$DO11,$DH11,$DA11,$CT11,$CM11,$CF11,$BY11,$BR11,$BK11,$BD11,$AW11,$AP11,$AI11,$AB11,$U11,$N11,$G11),{1;2;3;4;5}))</f>
        <v>0</v>
      </c>
      <c r="EM11" s="27">
        <f t="shared" si="79"/>
        <v>1</v>
      </c>
    </row>
    <row r="12" spans="1:143" x14ac:dyDescent="0.2">
      <c r="A12" s="38" t="s">
        <v>63</v>
      </c>
      <c r="B12" s="70">
        <v>0</v>
      </c>
      <c r="C12" s="17" t="s">
        <v>54</v>
      </c>
      <c r="D12" s="20">
        <f t="shared" si="0"/>
        <v>1</v>
      </c>
      <c r="E12" s="27"/>
      <c r="F12" s="26"/>
      <c r="G12" s="28">
        <f t="shared" si="80"/>
        <v>0</v>
      </c>
      <c r="H12" s="29">
        <f t="shared" si="40"/>
        <v>0</v>
      </c>
      <c r="I12" s="30">
        <f>SUM(LARGE(($G12),{1}))</f>
        <v>0</v>
      </c>
      <c r="J12" s="27">
        <f t="shared" si="41"/>
        <v>1</v>
      </c>
      <c r="K12" s="20">
        <f t="shared" si="2"/>
        <v>1</v>
      </c>
      <c r="L12" s="27"/>
      <c r="M12" s="26"/>
      <c r="N12" s="28">
        <f t="shared" si="81"/>
        <v>0</v>
      </c>
      <c r="O12" s="29">
        <f t="shared" si="42"/>
        <v>0</v>
      </c>
      <c r="P12" s="30">
        <f>SUM(LARGE(($N12,$G12),{1;2}))</f>
        <v>0</v>
      </c>
      <c r="Q12" s="27">
        <f t="shared" si="43"/>
        <v>1</v>
      </c>
      <c r="R12" s="20">
        <f t="shared" si="4"/>
        <v>2</v>
      </c>
      <c r="S12" s="27"/>
      <c r="T12" s="26"/>
      <c r="U12" s="28">
        <f t="shared" si="82"/>
        <v>0</v>
      </c>
      <c r="V12" s="29">
        <f t="shared" si="44"/>
        <v>0</v>
      </c>
      <c r="W12" s="30">
        <f>SUM(LARGE(($U12,$N12,$G12),{1;2;3}))</f>
        <v>0</v>
      </c>
      <c r="X12" s="27">
        <f t="shared" si="45"/>
        <v>1</v>
      </c>
      <c r="Y12" s="20">
        <f t="shared" si="6"/>
        <v>2</v>
      </c>
      <c r="Z12" s="27"/>
      <c r="AA12" s="26"/>
      <c r="AB12" s="28">
        <f t="shared" si="83"/>
        <v>0</v>
      </c>
      <c r="AC12" s="29">
        <f t="shared" si="46"/>
        <v>0</v>
      </c>
      <c r="AD12" s="30">
        <f>SUM(LARGE(($AB12,$U12,$N12,$G12),{1;2;3;4}))</f>
        <v>0</v>
      </c>
      <c r="AE12" s="27">
        <f t="shared" si="47"/>
        <v>1</v>
      </c>
      <c r="AF12" s="20">
        <f t="shared" si="8"/>
        <v>2</v>
      </c>
      <c r="AG12" s="27"/>
      <c r="AH12" s="26"/>
      <c r="AI12" s="28">
        <f t="shared" si="84"/>
        <v>0</v>
      </c>
      <c r="AJ12" s="29">
        <f t="shared" si="48"/>
        <v>0</v>
      </c>
      <c r="AK12" s="30">
        <f>SUM(LARGE(($AI12,$AB12,$U12,$N12,$G12),{1;2;3;4;5}))</f>
        <v>0</v>
      </c>
      <c r="AL12" s="27">
        <f t="shared" si="49"/>
        <v>1</v>
      </c>
      <c r="AM12" s="20">
        <f t="shared" si="10"/>
        <v>2</v>
      </c>
      <c r="AN12" s="27"/>
      <c r="AO12" s="26"/>
      <c r="AP12" s="28">
        <f t="shared" si="85"/>
        <v>0</v>
      </c>
      <c r="AQ12" s="29">
        <f t="shared" si="50"/>
        <v>0</v>
      </c>
      <c r="AR12" s="30">
        <f>SUM(LARGE(($AP12,$AI12,$AB12,$U12,$N12,$G12),{1;2;3;4;5}))</f>
        <v>0</v>
      </c>
      <c r="AS12" s="27">
        <f t="shared" si="51"/>
        <v>1</v>
      </c>
      <c r="AT12" s="20">
        <f t="shared" si="12"/>
        <v>2</v>
      </c>
      <c r="AU12" s="27"/>
      <c r="AV12" s="26"/>
      <c r="AW12" s="28">
        <f t="shared" si="86"/>
        <v>0</v>
      </c>
      <c r="AX12" s="29">
        <f t="shared" si="52"/>
        <v>0</v>
      </c>
      <c r="AY12" s="30">
        <f>SUM(LARGE(($AW12,$AP12,$AI12,$AB12,$U12,$N12,$G12),{1;2;3;4;5}))</f>
        <v>0</v>
      </c>
      <c r="AZ12" s="27">
        <f t="shared" si="53"/>
        <v>1</v>
      </c>
      <c r="BA12" s="20">
        <f t="shared" si="14"/>
        <v>2</v>
      </c>
      <c r="BB12" s="27"/>
      <c r="BC12" s="26"/>
      <c r="BD12" s="28">
        <f t="shared" si="87"/>
        <v>0</v>
      </c>
      <c r="BE12" s="29">
        <f t="shared" si="54"/>
        <v>0</v>
      </c>
      <c r="BF12" s="30">
        <f>SUM(LARGE(($BD12,$AW12,$AP12,$AI12,$AB12,$U12,$N12,$G12),{1;2;3;4;5}))</f>
        <v>0</v>
      </c>
      <c r="BG12" s="27">
        <f t="shared" si="55"/>
        <v>1</v>
      </c>
      <c r="BH12" s="20">
        <f t="shared" si="16"/>
        <v>2</v>
      </c>
      <c r="BI12" s="27"/>
      <c r="BJ12" s="26"/>
      <c r="BK12" s="28">
        <f t="shared" si="88"/>
        <v>0</v>
      </c>
      <c r="BL12" s="29">
        <f t="shared" si="56"/>
        <v>0</v>
      </c>
      <c r="BM12" s="30">
        <f>SUM(LARGE(($BK12,$BD12,$AW12,$AP12,$AI12,$AB12,$U12,$N12,$G12),{1;2;3;4;5}))</f>
        <v>0</v>
      </c>
      <c r="BN12" s="27">
        <f t="shared" si="57"/>
        <v>1</v>
      </c>
      <c r="BO12" s="20">
        <f t="shared" si="18"/>
        <v>2</v>
      </c>
      <c r="BP12" s="27"/>
      <c r="BQ12" s="26"/>
      <c r="BR12" s="28">
        <f t="shared" si="89"/>
        <v>0</v>
      </c>
      <c r="BS12" s="29">
        <f t="shared" si="58"/>
        <v>0</v>
      </c>
      <c r="BT12" s="30">
        <f>SUM(LARGE(($BR12,$BK12,$BD12,$AW12,$AP12,$AI12,$AB12,$U12,$N12,$G12),{1;2;3;4;5}))</f>
        <v>0</v>
      </c>
      <c r="BU12" s="27">
        <f t="shared" si="59"/>
        <v>1</v>
      </c>
      <c r="BV12" s="20">
        <f t="shared" si="20"/>
        <v>2</v>
      </c>
      <c r="BW12" s="27"/>
      <c r="BX12" s="26"/>
      <c r="BY12" s="28">
        <f t="shared" si="90"/>
        <v>0</v>
      </c>
      <c r="BZ12" s="29">
        <f t="shared" si="60"/>
        <v>0</v>
      </c>
      <c r="CA12" s="30">
        <f>SUM(LARGE(($BY12,$BR12,$BK12,$BD12,$AW12,$AP12,$AI12,$AB12,$U12,$N12,$G12),{1;2;3;4;5}))</f>
        <v>0</v>
      </c>
      <c r="CB12" s="27">
        <f t="shared" si="61"/>
        <v>1</v>
      </c>
      <c r="CC12" s="20">
        <f t="shared" si="22"/>
        <v>2</v>
      </c>
      <c r="CD12" s="27"/>
      <c r="CE12" s="26"/>
      <c r="CF12" s="28">
        <f t="shared" si="91"/>
        <v>0</v>
      </c>
      <c r="CG12" s="29">
        <f t="shared" si="62"/>
        <v>0</v>
      </c>
      <c r="CH12" s="30">
        <f>SUM(LARGE(($CF12,$BY12,$BR12,$BK12,$BD12,$AW12,$AP12,$AI12,$AB12,$U12,$N12,$G12),{1;2;3;4;5}))</f>
        <v>0</v>
      </c>
      <c r="CI12" s="27">
        <f t="shared" si="63"/>
        <v>1</v>
      </c>
      <c r="CJ12" s="20">
        <f t="shared" si="24"/>
        <v>1</v>
      </c>
      <c r="CK12" s="27"/>
      <c r="CL12" s="26"/>
      <c r="CM12" s="28">
        <f t="shared" si="92"/>
        <v>0</v>
      </c>
      <c r="CN12" s="29">
        <f t="shared" si="64"/>
        <v>0</v>
      </c>
      <c r="CO12" s="30">
        <f>SUM(LARGE(($CM12,$CF12,$BY12,$BR12,$BK12,$BD12,$AW12,$AP12,$AI12,$AB12,$U12,$N12,$G12),{1;2;3;4;5}))</f>
        <v>0</v>
      </c>
      <c r="CP12" s="27">
        <f t="shared" si="65"/>
        <v>1</v>
      </c>
      <c r="CQ12" s="20">
        <f t="shared" si="26"/>
        <v>1</v>
      </c>
      <c r="CR12" s="27"/>
      <c r="CS12" s="26"/>
      <c r="CT12" s="28">
        <f t="shared" si="93"/>
        <v>0</v>
      </c>
      <c r="CU12" s="29">
        <f t="shared" si="66"/>
        <v>0</v>
      </c>
      <c r="CV12" s="30">
        <f>SUM(LARGE(($CT12,$CM12,$CF12,$BY12,$BR12,$BK12,$BD12,$AW12,$AP12,$AI12,$AB12,$U12,$N12,$G12),{1;2;3;4;5}))</f>
        <v>0</v>
      </c>
      <c r="CW12" s="27">
        <f t="shared" si="67"/>
        <v>1</v>
      </c>
      <c r="CX12" s="20">
        <f t="shared" si="28"/>
        <v>1</v>
      </c>
      <c r="CY12" s="27"/>
      <c r="CZ12" s="26"/>
      <c r="DA12" s="28">
        <f t="shared" si="94"/>
        <v>0</v>
      </c>
      <c r="DB12" s="29">
        <f t="shared" si="68"/>
        <v>0</v>
      </c>
      <c r="DC12" s="30">
        <f>SUM(LARGE(($DA12,$CT12,$CM12,$CF12,$BY12,$BR12,$BK12,$BD12,$AW12,$AP12,$AI12,$AB12,$U12,$N12,$G12),{1;2;3;4;5}))</f>
        <v>0</v>
      </c>
      <c r="DD12" s="27">
        <f t="shared" si="69"/>
        <v>1</v>
      </c>
      <c r="DE12" s="20">
        <f t="shared" si="30"/>
        <v>1</v>
      </c>
      <c r="DF12" s="27"/>
      <c r="DG12" s="26"/>
      <c r="DH12" s="28">
        <f t="shared" si="95"/>
        <v>0</v>
      </c>
      <c r="DI12" s="29">
        <f t="shared" si="70"/>
        <v>0</v>
      </c>
      <c r="DJ12" s="30">
        <f>SUM(LARGE(($DH12,$DA12,$CT12,$CM12,$CF12,$BY12,$BR12,$BK12,$BD12,$AW12,$AP12,$AI12,$AB12,$U12,$N12,$G12),{1;2;3;4;5}))</f>
        <v>0</v>
      </c>
      <c r="DK12" s="27">
        <f t="shared" si="71"/>
        <v>1</v>
      </c>
      <c r="DL12" s="20">
        <f t="shared" si="32"/>
        <v>1</v>
      </c>
      <c r="DM12" s="27"/>
      <c r="DN12" s="26"/>
      <c r="DO12" s="28">
        <f t="shared" si="96"/>
        <v>0</v>
      </c>
      <c r="DP12" s="29">
        <f t="shared" si="72"/>
        <v>0</v>
      </c>
      <c r="DQ12" s="30">
        <f>SUM(LARGE(($DO12,$DH12,$DA12,$CT12,$CM12,$CF12,$BY12,$BR12,$BK12,$BD12,$AW12,$AP12,$AI12,$AB12,$U12,$N12,$G12),{1;2;3;4;5}))</f>
        <v>0</v>
      </c>
      <c r="DR12" s="27">
        <f t="shared" si="73"/>
        <v>1</v>
      </c>
      <c r="DS12" s="20">
        <f t="shared" si="34"/>
        <v>1</v>
      </c>
      <c r="DT12" s="27"/>
      <c r="DU12" s="26"/>
      <c r="DV12" s="28">
        <f t="shared" si="97"/>
        <v>0</v>
      </c>
      <c r="DW12" s="29">
        <f t="shared" si="74"/>
        <v>0</v>
      </c>
      <c r="DX12" s="30">
        <f>SUM(LARGE(($DV12,$DO12,$DH12,$DA12,$CT12,$CM12,$CF12,$BY12,$BR12,$BK12,$BD12,$AW12,$AP12,$AI12,$AB12,$U12,$N12,$G12),{1;2;3;4;5}))</f>
        <v>0</v>
      </c>
      <c r="DY12" s="27">
        <f t="shared" si="75"/>
        <v>1</v>
      </c>
      <c r="DZ12" s="20">
        <f t="shared" si="36"/>
        <v>3</v>
      </c>
      <c r="EA12" s="27"/>
      <c r="EB12" s="26"/>
      <c r="EC12" s="28">
        <f t="shared" si="98"/>
        <v>0</v>
      </c>
      <c r="ED12" s="29">
        <f t="shared" si="76"/>
        <v>0</v>
      </c>
      <c r="EE12" s="30">
        <f>SUM(LARGE(($EC12,$DV12,$DO12,$DH12,$DA12,$CT12,$CM12,$CF12,$BY12,$BR12,$BK12,$BD12,$AW12,$AP12,$AI12,$AB12,$U12,$N12,$G12),{1;2;3;4;5}))</f>
        <v>0</v>
      </c>
      <c r="EF12" s="27">
        <f t="shared" si="77"/>
        <v>1</v>
      </c>
      <c r="EG12" s="20">
        <f t="shared" si="38"/>
        <v>1</v>
      </c>
      <c r="EH12" s="27"/>
      <c r="EI12" s="26"/>
      <c r="EJ12" s="28">
        <f t="shared" si="99"/>
        <v>0</v>
      </c>
      <c r="EK12" s="29">
        <f t="shared" si="78"/>
        <v>0</v>
      </c>
      <c r="EL12" s="30">
        <f>SUM(LARGE(($EJ12,$EC12,$DV12,$DO12,$DH12,$DA12,$CT12,$CM12,$CF12,$BY12,$BR12,$BK12,$BD12,$AW12,$AP12,$AI12,$AB12,$U12,$N12,$G12),{1;2;3;4;5}))</f>
        <v>0</v>
      </c>
      <c r="EM12" s="27">
        <f t="shared" si="79"/>
        <v>1</v>
      </c>
    </row>
    <row r="13" spans="1:143" x14ac:dyDescent="0.2">
      <c r="A13" s="38" t="s">
        <v>57</v>
      </c>
      <c r="B13" s="70">
        <v>0</v>
      </c>
      <c r="C13" s="17" t="s">
        <v>58</v>
      </c>
      <c r="D13" s="20">
        <f t="shared" si="0"/>
        <v>1</v>
      </c>
      <c r="E13" s="27"/>
      <c r="F13" s="26"/>
      <c r="G13" s="28">
        <f t="shared" si="80"/>
        <v>0</v>
      </c>
      <c r="H13" s="29">
        <f t="shared" si="40"/>
        <v>0</v>
      </c>
      <c r="I13" s="30">
        <f>SUM(LARGE(($G13),{1}))</f>
        <v>0</v>
      </c>
      <c r="J13" s="27">
        <f t="shared" si="41"/>
        <v>1</v>
      </c>
      <c r="K13" s="20">
        <f t="shared" si="2"/>
        <v>1</v>
      </c>
      <c r="L13" s="27"/>
      <c r="M13" s="26"/>
      <c r="N13" s="28">
        <f t="shared" si="81"/>
        <v>0</v>
      </c>
      <c r="O13" s="29">
        <f t="shared" si="42"/>
        <v>0</v>
      </c>
      <c r="P13" s="30">
        <f>SUM(LARGE(($N13,$G13),{1;2}))</f>
        <v>0</v>
      </c>
      <c r="Q13" s="27">
        <f t="shared" si="43"/>
        <v>1</v>
      </c>
      <c r="R13" s="20">
        <f t="shared" si="4"/>
        <v>2</v>
      </c>
      <c r="S13" s="27"/>
      <c r="T13" s="26"/>
      <c r="U13" s="28">
        <f t="shared" si="82"/>
        <v>0</v>
      </c>
      <c r="V13" s="29">
        <f t="shared" si="44"/>
        <v>0</v>
      </c>
      <c r="W13" s="30">
        <f>SUM(LARGE(($U13,$N13,$G13),{1;2;3}))</f>
        <v>0</v>
      </c>
      <c r="X13" s="27">
        <f t="shared" si="45"/>
        <v>1</v>
      </c>
      <c r="Y13" s="20">
        <f t="shared" si="6"/>
        <v>2</v>
      </c>
      <c r="Z13" s="27"/>
      <c r="AA13" s="26"/>
      <c r="AB13" s="28">
        <f t="shared" si="83"/>
        <v>0</v>
      </c>
      <c r="AC13" s="29">
        <f t="shared" si="46"/>
        <v>0</v>
      </c>
      <c r="AD13" s="30">
        <f>SUM(LARGE(($AB13,$U13,$N13,$G13),{1;2;3;4}))</f>
        <v>0</v>
      </c>
      <c r="AE13" s="27">
        <f t="shared" si="47"/>
        <v>1</v>
      </c>
      <c r="AF13" s="20">
        <f t="shared" si="8"/>
        <v>2</v>
      </c>
      <c r="AG13" s="27"/>
      <c r="AH13" s="26"/>
      <c r="AI13" s="28">
        <f t="shared" si="84"/>
        <v>0</v>
      </c>
      <c r="AJ13" s="29">
        <f t="shared" si="48"/>
        <v>0</v>
      </c>
      <c r="AK13" s="30">
        <f>SUM(LARGE(($AI13,$AB13,$U13,$N13,$G13),{1;2;3;4;5}))</f>
        <v>0</v>
      </c>
      <c r="AL13" s="27">
        <f t="shared" si="49"/>
        <v>1</v>
      </c>
      <c r="AM13" s="20">
        <f t="shared" si="10"/>
        <v>2</v>
      </c>
      <c r="AN13" s="27"/>
      <c r="AO13" s="26"/>
      <c r="AP13" s="28">
        <f t="shared" si="85"/>
        <v>0</v>
      </c>
      <c r="AQ13" s="29">
        <f t="shared" si="50"/>
        <v>0</v>
      </c>
      <c r="AR13" s="30">
        <f>SUM(LARGE(($AP13,$AI13,$AB13,$U13,$N13,$G13),{1;2;3;4;5}))</f>
        <v>0</v>
      </c>
      <c r="AS13" s="27">
        <f t="shared" si="51"/>
        <v>1</v>
      </c>
      <c r="AT13" s="20">
        <f t="shared" si="12"/>
        <v>2</v>
      </c>
      <c r="AU13" s="27"/>
      <c r="AV13" s="26"/>
      <c r="AW13" s="28">
        <f t="shared" si="86"/>
        <v>0</v>
      </c>
      <c r="AX13" s="29">
        <f t="shared" si="52"/>
        <v>0</v>
      </c>
      <c r="AY13" s="30">
        <f>SUM(LARGE(($AW13,$AP13,$AI13,$AB13,$U13,$N13,$G13),{1;2;3;4;5}))</f>
        <v>0</v>
      </c>
      <c r="AZ13" s="27">
        <f t="shared" si="53"/>
        <v>1</v>
      </c>
      <c r="BA13" s="20">
        <f t="shared" si="14"/>
        <v>2</v>
      </c>
      <c r="BB13" s="27"/>
      <c r="BC13" s="26"/>
      <c r="BD13" s="28">
        <f t="shared" si="87"/>
        <v>0</v>
      </c>
      <c r="BE13" s="29">
        <f t="shared" si="54"/>
        <v>0</v>
      </c>
      <c r="BF13" s="30">
        <f>SUM(LARGE(($BD13,$AW13,$AP13,$AI13,$AB13,$U13,$N13,$G13),{1;2;3;4;5}))</f>
        <v>0</v>
      </c>
      <c r="BG13" s="27">
        <f t="shared" si="55"/>
        <v>1</v>
      </c>
      <c r="BH13" s="20">
        <f t="shared" si="16"/>
        <v>2</v>
      </c>
      <c r="BI13" s="27"/>
      <c r="BJ13" s="26"/>
      <c r="BK13" s="28">
        <f t="shared" si="88"/>
        <v>0</v>
      </c>
      <c r="BL13" s="29">
        <f t="shared" si="56"/>
        <v>0</v>
      </c>
      <c r="BM13" s="30">
        <f>SUM(LARGE(($BK13,$BD13,$AW13,$AP13,$AI13,$AB13,$U13,$N13,$G13),{1;2;3;4;5}))</f>
        <v>0</v>
      </c>
      <c r="BN13" s="27">
        <f t="shared" si="57"/>
        <v>1</v>
      </c>
      <c r="BO13" s="20">
        <f t="shared" si="18"/>
        <v>2</v>
      </c>
      <c r="BP13" s="27"/>
      <c r="BQ13" s="26"/>
      <c r="BR13" s="28">
        <f t="shared" si="89"/>
        <v>0</v>
      </c>
      <c r="BS13" s="29">
        <f t="shared" si="58"/>
        <v>0</v>
      </c>
      <c r="BT13" s="30">
        <f>SUM(LARGE(($BR13,$BK13,$BD13,$AW13,$AP13,$AI13,$AB13,$U13,$N13,$G13),{1;2;3;4;5}))</f>
        <v>0</v>
      </c>
      <c r="BU13" s="27">
        <f t="shared" si="59"/>
        <v>1</v>
      </c>
      <c r="BV13" s="20">
        <f t="shared" si="20"/>
        <v>2</v>
      </c>
      <c r="BW13" s="27"/>
      <c r="BX13" s="26"/>
      <c r="BY13" s="28">
        <f t="shared" si="90"/>
        <v>0</v>
      </c>
      <c r="BZ13" s="29">
        <f t="shared" si="60"/>
        <v>0</v>
      </c>
      <c r="CA13" s="30">
        <f>SUM(LARGE(($BY13,$BR13,$BK13,$BD13,$AW13,$AP13,$AI13,$AB13,$U13,$N13,$G13),{1;2;3;4;5}))</f>
        <v>0</v>
      </c>
      <c r="CB13" s="27">
        <f t="shared" si="61"/>
        <v>1</v>
      </c>
      <c r="CC13" s="20">
        <f t="shared" si="22"/>
        <v>2</v>
      </c>
      <c r="CD13" s="27"/>
      <c r="CE13" s="26"/>
      <c r="CF13" s="28">
        <f t="shared" si="91"/>
        <v>0</v>
      </c>
      <c r="CG13" s="29">
        <f t="shared" si="62"/>
        <v>0</v>
      </c>
      <c r="CH13" s="30">
        <f>SUM(LARGE(($CF13,$BY13,$BR13,$BK13,$BD13,$AW13,$AP13,$AI13,$AB13,$U13,$N13,$G13),{1;2;3;4;5}))</f>
        <v>0</v>
      </c>
      <c r="CI13" s="27">
        <f t="shared" si="63"/>
        <v>1</v>
      </c>
      <c r="CJ13" s="20">
        <f t="shared" si="24"/>
        <v>1</v>
      </c>
      <c r="CK13" s="27"/>
      <c r="CL13" s="26"/>
      <c r="CM13" s="28">
        <f t="shared" si="92"/>
        <v>0</v>
      </c>
      <c r="CN13" s="29">
        <f t="shared" si="64"/>
        <v>0</v>
      </c>
      <c r="CO13" s="30">
        <f>SUM(LARGE(($CM13,$CF13,$BY13,$BR13,$BK13,$BD13,$AW13,$AP13,$AI13,$AB13,$U13,$N13,$G13),{1;2;3;4;5}))</f>
        <v>0</v>
      </c>
      <c r="CP13" s="27">
        <f t="shared" si="65"/>
        <v>1</v>
      </c>
      <c r="CQ13" s="20">
        <f t="shared" si="26"/>
        <v>1</v>
      </c>
      <c r="CR13" s="27"/>
      <c r="CS13" s="26"/>
      <c r="CT13" s="28">
        <f t="shared" si="93"/>
        <v>0</v>
      </c>
      <c r="CU13" s="29">
        <f t="shared" si="66"/>
        <v>0</v>
      </c>
      <c r="CV13" s="30">
        <f>SUM(LARGE(($CT13,$CM13,$CF13,$BY13,$BR13,$BK13,$BD13,$AW13,$AP13,$AI13,$AB13,$U13,$N13,$G13),{1;2;3;4;5}))</f>
        <v>0</v>
      </c>
      <c r="CW13" s="27">
        <f t="shared" si="67"/>
        <v>1</v>
      </c>
      <c r="CX13" s="20">
        <f t="shared" si="28"/>
        <v>1</v>
      </c>
      <c r="CY13" s="27"/>
      <c r="CZ13" s="26"/>
      <c r="DA13" s="28">
        <f t="shared" si="94"/>
        <v>0</v>
      </c>
      <c r="DB13" s="29">
        <f t="shared" si="68"/>
        <v>0</v>
      </c>
      <c r="DC13" s="30">
        <f>SUM(LARGE(($DA13,$CT13,$CM13,$CF13,$BY13,$BR13,$BK13,$BD13,$AW13,$AP13,$AI13,$AB13,$U13,$N13,$G13),{1;2;3;4;5}))</f>
        <v>0</v>
      </c>
      <c r="DD13" s="27">
        <f t="shared" si="69"/>
        <v>1</v>
      </c>
      <c r="DE13" s="20">
        <f t="shared" si="30"/>
        <v>1</v>
      </c>
      <c r="DF13" s="27"/>
      <c r="DG13" s="26"/>
      <c r="DH13" s="28">
        <f t="shared" si="95"/>
        <v>0</v>
      </c>
      <c r="DI13" s="29">
        <f t="shared" si="70"/>
        <v>0</v>
      </c>
      <c r="DJ13" s="30">
        <f>SUM(LARGE(($DH13,$DA13,$CT13,$CM13,$CF13,$BY13,$BR13,$BK13,$BD13,$AW13,$AP13,$AI13,$AB13,$U13,$N13,$G13),{1;2;3;4;5}))</f>
        <v>0</v>
      </c>
      <c r="DK13" s="27">
        <f t="shared" si="71"/>
        <v>1</v>
      </c>
      <c r="DL13" s="20">
        <f t="shared" si="32"/>
        <v>1</v>
      </c>
      <c r="DM13" s="27"/>
      <c r="DN13" s="26"/>
      <c r="DO13" s="28">
        <f t="shared" si="96"/>
        <v>0</v>
      </c>
      <c r="DP13" s="29">
        <f t="shared" si="72"/>
        <v>0</v>
      </c>
      <c r="DQ13" s="30">
        <f>SUM(LARGE(($DO13,$DH13,$DA13,$CT13,$CM13,$CF13,$BY13,$BR13,$BK13,$BD13,$AW13,$AP13,$AI13,$AB13,$U13,$N13,$G13),{1;2;3;4;5}))</f>
        <v>0</v>
      </c>
      <c r="DR13" s="27">
        <f t="shared" si="73"/>
        <v>1</v>
      </c>
      <c r="DS13" s="20">
        <f t="shared" si="34"/>
        <v>1</v>
      </c>
      <c r="DT13" s="27"/>
      <c r="DU13" s="26"/>
      <c r="DV13" s="28">
        <f t="shared" si="97"/>
        <v>0</v>
      </c>
      <c r="DW13" s="29">
        <f t="shared" si="74"/>
        <v>0</v>
      </c>
      <c r="DX13" s="30">
        <f>SUM(LARGE(($DV13,$DO13,$DH13,$DA13,$CT13,$CM13,$CF13,$BY13,$BR13,$BK13,$BD13,$AW13,$AP13,$AI13,$AB13,$U13,$N13,$G13),{1;2;3;4;5}))</f>
        <v>0</v>
      </c>
      <c r="DY13" s="27">
        <f t="shared" si="75"/>
        <v>1</v>
      </c>
      <c r="DZ13" s="20">
        <f t="shared" si="36"/>
        <v>3</v>
      </c>
      <c r="EA13" s="27"/>
      <c r="EB13" s="26"/>
      <c r="EC13" s="28">
        <f t="shared" si="98"/>
        <v>0</v>
      </c>
      <c r="ED13" s="29">
        <f t="shared" si="76"/>
        <v>0</v>
      </c>
      <c r="EE13" s="30">
        <f>SUM(LARGE(($EC13,$DV13,$DO13,$DH13,$DA13,$CT13,$CM13,$CF13,$BY13,$BR13,$BK13,$BD13,$AW13,$AP13,$AI13,$AB13,$U13,$N13,$G13),{1;2;3;4;5}))</f>
        <v>0</v>
      </c>
      <c r="EF13" s="27">
        <f t="shared" si="77"/>
        <v>1</v>
      </c>
      <c r="EG13" s="20">
        <f t="shared" si="38"/>
        <v>1</v>
      </c>
      <c r="EH13" s="27"/>
      <c r="EI13" s="26"/>
      <c r="EJ13" s="28">
        <f t="shared" si="99"/>
        <v>0</v>
      </c>
      <c r="EK13" s="29">
        <f t="shared" si="78"/>
        <v>0</v>
      </c>
      <c r="EL13" s="30">
        <f>SUM(LARGE(($EJ13,$EC13,$DV13,$DO13,$DH13,$DA13,$CT13,$CM13,$CF13,$BY13,$BR13,$BK13,$BD13,$AW13,$AP13,$AI13,$AB13,$U13,$N13,$G13),{1;2;3;4;5}))</f>
        <v>0</v>
      </c>
      <c r="EM13" s="27">
        <f t="shared" si="79"/>
        <v>1</v>
      </c>
    </row>
    <row r="14" spans="1:143" x14ac:dyDescent="0.2">
      <c r="A14" s="38" t="s">
        <v>55</v>
      </c>
      <c r="B14" s="70">
        <v>0</v>
      </c>
      <c r="C14" s="17" t="s">
        <v>56</v>
      </c>
      <c r="D14" s="20">
        <f t="shared" si="0"/>
        <v>1</v>
      </c>
      <c r="E14" s="27"/>
      <c r="F14" s="26"/>
      <c r="G14" s="28">
        <f t="shared" si="80"/>
        <v>0</v>
      </c>
      <c r="H14" s="29">
        <f t="shared" si="40"/>
        <v>0</v>
      </c>
      <c r="I14" s="30">
        <f>SUM(LARGE(($G14),{1}))</f>
        <v>0</v>
      </c>
      <c r="J14" s="27">
        <f t="shared" si="41"/>
        <v>1</v>
      </c>
      <c r="K14" s="20">
        <f t="shared" si="2"/>
        <v>1</v>
      </c>
      <c r="L14" s="27"/>
      <c r="M14" s="26"/>
      <c r="N14" s="28">
        <f t="shared" si="81"/>
        <v>0</v>
      </c>
      <c r="O14" s="29">
        <f t="shared" si="42"/>
        <v>0</v>
      </c>
      <c r="P14" s="30">
        <f>SUM(LARGE(($N14,$G14),{1;2}))</f>
        <v>0</v>
      </c>
      <c r="Q14" s="27">
        <f t="shared" si="43"/>
        <v>1</v>
      </c>
      <c r="R14" s="20">
        <f t="shared" si="4"/>
        <v>2</v>
      </c>
      <c r="S14" s="27"/>
      <c r="T14" s="26"/>
      <c r="U14" s="28">
        <f t="shared" si="82"/>
        <v>0</v>
      </c>
      <c r="V14" s="29">
        <f t="shared" si="44"/>
        <v>0</v>
      </c>
      <c r="W14" s="30">
        <f>SUM(LARGE(($U14,$N14,$G14),{1;2;3}))</f>
        <v>0</v>
      </c>
      <c r="X14" s="27">
        <f t="shared" si="45"/>
        <v>1</v>
      </c>
      <c r="Y14" s="20">
        <f t="shared" si="6"/>
        <v>2</v>
      </c>
      <c r="Z14" s="27"/>
      <c r="AA14" s="26"/>
      <c r="AB14" s="28">
        <f t="shared" si="83"/>
        <v>0</v>
      </c>
      <c r="AC14" s="29">
        <f t="shared" si="46"/>
        <v>0</v>
      </c>
      <c r="AD14" s="30">
        <f>SUM(LARGE(($AB14,$U14,$N14,$G14),{1;2;3;4}))</f>
        <v>0</v>
      </c>
      <c r="AE14" s="27">
        <f t="shared" si="47"/>
        <v>1</v>
      </c>
      <c r="AF14" s="20">
        <f t="shared" si="8"/>
        <v>2</v>
      </c>
      <c r="AG14" s="27"/>
      <c r="AH14" s="26"/>
      <c r="AI14" s="28">
        <f t="shared" si="84"/>
        <v>0</v>
      </c>
      <c r="AJ14" s="29">
        <f t="shared" si="48"/>
        <v>0</v>
      </c>
      <c r="AK14" s="30">
        <f>SUM(LARGE(($AI14,$AB14,$U14,$N14,$G14),{1;2;3;4;5}))</f>
        <v>0</v>
      </c>
      <c r="AL14" s="27">
        <f t="shared" si="49"/>
        <v>1</v>
      </c>
      <c r="AM14" s="20">
        <f t="shared" si="10"/>
        <v>2</v>
      </c>
      <c r="AN14" s="27"/>
      <c r="AO14" s="26"/>
      <c r="AP14" s="28">
        <f t="shared" si="85"/>
        <v>0</v>
      </c>
      <c r="AQ14" s="29">
        <f t="shared" si="50"/>
        <v>0</v>
      </c>
      <c r="AR14" s="30">
        <f>SUM(LARGE(($AP14,$AI14,$AB14,$U14,$N14,$G14),{1;2;3;4;5}))</f>
        <v>0</v>
      </c>
      <c r="AS14" s="27">
        <f t="shared" si="51"/>
        <v>1</v>
      </c>
      <c r="AT14" s="20">
        <f t="shared" si="12"/>
        <v>2</v>
      </c>
      <c r="AU14" s="27"/>
      <c r="AV14" s="26"/>
      <c r="AW14" s="28">
        <f t="shared" si="86"/>
        <v>0</v>
      </c>
      <c r="AX14" s="29">
        <f t="shared" si="52"/>
        <v>0</v>
      </c>
      <c r="AY14" s="30">
        <f>SUM(LARGE(($AW14,$AP14,$AI14,$AB14,$U14,$N14,$G14),{1;2;3;4;5}))</f>
        <v>0</v>
      </c>
      <c r="AZ14" s="27">
        <f t="shared" si="53"/>
        <v>1</v>
      </c>
      <c r="BA14" s="20">
        <f t="shared" si="14"/>
        <v>2</v>
      </c>
      <c r="BB14" s="27"/>
      <c r="BC14" s="26"/>
      <c r="BD14" s="28">
        <f t="shared" si="87"/>
        <v>0</v>
      </c>
      <c r="BE14" s="29">
        <f t="shared" si="54"/>
        <v>0</v>
      </c>
      <c r="BF14" s="30">
        <f>SUM(LARGE(($BD14,$AW14,$AP14,$AI14,$AB14,$U14,$N14,$G14),{1;2;3;4;5}))</f>
        <v>0</v>
      </c>
      <c r="BG14" s="27">
        <f t="shared" si="55"/>
        <v>1</v>
      </c>
      <c r="BH14" s="20">
        <f t="shared" si="16"/>
        <v>2</v>
      </c>
      <c r="BI14" s="27"/>
      <c r="BJ14" s="26"/>
      <c r="BK14" s="28">
        <f t="shared" si="88"/>
        <v>0</v>
      </c>
      <c r="BL14" s="29">
        <f t="shared" si="56"/>
        <v>0</v>
      </c>
      <c r="BM14" s="30">
        <f>SUM(LARGE(($BK14,$BD14,$AW14,$AP14,$AI14,$AB14,$U14,$N14,$G14),{1;2;3;4;5}))</f>
        <v>0</v>
      </c>
      <c r="BN14" s="27">
        <f t="shared" si="57"/>
        <v>1</v>
      </c>
      <c r="BO14" s="20">
        <f t="shared" si="18"/>
        <v>2</v>
      </c>
      <c r="BP14" s="27"/>
      <c r="BQ14" s="26"/>
      <c r="BR14" s="28">
        <f t="shared" si="89"/>
        <v>0</v>
      </c>
      <c r="BS14" s="29">
        <f t="shared" si="58"/>
        <v>0</v>
      </c>
      <c r="BT14" s="30">
        <f>SUM(LARGE(($BR14,$BK14,$BD14,$AW14,$AP14,$AI14,$AB14,$U14,$N14,$G14),{1;2;3;4;5}))</f>
        <v>0</v>
      </c>
      <c r="BU14" s="27">
        <f t="shared" si="59"/>
        <v>1</v>
      </c>
      <c r="BV14" s="20">
        <f t="shared" si="20"/>
        <v>2</v>
      </c>
      <c r="BW14" s="27"/>
      <c r="BX14" s="26"/>
      <c r="BY14" s="28">
        <f t="shared" si="90"/>
        <v>0</v>
      </c>
      <c r="BZ14" s="29">
        <f t="shared" si="60"/>
        <v>0</v>
      </c>
      <c r="CA14" s="30">
        <f>SUM(LARGE(($BY14,$BR14,$BK14,$BD14,$AW14,$AP14,$AI14,$AB14,$U14,$N14,$G14),{1;2;3;4;5}))</f>
        <v>0</v>
      </c>
      <c r="CB14" s="27">
        <f t="shared" si="61"/>
        <v>1</v>
      </c>
      <c r="CC14" s="20">
        <f t="shared" si="22"/>
        <v>2</v>
      </c>
      <c r="CD14" s="27"/>
      <c r="CE14" s="26"/>
      <c r="CF14" s="28">
        <f t="shared" si="91"/>
        <v>0</v>
      </c>
      <c r="CG14" s="29">
        <f t="shared" si="62"/>
        <v>0</v>
      </c>
      <c r="CH14" s="30">
        <f>SUM(LARGE(($CF14,$BY14,$BR14,$BK14,$BD14,$AW14,$AP14,$AI14,$AB14,$U14,$N14,$G14),{1;2;3;4;5}))</f>
        <v>0</v>
      </c>
      <c r="CI14" s="27">
        <f t="shared" si="63"/>
        <v>1</v>
      </c>
      <c r="CJ14" s="20">
        <f t="shared" si="24"/>
        <v>1</v>
      </c>
      <c r="CK14" s="27"/>
      <c r="CL14" s="26"/>
      <c r="CM14" s="28">
        <f t="shared" si="92"/>
        <v>0</v>
      </c>
      <c r="CN14" s="29">
        <f t="shared" si="64"/>
        <v>0</v>
      </c>
      <c r="CO14" s="30">
        <f>SUM(LARGE(($CM14,$CF14,$BY14,$BR14,$BK14,$BD14,$AW14,$AP14,$AI14,$AB14,$U14,$N14,$G14),{1;2;3;4;5}))</f>
        <v>0</v>
      </c>
      <c r="CP14" s="27">
        <f t="shared" si="65"/>
        <v>1</v>
      </c>
      <c r="CQ14" s="20">
        <f t="shared" si="26"/>
        <v>1</v>
      </c>
      <c r="CR14" s="27"/>
      <c r="CS14" s="26"/>
      <c r="CT14" s="28">
        <f t="shared" si="93"/>
        <v>0</v>
      </c>
      <c r="CU14" s="29">
        <f t="shared" si="66"/>
        <v>0</v>
      </c>
      <c r="CV14" s="30">
        <f>SUM(LARGE(($CT14,$CM14,$CF14,$BY14,$BR14,$BK14,$BD14,$AW14,$AP14,$AI14,$AB14,$U14,$N14,$G14),{1;2;3;4;5}))</f>
        <v>0</v>
      </c>
      <c r="CW14" s="27">
        <f t="shared" si="67"/>
        <v>1</v>
      </c>
      <c r="CX14" s="20">
        <f t="shared" si="28"/>
        <v>1</v>
      </c>
      <c r="CY14" s="27"/>
      <c r="CZ14" s="26"/>
      <c r="DA14" s="28">
        <f t="shared" si="94"/>
        <v>0</v>
      </c>
      <c r="DB14" s="29">
        <f t="shared" si="68"/>
        <v>0</v>
      </c>
      <c r="DC14" s="30">
        <f>SUM(LARGE(($DA14,$CT14,$CM14,$CF14,$BY14,$BR14,$BK14,$BD14,$AW14,$AP14,$AI14,$AB14,$U14,$N14,$G14),{1;2;3;4;5}))</f>
        <v>0</v>
      </c>
      <c r="DD14" s="27">
        <f t="shared" si="69"/>
        <v>1</v>
      </c>
      <c r="DE14" s="20">
        <f t="shared" si="30"/>
        <v>1</v>
      </c>
      <c r="DF14" s="27"/>
      <c r="DG14" s="26"/>
      <c r="DH14" s="28">
        <f t="shared" si="95"/>
        <v>0</v>
      </c>
      <c r="DI14" s="29">
        <f t="shared" si="70"/>
        <v>0</v>
      </c>
      <c r="DJ14" s="30">
        <f>SUM(LARGE(($DH14,$DA14,$CT14,$CM14,$CF14,$BY14,$BR14,$BK14,$BD14,$AW14,$AP14,$AI14,$AB14,$U14,$N14,$G14),{1;2;3;4;5}))</f>
        <v>0</v>
      </c>
      <c r="DK14" s="27">
        <f t="shared" si="71"/>
        <v>1</v>
      </c>
      <c r="DL14" s="20">
        <f t="shared" si="32"/>
        <v>1</v>
      </c>
      <c r="DM14" s="27"/>
      <c r="DN14" s="26"/>
      <c r="DO14" s="28">
        <f t="shared" si="96"/>
        <v>0</v>
      </c>
      <c r="DP14" s="29">
        <f t="shared" si="72"/>
        <v>0</v>
      </c>
      <c r="DQ14" s="30">
        <f>SUM(LARGE(($DO14,$DH14,$DA14,$CT14,$CM14,$CF14,$BY14,$BR14,$BK14,$BD14,$AW14,$AP14,$AI14,$AB14,$U14,$N14,$G14),{1;2;3;4;5}))</f>
        <v>0</v>
      </c>
      <c r="DR14" s="27">
        <f t="shared" si="73"/>
        <v>1</v>
      </c>
      <c r="DS14" s="20">
        <f t="shared" si="34"/>
        <v>1</v>
      </c>
      <c r="DT14" s="27"/>
      <c r="DU14" s="26"/>
      <c r="DV14" s="28">
        <f t="shared" si="97"/>
        <v>0</v>
      </c>
      <c r="DW14" s="29">
        <f t="shared" si="74"/>
        <v>0</v>
      </c>
      <c r="DX14" s="30">
        <f>SUM(LARGE(($DV14,$DO14,$DH14,$DA14,$CT14,$CM14,$CF14,$BY14,$BR14,$BK14,$BD14,$AW14,$AP14,$AI14,$AB14,$U14,$N14,$G14),{1;2;3;4;5}))</f>
        <v>0</v>
      </c>
      <c r="DY14" s="27">
        <f t="shared" si="75"/>
        <v>1</v>
      </c>
      <c r="DZ14" s="20">
        <f t="shared" si="36"/>
        <v>3</v>
      </c>
      <c r="EA14" s="27"/>
      <c r="EB14" s="26"/>
      <c r="EC14" s="28">
        <f t="shared" si="98"/>
        <v>0</v>
      </c>
      <c r="ED14" s="29">
        <f t="shared" si="76"/>
        <v>0</v>
      </c>
      <c r="EE14" s="30">
        <f>SUM(LARGE(($EC14,$DV14,$DO14,$DH14,$DA14,$CT14,$CM14,$CF14,$BY14,$BR14,$BK14,$BD14,$AW14,$AP14,$AI14,$AB14,$U14,$N14,$G14),{1;2;3;4;5}))</f>
        <v>0</v>
      </c>
      <c r="EF14" s="27">
        <f t="shared" si="77"/>
        <v>1</v>
      </c>
      <c r="EG14" s="20">
        <f t="shared" si="38"/>
        <v>1</v>
      </c>
      <c r="EH14" s="27"/>
      <c r="EI14" s="26"/>
      <c r="EJ14" s="28">
        <f t="shared" si="99"/>
        <v>0</v>
      </c>
      <c r="EK14" s="29">
        <f t="shared" si="78"/>
        <v>0</v>
      </c>
      <c r="EL14" s="30">
        <f>SUM(LARGE(($EJ14,$EC14,$DV14,$DO14,$DH14,$DA14,$CT14,$CM14,$CF14,$BY14,$BR14,$BK14,$BD14,$AW14,$AP14,$AI14,$AB14,$U14,$N14,$G14),{1;2;3;4;5}))</f>
        <v>0</v>
      </c>
      <c r="EM14" s="27">
        <f t="shared" si="79"/>
        <v>1</v>
      </c>
    </row>
    <row r="15" spans="1:143" x14ac:dyDescent="0.2">
      <c r="A15" s="36"/>
      <c r="B15" s="70">
        <v>0</v>
      </c>
      <c r="C15" s="3"/>
      <c r="D15" s="20">
        <f t="shared" si="0"/>
        <v>1</v>
      </c>
      <c r="E15" s="27"/>
      <c r="F15" s="26"/>
      <c r="G15" s="28">
        <f t="shared" si="80"/>
        <v>0</v>
      </c>
      <c r="H15" s="29">
        <f t="shared" si="40"/>
        <v>0</v>
      </c>
      <c r="I15" s="30">
        <f>SUM(LARGE(($G15),{1}))</f>
        <v>0</v>
      </c>
      <c r="J15" s="27">
        <f t="shared" si="41"/>
        <v>1</v>
      </c>
      <c r="K15" s="20">
        <f t="shared" si="2"/>
        <v>1</v>
      </c>
      <c r="L15" s="27"/>
      <c r="M15" s="26"/>
      <c r="N15" s="28">
        <f t="shared" si="81"/>
        <v>0</v>
      </c>
      <c r="O15" s="29">
        <f t="shared" si="42"/>
        <v>0</v>
      </c>
      <c r="P15" s="30">
        <f>SUM(LARGE(($N15,$G15),{1;2}))</f>
        <v>0</v>
      </c>
      <c r="Q15" s="27">
        <f t="shared" si="43"/>
        <v>1</v>
      </c>
      <c r="R15" s="20">
        <f t="shared" si="4"/>
        <v>2</v>
      </c>
      <c r="S15" s="27"/>
      <c r="T15" s="26"/>
      <c r="U15" s="28">
        <f t="shared" si="82"/>
        <v>0</v>
      </c>
      <c r="V15" s="29">
        <f t="shared" si="44"/>
        <v>0</v>
      </c>
      <c r="W15" s="30">
        <f>SUM(LARGE(($U15,$N15,$G15),{1;2;3}))</f>
        <v>0</v>
      </c>
      <c r="X15" s="27">
        <f t="shared" si="45"/>
        <v>1</v>
      </c>
      <c r="Y15" s="20">
        <f t="shared" si="6"/>
        <v>2</v>
      </c>
      <c r="Z15" s="27"/>
      <c r="AA15" s="26"/>
      <c r="AB15" s="28">
        <f t="shared" si="83"/>
        <v>0</v>
      </c>
      <c r="AC15" s="29">
        <f t="shared" si="46"/>
        <v>0</v>
      </c>
      <c r="AD15" s="30">
        <f>SUM(LARGE(($AB15,$U15,$N15,$G15),{1;2;3;4}))</f>
        <v>0</v>
      </c>
      <c r="AE15" s="27">
        <f t="shared" si="47"/>
        <v>1</v>
      </c>
      <c r="AF15" s="20">
        <f t="shared" si="8"/>
        <v>2</v>
      </c>
      <c r="AG15" s="27"/>
      <c r="AH15" s="26"/>
      <c r="AI15" s="28">
        <f t="shared" si="84"/>
        <v>0</v>
      </c>
      <c r="AJ15" s="29">
        <f t="shared" si="48"/>
        <v>0</v>
      </c>
      <c r="AK15" s="30">
        <f>SUM(LARGE(($AI15,$AB15,$U15,$N15,$G15),{1;2;3;4;5}))</f>
        <v>0</v>
      </c>
      <c r="AL15" s="27">
        <f t="shared" si="49"/>
        <v>1</v>
      </c>
      <c r="AM15" s="20">
        <f t="shared" si="10"/>
        <v>2</v>
      </c>
      <c r="AN15" s="27"/>
      <c r="AO15" s="26"/>
      <c r="AP15" s="28">
        <f t="shared" si="85"/>
        <v>0</v>
      </c>
      <c r="AQ15" s="29">
        <f t="shared" si="50"/>
        <v>0</v>
      </c>
      <c r="AR15" s="30">
        <f>SUM(LARGE(($AP15,$AI15,$AB15,$U15,$N15,$G15),{1;2;3;4;5}))</f>
        <v>0</v>
      </c>
      <c r="AS15" s="27">
        <f t="shared" si="51"/>
        <v>1</v>
      </c>
      <c r="AT15" s="20">
        <f t="shared" si="12"/>
        <v>2</v>
      </c>
      <c r="AU15" s="27"/>
      <c r="AV15" s="26"/>
      <c r="AW15" s="28">
        <f t="shared" si="86"/>
        <v>0</v>
      </c>
      <c r="AX15" s="29">
        <f t="shared" si="52"/>
        <v>0</v>
      </c>
      <c r="AY15" s="30">
        <f>SUM(LARGE(($AW15,$AP15,$AI15,$AB15,$U15,$N15,$G15),{1;2;3;4;5}))</f>
        <v>0</v>
      </c>
      <c r="AZ15" s="27">
        <f t="shared" si="53"/>
        <v>1</v>
      </c>
      <c r="BA15" s="20">
        <f t="shared" si="14"/>
        <v>2</v>
      </c>
      <c r="BB15" s="27"/>
      <c r="BC15" s="26"/>
      <c r="BD15" s="28">
        <f t="shared" si="87"/>
        <v>0</v>
      </c>
      <c r="BE15" s="29">
        <f t="shared" si="54"/>
        <v>0</v>
      </c>
      <c r="BF15" s="30">
        <f>SUM(LARGE(($BD15,$AW15,$AP15,$AI15,$AB15,$U15,$N15,$G15),{1;2;3;4;5}))</f>
        <v>0</v>
      </c>
      <c r="BG15" s="27">
        <f t="shared" si="55"/>
        <v>1</v>
      </c>
      <c r="BH15" s="20">
        <f t="shared" si="16"/>
        <v>2</v>
      </c>
      <c r="BI15" s="27"/>
      <c r="BJ15" s="26"/>
      <c r="BK15" s="28">
        <f t="shared" si="88"/>
        <v>0</v>
      </c>
      <c r="BL15" s="29">
        <f t="shared" si="56"/>
        <v>0</v>
      </c>
      <c r="BM15" s="30">
        <f>SUM(LARGE(($BK15,$BD15,$AW15,$AP15,$AI15,$AB15,$U15,$N15,$G15),{1;2;3;4;5}))</f>
        <v>0</v>
      </c>
      <c r="BN15" s="27">
        <f t="shared" si="57"/>
        <v>1</v>
      </c>
      <c r="BO15" s="20">
        <f t="shared" si="18"/>
        <v>2</v>
      </c>
      <c r="BP15" s="27"/>
      <c r="BQ15" s="26"/>
      <c r="BR15" s="28">
        <f t="shared" si="89"/>
        <v>0</v>
      </c>
      <c r="BS15" s="29">
        <f t="shared" si="58"/>
        <v>0</v>
      </c>
      <c r="BT15" s="30">
        <f>SUM(LARGE(($BR15,$BK15,$BD15,$AW15,$AP15,$AI15,$AB15,$U15,$N15,$G15),{1;2;3;4;5}))</f>
        <v>0</v>
      </c>
      <c r="BU15" s="27">
        <f t="shared" si="59"/>
        <v>1</v>
      </c>
      <c r="BV15" s="20">
        <f t="shared" si="20"/>
        <v>2</v>
      </c>
      <c r="BW15" s="27"/>
      <c r="BX15" s="26"/>
      <c r="BY15" s="28">
        <f t="shared" si="90"/>
        <v>0</v>
      </c>
      <c r="BZ15" s="29">
        <f t="shared" si="60"/>
        <v>0</v>
      </c>
      <c r="CA15" s="30">
        <f>SUM(LARGE(($BY15,$BR15,$BK15,$BD15,$AW15,$AP15,$AI15,$AB15,$U15,$N15,$G15),{1;2;3;4;5}))</f>
        <v>0</v>
      </c>
      <c r="CB15" s="27">
        <f t="shared" si="61"/>
        <v>1</v>
      </c>
      <c r="CC15" s="20">
        <f t="shared" si="22"/>
        <v>2</v>
      </c>
      <c r="CD15" s="27"/>
      <c r="CE15" s="26"/>
      <c r="CF15" s="28">
        <f t="shared" si="91"/>
        <v>0</v>
      </c>
      <c r="CG15" s="29">
        <f t="shared" si="62"/>
        <v>0</v>
      </c>
      <c r="CH15" s="30">
        <f>SUM(LARGE(($CF15,$BY15,$BR15,$BK15,$BD15,$AW15,$AP15,$AI15,$AB15,$U15,$N15,$G15),{1;2;3;4;5}))</f>
        <v>0</v>
      </c>
      <c r="CI15" s="27">
        <f t="shared" si="63"/>
        <v>1</v>
      </c>
      <c r="CJ15" s="20">
        <f t="shared" si="24"/>
        <v>1</v>
      </c>
      <c r="CK15" s="27"/>
      <c r="CL15" s="26"/>
      <c r="CM15" s="28">
        <f t="shared" si="92"/>
        <v>0</v>
      </c>
      <c r="CN15" s="29">
        <f t="shared" si="64"/>
        <v>0</v>
      </c>
      <c r="CO15" s="30">
        <f>SUM(LARGE(($CM15,$CF15,$BY15,$BR15,$BK15,$BD15,$AW15,$AP15,$AI15,$AB15,$U15,$N15,$G15),{1;2;3;4;5}))</f>
        <v>0</v>
      </c>
      <c r="CP15" s="27">
        <f t="shared" si="65"/>
        <v>1</v>
      </c>
      <c r="CQ15" s="20">
        <f t="shared" si="26"/>
        <v>1</v>
      </c>
      <c r="CR15" s="27"/>
      <c r="CS15" s="26"/>
      <c r="CT15" s="28">
        <f t="shared" si="93"/>
        <v>0</v>
      </c>
      <c r="CU15" s="29">
        <f t="shared" si="66"/>
        <v>0</v>
      </c>
      <c r="CV15" s="30">
        <f>SUM(LARGE(($CT15,$CM15,$CF15,$BY15,$BR15,$BK15,$BD15,$AW15,$AP15,$AI15,$AB15,$U15,$N15,$G15),{1;2;3;4;5}))</f>
        <v>0</v>
      </c>
      <c r="CW15" s="27">
        <f t="shared" si="67"/>
        <v>1</v>
      </c>
      <c r="CX15" s="20">
        <f t="shared" si="28"/>
        <v>1</v>
      </c>
      <c r="CY15" s="27"/>
      <c r="CZ15" s="26"/>
      <c r="DA15" s="28">
        <f t="shared" si="94"/>
        <v>0</v>
      </c>
      <c r="DB15" s="29">
        <f t="shared" si="68"/>
        <v>0</v>
      </c>
      <c r="DC15" s="30">
        <f>SUM(LARGE(($DA15,$CT15,$CM15,$CF15,$BY15,$BR15,$BK15,$BD15,$AW15,$AP15,$AI15,$AB15,$U15,$N15,$G15),{1;2;3;4;5}))</f>
        <v>0</v>
      </c>
      <c r="DD15" s="27">
        <f t="shared" si="69"/>
        <v>1</v>
      </c>
      <c r="DE15" s="20">
        <f t="shared" si="30"/>
        <v>1</v>
      </c>
      <c r="DF15" s="27"/>
      <c r="DG15" s="26"/>
      <c r="DH15" s="28">
        <f t="shared" si="95"/>
        <v>0</v>
      </c>
      <c r="DI15" s="29">
        <f t="shared" si="70"/>
        <v>0</v>
      </c>
      <c r="DJ15" s="30">
        <f>SUM(LARGE(($DH15,$DA15,$CT15,$CM15,$CF15,$BY15,$BR15,$BK15,$BD15,$AW15,$AP15,$AI15,$AB15,$U15,$N15,$G15),{1;2;3;4;5}))</f>
        <v>0</v>
      </c>
      <c r="DK15" s="27">
        <f t="shared" si="71"/>
        <v>1</v>
      </c>
      <c r="DL15" s="20">
        <f t="shared" si="32"/>
        <v>1</v>
      </c>
      <c r="DM15" s="27"/>
      <c r="DN15" s="26"/>
      <c r="DO15" s="28">
        <f t="shared" si="96"/>
        <v>0</v>
      </c>
      <c r="DP15" s="29">
        <f t="shared" si="72"/>
        <v>0</v>
      </c>
      <c r="DQ15" s="30">
        <f>SUM(LARGE(($DO15,$DH15,$DA15,$CT15,$CM15,$CF15,$BY15,$BR15,$BK15,$BD15,$AW15,$AP15,$AI15,$AB15,$U15,$N15,$G15),{1;2;3;4;5}))</f>
        <v>0</v>
      </c>
      <c r="DR15" s="27">
        <f t="shared" si="73"/>
        <v>1</v>
      </c>
      <c r="DS15" s="20">
        <f t="shared" si="34"/>
        <v>1</v>
      </c>
      <c r="DT15" s="27"/>
      <c r="DU15" s="26"/>
      <c r="DV15" s="28">
        <f t="shared" si="97"/>
        <v>0</v>
      </c>
      <c r="DW15" s="29">
        <f t="shared" si="74"/>
        <v>0</v>
      </c>
      <c r="DX15" s="30">
        <f>SUM(LARGE(($DV15,$DO15,$DH15,$DA15,$CT15,$CM15,$CF15,$BY15,$BR15,$BK15,$BD15,$AW15,$AP15,$AI15,$AB15,$U15,$N15,$G15),{1;2;3;4;5}))</f>
        <v>0</v>
      </c>
      <c r="DY15" s="27">
        <f t="shared" si="75"/>
        <v>1</v>
      </c>
      <c r="DZ15" s="20">
        <f t="shared" si="36"/>
        <v>3</v>
      </c>
      <c r="EA15" s="27"/>
      <c r="EB15" s="26"/>
      <c r="EC15" s="28">
        <f t="shared" si="98"/>
        <v>0</v>
      </c>
      <c r="ED15" s="29">
        <f t="shared" si="76"/>
        <v>0</v>
      </c>
      <c r="EE15" s="30">
        <f>SUM(LARGE(($EC15,$DV15,$DO15,$DH15,$DA15,$CT15,$CM15,$CF15,$BY15,$BR15,$BK15,$BD15,$AW15,$AP15,$AI15,$AB15,$U15,$N15,$G15),{1;2;3;4;5}))</f>
        <v>0</v>
      </c>
      <c r="EF15" s="27">
        <f t="shared" si="77"/>
        <v>1</v>
      </c>
      <c r="EG15" s="20">
        <f t="shared" si="38"/>
        <v>1</v>
      </c>
      <c r="EH15" s="27"/>
      <c r="EI15" s="26"/>
      <c r="EJ15" s="28">
        <f t="shared" si="99"/>
        <v>0</v>
      </c>
      <c r="EK15" s="29">
        <f t="shared" si="78"/>
        <v>0</v>
      </c>
      <c r="EL15" s="30">
        <f>SUM(LARGE(($EJ15,$EC15,$DV15,$DO15,$DH15,$DA15,$CT15,$CM15,$CF15,$BY15,$BR15,$BK15,$BD15,$AW15,$AP15,$AI15,$AB15,$U15,$N15,$G15),{1;2;3;4;5}))</f>
        <v>0</v>
      </c>
      <c r="EM15" s="27">
        <f t="shared" si="79"/>
        <v>1</v>
      </c>
    </row>
    <row r="16" spans="1:143" x14ac:dyDescent="0.2">
      <c r="A16" s="36"/>
      <c r="B16" s="70">
        <v>0</v>
      </c>
      <c r="C16" s="3"/>
      <c r="D16" s="20">
        <f t="shared" si="0"/>
        <v>1</v>
      </c>
      <c r="E16" s="27"/>
      <c r="F16" s="26"/>
      <c r="G16" s="28">
        <f t="shared" si="80"/>
        <v>0</v>
      </c>
      <c r="H16" s="29">
        <f t="shared" si="40"/>
        <v>0</v>
      </c>
      <c r="I16" s="30">
        <f>SUM(LARGE(($G16),{1}))</f>
        <v>0</v>
      </c>
      <c r="J16" s="27">
        <f t="shared" si="41"/>
        <v>1</v>
      </c>
      <c r="K16" s="20">
        <f t="shared" si="2"/>
        <v>1</v>
      </c>
      <c r="L16" s="27"/>
      <c r="M16" s="26"/>
      <c r="N16" s="28">
        <f t="shared" si="81"/>
        <v>0</v>
      </c>
      <c r="O16" s="29">
        <f t="shared" si="42"/>
        <v>0</v>
      </c>
      <c r="P16" s="30">
        <f>SUM(LARGE(($N16,$G16),{1;2}))</f>
        <v>0</v>
      </c>
      <c r="Q16" s="27">
        <f t="shared" si="43"/>
        <v>1</v>
      </c>
      <c r="R16" s="20">
        <f t="shared" si="4"/>
        <v>2</v>
      </c>
      <c r="S16" s="27"/>
      <c r="T16" s="26"/>
      <c r="U16" s="28">
        <f t="shared" si="82"/>
        <v>0</v>
      </c>
      <c r="V16" s="29">
        <f t="shared" si="44"/>
        <v>0</v>
      </c>
      <c r="W16" s="30">
        <f>SUM(LARGE(($U16,$N16,$G16),{1;2;3}))</f>
        <v>0</v>
      </c>
      <c r="X16" s="27">
        <f t="shared" si="45"/>
        <v>1</v>
      </c>
      <c r="Y16" s="20">
        <f t="shared" si="6"/>
        <v>2</v>
      </c>
      <c r="Z16" s="27"/>
      <c r="AA16" s="26"/>
      <c r="AB16" s="28">
        <f t="shared" si="83"/>
        <v>0</v>
      </c>
      <c r="AC16" s="29">
        <f t="shared" si="46"/>
        <v>0</v>
      </c>
      <c r="AD16" s="30">
        <f>SUM(LARGE(($AB16,$U16,$N16,$G16),{1;2;3;4}))</f>
        <v>0</v>
      </c>
      <c r="AE16" s="27">
        <f t="shared" si="47"/>
        <v>1</v>
      </c>
      <c r="AF16" s="20">
        <f t="shared" si="8"/>
        <v>2</v>
      </c>
      <c r="AG16" s="27"/>
      <c r="AH16" s="26"/>
      <c r="AI16" s="28">
        <f t="shared" si="84"/>
        <v>0</v>
      </c>
      <c r="AJ16" s="29">
        <f t="shared" si="48"/>
        <v>0</v>
      </c>
      <c r="AK16" s="30">
        <f>SUM(LARGE(($AI16,$AB16,$U16,$N16,$G16),{1;2;3;4;5}))</f>
        <v>0</v>
      </c>
      <c r="AL16" s="27">
        <f t="shared" si="49"/>
        <v>1</v>
      </c>
      <c r="AM16" s="20">
        <f t="shared" si="10"/>
        <v>2</v>
      </c>
      <c r="AN16" s="27"/>
      <c r="AO16" s="26"/>
      <c r="AP16" s="28">
        <f t="shared" si="85"/>
        <v>0</v>
      </c>
      <c r="AQ16" s="29">
        <f t="shared" si="50"/>
        <v>0</v>
      </c>
      <c r="AR16" s="30">
        <f>SUM(LARGE(($AP16,$AI16,$AB16,$U16,$N16,$G16),{1;2;3;4;5}))</f>
        <v>0</v>
      </c>
      <c r="AS16" s="27">
        <f t="shared" si="51"/>
        <v>1</v>
      </c>
      <c r="AT16" s="20">
        <f t="shared" si="12"/>
        <v>2</v>
      </c>
      <c r="AU16" s="27"/>
      <c r="AV16" s="26"/>
      <c r="AW16" s="28">
        <f t="shared" si="86"/>
        <v>0</v>
      </c>
      <c r="AX16" s="29">
        <f t="shared" si="52"/>
        <v>0</v>
      </c>
      <c r="AY16" s="30">
        <f>SUM(LARGE(($AW16,$AP16,$AI16,$AB16,$U16,$N16,$G16),{1;2;3;4;5}))</f>
        <v>0</v>
      </c>
      <c r="AZ16" s="27">
        <f t="shared" si="53"/>
        <v>1</v>
      </c>
      <c r="BA16" s="20">
        <f t="shared" si="14"/>
        <v>2</v>
      </c>
      <c r="BB16" s="27"/>
      <c r="BC16" s="26"/>
      <c r="BD16" s="28">
        <f t="shared" si="87"/>
        <v>0</v>
      </c>
      <c r="BE16" s="29">
        <f t="shared" si="54"/>
        <v>0</v>
      </c>
      <c r="BF16" s="30">
        <f>SUM(LARGE(($BD16,$AW16,$AP16,$AI16,$AB16,$U16,$N16,$G16),{1;2;3;4;5}))</f>
        <v>0</v>
      </c>
      <c r="BG16" s="27">
        <f t="shared" si="55"/>
        <v>1</v>
      </c>
      <c r="BH16" s="20">
        <f t="shared" si="16"/>
        <v>2</v>
      </c>
      <c r="BI16" s="27"/>
      <c r="BJ16" s="26"/>
      <c r="BK16" s="28">
        <f t="shared" si="88"/>
        <v>0</v>
      </c>
      <c r="BL16" s="29">
        <f t="shared" si="56"/>
        <v>0</v>
      </c>
      <c r="BM16" s="30">
        <f>SUM(LARGE(($BK16,$BD16,$AW16,$AP16,$AI16,$AB16,$U16,$N16,$G16),{1;2;3;4;5}))</f>
        <v>0</v>
      </c>
      <c r="BN16" s="27">
        <f t="shared" si="57"/>
        <v>1</v>
      </c>
      <c r="BO16" s="20">
        <f t="shared" si="18"/>
        <v>2</v>
      </c>
      <c r="BP16" s="27"/>
      <c r="BQ16" s="26"/>
      <c r="BR16" s="28">
        <f t="shared" si="89"/>
        <v>0</v>
      </c>
      <c r="BS16" s="29">
        <f t="shared" si="58"/>
        <v>0</v>
      </c>
      <c r="BT16" s="30">
        <f>SUM(LARGE(($BR16,$BK16,$BD16,$AW16,$AP16,$AI16,$AB16,$U16,$N16,$G16),{1;2;3;4;5}))</f>
        <v>0</v>
      </c>
      <c r="BU16" s="27">
        <f t="shared" si="59"/>
        <v>1</v>
      </c>
      <c r="BV16" s="20">
        <f t="shared" si="20"/>
        <v>2</v>
      </c>
      <c r="BW16" s="27"/>
      <c r="BX16" s="26"/>
      <c r="BY16" s="28">
        <f t="shared" si="90"/>
        <v>0</v>
      </c>
      <c r="BZ16" s="29">
        <f t="shared" si="60"/>
        <v>0</v>
      </c>
      <c r="CA16" s="30">
        <f>SUM(LARGE(($BY16,$BR16,$BK16,$BD16,$AW16,$AP16,$AI16,$AB16,$U16,$N16,$G16),{1;2;3;4;5}))</f>
        <v>0</v>
      </c>
      <c r="CB16" s="27">
        <f t="shared" si="61"/>
        <v>1</v>
      </c>
      <c r="CC16" s="20">
        <f t="shared" si="22"/>
        <v>2</v>
      </c>
      <c r="CD16" s="27"/>
      <c r="CE16" s="26"/>
      <c r="CF16" s="28">
        <f t="shared" si="91"/>
        <v>0</v>
      </c>
      <c r="CG16" s="29">
        <f t="shared" si="62"/>
        <v>0</v>
      </c>
      <c r="CH16" s="30">
        <f>SUM(LARGE(($CF16,$BY16,$BR16,$BK16,$BD16,$AW16,$AP16,$AI16,$AB16,$U16,$N16,$G16),{1;2;3;4;5}))</f>
        <v>0</v>
      </c>
      <c r="CI16" s="27">
        <f t="shared" si="63"/>
        <v>1</v>
      </c>
      <c r="CJ16" s="20">
        <f t="shared" si="24"/>
        <v>1</v>
      </c>
      <c r="CK16" s="27"/>
      <c r="CL16" s="26"/>
      <c r="CM16" s="28">
        <f t="shared" si="92"/>
        <v>0</v>
      </c>
      <c r="CN16" s="29">
        <f t="shared" si="64"/>
        <v>0</v>
      </c>
      <c r="CO16" s="30">
        <f>SUM(LARGE(($CM16,$CF16,$BY16,$BR16,$BK16,$BD16,$AW16,$AP16,$AI16,$AB16,$U16,$N16,$G16),{1;2;3;4;5}))</f>
        <v>0</v>
      </c>
      <c r="CP16" s="27">
        <f t="shared" si="65"/>
        <v>1</v>
      </c>
      <c r="CQ16" s="20">
        <f t="shared" si="26"/>
        <v>1</v>
      </c>
      <c r="CR16" s="27"/>
      <c r="CS16" s="26"/>
      <c r="CT16" s="28">
        <f t="shared" si="93"/>
        <v>0</v>
      </c>
      <c r="CU16" s="29">
        <f t="shared" si="66"/>
        <v>0</v>
      </c>
      <c r="CV16" s="30">
        <f>SUM(LARGE(($CT16,$CM16,$CF16,$BY16,$BR16,$BK16,$BD16,$AW16,$AP16,$AI16,$AB16,$U16,$N16,$G16),{1;2;3;4;5}))</f>
        <v>0</v>
      </c>
      <c r="CW16" s="27">
        <f t="shared" si="67"/>
        <v>1</v>
      </c>
      <c r="CX16" s="20">
        <f t="shared" si="28"/>
        <v>1</v>
      </c>
      <c r="CY16" s="27"/>
      <c r="CZ16" s="26"/>
      <c r="DA16" s="28">
        <f t="shared" si="94"/>
        <v>0</v>
      </c>
      <c r="DB16" s="29">
        <f t="shared" si="68"/>
        <v>0</v>
      </c>
      <c r="DC16" s="30">
        <f>SUM(LARGE(($DA16,$CT16,$CM16,$CF16,$BY16,$BR16,$BK16,$BD16,$AW16,$AP16,$AI16,$AB16,$U16,$N16,$G16),{1;2;3;4;5}))</f>
        <v>0</v>
      </c>
      <c r="DD16" s="27">
        <f t="shared" si="69"/>
        <v>1</v>
      </c>
      <c r="DE16" s="20">
        <f t="shared" si="30"/>
        <v>1</v>
      </c>
      <c r="DF16" s="27"/>
      <c r="DG16" s="26"/>
      <c r="DH16" s="28">
        <f t="shared" si="95"/>
        <v>0</v>
      </c>
      <c r="DI16" s="29">
        <f t="shared" si="70"/>
        <v>0</v>
      </c>
      <c r="DJ16" s="30">
        <f>SUM(LARGE(($DH16,$DA16,$CT16,$CM16,$CF16,$BY16,$BR16,$BK16,$BD16,$AW16,$AP16,$AI16,$AB16,$U16,$N16,$G16),{1;2;3;4;5}))</f>
        <v>0</v>
      </c>
      <c r="DK16" s="27">
        <f t="shared" si="71"/>
        <v>1</v>
      </c>
      <c r="DL16" s="20">
        <f t="shared" si="32"/>
        <v>1</v>
      </c>
      <c r="DM16" s="27"/>
      <c r="DN16" s="26"/>
      <c r="DO16" s="28">
        <f t="shared" si="96"/>
        <v>0</v>
      </c>
      <c r="DP16" s="29">
        <f t="shared" si="72"/>
        <v>0</v>
      </c>
      <c r="DQ16" s="30">
        <f>SUM(LARGE(($DO16,$DH16,$DA16,$CT16,$CM16,$CF16,$BY16,$BR16,$BK16,$BD16,$AW16,$AP16,$AI16,$AB16,$U16,$N16,$G16),{1;2;3;4;5}))</f>
        <v>0</v>
      </c>
      <c r="DR16" s="27">
        <f t="shared" si="73"/>
        <v>1</v>
      </c>
      <c r="DS16" s="20">
        <f t="shared" si="34"/>
        <v>1</v>
      </c>
      <c r="DT16" s="27"/>
      <c r="DU16" s="26"/>
      <c r="DV16" s="28">
        <f t="shared" si="97"/>
        <v>0</v>
      </c>
      <c r="DW16" s="29">
        <f t="shared" si="74"/>
        <v>0</v>
      </c>
      <c r="DX16" s="30">
        <f>SUM(LARGE(($DV16,$DO16,$DH16,$DA16,$CT16,$CM16,$CF16,$BY16,$BR16,$BK16,$BD16,$AW16,$AP16,$AI16,$AB16,$U16,$N16,$G16),{1;2;3;4;5}))</f>
        <v>0</v>
      </c>
      <c r="DY16" s="27">
        <f t="shared" si="75"/>
        <v>1</v>
      </c>
      <c r="DZ16" s="20">
        <f t="shared" si="36"/>
        <v>3</v>
      </c>
      <c r="EA16" s="27"/>
      <c r="EB16" s="26"/>
      <c r="EC16" s="28">
        <f t="shared" si="98"/>
        <v>0</v>
      </c>
      <c r="ED16" s="29">
        <f t="shared" si="76"/>
        <v>0</v>
      </c>
      <c r="EE16" s="30">
        <f>SUM(LARGE(($EC16,$DV16,$DO16,$DH16,$DA16,$CT16,$CM16,$CF16,$BY16,$BR16,$BK16,$BD16,$AW16,$AP16,$AI16,$AB16,$U16,$N16,$G16),{1;2;3;4;5}))</f>
        <v>0</v>
      </c>
      <c r="EF16" s="27">
        <f t="shared" si="77"/>
        <v>1</v>
      </c>
      <c r="EG16" s="20">
        <f t="shared" si="38"/>
        <v>1</v>
      </c>
      <c r="EH16" s="27"/>
      <c r="EI16" s="26"/>
      <c r="EJ16" s="28">
        <f t="shared" si="99"/>
        <v>0</v>
      </c>
      <c r="EK16" s="29">
        <f t="shared" si="78"/>
        <v>0</v>
      </c>
      <c r="EL16" s="30">
        <f>SUM(LARGE(($EJ16,$EC16,$DV16,$DO16,$DH16,$DA16,$CT16,$CM16,$CF16,$BY16,$BR16,$BK16,$BD16,$AW16,$AP16,$AI16,$AB16,$U16,$N16,$G16),{1;2;3;4;5}))</f>
        <v>0</v>
      </c>
      <c r="EM16" s="27">
        <f t="shared" si="79"/>
        <v>1</v>
      </c>
    </row>
    <row r="17" spans="1:143" x14ac:dyDescent="0.2">
      <c r="A17" s="36"/>
      <c r="B17" s="70">
        <v>0</v>
      </c>
      <c r="C17" s="3"/>
      <c r="D17" s="20">
        <f t="shared" si="0"/>
        <v>1</v>
      </c>
      <c r="E17" s="27"/>
      <c r="F17" s="26"/>
      <c r="G17" s="28">
        <f t="shared" si="80"/>
        <v>0</v>
      </c>
      <c r="H17" s="29">
        <f t="shared" si="40"/>
        <v>0</v>
      </c>
      <c r="I17" s="30">
        <f>SUM(LARGE(($G17),{1}))</f>
        <v>0</v>
      </c>
      <c r="J17" s="27">
        <f t="shared" si="41"/>
        <v>1</v>
      </c>
      <c r="K17" s="20">
        <f t="shared" si="2"/>
        <v>1</v>
      </c>
      <c r="L17" s="27"/>
      <c r="M17" s="26"/>
      <c r="N17" s="28">
        <f t="shared" si="81"/>
        <v>0</v>
      </c>
      <c r="O17" s="29">
        <f t="shared" si="42"/>
        <v>0</v>
      </c>
      <c r="P17" s="30">
        <f>SUM(LARGE(($N17,$G17),{1;2}))</f>
        <v>0</v>
      </c>
      <c r="Q17" s="27">
        <f t="shared" si="43"/>
        <v>1</v>
      </c>
      <c r="R17" s="20">
        <f t="shared" si="4"/>
        <v>2</v>
      </c>
      <c r="S17" s="27"/>
      <c r="T17" s="26"/>
      <c r="U17" s="28">
        <f t="shared" si="82"/>
        <v>0</v>
      </c>
      <c r="V17" s="29">
        <f t="shared" si="44"/>
        <v>0</v>
      </c>
      <c r="W17" s="30">
        <f>SUM(LARGE(($U17,$N17,$G17),{1;2;3}))</f>
        <v>0</v>
      </c>
      <c r="X17" s="27">
        <f t="shared" si="45"/>
        <v>1</v>
      </c>
      <c r="Y17" s="20">
        <f t="shared" si="6"/>
        <v>2</v>
      </c>
      <c r="Z17" s="27"/>
      <c r="AA17" s="26"/>
      <c r="AB17" s="28">
        <f t="shared" si="83"/>
        <v>0</v>
      </c>
      <c r="AC17" s="29">
        <f t="shared" si="46"/>
        <v>0</v>
      </c>
      <c r="AD17" s="30">
        <f>SUM(LARGE(($AB17,$U17,$N17,$G17),{1;2;3;4}))</f>
        <v>0</v>
      </c>
      <c r="AE17" s="27">
        <f t="shared" si="47"/>
        <v>1</v>
      </c>
      <c r="AF17" s="20">
        <f t="shared" si="8"/>
        <v>2</v>
      </c>
      <c r="AG17" s="27"/>
      <c r="AH17" s="26"/>
      <c r="AI17" s="28">
        <f t="shared" si="84"/>
        <v>0</v>
      </c>
      <c r="AJ17" s="29">
        <f t="shared" si="48"/>
        <v>0</v>
      </c>
      <c r="AK17" s="30">
        <f>SUM(LARGE(($AI17,$AB17,$U17,$N17,$G17),{1;2;3;4;5}))</f>
        <v>0</v>
      </c>
      <c r="AL17" s="27">
        <f t="shared" si="49"/>
        <v>1</v>
      </c>
      <c r="AM17" s="20">
        <f t="shared" si="10"/>
        <v>2</v>
      </c>
      <c r="AN17" s="27"/>
      <c r="AO17" s="26"/>
      <c r="AP17" s="28">
        <f t="shared" si="85"/>
        <v>0</v>
      </c>
      <c r="AQ17" s="29">
        <f t="shared" si="50"/>
        <v>0</v>
      </c>
      <c r="AR17" s="30">
        <f>SUM(LARGE(($AP17,$AI17,$AB17,$U17,$N17,$G17),{1;2;3;4;5}))</f>
        <v>0</v>
      </c>
      <c r="AS17" s="27">
        <f t="shared" si="51"/>
        <v>1</v>
      </c>
      <c r="AT17" s="20">
        <f t="shared" si="12"/>
        <v>2</v>
      </c>
      <c r="AU17" s="27"/>
      <c r="AV17" s="26"/>
      <c r="AW17" s="28">
        <f t="shared" si="86"/>
        <v>0</v>
      </c>
      <c r="AX17" s="29">
        <f t="shared" si="52"/>
        <v>0</v>
      </c>
      <c r="AY17" s="30">
        <f>SUM(LARGE(($AW17,$AP17,$AI17,$AB17,$U17,$N17,$G17),{1;2;3;4;5}))</f>
        <v>0</v>
      </c>
      <c r="AZ17" s="27">
        <f t="shared" si="53"/>
        <v>1</v>
      </c>
      <c r="BA17" s="20">
        <f t="shared" si="14"/>
        <v>2</v>
      </c>
      <c r="BB17" s="27"/>
      <c r="BC17" s="26"/>
      <c r="BD17" s="28">
        <f t="shared" si="87"/>
        <v>0</v>
      </c>
      <c r="BE17" s="29">
        <f t="shared" si="54"/>
        <v>0</v>
      </c>
      <c r="BF17" s="30">
        <f>SUM(LARGE(($BD17,$AW17,$AP17,$AI17,$AB17,$U17,$N17,$G17),{1;2;3;4;5}))</f>
        <v>0</v>
      </c>
      <c r="BG17" s="27">
        <f t="shared" si="55"/>
        <v>1</v>
      </c>
      <c r="BH17" s="20">
        <f t="shared" si="16"/>
        <v>2</v>
      </c>
      <c r="BI17" s="27"/>
      <c r="BJ17" s="26"/>
      <c r="BK17" s="28">
        <f t="shared" si="88"/>
        <v>0</v>
      </c>
      <c r="BL17" s="29">
        <f t="shared" si="56"/>
        <v>0</v>
      </c>
      <c r="BM17" s="30">
        <f>SUM(LARGE(($BK17,$BD17,$AW17,$AP17,$AI17,$AB17,$U17,$N17,$G17),{1;2;3;4;5}))</f>
        <v>0</v>
      </c>
      <c r="BN17" s="27">
        <f t="shared" si="57"/>
        <v>1</v>
      </c>
      <c r="BO17" s="20">
        <f t="shared" si="18"/>
        <v>2</v>
      </c>
      <c r="BP17" s="27"/>
      <c r="BQ17" s="26"/>
      <c r="BR17" s="28">
        <f t="shared" si="89"/>
        <v>0</v>
      </c>
      <c r="BS17" s="29">
        <f t="shared" si="58"/>
        <v>0</v>
      </c>
      <c r="BT17" s="30">
        <f>SUM(LARGE(($BR17,$BK17,$BD17,$AW17,$AP17,$AI17,$AB17,$U17,$N17,$G17),{1;2;3;4;5}))</f>
        <v>0</v>
      </c>
      <c r="BU17" s="27">
        <f t="shared" si="59"/>
        <v>1</v>
      </c>
      <c r="BV17" s="20">
        <f t="shared" si="20"/>
        <v>2</v>
      </c>
      <c r="BW17" s="27"/>
      <c r="BX17" s="26"/>
      <c r="BY17" s="28">
        <f t="shared" si="90"/>
        <v>0</v>
      </c>
      <c r="BZ17" s="29">
        <f t="shared" si="60"/>
        <v>0</v>
      </c>
      <c r="CA17" s="30">
        <f>SUM(LARGE(($BY17,$BR17,$BK17,$BD17,$AW17,$AP17,$AI17,$AB17,$U17,$N17,$G17),{1;2;3;4;5}))</f>
        <v>0</v>
      </c>
      <c r="CB17" s="27">
        <f t="shared" si="61"/>
        <v>1</v>
      </c>
      <c r="CC17" s="20">
        <f t="shared" si="22"/>
        <v>2</v>
      </c>
      <c r="CD17" s="27"/>
      <c r="CE17" s="26"/>
      <c r="CF17" s="28">
        <f t="shared" si="91"/>
        <v>0</v>
      </c>
      <c r="CG17" s="29">
        <f t="shared" si="62"/>
        <v>0</v>
      </c>
      <c r="CH17" s="30">
        <f>SUM(LARGE(($CF17,$BY17,$BR17,$BK17,$BD17,$AW17,$AP17,$AI17,$AB17,$U17,$N17,$G17),{1;2;3;4;5}))</f>
        <v>0</v>
      </c>
      <c r="CI17" s="27">
        <f t="shared" si="63"/>
        <v>1</v>
      </c>
      <c r="CJ17" s="20">
        <f t="shared" si="24"/>
        <v>1</v>
      </c>
      <c r="CK17" s="27"/>
      <c r="CL17" s="26"/>
      <c r="CM17" s="28">
        <f t="shared" si="92"/>
        <v>0</v>
      </c>
      <c r="CN17" s="29">
        <f t="shared" si="64"/>
        <v>0</v>
      </c>
      <c r="CO17" s="30">
        <f>SUM(LARGE(($CM17,$CF17,$BY17,$BR17,$BK17,$BD17,$AW17,$AP17,$AI17,$AB17,$U17,$N17,$G17),{1;2;3;4;5}))</f>
        <v>0</v>
      </c>
      <c r="CP17" s="27">
        <f t="shared" si="65"/>
        <v>1</v>
      </c>
      <c r="CQ17" s="20">
        <f t="shared" si="26"/>
        <v>1</v>
      </c>
      <c r="CR17" s="27"/>
      <c r="CS17" s="26"/>
      <c r="CT17" s="28">
        <f t="shared" si="93"/>
        <v>0</v>
      </c>
      <c r="CU17" s="29">
        <f t="shared" si="66"/>
        <v>0</v>
      </c>
      <c r="CV17" s="30">
        <f>SUM(LARGE(($CT17,$CM17,$CF17,$BY17,$BR17,$BK17,$BD17,$AW17,$AP17,$AI17,$AB17,$U17,$N17,$G17),{1;2;3;4;5}))</f>
        <v>0</v>
      </c>
      <c r="CW17" s="27">
        <f t="shared" si="67"/>
        <v>1</v>
      </c>
      <c r="CX17" s="20">
        <f t="shared" si="28"/>
        <v>1</v>
      </c>
      <c r="CY17" s="27"/>
      <c r="CZ17" s="26"/>
      <c r="DA17" s="28">
        <f t="shared" si="94"/>
        <v>0</v>
      </c>
      <c r="DB17" s="29">
        <f t="shared" si="68"/>
        <v>0</v>
      </c>
      <c r="DC17" s="30">
        <f>SUM(LARGE(($DA17,$CT17,$CM17,$CF17,$BY17,$BR17,$BK17,$BD17,$AW17,$AP17,$AI17,$AB17,$U17,$N17,$G17),{1;2;3;4;5}))</f>
        <v>0</v>
      </c>
      <c r="DD17" s="27">
        <f t="shared" si="69"/>
        <v>1</v>
      </c>
      <c r="DE17" s="20">
        <f t="shared" si="30"/>
        <v>1</v>
      </c>
      <c r="DF17" s="27"/>
      <c r="DG17" s="26"/>
      <c r="DH17" s="28">
        <f t="shared" si="95"/>
        <v>0</v>
      </c>
      <c r="DI17" s="29">
        <f t="shared" si="70"/>
        <v>0</v>
      </c>
      <c r="DJ17" s="30">
        <f>SUM(LARGE(($DH17,$DA17,$CT17,$CM17,$CF17,$BY17,$BR17,$BK17,$BD17,$AW17,$AP17,$AI17,$AB17,$U17,$N17,$G17),{1;2;3;4;5}))</f>
        <v>0</v>
      </c>
      <c r="DK17" s="27">
        <f t="shared" si="71"/>
        <v>1</v>
      </c>
      <c r="DL17" s="20">
        <f t="shared" si="32"/>
        <v>1</v>
      </c>
      <c r="DM17" s="27"/>
      <c r="DN17" s="26"/>
      <c r="DO17" s="28">
        <f t="shared" si="96"/>
        <v>0</v>
      </c>
      <c r="DP17" s="29">
        <f t="shared" si="72"/>
        <v>0</v>
      </c>
      <c r="DQ17" s="30">
        <f>SUM(LARGE(($DO17,$DH17,$DA17,$CT17,$CM17,$CF17,$BY17,$BR17,$BK17,$BD17,$AW17,$AP17,$AI17,$AB17,$U17,$N17,$G17),{1;2;3;4;5}))</f>
        <v>0</v>
      </c>
      <c r="DR17" s="27">
        <f t="shared" si="73"/>
        <v>1</v>
      </c>
      <c r="DS17" s="20">
        <f t="shared" si="34"/>
        <v>1</v>
      </c>
      <c r="DT17" s="27"/>
      <c r="DU17" s="26"/>
      <c r="DV17" s="28">
        <f t="shared" si="97"/>
        <v>0</v>
      </c>
      <c r="DW17" s="29">
        <f t="shared" si="74"/>
        <v>0</v>
      </c>
      <c r="DX17" s="30">
        <f>SUM(LARGE(($DV17,$DO17,$DH17,$DA17,$CT17,$CM17,$CF17,$BY17,$BR17,$BK17,$BD17,$AW17,$AP17,$AI17,$AB17,$U17,$N17,$G17),{1;2;3;4;5}))</f>
        <v>0</v>
      </c>
      <c r="DY17" s="27">
        <f t="shared" si="75"/>
        <v>1</v>
      </c>
      <c r="DZ17" s="20">
        <f t="shared" si="36"/>
        <v>3</v>
      </c>
      <c r="EA17" s="27"/>
      <c r="EB17" s="26"/>
      <c r="EC17" s="28">
        <f t="shared" si="98"/>
        <v>0</v>
      </c>
      <c r="ED17" s="29">
        <f t="shared" si="76"/>
        <v>0</v>
      </c>
      <c r="EE17" s="30">
        <f>SUM(LARGE(($EC17,$DV17,$DO17,$DH17,$DA17,$CT17,$CM17,$CF17,$BY17,$BR17,$BK17,$BD17,$AW17,$AP17,$AI17,$AB17,$U17,$N17,$G17),{1;2;3;4;5}))</f>
        <v>0</v>
      </c>
      <c r="EF17" s="27">
        <f t="shared" si="77"/>
        <v>1</v>
      </c>
      <c r="EG17" s="20">
        <f t="shared" si="38"/>
        <v>1</v>
      </c>
      <c r="EH17" s="27"/>
      <c r="EI17" s="26"/>
      <c r="EJ17" s="28">
        <f t="shared" si="99"/>
        <v>0</v>
      </c>
      <c r="EK17" s="29">
        <f t="shared" si="78"/>
        <v>0</v>
      </c>
      <c r="EL17" s="30">
        <f>SUM(LARGE(($EJ17,$EC17,$DV17,$DO17,$DH17,$DA17,$CT17,$CM17,$CF17,$BY17,$BR17,$BK17,$BD17,$AW17,$AP17,$AI17,$AB17,$U17,$N17,$G17),{1;2;3;4;5}))</f>
        <v>0</v>
      </c>
      <c r="EM17" s="27">
        <f t="shared" si="79"/>
        <v>1</v>
      </c>
    </row>
    <row r="18" spans="1:143" x14ac:dyDescent="0.2">
      <c r="A18" s="36"/>
      <c r="B18" s="70">
        <v>0</v>
      </c>
      <c r="C18" s="3"/>
      <c r="D18" s="20">
        <f t="shared" si="0"/>
        <v>1</v>
      </c>
      <c r="E18" s="27"/>
      <c r="F18" s="26"/>
      <c r="G18" s="28">
        <f t="shared" si="80"/>
        <v>0</v>
      </c>
      <c r="H18" s="29">
        <f t="shared" si="40"/>
        <v>0</v>
      </c>
      <c r="I18" s="30">
        <f>SUM(LARGE(($G18),{1}))</f>
        <v>0</v>
      </c>
      <c r="J18" s="27">
        <f t="shared" si="41"/>
        <v>1</v>
      </c>
      <c r="K18" s="20">
        <f t="shared" si="2"/>
        <v>1</v>
      </c>
      <c r="L18" s="27"/>
      <c r="M18" s="26"/>
      <c r="N18" s="28">
        <f t="shared" si="81"/>
        <v>0</v>
      </c>
      <c r="O18" s="29">
        <f t="shared" si="42"/>
        <v>0</v>
      </c>
      <c r="P18" s="30">
        <f>SUM(LARGE(($N18,$G18),{1;2}))</f>
        <v>0</v>
      </c>
      <c r="Q18" s="27">
        <f t="shared" si="43"/>
        <v>1</v>
      </c>
      <c r="R18" s="20">
        <f t="shared" si="4"/>
        <v>2</v>
      </c>
      <c r="S18" s="27"/>
      <c r="T18" s="26"/>
      <c r="U18" s="28">
        <f t="shared" si="82"/>
        <v>0</v>
      </c>
      <c r="V18" s="29">
        <f t="shared" si="44"/>
        <v>0</v>
      </c>
      <c r="W18" s="30">
        <f>SUM(LARGE(($U18,$N18,$G18),{1;2;3}))</f>
        <v>0</v>
      </c>
      <c r="X18" s="27">
        <f t="shared" si="45"/>
        <v>1</v>
      </c>
      <c r="Y18" s="20">
        <f t="shared" si="6"/>
        <v>2</v>
      </c>
      <c r="Z18" s="27"/>
      <c r="AA18" s="26"/>
      <c r="AB18" s="28">
        <f t="shared" si="83"/>
        <v>0</v>
      </c>
      <c r="AC18" s="29">
        <f t="shared" si="46"/>
        <v>0</v>
      </c>
      <c r="AD18" s="30">
        <f>SUM(LARGE(($AB18,$U18,$N18,$G18),{1;2;3;4}))</f>
        <v>0</v>
      </c>
      <c r="AE18" s="27">
        <f t="shared" si="47"/>
        <v>1</v>
      </c>
      <c r="AF18" s="20">
        <f t="shared" si="8"/>
        <v>2</v>
      </c>
      <c r="AG18" s="27"/>
      <c r="AH18" s="26"/>
      <c r="AI18" s="28">
        <f t="shared" si="84"/>
        <v>0</v>
      </c>
      <c r="AJ18" s="29">
        <f t="shared" si="48"/>
        <v>0</v>
      </c>
      <c r="AK18" s="30">
        <f>SUM(LARGE(($AI18,$AB18,$U18,$N18,$G18),{1;2;3;4;5}))</f>
        <v>0</v>
      </c>
      <c r="AL18" s="27">
        <f t="shared" si="49"/>
        <v>1</v>
      </c>
      <c r="AM18" s="20">
        <f t="shared" si="10"/>
        <v>2</v>
      </c>
      <c r="AN18" s="27"/>
      <c r="AO18" s="26"/>
      <c r="AP18" s="28">
        <f t="shared" si="85"/>
        <v>0</v>
      </c>
      <c r="AQ18" s="29">
        <f t="shared" si="50"/>
        <v>0</v>
      </c>
      <c r="AR18" s="30">
        <f>SUM(LARGE(($AP18,$AI18,$AB18,$U18,$N18,$G18),{1;2;3;4;5}))</f>
        <v>0</v>
      </c>
      <c r="AS18" s="27">
        <f t="shared" si="51"/>
        <v>1</v>
      </c>
      <c r="AT18" s="20">
        <f t="shared" si="12"/>
        <v>2</v>
      </c>
      <c r="AU18" s="27"/>
      <c r="AV18" s="26"/>
      <c r="AW18" s="28">
        <f t="shared" si="86"/>
        <v>0</v>
      </c>
      <c r="AX18" s="29">
        <f t="shared" si="52"/>
        <v>0</v>
      </c>
      <c r="AY18" s="30">
        <f>SUM(LARGE(($AW18,$AP18,$AI18,$AB18,$U18,$N18,$G18),{1;2;3;4;5}))</f>
        <v>0</v>
      </c>
      <c r="AZ18" s="27">
        <f t="shared" si="53"/>
        <v>1</v>
      </c>
      <c r="BA18" s="20">
        <f t="shared" si="14"/>
        <v>2</v>
      </c>
      <c r="BB18" s="27"/>
      <c r="BC18" s="26"/>
      <c r="BD18" s="28">
        <f t="shared" si="87"/>
        <v>0</v>
      </c>
      <c r="BE18" s="29">
        <f t="shared" si="54"/>
        <v>0</v>
      </c>
      <c r="BF18" s="30">
        <f>SUM(LARGE(($BD18,$AW18,$AP18,$AI18,$AB18,$U18,$N18,$G18),{1;2;3;4;5}))</f>
        <v>0</v>
      </c>
      <c r="BG18" s="27">
        <f t="shared" si="55"/>
        <v>1</v>
      </c>
      <c r="BH18" s="20">
        <f t="shared" si="16"/>
        <v>2</v>
      </c>
      <c r="BI18" s="27"/>
      <c r="BJ18" s="26"/>
      <c r="BK18" s="28">
        <f t="shared" si="88"/>
        <v>0</v>
      </c>
      <c r="BL18" s="29">
        <f t="shared" si="56"/>
        <v>0</v>
      </c>
      <c r="BM18" s="30">
        <f>SUM(LARGE(($BK18,$BD18,$AW18,$AP18,$AI18,$AB18,$U18,$N18,$G18),{1;2;3;4;5}))</f>
        <v>0</v>
      </c>
      <c r="BN18" s="27">
        <f t="shared" si="57"/>
        <v>1</v>
      </c>
      <c r="BO18" s="20">
        <f t="shared" si="18"/>
        <v>2</v>
      </c>
      <c r="BP18" s="27"/>
      <c r="BQ18" s="26"/>
      <c r="BR18" s="28">
        <f t="shared" si="89"/>
        <v>0</v>
      </c>
      <c r="BS18" s="29">
        <f t="shared" si="58"/>
        <v>0</v>
      </c>
      <c r="BT18" s="30">
        <f>SUM(LARGE(($BR18,$BK18,$BD18,$AW18,$AP18,$AI18,$AB18,$U18,$N18,$G18),{1;2;3;4;5}))</f>
        <v>0</v>
      </c>
      <c r="BU18" s="27">
        <f t="shared" si="59"/>
        <v>1</v>
      </c>
      <c r="BV18" s="20">
        <f t="shared" si="20"/>
        <v>2</v>
      </c>
      <c r="BW18" s="27"/>
      <c r="BX18" s="26"/>
      <c r="BY18" s="28">
        <f t="shared" si="90"/>
        <v>0</v>
      </c>
      <c r="BZ18" s="29">
        <f t="shared" si="60"/>
        <v>0</v>
      </c>
      <c r="CA18" s="30">
        <f>SUM(LARGE(($BY18,$BR18,$BK18,$BD18,$AW18,$AP18,$AI18,$AB18,$U18,$N18,$G18),{1;2;3;4;5}))</f>
        <v>0</v>
      </c>
      <c r="CB18" s="27">
        <f t="shared" si="61"/>
        <v>1</v>
      </c>
      <c r="CC18" s="20">
        <f t="shared" si="22"/>
        <v>2</v>
      </c>
      <c r="CD18" s="27"/>
      <c r="CE18" s="26"/>
      <c r="CF18" s="28">
        <f t="shared" si="91"/>
        <v>0</v>
      </c>
      <c r="CG18" s="29">
        <f t="shared" si="62"/>
        <v>0</v>
      </c>
      <c r="CH18" s="30">
        <f>SUM(LARGE(($CF18,$BY18,$BR18,$BK18,$BD18,$AW18,$AP18,$AI18,$AB18,$U18,$N18,$G18),{1;2;3;4;5}))</f>
        <v>0</v>
      </c>
      <c r="CI18" s="27">
        <f t="shared" si="63"/>
        <v>1</v>
      </c>
      <c r="CJ18" s="20">
        <f t="shared" si="24"/>
        <v>1</v>
      </c>
      <c r="CK18" s="27"/>
      <c r="CL18" s="26"/>
      <c r="CM18" s="28">
        <f t="shared" si="92"/>
        <v>0</v>
      </c>
      <c r="CN18" s="29">
        <f t="shared" si="64"/>
        <v>0</v>
      </c>
      <c r="CO18" s="30">
        <f>SUM(LARGE(($CM18,$CF18,$BY18,$BR18,$BK18,$BD18,$AW18,$AP18,$AI18,$AB18,$U18,$N18,$G18),{1;2;3;4;5}))</f>
        <v>0</v>
      </c>
      <c r="CP18" s="27">
        <f t="shared" si="65"/>
        <v>1</v>
      </c>
      <c r="CQ18" s="20">
        <f t="shared" si="26"/>
        <v>1</v>
      </c>
      <c r="CR18" s="27"/>
      <c r="CS18" s="26"/>
      <c r="CT18" s="28">
        <f t="shared" si="93"/>
        <v>0</v>
      </c>
      <c r="CU18" s="29">
        <f t="shared" si="66"/>
        <v>0</v>
      </c>
      <c r="CV18" s="30">
        <f>SUM(LARGE(($CT18,$CM18,$CF18,$BY18,$BR18,$BK18,$BD18,$AW18,$AP18,$AI18,$AB18,$U18,$N18,$G18),{1;2;3;4;5}))</f>
        <v>0</v>
      </c>
      <c r="CW18" s="27">
        <f t="shared" si="67"/>
        <v>1</v>
      </c>
      <c r="CX18" s="20">
        <f t="shared" si="28"/>
        <v>1</v>
      </c>
      <c r="CY18" s="27"/>
      <c r="CZ18" s="26"/>
      <c r="DA18" s="28">
        <f t="shared" si="94"/>
        <v>0</v>
      </c>
      <c r="DB18" s="29">
        <f t="shared" si="68"/>
        <v>0</v>
      </c>
      <c r="DC18" s="30">
        <f>SUM(LARGE(($DA18,$CT18,$CM18,$CF18,$BY18,$BR18,$BK18,$BD18,$AW18,$AP18,$AI18,$AB18,$U18,$N18,$G18),{1;2;3;4;5}))</f>
        <v>0</v>
      </c>
      <c r="DD18" s="27">
        <f t="shared" si="69"/>
        <v>1</v>
      </c>
      <c r="DE18" s="20">
        <f t="shared" si="30"/>
        <v>1</v>
      </c>
      <c r="DF18" s="27"/>
      <c r="DG18" s="26"/>
      <c r="DH18" s="28">
        <f t="shared" si="95"/>
        <v>0</v>
      </c>
      <c r="DI18" s="29">
        <f t="shared" si="70"/>
        <v>0</v>
      </c>
      <c r="DJ18" s="30">
        <f>SUM(LARGE(($DH18,$DA18,$CT18,$CM18,$CF18,$BY18,$BR18,$BK18,$BD18,$AW18,$AP18,$AI18,$AB18,$U18,$N18,$G18),{1;2;3;4;5}))</f>
        <v>0</v>
      </c>
      <c r="DK18" s="27">
        <f t="shared" si="71"/>
        <v>1</v>
      </c>
      <c r="DL18" s="20">
        <f t="shared" si="32"/>
        <v>1</v>
      </c>
      <c r="DM18" s="27"/>
      <c r="DN18" s="26"/>
      <c r="DO18" s="28">
        <f t="shared" si="96"/>
        <v>0</v>
      </c>
      <c r="DP18" s="29">
        <f t="shared" si="72"/>
        <v>0</v>
      </c>
      <c r="DQ18" s="30">
        <f>SUM(LARGE(($DO18,$DH18,$DA18,$CT18,$CM18,$CF18,$BY18,$BR18,$BK18,$BD18,$AW18,$AP18,$AI18,$AB18,$U18,$N18,$G18),{1;2;3;4;5}))</f>
        <v>0</v>
      </c>
      <c r="DR18" s="27">
        <f t="shared" si="73"/>
        <v>1</v>
      </c>
      <c r="DS18" s="20">
        <f t="shared" si="34"/>
        <v>1</v>
      </c>
      <c r="DT18" s="27"/>
      <c r="DU18" s="26"/>
      <c r="DV18" s="28">
        <f t="shared" si="97"/>
        <v>0</v>
      </c>
      <c r="DW18" s="29">
        <f t="shared" si="74"/>
        <v>0</v>
      </c>
      <c r="DX18" s="30">
        <f>SUM(LARGE(($DV18,$DO18,$DH18,$DA18,$CT18,$CM18,$CF18,$BY18,$BR18,$BK18,$BD18,$AW18,$AP18,$AI18,$AB18,$U18,$N18,$G18),{1;2;3;4;5}))</f>
        <v>0</v>
      </c>
      <c r="DY18" s="27">
        <f t="shared" si="75"/>
        <v>1</v>
      </c>
      <c r="DZ18" s="20">
        <f t="shared" si="36"/>
        <v>3</v>
      </c>
      <c r="EA18" s="27"/>
      <c r="EB18" s="26"/>
      <c r="EC18" s="28">
        <f t="shared" si="98"/>
        <v>0</v>
      </c>
      <c r="ED18" s="29">
        <f t="shared" si="76"/>
        <v>0</v>
      </c>
      <c r="EE18" s="30">
        <f>SUM(LARGE(($EC18,$DV18,$DO18,$DH18,$DA18,$CT18,$CM18,$CF18,$BY18,$BR18,$BK18,$BD18,$AW18,$AP18,$AI18,$AB18,$U18,$N18,$G18),{1;2;3;4;5}))</f>
        <v>0</v>
      </c>
      <c r="EF18" s="27">
        <f t="shared" si="77"/>
        <v>1</v>
      </c>
      <c r="EG18" s="20">
        <f t="shared" si="38"/>
        <v>1</v>
      </c>
      <c r="EH18" s="27"/>
      <c r="EI18" s="26"/>
      <c r="EJ18" s="28">
        <f t="shared" si="99"/>
        <v>0</v>
      </c>
      <c r="EK18" s="29">
        <f t="shared" si="78"/>
        <v>0</v>
      </c>
      <c r="EL18" s="30">
        <f>SUM(LARGE(($EJ18,$EC18,$DV18,$DO18,$DH18,$DA18,$CT18,$CM18,$CF18,$BY18,$BR18,$BK18,$BD18,$AW18,$AP18,$AI18,$AB18,$U18,$N18,$G18),{1;2;3;4;5}))</f>
        <v>0</v>
      </c>
      <c r="EM18" s="27">
        <f t="shared" si="79"/>
        <v>1</v>
      </c>
    </row>
    <row r="19" spans="1:143" x14ac:dyDescent="0.2">
      <c r="A19" s="36"/>
      <c r="B19" s="70">
        <v>0</v>
      </c>
      <c r="C19" s="3"/>
      <c r="D19" s="20">
        <f t="shared" si="0"/>
        <v>1</v>
      </c>
      <c r="E19" s="27"/>
      <c r="F19" s="26"/>
      <c r="G19" s="28">
        <f t="shared" si="80"/>
        <v>0</v>
      </c>
      <c r="H19" s="29">
        <f t="shared" si="40"/>
        <v>0</v>
      </c>
      <c r="I19" s="30">
        <f>SUM(LARGE(($G19),{1}))</f>
        <v>0</v>
      </c>
      <c r="J19" s="27">
        <f t="shared" si="41"/>
        <v>1</v>
      </c>
      <c r="K19" s="20">
        <f t="shared" si="2"/>
        <v>1</v>
      </c>
      <c r="L19" s="27"/>
      <c r="M19" s="26"/>
      <c r="N19" s="28">
        <f t="shared" si="81"/>
        <v>0</v>
      </c>
      <c r="O19" s="29">
        <f t="shared" si="42"/>
        <v>0</v>
      </c>
      <c r="P19" s="30">
        <f>SUM(LARGE(($N19,$G19),{1;2}))</f>
        <v>0</v>
      </c>
      <c r="Q19" s="27">
        <f t="shared" si="43"/>
        <v>1</v>
      </c>
      <c r="R19" s="20">
        <f t="shared" si="4"/>
        <v>2</v>
      </c>
      <c r="S19" s="27"/>
      <c r="T19" s="26"/>
      <c r="U19" s="28">
        <f t="shared" si="82"/>
        <v>0</v>
      </c>
      <c r="V19" s="29">
        <f t="shared" si="44"/>
        <v>0</v>
      </c>
      <c r="W19" s="30">
        <f>SUM(LARGE(($U19,$N19,$G19),{1;2;3}))</f>
        <v>0</v>
      </c>
      <c r="X19" s="27">
        <f t="shared" si="45"/>
        <v>1</v>
      </c>
      <c r="Y19" s="20">
        <f t="shared" si="6"/>
        <v>2</v>
      </c>
      <c r="Z19" s="27"/>
      <c r="AA19" s="26"/>
      <c r="AB19" s="28">
        <f t="shared" si="83"/>
        <v>0</v>
      </c>
      <c r="AC19" s="29">
        <f t="shared" si="46"/>
        <v>0</v>
      </c>
      <c r="AD19" s="30">
        <f>SUM(LARGE(($AB19,$U19,$N19,$G19),{1;2;3;4}))</f>
        <v>0</v>
      </c>
      <c r="AE19" s="27">
        <f t="shared" si="47"/>
        <v>1</v>
      </c>
      <c r="AF19" s="20">
        <f t="shared" si="8"/>
        <v>2</v>
      </c>
      <c r="AG19" s="27"/>
      <c r="AH19" s="26"/>
      <c r="AI19" s="28">
        <f t="shared" si="84"/>
        <v>0</v>
      </c>
      <c r="AJ19" s="29">
        <f t="shared" si="48"/>
        <v>0</v>
      </c>
      <c r="AK19" s="30">
        <f>SUM(LARGE(($AI19,$AB19,$U19,$N19,$G19),{1;2;3;4;5}))</f>
        <v>0</v>
      </c>
      <c r="AL19" s="27">
        <f t="shared" si="49"/>
        <v>1</v>
      </c>
      <c r="AM19" s="20">
        <f t="shared" si="10"/>
        <v>2</v>
      </c>
      <c r="AN19" s="27"/>
      <c r="AO19" s="26"/>
      <c r="AP19" s="28">
        <f t="shared" si="85"/>
        <v>0</v>
      </c>
      <c r="AQ19" s="29">
        <f t="shared" si="50"/>
        <v>0</v>
      </c>
      <c r="AR19" s="30">
        <f>SUM(LARGE(($AP19,$AI19,$AB19,$U19,$N19,$G19),{1;2;3;4;5}))</f>
        <v>0</v>
      </c>
      <c r="AS19" s="27">
        <f t="shared" si="51"/>
        <v>1</v>
      </c>
      <c r="AT19" s="20">
        <f t="shared" si="12"/>
        <v>2</v>
      </c>
      <c r="AU19" s="27"/>
      <c r="AV19" s="26"/>
      <c r="AW19" s="28">
        <f t="shared" si="86"/>
        <v>0</v>
      </c>
      <c r="AX19" s="29">
        <f t="shared" si="52"/>
        <v>0</v>
      </c>
      <c r="AY19" s="30">
        <f>SUM(LARGE(($AW19,$AP19,$AI19,$AB19,$U19,$N19,$G19),{1;2;3;4;5}))</f>
        <v>0</v>
      </c>
      <c r="AZ19" s="27">
        <f t="shared" si="53"/>
        <v>1</v>
      </c>
      <c r="BA19" s="20">
        <f t="shared" si="14"/>
        <v>2</v>
      </c>
      <c r="BB19" s="27"/>
      <c r="BC19" s="26"/>
      <c r="BD19" s="28">
        <f t="shared" si="87"/>
        <v>0</v>
      </c>
      <c r="BE19" s="29">
        <f t="shared" si="54"/>
        <v>0</v>
      </c>
      <c r="BF19" s="30">
        <f>SUM(LARGE(($BD19,$AW19,$AP19,$AI19,$AB19,$U19,$N19,$G19),{1;2;3;4;5}))</f>
        <v>0</v>
      </c>
      <c r="BG19" s="27">
        <f t="shared" si="55"/>
        <v>1</v>
      </c>
      <c r="BH19" s="20">
        <f t="shared" si="16"/>
        <v>2</v>
      </c>
      <c r="BI19" s="27"/>
      <c r="BJ19" s="26"/>
      <c r="BK19" s="28">
        <f t="shared" si="88"/>
        <v>0</v>
      </c>
      <c r="BL19" s="29">
        <f t="shared" si="56"/>
        <v>0</v>
      </c>
      <c r="BM19" s="30">
        <f>SUM(LARGE(($BK19,$BD19,$AW19,$AP19,$AI19,$AB19,$U19,$N19,$G19),{1;2;3;4;5}))</f>
        <v>0</v>
      </c>
      <c r="BN19" s="27">
        <f t="shared" si="57"/>
        <v>1</v>
      </c>
      <c r="BO19" s="20">
        <f t="shared" si="18"/>
        <v>2</v>
      </c>
      <c r="BP19" s="27"/>
      <c r="BQ19" s="26"/>
      <c r="BR19" s="28">
        <f t="shared" si="89"/>
        <v>0</v>
      </c>
      <c r="BS19" s="29">
        <f t="shared" si="58"/>
        <v>0</v>
      </c>
      <c r="BT19" s="30">
        <f>SUM(LARGE(($BR19,$BK19,$BD19,$AW19,$AP19,$AI19,$AB19,$U19,$N19,$G19),{1;2;3;4;5}))</f>
        <v>0</v>
      </c>
      <c r="BU19" s="27">
        <f t="shared" si="59"/>
        <v>1</v>
      </c>
      <c r="BV19" s="20">
        <f t="shared" si="20"/>
        <v>2</v>
      </c>
      <c r="BW19" s="27"/>
      <c r="BX19" s="26"/>
      <c r="BY19" s="28">
        <f t="shared" si="90"/>
        <v>0</v>
      </c>
      <c r="BZ19" s="29">
        <f t="shared" si="60"/>
        <v>0</v>
      </c>
      <c r="CA19" s="30">
        <f>SUM(LARGE(($BY19,$BR19,$BK19,$BD19,$AW19,$AP19,$AI19,$AB19,$U19,$N19,$G19),{1;2;3;4;5}))</f>
        <v>0</v>
      </c>
      <c r="CB19" s="27">
        <f t="shared" si="61"/>
        <v>1</v>
      </c>
      <c r="CC19" s="20">
        <f t="shared" si="22"/>
        <v>2</v>
      </c>
      <c r="CD19" s="27"/>
      <c r="CE19" s="26"/>
      <c r="CF19" s="28">
        <f t="shared" si="91"/>
        <v>0</v>
      </c>
      <c r="CG19" s="29">
        <f t="shared" si="62"/>
        <v>0</v>
      </c>
      <c r="CH19" s="30">
        <f>SUM(LARGE(($CF19,$BY19,$BR19,$BK19,$BD19,$AW19,$AP19,$AI19,$AB19,$U19,$N19,$G19),{1;2;3;4;5}))</f>
        <v>0</v>
      </c>
      <c r="CI19" s="27">
        <f t="shared" si="63"/>
        <v>1</v>
      </c>
      <c r="CJ19" s="20">
        <f t="shared" si="24"/>
        <v>1</v>
      </c>
      <c r="CK19" s="27"/>
      <c r="CL19" s="26"/>
      <c r="CM19" s="28">
        <f t="shared" si="92"/>
        <v>0</v>
      </c>
      <c r="CN19" s="29">
        <f t="shared" si="64"/>
        <v>0</v>
      </c>
      <c r="CO19" s="30">
        <f>SUM(LARGE(($CM19,$CF19,$BY19,$BR19,$BK19,$BD19,$AW19,$AP19,$AI19,$AB19,$U19,$N19,$G19),{1;2;3;4;5}))</f>
        <v>0</v>
      </c>
      <c r="CP19" s="27">
        <f t="shared" si="65"/>
        <v>1</v>
      </c>
      <c r="CQ19" s="20">
        <f t="shared" si="26"/>
        <v>1</v>
      </c>
      <c r="CR19" s="27"/>
      <c r="CS19" s="26"/>
      <c r="CT19" s="28">
        <f t="shared" si="93"/>
        <v>0</v>
      </c>
      <c r="CU19" s="29">
        <f t="shared" si="66"/>
        <v>0</v>
      </c>
      <c r="CV19" s="30">
        <f>SUM(LARGE(($CT19,$CM19,$CF19,$BY19,$BR19,$BK19,$BD19,$AW19,$AP19,$AI19,$AB19,$U19,$N19,$G19),{1;2;3;4;5}))</f>
        <v>0</v>
      </c>
      <c r="CW19" s="27">
        <f t="shared" si="67"/>
        <v>1</v>
      </c>
      <c r="CX19" s="20">
        <f t="shared" si="28"/>
        <v>1</v>
      </c>
      <c r="CY19" s="27"/>
      <c r="CZ19" s="26"/>
      <c r="DA19" s="28">
        <f t="shared" si="94"/>
        <v>0</v>
      </c>
      <c r="DB19" s="29">
        <f t="shared" si="68"/>
        <v>0</v>
      </c>
      <c r="DC19" s="30">
        <f>SUM(LARGE(($DA19,$CT19,$CM19,$CF19,$BY19,$BR19,$BK19,$BD19,$AW19,$AP19,$AI19,$AB19,$U19,$N19,$G19),{1;2;3;4;5}))</f>
        <v>0</v>
      </c>
      <c r="DD19" s="27">
        <f t="shared" si="69"/>
        <v>1</v>
      </c>
      <c r="DE19" s="20">
        <f t="shared" si="30"/>
        <v>1</v>
      </c>
      <c r="DF19" s="27"/>
      <c r="DG19" s="26"/>
      <c r="DH19" s="28">
        <f t="shared" si="95"/>
        <v>0</v>
      </c>
      <c r="DI19" s="29">
        <f t="shared" si="70"/>
        <v>0</v>
      </c>
      <c r="DJ19" s="30">
        <f>SUM(LARGE(($DH19,$DA19,$CT19,$CM19,$CF19,$BY19,$BR19,$BK19,$BD19,$AW19,$AP19,$AI19,$AB19,$U19,$N19,$G19),{1;2;3;4;5}))</f>
        <v>0</v>
      </c>
      <c r="DK19" s="27">
        <f t="shared" si="71"/>
        <v>1</v>
      </c>
      <c r="DL19" s="20">
        <f t="shared" si="32"/>
        <v>1</v>
      </c>
      <c r="DM19" s="27"/>
      <c r="DN19" s="26"/>
      <c r="DO19" s="28">
        <f t="shared" si="96"/>
        <v>0</v>
      </c>
      <c r="DP19" s="29">
        <f t="shared" si="72"/>
        <v>0</v>
      </c>
      <c r="DQ19" s="30">
        <f>SUM(LARGE(($DO19,$DH19,$DA19,$CT19,$CM19,$CF19,$BY19,$BR19,$BK19,$BD19,$AW19,$AP19,$AI19,$AB19,$U19,$N19,$G19),{1;2;3;4;5}))</f>
        <v>0</v>
      </c>
      <c r="DR19" s="27">
        <f t="shared" si="73"/>
        <v>1</v>
      </c>
      <c r="DS19" s="20">
        <f t="shared" si="34"/>
        <v>1</v>
      </c>
      <c r="DT19" s="27"/>
      <c r="DU19" s="26"/>
      <c r="DV19" s="28">
        <f t="shared" si="97"/>
        <v>0</v>
      </c>
      <c r="DW19" s="29">
        <f t="shared" si="74"/>
        <v>0</v>
      </c>
      <c r="DX19" s="30">
        <f>SUM(LARGE(($DV19,$DO19,$DH19,$DA19,$CT19,$CM19,$CF19,$BY19,$BR19,$BK19,$BD19,$AW19,$AP19,$AI19,$AB19,$U19,$N19,$G19),{1;2;3;4;5}))</f>
        <v>0</v>
      </c>
      <c r="DY19" s="27">
        <f t="shared" si="75"/>
        <v>1</v>
      </c>
      <c r="DZ19" s="20">
        <f t="shared" si="36"/>
        <v>3</v>
      </c>
      <c r="EA19" s="27"/>
      <c r="EB19" s="26"/>
      <c r="EC19" s="28">
        <f t="shared" si="98"/>
        <v>0</v>
      </c>
      <c r="ED19" s="29">
        <f t="shared" si="76"/>
        <v>0</v>
      </c>
      <c r="EE19" s="30">
        <f>SUM(LARGE(($EC19,$DV19,$DO19,$DH19,$DA19,$CT19,$CM19,$CF19,$BY19,$BR19,$BK19,$BD19,$AW19,$AP19,$AI19,$AB19,$U19,$N19,$G19),{1;2;3;4;5}))</f>
        <v>0</v>
      </c>
      <c r="EF19" s="27">
        <f t="shared" si="77"/>
        <v>1</v>
      </c>
      <c r="EG19" s="20">
        <f t="shared" si="38"/>
        <v>1</v>
      </c>
      <c r="EH19" s="27"/>
      <c r="EI19" s="26"/>
      <c r="EJ19" s="28">
        <f t="shared" si="99"/>
        <v>0</v>
      </c>
      <c r="EK19" s="29">
        <f t="shared" si="78"/>
        <v>0</v>
      </c>
      <c r="EL19" s="30">
        <f>SUM(LARGE(($EJ19,$EC19,$DV19,$DO19,$DH19,$DA19,$CT19,$CM19,$CF19,$BY19,$BR19,$BK19,$BD19,$AW19,$AP19,$AI19,$AB19,$U19,$N19,$G19),{1;2;3;4;5}))</f>
        <v>0</v>
      </c>
      <c r="EM19" s="27">
        <f t="shared" si="79"/>
        <v>1</v>
      </c>
    </row>
    <row r="20" spans="1:143" x14ac:dyDescent="0.2">
      <c r="A20" s="36"/>
      <c r="B20" s="70">
        <v>0</v>
      </c>
      <c r="C20" s="3"/>
      <c r="D20" s="20">
        <f t="shared" si="0"/>
        <v>1</v>
      </c>
      <c r="E20" s="27"/>
      <c r="F20" s="26"/>
      <c r="G20" s="28">
        <f t="shared" si="80"/>
        <v>0</v>
      </c>
      <c r="H20" s="29">
        <f t="shared" si="40"/>
        <v>0</v>
      </c>
      <c r="I20" s="30">
        <f>SUM(LARGE(($G20),{1}))</f>
        <v>0</v>
      </c>
      <c r="J20" s="27">
        <f t="shared" si="41"/>
        <v>1</v>
      </c>
      <c r="K20" s="20">
        <f t="shared" si="2"/>
        <v>1</v>
      </c>
      <c r="L20" s="27"/>
      <c r="M20" s="26"/>
      <c r="N20" s="28">
        <f t="shared" si="81"/>
        <v>0</v>
      </c>
      <c r="O20" s="29">
        <f t="shared" si="42"/>
        <v>0</v>
      </c>
      <c r="P20" s="30">
        <f>SUM(LARGE(($N20,$G20),{1;2}))</f>
        <v>0</v>
      </c>
      <c r="Q20" s="27">
        <f t="shared" si="43"/>
        <v>1</v>
      </c>
      <c r="R20" s="20">
        <f t="shared" si="4"/>
        <v>2</v>
      </c>
      <c r="S20" s="27"/>
      <c r="T20" s="26"/>
      <c r="U20" s="28">
        <f t="shared" si="82"/>
        <v>0</v>
      </c>
      <c r="V20" s="29">
        <f t="shared" si="44"/>
        <v>0</v>
      </c>
      <c r="W20" s="30">
        <f>SUM(LARGE(($U20,$N20,$G20),{1;2;3}))</f>
        <v>0</v>
      </c>
      <c r="X20" s="27">
        <f t="shared" si="45"/>
        <v>1</v>
      </c>
      <c r="Y20" s="20">
        <f t="shared" si="6"/>
        <v>2</v>
      </c>
      <c r="Z20" s="27"/>
      <c r="AA20" s="26"/>
      <c r="AB20" s="28">
        <f t="shared" si="83"/>
        <v>0</v>
      </c>
      <c r="AC20" s="29">
        <f t="shared" si="46"/>
        <v>0</v>
      </c>
      <c r="AD20" s="30">
        <f>SUM(LARGE(($AB20,$U20,$N20,$G20),{1;2;3;4}))</f>
        <v>0</v>
      </c>
      <c r="AE20" s="27">
        <f t="shared" si="47"/>
        <v>1</v>
      </c>
      <c r="AF20" s="20">
        <f t="shared" si="8"/>
        <v>2</v>
      </c>
      <c r="AG20" s="27"/>
      <c r="AH20" s="26"/>
      <c r="AI20" s="28">
        <f t="shared" si="84"/>
        <v>0</v>
      </c>
      <c r="AJ20" s="29">
        <f t="shared" si="48"/>
        <v>0</v>
      </c>
      <c r="AK20" s="30">
        <f>SUM(LARGE(($AI20,$AB20,$U20,$N20,$G20),{1;2;3;4;5}))</f>
        <v>0</v>
      </c>
      <c r="AL20" s="27">
        <f t="shared" si="49"/>
        <v>1</v>
      </c>
      <c r="AM20" s="20">
        <f t="shared" si="10"/>
        <v>2</v>
      </c>
      <c r="AN20" s="27"/>
      <c r="AO20" s="26"/>
      <c r="AP20" s="28">
        <f t="shared" si="85"/>
        <v>0</v>
      </c>
      <c r="AQ20" s="29">
        <f t="shared" si="50"/>
        <v>0</v>
      </c>
      <c r="AR20" s="30">
        <f>SUM(LARGE(($AP20,$AI20,$AB20,$U20,$N20,$G20),{1;2;3;4;5}))</f>
        <v>0</v>
      </c>
      <c r="AS20" s="27">
        <f t="shared" si="51"/>
        <v>1</v>
      </c>
      <c r="AT20" s="20">
        <f t="shared" si="12"/>
        <v>2</v>
      </c>
      <c r="AU20" s="27"/>
      <c r="AV20" s="26"/>
      <c r="AW20" s="28">
        <f t="shared" si="86"/>
        <v>0</v>
      </c>
      <c r="AX20" s="29">
        <f t="shared" si="52"/>
        <v>0</v>
      </c>
      <c r="AY20" s="30">
        <f>SUM(LARGE(($AW20,$AP20,$AI20,$AB20,$U20,$N20,$G20),{1;2;3;4;5}))</f>
        <v>0</v>
      </c>
      <c r="AZ20" s="27">
        <f t="shared" si="53"/>
        <v>1</v>
      </c>
      <c r="BA20" s="20">
        <f t="shared" si="14"/>
        <v>2</v>
      </c>
      <c r="BB20" s="27"/>
      <c r="BC20" s="26"/>
      <c r="BD20" s="28">
        <f t="shared" si="87"/>
        <v>0</v>
      </c>
      <c r="BE20" s="29">
        <f t="shared" si="54"/>
        <v>0</v>
      </c>
      <c r="BF20" s="30">
        <f>SUM(LARGE(($BD20,$AW20,$AP20,$AI20,$AB20,$U20,$N20,$G20),{1;2;3;4;5}))</f>
        <v>0</v>
      </c>
      <c r="BG20" s="27">
        <f t="shared" si="55"/>
        <v>1</v>
      </c>
      <c r="BH20" s="20">
        <f t="shared" si="16"/>
        <v>2</v>
      </c>
      <c r="BI20" s="27"/>
      <c r="BJ20" s="26"/>
      <c r="BK20" s="28">
        <f t="shared" si="88"/>
        <v>0</v>
      </c>
      <c r="BL20" s="29">
        <f t="shared" si="56"/>
        <v>0</v>
      </c>
      <c r="BM20" s="30">
        <f>SUM(LARGE(($BK20,$BD20,$AW20,$AP20,$AI20,$AB20,$U20,$N20,$G20),{1;2;3;4;5}))</f>
        <v>0</v>
      </c>
      <c r="BN20" s="27">
        <f t="shared" si="57"/>
        <v>1</v>
      </c>
      <c r="BO20" s="20">
        <f t="shared" si="18"/>
        <v>2</v>
      </c>
      <c r="BP20" s="27"/>
      <c r="BQ20" s="26"/>
      <c r="BR20" s="28">
        <f t="shared" si="89"/>
        <v>0</v>
      </c>
      <c r="BS20" s="29">
        <f t="shared" si="58"/>
        <v>0</v>
      </c>
      <c r="BT20" s="30">
        <f>SUM(LARGE(($BR20,$BK20,$BD20,$AW20,$AP20,$AI20,$AB20,$U20,$N20,$G20),{1;2;3;4;5}))</f>
        <v>0</v>
      </c>
      <c r="BU20" s="27">
        <f t="shared" si="59"/>
        <v>1</v>
      </c>
      <c r="BV20" s="20">
        <f t="shared" si="20"/>
        <v>2</v>
      </c>
      <c r="BW20" s="27"/>
      <c r="BX20" s="26"/>
      <c r="BY20" s="28">
        <f t="shared" si="90"/>
        <v>0</v>
      </c>
      <c r="BZ20" s="29">
        <f t="shared" si="60"/>
        <v>0</v>
      </c>
      <c r="CA20" s="30">
        <f>SUM(LARGE(($BY20,$BR20,$BK20,$BD20,$AW20,$AP20,$AI20,$AB20,$U20,$N20,$G20),{1;2;3;4;5}))</f>
        <v>0</v>
      </c>
      <c r="CB20" s="27">
        <f t="shared" si="61"/>
        <v>1</v>
      </c>
      <c r="CC20" s="20">
        <f t="shared" si="22"/>
        <v>2</v>
      </c>
      <c r="CD20" s="27"/>
      <c r="CE20" s="26"/>
      <c r="CF20" s="28">
        <f t="shared" si="91"/>
        <v>0</v>
      </c>
      <c r="CG20" s="29">
        <f t="shared" si="62"/>
        <v>0</v>
      </c>
      <c r="CH20" s="30">
        <f>SUM(LARGE(($CF20,$BY20,$BR20,$BK20,$BD20,$AW20,$AP20,$AI20,$AB20,$U20,$N20,$G20),{1;2;3;4;5}))</f>
        <v>0</v>
      </c>
      <c r="CI20" s="27">
        <f t="shared" si="63"/>
        <v>1</v>
      </c>
      <c r="CJ20" s="20">
        <f t="shared" si="24"/>
        <v>1</v>
      </c>
      <c r="CK20" s="27"/>
      <c r="CL20" s="26"/>
      <c r="CM20" s="28">
        <f t="shared" si="92"/>
        <v>0</v>
      </c>
      <c r="CN20" s="29">
        <f t="shared" si="64"/>
        <v>0</v>
      </c>
      <c r="CO20" s="30">
        <f>SUM(LARGE(($CM20,$CF20,$BY20,$BR20,$BK20,$BD20,$AW20,$AP20,$AI20,$AB20,$U20,$N20,$G20),{1;2;3;4;5}))</f>
        <v>0</v>
      </c>
      <c r="CP20" s="27">
        <f t="shared" si="65"/>
        <v>1</v>
      </c>
      <c r="CQ20" s="20">
        <f t="shared" si="26"/>
        <v>1</v>
      </c>
      <c r="CR20" s="27"/>
      <c r="CS20" s="26"/>
      <c r="CT20" s="28">
        <f t="shared" si="93"/>
        <v>0</v>
      </c>
      <c r="CU20" s="29">
        <f t="shared" si="66"/>
        <v>0</v>
      </c>
      <c r="CV20" s="30">
        <f>SUM(LARGE(($CT20,$CM20,$CF20,$BY20,$BR20,$BK20,$BD20,$AW20,$AP20,$AI20,$AB20,$U20,$N20,$G20),{1;2;3;4;5}))</f>
        <v>0</v>
      </c>
      <c r="CW20" s="27">
        <f t="shared" si="67"/>
        <v>1</v>
      </c>
      <c r="CX20" s="20">
        <f t="shared" si="28"/>
        <v>1</v>
      </c>
      <c r="CY20" s="27"/>
      <c r="CZ20" s="26"/>
      <c r="DA20" s="28">
        <f t="shared" si="94"/>
        <v>0</v>
      </c>
      <c r="DB20" s="29">
        <f t="shared" si="68"/>
        <v>0</v>
      </c>
      <c r="DC20" s="30">
        <f>SUM(LARGE(($DA20,$CT20,$CM20,$CF20,$BY20,$BR20,$BK20,$BD20,$AW20,$AP20,$AI20,$AB20,$U20,$N20,$G20),{1;2;3;4;5}))</f>
        <v>0</v>
      </c>
      <c r="DD20" s="27">
        <f t="shared" si="69"/>
        <v>1</v>
      </c>
      <c r="DE20" s="20">
        <f t="shared" si="30"/>
        <v>1</v>
      </c>
      <c r="DF20" s="27"/>
      <c r="DG20" s="26"/>
      <c r="DH20" s="28">
        <f t="shared" si="95"/>
        <v>0</v>
      </c>
      <c r="DI20" s="29">
        <f t="shared" si="70"/>
        <v>0</v>
      </c>
      <c r="DJ20" s="30">
        <f>SUM(LARGE(($DH20,$DA20,$CT20,$CM20,$CF20,$BY20,$BR20,$BK20,$BD20,$AW20,$AP20,$AI20,$AB20,$U20,$N20,$G20),{1;2;3;4;5}))</f>
        <v>0</v>
      </c>
      <c r="DK20" s="27">
        <f t="shared" si="71"/>
        <v>1</v>
      </c>
      <c r="DL20" s="20">
        <f t="shared" si="32"/>
        <v>1</v>
      </c>
      <c r="DM20" s="27"/>
      <c r="DN20" s="26"/>
      <c r="DO20" s="28">
        <f t="shared" si="96"/>
        <v>0</v>
      </c>
      <c r="DP20" s="29">
        <f t="shared" si="72"/>
        <v>0</v>
      </c>
      <c r="DQ20" s="30">
        <f>SUM(LARGE(($DO20,$DH20,$DA20,$CT20,$CM20,$CF20,$BY20,$BR20,$BK20,$BD20,$AW20,$AP20,$AI20,$AB20,$U20,$N20,$G20),{1;2;3;4;5}))</f>
        <v>0</v>
      </c>
      <c r="DR20" s="27">
        <f t="shared" si="73"/>
        <v>1</v>
      </c>
      <c r="DS20" s="20">
        <f t="shared" si="34"/>
        <v>1</v>
      </c>
      <c r="DT20" s="27"/>
      <c r="DU20" s="26"/>
      <c r="DV20" s="28">
        <f t="shared" si="97"/>
        <v>0</v>
      </c>
      <c r="DW20" s="29">
        <f t="shared" si="74"/>
        <v>0</v>
      </c>
      <c r="DX20" s="30">
        <f>SUM(LARGE(($DV20,$DO20,$DH20,$DA20,$CT20,$CM20,$CF20,$BY20,$BR20,$BK20,$BD20,$AW20,$AP20,$AI20,$AB20,$U20,$N20,$G20),{1;2;3;4;5}))</f>
        <v>0</v>
      </c>
      <c r="DY20" s="27">
        <f t="shared" si="75"/>
        <v>1</v>
      </c>
      <c r="DZ20" s="20">
        <f t="shared" si="36"/>
        <v>3</v>
      </c>
      <c r="EA20" s="27"/>
      <c r="EB20" s="26"/>
      <c r="EC20" s="28">
        <f t="shared" si="98"/>
        <v>0</v>
      </c>
      <c r="ED20" s="29">
        <f t="shared" si="76"/>
        <v>0</v>
      </c>
      <c r="EE20" s="30">
        <f>SUM(LARGE(($EC20,$DV20,$DO20,$DH20,$DA20,$CT20,$CM20,$CF20,$BY20,$BR20,$BK20,$BD20,$AW20,$AP20,$AI20,$AB20,$U20,$N20,$G20),{1;2;3;4;5}))</f>
        <v>0</v>
      </c>
      <c r="EF20" s="27">
        <f t="shared" si="77"/>
        <v>1</v>
      </c>
      <c r="EG20" s="20">
        <f t="shared" si="38"/>
        <v>1</v>
      </c>
      <c r="EH20" s="27"/>
      <c r="EI20" s="26"/>
      <c r="EJ20" s="28">
        <f t="shared" si="99"/>
        <v>0</v>
      </c>
      <c r="EK20" s="29">
        <f t="shared" si="78"/>
        <v>0</v>
      </c>
      <c r="EL20" s="30">
        <f>SUM(LARGE(($EJ20,$EC20,$DV20,$DO20,$DH20,$DA20,$CT20,$CM20,$CF20,$BY20,$BR20,$BK20,$BD20,$AW20,$AP20,$AI20,$AB20,$U20,$N20,$G20),{1;2;3;4;5}))</f>
        <v>0</v>
      </c>
      <c r="EM20" s="27">
        <f t="shared" si="79"/>
        <v>1</v>
      </c>
    </row>
    <row r="21" spans="1:143" x14ac:dyDescent="0.2">
      <c r="A21" s="36"/>
      <c r="B21" s="70">
        <v>0</v>
      </c>
      <c r="C21" s="3"/>
      <c r="D21" s="20">
        <f t="shared" si="0"/>
        <v>1</v>
      </c>
      <c r="E21" s="27"/>
      <c r="F21" s="26"/>
      <c r="G21" s="28">
        <f t="shared" si="80"/>
        <v>0</v>
      </c>
      <c r="H21" s="29">
        <f t="shared" si="40"/>
        <v>0</v>
      </c>
      <c r="I21" s="30">
        <f>SUM(LARGE(($G21),{1}))</f>
        <v>0</v>
      </c>
      <c r="J21" s="27">
        <f t="shared" si="41"/>
        <v>1</v>
      </c>
      <c r="K21" s="20">
        <f t="shared" si="2"/>
        <v>1</v>
      </c>
      <c r="L21" s="27"/>
      <c r="M21" s="26"/>
      <c r="N21" s="28">
        <f t="shared" si="81"/>
        <v>0</v>
      </c>
      <c r="O21" s="29">
        <f t="shared" si="42"/>
        <v>0</v>
      </c>
      <c r="P21" s="30">
        <f>SUM(LARGE(($N21,$G21),{1;2}))</f>
        <v>0</v>
      </c>
      <c r="Q21" s="27">
        <f t="shared" si="43"/>
        <v>1</v>
      </c>
      <c r="R21" s="20">
        <f t="shared" si="4"/>
        <v>2</v>
      </c>
      <c r="S21" s="27"/>
      <c r="T21" s="26"/>
      <c r="U21" s="28">
        <f t="shared" si="82"/>
        <v>0</v>
      </c>
      <c r="V21" s="29">
        <f t="shared" si="44"/>
        <v>0</v>
      </c>
      <c r="W21" s="30">
        <f>SUM(LARGE(($U21,$N21,$G21),{1;2;3}))</f>
        <v>0</v>
      </c>
      <c r="X21" s="27">
        <f t="shared" si="45"/>
        <v>1</v>
      </c>
      <c r="Y21" s="20">
        <f t="shared" si="6"/>
        <v>2</v>
      </c>
      <c r="Z21" s="27"/>
      <c r="AA21" s="26"/>
      <c r="AB21" s="28">
        <f t="shared" si="83"/>
        <v>0</v>
      </c>
      <c r="AC21" s="29">
        <f t="shared" si="46"/>
        <v>0</v>
      </c>
      <c r="AD21" s="30">
        <f>SUM(LARGE(($AB21,$U21,$N21,$G21),{1;2;3;4}))</f>
        <v>0</v>
      </c>
      <c r="AE21" s="27">
        <f t="shared" si="47"/>
        <v>1</v>
      </c>
      <c r="AF21" s="20">
        <f t="shared" si="8"/>
        <v>2</v>
      </c>
      <c r="AG21" s="27"/>
      <c r="AH21" s="26"/>
      <c r="AI21" s="28">
        <f t="shared" si="84"/>
        <v>0</v>
      </c>
      <c r="AJ21" s="29">
        <f t="shared" si="48"/>
        <v>0</v>
      </c>
      <c r="AK21" s="30">
        <f>SUM(LARGE(($AI21,$AB21,$U21,$N21,$G21),{1;2;3;4;5}))</f>
        <v>0</v>
      </c>
      <c r="AL21" s="27">
        <f t="shared" si="49"/>
        <v>1</v>
      </c>
      <c r="AM21" s="20">
        <f t="shared" si="10"/>
        <v>2</v>
      </c>
      <c r="AN21" s="27"/>
      <c r="AO21" s="26"/>
      <c r="AP21" s="28">
        <f t="shared" si="85"/>
        <v>0</v>
      </c>
      <c r="AQ21" s="29">
        <f t="shared" si="50"/>
        <v>0</v>
      </c>
      <c r="AR21" s="30">
        <f>SUM(LARGE(($AP21,$AI21,$AB21,$U21,$N21,$G21),{1;2;3;4;5}))</f>
        <v>0</v>
      </c>
      <c r="AS21" s="27">
        <f t="shared" si="51"/>
        <v>1</v>
      </c>
      <c r="AT21" s="20">
        <f t="shared" si="12"/>
        <v>2</v>
      </c>
      <c r="AU21" s="27"/>
      <c r="AV21" s="26"/>
      <c r="AW21" s="28">
        <f t="shared" si="86"/>
        <v>0</v>
      </c>
      <c r="AX21" s="29">
        <f t="shared" si="52"/>
        <v>0</v>
      </c>
      <c r="AY21" s="30">
        <f>SUM(LARGE(($AW21,$AP21,$AI21,$AB21,$U21,$N21,$G21),{1;2;3;4;5}))</f>
        <v>0</v>
      </c>
      <c r="AZ21" s="27">
        <f t="shared" si="53"/>
        <v>1</v>
      </c>
      <c r="BA21" s="20">
        <f t="shared" si="14"/>
        <v>2</v>
      </c>
      <c r="BB21" s="27"/>
      <c r="BC21" s="26"/>
      <c r="BD21" s="28">
        <f t="shared" si="87"/>
        <v>0</v>
      </c>
      <c r="BE21" s="29">
        <f t="shared" si="54"/>
        <v>0</v>
      </c>
      <c r="BF21" s="30">
        <f>SUM(LARGE(($BD21,$AW21,$AP21,$AI21,$AB21,$U21,$N21,$G21),{1;2;3;4;5}))</f>
        <v>0</v>
      </c>
      <c r="BG21" s="27">
        <f t="shared" si="55"/>
        <v>1</v>
      </c>
      <c r="BH21" s="20">
        <f t="shared" si="16"/>
        <v>2</v>
      </c>
      <c r="BI21" s="27"/>
      <c r="BJ21" s="26"/>
      <c r="BK21" s="28">
        <f t="shared" si="88"/>
        <v>0</v>
      </c>
      <c r="BL21" s="29">
        <f t="shared" si="56"/>
        <v>0</v>
      </c>
      <c r="BM21" s="30">
        <f>SUM(LARGE(($BK21,$BD21,$AW21,$AP21,$AI21,$AB21,$U21,$N21,$G21),{1;2;3;4;5}))</f>
        <v>0</v>
      </c>
      <c r="BN21" s="27">
        <f t="shared" si="57"/>
        <v>1</v>
      </c>
      <c r="BO21" s="20">
        <f t="shared" si="18"/>
        <v>2</v>
      </c>
      <c r="BP21" s="27"/>
      <c r="BQ21" s="26"/>
      <c r="BR21" s="28">
        <f t="shared" si="89"/>
        <v>0</v>
      </c>
      <c r="BS21" s="29">
        <f t="shared" si="58"/>
        <v>0</v>
      </c>
      <c r="BT21" s="30">
        <f>SUM(LARGE(($BR21,$BK21,$BD21,$AW21,$AP21,$AI21,$AB21,$U21,$N21,$G21),{1;2;3;4;5}))</f>
        <v>0</v>
      </c>
      <c r="BU21" s="27">
        <f t="shared" si="59"/>
        <v>1</v>
      </c>
      <c r="BV21" s="20">
        <f t="shared" si="20"/>
        <v>2</v>
      </c>
      <c r="BW21" s="27"/>
      <c r="BX21" s="26"/>
      <c r="BY21" s="28">
        <f t="shared" si="90"/>
        <v>0</v>
      </c>
      <c r="BZ21" s="29">
        <f t="shared" si="60"/>
        <v>0</v>
      </c>
      <c r="CA21" s="30">
        <f>SUM(LARGE(($BY21,$BR21,$BK21,$BD21,$AW21,$AP21,$AI21,$AB21,$U21,$N21,$G21),{1;2;3;4;5}))</f>
        <v>0</v>
      </c>
      <c r="CB21" s="27">
        <f t="shared" si="61"/>
        <v>1</v>
      </c>
      <c r="CC21" s="20">
        <f t="shared" si="22"/>
        <v>2</v>
      </c>
      <c r="CD21" s="27"/>
      <c r="CE21" s="26"/>
      <c r="CF21" s="28">
        <f t="shared" si="91"/>
        <v>0</v>
      </c>
      <c r="CG21" s="29">
        <f t="shared" si="62"/>
        <v>0</v>
      </c>
      <c r="CH21" s="30">
        <f>SUM(LARGE(($CF21,$BY21,$BR21,$BK21,$BD21,$AW21,$AP21,$AI21,$AB21,$U21,$N21,$G21),{1;2;3;4;5}))</f>
        <v>0</v>
      </c>
      <c r="CI21" s="27">
        <f t="shared" si="63"/>
        <v>1</v>
      </c>
      <c r="CJ21" s="20">
        <f t="shared" si="24"/>
        <v>1</v>
      </c>
      <c r="CK21" s="27"/>
      <c r="CL21" s="26"/>
      <c r="CM21" s="28">
        <f t="shared" si="92"/>
        <v>0</v>
      </c>
      <c r="CN21" s="29">
        <f t="shared" si="64"/>
        <v>0</v>
      </c>
      <c r="CO21" s="30">
        <f>SUM(LARGE(($CM21,$CF21,$BY21,$BR21,$BK21,$BD21,$AW21,$AP21,$AI21,$AB21,$U21,$N21,$G21),{1;2;3;4;5}))</f>
        <v>0</v>
      </c>
      <c r="CP21" s="27">
        <f t="shared" si="65"/>
        <v>1</v>
      </c>
      <c r="CQ21" s="20">
        <f t="shared" si="26"/>
        <v>1</v>
      </c>
      <c r="CR21" s="27"/>
      <c r="CS21" s="26"/>
      <c r="CT21" s="28">
        <f t="shared" si="93"/>
        <v>0</v>
      </c>
      <c r="CU21" s="29">
        <f t="shared" si="66"/>
        <v>0</v>
      </c>
      <c r="CV21" s="30">
        <f>SUM(LARGE(($CT21,$CM21,$CF21,$BY21,$BR21,$BK21,$BD21,$AW21,$AP21,$AI21,$AB21,$U21,$N21,$G21),{1;2;3;4;5}))</f>
        <v>0</v>
      </c>
      <c r="CW21" s="27">
        <f t="shared" si="67"/>
        <v>1</v>
      </c>
      <c r="CX21" s="20">
        <f t="shared" si="28"/>
        <v>1</v>
      </c>
      <c r="CY21" s="27"/>
      <c r="CZ21" s="26"/>
      <c r="DA21" s="28">
        <f t="shared" si="94"/>
        <v>0</v>
      </c>
      <c r="DB21" s="29">
        <f t="shared" si="68"/>
        <v>0</v>
      </c>
      <c r="DC21" s="30">
        <f>SUM(LARGE(($DA21,$CT21,$CM21,$CF21,$BY21,$BR21,$BK21,$BD21,$AW21,$AP21,$AI21,$AB21,$U21,$N21,$G21),{1;2;3;4;5}))</f>
        <v>0</v>
      </c>
      <c r="DD21" s="27">
        <f t="shared" si="69"/>
        <v>1</v>
      </c>
      <c r="DE21" s="20">
        <f t="shared" si="30"/>
        <v>1</v>
      </c>
      <c r="DF21" s="27"/>
      <c r="DG21" s="26"/>
      <c r="DH21" s="28">
        <f t="shared" si="95"/>
        <v>0</v>
      </c>
      <c r="DI21" s="29">
        <f t="shared" si="70"/>
        <v>0</v>
      </c>
      <c r="DJ21" s="30">
        <f>SUM(LARGE(($DH21,$DA21,$CT21,$CM21,$CF21,$BY21,$BR21,$BK21,$BD21,$AW21,$AP21,$AI21,$AB21,$U21,$N21,$G21),{1;2;3;4;5}))</f>
        <v>0</v>
      </c>
      <c r="DK21" s="27">
        <f t="shared" si="71"/>
        <v>1</v>
      </c>
      <c r="DL21" s="20">
        <f t="shared" si="32"/>
        <v>1</v>
      </c>
      <c r="DM21" s="27"/>
      <c r="DN21" s="26"/>
      <c r="DO21" s="28">
        <f t="shared" si="96"/>
        <v>0</v>
      </c>
      <c r="DP21" s="29">
        <f t="shared" si="72"/>
        <v>0</v>
      </c>
      <c r="DQ21" s="30">
        <f>SUM(LARGE(($DO21,$DH21,$DA21,$CT21,$CM21,$CF21,$BY21,$BR21,$BK21,$BD21,$AW21,$AP21,$AI21,$AB21,$U21,$N21,$G21),{1;2;3;4;5}))</f>
        <v>0</v>
      </c>
      <c r="DR21" s="27">
        <f t="shared" si="73"/>
        <v>1</v>
      </c>
      <c r="DS21" s="20">
        <f t="shared" si="34"/>
        <v>1</v>
      </c>
      <c r="DT21" s="27"/>
      <c r="DU21" s="26"/>
      <c r="DV21" s="28">
        <f t="shared" si="97"/>
        <v>0</v>
      </c>
      <c r="DW21" s="29">
        <f t="shared" si="74"/>
        <v>0</v>
      </c>
      <c r="DX21" s="30">
        <f>SUM(LARGE(($DV21,$DO21,$DH21,$DA21,$CT21,$CM21,$CF21,$BY21,$BR21,$BK21,$BD21,$AW21,$AP21,$AI21,$AB21,$U21,$N21,$G21),{1;2;3;4;5}))</f>
        <v>0</v>
      </c>
      <c r="DY21" s="27">
        <f t="shared" si="75"/>
        <v>1</v>
      </c>
      <c r="DZ21" s="20">
        <f t="shared" si="36"/>
        <v>3</v>
      </c>
      <c r="EA21" s="27"/>
      <c r="EB21" s="26"/>
      <c r="EC21" s="28">
        <f t="shared" si="98"/>
        <v>0</v>
      </c>
      <c r="ED21" s="29">
        <f t="shared" si="76"/>
        <v>0</v>
      </c>
      <c r="EE21" s="30">
        <f>SUM(LARGE(($EC21,$DV21,$DO21,$DH21,$DA21,$CT21,$CM21,$CF21,$BY21,$BR21,$BK21,$BD21,$AW21,$AP21,$AI21,$AB21,$U21,$N21,$G21),{1;2;3;4;5}))</f>
        <v>0</v>
      </c>
      <c r="EF21" s="27">
        <f t="shared" si="77"/>
        <v>1</v>
      </c>
      <c r="EG21" s="20">
        <f t="shared" si="38"/>
        <v>1</v>
      </c>
      <c r="EH21" s="27"/>
      <c r="EI21" s="26"/>
      <c r="EJ21" s="28">
        <f t="shared" si="99"/>
        <v>0</v>
      </c>
      <c r="EK21" s="29">
        <f t="shared" si="78"/>
        <v>0</v>
      </c>
      <c r="EL21" s="30">
        <f>SUM(LARGE(($EJ21,$EC21,$DV21,$DO21,$DH21,$DA21,$CT21,$CM21,$CF21,$BY21,$BR21,$BK21,$BD21,$AW21,$AP21,$AI21,$AB21,$U21,$N21,$G21),{1;2;3;4;5}))</f>
        <v>0</v>
      </c>
      <c r="EM21" s="27">
        <f t="shared" si="79"/>
        <v>1</v>
      </c>
    </row>
    <row r="22" spans="1:143" x14ac:dyDescent="0.2">
      <c r="A22" s="36"/>
      <c r="B22" s="70">
        <v>0</v>
      </c>
      <c r="C22" s="3"/>
      <c r="D22" s="20">
        <f t="shared" si="0"/>
        <v>1</v>
      </c>
      <c r="E22" s="27"/>
      <c r="F22" s="26"/>
      <c r="G22" s="28">
        <f t="shared" si="80"/>
        <v>0</v>
      </c>
      <c r="H22" s="29">
        <f t="shared" si="40"/>
        <v>0</v>
      </c>
      <c r="I22" s="30">
        <f>SUM(LARGE(($G22),{1}))</f>
        <v>0</v>
      </c>
      <c r="J22" s="27">
        <f t="shared" si="41"/>
        <v>1</v>
      </c>
      <c r="K22" s="20">
        <f t="shared" si="2"/>
        <v>1</v>
      </c>
      <c r="L22" s="27"/>
      <c r="M22" s="26"/>
      <c r="N22" s="28">
        <f t="shared" si="81"/>
        <v>0</v>
      </c>
      <c r="O22" s="29">
        <f t="shared" si="42"/>
        <v>0</v>
      </c>
      <c r="P22" s="30">
        <f>SUM(LARGE(($N22,$G22),{1;2}))</f>
        <v>0</v>
      </c>
      <c r="Q22" s="27">
        <f t="shared" si="43"/>
        <v>1</v>
      </c>
      <c r="R22" s="20">
        <f t="shared" si="4"/>
        <v>2</v>
      </c>
      <c r="S22" s="27"/>
      <c r="T22" s="26"/>
      <c r="U22" s="28">
        <f t="shared" si="82"/>
        <v>0</v>
      </c>
      <c r="V22" s="29">
        <f t="shared" si="44"/>
        <v>0</v>
      </c>
      <c r="W22" s="30">
        <f>SUM(LARGE(($U22,$N22,$G22),{1;2;3}))</f>
        <v>0</v>
      </c>
      <c r="X22" s="27">
        <f t="shared" si="45"/>
        <v>1</v>
      </c>
      <c r="Y22" s="20">
        <f t="shared" si="6"/>
        <v>2</v>
      </c>
      <c r="Z22" s="27"/>
      <c r="AA22" s="26"/>
      <c r="AB22" s="28">
        <f t="shared" si="83"/>
        <v>0</v>
      </c>
      <c r="AC22" s="29">
        <f t="shared" si="46"/>
        <v>0</v>
      </c>
      <c r="AD22" s="30">
        <f>SUM(LARGE(($AB22,$U22,$N22,$G22),{1;2;3;4}))</f>
        <v>0</v>
      </c>
      <c r="AE22" s="27">
        <f t="shared" si="47"/>
        <v>1</v>
      </c>
      <c r="AF22" s="20">
        <f t="shared" si="8"/>
        <v>2</v>
      </c>
      <c r="AG22" s="27"/>
      <c r="AH22" s="26"/>
      <c r="AI22" s="28">
        <f t="shared" si="84"/>
        <v>0</v>
      </c>
      <c r="AJ22" s="29">
        <f t="shared" si="48"/>
        <v>0</v>
      </c>
      <c r="AK22" s="30">
        <f>SUM(LARGE(($AI22,$AB22,$U22,$N22,$G22),{1;2;3;4;5}))</f>
        <v>0</v>
      </c>
      <c r="AL22" s="27">
        <f t="shared" si="49"/>
        <v>1</v>
      </c>
      <c r="AM22" s="20">
        <f t="shared" si="10"/>
        <v>2</v>
      </c>
      <c r="AN22" s="27"/>
      <c r="AO22" s="26"/>
      <c r="AP22" s="28">
        <f t="shared" si="85"/>
        <v>0</v>
      </c>
      <c r="AQ22" s="29">
        <f t="shared" si="50"/>
        <v>0</v>
      </c>
      <c r="AR22" s="30">
        <f>SUM(LARGE(($AP22,$AI22,$AB22,$U22,$N22,$G22),{1;2;3;4;5}))</f>
        <v>0</v>
      </c>
      <c r="AS22" s="27">
        <f t="shared" si="51"/>
        <v>1</v>
      </c>
      <c r="AT22" s="20">
        <f t="shared" si="12"/>
        <v>2</v>
      </c>
      <c r="AU22" s="27"/>
      <c r="AV22" s="26"/>
      <c r="AW22" s="28">
        <f t="shared" si="86"/>
        <v>0</v>
      </c>
      <c r="AX22" s="29">
        <f t="shared" si="52"/>
        <v>0</v>
      </c>
      <c r="AY22" s="30">
        <f>SUM(LARGE(($AW22,$AP22,$AI22,$AB22,$U22,$N22,$G22),{1;2;3;4;5}))</f>
        <v>0</v>
      </c>
      <c r="AZ22" s="27">
        <f t="shared" si="53"/>
        <v>1</v>
      </c>
      <c r="BA22" s="20">
        <f t="shared" si="14"/>
        <v>2</v>
      </c>
      <c r="BB22" s="27"/>
      <c r="BC22" s="26"/>
      <c r="BD22" s="28">
        <f t="shared" si="87"/>
        <v>0</v>
      </c>
      <c r="BE22" s="29">
        <f t="shared" si="54"/>
        <v>0</v>
      </c>
      <c r="BF22" s="30">
        <f>SUM(LARGE(($BD22,$AW22,$AP22,$AI22,$AB22,$U22,$N22,$G22),{1;2;3;4;5}))</f>
        <v>0</v>
      </c>
      <c r="BG22" s="27">
        <f t="shared" si="55"/>
        <v>1</v>
      </c>
      <c r="BH22" s="20">
        <f t="shared" si="16"/>
        <v>2</v>
      </c>
      <c r="BI22" s="27"/>
      <c r="BJ22" s="26"/>
      <c r="BK22" s="28">
        <f t="shared" si="88"/>
        <v>0</v>
      </c>
      <c r="BL22" s="29">
        <f t="shared" si="56"/>
        <v>0</v>
      </c>
      <c r="BM22" s="30">
        <f>SUM(LARGE(($BK22,$BD22,$AW22,$AP22,$AI22,$AB22,$U22,$N22,$G22),{1;2;3;4;5}))</f>
        <v>0</v>
      </c>
      <c r="BN22" s="27">
        <f t="shared" si="57"/>
        <v>1</v>
      </c>
      <c r="BO22" s="20">
        <f t="shared" si="18"/>
        <v>2</v>
      </c>
      <c r="BP22" s="27"/>
      <c r="BQ22" s="26"/>
      <c r="BR22" s="28">
        <f t="shared" si="89"/>
        <v>0</v>
      </c>
      <c r="BS22" s="29">
        <f t="shared" si="58"/>
        <v>0</v>
      </c>
      <c r="BT22" s="30">
        <f>SUM(LARGE(($BR22,$BK22,$BD22,$AW22,$AP22,$AI22,$AB22,$U22,$N22,$G22),{1;2;3;4;5}))</f>
        <v>0</v>
      </c>
      <c r="BU22" s="27">
        <f t="shared" si="59"/>
        <v>1</v>
      </c>
      <c r="BV22" s="20">
        <f t="shared" si="20"/>
        <v>2</v>
      </c>
      <c r="BW22" s="27"/>
      <c r="BX22" s="26"/>
      <c r="BY22" s="28">
        <f t="shared" si="90"/>
        <v>0</v>
      </c>
      <c r="BZ22" s="29">
        <f t="shared" si="60"/>
        <v>0</v>
      </c>
      <c r="CA22" s="30">
        <f>SUM(LARGE(($BY22,$BR22,$BK22,$BD22,$AW22,$AP22,$AI22,$AB22,$U22,$N22,$G22),{1;2;3;4;5}))</f>
        <v>0</v>
      </c>
      <c r="CB22" s="27">
        <f t="shared" si="61"/>
        <v>1</v>
      </c>
      <c r="CC22" s="20">
        <f t="shared" si="22"/>
        <v>2</v>
      </c>
      <c r="CD22" s="27"/>
      <c r="CE22" s="26"/>
      <c r="CF22" s="28">
        <f t="shared" si="91"/>
        <v>0</v>
      </c>
      <c r="CG22" s="29">
        <f t="shared" si="62"/>
        <v>0</v>
      </c>
      <c r="CH22" s="30">
        <f>SUM(LARGE(($CF22,$BY22,$BR22,$BK22,$BD22,$AW22,$AP22,$AI22,$AB22,$U22,$N22,$G22),{1;2;3;4;5}))</f>
        <v>0</v>
      </c>
      <c r="CI22" s="27">
        <f t="shared" si="63"/>
        <v>1</v>
      </c>
      <c r="CJ22" s="20">
        <f t="shared" si="24"/>
        <v>1</v>
      </c>
      <c r="CK22" s="27"/>
      <c r="CL22" s="26"/>
      <c r="CM22" s="28">
        <f t="shared" si="92"/>
        <v>0</v>
      </c>
      <c r="CN22" s="29">
        <f t="shared" si="64"/>
        <v>0</v>
      </c>
      <c r="CO22" s="30">
        <f>SUM(LARGE(($CM22,$CF22,$BY22,$BR22,$BK22,$BD22,$AW22,$AP22,$AI22,$AB22,$U22,$N22,$G22),{1;2;3;4;5}))</f>
        <v>0</v>
      </c>
      <c r="CP22" s="27">
        <f t="shared" si="65"/>
        <v>1</v>
      </c>
      <c r="CQ22" s="20">
        <f t="shared" si="26"/>
        <v>1</v>
      </c>
      <c r="CR22" s="27"/>
      <c r="CS22" s="26"/>
      <c r="CT22" s="28">
        <f t="shared" si="93"/>
        <v>0</v>
      </c>
      <c r="CU22" s="29">
        <f t="shared" si="66"/>
        <v>0</v>
      </c>
      <c r="CV22" s="30">
        <f>SUM(LARGE(($CT22,$CM22,$CF22,$BY22,$BR22,$BK22,$BD22,$AW22,$AP22,$AI22,$AB22,$U22,$N22,$G22),{1;2;3;4;5}))</f>
        <v>0</v>
      </c>
      <c r="CW22" s="27">
        <f t="shared" si="67"/>
        <v>1</v>
      </c>
      <c r="CX22" s="20">
        <f t="shared" si="28"/>
        <v>1</v>
      </c>
      <c r="CY22" s="27"/>
      <c r="CZ22" s="26"/>
      <c r="DA22" s="28">
        <f t="shared" si="94"/>
        <v>0</v>
      </c>
      <c r="DB22" s="29">
        <f t="shared" si="68"/>
        <v>0</v>
      </c>
      <c r="DC22" s="30">
        <f>SUM(LARGE(($DA22,$CT22,$CM22,$CF22,$BY22,$BR22,$BK22,$BD22,$AW22,$AP22,$AI22,$AB22,$U22,$N22,$G22),{1;2;3;4;5}))</f>
        <v>0</v>
      </c>
      <c r="DD22" s="27">
        <f t="shared" si="69"/>
        <v>1</v>
      </c>
      <c r="DE22" s="20">
        <f t="shared" si="30"/>
        <v>1</v>
      </c>
      <c r="DF22" s="27"/>
      <c r="DG22" s="26"/>
      <c r="DH22" s="28">
        <f t="shared" si="95"/>
        <v>0</v>
      </c>
      <c r="DI22" s="29">
        <f t="shared" si="70"/>
        <v>0</v>
      </c>
      <c r="DJ22" s="30">
        <f>SUM(LARGE(($DH22,$DA22,$CT22,$CM22,$CF22,$BY22,$BR22,$BK22,$BD22,$AW22,$AP22,$AI22,$AB22,$U22,$N22,$G22),{1;2;3;4;5}))</f>
        <v>0</v>
      </c>
      <c r="DK22" s="27">
        <f t="shared" si="71"/>
        <v>1</v>
      </c>
      <c r="DL22" s="20">
        <f t="shared" si="32"/>
        <v>1</v>
      </c>
      <c r="DM22" s="27"/>
      <c r="DN22" s="26"/>
      <c r="DO22" s="28">
        <f t="shared" si="96"/>
        <v>0</v>
      </c>
      <c r="DP22" s="29">
        <f t="shared" si="72"/>
        <v>0</v>
      </c>
      <c r="DQ22" s="30">
        <f>SUM(LARGE(($DO22,$DH22,$DA22,$CT22,$CM22,$CF22,$BY22,$BR22,$BK22,$BD22,$AW22,$AP22,$AI22,$AB22,$U22,$N22,$G22),{1;2;3;4;5}))</f>
        <v>0</v>
      </c>
      <c r="DR22" s="27">
        <f t="shared" si="73"/>
        <v>1</v>
      </c>
      <c r="DS22" s="20">
        <f t="shared" si="34"/>
        <v>1</v>
      </c>
      <c r="DT22" s="27"/>
      <c r="DU22" s="26"/>
      <c r="DV22" s="28">
        <f t="shared" si="97"/>
        <v>0</v>
      </c>
      <c r="DW22" s="29">
        <f t="shared" si="74"/>
        <v>0</v>
      </c>
      <c r="DX22" s="30">
        <f>SUM(LARGE(($DV22,$DO22,$DH22,$DA22,$CT22,$CM22,$CF22,$BY22,$BR22,$BK22,$BD22,$AW22,$AP22,$AI22,$AB22,$U22,$N22,$G22),{1;2;3;4;5}))</f>
        <v>0</v>
      </c>
      <c r="DY22" s="27">
        <f t="shared" si="75"/>
        <v>1</v>
      </c>
      <c r="DZ22" s="20">
        <f t="shared" si="36"/>
        <v>3</v>
      </c>
      <c r="EA22" s="27"/>
      <c r="EB22" s="26"/>
      <c r="EC22" s="28">
        <f t="shared" si="98"/>
        <v>0</v>
      </c>
      <c r="ED22" s="29">
        <f t="shared" si="76"/>
        <v>0</v>
      </c>
      <c r="EE22" s="30">
        <f>SUM(LARGE(($EC22,$DV22,$DO22,$DH22,$DA22,$CT22,$CM22,$CF22,$BY22,$BR22,$BK22,$BD22,$AW22,$AP22,$AI22,$AB22,$U22,$N22,$G22),{1;2;3;4;5}))</f>
        <v>0</v>
      </c>
      <c r="EF22" s="27">
        <f t="shared" si="77"/>
        <v>1</v>
      </c>
      <c r="EG22" s="20">
        <f t="shared" si="38"/>
        <v>1</v>
      </c>
      <c r="EH22" s="27"/>
      <c r="EI22" s="26"/>
      <c r="EJ22" s="28">
        <f t="shared" si="99"/>
        <v>0</v>
      </c>
      <c r="EK22" s="29">
        <f t="shared" si="78"/>
        <v>0</v>
      </c>
      <c r="EL22" s="30">
        <f>SUM(LARGE(($EJ22,$EC22,$DV22,$DO22,$DH22,$DA22,$CT22,$CM22,$CF22,$BY22,$BR22,$BK22,$BD22,$AW22,$AP22,$AI22,$AB22,$U22,$N22,$G22),{1;2;3;4;5}))</f>
        <v>0</v>
      </c>
      <c r="EM22" s="27">
        <f t="shared" si="79"/>
        <v>1</v>
      </c>
    </row>
    <row r="23" spans="1:143" x14ac:dyDescent="0.2">
      <c r="A23" s="36"/>
      <c r="B23" s="70">
        <v>0</v>
      </c>
      <c r="C23" s="3"/>
      <c r="D23" s="20">
        <f t="shared" si="0"/>
        <v>1</v>
      </c>
      <c r="E23" s="27"/>
      <c r="F23" s="26"/>
      <c r="G23" s="28">
        <f t="shared" si="80"/>
        <v>0</v>
      </c>
      <c r="H23" s="29">
        <f t="shared" si="40"/>
        <v>0</v>
      </c>
      <c r="I23" s="30">
        <f>SUM(LARGE(($G23),{1}))</f>
        <v>0</v>
      </c>
      <c r="J23" s="27">
        <f t="shared" si="41"/>
        <v>1</v>
      </c>
      <c r="K23" s="20">
        <f t="shared" si="2"/>
        <v>1</v>
      </c>
      <c r="L23" s="27"/>
      <c r="M23" s="26"/>
      <c r="N23" s="28">
        <f t="shared" si="81"/>
        <v>0</v>
      </c>
      <c r="O23" s="29">
        <f t="shared" si="42"/>
        <v>0</v>
      </c>
      <c r="P23" s="30">
        <f>SUM(LARGE(($N23,$G23),{1;2}))</f>
        <v>0</v>
      </c>
      <c r="Q23" s="27">
        <f t="shared" si="43"/>
        <v>1</v>
      </c>
      <c r="R23" s="20">
        <f t="shared" si="4"/>
        <v>2</v>
      </c>
      <c r="S23" s="27"/>
      <c r="T23" s="26"/>
      <c r="U23" s="28">
        <f t="shared" si="82"/>
        <v>0</v>
      </c>
      <c r="V23" s="29">
        <f t="shared" si="44"/>
        <v>0</v>
      </c>
      <c r="W23" s="30">
        <f>SUM(LARGE(($U23,$N23,$G23),{1;2;3}))</f>
        <v>0</v>
      </c>
      <c r="X23" s="27">
        <f t="shared" si="45"/>
        <v>1</v>
      </c>
      <c r="Y23" s="20">
        <f t="shared" si="6"/>
        <v>2</v>
      </c>
      <c r="Z23" s="27"/>
      <c r="AA23" s="26"/>
      <c r="AB23" s="28">
        <f t="shared" si="83"/>
        <v>0</v>
      </c>
      <c r="AC23" s="29">
        <f t="shared" si="46"/>
        <v>0</v>
      </c>
      <c r="AD23" s="30">
        <f>SUM(LARGE(($AB23,$U23,$N23,$G23),{1;2;3;4}))</f>
        <v>0</v>
      </c>
      <c r="AE23" s="27">
        <f t="shared" si="47"/>
        <v>1</v>
      </c>
      <c r="AF23" s="20">
        <f t="shared" si="8"/>
        <v>2</v>
      </c>
      <c r="AG23" s="27"/>
      <c r="AH23" s="26"/>
      <c r="AI23" s="28">
        <f t="shared" si="84"/>
        <v>0</v>
      </c>
      <c r="AJ23" s="29">
        <f t="shared" si="48"/>
        <v>0</v>
      </c>
      <c r="AK23" s="30">
        <f>SUM(LARGE(($AI23,$AB23,$U23,$N23,$G23),{1;2;3;4;5}))</f>
        <v>0</v>
      </c>
      <c r="AL23" s="27">
        <f t="shared" si="49"/>
        <v>1</v>
      </c>
      <c r="AM23" s="20">
        <f t="shared" si="10"/>
        <v>2</v>
      </c>
      <c r="AN23" s="27"/>
      <c r="AO23" s="26"/>
      <c r="AP23" s="28">
        <f t="shared" si="85"/>
        <v>0</v>
      </c>
      <c r="AQ23" s="29">
        <f t="shared" si="50"/>
        <v>0</v>
      </c>
      <c r="AR23" s="30">
        <f>SUM(LARGE(($AP23,$AI23,$AB23,$U23,$N23,$G23),{1;2;3;4;5}))</f>
        <v>0</v>
      </c>
      <c r="AS23" s="27">
        <f t="shared" si="51"/>
        <v>1</v>
      </c>
      <c r="AT23" s="20">
        <f t="shared" si="12"/>
        <v>2</v>
      </c>
      <c r="AU23" s="27"/>
      <c r="AV23" s="26"/>
      <c r="AW23" s="28">
        <f t="shared" si="86"/>
        <v>0</v>
      </c>
      <c r="AX23" s="29">
        <f t="shared" si="52"/>
        <v>0</v>
      </c>
      <c r="AY23" s="30">
        <f>SUM(LARGE(($AW23,$AP23,$AI23,$AB23,$U23,$N23,$G23),{1;2;3;4;5}))</f>
        <v>0</v>
      </c>
      <c r="AZ23" s="27">
        <f t="shared" si="53"/>
        <v>1</v>
      </c>
      <c r="BA23" s="20">
        <f t="shared" si="14"/>
        <v>2</v>
      </c>
      <c r="BB23" s="27"/>
      <c r="BC23" s="26"/>
      <c r="BD23" s="28">
        <f t="shared" si="87"/>
        <v>0</v>
      </c>
      <c r="BE23" s="29">
        <f t="shared" si="54"/>
        <v>0</v>
      </c>
      <c r="BF23" s="30">
        <f>SUM(LARGE(($BD23,$AW23,$AP23,$AI23,$AB23,$U23,$N23,$G23),{1;2;3;4;5}))</f>
        <v>0</v>
      </c>
      <c r="BG23" s="27">
        <f t="shared" si="55"/>
        <v>1</v>
      </c>
      <c r="BH23" s="20">
        <f t="shared" si="16"/>
        <v>2</v>
      </c>
      <c r="BI23" s="27"/>
      <c r="BJ23" s="26"/>
      <c r="BK23" s="28">
        <f t="shared" si="88"/>
        <v>0</v>
      </c>
      <c r="BL23" s="29">
        <f t="shared" si="56"/>
        <v>0</v>
      </c>
      <c r="BM23" s="30">
        <f>SUM(LARGE(($BK23,$BD23,$AW23,$AP23,$AI23,$AB23,$U23,$N23,$G23),{1;2;3;4;5}))</f>
        <v>0</v>
      </c>
      <c r="BN23" s="27">
        <f t="shared" si="57"/>
        <v>1</v>
      </c>
      <c r="BO23" s="20">
        <f t="shared" si="18"/>
        <v>2</v>
      </c>
      <c r="BP23" s="27"/>
      <c r="BQ23" s="26"/>
      <c r="BR23" s="28">
        <f t="shared" si="89"/>
        <v>0</v>
      </c>
      <c r="BS23" s="29">
        <f t="shared" si="58"/>
        <v>0</v>
      </c>
      <c r="BT23" s="30">
        <f>SUM(LARGE(($BR23,$BK23,$BD23,$AW23,$AP23,$AI23,$AB23,$U23,$N23,$G23),{1;2;3;4;5}))</f>
        <v>0</v>
      </c>
      <c r="BU23" s="27">
        <f t="shared" si="59"/>
        <v>1</v>
      </c>
      <c r="BV23" s="20">
        <f t="shared" si="20"/>
        <v>2</v>
      </c>
      <c r="BW23" s="27"/>
      <c r="BX23" s="26"/>
      <c r="BY23" s="28">
        <f t="shared" si="90"/>
        <v>0</v>
      </c>
      <c r="BZ23" s="29">
        <f t="shared" si="60"/>
        <v>0</v>
      </c>
      <c r="CA23" s="30">
        <f>SUM(LARGE(($BY23,$BR23,$BK23,$BD23,$AW23,$AP23,$AI23,$AB23,$U23,$N23,$G23),{1;2;3;4;5}))</f>
        <v>0</v>
      </c>
      <c r="CB23" s="27">
        <f t="shared" si="61"/>
        <v>1</v>
      </c>
      <c r="CC23" s="20">
        <f t="shared" si="22"/>
        <v>2</v>
      </c>
      <c r="CD23" s="27"/>
      <c r="CE23" s="26"/>
      <c r="CF23" s="28">
        <f t="shared" si="91"/>
        <v>0</v>
      </c>
      <c r="CG23" s="29">
        <f t="shared" si="62"/>
        <v>0</v>
      </c>
      <c r="CH23" s="30">
        <f>SUM(LARGE(($CF23,$BY23,$BR23,$BK23,$BD23,$AW23,$AP23,$AI23,$AB23,$U23,$N23,$G23),{1;2;3;4;5}))</f>
        <v>0</v>
      </c>
      <c r="CI23" s="27">
        <f t="shared" si="63"/>
        <v>1</v>
      </c>
      <c r="CJ23" s="20">
        <f t="shared" si="24"/>
        <v>1</v>
      </c>
      <c r="CK23" s="27"/>
      <c r="CL23" s="26"/>
      <c r="CM23" s="28">
        <f t="shared" si="92"/>
        <v>0</v>
      </c>
      <c r="CN23" s="29">
        <f t="shared" si="64"/>
        <v>0</v>
      </c>
      <c r="CO23" s="30">
        <f>SUM(LARGE(($CM23,$CF23,$BY23,$BR23,$BK23,$BD23,$AW23,$AP23,$AI23,$AB23,$U23,$N23,$G23),{1;2;3;4;5}))</f>
        <v>0</v>
      </c>
      <c r="CP23" s="27">
        <f t="shared" si="65"/>
        <v>1</v>
      </c>
      <c r="CQ23" s="20">
        <f t="shared" si="26"/>
        <v>1</v>
      </c>
      <c r="CR23" s="27"/>
      <c r="CS23" s="26"/>
      <c r="CT23" s="28">
        <f t="shared" si="93"/>
        <v>0</v>
      </c>
      <c r="CU23" s="29">
        <f t="shared" si="66"/>
        <v>0</v>
      </c>
      <c r="CV23" s="30">
        <f>SUM(LARGE(($CT23,$CM23,$CF23,$BY23,$BR23,$BK23,$BD23,$AW23,$AP23,$AI23,$AB23,$U23,$N23,$G23),{1;2;3;4;5}))</f>
        <v>0</v>
      </c>
      <c r="CW23" s="27">
        <f t="shared" si="67"/>
        <v>1</v>
      </c>
      <c r="CX23" s="20">
        <f t="shared" si="28"/>
        <v>1</v>
      </c>
      <c r="CY23" s="27"/>
      <c r="CZ23" s="26"/>
      <c r="DA23" s="28">
        <f t="shared" si="94"/>
        <v>0</v>
      </c>
      <c r="DB23" s="29">
        <f t="shared" si="68"/>
        <v>0</v>
      </c>
      <c r="DC23" s="30">
        <f>SUM(LARGE(($DA23,$CT23,$CM23,$CF23,$BY23,$BR23,$BK23,$BD23,$AW23,$AP23,$AI23,$AB23,$U23,$N23,$G23),{1;2;3;4;5}))</f>
        <v>0</v>
      </c>
      <c r="DD23" s="27">
        <f t="shared" si="69"/>
        <v>1</v>
      </c>
      <c r="DE23" s="20">
        <f t="shared" si="30"/>
        <v>1</v>
      </c>
      <c r="DF23" s="27"/>
      <c r="DG23" s="26"/>
      <c r="DH23" s="28">
        <f t="shared" si="95"/>
        <v>0</v>
      </c>
      <c r="DI23" s="29">
        <f t="shared" si="70"/>
        <v>0</v>
      </c>
      <c r="DJ23" s="30">
        <f>SUM(LARGE(($DH23,$DA23,$CT23,$CM23,$CF23,$BY23,$BR23,$BK23,$BD23,$AW23,$AP23,$AI23,$AB23,$U23,$N23,$G23),{1;2;3;4;5}))</f>
        <v>0</v>
      </c>
      <c r="DK23" s="27">
        <f t="shared" si="71"/>
        <v>1</v>
      </c>
      <c r="DL23" s="20">
        <f t="shared" si="32"/>
        <v>1</v>
      </c>
      <c r="DM23" s="27"/>
      <c r="DN23" s="26"/>
      <c r="DO23" s="28">
        <f t="shared" si="96"/>
        <v>0</v>
      </c>
      <c r="DP23" s="29">
        <f t="shared" si="72"/>
        <v>0</v>
      </c>
      <c r="DQ23" s="30">
        <f>SUM(LARGE(($DO23,$DH23,$DA23,$CT23,$CM23,$CF23,$BY23,$BR23,$BK23,$BD23,$AW23,$AP23,$AI23,$AB23,$U23,$N23,$G23),{1;2;3;4;5}))</f>
        <v>0</v>
      </c>
      <c r="DR23" s="27">
        <f t="shared" si="73"/>
        <v>1</v>
      </c>
      <c r="DS23" s="20">
        <f t="shared" si="34"/>
        <v>1</v>
      </c>
      <c r="DT23" s="27"/>
      <c r="DU23" s="26"/>
      <c r="DV23" s="28">
        <f t="shared" si="97"/>
        <v>0</v>
      </c>
      <c r="DW23" s="29">
        <f t="shared" si="74"/>
        <v>0</v>
      </c>
      <c r="DX23" s="30">
        <f>SUM(LARGE(($DV23,$DO23,$DH23,$DA23,$CT23,$CM23,$CF23,$BY23,$BR23,$BK23,$BD23,$AW23,$AP23,$AI23,$AB23,$U23,$N23,$G23),{1;2;3;4;5}))</f>
        <v>0</v>
      </c>
      <c r="DY23" s="27">
        <f t="shared" si="75"/>
        <v>1</v>
      </c>
      <c r="DZ23" s="20">
        <f t="shared" si="36"/>
        <v>3</v>
      </c>
      <c r="EA23" s="27"/>
      <c r="EB23" s="26"/>
      <c r="EC23" s="28">
        <f t="shared" si="98"/>
        <v>0</v>
      </c>
      <c r="ED23" s="29">
        <f t="shared" si="76"/>
        <v>0</v>
      </c>
      <c r="EE23" s="30">
        <f>SUM(LARGE(($EC23,$DV23,$DO23,$DH23,$DA23,$CT23,$CM23,$CF23,$BY23,$BR23,$BK23,$BD23,$AW23,$AP23,$AI23,$AB23,$U23,$N23,$G23),{1;2;3;4;5}))</f>
        <v>0</v>
      </c>
      <c r="EF23" s="27">
        <f t="shared" si="77"/>
        <v>1</v>
      </c>
      <c r="EG23" s="20">
        <f t="shared" si="38"/>
        <v>1</v>
      </c>
      <c r="EH23" s="27"/>
      <c r="EI23" s="26"/>
      <c r="EJ23" s="28">
        <f t="shared" si="99"/>
        <v>0</v>
      </c>
      <c r="EK23" s="29">
        <f t="shared" si="78"/>
        <v>0</v>
      </c>
      <c r="EL23" s="30">
        <f>SUM(LARGE(($EJ23,$EC23,$DV23,$DO23,$DH23,$DA23,$CT23,$CM23,$CF23,$BY23,$BR23,$BK23,$BD23,$AW23,$AP23,$AI23,$AB23,$U23,$N23,$G23),{1;2;3;4;5}))</f>
        <v>0</v>
      </c>
      <c r="EM23" s="27">
        <f t="shared" si="79"/>
        <v>1</v>
      </c>
    </row>
    <row r="24" spans="1:143" x14ac:dyDescent="0.2">
      <c r="A24" s="36"/>
      <c r="B24" s="70">
        <v>0</v>
      </c>
      <c r="C24" s="3"/>
      <c r="D24" s="20">
        <f t="shared" si="0"/>
        <v>1</v>
      </c>
      <c r="E24" s="27"/>
      <c r="F24" s="26"/>
      <c r="G24" s="28">
        <f t="shared" si="80"/>
        <v>0</v>
      </c>
      <c r="H24" s="29">
        <f t="shared" si="40"/>
        <v>0</v>
      </c>
      <c r="I24" s="30">
        <f>SUM(LARGE(($G24),{1}))</f>
        <v>0</v>
      </c>
      <c r="J24" s="27">
        <f t="shared" si="41"/>
        <v>1</v>
      </c>
      <c r="K24" s="20">
        <f t="shared" si="2"/>
        <v>1</v>
      </c>
      <c r="L24" s="27"/>
      <c r="M24" s="26"/>
      <c r="N24" s="28">
        <f t="shared" si="81"/>
        <v>0</v>
      </c>
      <c r="O24" s="29">
        <f t="shared" si="42"/>
        <v>0</v>
      </c>
      <c r="P24" s="30">
        <f>SUM(LARGE(($N24,$G24),{1;2}))</f>
        <v>0</v>
      </c>
      <c r="Q24" s="27">
        <f t="shared" si="43"/>
        <v>1</v>
      </c>
      <c r="R24" s="20">
        <f t="shared" si="4"/>
        <v>2</v>
      </c>
      <c r="S24" s="27"/>
      <c r="T24" s="26"/>
      <c r="U24" s="28">
        <f t="shared" si="82"/>
        <v>0</v>
      </c>
      <c r="V24" s="29">
        <f t="shared" si="44"/>
        <v>0</v>
      </c>
      <c r="W24" s="30">
        <f>SUM(LARGE(($U24,$N24,$G24),{1;2;3}))</f>
        <v>0</v>
      </c>
      <c r="X24" s="27">
        <f t="shared" si="45"/>
        <v>1</v>
      </c>
      <c r="Y24" s="20">
        <f t="shared" si="6"/>
        <v>2</v>
      </c>
      <c r="Z24" s="27"/>
      <c r="AA24" s="26"/>
      <c r="AB24" s="28">
        <f t="shared" si="83"/>
        <v>0</v>
      </c>
      <c r="AC24" s="29">
        <f t="shared" si="46"/>
        <v>0</v>
      </c>
      <c r="AD24" s="30">
        <f>SUM(LARGE(($AB24,$U24,$N24,$G24),{1;2;3;4}))</f>
        <v>0</v>
      </c>
      <c r="AE24" s="27">
        <f t="shared" si="47"/>
        <v>1</v>
      </c>
      <c r="AF24" s="20">
        <f t="shared" si="8"/>
        <v>2</v>
      </c>
      <c r="AG24" s="27"/>
      <c r="AH24" s="26"/>
      <c r="AI24" s="28">
        <f t="shared" si="84"/>
        <v>0</v>
      </c>
      <c r="AJ24" s="29">
        <f t="shared" si="48"/>
        <v>0</v>
      </c>
      <c r="AK24" s="30">
        <f>SUM(LARGE(($AI24,$AB24,$U24,$N24,$G24),{1;2;3;4;5}))</f>
        <v>0</v>
      </c>
      <c r="AL24" s="27">
        <f t="shared" si="49"/>
        <v>1</v>
      </c>
      <c r="AM24" s="20">
        <f t="shared" si="10"/>
        <v>2</v>
      </c>
      <c r="AN24" s="27"/>
      <c r="AO24" s="26"/>
      <c r="AP24" s="28">
        <f t="shared" si="85"/>
        <v>0</v>
      </c>
      <c r="AQ24" s="29">
        <f t="shared" si="50"/>
        <v>0</v>
      </c>
      <c r="AR24" s="30">
        <f>SUM(LARGE(($AP24,$AI24,$AB24,$U24,$N24,$G24),{1;2;3;4;5}))</f>
        <v>0</v>
      </c>
      <c r="AS24" s="27">
        <f t="shared" si="51"/>
        <v>1</v>
      </c>
      <c r="AT24" s="20">
        <f t="shared" si="12"/>
        <v>2</v>
      </c>
      <c r="AU24" s="27"/>
      <c r="AV24" s="26"/>
      <c r="AW24" s="28">
        <f t="shared" si="86"/>
        <v>0</v>
      </c>
      <c r="AX24" s="29">
        <f t="shared" si="52"/>
        <v>0</v>
      </c>
      <c r="AY24" s="30">
        <f>SUM(LARGE(($AW24,$AP24,$AI24,$AB24,$U24,$N24,$G24),{1;2;3;4;5}))</f>
        <v>0</v>
      </c>
      <c r="AZ24" s="27">
        <f t="shared" si="53"/>
        <v>1</v>
      </c>
      <c r="BA24" s="20">
        <f t="shared" si="14"/>
        <v>2</v>
      </c>
      <c r="BB24" s="27"/>
      <c r="BC24" s="26"/>
      <c r="BD24" s="28">
        <f t="shared" si="87"/>
        <v>0</v>
      </c>
      <c r="BE24" s="29">
        <f t="shared" si="54"/>
        <v>0</v>
      </c>
      <c r="BF24" s="30">
        <f>SUM(LARGE(($BD24,$AW24,$AP24,$AI24,$AB24,$U24,$N24,$G24),{1;2;3;4;5}))</f>
        <v>0</v>
      </c>
      <c r="BG24" s="27">
        <f t="shared" si="55"/>
        <v>1</v>
      </c>
      <c r="BH24" s="20">
        <f t="shared" si="16"/>
        <v>2</v>
      </c>
      <c r="BI24" s="27"/>
      <c r="BJ24" s="26"/>
      <c r="BK24" s="28">
        <f t="shared" si="88"/>
        <v>0</v>
      </c>
      <c r="BL24" s="29">
        <f t="shared" si="56"/>
        <v>0</v>
      </c>
      <c r="BM24" s="30">
        <f>SUM(LARGE(($BK24,$BD24,$AW24,$AP24,$AI24,$AB24,$U24,$N24,$G24),{1;2;3;4;5}))</f>
        <v>0</v>
      </c>
      <c r="BN24" s="27">
        <f t="shared" si="57"/>
        <v>1</v>
      </c>
      <c r="BO24" s="20">
        <f t="shared" si="18"/>
        <v>2</v>
      </c>
      <c r="BP24" s="27"/>
      <c r="BQ24" s="26"/>
      <c r="BR24" s="28">
        <f t="shared" si="89"/>
        <v>0</v>
      </c>
      <c r="BS24" s="29">
        <f t="shared" si="58"/>
        <v>0</v>
      </c>
      <c r="BT24" s="30">
        <f>SUM(LARGE(($BR24,$BK24,$BD24,$AW24,$AP24,$AI24,$AB24,$U24,$N24,$G24),{1;2;3;4;5}))</f>
        <v>0</v>
      </c>
      <c r="BU24" s="27">
        <f t="shared" si="59"/>
        <v>1</v>
      </c>
      <c r="BV24" s="20">
        <f t="shared" si="20"/>
        <v>2</v>
      </c>
      <c r="BW24" s="27"/>
      <c r="BX24" s="26"/>
      <c r="BY24" s="28">
        <f t="shared" si="90"/>
        <v>0</v>
      </c>
      <c r="BZ24" s="29">
        <f t="shared" si="60"/>
        <v>0</v>
      </c>
      <c r="CA24" s="30">
        <f>SUM(LARGE(($BY24,$BR24,$BK24,$BD24,$AW24,$AP24,$AI24,$AB24,$U24,$N24,$G24),{1;2;3;4;5}))</f>
        <v>0</v>
      </c>
      <c r="CB24" s="27">
        <f t="shared" si="61"/>
        <v>1</v>
      </c>
      <c r="CC24" s="20">
        <f t="shared" si="22"/>
        <v>2</v>
      </c>
      <c r="CD24" s="27"/>
      <c r="CE24" s="26"/>
      <c r="CF24" s="28">
        <f t="shared" si="91"/>
        <v>0</v>
      </c>
      <c r="CG24" s="29">
        <f t="shared" si="62"/>
        <v>0</v>
      </c>
      <c r="CH24" s="30">
        <f>SUM(LARGE(($CF24,$BY24,$BR24,$BK24,$BD24,$AW24,$AP24,$AI24,$AB24,$U24,$N24,$G24),{1;2;3;4;5}))</f>
        <v>0</v>
      </c>
      <c r="CI24" s="27">
        <f t="shared" si="63"/>
        <v>1</v>
      </c>
      <c r="CJ24" s="20">
        <f t="shared" si="24"/>
        <v>1</v>
      </c>
      <c r="CK24" s="27"/>
      <c r="CL24" s="26"/>
      <c r="CM24" s="28">
        <f t="shared" si="92"/>
        <v>0</v>
      </c>
      <c r="CN24" s="29">
        <f t="shared" si="64"/>
        <v>0</v>
      </c>
      <c r="CO24" s="30">
        <f>SUM(LARGE(($CM24,$CF24,$BY24,$BR24,$BK24,$BD24,$AW24,$AP24,$AI24,$AB24,$U24,$N24,$G24),{1;2;3;4;5}))</f>
        <v>0</v>
      </c>
      <c r="CP24" s="27">
        <f t="shared" si="65"/>
        <v>1</v>
      </c>
      <c r="CQ24" s="20">
        <f t="shared" si="26"/>
        <v>1</v>
      </c>
      <c r="CR24" s="27"/>
      <c r="CS24" s="26"/>
      <c r="CT24" s="28">
        <f t="shared" si="93"/>
        <v>0</v>
      </c>
      <c r="CU24" s="29">
        <f t="shared" si="66"/>
        <v>0</v>
      </c>
      <c r="CV24" s="30">
        <f>SUM(LARGE(($CT24,$CM24,$CF24,$BY24,$BR24,$BK24,$BD24,$AW24,$AP24,$AI24,$AB24,$U24,$N24,$G24),{1;2;3;4;5}))</f>
        <v>0</v>
      </c>
      <c r="CW24" s="27">
        <f t="shared" si="67"/>
        <v>1</v>
      </c>
      <c r="CX24" s="20">
        <f t="shared" si="28"/>
        <v>1</v>
      </c>
      <c r="CY24" s="27"/>
      <c r="CZ24" s="26"/>
      <c r="DA24" s="28">
        <f t="shared" si="94"/>
        <v>0</v>
      </c>
      <c r="DB24" s="29">
        <f t="shared" si="68"/>
        <v>0</v>
      </c>
      <c r="DC24" s="30">
        <f>SUM(LARGE(($DA24,$CT24,$CM24,$CF24,$BY24,$BR24,$BK24,$BD24,$AW24,$AP24,$AI24,$AB24,$U24,$N24,$G24),{1;2;3;4;5}))</f>
        <v>0</v>
      </c>
      <c r="DD24" s="27">
        <f t="shared" si="69"/>
        <v>1</v>
      </c>
      <c r="DE24" s="20">
        <f t="shared" si="30"/>
        <v>1</v>
      </c>
      <c r="DF24" s="27"/>
      <c r="DG24" s="26"/>
      <c r="DH24" s="28">
        <f t="shared" si="95"/>
        <v>0</v>
      </c>
      <c r="DI24" s="29">
        <f t="shared" si="70"/>
        <v>0</v>
      </c>
      <c r="DJ24" s="30">
        <f>SUM(LARGE(($DH24,$DA24,$CT24,$CM24,$CF24,$BY24,$BR24,$BK24,$BD24,$AW24,$AP24,$AI24,$AB24,$U24,$N24,$G24),{1;2;3;4;5}))</f>
        <v>0</v>
      </c>
      <c r="DK24" s="27">
        <f t="shared" si="71"/>
        <v>1</v>
      </c>
      <c r="DL24" s="20">
        <f t="shared" si="32"/>
        <v>1</v>
      </c>
      <c r="DM24" s="27"/>
      <c r="DN24" s="26"/>
      <c r="DO24" s="28">
        <f t="shared" si="96"/>
        <v>0</v>
      </c>
      <c r="DP24" s="29">
        <f t="shared" si="72"/>
        <v>0</v>
      </c>
      <c r="DQ24" s="30">
        <f>SUM(LARGE(($DO24,$DH24,$DA24,$CT24,$CM24,$CF24,$BY24,$BR24,$BK24,$BD24,$AW24,$AP24,$AI24,$AB24,$U24,$N24,$G24),{1;2;3;4;5}))</f>
        <v>0</v>
      </c>
      <c r="DR24" s="27">
        <f t="shared" si="73"/>
        <v>1</v>
      </c>
      <c r="DS24" s="20">
        <f t="shared" si="34"/>
        <v>1</v>
      </c>
      <c r="DT24" s="27"/>
      <c r="DU24" s="26"/>
      <c r="DV24" s="28">
        <f t="shared" si="97"/>
        <v>0</v>
      </c>
      <c r="DW24" s="29">
        <f t="shared" si="74"/>
        <v>0</v>
      </c>
      <c r="DX24" s="30">
        <f>SUM(LARGE(($DV24,$DO24,$DH24,$DA24,$CT24,$CM24,$CF24,$BY24,$BR24,$BK24,$BD24,$AW24,$AP24,$AI24,$AB24,$U24,$N24,$G24),{1;2;3;4;5}))</f>
        <v>0</v>
      </c>
      <c r="DY24" s="27">
        <f t="shared" si="75"/>
        <v>1</v>
      </c>
      <c r="DZ24" s="20">
        <f t="shared" si="36"/>
        <v>3</v>
      </c>
      <c r="EA24" s="27"/>
      <c r="EB24" s="26"/>
      <c r="EC24" s="28">
        <f t="shared" si="98"/>
        <v>0</v>
      </c>
      <c r="ED24" s="29">
        <f t="shared" si="76"/>
        <v>0</v>
      </c>
      <c r="EE24" s="30">
        <f>SUM(LARGE(($EC24,$DV24,$DO24,$DH24,$DA24,$CT24,$CM24,$CF24,$BY24,$BR24,$BK24,$BD24,$AW24,$AP24,$AI24,$AB24,$U24,$N24,$G24),{1;2;3;4;5}))</f>
        <v>0</v>
      </c>
      <c r="EF24" s="27">
        <f t="shared" si="77"/>
        <v>1</v>
      </c>
      <c r="EG24" s="20">
        <f t="shared" si="38"/>
        <v>1</v>
      </c>
      <c r="EH24" s="27"/>
      <c r="EI24" s="26"/>
      <c r="EJ24" s="28">
        <f t="shared" si="99"/>
        <v>0</v>
      </c>
      <c r="EK24" s="29">
        <f t="shared" si="78"/>
        <v>0</v>
      </c>
      <c r="EL24" s="30">
        <f>SUM(LARGE(($EJ24,$EC24,$DV24,$DO24,$DH24,$DA24,$CT24,$CM24,$CF24,$BY24,$BR24,$BK24,$BD24,$AW24,$AP24,$AI24,$AB24,$U24,$N24,$G24),{1;2;3;4;5}))</f>
        <v>0</v>
      </c>
      <c r="EM24" s="27">
        <f t="shared" si="79"/>
        <v>1</v>
      </c>
    </row>
    <row r="25" spans="1:143" x14ac:dyDescent="0.2">
      <c r="A25" s="36"/>
      <c r="B25" s="70">
        <v>0</v>
      </c>
      <c r="C25" s="3"/>
      <c r="D25" s="20">
        <f t="shared" si="0"/>
        <v>1</v>
      </c>
      <c r="E25" s="27"/>
      <c r="F25" s="26"/>
      <c r="G25" s="28">
        <f t="shared" si="80"/>
        <v>0</v>
      </c>
      <c r="H25" s="29">
        <f t="shared" si="40"/>
        <v>0</v>
      </c>
      <c r="I25" s="30">
        <f>SUM(LARGE(($G25),{1}))</f>
        <v>0</v>
      </c>
      <c r="J25" s="27">
        <f t="shared" si="41"/>
        <v>1</v>
      </c>
      <c r="K25" s="20">
        <f t="shared" si="2"/>
        <v>1</v>
      </c>
      <c r="L25" s="27"/>
      <c r="M25" s="26"/>
      <c r="N25" s="28">
        <f t="shared" si="81"/>
        <v>0</v>
      </c>
      <c r="O25" s="29">
        <f t="shared" si="42"/>
        <v>0</v>
      </c>
      <c r="P25" s="30">
        <f>SUM(LARGE(($N25,$G25),{1;2}))</f>
        <v>0</v>
      </c>
      <c r="Q25" s="27">
        <f t="shared" si="43"/>
        <v>1</v>
      </c>
      <c r="R25" s="20">
        <f t="shared" si="4"/>
        <v>2</v>
      </c>
      <c r="S25" s="27"/>
      <c r="T25" s="26"/>
      <c r="U25" s="28">
        <f t="shared" si="82"/>
        <v>0</v>
      </c>
      <c r="V25" s="29">
        <f t="shared" si="44"/>
        <v>0</v>
      </c>
      <c r="W25" s="30">
        <f>SUM(LARGE(($U25,$N25,$G25),{1;2;3}))</f>
        <v>0</v>
      </c>
      <c r="X25" s="27">
        <f t="shared" si="45"/>
        <v>1</v>
      </c>
      <c r="Y25" s="20">
        <f t="shared" si="6"/>
        <v>2</v>
      </c>
      <c r="Z25" s="27"/>
      <c r="AA25" s="26"/>
      <c r="AB25" s="28">
        <f t="shared" si="83"/>
        <v>0</v>
      </c>
      <c r="AC25" s="29">
        <f t="shared" si="46"/>
        <v>0</v>
      </c>
      <c r="AD25" s="30">
        <f>SUM(LARGE(($AB25,$U25,$N25,$G25),{1;2;3;4}))</f>
        <v>0</v>
      </c>
      <c r="AE25" s="27">
        <f t="shared" si="47"/>
        <v>1</v>
      </c>
      <c r="AF25" s="20">
        <f t="shared" si="8"/>
        <v>2</v>
      </c>
      <c r="AG25" s="27"/>
      <c r="AH25" s="26"/>
      <c r="AI25" s="28">
        <f t="shared" si="84"/>
        <v>0</v>
      </c>
      <c r="AJ25" s="29">
        <f t="shared" si="48"/>
        <v>0</v>
      </c>
      <c r="AK25" s="30">
        <f>SUM(LARGE(($AI25,$AB25,$U25,$N25,$G25),{1;2;3;4;5}))</f>
        <v>0</v>
      </c>
      <c r="AL25" s="27">
        <f t="shared" si="49"/>
        <v>1</v>
      </c>
      <c r="AM25" s="20">
        <f t="shared" si="10"/>
        <v>2</v>
      </c>
      <c r="AN25" s="27"/>
      <c r="AO25" s="26"/>
      <c r="AP25" s="28">
        <f t="shared" si="85"/>
        <v>0</v>
      </c>
      <c r="AQ25" s="29">
        <f t="shared" si="50"/>
        <v>0</v>
      </c>
      <c r="AR25" s="30">
        <f>SUM(LARGE(($AP25,$AI25,$AB25,$U25,$N25,$G25),{1;2;3;4;5}))</f>
        <v>0</v>
      </c>
      <c r="AS25" s="27">
        <f t="shared" si="51"/>
        <v>1</v>
      </c>
      <c r="AT25" s="20">
        <f t="shared" si="12"/>
        <v>2</v>
      </c>
      <c r="AU25" s="27"/>
      <c r="AV25" s="26"/>
      <c r="AW25" s="28">
        <f t="shared" si="86"/>
        <v>0</v>
      </c>
      <c r="AX25" s="29">
        <f t="shared" si="52"/>
        <v>0</v>
      </c>
      <c r="AY25" s="30">
        <f>SUM(LARGE(($AW25,$AP25,$AI25,$AB25,$U25,$N25,$G25),{1;2;3;4;5}))</f>
        <v>0</v>
      </c>
      <c r="AZ25" s="27">
        <f t="shared" si="53"/>
        <v>1</v>
      </c>
      <c r="BA25" s="20">
        <f t="shared" si="14"/>
        <v>2</v>
      </c>
      <c r="BB25" s="27"/>
      <c r="BC25" s="26"/>
      <c r="BD25" s="28">
        <f t="shared" si="87"/>
        <v>0</v>
      </c>
      <c r="BE25" s="29">
        <f t="shared" si="54"/>
        <v>0</v>
      </c>
      <c r="BF25" s="30">
        <f>SUM(LARGE(($BD25,$AW25,$AP25,$AI25,$AB25,$U25,$N25,$G25),{1;2;3;4;5}))</f>
        <v>0</v>
      </c>
      <c r="BG25" s="27">
        <f t="shared" si="55"/>
        <v>1</v>
      </c>
      <c r="BH25" s="20">
        <f t="shared" si="16"/>
        <v>2</v>
      </c>
      <c r="BI25" s="27"/>
      <c r="BJ25" s="26"/>
      <c r="BK25" s="28">
        <f t="shared" si="88"/>
        <v>0</v>
      </c>
      <c r="BL25" s="29">
        <f t="shared" si="56"/>
        <v>0</v>
      </c>
      <c r="BM25" s="30">
        <f>SUM(LARGE(($BK25,$BD25,$AW25,$AP25,$AI25,$AB25,$U25,$N25,$G25),{1;2;3;4;5}))</f>
        <v>0</v>
      </c>
      <c r="BN25" s="27">
        <f t="shared" si="57"/>
        <v>1</v>
      </c>
      <c r="BO25" s="20">
        <f t="shared" si="18"/>
        <v>2</v>
      </c>
      <c r="BP25" s="27"/>
      <c r="BQ25" s="26"/>
      <c r="BR25" s="28">
        <f t="shared" si="89"/>
        <v>0</v>
      </c>
      <c r="BS25" s="29">
        <f t="shared" si="58"/>
        <v>0</v>
      </c>
      <c r="BT25" s="30">
        <f>SUM(LARGE(($BR25,$BK25,$BD25,$AW25,$AP25,$AI25,$AB25,$U25,$N25,$G25),{1;2;3;4;5}))</f>
        <v>0</v>
      </c>
      <c r="BU25" s="27">
        <f t="shared" si="59"/>
        <v>1</v>
      </c>
      <c r="BV25" s="20">
        <f t="shared" si="20"/>
        <v>2</v>
      </c>
      <c r="BW25" s="27"/>
      <c r="BX25" s="26"/>
      <c r="BY25" s="28">
        <f t="shared" si="90"/>
        <v>0</v>
      </c>
      <c r="BZ25" s="29">
        <f t="shared" si="60"/>
        <v>0</v>
      </c>
      <c r="CA25" s="30">
        <f>SUM(LARGE(($BY25,$BR25,$BK25,$BD25,$AW25,$AP25,$AI25,$AB25,$U25,$N25,$G25),{1;2;3;4;5}))</f>
        <v>0</v>
      </c>
      <c r="CB25" s="27">
        <f t="shared" si="61"/>
        <v>1</v>
      </c>
      <c r="CC25" s="20">
        <f t="shared" si="22"/>
        <v>2</v>
      </c>
      <c r="CD25" s="27"/>
      <c r="CE25" s="26"/>
      <c r="CF25" s="28">
        <f t="shared" si="91"/>
        <v>0</v>
      </c>
      <c r="CG25" s="29">
        <f t="shared" si="62"/>
        <v>0</v>
      </c>
      <c r="CH25" s="30">
        <f>SUM(LARGE(($CF25,$BY25,$BR25,$BK25,$BD25,$AW25,$AP25,$AI25,$AB25,$U25,$N25,$G25),{1;2;3;4;5}))</f>
        <v>0</v>
      </c>
      <c r="CI25" s="27">
        <f t="shared" si="63"/>
        <v>1</v>
      </c>
      <c r="CJ25" s="20">
        <f t="shared" si="24"/>
        <v>1</v>
      </c>
      <c r="CK25" s="27"/>
      <c r="CL25" s="26"/>
      <c r="CM25" s="28">
        <f t="shared" si="92"/>
        <v>0</v>
      </c>
      <c r="CN25" s="29">
        <f t="shared" si="64"/>
        <v>0</v>
      </c>
      <c r="CO25" s="30">
        <f>SUM(LARGE(($CM25,$CF25,$BY25,$BR25,$BK25,$BD25,$AW25,$AP25,$AI25,$AB25,$U25,$N25,$G25),{1;2;3;4;5}))</f>
        <v>0</v>
      </c>
      <c r="CP25" s="27">
        <f t="shared" si="65"/>
        <v>1</v>
      </c>
      <c r="CQ25" s="20">
        <f t="shared" si="26"/>
        <v>1</v>
      </c>
      <c r="CR25" s="27"/>
      <c r="CS25" s="26"/>
      <c r="CT25" s="28">
        <f t="shared" si="93"/>
        <v>0</v>
      </c>
      <c r="CU25" s="29">
        <f t="shared" si="66"/>
        <v>0</v>
      </c>
      <c r="CV25" s="30">
        <f>SUM(LARGE(($CT25,$CM25,$CF25,$BY25,$BR25,$BK25,$BD25,$AW25,$AP25,$AI25,$AB25,$U25,$N25,$G25),{1;2;3;4;5}))</f>
        <v>0</v>
      </c>
      <c r="CW25" s="27">
        <f t="shared" si="67"/>
        <v>1</v>
      </c>
      <c r="CX25" s="20">
        <f t="shared" si="28"/>
        <v>1</v>
      </c>
      <c r="CY25" s="27"/>
      <c r="CZ25" s="26"/>
      <c r="DA25" s="28">
        <f t="shared" si="94"/>
        <v>0</v>
      </c>
      <c r="DB25" s="29">
        <f t="shared" si="68"/>
        <v>0</v>
      </c>
      <c r="DC25" s="30">
        <f>SUM(LARGE(($DA25,$CT25,$CM25,$CF25,$BY25,$BR25,$BK25,$BD25,$AW25,$AP25,$AI25,$AB25,$U25,$N25,$G25),{1;2;3;4;5}))</f>
        <v>0</v>
      </c>
      <c r="DD25" s="27">
        <f t="shared" si="69"/>
        <v>1</v>
      </c>
      <c r="DE25" s="20">
        <f t="shared" si="30"/>
        <v>1</v>
      </c>
      <c r="DF25" s="27"/>
      <c r="DG25" s="26"/>
      <c r="DH25" s="28">
        <f t="shared" si="95"/>
        <v>0</v>
      </c>
      <c r="DI25" s="29">
        <f t="shared" si="70"/>
        <v>0</v>
      </c>
      <c r="DJ25" s="30">
        <f>SUM(LARGE(($DH25,$DA25,$CT25,$CM25,$CF25,$BY25,$BR25,$BK25,$BD25,$AW25,$AP25,$AI25,$AB25,$U25,$N25,$G25),{1;2;3;4;5}))</f>
        <v>0</v>
      </c>
      <c r="DK25" s="27">
        <f t="shared" si="71"/>
        <v>1</v>
      </c>
      <c r="DL25" s="20">
        <f t="shared" si="32"/>
        <v>1</v>
      </c>
      <c r="DM25" s="27"/>
      <c r="DN25" s="26"/>
      <c r="DO25" s="28">
        <f t="shared" si="96"/>
        <v>0</v>
      </c>
      <c r="DP25" s="29">
        <f t="shared" si="72"/>
        <v>0</v>
      </c>
      <c r="DQ25" s="30">
        <f>SUM(LARGE(($DO25,$DH25,$DA25,$CT25,$CM25,$CF25,$BY25,$BR25,$BK25,$BD25,$AW25,$AP25,$AI25,$AB25,$U25,$N25,$G25),{1;2;3;4;5}))</f>
        <v>0</v>
      </c>
      <c r="DR25" s="27">
        <f t="shared" si="73"/>
        <v>1</v>
      </c>
      <c r="DS25" s="20">
        <f t="shared" si="34"/>
        <v>1</v>
      </c>
      <c r="DT25" s="27"/>
      <c r="DU25" s="26"/>
      <c r="DV25" s="28">
        <f t="shared" si="97"/>
        <v>0</v>
      </c>
      <c r="DW25" s="29">
        <f t="shared" si="74"/>
        <v>0</v>
      </c>
      <c r="DX25" s="30">
        <f>SUM(LARGE(($DV25,$DO25,$DH25,$DA25,$CT25,$CM25,$CF25,$BY25,$BR25,$BK25,$BD25,$AW25,$AP25,$AI25,$AB25,$U25,$N25,$G25),{1;2;3;4;5}))</f>
        <v>0</v>
      </c>
      <c r="DY25" s="27">
        <f t="shared" si="75"/>
        <v>1</v>
      </c>
      <c r="DZ25" s="20">
        <f t="shared" si="36"/>
        <v>3</v>
      </c>
      <c r="EA25" s="27"/>
      <c r="EB25" s="26"/>
      <c r="EC25" s="28">
        <f t="shared" si="98"/>
        <v>0</v>
      </c>
      <c r="ED25" s="29">
        <f t="shared" si="76"/>
        <v>0</v>
      </c>
      <c r="EE25" s="30">
        <f>SUM(LARGE(($EC25,$DV25,$DO25,$DH25,$DA25,$CT25,$CM25,$CF25,$BY25,$BR25,$BK25,$BD25,$AW25,$AP25,$AI25,$AB25,$U25,$N25,$G25),{1;2;3;4;5}))</f>
        <v>0</v>
      </c>
      <c r="EF25" s="27">
        <f t="shared" si="77"/>
        <v>1</v>
      </c>
      <c r="EG25" s="20">
        <f t="shared" si="38"/>
        <v>1</v>
      </c>
      <c r="EH25" s="27"/>
      <c r="EI25" s="26"/>
      <c r="EJ25" s="28">
        <f t="shared" si="99"/>
        <v>0</v>
      </c>
      <c r="EK25" s="29">
        <f t="shared" si="78"/>
        <v>0</v>
      </c>
      <c r="EL25" s="30">
        <f>SUM(LARGE(($EJ25,$EC25,$DV25,$DO25,$DH25,$DA25,$CT25,$CM25,$CF25,$BY25,$BR25,$BK25,$BD25,$AW25,$AP25,$AI25,$AB25,$U25,$N25,$G25),{1;2;3;4;5}))</f>
        <v>0</v>
      </c>
      <c r="EM25" s="27">
        <f t="shared" si="79"/>
        <v>1</v>
      </c>
    </row>
    <row r="26" spans="1:143" x14ac:dyDescent="0.2">
      <c r="A26" s="36"/>
      <c r="B26" s="70">
        <v>0</v>
      </c>
      <c r="C26" s="3"/>
      <c r="D26" s="20">
        <f t="shared" si="0"/>
        <v>1</v>
      </c>
      <c r="E26" s="27"/>
      <c r="F26" s="26"/>
      <c r="G26" s="28">
        <f t="shared" si="80"/>
        <v>0</v>
      </c>
      <c r="H26" s="29">
        <f t="shared" si="40"/>
        <v>0</v>
      </c>
      <c r="I26" s="30">
        <f>SUM(LARGE(($G26),{1}))</f>
        <v>0</v>
      </c>
      <c r="J26" s="27">
        <f t="shared" si="41"/>
        <v>1</v>
      </c>
      <c r="K26" s="20">
        <f t="shared" si="2"/>
        <v>1</v>
      </c>
      <c r="L26" s="27"/>
      <c r="M26" s="26"/>
      <c r="N26" s="28">
        <f t="shared" si="81"/>
        <v>0</v>
      </c>
      <c r="O26" s="29">
        <f t="shared" si="42"/>
        <v>0</v>
      </c>
      <c r="P26" s="30">
        <f>SUM(LARGE(($N26,$G26),{1;2}))</f>
        <v>0</v>
      </c>
      <c r="Q26" s="27">
        <f t="shared" si="43"/>
        <v>1</v>
      </c>
      <c r="R26" s="20">
        <f t="shared" si="4"/>
        <v>2</v>
      </c>
      <c r="S26" s="27"/>
      <c r="T26" s="26"/>
      <c r="U26" s="28">
        <f t="shared" si="82"/>
        <v>0</v>
      </c>
      <c r="V26" s="29">
        <f t="shared" si="44"/>
        <v>0</v>
      </c>
      <c r="W26" s="30">
        <f>SUM(LARGE(($U26,$N26,$G26),{1;2;3}))</f>
        <v>0</v>
      </c>
      <c r="X26" s="27">
        <f t="shared" si="45"/>
        <v>1</v>
      </c>
      <c r="Y26" s="20">
        <f t="shared" si="6"/>
        <v>2</v>
      </c>
      <c r="Z26" s="27"/>
      <c r="AA26" s="26"/>
      <c r="AB26" s="28">
        <f t="shared" si="83"/>
        <v>0</v>
      </c>
      <c r="AC26" s="29">
        <f t="shared" si="46"/>
        <v>0</v>
      </c>
      <c r="AD26" s="30">
        <f>SUM(LARGE(($AB26,$U26,$N26,$G26),{1;2;3;4}))</f>
        <v>0</v>
      </c>
      <c r="AE26" s="27">
        <f t="shared" si="47"/>
        <v>1</v>
      </c>
      <c r="AF26" s="20">
        <f t="shared" si="8"/>
        <v>2</v>
      </c>
      <c r="AG26" s="27"/>
      <c r="AH26" s="26"/>
      <c r="AI26" s="28">
        <f t="shared" si="84"/>
        <v>0</v>
      </c>
      <c r="AJ26" s="29">
        <f t="shared" si="48"/>
        <v>0</v>
      </c>
      <c r="AK26" s="30">
        <f>SUM(LARGE(($AI26,$AB26,$U26,$N26,$G26),{1;2;3;4;5}))</f>
        <v>0</v>
      </c>
      <c r="AL26" s="27">
        <f t="shared" si="49"/>
        <v>1</v>
      </c>
      <c r="AM26" s="20">
        <f t="shared" si="10"/>
        <v>2</v>
      </c>
      <c r="AN26" s="27"/>
      <c r="AO26" s="26"/>
      <c r="AP26" s="28">
        <f t="shared" si="85"/>
        <v>0</v>
      </c>
      <c r="AQ26" s="29">
        <f t="shared" si="50"/>
        <v>0</v>
      </c>
      <c r="AR26" s="30">
        <f>SUM(LARGE(($AP26,$AI26,$AB26,$U26,$N26,$G26),{1;2;3;4;5}))</f>
        <v>0</v>
      </c>
      <c r="AS26" s="27">
        <f t="shared" si="51"/>
        <v>1</v>
      </c>
      <c r="AT26" s="20">
        <f t="shared" si="12"/>
        <v>2</v>
      </c>
      <c r="AU26" s="27"/>
      <c r="AV26" s="26"/>
      <c r="AW26" s="28">
        <f t="shared" si="86"/>
        <v>0</v>
      </c>
      <c r="AX26" s="29">
        <f t="shared" si="52"/>
        <v>0</v>
      </c>
      <c r="AY26" s="30">
        <f>SUM(LARGE(($AW26,$AP26,$AI26,$AB26,$U26,$N26,$G26),{1;2;3;4;5}))</f>
        <v>0</v>
      </c>
      <c r="AZ26" s="27">
        <f t="shared" si="53"/>
        <v>1</v>
      </c>
      <c r="BA26" s="20">
        <f t="shared" si="14"/>
        <v>2</v>
      </c>
      <c r="BB26" s="27"/>
      <c r="BC26" s="26"/>
      <c r="BD26" s="28">
        <f t="shared" si="87"/>
        <v>0</v>
      </c>
      <c r="BE26" s="29">
        <f t="shared" si="54"/>
        <v>0</v>
      </c>
      <c r="BF26" s="30">
        <f>SUM(LARGE(($BD26,$AW26,$AP26,$AI26,$AB26,$U26,$N26,$G26),{1;2;3;4;5}))</f>
        <v>0</v>
      </c>
      <c r="BG26" s="27">
        <f t="shared" si="55"/>
        <v>1</v>
      </c>
      <c r="BH26" s="20">
        <f t="shared" si="16"/>
        <v>2</v>
      </c>
      <c r="BI26" s="27"/>
      <c r="BJ26" s="26"/>
      <c r="BK26" s="28">
        <f t="shared" si="88"/>
        <v>0</v>
      </c>
      <c r="BL26" s="29">
        <f t="shared" si="56"/>
        <v>0</v>
      </c>
      <c r="BM26" s="30">
        <f>SUM(LARGE(($BK26,$BD26,$AW26,$AP26,$AI26,$AB26,$U26,$N26,$G26),{1;2;3;4;5}))</f>
        <v>0</v>
      </c>
      <c r="BN26" s="27">
        <f t="shared" si="57"/>
        <v>1</v>
      </c>
      <c r="BO26" s="20">
        <f t="shared" si="18"/>
        <v>2</v>
      </c>
      <c r="BP26" s="27"/>
      <c r="BQ26" s="26"/>
      <c r="BR26" s="28">
        <f t="shared" si="89"/>
        <v>0</v>
      </c>
      <c r="BS26" s="29">
        <f t="shared" si="58"/>
        <v>0</v>
      </c>
      <c r="BT26" s="30">
        <f>SUM(LARGE(($BR26,$BK26,$BD26,$AW26,$AP26,$AI26,$AB26,$U26,$N26,$G26),{1;2;3;4;5}))</f>
        <v>0</v>
      </c>
      <c r="BU26" s="27">
        <f t="shared" si="59"/>
        <v>1</v>
      </c>
      <c r="BV26" s="20">
        <f t="shared" si="20"/>
        <v>2</v>
      </c>
      <c r="BW26" s="27"/>
      <c r="BX26" s="26"/>
      <c r="BY26" s="28">
        <f t="shared" si="90"/>
        <v>0</v>
      </c>
      <c r="BZ26" s="29">
        <f t="shared" si="60"/>
        <v>0</v>
      </c>
      <c r="CA26" s="30">
        <f>SUM(LARGE(($BY26,$BR26,$BK26,$BD26,$AW26,$AP26,$AI26,$AB26,$U26,$N26,$G26),{1;2;3;4;5}))</f>
        <v>0</v>
      </c>
      <c r="CB26" s="27">
        <f t="shared" si="61"/>
        <v>1</v>
      </c>
      <c r="CC26" s="20">
        <f t="shared" si="22"/>
        <v>2</v>
      </c>
      <c r="CD26" s="27"/>
      <c r="CE26" s="26"/>
      <c r="CF26" s="28">
        <f t="shared" si="91"/>
        <v>0</v>
      </c>
      <c r="CG26" s="29">
        <f t="shared" si="62"/>
        <v>0</v>
      </c>
      <c r="CH26" s="30">
        <f>SUM(LARGE(($CF26,$BY26,$BR26,$BK26,$BD26,$AW26,$AP26,$AI26,$AB26,$U26,$N26,$G26),{1;2;3;4;5}))</f>
        <v>0</v>
      </c>
      <c r="CI26" s="27">
        <f t="shared" si="63"/>
        <v>1</v>
      </c>
      <c r="CJ26" s="20">
        <f t="shared" si="24"/>
        <v>1</v>
      </c>
      <c r="CK26" s="27"/>
      <c r="CL26" s="26"/>
      <c r="CM26" s="28">
        <f t="shared" si="92"/>
        <v>0</v>
      </c>
      <c r="CN26" s="29">
        <f t="shared" si="64"/>
        <v>0</v>
      </c>
      <c r="CO26" s="30">
        <f>SUM(LARGE(($CM26,$CF26,$BY26,$BR26,$BK26,$BD26,$AW26,$AP26,$AI26,$AB26,$U26,$N26,$G26),{1;2;3;4;5}))</f>
        <v>0</v>
      </c>
      <c r="CP26" s="27">
        <f t="shared" si="65"/>
        <v>1</v>
      </c>
      <c r="CQ26" s="20">
        <f t="shared" si="26"/>
        <v>1</v>
      </c>
      <c r="CR26" s="27"/>
      <c r="CS26" s="26"/>
      <c r="CT26" s="28">
        <f t="shared" si="93"/>
        <v>0</v>
      </c>
      <c r="CU26" s="29">
        <f t="shared" si="66"/>
        <v>0</v>
      </c>
      <c r="CV26" s="30">
        <f>SUM(LARGE(($CT26,$CM26,$CF26,$BY26,$BR26,$BK26,$BD26,$AW26,$AP26,$AI26,$AB26,$U26,$N26,$G26),{1;2;3;4;5}))</f>
        <v>0</v>
      </c>
      <c r="CW26" s="27">
        <f t="shared" si="67"/>
        <v>1</v>
      </c>
      <c r="CX26" s="20">
        <f t="shared" si="28"/>
        <v>1</v>
      </c>
      <c r="CY26" s="27"/>
      <c r="CZ26" s="26"/>
      <c r="DA26" s="28">
        <f t="shared" si="94"/>
        <v>0</v>
      </c>
      <c r="DB26" s="29">
        <f t="shared" si="68"/>
        <v>0</v>
      </c>
      <c r="DC26" s="30">
        <f>SUM(LARGE(($DA26,$CT26,$CM26,$CF26,$BY26,$BR26,$BK26,$BD26,$AW26,$AP26,$AI26,$AB26,$U26,$N26,$G26),{1;2;3;4;5}))</f>
        <v>0</v>
      </c>
      <c r="DD26" s="27">
        <f t="shared" si="69"/>
        <v>1</v>
      </c>
      <c r="DE26" s="20">
        <f t="shared" si="30"/>
        <v>1</v>
      </c>
      <c r="DF26" s="27"/>
      <c r="DG26" s="26"/>
      <c r="DH26" s="28">
        <f t="shared" si="95"/>
        <v>0</v>
      </c>
      <c r="DI26" s="29">
        <f t="shared" si="70"/>
        <v>0</v>
      </c>
      <c r="DJ26" s="30">
        <f>SUM(LARGE(($DH26,$DA26,$CT26,$CM26,$CF26,$BY26,$BR26,$BK26,$BD26,$AW26,$AP26,$AI26,$AB26,$U26,$N26,$G26),{1;2;3;4;5}))</f>
        <v>0</v>
      </c>
      <c r="DK26" s="27">
        <f t="shared" si="71"/>
        <v>1</v>
      </c>
      <c r="DL26" s="20">
        <f t="shared" si="32"/>
        <v>1</v>
      </c>
      <c r="DM26" s="27"/>
      <c r="DN26" s="26"/>
      <c r="DO26" s="28">
        <f t="shared" si="96"/>
        <v>0</v>
      </c>
      <c r="DP26" s="29">
        <f t="shared" si="72"/>
        <v>0</v>
      </c>
      <c r="DQ26" s="30">
        <f>SUM(LARGE(($DO26,$DH26,$DA26,$CT26,$CM26,$CF26,$BY26,$BR26,$BK26,$BD26,$AW26,$AP26,$AI26,$AB26,$U26,$N26,$G26),{1;2;3;4;5}))</f>
        <v>0</v>
      </c>
      <c r="DR26" s="27">
        <f t="shared" si="73"/>
        <v>1</v>
      </c>
      <c r="DS26" s="20">
        <f t="shared" si="34"/>
        <v>1</v>
      </c>
      <c r="DT26" s="27"/>
      <c r="DU26" s="26"/>
      <c r="DV26" s="28">
        <f t="shared" si="97"/>
        <v>0</v>
      </c>
      <c r="DW26" s="29">
        <f t="shared" si="74"/>
        <v>0</v>
      </c>
      <c r="DX26" s="30">
        <f>SUM(LARGE(($DV26,$DO26,$DH26,$DA26,$CT26,$CM26,$CF26,$BY26,$BR26,$BK26,$BD26,$AW26,$AP26,$AI26,$AB26,$U26,$N26,$G26),{1;2;3;4;5}))</f>
        <v>0</v>
      </c>
      <c r="DY26" s="27">
        <f t="shared" si="75"/>
        <v>1</v>
      </c>
      <c r="DZ26" s="20">
        <f t="shared" si="36"/>
        <v>3</v>
      </c>
      <c r="EA26" s="27"/>
      <c r="EB26" s="26"/>
      <c r="EC26" s="28">
        <f t="shared" si="98"/>
        <v>0</v>
      </c>
      <c r="ED26" s="29">
        <f t="shared" si="76"/>
        <v>0</v>
      </c>
      <c r="EE26" s="30">
        <f>SUM(LARGE(($EC26,$DV26,$DO26,$DH26,$DA26,$CT26,$CM26,$CF26,$BY26,$BR26,$BK26,$BD26,$AW26,$AP26,$AI26,$AB26,$U26,$N26,$G26),{1;2;3;4;5}))</f>
        <v>0</v>
      </c>
      <c r="EF26" s="27">
        <f t="shared" si="77"/>
        <v>1</v>
      </c>
      <c r="EG26" s="20">
        <f t="shared" si="38"/>
        <v>1</v>
      </c>
      <c r="EH26" s="27"/>
      <c r="EI26" s="26"/>
      <c r="EJ26" s="28">
        <f t="shared" si="99"/>
        <v>0</v>
      </c>
      <c r="EK26" s="29">
        <f t="shared" si="78"/>
        <v>0</v>
      </c>
      <c r="EL26" s="30">
        <f>SUM(LARGE(($EJ26,$EC26,$DV26,$DO26,$DH26,$DA26,$CT26,$CM26,$CF26,$BY26,$BR26,$BK26,$BD26,$AW26,$AP26,$AI26,$AB26,$U26,$N26,$G26),{1;2;3;4;5}))</f>
        <v>0</v>
      </c>
      <c r="EM26" s="27">
        <f t="shared" si="79"/>
        <v>1</v>
      </c>
    </row>
    <row r="27" spans="1:143" x14ac:dyDescent="0.2">
      <c r="A27" s="36"/>
      <c r="B27" s="70">
        <v>0</v>
      </c>
      <c r="C27" s="3"/>
      <c r="D27" s="20">
        <f t="shared" si="0"/>
        <v>1</v>
      </c>
      <c r="E27" s="27"/>
      <c r="F27" s="26"/>
      <c r="G27" s="28">
        <f t="shared" si="80"/>
        <v>0</v>
      </c>
      <c r="H27" s="29">
        <f t="shared" si="40"/>
        <v>0</v>
      </c>
      <c r="I27" s="30">
        <f>SUM(LARGE(($G27),{1}))</f>
        <v>0</v>
      </c>
      <c r="J27" s="27">
        <f t="shared" si="41"/>
        <v>1</v>
      </c>
      <c r="K27" s="20">
        <f t="shared" si="2"/>
        <v>1</v>
      </c>
      <c r="L27" s="27"/>
      <c r="M27" s="26"/>
      <c r="N27" s="28">
        <f t="shared" si="81"/>
        <v>0</v>
      </c>
      <c r="O27" s="29">
        <f t="shared" si="42"/>
        <v>0</v>
      </c>
      <c r="P27" s="30">
        <f>SUM(LARGE(($N27,$G27),{1;2}))</f>
        <v>0</v>
      </c>
      <c r="Q27" s="27">
        <f t="shared" si="43"/>
        <v>1</v>
      </c>
      <c r="R27" s="20">
        <f t="shared" si="4"/>
        <v>2</v>
      </c>
      <c r="S27" s="27"/>
      <c r="T27" s="26"/>
      <c r="U27" s="28">
        <f t="shared" si="82"/>
        <v>0</v>
      </c>
      <c r="V27" s="29">
        <f t="shared" si="44"/>
        <v>0</v>
      </c>
      <c r="W27" s="30">
        <f>SUM(LARGE(($U27,$N27,$G27),{1;2;3}))</f>
        <v>0</v>
      </c>
      <c r="X27" s="27">
        <f t="shared" si="45"/>
        <v>1</v>
      </c>
      <c r="Y27" s="20">
        <f t="shared" si="6"/>
        <v>2</v>
      </c>
      <c r="Z27" s="27"/>
      <c r="AA27" s="26"/>
      <c r="AB27" s="28">
        <f t="shared" si="83"/>
        <v>0</v>
      </c>
      <c r="AC27" s="29">
        <f t="shared" si="46"/>
        <v>0</v>
      </c>
      <c r="AD27" s="30">
        <f>SUM(LARGE(($AB27,$U27,$N27,$G27),{1;2;3;4}))</f>
        <v>0</v>
      </c>
      <c r="AE27" s="27">
        <f t="shared" si="47"/>
        <v>1</v>
      </c>
      <c r="AF27" s="20">
        <f t="shared" si="8"/>
        <v>2</v>
      </c>
      <c r="AG27" s="27"/>
      <c r="AH27" s="26"/>
      <c r="AI27" s="28">
        <f t="shared" si="84"/>
        <v>0</v>
      </c>
      <c r="AJ27" s="29">
        <f t="shared" si="48"/>
        <v>0</v>
      </c>
      <c r="AK27" s="30">
        <f>SUM(LARGE(($AI27,$AB27,$U27,$N27,$G27),{1;2;3;4;5}))</f>
        <v>0</v>
      </c>
      <c r="AL27" s="27">
        <f t="shared" si="49"/>
        <v>1</v>
      </c>
      <c r="AM27" s="20">
        <f t="shared" si="10"/>
        <v>2</v>
      </c>
      <c r="AN27" s="27"/>
      <c r="AO27" s="26"/>
      <c r="AP27" s="28">
        <f t="shared" si="85"/>
        <v>0</v>
      </c>
      <c r="AQ27" s="29">
        <f t="shared" si="50"/>
        <v>0</v>
      </c>
      <c r="AR27" s="30">
        <f>SUM(LARGE(($AP27,$AI27,$AB27,$U27,$N27,$G27),{1;2;3;4;5}))</f>
        <v>0</v>
      </c>
      <c r="AS27" s="27">
        <f t="shared" si="51"/>
        <v>1</v>
      </c>
      <c r="AT27" s="20">
        <f t="shared" si="12"/>
        <v>2</v>
      </c>
      <c r="AU27" s="27"/>
      <c r="AV27" s="26"/>
      <c r="AW27" s="28">
        <f t="shared" si="86"/>
        <v>0</v>
      </c>
      <c r="AX27" s="29">
        <f t="shared" si="52"/>
        <v>0</v>
      </c>
      <c r="AY27" s="30">
        <f>SUM(LARGE(($AW27,$AP27,$AI27,$AB27,$U27,$N27,$G27),{1;2;3;4;5}))</f>
        <v>0</v>
      </c>
      <c r="AZ27" s="27">
        <f t="shared" si="53"/>
        <v>1</v>
      </c>
      <c r="BA27" s="20">
        <f t="shared" si="14"/>
        <v>2</v>
      </c>
      <c r="BB27" s="27"/>
      <c r="BC27" s="26"/>
      <c r="BD27" s="28">
        <f t="shared" si="87"/>
        <v>0</v>
      </c>
      <c r="BE27" s="29">
        <f t="shared" si="54"/>
        <v>0</v>
      </c>
      <c r="BF27" s="30">
        <f>SUM(LARGE(($BD27,$AW27,$AP27,$AI27,$AB27,$U27,$N27,$G27),{1;2;3;4;5}))</f>
        <v>0</v>
      </c>
      <c r="BG27" s="27">
        <f t="shared" si="55"/>
        <v>1</v>
      </c>
      <c r="BH27" s="20">
        <f t="shared" si="16"/>
        <v>2</v>
      </c>
      <c r="BI27" s="27"/>
      <c r="BJ27" s="26"/>
      <c r="BK27" s="28">
        <f t="shared" si="88"/>
        <v>0</v>
      </c>
      <c r="BL27" s="29">
        <f t="shared" si="56"/>
        <v>0</v>
      </c>
      <c r="BM27" s="30">
        <f>SUM(LARGE(($BK27,$BD27,$AW27,$AP27,$AI27,$AB27,$U27,$N27,$G27),{1;2;3;4;5}))</f>
        <v>0</v>
      </c>
      <c r="BN27" s="27">
        <f t="shared" si="57"/>
        <v>1</v>
      </c>
      <c r="BO27" s="20">
        <f t="shared" si="18"/>
        <v>2</v>
      </c>
      <c r="BP27" s="27"/>
      <c r="BQ27" s="26"/>
      <c r="BR27" s="28">
        <f t="shared" si="89"/>
        <v>0</v>
      </c>
      <c r="BS27" s="29">
        <f t="shared" si="58"/>
        <v>0</v>
      </c>
      <c r="BT27" s="30">
        <f>SUM(LARGE(($BR27,$BK27,$BD27,$AW27,$AP27,$AI27,$AB27,$U27,$N27,$G27),{1;2;3;4;5}))</f>
        <v>0</v>
      </c>
      <c r="BU27" s="27">
        <f t="shared" si="59"/>
        <v>1</v>
      </c>
      <c r="BV27" s="20">
        <f t="shared" si="20"/>
        <v>2</v>
      </c>
      <c r="BW27" s="27"/>
      <c r="BX27" s="26"/>
      <c r="BY27" s="28">
        <f t="shared" si="90"/>
        <v>0</v>
      </c>
      <c r="BZ27" s="29">
        <f t="shared" si="60"/>
        <v>0</v>
      </c>
      <c r="CA27" s="30">
        <f>SUM(LARGE(($BY27,$BR27,$BK27,$BD27,$AW27,$AP27,$AI27,$AB27,$U27,$N27,$G27),{1;2;3;4;5}))</f>
        <v>0</v>
      </c>
      <c r="CB27" s="27">
        <f t="shared" si="61"/>
        <v>1</v>
      </c>
      <c r="CC27" s="20">
        <f t="shared" si="22"/>
        <v>2</v>
      </c>
      <c r="CD27" s="27"/>
      <c r="CE27" s="26"/>
      <c r="CF27" s="28">
        <f t="shared" si="91"/>
        <v>0</v>
      </c>
      <c r="CG27" s="29">
        <f t="shared" si="62"/>
        <v>0</v>
      </c>
      <c r="CH27" s="30">
        <f>SUM(LARGE(($CF27,$BY27,$BR27,$BK27,$BD27,$AW27,$AP27,$AI27,$AB27,$U27,$N27,$G27),{1;2;3;4;5}))</f>
        <v>0</v>
      </c>
      <c r="CI27" s="27">
        <f t="shared" si="63"/>
        <v>1</v>
      </c>
      <c r="CJ27" s="20">
        <f t="shared" si="24"/>
        <v>1</v>
      </c>
      <c r="CK27" s="27"/>
      <c r="CL27" s="26"/>
      <c r="CM27" s="28">
        <f t="shared" si="92"/>
        <v>0</v>
      </c>
      <c r="CN27" s="29">
        <f t="shared" si="64"/>
        <v>0</v>
      </c>
      <c r="CO27" s="30">
        <f>SUM(LARGE(($CM27,$CF27,$BY27,$BR27,$BK27,$BD27,$AW27,$AP27,$AI27,$AB27,$U27,$N27,$G27),{1;2;3;4;5}))</f>
        <v>0</v>
      </c>
      <c r="CP27" s="27">
        <f t="shared" si="65"/>
        <v>1</v>
      </c>
      <c r="CQ27" s="20">
        <f t="shared" si="26"/>
        <v>1</v>
      </c>
      <c r="CR27" s="27"/>
      <c r="CS27" s="26"/>
      <c r="CT27" s="28">
        <f t="shared" si="93"/>
        <v>0</v>
      </c>
      <c r="CU27" s="29">
        <f t="shared" si="66"/>
        <v>0</v>
      </c>
      <c r="CV27" s="30">
        <f>SUM(LARGE(($CT27,$CM27,$CF27,$BY27,$BR27,$BK27,$BD27,$AW27,$AP27,$AI27,$AB27,$U27,$N27,$G27),{1;2;3;4;5}))</f>
        <v>0</v>
      </c>
      <c r="CW27" s="27">
        <f t="shared" si="67"/>
        <v>1</v>
      </c>
      <c r="CX27" s="20">
        <f t="shared" si="28"/>
        <v>1</v>
      </c>
      <c r="CY27" s="27"/>
      <c r="CZ27" s="26"/>
      <c r="DA27" s="28">
        <f t="shared" si="94"/>
        <v>0</v>
      </c>
      <c r="DB27" s="29">
        <f t="shared" si="68"/>
        <v>0</v>
      </c>
      <c r="DC27" s="30">
        <f>SUM(LARGE(($DA27,$CT27,$CM27,$CF27,$BY27,$BR27,$BK27,$BD27,$AW27,$AP27,$AI27,$AB27,$U27,$N27,$G27),{1;2;3;4;5}))</f>
        <v>0</v>
      </c>
      <c r="DD27" s="27">
        <f t="shared" si="69"/>
        <v>1</v>
      </c>
      <c r="DE27" s="20">
        <f t="shared" si="30"/>
        <v>1</v>
      </c>
      <c r="DF27" s="27"/>
      <c r="DG27" s="26"/>
      <c r="DH27" s="28">
        <f t="shared" si="95"/>
        <v>0</v>
      </c>
      <c r="DI27" s="29">
        <f t="shared" si="70"/>
        <v>0</v>
      </c>
      <c r="DJ27" s="30">
        <f>SUM(LARGE(($DH27,$DA27,$CT27,$CM27,$CF27,$BY27,$BR27,$BK27,$BD27,$AW27,$AP27,$AI27,$AB27,$U27,$N27,$G27),{1;2;3;4;5}))</f>
        <v>0</v>
      </c>
      <c r="DK27" s="27">
        <f t="shared" si="71"/>
        <v>1</v>
      </c>
      <c r="DL27" s="20">
        <f t="shared" si="32"/>
        <v>1</v>
      </c>
      <c r="DM27" s="27"/>
      <c r="DN27" s="26"/>
      <c r="DO27" s="28">
        <f t="shared" si="96"/>
        <v>0</v>
      </c>
      <c r="DP27" s="29">
        <f t="shared" si="72"/>
        <v>0</v>
      </c>
      <c r="DQ27" s="30">
        <f>SUM(LARGE(($DO27,$DH27,$DA27,$CT27,$CM27,$CF27,$BY27,$BR27,$BK27,$BD27,$AW27,$AP27,$AI27,$AB27,$U27,$N27,$G27),{1;2;3;4;5}))</f>
        <v>0</v>
      </c>
      <c r="DR27" s="27">
        <f t="shared" si="73"/>
        <v>1</v>
      </c>
      <c r="DS27" s="20">
        <f t="shared" si="34"/>
        <v>1</v>
      </c>
      <c r="DT27" s="27"/>
      <c r="DU27" s="26"/>
      <c r="DV27" s="28">
        <f t="shared" si="97"/>
        <v>0</v>
      </c>
      <c r="DW27" s="29">
        <f t="shared" si="74"/>
        <v>0</v>
      </c>
      <c r="DX27" s="30">
        <f>SUM(LARGE(($DV27,$DO27,$DH27,$DA27,$CT27,$CM27,$CF27,$BY27,$BR27,$BK27,$BD27,$AW27,$AP27,$AI27,$AB27,$U27,$N27,$G27),{1;2;3;4;5}))</f>
        <v>0</v>
      </c>
      <c r="DY27" s="27">
        <f t="shared" si="75"/>
        <v>1</v>
      </c>
      <c r="DZ27" s="20">
        <f t="shared" si="36"/>
        <v>3</v>
      </c>
      <c r="EA27" s="27"/>
      <c r="EB27" s="26"/>
      <c r="EC27" s="28">
        <f t="shared" si="98"/>
        <v>0</v>
      </c>
      <c r="ED27" s="29">
        <f t="shared" si="76"/>
        <v>0</v>
      </c>
      <c r="EE27" s="30">
        <f>SUM(LARGE(($EC27,$DV27,$DO27,$DH27,$DA27,$CT27,$CM27,$CF27,$BY27,$BR27,$BK27,$BD27,$AW27,$AP27,$AI27,$AB27,$U27,$N27,$G27),{1;2;3;4;5}))</f>
        <v>0</v>
      </c>
      <c r="EF27" s="27">
        <f t="shared" si="77"/>
        <v>1</v>
      </c>
      <c r="EG27" s="20">
        <f t="shared" si="38"/>
        <v>1</v>
      </c>
      <c r="EH27" s="27"/>
      <c r="EI27" s="26"/>
      <c r="EJ27" s="28">
        <f t="shared" si="99"/>
        <v>0</v>
      </c>
      <c r="EK27" s="29">
        <f t="shared" si="78"/>
        <v>0</v>
      </c>
      <c r="EL27" s="30">
        <f>SUM(LARGE(($EJ27,$EC27,$DV27,$DO27,$DH27,$DA27,$CT27,$CM27,$CF27,$BY27,$BR27,$BK27,$BD27,$AW27,$AP27,$AI27,$AB27,$U27,$N27,$G27),{1;2;3;4;5}))</f>
        <v>0</v>
      </c>
      <c r="EM27" s="27">
        <f t="shared" si="79"/>
        <v>1</v>
      </c>
    </row>
    <row r="28" spans="1:143" x14ac:dyDescent="0.2">
      <c r="A28" s="36"/>
      <c r="B28" s="70">
        <v>0</v>
      </c>
      <c r="C28" s="3"/>
      <c r="D28" s="20">
        <f t="shared" si="0"/>
        <v>1</v>
      </c>
      <c r="E28" s="27"/>
      <c r="F28" s="26"/>
      <c r="G28" s="28">
        <f t="shared" si="80"/>
        <v>0</v>
      </c>
      <c r="H28" s="29">
        <f t="shared" si="40"/>
        <v>0</v>
      </c>
      <c r="I28" s="30">
        <f>SUM(LARGE(($G28),{1}))</f>
        <v>0</v>
      </c>
      <c r="J28" s="27">
        <f t="shared" si="41"/>
        <v>1</v>
      </c>
      <c r="K28" s="20">
        <f t="shared" si="2"/>
        <v>1</v>
      </c>
      <c r="L28" s="27"/>
      <c r="M28" s="26"/>
      <c r="N28" s="28">
        <f t="shared" si="81"/>
        <v>0</v>
      </c>
      <c r="O28" s="29">
        <f t="shared" si="42"/>
        <v>0</v>
      </c>
      <c r="P28" s="30">
        <f>SUM(LARGE(($N28,$G28),{1;2}))</f>
        <v>0</v>
      </c>
      <c r="Q28" s="27">
        <f t="shared" si="43"/>
        <v>1</v>
      </c>
      <c r="R28" s="20">
        <f t="shared" si="4"/>
        <v>2</v>
      </c>
      <c r="S28" s="27"/>
      <c r="T28" s="26"/>
      <c r="U28" s="28">
        <f t="shared" si="82"/>
        <v>0</v>
      </c>
      <c r="V28" s="29">
        <f t="shared" si="44"/>
        <v>0</v>
      </c>
      <c r="W28" s="30">
        <f>SUM(LARGE(($U28,$N28,$G28),{1;2;3}))</f>
        <v>0</v>
      </c>
      <c r="X28" s="27">
        <f t="shared" si="45"/>
        <v>1</v>
      </c>
      <c r="Y28" s="20">
        <f t="shared" si="6"/>
        <v>2</v>
      </c>
      <c r="Z28" s="27"/>
      <c r="AA28" s="26"/>
      <c r="AB28" s="28">
        <f t="shared" si="83"/>
        <v>0</v>
      </c>
      <c r="AC28" s="29">
        <f t="shared" si="46"/>
        <v>0</v>
      </c>
      <c r="AD28" s="30">
        <f>SUM(LARGE(($AB28,$U28,$N28,$G28),{1;2;3;4}))</f>
        <v>0</v>
      </c>
      <c r="AE28" s="27">
        <f t="shared" si="47"/>
        <v>1</v>
      </c>
      <c r="AF28" s="20">
        <f t="shared" si="8"/>
        <v>2</v>
      </c>
      <c r="AG28" s="27"/>
      <c r="AH28" s="26"/>
      <c r="AI28" s="28">
        <f t="shared" si="84"/>
        <v>0</v>
      </c>
      <c r="AJ28" s="29">
        <f t="shared" si="48"/>
        <v>0</v>
      </c>
      <c r="AK28" s="30">
        <f>SUM(LARGE(($AI28,$AB28,$U28,$N28,$G28),{1;2;3;4;5}))</f>
        <v>0</v>
      </c>
      <c r="AL28" s="27">
        <f t="shared" si="49"/>
        <v>1</v>
      </c>
      <c r="AM28" s="20">
        <f t="shared" si="10"/>
        <v>2</v>
      </c>
      <c r="AN28" s="27"/>
      <c r="AO28" s="26"/>
      <c r="AP28" s="28">
        <f t="shared" si="85"/>
        <v>0</v>
      </c>
      <c r="AQ28" s="29">
        <f t="shared" si="50"/>
        <v>0</v>
      </c>
      <c r="AR28" s="30">
        <f>SUM(LARGE(($AP28,$AI28,$AB28,$U28,$N28,$G28),{1;2;3;4;5}))</f>
        <v>0</v>
      </c>
      <c r="AS28" s="27">
        <f t="shared" si="51"/>
        <v>1</v>
      </c>
      <c r="AT28" s="20">
        <f t="shared" si="12"/>
        <v>2</v>
      </c>
      <c r="AU28" s="27"/>
      <c r="AV28" s="26"/>
      <c r="AW28" s="28">
        <f t="shared" si="86"/>
        <v>0</v>
      </c>
      <c r="AX28" s="29">
        <f t="shared" si="52"/>
        <v>0</v>
      </c>
      <c r="AY28" s="30">
        <f>SUM(LARGE(($AW28,$AP28,$AI28,$AB28,$U28,$N28,$G28),{1;2;3;4;5}))</f>
        <v>0</v>
      </c>
      <c r="AZ28" s="27">
        <f t="shared" si="53"/>
        <v>1</v>
      </c>
      <c r="BA28" s="20">
        <f t="shared" si="14"/>
        <v>2</v>
      </c>
      <c r="BB28" s="27"/>
      <c r="BC28" s="26"/>
      <c r="BD28" s="28">
        <f t="shared" si="87"/>
        <v>0</v>
      </c>
      <c r="BE28" s="29">
        <f t="shared" si="54"/>
        <v>0</v>
      </c>
      <c r="BF28" s="30">
        <f>SUM(LARGE(($BD28,$AW28,$AP28,$AI28,$AB28,$U28,$N28,$G28),{1;2;3;4;5}))</f>
        <v>0</v>
      </c>
      <c r="BG28" s="27">
        <f t="shared" si="55"/>
        <v>1</v>
      </c>
      <c r="BH28" s="20">
        <f t="shared" si="16"/>
        <v>2</v>
      </c>
      <c r="BI28" s="27"/>
      <c r="BJ28" s="26"/>
      <c r="BK28" s="28">
        <f t="shared" si="88"/>
        <v>0</v>
      </c>
      <c r="BL28" s="29">
        <f t="shared" si="56"/>
        <v>0</v>
      </c>
      <c r="BM28" s="30">
        <f>SUM(LARGE(($BK28,$BD28,$AW28,$AP28,$AI28,$AB28,$U28,$N28,$G28),{1;2;3;4;5}))</f>
        <v>0</v>
      </c>
      <c r="BN28" s="27">
        <f t="shared" si="57"/>
        <v>1</v>
      </c>
      <c r="BO28" s="20">
        <f t="shared" si="18"/>
        <v>2</v>
      </c>
      <c r="BP28" s="27"/>
      <c r="BQ28" s="26"/>
      <c r="BR28" s="28">
        <f t="shared" si="89"/>
        <v>0</v>
      </c>
      <c r="BS28" s="29">
        <f t="shared" si="58"/>
        <v>0</v>
      </c>
      <c r="BT28" s="30">
        <f>SUM(LARGE(($BR28,$BK28,$BD28,$AW28,$AP28,$AI28,$AB28,$U28,$N28,$G28),{1;2;3;4;5}))</f>
        <v>0</v>
      </c>
      <c r="BU28" s="27">
        <f t="shared" si="59"/>
        <v>1</v>
      </c>
      <c r="BV28" s="20">
        <f t="shared" si="20"/>
        <v>2</v>
      </c>
      <c r="BW28" s="27"/>
      <c r="BX28" s="26"/>
      <c r="BY28" s="28">
        <f t="shared" si="90"/>
        <v>0</v>
      </c>
      <c r="BZ28" s="29">
        <f t="shared" si="60"/>
        <v>0</v>
      </c>
      <c r="CA28" s="30">
        <f>SUM(LARGE(($BY28,$BR28,$BK28,$BD28,$AW28,$AP28,$AI28,$AB28,$U28,$N28,$G28),{1;2;3;4;5}))</f>
        <v>0</v>
      </c>
      <c r="CB28" s="27">
        <f t="shared" si="61"/>
        <v>1</v>
      </c>
      <c r="CC28" s="20">
        <f t="shared" si="22"/>
        <v>2</v>
      </c>
      <c r="CD28" s="27"/>
      <c r="CE28" s="26"/>
      <c r="CF28" s="28">
        <f t="shared" si="91"/>
        <v>0</v>
      </c>
      <c r="CG28" s="29">
        <f t="shared" si="62"/>
        <v>0</v>
      </c>
      <c r="CH28" s="30">
        <f>SUM(LARGE(($CF28,$BY28,$BR28,$BK28,$BD28,$AW28,$AP28,$AI28,$AB28,$U28,$N28,$G28),{1;2;3;4;5}))</f>
        <v>0</v>
      </c>
      <c r="CI28" s="27">
        <f t="shared" si="63"/>
        <v>1</v>
      </c>
      <c r="CJ28" s="20">
        <f t="shared" si="24"/>
        <v>1</v>
      </c>
      <c r="CK28" s="27"/>
      <c r="CL28" s="26"/>
      <c r="CM28" s="28">
        <f t="shared" si="92"/>
        <v>0</v>
      </c>
      <c r="CN28" s="29">
        <f t="shared" si="64"/>
        <v>0</v>
      </c>
      <c r="CO28" s="30">
        <f>SUM(LARGE(($CM28,$CF28,$BY28,$BR28,$BK28,$BD28,$AW28,$AP28,$AI28,$AB28,$U28,$N28,$G28),{1;2;3;4;5}))</f>
        <v>0</v>
      </c>
      <c r="CP28" s="27">
        <f t="shared" si="65"/>
        <v>1</v>
      </c>
      <c r="CQ28" s="20">
        <f t="shared" si="26"/>
        <v>1</v>
      </c>
      <c r="CR28" s="27"/>
      <c r="CS28" s="26"/>
      <c r="CT28" s="28">
        <f t="shared" si="93"/>
        <v>0</v>
      </c>
      <c r="CU28" s="29">
        <f t="shared" si="66"/>
        <v>0</v>
      </c>
      <c r="CV28" s="30">
        <f>SUM(LARGE(($CT28,$CM28,$CF28,$BY28,$BR28,$BK28,$BD28,$AW28,$AP28,$AI28,$AB28,$U28,$N28,$G28),{1;2;3;4;5}))</f>
        <v>0</v>
      </c>
      <c r="CW28" s="27">
        <f t="shared" si="67"/>
        <v>1</v>
      </c>
      <c r="CX28" s="20">
        <f t="shared" si="28"/>
        <v>1</v>
      </c>
      <c r="CY28" s="27"/>
      <c r="CZ28" s="26"/>
      <c r="DA28" s="28">
        <f t="shared" si="94"/>
        <v>0</v>
      </c>
      <c r="DB28" s="29">
        <f t="shared" si="68"/>
        <v>0</v>
      </c>
      <c r="DC28" s="30">
        <f>SUM(LARGE(($DA28,$CT28,$CM28,$CF28,$BY28,$BR28,$BK28,$BD28,$AW28,$AP28,$AI28,$AB28,$U28,$N28,$G28),{1;2;3;4;5}))</f>
        <v>0</v>
      </c>
      <c r="DD28" s="27">
        <f t="shared" si="69"/>
        <v>1</v>
      </c>
      <c r="DE28" s="20">
        <f t="shared" si="30"/>
        <v>1</v>
      </c>
      <c r="DF28" s="27"/>
      <c r="DG28" s="26"/>
      <c r="DH28" s="28">
        <f t="shared" si="95"/>
        <v>0</v>
      </c>
      <c r="DI28" s="29">
        <f t="shared" si="70"/>
        <v>0</v>
      </c>
      <c r="DJ28" s="30">
        <f>SUM(LARGE(($DH28,$DA28,$CT28,$CM28,$CF28,$BY28,$BR28,$BK28,$BD28,$AW28,$AP28,$AI28,$AB28,$U28,$N28,$G28),{1;2;3;4;5}))</f>
        <v>0</v>
      </c>
      <c r="DK28" s="27">
        <f t="shared" si="71"/>
        <v>1</v>
      </c>
      <c r="DL28" s="20">
        <f t="shared" si="32"/>
        <v>1</v>
      </c>
      <c r="DM28" s="27"/>
      <c r="DN28" s="26"/>
      <c r="DO28" s="28">
        <f t="shared" si="96"/>
        <v>0</v>
      </c>
      <c r="DP28" s="29">
        <f t="shared" si="72"/>
        <v>0</v>
      </c>
      <c r="DQ28" s="30">
        <f>SUM(LARGE(($DO28,$DH28,$DA28,$CT28,$CM28,$CF28,$BY28,$BR28,$BK28,$BD28,$AW28,$AP28,$AI28,$AB28,$U28,$N28,$G28),{1;2;3;4;5}))</f>
        <v>0</v>
      </c>
      <c r="DR28" s="27">
        <f t="shared" si="73"/>
        <v>1</v>
      </c>
      <c r="DS28" s="20">
        <f t="shared" si="34"/>
        <v>1</v>
      </c>
      <c r="DT28" s="27"/>
      <c r="DU28" s="26"/>
      <c r="DV28" s="28">
        <f t="shared" si="97"/>
        <v>0</v>
      </c>
      <c r="DW28" s="29">
        <f t="shared" si="74"/>
        <v>0</v>
      </c>
      <c r="DX28" s="30">
        <f>SUM(LARGE(($DV28,$DO28,$DH28,$DA28,$CT28,$CM28,$CF28,$BY28,$BR28,$BK28,$BD28,$AW28,$AP28,$AI28,$AB28,$U28,$N28,$G28),{1;2;3;4;5}))</f>
        <v>0</v>
      </c>
      <c r="DY28" s="27">
        <f t="shared" si="75"/>
        <v>1</v>
      </c>
      <c r="DZ28" s="20">
        <f t="shared" si="36"/>
        <v>3</v>
      </c>
      <c r="EA28" s="27"/>
      <c r="EB28" s="26"/>
      <c r="EC28" s="28">
        <f t="shared" si="98"/>
        <v>0</v>
      </c>
      <c r="ED28" s="29">
        <f t="shared" si="76"/>
        <v>0</v>
      </c>
      <c r="EE28" s="30">
        <f>SUM(LARGE(($EC28,$DV28,$DO28,$DH28,$DA28,$CT28,$CM28,$CF28,$BY28,$BR28,$BK28,$BD28,$AW28,$AP28,$AI28,$AB28,$U28,$N28,$G28),{1;2;3;4;5}))</f>
        <v>0</v>
      </c>
      <c r="EF28" s="27">
        <f t="shared" si="77"/>
        <v>1</v>
      </c>
      <c r="EG28" s="20">
        <f t="shared" si="38"/>
        <v>1</v>
      </c>
      <c r="EH28" s="27"/>
      <c r="EI28" s="26"/>
      <c r="EJ28" s="28">
        <f t="shared" si="99"/>
        <v>0</v>
      </c>
      <c r="EK28" s="29">
        <f t="shared" si="78"/>
        <v>0</v>
      </c>
      <c r="EL28" s="30">
        <f>SUM(LARGE(($EJ28,$EC28,$DV28,$DO28,$DH28,$DA28,$CT28,$CM28,$CF28,$BY28,$BR28,$BK28,$BD28,$AW28,$AP28,$AI28,$AB28,$U28,$N28,$G28),{1;2;3;4;5}))</f>
        <v>0</v>
      </c>
      <c r="EM28" s="27">
        <f t="shared" si="79"/>
        <v>1</v>
      </c>
    </row>
    <row r="29" spans="1:143" x14ac:dyDescent="0.2">
      <c r="A29" s="36"/>
      <c r="B29" s="70">
        <v>0</v>
      </c>
      <c r="C29" s="3"/>
      <c r="D29" s="20">
        <f t="shared" si="0"/>
        <v>1</v>
      </c>
      <c r="E29" s="27"/>
      <c r="F29" s="26"/>
      <c r="G29" s="28">
        <f t="shared" si="80"/>
        <v>0</v>
      </c>
      <c r="H29" s="29">
        <f t="shared" si="40"/>
        <v>0</v>
      </c>
      <c r="I29" s="30">
        <f>SUM(LARGE(($G29),{1}))</f>
        <v>0</v>
      </c>
      <c r="J29" s="27">
        <f t="shared" si="41"/>
        <v>1</v>
      </c>
      <c r="K29" s="20">
        <f t="shared" si="2"/>
        <v>1</v>
      </c>
      <c r="L29" s="27"/>
      <c r="M29" s="26"/>
      <c r="N29" s="28">
        <f t="shared" si="81"/>
        <v>0</v>
      </c>
      <c r="O29" s="29">
        <f t="shared" si="42"/>
        <v>0</v>
      </c>
      <c r="P29" s="30">
        <f>SUM(LARGE(($N29,$G29),{1;2}))</f>
        <v>0</v>
      </c>
      <c r="Q29" s="27">
        <f t="shared" si="43"/>
        <v>1</v>
      </c>
      <c r="R29" s="20">
        <f t="shared" si="4"/>
        <v>2</v>
      </c>
      <c r="S29" s="27"/>
      <c r="T29" s="26"/>
      <c r="U29" s="28">
        <f t="shared" si="82"/>
        <v>0</v>
      </c>
      <c r="V29" s="29">
        <f t="shared" si="44"/>
        <v>0</v>
      </c>
      <c r="W29" s="30">
        <f>SUM(LARGE(($U29,$N29,$G29),{1;2;3}))</f>
        <v>0</v>
      </c>
      <c r="X29" s="27">
        <f t="shared" si="45"/>
        <v>1</v>
      </c>
      <c r="Y29" s="20">
        <f t="shared" si="6"/>
        <v>2</v>
      </c>
      <c r="Z29" s="27"/>
      <c r="AA29" s="26"/>
      <c r="AB29" s="28">
        <f t="shared" si="83"/>
        <v>0</v>
      </c>
      <c r="AC29" s="29">
        <f t="shared" si="46"/>
        <v>0</v>
      </c>
      <c r="AD29" s="30">
        <f>SUM(LARGE(($AB29,$U29,$N29,$G29),{1;2;3;4}))</f>
        <v>0</v>
      </c>
      <c r="AE29" s="27">
        <f t="shared" si="47"/>
        <v>1</v>
      </c>
      <c r="AF29" s="20">
        <f t="shared" si="8"/>
        <v>2</v>
      </c>
      <c r="AG29" s="27"/>
      <c r="AH29" s="26"/>
      <c r="AI29" s="28">
        <f t="shared" si="84"/>
        <v>0</v>
      </c>
      <c r="AJ29" s="29">
        <f t="shared" si="48"/>
        <v>0</v>
      </c>
      <c r="AK29" s="30">
        <f>SUM(LARGE(($AI29,$AB29,$U29,$N29,$G29),{1;2;3;4;5}))</f>
        <v>0</v>
      </c>
      <c r="AL29" s="27">
        <f t="shared" si="49"/>
        <v>1</v>
      </c>
      <c r="AM29" s="20">
        <f t="shared" si="10"/>
        <v>2</v>
      </c>
      <c r="AN29" s="27"/>
      <c r="AO29" s="26"/>
      <c r="AP29" s="28">
        <f t="shared" si="85"/>
        <v>0</v>
      </c>
      <c r="AQ29" s="29">
        <f t="shared" si="50"/>
        <v>0</v>
      </c>
      <c r="AR29" s="30">
        <f>SUM(LARGE(($AP29,$AI29,$AB29,$U29,$N29,$G29),{1;2;3;4;5}))</f>
        <v>0</v>
      </c>
      <c r="AS29" s="27">
        <f t="shared" si="51"/>
        <v>1</v>
      </c>
      <c r="AT29" s="20">
        <f t="shared" si="12"/>
        <v>2</v>
      </c>
      <c r="AU29" s="27"/>
      <c r="AV29" s="26"/>
      <c r="AW29" s="28">
        <f t="shared" si="86"/>
        <v>0</v>
      </c>
      <c r="AX29" s="29">
        <f t="shared" si="52"/>
        <v>0</v>
      </c>
      <c r="AY29" s="30">
        <f>SUM(LARGE(($AW29,$AP29,$AI29,$AB29,$U29,$N29,$G29),{1;2;3;4;5}))</f>
        <v>0</v>
      </c>
      <c r="AZ29" s="27">
        <f t="shared" si="53"/>
        <v>1</v>
      </c>
      <c r="BA29" s="20">
        <f t="shared" si="14"/>
        <v>2</v>
      </c>
      <c r="BB29" s="27"/>
      <c r="BC29" s="26"/>
      <c r="BD29" s="28">
        <f t="shared" si="87"/>
        <v>0</v>
      </c>
      <c r="BE29" s="29">
        <f t="shared" si="54"/>
        <v>0</v>
      </c>
      <c r="BF29" s="30">
        <f>SUM(LARGE(($BD29,$AW29,$AP29,$AI29,$AB29,$U29,$N29,$G29),{1;2;3;4;5}))</f>
        <v>0</v>
      </c>
      <c r="BG29" s="27">
        <f t="shared" si="55"/>
        <v>1</v>
      </c>
      <c r="BH29" s="20">
        <f t="shared" si="16"/>
        <v>2</v>
      </c>
      <c r="BI29" s="27"/>
      <c r="BJ29" s="26"/>
      <c r="BK29" s="28">
        <f t="shared" si="88"/>
        <v>0</v>
      </c>
      <c r="BL29" s="29">
        <f t="shared" si="56"/>
        <v>0</v>
      </c>
      <c r="BM29" s="30">
        <f>SUM(LARGE(($BK29,$BD29,$AW29,$AP29,$AI29,$AB29,$U29,$N29,$G29),{1;2;3;4;5}))</f>
        <v>0</v>
      </c>
      <c r="BN29" s="27">
        <f t="shared" si="57"/>
        <v>1</v>
      </c>
      <c r="BO29" s="20">
        <f t="shared" si="18"/>
        <v>2</v>
      </c>
      <c r="BP29" s="27"/>
      <c r="BQ29" s="26"/>
      <c r="BR29" s="28">
        <f t="shared" si="89"/>
        <v>0</v>
      </c>
      <c r="BS29" s="29">
        <f t="shared" si="58"/>
        <v>0</v>
      </c>
      <c r="BT29" s="30">
        <f>SUM(LARGE(($BR29,$BK29,$BD29,$AW29,$AP29,$AI29,$AB29,$U29,$N29,$G29),{1;2;3;4;5}))</f>
        <v>0</v>
      </c>
      <c r="BU29" s="27">
        <f t="shared" si="59"/>
        <v>1</v>
      </c>
      <c r="BV29" s="20">
        <f t="shared" si="20"/>
        <v>2</v>
      </c>
      <c r="BW29" s="27"/>
      <c r="BX29" s="26"/>
      <c r="BY29" s="28">
        <f t="shared" si="90"/>
        <v>0</v>
      </c>
      <c r="BZ29" s="29">
        <f t="shared" si="60"/>
        <v>0</v>
      </c>
      <c r="CA29" s="30">
        <f>SUM(LARGE(($BY29,$BR29,$BK29,$BD29,$AW29,$AP29,$AI29,$AB29,$U29,$N29,$G29),{1;2;3;4;5}))</f>
        <v>0</v>
      </c>
      <c r="CB29" s="27">
        <f t="shared" si="61"/>
        <v>1</v>
      </c>
      <c r="CC29" s="20">
        <f t="shared" si="22"/>
        <v>2</v>
      </c>
      <c r="CD29" s="27"/>
      <c r="CE29" s="26"/>
      <c r="CF29" s="28">
        <f t="shared" si="91"/>
        <v>0</v>
      </c>
      <c r="CG29" s="29">
        <f t="shared" si="62"/>
        <v>0</v>
      </c>
      <c r="CH29" s="30">
        <f>SUM(LARGE(($CF29,$BY29,$BR29,$BK29,$BD29,$AW29,$AP29,$AI29,$AB29,$U29,$N29,$G29),{1;2;3;4;5}))</f>
        <v>0</v>
      </c>
      <c r="CI29" s="27">
        <f t="shared" si="63"/>
        <v>1</v>
      </c>
      <c r="CJ29" s="20">
        <f t="shared" si="24"/>
        <v>1</v>
      </c>
      <c r="CK29" s="27"/>
      <c r="CL29" s="26"/>
      <c r="CM29" s="28">
        <f t="shared" si="92"/>
        <v>0</v>
      </c>
      <c r="CN29" s="29">
        <f t="shared" si="64"/>
        <v>0</v>
      </c>
      <c r="CO29" s="30">
        <f>SUM(LARGE(($CM29,$CF29,$BY29,$BR29,$BK29,$BD29,$AW29,$AP29,$AI29,$AB29,$U29,$N29,$G29),{1;2;3;4;5}))</f>
        <v>0</v>
      </c>
      <c r="CP29" s="27">
        <f t="shared" si="65"/>
        <v>1</v>
      </c>
      <c r="CQ29" s="20">
        <f t="shared" si="26"/>
        <v>1</v>
      </c>
      <c r="CR29" s="27"/>
      <c r="CS29" s="26"/>
      <c r="CT29" s="28">
        <f t="shared" si="93"/>
        <v>0</v>
      </c>
      <c r="CU29" s="29">
        <f t="shared" si="66"/>
        <v>0</v>
      </c>
      <c r="CV29" s="30">
        <f>SUM(LARGE(($CT29,$CM29,$CF29,$BY29,$BR29,$BK29,$BD29,$AW29,$AP29,$AI29,$AB29,$U29,$N29,$G29),{1;2;3;4;5}))</f>
        <v>0</v>
      </c>
      <c r="CW29" s="27">
        <f t="shared" si="67"/>
        <v>1</v>
      </c>
      <c r="CX29" s="20">
        <f t="shared" si="28"/>
        <v>1</v>
      </c>
      <c r="CY29" s="27"/>
      <c r="CZ29" s="26"/>
      <c r="DA29" s="28">
        <f t="shared" si="94"/>
        <v>0</v>
      </c>
      <c r="DB29" s="29">
        <f t="shared" si="68"/>
        <v>0</v>
      </c>
      <c r="DC29" s="30">
        <f>SUM(LARGE(($DA29,$CT29,$CM29,$CF29,$BY29,$BR29,$BK29,$BD29,$AW29,$AP29,$AI29,$AB29,$U29,$N29,$G29),{1;2;3;4;5}))</f>
        <v>0</v>
      </c>
      <c r="DD29" s="27">
        <f t="shared" si="69"/>
        <v>1</v>
      </c>
      <c r="DE29" s="20">
        <f t="shared" si="30"/>
        <v>1</v>
      </c>
      <c r="DF29" s="27"/>
      <c r="DG29" s="26"/>
      <c r="DH29" s="28">
        <f t="shared" si="95"/>
        <v>0</v>
      </c>
      <c r="DI29" s="29">
        <f t="shared" si="70"/>
        <v>0</v>
      </c>
      <c r="DJ29" s="30">
        <f>SUM(LARGE(($DH29,$DA29,$CT29,$CM29,$CF29,$BY29,$BR29,$BK29,$BD29,$AW29,$AP29,$AI29,$AB29,$U29,$N29,$G29),{1;2;3;4;5}))</f>
        <v>0</v>
      </c>
      <c r="DK29" s="27">
        <f t="shared" si="71"/>
        <v>1</v>
      </c>
      <c r="DL29" s="20">
        <f t="shared" si="32"/>
        <v>1</v>
      </c>
      <c r="DM29" s="27"/>
      <c r="DN29" s="26"/>
      <c r="DO29" s="28">
        <f t="shared" si="96"/>
        <v>0</v>
      </c>
      <c r="DP29" s="29">
        <f t="shared" si="72"/>
        <v>0</v>
      </c>
      <c r="DQ29" s="30">
        <f>SUM(LARGE(($DO29,$DH29,$DA29,$CT29,$CM29,$CF29,$BY29,$BR29,$BK29,$BD29,$AW29,$AP29,$AI29,$AB29,$U29,$N29,$G29),{1;2;3;4;5}))</f>
        <v>0</v>
      </c>
      <c r="DR29" s="27">
        <f t="shared" si="73"/>
        <v>1</v>
      </c>
      <c r="DS29" s="20">
        <f t="shared" si="34"/>
        <v>1</v>
      </c>
      <c r="DT29" s="27"/>
      <c r="DU29" s="26"/>
      <c r="DV29" s="28">
        <f t="shared" si="97"/>
        <v>0</v>
      </c>
      <c r="DW29" s="29">
        <f t="shared" si="74"/>
        <v>0</v>
      </c>
      <c r="DX29" s="30">
        <f>SUM(LARGE(($DV29,$DO29,$DH29,$DA29,$CT29,$CM29,$CF29,$BY29,$BR29,$BK29,$BD29,$AW29,$AP29,$AI29,$AB29,$U29,$N29,$G29),{1;2;3;4;5}))</f>
        <v>0</v>
      </c>
      <c r="DY29" s="27">
        <f t="shared" si="75"/>
        <v>1</v>
      </c>
      <c r="DZ29" s="20">
        <f t="shared" si="36"/>
        <v>3</v>
      </c>
      <c r="EA29" s="27"/>
      <c r="EB29" s="26"/>
      <c r="EC29" s="28">
        <f t="shared" si="98"/>
        <v>0</v>
      </c>
      <c r="ED29" s="29">
        <f t="shared" si="76"/>
        <v>0</v>
      </c>
      <c r="EE29" s="30">
        <f>SUM(LARGE(($EC29,$DV29,$DO29,$DH29,$DA29,$CT29,$CM29,$CF29,$BY29,$BR29,$BK29,$BD29,$AW29,$AP29,$AI29,$AB29,$U29,$N29,$G29),{1;2;3;4;5}))</f>
        <v>0</v>
      </c>
      <c r="EF29" s="27">
        <f t="shared" si="77"/>
        <v>1</v>
      </c>
      <c r="EG29" s="20">
        <f t="shared" si="38"/>
        <v>1</v>
      </c>
      <c r="EH29" s="27"/>
      <c r="EI29" s="26"/>
      <c r="EJ29" s="28">
        <f t="shared" si="99"/>
        <v>0</v>
      </c>
      <c r="EK29" s="29">
        <f t="shared" si="78"/>
        <v>0</v>
      </c>
      <c r="EL29" s="30">
        <f>SUM(LARGE(($EJ29,$EC29,$DV29,$DO29,$DH29,$DA29,$CT29,$CM29,$CF29,$BY29,$BR29,$BK29,$BD29,$AW29,$AP29,$AI29,$AB29,$U29,$N29,$G29),{1;2;3;4;5}))</f>
        <v>0</v>
      </c>
      <c r="EM29" s="27">
        <f t="shared" si="79"/>
        <v>1</v>
      </c>
    </row>
    <row r="30" spans="1:143" x14ac:dyDescent="0.2">
      <c r="A30" s="36"/>
      <c r="B30" s="70">
        <v>0</v>
      </c>
      <c r="C30" s="3"/>
      <c r="D30" s="20">
        <f t="shared" si="0"/>
        <v>1</v>
      </c>
      <c r="E30" s="27"/>
      <c r="F30" s="26"/>
      <c r="G30" s="28">
        <f t="shared" si="80"/>
        <v>0</v>
      </c>
      <c r="H30" s="29">
        <f t="shared" si="40"/>
        <v>0</v>
      </c>
      <c r="I30" s="30">
        <f>SUM(LARGE(($G30),{1}))</f>
        <v>0</v>
      </c>
      <c r="J30" s="27">
        <f t="shared" si="41"/>
        <v>1</v>
      </c>
      <c r="K30" s="20">
        <f t="shared" si="2"/>
        <v>1</v>
      </c>
      <c r="L30" s="27"/>
      <c r="M30" s="26"/>
      <c r="N30" s="28">
        <f t="shared" si="81"/>
        <v>0</v>
      </c>
      <c r="O30" s="29">
        <f t="shared" si="42"/>
        <v>0</v>
      </c>
      <c r="P30" s="30">
        <f>SUM(LARGE(($N30,$G30),{1;2}))</f>
        <v>0</v>
      </c>
      <c r="Q30" s="27">
        <f t="shared" si="43"/>
        <v>1</v>
      </c>
      <c r="R30" s="20">
        <f t="shared" si="4"/>
        <v>2</v>
      </c>
      <c r="S30" s="27"/>
      <c r="T30" s="26"/>
      <c r="U30" s="28">
        <f t="shared" si="82"/>
        <v>0</v>
      </c>
      <c r="V30" s="29">
        <f t="shared" si="44"/>
        <v>0</v>
      </c>
      <c r="W30" s="30">
        <f>SUM(LARGE(($U30,$N30,$G30),{1;2;3}))</f>
        <v>0</v>
      </c>
      <c r="X30" s="27">
        <f t="shared" si="45"/>
        <v>1</v>
      </c>
      <c r="Y30" s="20">
        <f t="shared" si="6"/>
        <v>2</v>
      </c>
      <c r="Z30" s="27"/>
      <c r="AA30" s="26"/>
      <c r="AB30" s="28">
        <f t="shared" si="83"/>
        <v>0</v>
      </c>
      <c r="AC30" s="29">
        <f t="shared" si="46"/>
        <v>0</v>
      </c>
      <c r="AD30" s="30">
        <f>SUM(LARGE(($AB30,$U30,$N30,$G30),{1;2;3;4}))</f>
        <v>0</v>
      </c>
      <c r="AE30" s="27">
        <f t="shared" si="47"/>
        <v>1</v>
      </c>
      <c r="AF30" s="20">
        <f t="shared" si="8"/>
        <v>2</v>
      </c>
      <c r="AG30" s="27"/>
      <c r="AH30" s="26"/>
      <c r="AI30" s="28">
        <f t="shared" si="84"/>
        <v>0</v>
      </c>
      <c r="AJ30" s="29">
        <f t="shared" si="48"/>
        <v>0</v>
      </c>
      <c r="AK30" s="30">
        <f>SUM(LARGE(($AI30,$AB30,$U30,$N30,$G30),{1;2;3;4;5}))</f>
        <v>0</v>
      </c>
      <c r="AL30" s="27">
        <f t="shared" si="49"/>
        <v>1</v>
      </c>
      <c r="AM30" s="20">
        <f t="shared" si="10"/>
        <v>2</v>
      </c>
      <c r="AN30" s="27"/>
      <c r="AO30" s="26"/>
      <c r="AP30" s="28">
        <f t="shared" si="85"/>
        <v>0</v>
      </c>
      <c r="AQ30" s="29">
        <f t="shared" si="50"/>
        <v>0</v>
      </c>
      <c r="AR30" s="30">
        <f>SUM(LARGE(($AP30,$AI30,$AB30,$U30,$N30,$G30),{1;2;3;4;5}))</f>
        <v>0</v>
      </c>
      <c r="AS30" s="27">
        <f t="shared" si="51"/>
        <v>1</v>
      </c>
      <c r="AT30" s="20">
        <f t="shared" si="12"/>
        <v>2</v>
      </c>
      <c r="AU30" s="27"/>
      <c r="AV30" s="26"/>
      <c r="AW30" s="28">
        <f t="shared" si="86"/>
        <v>0</v>
      </c>
      <c r="AX30" s="29">
        <f t="shared" si="52"/>
        <v>0</v>
      </c>
      <c r="AY30" s="30">
        <f>SUM(LARGE(($AW30,$AP30,$AI30,$AB30,$U30,$N30,$G30),{1;2;3;4;5}))</f>
        <v>0</v>
      </c>
      <c r="AZ30" s="27">
        <f t="shared" si="53"/>
        <v>1</v>
      </c>
      <c r="BA30" s="20">
        <f t="shared" si="14"/>
        <v>2</v>
      </c>
      <c r="BB30" s="27"/>
      <c r="BC30" s="26"/>
      <c r="BD30" s="28">
        <f t="shared" si="87"/>
        <v>0</v>
      </c>
      <c r="BE30" s="29">
        <f t="shared" si="54"/>
        <v>0</v>
      </c>
      <c r="BF30" s="30">
        <f>SUM(LARGE(($BD30,$AW30,$AP30,$AI30,$AB30,$U30,$N30,$G30),{1;2;3;4;5}))</f>
        <v>0</v>
      </c>
      <c r="BG30" s="27">
        <f t="shared" si="55"/>
        <v>1</v>
      </c>
      <c r="BH30" s="20">
        <f t="shared" si="16"/>
        <v>2</v>
      </c>
      <c r="BI30" s="27"/>
      <c r="BJ30" s="26"/>
      <c r="BK30" s="28">
        <f t="shared" si="88"/>
        <v>0</v>
      </c>
      <c r="BL30" s="29">
        <f t="shared" si="56"/>
        <v>0</v>
      </c>
      <c r="BM30" s="30">
        <f>SUM(LARGE(($BK30,$BD30,$AW30,$AP30,$AI30,$AB30,$U30,$N30,$G30),{1;2;3;4;5}))</f>
        <v>0</v>
      </c>
      <c r="BN30" s="27">
        <f t="shared" si="57"/>
        <v>1</v>
      </c>
      <c r="BO30" s="20">
        <f t="shared" si="18"/>
        <v>2</v>
      </c>
      <c r="BP30" s="27"/>
      <c r="BQ30" s="26"/>
      <c r="BR30" s="28">
        <f t="shared" si="89"/>
        <v>0</v>
      </c>
      <c r="BS30" s="29">
        <f t="shared" si="58"/>
        <v>0</v>
      </c>
      <c r="BT30" s="30">
        <f>SUM(LARGE(($BR30,$BK30,$BD30,$AW30,$AP30,$AI30,$AB30,$U30,$N30,$G30),{1;2;3;4;5}))</f>
        <v>0</v>
      </c>
      <c r="BU30" s="27">
        <f t="shared" si="59"/>
        <v>1</v>
      </c>
      <c r="BV30" s="20">
        <f t="shared" si="20"/>
        <v>2</v>
      </c>
      <c r="BW30" s="27"/>
      <c r="BX30" s="26"/>
      <c r="BY30" s="28">
        <f t="shared" si="90"/>
        <v>0</v>
      </c>
      <c r="BZ30" s="29">
        <f t="shared" si="60"/>
        <v>0</v>
      </c>
      <c r="CA30" s="30">
        <f>SUM(LARGE(($BY30,$BR30,$BK30,$BD30,$AW30,$AP30,$AI30,$AB30,$U30,$N30,$G30),{1;2;3;4;5}))</f>
        <v>0</v>
      </c>
      <c r="CB30" s="27">
        <f t="shared" si="61"/>
        <v>1</v>
      </c>
      <c r="CC30" s="20">
        <f t="shared" si="22"/>
        <v>2</v>
      </c>
      <c r="CD30" s="27"/>
      <c r="CE30" s="26"/>
      <c r="CF30" s="28">
        <f t="shared" si="91"/>
        <v>0</v>
      </c>
      <c r="CG30" s="29">
        <f t="shared" si="62"/>
        <v>0</v>
      </c>
      <c r="CH30" s="30">
        <f>SUM(LARGE(($CF30,$BY30,$BR30,$BK30,$BD30,$AW30,$AP30,$AI30,$AB30,$U30,$N30,$G30),{1;2;3;4;5}))</f>
        <v>0</v>
      </c>
      <c r="CI30" s="27">
        <f t="shared" si="63"/>
        <v>1</v>
      </c>
      <c r="CJ30" s="20">
        <f t="shared" si="24"/>
        <v>1</v>
      </c>
      <c r="CK30" s="27"/>
      <c r="CL30" s="26"/>
      <c r="CM30" s="28">
        <f t="shared" si="92"/>
        <v>0</v>
      </c>
      <c r="CN30" s="29">
        <f t="shared" si="64"/>
        <v>0</v>
      </c>
      <c r="CO30" s="30">
        <f>SUM(LARGE(($CM30,$CF30,$BY30,$BR30,$BK30,$BD30,$AW30,$AP30,$AI30,$AB30,$U30,$N30,$G30),{1;2;3;4;5}))</f>
        <v>0</v>
      </c>
      <c r="CP30" s="27">
        <f t="shared" si="65"/>
        <v>1</v>
      </c>
      <c r="CQ30" s="20">
        <f t="shared" si="26"/>
        <v>1</v>
      </c>
      <c r="CR30" s="27"/>
      <c r="CS30" s="26"/>
      <c r="CT30" s="28">
        <f t="shared" si="93"/>
        <v>0</v>
      </c>
      <c r="CU30" s="29">
        <f t="shared" si="66"/>
        <v>0</v>
      </c>
      <c r="CV30" s="30">
        <f>SUM(LARGE(($CT30,$CM30,$CF30,$BY30,$BR30,$BK30,$BD30,$AW30,$AP30,$AI30,$AB30,$U30,$N30,$G30),{1;2;3;4;5}))</f>
        <v>0</v>
      </c>
      <c r="CW30" s="27">
        <f t="shared" si="67"/>
        <v>1</v>
      </c>
      <c r="CX30" s="20">
        <f t="shared" si="28"/>
        <v>1</v>
      </c>
      <c r="CY30" s="27"/>
      <c r="CZ30" s="26"/>
      <c r="DA30" s="28">
        <f t="shared" si="94"/>
        <v>0</v>
      </c>
      <c r="DB30" s="29">
        <f t="shared" si="68"/>
        <v>0</v>
      </c>
      <c r="DC30" s="30">
        <f>SUM(LARGE(($DA30,$CT30,$CM30,$CF30,$BY30,$BR30,$BK30,$BD30,$AW30,$AP30,$AI30,$AB30,$U30,$N30,$G30),{1;2;3;4;5}))</f>
        <v>0</v>
      </c>
      <c r="DD30" s="27">
        <f t="shared" si="69"/>
        <v>1</v>
      </c>
      <c r="DE30" s="20">
        <f t="shared" si="30"/>
        <v>1</v>
      </c>
      <c r="DF30" s="27"/>
      <c r="DG30" s="26"/>
      <c r="DH30" s="28">
        <f t="shared" si="95"/>
        <v>0</v>
      </c>
      <c r="DI30" s="29">
        <f t="shared" si="70"/>
        <v>0</v>
      </c>
      <c r="DJ30" s="30">
        <f>SUM(LARGE(($DH30,$DA30,$CT30,$CM30,$CF30,$BY30,$BR30,$BK30,$BD30,$AW30,$AP30,$AI30,$AB30,$U30,$N30,$G30),{1;2;3;4;5}))</f>
        <v>0</v>
      </c>
      <c r="DK30" s="27">
        <f t="shared" si="71"/>
        <v>1</v>
      </c>
      <c r="DL30" s="20">
        <f t="shared" si="32"/>
        <v>1</v>
      </c>
      <c r="DM30" s="27"/>
      <c r="DN30" s="26"/>
      <c r="DO30" s="28">
        <f t="shared" si="96"/>
        <v>0</v>
      </c>
      <c r="DP30" s="29">
        <f t="shared" si="72"/>
        <v>0</v>
      </c>
      <c r="DQ30" s="30">
        <f>SUM(LARGE(($DO30,$DH30,$DA30,$CT30,$CM30,$CF30,$BY30,$BR30,$BK30,$BD30,$AW30,$AP30,$AI30,$AB30,$U30,$N30,$G30),{1;2;3;4;5}))</f>
        <v>0</v>
      </c>
      <c r="DR30" s="27">
        <f t="shared" si="73"/>
        <v>1</v>
      </c>
      <c r="DS30" s="20">
        <f t="shared" si="34"/>
        <v>1</v>
      </c>
      <c r="DT30" s="27"/>
      <c r="DU30" s="26"/>
      <c r="DV30" s="28">
        <f t="shared" si="97"/>
        <v>0</v>
      </c>
      <c r="DW30" s="29">
        <f t="shared" si="74"/>
        <v>0</v>
      </c>
      <c r="DX30" s="30">
        <f>SUM(LARGE(($DV30,$DO30,$DH30,$DA30,$CT30,$CM30,$CF30,$BY30,$BR30,$BK30,$BD30,$AW30,$AP30,$AI30,$AB30,$U30,$N30,$G30),{1;2;3;4;5}))</f>
        <v>0</v>
      </c>
      <c r="DY30" s="27">
        <f t="shared" si="75"/>
        <v>1</v>
      </c>
      <c r="DZ30" s="20">
        <f t="shared" si="36"/>
        <v>3</v>
      </c>
      <c r="EA30" s="27"/>
      <c r="EB30" s="26"/>
      <c r="EC30" s="28">
        <f t="shared" si="98"/>
        <v>0</v>
      </c>
      <c r="ED30" s="29">
        <f t="shared" si="76"/>
        <v>0</v>
      </c>
      <c r="EE30" s="30">
        <f>SUM(LARGE(($EC30,$DV30,$DO30,$DH30,$DA30,$CT30,$CM30,$CF30,$BY30,$BR30,$BK30,$BD30,$AW30,$AP30,$AI30,$AB30,$U30,$N30,$G30),{1;2;3;4;5}))</f>
        <v>0</v>
      </c>
      <c r="EF30" s="27">
        <f t="shared" si="77"/>
        <v>1</v>
      </c>
      <c r="EG30" s="20">
        <f t="shared" si="38"/>
        <v>1</v>
      </c>
      <c r="EH30" s="27"/>
      <c r="EI30" s="26"/>
      <c r="EJ30" s="28">
        <f t="shared" si="99"/>
        <v>0</v>
      </c>
      <c r="EK30" s="29">
        <f t="shared" si="78"/>
        <v>0</v>
      </c>
      <c r="EL30" s="30">
        <f>SUM(LARGE(($EJ30,$EC30,$DV30,$DO30,$DH30,$DA30,$CT30,$CM30,$CF30,$BY30,$BR30,$BK30,$BD30,$AW30,$AP30,$AI30,$AB30,$U30,$N30,$G30),{1;2;3;4;5}))</f>
        <v>0</v>
      </c>
      <c r="EM30" s="27">
        <f t="shared" si="79"/>
        <v>1</v>
      </c>
    </row>
    <row r="31" spans="1:143" x14ac:dyDescent="0.2">
      <c r="A31" s="36"/>
      <c r="B31" s="70">
        <v>0</v>
      </c>
      <c r="C31" s="3"/>
      <c r="D31" s="20">
        <f t="shared" si="0"/>
        <v>1</v>
      </c>
      <c r="E31" s="27"/>
      <c r="F31" s="26"/>
      <c r="G31" s="28">
        <f t="shared" si="80"/>
        <v>0</v>
      </c>
      <c r="H31" s="29">
        <f t="shared" si="40"/>
        <v>0</v>
      </c>
      <c r="I31" s="30">
        <f>SUM(LARGE(($G31),{1}))</f>
        <v>0</v>
      </c>
      <c r="J31" s="27">
        <f t="shared" si="41"/>
        <v>1</v>
      </c>
      <c r="K31" s="20">
        <f t="shared" si="2"/>
        <v>1</v>
      </c>
      <c r="L31" s="27"/>
      <c r="M31" s="26"/>
      <c r="N31" s="28">
        <f t="shared" si="81"/>
        <v>0</v>
      </c>
      <c r="O31" s="29">
        <f t="shared" si="42"/>
        <v>0</v>
      </c>
      <c r="P31" s="30">
        <f>SUM(LARGE(($N31,$G31),{1;2}))</f>
        <v>0</v>
      </c>
      <c r="Q31" s="27">
        <f t="shared" si="43"/>
        <v>1</v>
      </c>
      <c r="R31" s="20">
        <f t="shared" si="4"/>
        <v>2</v>
      </c>
      <c r="S31" s="27"/>
      <c r="T31" s="26"/>
      <c r="U31" s="28">
        <f t="shared" si="82"/>
        <v>0</v>
      </c>
      <c r="V31" s="29">
        <f t="shared" si="44"/>
        <v>0</v>
      </c>
      <c r="W31" s="30">
        <f>SUM(LARGE(($U31,$N31,$G31),{1;2;3}))</f>
        <v>0</v>
      </c>
      <c r="X31" s="27">
        <f t="shared" si="45"/>
        <v>1</v>
      </c>
      <c r="Y31" s="20">
        <f t="shared" si="6"/>
        <v>2</v>
      </c>
      <c r="Z31" s="27"/>
      <c r="AA31" s="26"/>
      <c r="AB31" s="28">
        <f t="shared" si="83"/>
        <v>0</v>
      </c>
      <c r="AC31" s="29">
        <f t="shared" si="46"/>
        <v>0</v>
      </c>
      <c r="AD31" s="30">
        <f>SUM(LARGE(($AB31,$U31,$N31,$G31),{1;2;3;4}))</f>
        <v>0</v>
      </c>
      <c r="AE31" s="27">
        <f t="shared" si="47"/>
        <v>1</v>
      </c>
      <c r="AF31" s="20">
        <f t="shared" si="8"/>
        <v>2</v>
      </c>
      <c r="AG31" s="27"/>
      <c r="AH31" s="26"/>
      <c r="AI31" s="28">
        <f t="shared" si="84"/>
        <v>0</v>
      </c>
      <c r="AJ31" s="29">
        <f t="shared" si="48"/>
        <v>0</v>
      </c>
      <c r="AK31" s="30">
        <f>SUM(LARGE(($AI31,$AB31,$U31,$N31,$G31),{1;2;3;4;5}))</f>
        <v>0</v>
      </c>
      <c r="AL31" s="27">
        <f t="shared" si="49"/>
        <v>1</v>
      </c>
      <c r="AM31" s="20">
        <f t="shared" si="10"/>
        <v>2</v>
      </c>
      <c r="AN31" s="27"/>
      <c r="AO31" s="26"/>
      <c r="AP31" s="28">
        <f t="shared" si="85"/>
        <v>0</v>
      </c>
      <c r="AQ31" s="29">
        <f t="shared" si="50"/>
        <v>0</v>
      </c>
      <c r="AR31" s="30">
        <f>SUM(LARGE(($AP31,$AI31,$AB31,$U31,$N31,$G31),{1;2;3;4;5}))</f>
        <v>0</v>
      </c>
      <c r="AS31" s="27">
        <f t="shared" si="51"/>
        <v>1</v>
      </c>
      <c r="AT31" s="20">
        <f t="shared" si="12"/>
        <v>2</v>
      </c>
      <c r="AU31" s="27"/>
      <c r="AV31" s="26"/>
      <c r="AW31" s="28">
        <f t="shared" si="86"/>
        <v>0</v>
      </c>
      <c r="AX31" s="29">
        <f t="shared" si="52"/>
        <v>0</v>
      </c>
      <c r="AY31" s="30">
        <f>SUM(LARGE(($AW31,$AP31,$AI31,$AB31,$U31,$N31,$G31),{1;2;3;4;5}))</f>
        <v>0</v>
      </c>
      <c r="AZ31" s="27">
        <f t="shared" si="53"/>
        <v>1</v>
      </c>
      <c r="BA31" s="20">
        <f t="shared" si="14"/>
        <v>2</v>
      </c>
      <c r="BB31" s="27"/>
      <c r="BC31" s="26"/>
      <c r="BD31" s="28">
        <f t="shared" si="87"/>
        <v>0</v>
      </c>
      <c r="BE31" s="29">
        <f t="shared" si="54"/>
        <v>0</v>
      </c>
      <c r="BF31" s="30">
        <f>SUM(LARGE(($BD31,$AW31,$AP31,$AI31,$AB31,$U31,$N31,$G31),{1;2;3;4;5}))</f>
        <v>0</v>
      </c>
      <c r="BG31" s="27">
        <f t="shared" si="55"/>
        <v>1</v>
      </c>
      <c r="BH31" s="20">
        <f t="shared" si="16"/>
        <v>2</v>
      </c>
      <c r="BI31" s="27"/>
      <c r="BJ31" s="26"/>
      <c r="BK31" s="28">
        <f t="shared" si="88"/>
        <v>0</v>
      </c>
      <c r="BL31" s="29">
        <f t="shared" si="56"/>
        <v>0</v>
      </c>
      <c r="BM31" s="30">
        <f>SUM(LARGE(($BK31,$BD31,$AW31,$AP31,$AI31,$AB31,$U31,$N31,$G31),{1;2;3;4;5}))</f>
        <v>0</v>
      </c>
      <c r="BN31" s="27">
        <f t="shared" si="57"/>
        <v>1</v>
      </c>
      <c r="BO31" s="20">
        <f t="shared" si="18"/>
        <v>2</v>
      </c>
      <c r="BP31" s="27"/>
      <c r="BQ31" s="26"/>
      <c r="BR31" s="28">
        <f t="shared" si="89"/>
        <v>0</v>
      </c>
      <c r="BS31" s="29">
        <f t="shared" si="58"/>
        <v>0</v>
      </c>
      <c r="BT31" s="30">
        <f>SUM(LARGE(($BR31,$BK31,$BD31,$AW31,$AP31,$AI31,$AB31,$U31,$N31,$G31),{1;2;3;4;5}))</f>
        <v>0</v>
      </c>
      <c r="BU31" s="27">
        <f t="shared" si="59"/>
        <v>1</v>
      </c>
      <c r="BV31" s="20">
        <f t="shared" si="20"/>
        <v>2</v>
      </c>
      <c r="BW31" s="27"/>
      <c r="BX31" s="26"/>
      <c r="BY31" s="28">
        <f t="shared" si="90"/>
        <v>0</v>
      </c>
      <c r="BZ31" s="29">
        <f t="shared" si="60"/>
        <v>0</v>
      </c>
      <c r="CA31" s="30">
        <f>SUM(LARGE(($BY31,$BR31,$BK31,$BD31,$AW31,$AP31,$AI31,$AB31,$U31,$N31,$G31),{1;2;3;4;5}))</f>
        <v>0</v>
      </c>
      <c r="CB31" s="27">
        <f t="shared" si="61"/>
        <v>1</v>
      </c>
      <c r="CC31" s="20">
        <f t="shared" si="22"/>
        <v>2</v>
      </c>
      <c r="CD31" s="27"/>
      <c r="CE31" s="26"/>
      <c r="CF31" s="28">
        <f t="shared" si="91"/>
        <v>0</v>
      </c>
      <c r="CG31" s="29">
        <f t="shared" si="62"/>
        <v>0</v>
      </c>
      <c r="CH31" s="30">
        <f>SUM(LARGE(($CF31,$BY31,$BR31,$BK31,$BD31,$AW31,$AP31,$AI31,$AB31,$U31,$N31,$G31),{1;2;3;4;5}))</f>
        <v>0</v>
      </c>
      <c r="CI31" s="27">
        <f t="shared" si="63"/>
        <v>1</v>
      </c>
      <c r="CJ31" s="20">
        <f t="shared" si="24"/>
        <v>1</v>
      </c>
      <c r="CK31" s="27"/>
      <c r="CL31" s="26"/>
      <c r="CM31" s="28">
        <f t="shared" si="92"/>
        <v>0</v>
      </c>
      <c r="CN31" s="29">
        <f t="shared" si="64"/>
        <v>0</v>
      </c>
      <c r="CO31" s="30">
        <f>SUM(LARGE(($CM31,$CF31,$BY31,$BR31,$BK31,$BD31,$AW31,$AP31,$AI31,$AB31,$U31,$N31,$G31),{1;2;3;4;5}))</f>
        <v>0</v>
      </c>
      <c r="CP31" s="27">
        <f t="shared" si="65"/>
        <v>1</v>
      </c>
      <c r="CQ31" s="20">
        <f t="shared" si="26"/>
        <v>1</v>
      </c>
      <c r="CR31" s="27"/>
      <c r="CS31" s="26"/>
      <c r="CT31" s="28">
        <f t="shared" si="93"/>
        <v>0</v>
      </c>
      <c r="CU31" s="29">
        <f t="shared" si="66"/>
        <v>0</v>
      </c>
      <c r="CV31" s="30">
        <f>SUM(LARGE(($CT31,$CM31,$CF31,$BY31,$BR31,$BK31,$BD31,$AW31,$AP31,$AI31,$AB31,$U31,$N31,$G31),{1;2;3;4;5}))</f>
        <v>0</v>
      </c>
      <c r="CW31" s="27">
        <f t="shared" si="67"/>
        <v>1</v>
      </c>
      <c r="CX31" s="20">
        <f t="shared" si="28"/>
        <v>1</v>
      </c>
      <c r="CY31" s="27"/>
      <c r="CZ31" s="26"/>
      <c r="DA31" s="28">
        <f t="shared" si="94"/>
        <v>0</v>
      </c>
      <c r="DB31" s="29">
        <f t="shared" si="68"/>
        <v>0</v>
      </c>
      <c r="DC31" s="30">
        <f>SUM(LARGE(($DA31,$CT31,$CM31,$CF31,$BY31,$BR31,$BK31,$BD31,$AW31,$AP31,$AI31,$AB31,$U31,$N31,$G31),{1;2;3;4;5}))</f>
        <v>0</v>
      </c>
      <c r="DD31" s="27">
        <f t="shared" si="69"/>
        <v>1</v>
      </c>
      <c r="DE31" s="20">
        <f t="shared" si="30"/>
        <v>1</v>
      </c>
      <c r="DF31" s="27"/>
      <c r="DG31" s="26"/>
      <c r="DH31" s="28">
        <f t="shared" si="95"/>
        <v>0</v>
      </c>
      <c r="DI31" s="29">
        <f t="shared" si="70"/>
        <v>0</v>
      </c>
      <c r="DJ31" s="30">
        <f>SUM(LARGE(($DH31,$DA31,$CT31,$CM31,$CF31,$BY31,$BR31,$BK31,$BD31,$AW31,$AP31,$AI31,$AB31,$U31,$N31,$G31),{1;2;3;4;5}))</f>
        <v>0</v>
      </c>
      <c r="DK31" s="27">
        <f t="shared" si="71"/>
        <v>1</v>
      </c>
      <c r="DL31" s="20">
        <f t="shared" si="32"/>
        <v>1</v>
      </c>
      <c r="DM31" s="27"/>
      <c r="DN31" s="26"/>
      <c r="DO31" s="28">
        <f t="shared" si="96"/>
        <v>0</v>
      </c>
      <c r="DP31" s="29">
        <f t="shared" si="72"/>
        <v>0</v>
      </c>
      <c r="DQ31" s="30">
        <f>SUM(LARGE(($DO31,$DH31,$DA31,$CT31,$CM31,$CF31,$BY31,$BR31,$BK31,$BD31,$AW31,$AP31,$AI31,$AB31,$U31,$N31,$G31),{1;2;3;4;5}))</f>
        <v>0</v>
      </c>
      <c r="DR31" s="27">
        <f t="shared" si="73"/>
        <v>1</v>
      </c>
      <c r="DS31" s="20">
        <f t="shared" si="34"/>
        <v>1</v>
      </c>
      <c r="DT31" s="27"/>
      <c r="DU31" s="26"/>
      <c r="DV31" s="28">
        <f t="shared" si="97"/>
        <v>0</v>
      </c>
      <c r="DW31" s="29">
        <f t="shared" si="74"/>
        <v>0</v>
      </c>
      <c r="DX31" s="30">
        <f>SUM(LARGE(($DV31,$DO31,$DH31,$DA31,$CT31,$CM31,$CF31,$BY31,$BR31,$BK31,$BD31,$AW31,$AP31,$AI31,$AB31,$U31,$N31,$G31),{1;2;3;4;5}))</f>
        <v>0</v>
      </c>
      <c r="DY31" s="27">
        <f t="shared" si="75"/>
        <v>1</v>
      </c>
      <c r="DZ31" s="20">
        <f t="shared" si="36"/>
        <v>3</v>
      </c>
      <c r="EA31" s="27"/>
      <c r="EB31" s="26"/>
      <c r="EC31" s="28">
        <f t="shared" si="98"/>
        <v>0</v>
      </c>
      <c r="ED31" s="29">
        <f t="shared" si="76"/>
        <v>0</v>
      </c>
      <c r="EE31" s="30">
        <f>SUM(LARGE(($EC31,$DV31,$DO31,$DH31,$DA31,$CT31,$CM31,$CF31,$BY31,$BR31,$BK31,$BD31,$AW31,$AP31,$AI31,$AB31,$U31,$N31,$G31),{1;2;3;4;5}))</f>
        <v>0</v>
      </c>
      <c r="EF31" s="27">
        <f t="shared" si="77"/>
        <v>1</v>
      </c>
      <c r="EG31" s="20">
        <f t="shared" si="38"/>
        <v>1</v>
      </c>
      <c r="EH31" s="27"/>
      <c r="EI31" s="26"/>
      <c r="EJ31" s="28">
        <f t="shared" si="99"/>
        <v>0</v>
      </c>
      <c r="EK31" s="29">
        <f t="shared" si="78"/>
        <v>0</v>
      </c>
      <c r="EL31" s="30">
        <f>SUM(LARGE(($EJ31,$EC31,$DV31,$DO31,$DH31,$DA31,$CT31,$CM31,$CF31,$BY31,$BR31,$BK31,$BD31,$AW31,$AP31,$AI31,$AB31,$U31,$N31,$G31),{1;2;3;4;5}))</f>
        <v>0</v>
      </c>
      <c r="EM31" s="27">
        <f t="shared" si="79"/>
        <v>1</v>
      </c>
    </row>
    <row r="32" spans="1:143" x14ac:dyDescent="0.2">
      <c r="A32" s="36"/>
      <c r="B32" s="70">
        <v>0</v>
      </c>
      <c r="C32" s="3"/>
      <c r="D32" s="20">
        <f t="shared" si="0"/>
        <v>1</v>
      </c>
      <c r="E32" s="27"/>
      <c r="F32" s="26"/>
      <c r="G32" s="28">
        <f t="shared" si="80"/>
        <v>0</v>
      </c>
      <c r="H32" s="29">
        <f t="shared" si="40"/>
        <v>0</v>
      </c>
      <c r="I32" s="30">
        <f>SUM(LARGE(($G32),{1}))</f>
        <v>0</v>
      </c>
      <c r="J32" s="27">
        <f t="shared" si="41"/>
        <v>1</v>
      </c>
      <c r="K32" s="20">
        <f t="shared" si="2"/>
        <v>1</v>
      </c>
      <c r="L32" s="27"/>
      <c r="M32" s="26"/>
      <c r="N32" s="28">
        <f t="shared" si="81"/>
        <v>0</v>
      </c>
      <c r="O32" s="29">
        <f t="shared" si="42"/>
        <v>0</v>
      </c>
      <c r="P32" s="30">
        <f>SUM(LARGE(($N32,$G32),{1;2}))</f>
        <v>0</v>
      </c>
      <c r="Q32" s="27">
        <f t="shared" si="43"/>
        <v>1</v>
      </c>
      <c r="R32" s="20">
        <f t="shared" si="4"/>
        <v>2</v>
      </c>
      <c r="S32" s="27"/>
      <c r="T32" s="26"/>
      <c r="U32" s="28">
        <f t="shared" si="82"/>
        <v>0</v>
      </c>
      <c r="V32" s="29">
        <f t="shared" si="44"/>
        <v>0</v>
      </c>
      <c r="W32" s="30">
        <f>SUM(LARGE(($U32,$N32,$G32),{1;2;3}))</f>
        <v>0</v>
      </c>
      <c r="X32" s="27">
        <f t="shared" si="45"/>
        <v>1</v>
      </c>
      <c r="Y32" s="20">
        <f t="shared" si="6"/>
        <v>2</v>
      </c>
      <c r="Z32" s="27"/>
      <c r="AA32" s="26"/>
      <c r="AB32" s="28">
        <f t="shared" si="83"/>
        <v>0</v>
      </c>
      <c r="AC32" s="29">
        <f t="shared" si="46"/>
        <v>0</v>
      </c>
      <c r="AD32" s="30">
        <f>SUM(LARGE(($AB32,$U32,$N32,$G32),{1;2;3;4}))</f>
        <v>0</v>
      </c>
      <c r="AE32" s="27">
        <f t="shared" si="47"/>
        <v>1</v>
      </c>
      <c r="AF32" s="20">
        <f t="shared" si="8"/>
        <v>2</v>
      </c>
      <c r="AG32" s="27"/>
      <c r="AH32" s="26"/>
      <c r="AI32" s="28">
        <f t="shared" si="84"/>
        <v>0</v>
      </c>
      <c r="AJ32" s="29">
        <f t="shared" si="48"/>
        <v>0</v>
      </c>
      <c r="AK32" s="30">
        <f>SUM(LARGE(($AI32,$AB32,$U32,$N32,$G32),{1;2;3;4;5}))</f>
        <v>0</v>
      </c>
      <c r="AL32" s="27">
        <f t="shared" si="49"/>
        <v>1</v>
      </c>
      <c r="AM32" s="20">
        <f t="shared" si="10"/>
        <v>2</v>
      </c>
      <c r="AN32" s="27"/>
      <c r="AO32" s="26"/>
      <c r="AP32" s="28">
        <f t="shared" si="85"/>
        <v>0</v>
      </c>
      <c r="AQ32" s="29">
        <f t="shared" si="50"/>
        <v>0</v>
      </c>
      <c r="AR32" s="30">
        <f>SUM(LARGE(($AP32,$AI32,$AB32,$U32,$N32,$G32),{1;2;3;4;5}))</f>
        <v>0</v>
      </c>
      <c r="AS32" s="27">
        <f t="shared" si="51"/>
        <v>1</v>
      </c>
      <c r="AT32" s="20">
        <f t="shared" si="12"/>
        <v>2</v>
      </c>
      <c r="AU32" s="27"/>
      <c r="AV32" s="26"/>
      <c r="AW32" s="28">
        <f t="shared" si="86"/>
        <v>0</v>
      </c>
      <c r="AX32" s="29">
        <f t="shared" si="52"/>
        <v>0</v>
      </c>
      <c r="AY32" s="30">
        <f>SUM(LARGE(($AW32,$AP32,$AI32,$AB32,$U32,$N32,$G32),{1;2;3;4;5}))</f>
        <v>0</v>
      </c>
      <c r="AZ32" s="27">
        <f t="shared" si="53"/>
        <v>1</v>
      </c>
      <c r="BA32" s="20">
        <f t="shared" si="14"/>
        <v>2</v>
      </c>
      <c r="BB32" s="27"/>
      <c r="BC32" s="26"/>
      <c r="BD32" s="28">
        <f t="shared" si="87"/>
        <v>0</v>
      </c>
      <c r="BE32" s="29">
        <f t="shared" si="54"/>
        <v>0</v>
      </c>
      <c r="BF32" s="30">
        <f>SUM(LARGE(($BD32,$AW32,$AP32,$AI32,$AB32,$U32,$N32,$G32),{1;2;3;4;5}))</f>
        <v>0</v>
      </c>
      <c r="BG32" s="27">
        <f t="shared" si="55"/>
        <v>1</v>
      </c>
      <c r="BH32" s="20">
        <f t="shared" si="16"/>
        <v>2</v>
      </c>
      <c r="BI32" s="27"/>
      <c r="BJ32" s="26"/>
      <c r="BK32" s="28">
        <f t="shared" si="88"/>
        <v>0</v>
      </c>
      <c r="BL32" s="29">
        <f t="shared" si="56"/>
        <v>0</v>
      </c>
      <c r="BM32" s="30">
        <f>SUM(LARGE(($BK32,$BD32,$AW32,$AP32,$AI32,$AB32,$U32,$N32,$G32),{1;2;3;4;5}))</f>
        <v>0</v>
      </c>
      <c r="BN32" s="27">
        <f t="shared" si="57"/>
        <v>1</v>
      </c>
      <c r="BO32" s="20">
        <f t="shared" si="18"/>
        <v>2</v>
      </c>
      <c r="BP32" s="27"/>
      <c r="BQ32" s="26"/>
      <c r="BR32" s="28">
        <f t="shared" si="89"/>
        <v>0</v>
      </c>
      <c r="BS32" s="29">
        <f t="shared" si="58"/>
        <v>0</v>
      </c>
      <c r="BT32" s="30">
        <f>SUM(LARGE(($BR32,$BK32,$BD32,$AW32,$AP32,$AI32,$AB32,$U32,$N32,$G32),{1;2;3;4;5}))</f>
        <v>0</v>
      </c>
      <c r="BU32" s="27">
        <f t="shared" si="59"/>
        <v>1</v>
      </c>
      <c r="BV32" s="20">
        <f t="shared" si="20"/>
        <v>2</v>
      </c>
      <c r="BW32" s="27"/>
      <c r="BX32" s="26"/>
      <c r="BY32" s="28">
        <f t="shared" si="90"/>
        <v>0</v>
      </c>
      <c r="BZ32" s="29">
        <f t="shared" si="60"/>
        <v>0</v>
      </c>
      <c r="CA32" s="30">
        <f>SUM(LARGE(($BY32,$BR32,$BK32,$BD32,$AW32,$AP32,$AI32,$AB32,$U32,$N32,$G32),{1;2;3;4;5}))</f>
        <v>0</v>
      </c>
      <c r="CB32" s="27">
        <f t="shared" si="61"/>
        <v>1</v>
      </c>
      <c r="CC32" s="20">
        <f t="shared" si="22"/>
        <v>2</v>
      </c>
      <c r="CD32" s="27"/>
      <c r="CE32" s="26"/>
      <c r="CF32" s="28">
        <f t="shared" si="91"/>
        <v>0</v>
      </c>
      <c r="CG32" s="29">
        <f t="shared" si="62"/>
        <v>0</v>
      </c>
      <c r="CH32" s="30">
        <f>SUM(LARGE(($CF32,$BY32,$BR32,$BK32,$BD32,$AW32,$AP32,$AI32,$AB32,$U32,$N32,$G32),{1;2;3;4;5}))</f>
        <v>0</v>
      </c>
      <c r="CI32" s="27">
        <f t="shared" si="63"/>
        <v>1</v>
      </c>
      <c r="CJ32" s="20">
        <f t="shared" si="24"/>
        <v>1</v>
      </c>
      <c r="CK32" s="27"/>
      <c r="CL32" s="26"/>
      <c r="CM32" s="28">
        <f t="shared" si="92"/>
        <v>0</v>
      </c>
      <c r="CN32" s="29">
        <f t="shared" si="64"/>
        <v>0</v>
      </c>
      <c r="CO32" s="30">
        <f>SUM(LARGE(($CM32,$CF32,$BY32,$BR32,$BK32,$BD32,$AW32,$AP32,$AI32,$AB32,$U32,$N32,$G32),{1;2;3;4;5}))</f>
        <v>0</v>
      </c>
      <c r="CP32" s="27">
        <f t="shared" si="65"/>
        <v>1</v>
      </c>
      <c r="CQ32" s="20">
        <f t="shared" si="26"/>
        <v>1</v>
      </c>
      <c r="CR32" s="27"/>
      <c r="CS32" s="26"/>
      <c r="CT32" s="28">
        <f t="shared" si="93"/>
        <v>0</v>
      </c>
      <c r="CU32" s="29">
        <f t="shared" si="66"/>
        <v>0</v>
      </c>
      <c r="CV32" s="30">
        <f>SUM(LARGE(($CT32,$CM32,$CF32,$BY32,$BR32,$BK32,$BD32,$AW32,$AP32,$AI32,$AB32,$U32,$N32,$G32),{1;2;3;4;5}))</f>
        <v>0</v>
      </c>
      <c r="CW32" s="27">
        <f t="shared" si="67"/>
        <v>1</v>
      </c>
      <c r="CX32" s="20">
        <f t="shared" si="28"/>
        <v>1</v>
      </c>
      <c r="CY32" s="27"/>
      <c r="CZ32" s="26"/>
      <c r="DA32" s="28">
        <f t="shared" si="94"/>
        <v>0</v>
      </c>
      <c r="DB32" s="29">
        <f t="shared" si="68"/>
        <v>0</v>
      </c>
      <c r="DC32" s="30">
        <f>SUM(LARGE(($DA32,$CT32,$CM32,$CF32,$BY32,$BR32,$BK32,$BD32,$AW32,$AP32,$AI32,$AB32,$U32,$N32,$G32),{1;2;3;4;5}))</f>
        <v>0</v>
      </c>
      <c r="DD32" s="27">
        <f t="shared" si="69"/>
        <v>1</v>
      </c>
      <c r="DE32" s="20">
        <f t="shared" si="30"/>
        <v>1</v>
      </c>
      <c r="DF32" s="27"/>
      <c r="DG32" s="26"/>
      <c r="DH32" s="28">
        <f t="shared" si="95"/>
        <v>0</v>
      </c>
      <c r="DI32" s="29">
        <f t="shared" si="70"/>
        <v>0</v>
      </c>
      <c r="DJ32" s="30">
        <f>SUM(LARGE(($DH32,$DA32,$CT32,$CM32,$CF32,$BY32,$BR32,$BK32,$BD32,$AW32,$AP32,$AI32,$AB32,$U32,$N32,$G32),{1;2;3;4;5}))</f>
        <v>0</v>
      </c>
      <c r="DK32" s="27">
        <f t="shared" si="71"/>
        <v>1</v>
      </c>
      <c r="DL32" s="20">
        <f t="shared" si="32"/>
        <v>1</v>
      </c>
      <c r="DM32" s="27"/>
      <c r="DN32" s="26"/>
      <c r="DO32" s="28">
        <f t="shared" si="96"/>
        <v>0</v>
      </c>
      <c r="DP32" s="29">
        <f t="shared" si="72"/>
        <v>0</v>
      </c>
      <c r="DQ32" s="30">
        <f>SUM(LARGE(($DO32,$DH32,$DA32,$CT32,$CM32,$CF32,$BY32,$BR32,$BK32,$BD32,$AW32,$AP32,$AI32,$AB32,$U32,$N32,$G32),{1;2;3;4;5}))</f>
        <v>0</v>
      </c>
      <c r="DR32" s="27">
        <f t="shared" si="73"/>
        <v>1</v>
      </c>
      <c r="DS32" s="20">
        <f t="shared" si="34"/>
        <v>1</v>
      </c>
      <c r="DT32" s="27"/>
      <c r="DU32" s="26"/>
      <c r="DV32" s="28">
        <f t="shared" si="97"/>
        <v>0</v>
      </c>
      <c r="DW32" s="29">
        <f t="shared" si="74"/>
        <v>0</v>
      </c>
      <c r="DX32" s="30">
        <f>SUM(LARGE(($DV32,$DO32,$DH32,$DA32,$CT32,$CM32,$CF32,$BY32,$BR32,$BK32,$BD32,$AW32,$AP32,$AI32,$AB32,$U32,$N32,$G32),{1;2;3;4;5}))</f>
        <v>0</v>
      </c>
      <c r="DY32" s="27">
        <f t="shared" si="75"/>
        <v>1</v>
      </c>
      <c r="DZ32" s="20">
        <f t="shared" si="36"/>
        <v>3</v>
      </c>
      <c r="EA32" s="27"/>
      <c r="EB32" s="26"/>
      <c r="EC32" s="28">
        <f t="shared" si="98"/>
        <v>0</v>
      </c>
      <c r="ED32" s="29">
        <f t="shared" si="76"/>
        <v>0</v>
      </c>
      <c r="EE32" s="30">
        <f>SUM(LARGE(($EC32,$DV32,$DO32,$DH32,$DA32,$CT32,$CM32,$CF32,$BY32,$BR32,$BK32,$BD32,$AW32,$AP32,$AI32,$AB32,$U32,$N32,$G32),{1;2;3;4;5}))</f>
        <v>0</v>
      </c>
      <c r="EF32" s="27">
        <f t="shared" si="77"/>
        <v>1</v>
      </c>
      <c r="EG32" s="20">
        <f t="shared" si="38"/>
        <v>1</v>
      </c>
      <c r="EH32" s="27"/>
      <c r="EI32" s="26"/>
      <c r="EJ32" s="28">
        <f t="shared" si="99"/>
        <v>0</v>
      </c>
      <c r="EK32" s="29">
        <f t="shared" si="78"/>
        <v>0</v>
      </c>
      <c r="EL32" s="30">
        <f>SUM(LARGE(($EJ32,$EC32,$DV32,$DO32,$DH32,$DA32,$CT32,$CM32,$CF32,$BY32,$BR32,$BK32,$BD32,$AW32,$AP32,$AI32,$AB32,$U32,$N32,$G32),{1;2;3;4;5}))</f>
        <v>0</v>
      </c>
      <c r="EM32" s="27">
        <f t="shared" si="79"/>
        <v>1</v>
      </c>
    </row>
    <row r="33" spans="1:143" x14ac:dyDescent="0.2">
      <c r="A33" s="60"/>
      <c r="B33" s="70">
        <v>0</v>
      </c>
      <c r="C33" s="3"/>
      <c r="D33" s="20">
        <f t="shared" si="0"/>
        <v>1</v>
      </c>
      <c r="E33" s="27"/>
      <c r="F33" s="26"/>
      <c r="G33" s="28">
        <f t="shared" si="80"/>
        <v>0</v>
      </c>
      <c r="H33" s="29">
        <f t="shared" si="40"/>
        <v>0</v>
      </c>
      <c r="I33" s="30">
        <f>SUM(LARGE(($G33),{1}))</f>
        <v>0</v>
      </c>
      <c r="J33" s="27">
        <f t="shared" si="41"/>
        <v>1</v>
      </c>
      <c r="K33" s="20">
        <f t="shared" si="2"/>
        <v>1</v>
      </c>
      <c r="L33" s="27"/>
      <c r="M33" s="26"/>
      <c r="N33" s="28">
        <f t="shared" si="81"/>
        <v>0</v>
      </c>
      <c r="O33" s="29">
        <f t="shared" si="42"/>
        <v>0</v>
      </c>
      <c r="P33" s="30">
        <f>SUM(LARGE(($N33,$G33),{1;2}))</f>
        <v>0</v>
      </c>
      <c r="Q33" s="27">
        <f t="shared" si="43"/>
        <v>1</v>
      </c>
      <c r="R33" s="20">
        <f t="shared" si="4"/>
        <v>2</v>
      </c>
      <c r="S33" s="27"/>
      <c r="T33" s="26"/>
      <c r="U33" s="28">
        <f t="shared" si="82"/>
        <v>0</v>
      </c>
      <c r="V33" s="29">
        <f t="shared" si="44"/>
        <v>0</v>
      </c>
      <c r="W33" s="30">
        <f>SUM(LARGE(($U33,$N33,$G33),{1;2;3}))</f>
        <v>0</v>
      </c>
      <c r="X33" s="27">
        <f t="shared" si="45"/>
        <v>1</v>
      </c>
      <c r="Y33" s="20">
        <f t="shared" si="6"/>
        <v>2</v>
      </c>
      <c r="Z33" s="27"/>
      <c r="AA33" s="26"/>
      <c r="AB33" s="28">
        <f t="shared" si="83"/>
        <v>0</v>
      </c>
      <c r="AC33" s="29">
        <f t="shared" si="46"/>
        <v>0</v>
      </c>
      <c r="AD33" s="30">
        <f>SUM(LARGE(($AB33,$U33,$N33,$G33),{1;2;3;4}))</f>
        <v>0</v>
      </c>
      <c r="AE33" s="27">
        <f t="shared" si="47"/>
        <v>1</v>
      </c>
      <c r="AF33" s="20">
        <f t="shared" si="8"/>
        <v>2</v>
      </c>
      <c r="AG33" s="27"/>
      <c r="AH33" s="26"/>
      <c r="AI33" s="28">
        <f t="shared" si="84"/>
        <v>0</v>
      </c>
      <c r="AJ33" s="29">
        <f t="shared" si="48"/>
        <v>0</v>
      </c>
      <c r="AK33" s="30">
        <f>SUM(LARGE(($AI33,$AB33,$U33,$N33,$G33),{1;2;3;4;5}))</f>
        <v>0</v>
      </c>
      <c r="AL33" s="27">
        <f t="shared" si="49"/>
        <v>1</v>
      </c>
      <c r="AM33" s="20">
        <f t="shared" si="10"/>
        <v>2</v>
      </c>
      <c r="AN33" s="27"/>
      <c r="AO33" s="26"/>
      <c r="AP33" s="28">
        <f t="shared" si="85"/>
        <v>0</v>
      </c>
      <c r="AQ33" s="29">
        <f t="shared" si="50"/>
        <v>0</v>
      </c>
      <c r="AR33" s="30">
        <f>SUM(LARGE(($AP33,$AI33,$AB33,$U33,$N33,$G33),{1;2;3;4;5}))</f>
        <v>0</v>
      </c>
      <c r="AS33" s="27">
        <f t="shared" si="51"/>
        <v>1</v>
      </c>
      <c r="AT33" s="20">
        <f t="shared" si="12"/>
        <v>2</v>
      </c>
      <c r="AU33" s="27"/>
      <c r="AV33" s="26"/>
      <c r="AW33" s="28">
        <f t="shared" si="86"/>
        <v>0</v>
      </c>
      <c r="AX33" s="29">
        <f t="shared" si="52"/>
        <v>0</v>
      </c>
      <c r="AY33" s="30">
        <f>SUM(LARGE(($AW33,$AP33,$AI33,$AB33,$U33,$N33,$G33),{1;2;3;4;5}))</f>
        <v>0</v>
      </c>
      <c r="AZ33" s="27">
        <f t="shared" si="53"/>
        <v>1</v>
      </c>
      <c r="BA33" s="20">
        <f t="shared" si="14"/>
        <v>2</v>
      </c>
      <c r="BB33" s="27"/>
      <c r="BC33" s="26"/>
      <c r="BD33" s="28">
        <f t="shared" si="87"/>
        <v>0</v>
      </c>
      <c r="BE33" s="29">
        <f t="shared" si="54"/>
        <v>0</v>
      </c>
      <c r="BF33" s="30">
        <f>SUM(LARGE(($BD33,$AW33,$AP33,$AI33,$AB33,$U33,$N33,$G33),{1;2;3;4;5}))</f>
        <v>0</v>
      </c>
      <c r="BG33" s="27">
        <f t="shared" si="55"/>
        <v>1</v>
      </c>
      <c r="BH33" s="20">
        <f t="shared" si="16"/>
        <v>2</v>
      </c>
      <c r="BI33" s="27"/>
      <c r="BJ33" s="26"/>
      <c r="BK33" s="28">
        <f t="shared" si="88"/>
        <v>0</v>
      </c>
      <c r="BL33" s="29">
        <f t="shared" si="56"/>
        <v>0</v>
      </c>
      <c r="BM33" s="30">
        <f>SUM(LARGE(($BK33,$BD33,$AW33,$AP33,$AI33,$AB33,$U33,$N33,$G33),{1;2;3;4;5}))</f>
        <v>0</v>
      </c>
      <c r="BN33" s="27">
        <f t="shared" si="57"/>
        <v>1</v>
      </c>
      <c r="BO33" s="20">
        <f t="shared" si="18"/>
        <v>2</v>
      </c>
      <c r="BP33" s="27"/>
      <c r="BQ33" s="26"/>
      <c r="BR33" s="28">
        <f t="shared" si="89"/>
        <v>0</v>
      </c>
      <c r="BS33" s="29">
        <f t="shared" si="58"/>
        <v>0</v>
      </c>
      <c r="BT33" s="30">
        <f>SUM(LARGE(($BR33,$BK33,$BD33,$AW33,$AP33,$AI33,$AB33,$U33,$N33,$G33),{1;2;3;4;5}))</f>
        <v>0</v>
      </c>
      <c r="BU33" s="27">
        <f t="shared" si="59"/>
        <v>1</v>
      </c>
      <c r="BV33" s="20">
        <f t="shared" si="20"/>
        <v>2</v>
      </c>
      <c r="BW33" s="27"/>
      <c r="BX33" s="26"/>
      <c r="BY33" s="28">
        <f t="shared" si="90"/>
        <v>0</v>
      </c>
      <c r="BZ33" s="29">
        <f t="shared" si="60"/>
        <v>0</v>
      </c>
      <c r="CA33" s="30">
        <f>SUM(LARGE(($BY33,$BR33,$BK33,$BD33,$AW33,$AP33,$AI33,$AB33,$U33,$N33,$G33),{1;2;3;4;5}))</f>
        <v>0</v>
      </c>
      <c r="CB33" s="27">
        <f t="shared" si="61"/>
        <v>1</v>
      </c>
      <c r="CC33" s="20">
        <f t="shared" si="22"/>
        <v>2</v>
      </c>
      <c r="CD33" s="27"/>
      <c r="CE33" s="26"/>
      <c r="CF33" s="28">
        <f t="shared" si="91"/>
        <v>0</v>
      </c>
      <c r="CG33" s="29">
        <f t="shared" si="62"/>
        <v>0</v>
      </c>
      <c r="CH33" s="30">
        <f>SUM(LARGE(($CF33,$BY33,$BR33,$BK33,$BD33,$AW33,$AP33,$AI33,$AB33,$U33,$N33,$G33),{1;2;3;4;5}))</f>
        <v>0</v>
      </c>
      <c r="CI33" s="27">
        <f t="shared" si="63"/>
        <v>1</v>
      </c>
      <c r="CJ33" s="20">
        <f t="shared" si="24"/>
        <v>1</v>
      </c>
      <c r="CK33" s="27"/>
      <c r="CL33" s="26"/>
      <c r="CM33" s="28">
        <f t="shared" si="92"/>
        <v>0</v>
      </c>
      <c r="CN33" s="29">
        <f t="shared" si="64"/>
        <v>0</v>
      </c>
      <c r="CO33" s="30">
        <f>SUM(LARGE(($CM33,$CF33,$BY33,$BR33,$BK33,$BD33,$AW33,$AP33,$AI33,$AB33,$U33,$N33,$G33),{1;2;3;4;5}))</f>
        <v>0</v>
      </c>
      <c r="CP33" s="27">
        <f t="shared" si="65"/>
        <v>1</v>
      </c>
      <c r="CQ33" s="20">
        <f t="shared" si="26"/>
        <v>1</v>
      </c>
      <c r="CR33" s="27"/>
      <c r="CS33" s="26"/>
      <c r="CT33" s="28">
        <f t="shared" si="93"/>
        <v>0</v>
      </c>
      <c r="CU33" s="29">
        <f t="shared" si="66"/>
        <v>0</v>
      </c>
      <c r="CV33" s="30">
        <f>SUM(LARGE(($CT33,$CM33,$CF33,$BY33,$BR33,$BK33,$BD33,$AW33,$AP33,$AI33,$AB33,$U33,$N33,$G33),{1;2;3;4;5}))</f>
        <v>0</v>
      </c>
      <c r="CW33" s="27">
        <f t="shared" si="67"/>
        <v>1</v>
      </c>
      <c r="CX33" s="20">
        <f t="shared" si="28"/>
        <v>1</v>
      </c>
      <c r="CY33" s="27"/>
      <c r="CZ33" s="26"/>
      <c r="DA33" s="28">
        <f t="shared" si="94"/>
        <v>0</v>
      </c>
      <c r="DB33" s="29">
        <f t="shared" si="68"/>
        <v>0</v>
      </c>
      <c r="DC33" s="30">
        <f>SUM(LARGE(($DA33,$CT33,$CM33,$CF33,$BY33,$BR33,$BK33,$BD33,$AW33,$AP33,$AI33,$AB33,$U33,$N33,$G33),{1;2;3;4;5}))</f>
        <v>0</v>
      </c>
      <c r="DD33" s="27">
        <f t="shared" si="69"/>
        <v>1</v>
      </c>
      <c r="DE33" s="20">
        <f t="shared" si="30"/>
        <v>1</v>
      </c>
      <c r="DF33" s="27"/>
      <c r="DG33" s="26"/>
      <c r="DH33" s="28">
        <f t="shared" si="95"/>
        <v>0</v>
      </c>
      <c r="DI33" s="29">
        <f t="shared" si="70"/>
        <v>0</v>
      </c>
      <c r="DJ33" s="30">
        <f>SUM(LARGE(($DH33,$DA33,$CT33,$CM33,$CF33,$BY33,$BR33,$BK33,$BD33,$AW33,$AP33,$AI33,$AB33,$U33,$N33,$G33),{1;2;3;4;5}))</f>
        <v>0</v>
      </c>
      <c r="DK33" s="27">
        <f t="shared" si="71"/>
        <v>1</v>
      </c>
      <c r="DL33" s="20">
        <f t="shared" si="32"/>
        <v>1</v>
      </c>
      <c r="DM33" s="27"/>
      <c r="DN33" s="26"/>
      <c r="DO33" s="28">
        <f t="shared" si="96"/>
        <v>0</v>
      </c>
      <c r="DP33" s="29">
        <f t="shared" si="72"/>
        <v>0</v>
      </c>
      <c r="DQ33" s="30">
        <f>SUM(LARGE(($DO33,$DH33,$DA33,$CT33,$CM33,$CF33,$BY33,$BR33,$BK33,$BD33,$AW33,$AP33,$AI33,$AB33,$U33,$N33,$G33),{1;2;3;4;5}))</f>
        <v>0</v>
      </c>
      <c r="DR33" s="27">
        <f t="shared" si="73"/>
        <v>1</v>
      </c>
      <c r="DS33" s="20">
        <f t="shared" si="34"/>
        <v>1</v>
      </c>
      <c r="DT33" s="27"/>
      <c r="DU33" s="26"/>
      <c r="DV33" s="28">
        <f t="shared" si="97"/>
        <v>0</v>
      </c>
      <c r="DW33" s="29">
        <f t="shared" si="74"/>
        <v>0</v>
      </c>
      <c r="DX33" s="30">
        <f>SUM(LARGE(($DV33,$DO33,$DH33,$DA33,$CT33,$CM33,$CF33,$BY33,$BR33,$BK33,$BD33,$AW33,$AP33,$AI33,$AB33,$U33,$N33,$G33),{1;2;3;4;5}))</f>
        <v>0</v>
      </c>
      <c r="DY33" s="27">
        <f t="shared" si="75"/>
        <v>1</v>
      </c>
      <c r="DZ33" s="20">
        <f t="shared" si="36"/>
        <v>3</v>
      </c>
      <c r="EA33" s="27"/>
      <c r="EB33" s="26"/>
      <c r="EC33" s="28">
        <f t="shared" si="98"/>
        <v>0</v>
      </c>
      <c r="ED33" s="29">
        <f t="shared" si="76"/>
        <v>0</v>
      </c>
      <c r="EE33" s="30">
        <f>SUM(LARGE(($EC33,$DV33,$DO33,$DH33,$DA33,$CT33,$CM33,$CF33,$BY33,$BR33,$BK33,$BD33,$AW33,$AP33,$AI33,$AB33,$U33,$N33,$G33),{1;2;3;4;5}))</f>
        <v>0</v>
      </c>
      <c r="EF33" s="27">
        <f t="shared" si="77"/>
        <v>1</v>
      </c>
      <c r="EG33" s="20">
        <f t="shared" si="38"/>
        <v>1</v>
      </c>
      <c r="EH33" s="27"/>
      <c r="EI33" s="26"/>
      <c r="EJ33" s="28">
        <f t="shared" si="99"/>
        <v>0</v>
      </c>
      <c r="EK33" s="29">
        <f t="shared" si="78"/>
        <v>0</v>
      </c>
      <c r="EL33" s="30">
        <f>SUM(LARGE(($EJ33,$EC33,$DV33,$DO33,$DH33,$DA33,$CT33,$CM33,$CF33,$BY33,$BR33,$BK33,$BD33,$AW33,$AP33,$AI33,$AB33,$U33,$N33,$G33),{1;2;3;4;5}))</f>
        <v>0</v>
      </c>
      <c r="EM33" s="27">
        <f t="shared" si="79"/>
        <v>1</v>
      </c>
    </row>
    <row r="34" spans="1:143" x14ac:dyDescent="0.2">
      <c r="A34" s="60"/>
      <c r="B34" s="70">
        <v>0</v>
      </c>
      <c r="C34" s="3"/>
      <c r="D34" s="20">
        <f t="shared" si="0"/>
        <v>1</v>
      </c>
      <c r="E34" s="27"/>
      <c r="F34" s="26"/>
      <c r="G34" s="28">
        <f t="shared" si="80"/>
        <v>0</v>
      </c>
      <c r="H34" s="29">
        <f t="shared" si="40"/>
        <v>0</v>
      </c>
      <c r="I34" s="30">
        <f>SUM(LARGE(($G34),{1}))</f>
        <v>0</v>
      </c>
      <c r="J34" s="27">
        <f t="shared" si="41"/>
        <v>1</v>
      </c>
      <c r="K34" s="20">
        <f t="shared" si="2"/>
        <v>1</v>
      </c>
      <c r="L34" s="27"/>
      <c r="M34" s="26"/>
      <c r="N34" s="28">
        <f t="shared" si="81"/>
        <v>0</v>
      </c>
      <c r="O34" s="29">
        <f t="shared" si="42"/>
        <v>0</v>
      </c>
      <c r="P34" s="30">
        <f>SUM(LARGE(($N34,$G34),{1;2}))</f>
        <v>0</v>
      </c>
      <c r="Q34" s="27">
        <f t="shared" si="43"/>
        <v>1</v>
      </c>
      <c r="R34" s="20">
        <f t="shared" si="4"/>
        <v>2</v>
      </c>
      <c r="S34" s="27"/>
      <c r="T34" s="26"/>
      <c r="U34" s="28">
        <f t="shared" si="82"/>
        <v>0</v>
      </c>
      <c r="V34" s="29">
        <f t="shared" si="44"/>
        <v>0</v>
      </c>
      <c r="W34" s="30">
        <f>SUM(LARGE(($U34,$N34,$G34),{1;2;3}))</f>
        <v>0</v>
      </c>
      <c r="X34" s="27">
        <f t="shared" si="45"/>
        <v>1</v>
      </c>
      <c r="Y34" s="20">
        <f t="shared" si="6"/>
        <v>2</v>
      </c>
      <c r="Z34" s="27"/>
      <c r="AA34" s="26"/>
      <c r="AB34" s="28">
        <f t="shared" si="83"/>
        <v>0</v>
      </c>
      <c r="AC34" s="29">
        <f t="shared" si="46"/>
        <v>0</v>
      </c>
      <c r="AD34" s="30">
        <f>SUM(LARGE(($AB34,$U34,$N34,$G34),{1;2;3;4}))</f>
        <v>0</v>
      </c>
      <c r="AE34" s="27">
        <f t="shared" si="47"/>
        <v>1</v>
      </c>
      <c r="AF34" s="20">
        <f t="shared" si="8"/>
        <v>2</v>
      </c>
      <c r="AG34" s="27"/>
      <c r="AH34" s="26"/>
      <c r="AI34" s="28">
        <f t="shared" si="84"/>
        <v>0</v>
      </c>
      <c r="AJ34" s="29">
        <f t="shared" si="48"/>
        <v>0</v>
      </c>
      <c r="AK34" s="30">
        <f>SUM(LARGE(($AI34,$AB34,$U34,$N34,$G34),{1;2;3;4;5}))</f>
        <v>0</v>
      </c>
      <c r="AL34" s="27">
        <f t="shared" si="49"/>
        <v>1</v>
      </c>
      <c r="AM34" s="20">
        <f t="shared" si="10"/>
        <v>2</v>
      </c>
      <c r="AN34" s="27"/>
      <c r="AO34" s="26"/>
      <c r="AP34" s="28">
        <f t="shared" si="85"/>
        <v>0</v>
      </c>
      <c r="AQ34" s="29">
        <f t="shared" si="50"/>
        <v>0</v>
      </c>
      <c r="AR34" s="30">
        <f>SUM(LARGE(($AP34,$AI34,$AB34,$U34,$N34,$G34),{1;2;3;4;5}))</f>
        <v>0</v>
      </c>
      <c r="AS34" s="27">
        <f t="shared" si="51"/>
        <v>1</v>
      </c>
      <c r="AT34" s="20">
        <f t="shared" si="12"/>
        <v>2</v>
      </c>
      <c r="AU34" s="27"/>
      <c r="AV34" s="26"/>
      <c r="AW34" s="28">
        <f t="shared" si="86"/>
        <v>0</v>
      </c>
      <c r="AX34" s="29">
        <f t="shared" si="52"/>
        <v>0</v>
      </c>
      <c r="AY34" s="30">
        <f>SUM(LARGE(($AW34,$AP34,$AI34,$AB34,$U34,$N34,$G34),{1;2;3;4;5}))</f>
        <v>0</v>
      </c>
      <c r="AZ34" s="27">
        <f t="shared" si="53"/>
        <v>1</v>
      </c>
      <c r="BA34" s="20">
        <f t="shared" si="14"/>
        <v>2</v>
      </c>
      <c r="BB34" s="27"/>
      <c r="BC34" s="26"/>
      <c r="BD34" s="28">
        <f t="shared" si="87"/>
        <v>0</v>
      </c>
      <c r="BE34" s="29">
        <f t="shared" si="54"/>
        <v>0</v>
      </c>
      <c r="BF34" s="30">
        <f>SUM(LARGE(($BD34,$AW34,$AP34,$AI34,$AB34,$U34,$N34,$G34),{1;2;3;4;5}))</f>
        <v>0</v>
      </c>
      <c r="BG34" s="27">
        <f t="shared" si="55"/>
        <v>1</v>
      </c>
      <c r="BH34" s="20">
        <f t="shared" si="16"/>
        <v>2</v>
      </c>
      <c r="BI34" s="27"/>
      <c r="BJ34" s="26"/>
      <c r="BK34" s="28">
        <f t="shared" si="88"/>
        <v>0</v>
      </c>
      <c r="BL34" s="29">
        <f t="shared" si="56"/>
        <v>0</v>
      </c>
      <c r="BM34" s="30">
        <f>SUM(LARGE(($BK34,$BD34,$AW34,$AP34,$AI34,$AB34,$U34,$N34,$G34),{1;2;3;4;5}))</f>
        <v>0</v>
      </c>
      <c r="BN34" s="27">
        <f t="shared" si="57"/>
        <v>1</v>
      </c>
      <c r="BO34" s="20">
        <f t="shared" si="18"/>
        <v>2</v>
      </c>
      <c r="BP34" s="27"/>
      <c r="BQ34" s="26"/>
      <c r="BR34" s="28">
        <f t="shared" si="89"/>
        <v>0</v>
      </c>
      <c r="BS34" s="29">
        <f t="shared" si="58"/>
        <v>0</v>
      </c>
      <c r="BT34" s="30">
        <f>SUM(LARGE(($BR34,$BK34,$BD34,$AW34,$AP34,$AI34,$AB34,$U34,$N34,$G34),{1;2;3;4;5}))</f>
        <v>0</v>
      </c>
      <c r="BU34" s="27">
        <f t="shared" si="59"/>
        <v>1</v>
      </c>
      <c r="BV34" s="20">
        <f t="shared" si="20"/>
        <v>2</v>
      </c>
      <c r="BW34" s="27"/>
      <c r="BX34" s="26"/>
      <c r="BY34" s="28">
        <f t="shared" si="90"/>
        <v>0</v>
      </c>
      <c r="BZ34" s="29">
        <f t="shared" si="60"/>
        <v>0</v>
      </c>
      <c r="CA34" s="30">
        <f>SUM(LARGE(($BY34,$BR34,$BK34,$BD34,$AW34,$AP34,$AI34,$AB34,$U34,$N34,$G34),{1;2;3;4;5}))</f>
        <v>0</v>
      </c>
      <c r="CB34" s="27">
        <f t="shared" si="61"/>
        <v>1</v>
      </c>
      <c r="CC34" s="20">
        <f t="shared" si="22"/>
        <v>2</v>
      </c>
      <c r="CD34" s="27"/>
      <c r="CE34" s="26"/>
      <c r="CF34" s="28">
        <f t="shared" si="91"/>
        <v>0</v>
      </c>
      <c r="CG34" s="29">
        <f t="shared" si="62"/>
        <v>0</v>
      </c>
      <c r="CH34" s="30">
        <f>SUM(LARGE(($CF34,$BY34,$BR34,$BK34,$BD34,$AW34,$AP34,$AI34,$AB34,$U34,$N34,$G34),{1;2;3;4;5}))</f>
        <v>0</v>
      </c>
      <c r="CI34" s="27">
        <f t="shared" si="63"/>
        <v>1</v>
      </c>
      <c r="CJ34" s="20">
        <f t="shared" si="24"/>
        <v>1</v>
      </c>
      <c r="CK34" s="27"/>
      <c r="CL34" s="26"/>
      <c r="CM34" s="28">
        <f t="shared" si="92"/>
        <v>0</v>
      </c>
      <c r="CN34" s="29">
        <f t="shared" si="64"/>
        <v>0</v>
      </c>
      <c r="CO34" s="30">
        <f>SUM(LARGE(($CM34,$CF34,$BY34,$BR34,$BK34,$BD34,$AW34,$AP34,$AI34,$AB34,$U34,$N34,$G34),{1;2;3;4;5}))</f>
        <v>0</v>
      </c>
      <c r="CP34" s="27">
        <f t="shared" si="65"/>
        <v>1</v>
      </c>
      <c r="CQ34" s="20">
        <f t="shared" si="26"/>
        <v>1</v>
      </c>
      <c r="CR34" s="27"/>
      <c r="CS34" s="26"/>
      <c r="CT34" s="28">
        <f t="shared" si="93"/>
        <v>0</v>
      </c>
      <c r="CU34" s="29">
        <f t="shared" si="66"/>
        <v>0</v>
      </c>
      <c r="CV34" s="30">
        <f>SUM(LARGE(($CT34,$CM34,$CF34,$BY34,$BR34,$BK34,$BD34,$AW34,$AP34,$AI34,$AB34,$U34,$N34,$G34),{1;2;3;4;5}))</f>
        <v>0</v>
      </c>
      <c r="CW34" s="27">
        <f t="shared" si="67"/>
        <v>1</v>
      </c>
      <c r="CX34" s="20">
        <f t="shared" si="28"/>
        <v>1</v>
      </c>
      <c r="CY34" s="27"/>
      <c r="CZ34" s="26"/>
      <c r="DA34" s="28">
        <f t="shared" si="94"/>
        <v>0</v>
      </c>
      <c r="DB34" s="29">
        <f t="shared" si="68"/>
        <v>0</v>
      </c>
      <c r="DC34" s="30">
        <f>SUM(LARGE(($DA34,$CT34,$CM34,$CF34,$BY34,$BR34,$BK34,$BD34,$AW34,$AP34,$AI34,$AB34,$U34,$N34,$G34),{1;2;3;4;5}))</f>
        <v>0</v>
      </c>
      <c r="DD34" s="27">
        <f t="shared" si="69"/>
        <v>1</v>
      </c>
      <c r="DE34" s="20">
        <f t="shared" si="30"/>
        <v>1</v>
      </c>
      <c r="DF34" s="27"/>
      <c r="DG34" s="26"/>
      <c r="DH34" s="28">
        <f t="shared" si="95"/>
        <v>0</v>
      </c>
      <c r="DI34" s="29">
        <f t="shared" si="70"/>
        <v>0</v>
      </c>
      <c r="DJ34" s="30">
        <f>SUM(LARGE(($DH34,$DA34,$CT34,$CM34,$CF34,$BY34,$BR34,$BK34,$BD34,$AW34,$AP34,$AI34,$AB34,$U34,$N34,$G34),{1;2;3;4;5}))</f>
        <v>0</v>
      </c>
      <c r="DK34" s="27">
        <f t="shared" si="71"/>
        <v>1</v>
      </c>
      <c r="DL34" s="20">
        <f t="shared" si="32"/>
        <v>1</v>
      </c>
      <c r="DM34" s="27"/>
      <c r="DN34" s="26"/>
      <c r="DO34" s="28">
        <f t="shared" si="96"/>
        <v>0</v>
      </c>
      <c r="DP34" s="29">
        <f t="shared" si="72"/>
        <v>0</v>
      </c>
      <c r="DQ34" s="30">
        <f>SUM(LARGE(($DO34,$DH34,$DA34,$CT34,$CM34,$CF34,$BY34,$BR34,$BK34,$BD34,$AW34,$AP34,$AI34,$AB34,$U34,$N34,$G34),{1;2;3;4;5}))</f>
        <v>0</v>
      </c>
      <c r="DR34" s="27">
        <f t="shared" si="73"/>
        <v>1</v>
      </c>
      <c r="DS34" s="20">
        <f t="shared" si="34"/>
        <v>1</v>
      </c>
      <c r="DT34" s="27"/>
      <c r="DU34" s="26"/>
      <c r="DV34" s="28">
        <f t="shared" si="97"/>
        <v>0</v>
      </c>
      <c r="DW34" s="29">
        <f t="shared" si="74"/>
        <v>0</v>
      </c>
      <c r="DX34" s="30">
        <f>SUM(LARGE(($DV34,$DO34,$DH34,$DA34,$CT34,$CM34,$CF34,$BY34,$BR34,$BK34,$BD34,$AW34,$AP34,$AI34,$AB34,$U34,$N34,$G34),{1;2;3;4;5}))</f>
        <v>0</v>
      </c>
      <c r="DY34" s="27">
        <f t="shared" si="75"/>
        <v>1</v>
      </c>
      <c r="DZ34" s="20">
        <f t="shared" si="36"/>
        <v>3</v>
      </c>
      <c r="EA34" s="27"/>
      <c r="EB34" s="26"/>
      <c r="EC34" s="28">
        <f t="shared" si="98"/>
        <v>0</v>
      </c>
      <c r="ED34" s="29">
        <f t="shared" si="76"/>
        <v>0</v>
      </c>
      <c r="EE34" s="30">
        <f>SUM(LARGE(($EC34,$DV34,$DO34,$DH34,$DA34,$CT34,$CM34,$CF34,$BY34,$BR34,$BK34,$BD34,$AW34,$AP34,$AI34,$AB34,$U34,$N34,$G34),{1;2;3;4;5}))</f>
        <v>0</v>
      </c>
      <c r="EF34" s="27">
        <f t="shared" si="77"/>
        <v>1</v>
      </c>
      <c r="EG34" s="20">
        <f t="shared" si="38"/>
        <v>1</v>
      </c>
      <c r="EH34" s="27"/>
      <c r="EI34" s="26"/>
      <c r="EJ34" s="28">
        <f t="shared" si="99"/>
        <v>0</v>
      </c>
      <c r="EK34" s="29">
        <f t="shared" si="78"/>
        <v>0</v>
      </c>
      <c r="EL34" s="30">
        <f>SUM(LARGE(($EJ34,$EC34,$DV34,$DO34,$DH34,$DA34,$CT34,$CM34,$CF34,$BY34,$BR34,$BK34,$BD34,$AW34,$AP34,$AI34,$AB34,$U34,$N34,$G34),{1;2;3;4;5}))</f>
        <v>0</v>
      </c>
      <c r="EM34" s="27">
        <f t="shared" si="79"/>
        <v>1</v>
      </c>
    </row>
    <row r="35" spans="1:143" x14ac:dyDescent="0.2">
      <c r="A35" s="60"/>
      <c r="B35" s="70">
        <v>0</v>
      </c>
      <c r="C35" s="3"/>
      <c r="D35" s="20">
        <f t="shared" si="0"/>
        <v>1</v>
      </c>
      <c r="E35" s="27"/>
      <c r="F35" s="26"/>
      <c r="G35" s="28">
        <f t="shared" si="80"/>
        <v>0</v>
      </c>
      <c r="H35" s="29">
        <f t="shared" si="40"/>
        <v>0</v>
      </c>
      <c r="I35" s="30">
        <f>SUM(LARGE(($G35),{1}))</f>
        <v>0</v>
      </c>
      <c r="J35" s="27">
        <f t="shared" si="41"/>
        <v>1</v>
      </c>
      <c r="K35" s="20">
        <f t="shared" si="2"/>
        <v>1</v>
      </c>
      <c r="L35" s="27"/>
      <c r="M35" s="26"/>
      <c r="N35" s="28">
        <f t="shared" si="81"/>
        <v>0</v>
      </c>
      <c r="O35" s="29">
        <f t="shared" si="42"/>
        <v>0</v>
      </c>
      <c r="P35" s="30">
        <f>SUM(LARGE(($N35,$G35),{1;2}))</f>
        <v>0</v>
      </c>
      <c r="Q35" s="27">
        <f t="shared" si="43"/>
        <v>1</v>
      </c>
      <c r="R35" s="20">
        <f t="shared" si="4"/>
        <v>2</v>
      </c>
      <c r="S35" s="27"/>
      <c r="T35" s="26"/>
      <c r="U35" s="28">
        <f t="shared" si="82"/>
        <v>0</v>
      </c>
      <c r="V35" s="29">
        <f t="shared" si="44"/>
        <v>0</v>
      </c>
      <c r="W35" s="30">
        <f>SUM(LARGE(($U35,$N35,$G35),{1;2;3}))</f>
        <v>0</v>
      </c>
      <c r="X35" s="27">
        <f t="shared" si="45"/>
        <v>1</v>
      </c>
      <c r="Y35" s="20">
        <f t="shared" si="6"/>
        <v>2</v>
      </c>
      <c r="Z35" s="27"/>
      <c r="AA35" s="26"/>
      <c r="AB35" s="28">
        <f t="shared" si="83"/>
        <v>0</v>
      </c>
      <c r="AC35" s="29">
        <f t="shared" si="46"/>
        <v>0</v>
      </c>
      <c r="AD35" s="30">
        <f>SUM(LARGE(($AB35,$U35,$N35,$G35),{1;2;3;4}))</f>
        <v>0</v>
      </c>
      <c r="AE35" s="27">
        <f t="shared" si="47"/>
        <v>1</v>
      </c>
      <c r="AF35" s="20">
        <f t="shared" si="8"/>
        <v>2</v>
      </c>
      <c r="AG35" s="27"/>
      <c r="AH35" s="26"/>
      <c r="AI35" s="28">
        <f t="shared" si="84"/>
        <v>0</v>
      </c>
      <c r="AJ35" s="29">
        <f t="shared" si="48"/>
        <v>0</v>
      </c>
      <c r="AK35" s="30">
        <f>SUM(LARGE(($AI35,$AB35,$U35,$N35,$G35),{1;2;3;4;5}))</f>
        <v>0</v>
      </c>
      <c r="AL35" s="27">
        <f t="shared" si="49"/>
        <v>1</v>
      </c>
      <c r="AM35" s="20">
        <f t="shared" si="10"/>
        <v>2</v>
      </c>
      <c r="AN35" s="27"/>
      <c r="AO35" s="26"/>
      <c r="AP35" s="28">
        <f t="shared" si="85"/>
        <v>0</v>
      </c>
      <c r="AQ35" s="29">
        <f t="shared" si="50"/>
        <v>0</v>
      </c>
      <c r="AR35" s="30">
        <f>SUM(LARGE(($AP35,$AI35,$AB35,$U35,$N35,$G35),{1;2;3;4;5}))</f>
        <v>0</v>
      </c>
      <c r="AS35" s="27">
        <f t="shared" si="51"/>
        <v>1</v>
      </c>
      <c r="AT35" s="20">
        <f t="shared" si="12"/>
        <v>2</v>
      </c>
      <c r="AU35" s="27"/>
      <c r="AV35" s="26"/>
      <c r="AW35" s="28">
        <f t="shared" si="86"/>
        <v>0</v>
      </c>
      <c r="AX35" s="29">
        <f t="shared" si="52"/>
        <v>0</v>
      </c>
      <c r="AY35" s="30">
        <f>SUM(LARGE(($AW35,$AP35,$AI35,$AB35,$U35,$N35,$G35),{1;2;3;4;5}))</f>
        <v>0</v>
      </c>
      <c r="AZ35" s="27">
        <f t="shared" si="53"/>
        <v>1</v>
      </c>
      <c r="BA35" s="20">
        <f t="shared" si="14"/>
        <v>2</v>
      </c>
      <c r="BB35" s="27"/>
      <c r="BC35" s="26"/>
      <c r="BD35" s="28">
        <f t="shared" si="87"/>
        <v>0</v>
      </c>
      <c r="BE35" s="29">
        <f t="shared" si="54"/>
        <v>0</v>
      </c>
      <c r="BF35" s="30">
        <f>SUM(LARGE(($BD35,$AW35,$AP35,$AI35,$AB35,$U35,$N35,$G35),{1;2;3;4;5}))</f>
        <v>0</v>
      </c>
      <c r="BG35" s="27">
        <f t="shared" si="55"/>
        <v>1</v>
      </c>
      <c r="BH35" s="20">
        <f t="shared" si="16"/>
        <v>2</v>
      </c>
      <c r="BI35" s="27"/>
      <c r="BJ35" s="26"/>
      <c r="BK35" s="28">
        <f t="shared" si="88"/>
        <v>0</v>
      </c>
      <c r="BL35" s="29">
        <f t="shared" si="56"/>
        <v>0</v>
      </c>
      <c r="BM35" s="30">
        <f>SUM(LARGE(($BK35,$BD35,$AW35,$AP35,$AI35,$AB35,$U35,$N35,$G35),{1;2;3;4;5}))</f>
        <v>0</v>
      </c>
      <c r="BN35" s="27">
        <f t="shared" si="57"/>
        <v>1</v>
      </c>
      <c r="BO35" s="20">
        <f t="shared" si="18"/>
        <v>2</v>
      </c>
      <c r="BP35" s="27"/>
      <c r="BQ35" s="26"/>
      <c r="BR35" s="28">
        <f t="shared" si="89"/>
        <v>0</v>
      </c>
      <c r="BS35" s="29">
        <f t="shared" si="58"/>
        <v>0</v>
      </c>
      <c r="BT35" s="30">
        <f>SUM(LARGE(($BR35,$BK35,$BD35,$AW35,$AP35,$AI35,$AB35,$U35,$N35,$G35),{1;2;3;4;5}))</f>
        <v>0</v>
      </c>
      <c r="BU35" s="27">
        <f t="shared" si="59"/>
        <v>1</v>
      </c>
      <c r="BV35" s="20">
        <f t="shared" si="20"/>
        <v>2</v>
      </c>
      <c r="BW35" s="27"/>
      <c r="BX35" s="26"/>
      <c r="BY35" s="28">
        <f t="shared" si="90"/>
        <v>0</v>
      </c>
      <c r="BZ35" s="29">
        <f t="shared" si="60"/>
        <v>0</v>
      </c>
      <c r="CA35" s="30">
        <f>SUM(LARGE(($BY35,$BR35,$BK35,$BD35,$AW35,$AP35,$AI35,$AB35,$U35,$N35,$G35),{1;2;3;4;5}))</f>
        <v>0</v>
      </c>
      <c r="CB35" s="27">
        <f t="shared" si="61"/>
        <v>1</v>
      </c>
      <c r="CC35" s="20">
        <f t="shared" si="22"/>
        <v>2</v>
      </c>
      <c r="CD35" s="27"/>
      <c r="CE35" s="26"/>
      <c r="CF35" s="28">
        <f t="shared" si="91"/>
        <v>0</v>
      </c>
      <c r="CG35" s="29">
        <f t="shared" si="62"/>
        <v>0</v>
      </c>
      <c r="CH35" s="30">
        <f>SUM(LARGE(($CF35,$BY35,$BR35,$BK35,$BD35,$AW35,$AP35,$AI35,$AB35,$U35,$N35,$G35),{1;2;3;4;5}))</f>
        <v>0</v>
      </c>
      <c r="CI35" s="27">
        <f t="shared" si="63"/>
        <v>1</v>
      </c>
      <c r="CJ35" s="20">
        <f t="shared" si="24"/>
        <v>1</v>
      </c>
      <c r="CK35" s="27"/>
      <c r="CL35" s="26"/>
      <c r="CM35" s="28">
        <f t="shared" si="92"/>
        <v>0</v>
      </c>
      <c r="CN35" s="29">
        <f t="shared" si="64"/>
        <v>0</v>
      </c>
      <c r="CO35" s="30">
        <f>SUM(LARGE(($CM35,$CF35,$BY35,$BR35,$BK35,$BD35,$AW35,$AP35,$AI35,$AB35,$U35,$N35,$G35),{1;2;3;4;5}))</f>
        <v>0</v>
      </c>
      <c r="CP35" s="27">
        <f t="shared" si="65"/>
        <v>1</v>
      </c>
      <c r="CQ35" s="20">
        <f t="shared" si="26"/>
        <v>1</v>
      </c>
      <c r="CR35" s="27"/>
      <c r="CS35" s="26"/>
      <c r="CT35" s="28">
        <f t="shared" si="93"/>
        <v>0</v>
      </c>
      <c r="CU35" s="29">
        <f t="shared" si="66"/>
        <v>0</v>
      </c>
      <c r="CV35" s="30">
        <f>SUM(LARGE(($CT35,$CM35,$CF35,$BY35,$BR35,$BK35,$BD35,$AW35,$AP35,$AI35,$AB35,$U35,$N35,$G35),{1;2;3;4;5}))</f>
        <v>0</v>
      </c>
      <c r="CW35" s="27">
        <f t="shared" si="67"/>
        <v>1</v>
      </c>
      <c r="CX35" s="20">
        <f t="shared" si="28"/>
        <v>1</v>
      </c>
      <c r="CY35" s="27"/>
      <c r="CZ35" s="26"/>
      <c r="DA35" s="28">
        <f t="shared" si="94"/>
        <v>0</v>
      </c>
      <c r="DB35" s="29">
        <f t="shared" si="68"/>
        <v>0</v>
      </c>
      <c r="DC35" s="30">
        <f>SUM(LARGE(($DA35,$CT35,$CM35,$CF35,$BY35,$BR35,$BK35,$BD35,$AW35,$AP35,$AI35,$AB35,$U35,$N35,$G35),{1;2;3;4;5}))</f>
        <v>0</v>
      </c>
      <c r="DD35" s="27">
        <f t="shared" si="69"/>
        <v>1</v>
      </c>
      <c r="DE35" s="20">
        <f t="shared" si="30"/>
        <v>1</v>
      </c>
      <c r="DF35" s="27"/>
      <c r="DG35" s="26"/>
      <c r="DH35" s="28">
        <f t="shared" si="95"/>
        <v>0</v>
      </c>
      <c r="DI35" s="29">
        <f t="shared" si="70"/>
        <v>0</v>
      </c>
      <c r="DJ35" s="30">
        <f>SUM(LARGE(($DH35,$DA35,$CT35,$CM35,$CF35,$BY35,$BR35,$BK35,$BD35,$AW35,$AP35,$AI35,$AB35,$U35,$N35,$G35),{1;2;3;4;5}))</f>
        <v>0</v>
      </c>
      <c r="DK35" s="27">
        <f t="shared" si="71"/>
        <v>1</v>
      </c>
      <c r="DL35" s="20">
        <f t="shared" si="32"/>
        <v>1</v>
      </c>
      <c r="DM35" s="27"/>
      <c r="DN35" s="26"/>
      <c r="DO35" s="28">
        <f t="shared" si="96"/>
        <v>0</v>
      </c>
      <c r="DP35" s="29">
        <f t="shared" si="72"/>
        <v>0</v>
      </c>
      <c r="DQ35" s="30">
        <f>SUM(LARGE(($DO35,$DH35,$DA35,$CT35,$CM35,$CF35,$BY35,$BR35,$BK35,$BD35,$AW35,$AP35,$AI35,$AB35,$U35,$N35,$G35),{1;2;3;4;5}))</f>
        <v>0</v>
      </c>
      <c r="DR35" s="27">
        <f t="shared" si="73"/>
        <v>1</v>
      </c>
      <c r="DS35" s="20">
        <f t="shared" si="34"/>
        <v>1</v>
      </c>
      <c r="DT35" s="27"/>
      <c r="DU35" s="26"/>
      <c r="DV35" s="28">
        <f t="shared" si="97"/>
        <v>0</v>
      </c>
      <c r="DW35" s="29">
        <f t="shared" si="74"/>
        <v>0</v>
      </c>
      <c r="DX35" s="30">
        <f>SUM(LARGE(($DV35,$DO35,$DH35,$DA35,$CT35,$CM35,$CF35,$BY35,$BR35,$BK35,$BD35,$AW35,$AP35,$AI35,$AB35,$U35,$N35,$G35),{1;2;3;4;5}))</f>
        <v>0</v>
      </c>
      <c r="DY35" s="27">
        <f t="shared" si="75"/>
        <v>1</v>
      </c>
      <c r="DZ35" s="20">
        <f t="shared" si="36"/>
        <v>3</v>
      </c>
      <c r="EA35" s="27"/>
      <c r="EB35" s="26"/>
      <c r="EC35" s="28">
        <f t="shared" si="98"/>
        <v>0</v>
      </c>
      <c r="ED35" s="29">
        <f t="shared" si="76"/>
        <v>0</v>
      </c>
      <c r="EE35" s="30">
        <f>SUM(LARGE(($EC35,$DV35,$DO35,$DH35,$DA35,$CT35,$CM35,$CF35,$BY35,$BR35,$BK35,$BD35,$AW35,$AP35,$AI35,$AB35,$U35,$N35,$G35),{1;2;3;4;5}))</f>
        <v>0</v>
      </c>
      <c r="EF35" s="27">
        <f t="shared" si="77"/>
        <v>1</v>
      </c>
      <c r="EG35" s="20">
        <f t="shared" si="38"/>
        <v>1</v>
      </c>
      <c r="EH35" s="27"/>
      <c r="EI35" s="26"/>
      <c r="EJ35" s="28">
        <f t="shared" si="99"/>
        <v>0</v>
      </c>
      <c r="EK35" s="29">
        <f t="shared" si="78"/>
        <v>0</v>
      </c>
      <c r="EL35" s="30">
        <f>SUM(LARGE(($EJ35,$EC35,$DV35,$DO35,$DH35,$DA35,$CT35,$CM35,$CF35,$BY35,$BR35,$BK35,$BD35,$AW35,$AP35,$AI35,$AB35,$U35,$N35,$G35),{1;2;3;4;5}))</f>
        <v>0</v>
      </c>
      <c r="EM35" s="27">
        <f t="shared" si="79"/>
        <v>1</v>
      </c>
    </row>
    <row r="36" spans="1:143" x14ac:dyDescent="0.2">
      <c r="A36" s="36"/>
      <c r="B36" s="70">
        <v>0</v>
      </c>
      <c r="C36" s="3"/>
      <c r="D36" s="20">
        <f t="shared" si="0"/>
        <v>1</v>
      </c>
      <c r="E36" s="27"/>
      <c r="F36" s="26"/>
      <c r="G36" s="28">
        <f t="shared" si="80"/>
        <v>0</v>
      </c>
      <c r="H36" s="29">
        <f t="shared" si="40"/>
        <v>0</v>
      </c>
      <c r="I36" s="30">
        <f>SUM(LARGE(($G36),{1}))</f>
        <v>0</v>
      </c>
      <c r="J36" s="27">
        <f t="shared" si="41"/>
        <v>1</v>
      </c>
      <c r="K36" s="20">
        <f t="shared" si="2"/>
        <v>1</v>
      </c>
      <c r="L36" s="27"/>
      <c r="M36" s="26"/>
      <c r="N36" s="28">
        <f t="shared" si="81"/>
        <v>0</v>
      </c>
      <c r="O36" s="29">
        <f t="shared" si="42"/>
        <v>0</v>
      </c>
      <c r="P36" s="30">
        <f>SUM(LARGE(($N36,$G36),{1;2}))</f>
        <v>0</v>
      </c>
      <c r="Q36" s="27">
        <f t="shared" si="43"/>
        <v>1</v>
      </c>
      <c r="R36" s="20">
        <f t="shared" si="4"/>
        <v>2</v>
      </c>
      <c r="S36" s="27"/>
      <c r="T36" s="26"/>
      <c r="U36" s="28">
        <f t="shared" si="82"/>
        <v>0</v>
      </c>
      <c r="V36" s="29">
        <f t="shared" si="44"/>
        <v>0</v>
      </c>
      <c r="W36" s="30">
        <f>SUM(LARGE(($U36,$N36,$G36),{1;2;3}))</f>
        <v>0</v>
      </c>
      <c r="X36" s="27">
        <f t="shared" si="45"/>
        <v>1</v>
      </c>
      <c r="Y36" s="20">
        <f t="shared" si="6"/>
        <v>2</v>
      </c>
      <c r="Z36" s="27"/>
      <c r="AA36" s="26"/>
      <c r="AB36" s="28">
        <f t="shared" si="83"/>
        <v>0</v>
      </c>
      <c r="AC36" s="29">
        <f t="shared" si="46"/>
        <v>0</v>
      </c>
      <c r="AD36" s="30">
        <f>SUM(LARGE(($AB36,$U36,$N36,$G36),{1;2;3;4}))</f>
        <v>0</v>
      </c>
      <c r="AE36" s="27">
        <f t="shared" si="47"/>
        <v>1</v>
      </c>
      <c r="AF36" s="20">
        <f t="shared" si="8"/>
        <v>2</v>
      </c>
      <c r="AG36" s="27"/>
      <c r="AH36" s="26"/>
      <c r="AI36" s="28">
        <f t="shared" si="84"/>
        <v>0</v>
      </c>
      <c r="AJ36" s="29">
        <f t="shared" si="48"/>
        <v>0</v>
      </c>
      <c r="AK36" s="30">
        <f>SUM(LARGE(($AI36,$AB36,$U36,$N36,$G36),{1;2;3;4;5}))</f>
        <v>0</v>
      </c>
      <c r="AL36" s="27">
        <f t="shared" si="49"/>
        <v>1</v>
      </c>
      <c r="AM36" s="20">
        <f t="shared" si="10"/>
        <v>2</v>
      </c>
      <c r="AN36" s="27"/>
      <c r="AO36" s="26"/>
      <c r="AP36" s="28">
        <f t="shared" si="85"/>
        <v>0</v>
      </c>
      <c r="AQ36" s="29">
        <f t="shared" si="50"/>
        <v>0</v>
      </c>
      <c r="AR36" s="30">
        <f>SUM(LARGE(($AP36,$AI36,$AB36,$U36,$N36,$G36),{1;2;3;4;5}))</f>
        <v>0</v>
      </c>
      <c r="AS36" s="27">
        <f t="shared" si="51"/>
        <v>1</v>
      </c>
      <c r="AT36" s="20">
        <f t="shared" si="12"/>
        <v>2</v>
      </c>
      <c r="AU36" s="27"/>
      <c r="AV36" s="26"/>
      <c r="AW36" s="28">
        <f t="shared" si="86"/>
        <v>0</v>
      </c>
      <c r="AX36" s="29">
        <f t="shared" si="52"/>
        <v>0</v>
      </c>
      <c r="AY36" s="30">
        <f>SUM(LARGE(($AW36,$AP36,$AI36,$AB36,$U36,$N36,$G36),{1;2;3;4;5}))</f>
        <v>0</v>
      </c>
      <c r="AZ36" s="27">
        <f t="shared" si="53"/>
        <v>1</v>
      </c>
      <c r="BA36" s="20">
        <f t="shared" si="14"/>
        <v>2</v>
      </c>
      <c r="BB36" s="27"/>
      <c r="BC36" s="26"/>
      <c r="BD36" s="28">
        <f t="shared" si="87"/>
        <v>0</v>
      </c>
      <c r="BE36" s="29">
        <f t="shared" si="54"/>
        <v>0</v>
      </c>
      <c r="BF36" s="30">
        <f>SUM(LARGE(($BD36,$AW36,$AP36,$AI36,$AB36,$U36,$N36,$G36),{1;2;3;4;5}))</f>
        <v>0</v>
      </c>
      <c r="BG36" s="27">
        <f t="shared" si="55"/>
        <v>1</v>
      </c>
      <c r="BH36" s="20">
        <f t="shared" si="16"/>
        <v>2</v>
      </c>
      <c r="BI36" s="27"/>
      <c r="BJ36" s="26"/>
      <c r="BK36" s="28">
        <f t="shared" si="88"/>
        <v>0</v>
      </c>
      <c r="BL36" s="29">
        <f t="shared" si="56"/>
        <v>0</v>
      </c>
      <c r="BM36" s="30">
        <f>SUM(LARGE(($BK36,$BD36,$AW36,$AP36,$AI36,$AB36,$U36,$N36,$G36),{1;2;3;4;5}))</f>
        <v>0</v>
      </c>
      <c r="BN36" s="27">
        <f t="shared" si="57"/>
        <v>1</v>
      </c>
      <c r="BO36" s="20">
        <f t="shared" si="18"/>
        <v>2</v>
      </c>
      <c r="BP36" s="27"/>
      <c r="BQ36" s="26"/>
      <c r="BR36" s="28">
        <f t="shared" si="89"/>
        <v>0</v>
      </c>
      <c r="BS36" s="29">
        <f t="shared" si="58"/>
        <v>0</v>
      </c>
      <c r="BT36" s="30">
        <f>SUM(LARGE(($BR36,$BK36,$BD36,$AW36,$AP36,$AI36,$AB36,$U36,$N36,$G36),{1;2;3;4;5}))</f>
        <v>0</v>
      </c>
      <c r="BU36" s="27">
        <f t="shared" si="59"/>
        <v>1</v>
      </c>
      <c r="BV36" s="20">
        <f t="shared" si="20"/>
        <v>2</v>
      </c>
      <c r="BW36" s="27"/>
      <c r="BX36" s="26"/>
      <c r="BY36" s="28">
        <f t="shared" si="90"/>
        <v>0</v>
      </c>
      <c r="BZ36" s="29">
        <f t="shared" si="60"/>
        <v>0</v>
      </c>
      <c r="CA36" s="30">
        <f>SUM(LARGE(($BY36,$BR36,$BK36,$BD36,$AW36,$AP36,$AI36,$AB36,$U36,$N36,$G36),{1;2;3;4;5}))</f>
        <v>0</v>
      </c>
      <c r="CB36" s="27">
        <f t="shared" si="61"/>
        <v>1</v>
      </c>
      <c r="CC36" s="20">
        <f t="shared" si="22"/>
        <v>2</v>
      </c>
      <c r="CD36" s="27"/>
      <c r="CE36" s="26"/>
      <c r="CF36" s="28">
        <f t="shared" si="91"/>
        <v>0</v>
      </c>
      <c r="CG36" s="29">
        <f t="shared" si="62"/>
        <v>0</v>
      </c>
      <c r="CH36" s="30">
        <f>SUM(LARGE(($CF36,$BY36,$BR36,$BK36,$BD36,$AW36,$AP36,$AI36,$AB36,$U36,$N36,$G36),{1;2;3;4;5}))</f>
        <v>0</v>
      </c>
      <c r="CI36" s="27">
        <f t="shared" si="63"/>
        <v>1</v>
      </c>
      <c r="CJ36" s="20">
        <f t="shared" si="24"/>
        <v>1</v>
      </c>
      <c r="CK36" s="27"/>
      <c r="CL36" s="26"/>
      <c r="CM36" s="28">
        <f t="shared" si="92"/>
        <v>0</v>
      </c>
      <c r="CN36" s="29">
        <f t="shared" si="64"/>
        <v>0</v>
      </c>
      <c r="CO36" s="30">
        <f>SUM(LARGE(($CM36,$CF36,$BY36,$BR36,$BK36,$BD36,$AW36,$AP36,$AI36,$AB36,$U36,$N36,$G36),{1;2;3;4;5}))</f>
        <v>0</v>
      </c>
      <c r="CP36" s="27">
        <f t="shared" si="65"/>
        <v>1</v>
      </c>
      <c r="CQ36" s="20">
        <f t="shared" si="26"/>
        <v>1</v>
      </c>
      <c r="CR36" s="27"/>
      <c r="CS36" s="26"/>
      <c r="CT36" s="28">
        <f t="shared" si="93"/>
        <v>0</v>
      </c>
      <c r="CU36" s="29">
        <f t="shared" si="66"/>
        <v>0</v>
      </c>
      <c r="CV36" s="30">
        <f>SUM(LARGE(($CT36,$CM36,$CF36,$BY36,$BR36,$BK36,$BD36,$AW36,$AP36,$AI36,$AB36,$U36,$N36,$G36),{1;2;3;4;5}))</f>
        <v>0</v>
      </c>
      <c r="CW36" s="27">
        <f t="shared" si="67"/>
        <v>1</v>
      </c>
      <c r="CX36" s="20">
        <f t="shared" si="28"/>
        <v>1</v>
      </c>
      <c r="CY36" s="27"/>
      <c r="CZ36" s="26"/>
      <c r="DA36" s="28">
        <f t="shared" si="94"/>
        <v>0</v>
      </c>
      <c r="DB36" s="29">
        <f t="shared" si="68"/>
        <v>0</v>
      </c>
      <c r="DC36" s="30">
        <f>SUM(LARGE(($DA36,$CT36,$CM36,$CF36,$BY36,$BR36,$BK36,$BD36,$AW36,$AP36,$AI36,$AB36,$U36,$N36,$G36),{1;2;3;4;5}))</f>
        <v>0</v>
      </c>
      <c r="DD36" s="27">
        <f t="shared" si="69"/>
        <v>1</v>
      </c>
      <c r="DE36" s="20">
        <f t="shared" si="30"/>
        <v>1</v>
      </c>
      <c r="DF36" s="27"/>
      <c r="DG36" s="26"/>
      <c r="DH36" s="28">
        <f t="shared" si="95"/>
        <v>0</v>
      </c>
      <c r="DI36" s="29">
        <f t="shared" si="70"/>
        <v>0</v>
      </c>
      <c r="DJ36" s="30">
        <f>SUM(LARGE(($DH36,$DA36,$CT36,$CM36,$CF36,$BY36,$BR36,$BK36,$BD36,$AW36,$AP36,$AI36,$AB36,$U36,$N36,$G36),{1;2;3;4;5}))</f>
        <v>0</v>
      </c>
      <c r="DK36" s="27">
        <f t="shared" si="71"/>
        <v>1</v>
      </c>
      <c r="DL36" s="20">
        <f t="shared" si="32"/>
        <v>1</v>
      </c>
      <c r="DM36" s="27"/>
      <c r="DN36" s="26"/>
      <c r="DO36" s="28">
        <f t="shared" si="96"/>
        <v>0</v>
      </c>
      <c r="DP36" s="29">
        <f t="shared" si="72"/>
        <v>0</v>
      </c>
      <c r="DQ36" s="30">
        <f>SUM(LARGE(($DO36,$DH36,$DA36,$CT36,$CM36,$CF36,$BY36,$BR36,$BK36,$BD36,$AW36,$AP36,$AI36,$AB36,$U36,$N36,$G36),{1;2;3;4;5}))</f>
        <v>0</v>
      </c>
      <c r="DR36" s="27">
        <f t="shared" si="73"/>
        <v>1</v>
      </c>
      <c r="DS36" s="20">
        <f t="shared" si="34"/>
        <v>1</v>
      </c>
      <c r="DT36" s="27"/>
      <c r="DU36" s="26"/>
      <c r="DV36" s="28">
        <f t="shared" si="97"/>
        <v>0</v>
      </c>
      <c r="DW36" s="29">
        <f t="shared" si="74"/>
        <v>0</v>
      </c>
      <c r="DX36" s="30">
        <f>SUM(LARGE(($DV36,$DO36,$DH36,$DA36,$CT36,$CM36,$CF36,$BY36,$BR36,$BK36,$BD36,$AW36,$AP36,$AI36,$AB36,$U36,$N36,$G36),{1;2;3;4;5}))</f>
        <v>0</v>
      </c>
      <c r="DY36" s="27">
        <f t="shared" si="75"/>
        <v>1</v>
      </c>
      <c r="DZ36" s="20">
        <f t="shared" si="36"/>
        <v>3</v>
      </c>
      <c r="EA36" s="27"/>
      <c r="EB36" s="26"/>
      <c r="EC36" s="28">
        <f t="shared" si="98"/>
        <v>0</v>
      </c>
      <c r="ED36" s="29">
        <f t="shared" si="76"/>
        <v>0</v>
      </c>
      <c r="EE36" s="30">
        <f>SUM(LARGE(($EC36,$DV36,$DO36,$DH36,$DA36,$CT36,$CM36,$CF36,$BY36,$BR36,$BK36,$BD36,$AW36,$AP36,$AI36,$AB36,$U36,$N36,$G36),{1;2;3;4;5}))</f>
        <v>0</v>
      </c>
      <c r="EF36" s="27">
        <f t="shared" si="77"/>
        <v>1</v>
      </c>
      <c r="EG36" s="20">
        <f t="shared" si="38"/>
        <v>1</v>
      </c>
      <c r="EH36" s="27"/>
      <c r="EI36" s="26"/>
      <c r="EJ36" s="28">
        <f t="shared" si="99"/>
        <v>0</v>
      </c>
      <c r="EK36" s="29">
        <f t="shared" si="78"/>
        <v>0</v>
      </c>
      <c r="EL36" s="30">
        <f>SUM(LARGE(($EJ36,$EC36,$DV36,$DO36,$DH36,$DA36,$CT36,$CM36,$CF36,$BY36,$BR36,$BK36,$BD36,$AW36,$AP36,$AI36,$AB36,$U36,$N36,$G36),{1;2;3;4;5}))</f>
        <v>0</v>
      </c>
      <c r="EM36" s="27">
        <f t="shared" si="79"/>
        <v>1</v>
      </c>
    </row>
    <row r="37" spans="1:143" x14ac:dyDescent="0.2">
      <c r="A37" s="36"/>
      <c r="B37" s="70">
        <v>0</v>
      </c>
      <c r="C37" s="3"/>
      <c r="D37" s="20">
        <f t="shared" si="0"/>
        <v>1</v>
      </c>
      <c r="E37" s="27"/>
      <c r="F37" s="26"/>
      <c r="G37" s="28">
        <f t="shared" si="80"/>
        <v>0</v>
      </c>
      <c r="H37" s="29">
        <f t="shared" si="40"/>
        <v>0</v>
      </c>
      <c r="I37" s="30">
        <f>SUM(LARGE(($G37),{1}))</f>
        <v>0</v>
      </c>
      <c r="J37" s="27">
        <f t="shared" si="41"/>
        <v>1</v>
      </c>
      <c r="K37" s="20">
        <f t="shared" si="2"/>
        <v>1</v>
      </c>
      <c r="L37" s="27"/>
      <c r="M37" s="26"/>
      <c r="N37" s="28">
        <f t="shared" si="81"/>
        <v>0</v>
      </c>
      <c r="O37" s="29">
        <f t="shared" si="42"/>
        <v>0</v>
      </c>
      <c r="P37" s="30">
        <f>SUM(LARGE(($N37,$G37),{1;2}))</f>
        <v>0</v>
      </c>
      <c r="Q37" s="27">
        <f t="shared" si="43"/>
        <v>1</v>
      </c>
      <c r="R37" s="20">
        <f t="shared" si="4"/>
        <v>2</v>
      </c>
      <c r="S37" s="27"/>
      <c r="T37" s="26"/>
      <c r="U37" s="28">
        <f t="shared" si="82"/>
        <v>0</v>
      </c>
      <c r="V37" s="29">
        <f t="shared" si="44"/>
        <v>0</v>
      </c>
      <c r="W37" s="30">
        <f>SUM(LARGE(($U37,$N37,$G37),{1;2;3}))</f>
        <v>0</v>
      </c>
      <c r="X37" s="27">
        <f t="shared" si="45"/>
        <v>1</v>
      </c>
      <c r="Y37" s="20">
        <f t="shared" si="6"/>
        <v>2</v>
      </c>
      <c r="Z37" s="27"/>
      <c r="AA37" s="26"/>
      <c r="AB37" s="28">
        <f t="shared" si="83"/>
        <v>0</v>
      </c>
      <c r="AC37" s="29">
        <f t="shared" si="46"/>
        <v>0</v>
      </c>
      <c r="AD37" s="30">
        <f>SUM(LARGE(($AB37,$U37,$N37,$G37),{1;2;3;4}))</f>
        <v>0</v>
      </c>
      <c r="AE37" s="27">
        <f t="shared" si="47"/>
        <v>1</v>
      </c>
      <c r="AF37" s="20">
        <f t="shared" si="8"/>
        <v>2</v>
      </c>
      <c r="AG37" s="27"/>
      <c r="AH37" s="26"/>
      <c r="AI37" s="28">
        <f t="shared" si="84"/>
        <v>0</v>
      </c>
      <c r="AJ37" s="29">
        <f t="shared" si="48"/>
        <v>0</v>
      </c>
      <c r="AK37" s="30">
        <f>SUM(LARGE(($AI37,$AB37,$U37,$N37,$G37),{1;2;3;4;5}))</f>
        <v>0</v>
      </c>
      <c r="AL37" s="27">
        <f t="shared" si="49"/>
        <v>1</v>
      </c>
      <c r="AM37" s="20">
        <f t="shared" si="10"/>
        <v>2</v>
      </c>
      <c r="AN37" s="27"/>
      <c r="AO37" s="26"/>
      <c r="AP37" s="28">
        <f t="shared" si="85"/>
        <v>0</v>
      </c>
      <c r="AQ37" s="29">
        <f t="shared" si="50"/>
        <v>0</v>
      </c>
      <c r="AR37" s="30">
        <f>SUM(LARGE(($AP37,$AI37,$AB37,$U37,$N37,$G37),{1;2;3;4;5}))</f>
        <v>0</v>
      </c>
      <c r="AS37" s="27">
        <f t="shared" si="51"/>
        <v>1</v>
      </c>
      <c r="AT37" s="20">
        <f t="shared" si="12"/>
        <v>2</v>
      </c>
      <c r="AU37" s="27"/>
      <c r="AV37" s="26"/>
      <c r="AW37" s="28">
        <f t="shared" si="86"/>
        <v>0</v>
      </c>
      <c r="AX37" s="29">
        <f t="shared" si="52"/>
        <v>0</v>
      </c>
      <c r="AY37" s="30">
        <f>SUM(LARGE(($AW37,$AP37,$AI37,$AB37,$U37,$N37,$G37),{1;2;3;4;5}))</f>
        <v>0</v>
      </c>
      <c r="AZ37" s="27">
        <f t="shared" si="53"/>
        <v>1</v>
      </c>
      <c r="BA37" s="20">
        <f t="shared" si="14"/>
        <v>2</v>
      </c>
      <c r="BB37" s="27"/>
      <c r="BC37" s="26"/>
      <c r="BD37" s="28">
        <f t="shared" si="87"/>
        <v>0</v>
      </c>
      <c r="BE37" s="29">
        <f t="shared" si="54"/>
        <v>0</v>
      </c>
      <c r="BF37" s="30">
        <f>SUM(LARGE(($BD37,$AW37,$AP37,$AI37,$AB37,$U37,$N37,$G37),{1;2;3;4;5}))</f>
        <v>0</v>
      </c>
      <c r="BG37" s="27">
        <f t="shared" si="55"/>
        <v>1</v>
      </c>
      <c r="BH37" s="20">
        <f t="shared" si="16"/>
        <v>2</v>
      </c>
      <c r="BI37" s="27"/>
      <c r="BJ37" s="26"/>
      <c r="BK37" s="28">
        <f t="shared" si="88"/>
        <v>0</v>
      </c>
      <c r="BL37" s="29">
        <f t="shared" si="56"/>
        <v>0</v>
      </c>
      <c r="BM37" s="30">
        <f>SUM(LARGE(($BK37,$BD37,$AW37,$AP37,$AI37,$AB37,$U37,$N37,$G37),{1;2;3;4;5}))</f>
        <v>0</v>
      </c>
      <c r="BN37" s="27">
        <f t="shared" si="57"/>
        <v>1</v>
      </c>
      <c r="BO37" s="20">
        <f t="shared" si="18"/>
        <v>2</v>
      </c>
      <c r="BP37" s="27"/>
      <c r="BQ37" s="26"/>
      <c r="BR37" s="28">
        <f t="shared" si="89"/>
        <v>0</v>
      </c>
      <c r="BS37" s="29">
        <f t="shared" si="58"/>
        <v>0</v>
      </c>
      <c r="BT37" s="30">
        <f>SUM(LARGE(($BR37,$BK37,$BD37,$AW37,$AP37,$AI37,$AB37,$U37,$N37,$G37),{1;2;3;4;5}))</f>
        <v>0</v>
      </c>
      <c r="BU37" s="27">
        <f t="shared" si="59"/>
        <v>1</v>
      </c>
      <c r="BV37" s="20">
        <f t="shared" si="20"/>
        <v>2</v>
      </c>
      <c r="BW37" s="27"/>
      <c r="BX37" s="26"/>
      <c r="BY37" s="28">
        <f t="shared" si="90"/>
        <v>0</v>
      </c>
      <c r="BZ37" s="29">
        <f t="shared" si="60"/>
        <v>0</v>
      </c>
      <c r="CA37" s="30">
        <f>SUM(LARGE(($BY37,$BR37,$BK37,$BD37,$AW37,$AP37,$AI37,$AB37,$U37,$N37,$G37),{1;2;3;4;5}))</f>
        <v>0</v>
      </c>
      <c r="CB37" s="27">
        <f t="shared" si="61"/>
        <v>1</v>
      </c>
      <c r="CC37" s="20">
        <f t="shared" si="22"/>
        <v>2</v>
      </c>
      <c r="CD37" s="27"/>
      <c r="CE37" s="26"/>
      <c r="CF37" s="28">
        <f t="shared" si="91"/>
        <v>0</v>
      </c>
      <c r="CG37" s="29">
        <f t="shared" si="62"/>
        <v>0</v>
      </c>
      <c r="CH37" s="30">
        <f>SUM(LARGE(($CF37,$BY37,$BR37,$BK37,$BD37,$AW37,$AP37,$AI37,$AB37,$U37,$N37,$G37),{1;2;3;4;5}))</f>
        <v>0</v>
      </c>
      <c r="CI37" s="27">
        <f t="shared" si="63"/>
        <v>1</v>
      </c>
      <c r="CJ37" s="20">
        <f t="shared" si="24"/>
        <v>1</v>
      </c>
      <c r="CK37" s="27"/>
      <c r="CL37" s="26"/>
      <c r="CM37" s="28">
        <f t="shared" si="92"/>
        <v>0</v>
      </c>
      <c r="CN37" s="29">
        <f t="shared" si="64"/>
        <v>0</v>
      </c>
      <c r="CO37" s="30">
        <f>SUM(LARGE(($CM37,$CF37,$BY37,$BR37,$BK37,$BD37,$AW37,$AP37,$AI37,$AB37,$U37,$N37,$G37),{1;2;3;4;5}))</f>
        <v>0</v>
      </c>
      <c r="CP37" s="27">
        <f t="shared" si="65"/>
        <v>1</v>
      </c>
      <c r="CQ37" s="20">
        <f t="shared" si="26"/>
        <v>1</v>
      </c>
      <c r="CR37" s="27"/>
      <c r="CS37" s="26"/>
      <c r="CT37" s="28">
        <f t="shared" si="93"/>
        <v>0</v>
      </c>
      <c r="CU37" s="29">
        <f t="shared" si="66"/>
        <v>0</v>
      </c>
      <c r="CV37" s="30">
        <f>SUM(LARGE(($CT37,$CM37,$CF37,$BY37,$BR37,$BK37,$BD37,$AW37,$AP37,$AI37,$AB37,$U37,$N37,$G37),{1;2;3;4;5}))</f>
        <v>0</v>
      </c>
      <c r="CW37" s="27">
        <f t="shared" si="67"/>
        <v>1</v>
      </c>
      <c r="CX37" s="20">
        <f t="shared" si="28"/>
        <v>1</v>
      </c>
      <c r="CY37" s="27"/>
      <c r="CZ37" s="26"/>
      <c r="DA37" s="28">
        <f t="shared" si="94"/>
        <v>0</v>
      </c>
      <c r="DB37" s="29">
        <f t="shared" si="68"/>
        <v>0</v>
      </c>
      <c r="DC37" s="30">
        <f>SUM(LARGE(($DA37,$CT37,$CM37,$CF37,$BY37,$BR37,$BK37,$BD37,$AW37,$AP37,$AI37,$AB37,$U37,$N37,$G37),{1;2;3;4;5}))</f>
        <v>0</v>
      </c>
      <c r="DD37" s="27">
        <f t="shared" si="69"/>
        <v>1</v>
      </c>
      <c r="DE37" s="20">
        <f t="shared" si="30"/>
        <v>1</v>
      </c>
      <c r="DF37" s="27"/>
      <c r="DG37" s="26"/>
      <c r="DH37" s="28">
        <f t="shared" si="95"/>
        <v>0</v>
      </c>
      <c r="DI37" s="29">
        <f t="shared" si="70"/>
        <v>0</v>
      </c>
      <c r="DJ37" s="30">
        <f>SUM(LARGE(($DH37,$DA37,$CT37,$CM37,$CF37,$BY37,$BR37,$BK37,$BD37,$AW37,$AP37,$AI37,$AB37,$U37,$N37,$G37),{1;2;3;4;5}))</f>
        <v>0</v>
      </c>
      <c r="DK37" s="27">
        <f t="shared" si="71"/>
        <v>1</v>
      </c>
      <c r="DL37" s="20">
        <f t="shared" si="32"/>
        <v>1</v>
      </c>
      <c r="DM37" s="27"/>
      <c r="DN37" s="26"/>
      <c r="DO37" s="28">
        <f t="shared" si="96"/>
        <v>0</v>
      </c>
      <c r="DP37" s="29">
        <f t="shared" si="72"/>
        <v>0</v>
      </c>
      <c r="DQ37" s="30">
        <f>SUM(LARGE(($DO37,$DH37,$DA37,$CT37,$CM37,$CF37,$BY37,$BR37,$BK37,$BD37,$AW37,$AP37,$AI37,$AB37,$U37,$N37,$G37),{1;2;3;4;5}))</f>
        <v>0</v>
      </c>
      <c r="DR37" s="27">
        <f t="shared" si="73"/>
        <v>1</v>
      </c>
      <c r="DS37" s="20">
        <f t="shared" si="34"/>
        <v>1</v>
      </c>
      <c r="DT37" s="27"/>
      <c r="DU37" s="26"/>
      <c r="DV37" s="28">
        <f t="shared" si="97"/>
        <v>0</v>
      </c>
      <c r="DW37" s="29">
        <f t="shared" si="74"/>
        <v>0</v>
      </c>
      <c r="DX37" s="30">
        <f>SUM(LARGE(($DV37,$DO37,$DH37,$DA37,$CT37,$CM37,$CF37,$BY37,$BR37,$BK37,$BD37,$AW37,$AP37,$AI37,$AB37,$U37,$N37,$G37),{1;2;3;4;5}))</f>
        <v>0</v>
      </c>
      <c r="DY37" s="27">
        <f t="shared" si="75"/>
        <v>1</v>
      </c>
      <c r="DZ37" s="20">
        <f t="shared" si="36"/>
        <v>3</v>
      </c>
      <c r="EA37" s="27"/>
      <c r="EB37" s="26"/>
      <c r="EC37" s="28">
        <f t="shared" si="98"/>
        <v>0</v>
      </c>
      <c r="ED37" s="29">
        <f t="shared" si="76"/>
        <v>0</v>
      </c>
      <c r="EE37" s="30">
        <f>SUM(LARGE(($EC37,$DV37,$DO37,$DH37,$DA37,$CT37,$CM37,$CF37,$BY37,$BR37,$BK37,$BD37,$AW37,$AP37,$AI37,$AB37,$U37,$N37,$G37),{1;2;3;4;5}))</f>
        <v>0</v>
      </c>
      <c r="EF37" s="27">
        <f t="shared" si="77"/>
        <v>1</v>
      </c>
      <c r="EG37" s="20">
        <f t="shared" si="38"/>
        <v>1</v>
      </c>
      <c r="EH37" s="27"/>
      <c r="EI37" s="26"/>
      <c r="EJ37" s="28">
        <f t="shared" si="99"/>
        <v>0</v>
      </c>
      <c r="EK37" s="29">
        <f t="shared" si="78"/>
        <v>0</v>
      </c>
      <c r="EL37" s="30">
        <f>SUM(LARGE(($EJ37,$EC37,$DV37,$DO37,$DH37,$DA37,$CT37,$CM37,$CF37,$BY37,$BR37,$BK37,$BD37,$AW37,$AP37,$AI37,$AB37,$U37,$N37,$G37),{1;2;3;4;5}))</f>
        <v>0</v>
      </c>
      <c r="EM37" s="27">
        <f t="shared" si="79"/>
        <v>1</v>
      </c>
    </row>
    <row r="38" spans="1:143" x14ac:dyDescent="0.2">
      <c r="A38" s="36"/>
      <c r="B38" s="70">
        <v>0</v>
      </c>
      <c r="C38" s="3"/>
      <c r="D38" s="20">
        <f t="shared" si="0"/>
        <v>1</v>
      </c>
      <c r="E38" s="27"/>
      <c r="F38" s="26"/>
      <c r="G38" s="28">
        <f t="shared" si="80"/>
        <v>0</v>
      </c>
      <c r="H38" s="29">
        <f t="shared" si="40"/>
        <v>0</v>
      </c>
      <c r="I38" s="30">
        <f>SUM(LARGE(($G38),{1}))</f>
        <v>0</v>
      </c>
      <c r="J38" s="27">
        <f t="shared" si="41"/>
        <v>1</v>
      </c>
      <c r="K38" s="20">
        <f t="shared" si="2"/>
        <v>1</v>
      </c>
      <c r="L38" s="27"/>
      <c r="M38" s="26"/>
      <c r="N38" s="28">
        <f t="shared" si="81"/>
        <v>0</v>
      </c>
      <c r="O38" s="29">
        <f t="shared" si="42"/>
        <v>0</v>
      </c>
      <c r="P38" s="30">
        <f>SUM(LARGE(($N38,$G38),{1;2}))</f>
        <v>0</v>
      </c>
      <c r="Q38" s="27">
        <f t="shared" si="43"/>
        <v>1</v>
      </c>
      <c r="R38" s="20">
        <f t="shared" si="4"/>
        <v>2</v>
      </c>
      <c r="S38" s="27"/>
      <c r="T38" s="26"/>
      <c r="U38" s="28">
        <f t="shared" si="82"/>
        <v>0</v>
      </c>
      <c r="V38" s="29">
        <f t="shared" si="44"/>
        <v>0</v>
      </c>
      <c r="W38" s="30">
        <f>SUM(LARGE(($U38,$N38,$G38),{1;2;3}))</f>
        <v>0</v>
      </c>
      <c r="X38" s="27">
        <f t="shared" si="45"/>
        <v>1</v>
      </c>
      <c r="Y38" s="20">
        <f t="shared" si="6"/>
        <v>2</v>
      </c>
      <c r="Z38" s="27"/>
      <c r="AA38" s="26"/>
      <c r="AB38" s="28">
        <f t="shared" si="83"/>
        <v>0</v>
      </c>
      <c r="AC38" s="29">
        <f t="shared" si="46"/>
        <v>0</v>
      </c>
      <c r="AD38" s="30">
        <f>SUM(LARGE(($AB38,$U38,$N38,$G38),{1;2;3;4}))</f>
        <v>0</v>
      </c>
      <c r="AE38" s="27">
        <f t="shared" si="47"/>
        <v>1</v>
      </c>
      <c r="AF38" s="20">
        <f t="shared" si="8"/>
        <v>2</v>
      </c>
      <c r="AG38" s="27"/>
      <c r="AH38" s="26"/>
      <c r="AI38" s="28">
        <f t="shared" si="84"/>
        <v>0</v>
      </c>
      <c r="AJ38" s="29">
        <f t="shared" si="48"/>
        <v>0</v>
      </c>
      <c r="AK38" s="30">
        <f>SUM(LARGE(($AI38,$AB38,$U38,$N38,$G38),{1;2;3;4;5}))</f>
        <v>0</v>
      </c>
      <c r="AL38" s="27">
        <f t="shared" si="49"/>
        <v>1</v>
      </c>
      <c r="AM38" s="20">
        <f t="shared" si="10"/>
        <v>2</v>
      </c>
      <c r="AN38" s="27"/>
      <c r="AO38" s="26"/>
      <c r="AP38" s="28">
        <f t="shared" si="85"/>
        <v>0</v>
      </c>
      <c r="AQ38" s="29">
        <f t="shared" si="50"/>
        <v>0</v>
      </c>
      <c r="AR38" s="30">
        <f>SUM(LARGE(($AP38,$AI38,$AB38,$U38,$N38,$G38),{1;2;3;4;5}))</f>
        <v>0</v>
      </c>
      <c r="AS38" s="27">
        <f t="shared" si="51"/>
        <v>1</v>
      </c>
      <c r="AT38" s="20">
        <f t="shared" si="12"/>
        <v>2</v>
      </c>
      <c r="AU38" s="27"/>
      <c r="AV38" s="26"/>
      <c r="AW38" s="28">
        <f t="shared" si="86"/>
        <v>0</v>
      </c>
      <c r="AX38" s="29">
        <f t="shared" si="52"/>
        <v>0</v>
      </c>
      <c r="AY38" s="30">
        <f>SUM(LARGE(($AW38,$AP38,$AI38,$AB38,$U38,$N38,$G38),{1;2;3;4;5}))</f>
        <v>0</v>
      </c>
      <c r="AZ38" s="27">
        <f t="shared" si="53"/>
        <v>1</v>
      </c>
      <c r="BA38" s="20">
        <f t="shared" si="14"/>
        <v>2</v>
      </c>
      <c r="BB38" s="27"/>
      <c r="BC38" s="26"/>
      <c r="BD38" s="28">
        <f t="shared" si="87"/>
        <v>0</v>
      </c>
      <c r="BE38" s="29">
        <f t="shared" si="54"/>
        <v>0</v>
      </c>
      <c r="BF38" s="30">
        <f>SUM(LARGE(($BD38,$AW38,$AP38,$AI38,$AB38,$U38,$N38,$G38),{1;2;3;4;5}))</f>
        <v>0</v>
      </c>
      <c r="BG38" s="27">
        <f t="shared" si="55"/>
        <v>1</v>
      </c>
      <c r="BH38" s="20">
        <f t="shared" si="16"/>
        <v>2</v>
      </c>
      <c r="BI38" s="27"/>
      <c r="BJ38" s="26"/>
      <c r="BK38" s="28">
        <f t="shared" si="88"/>
        <v>0</v>
      </c>
      <c r="BL38" s="29">
        <f t="shared" si="56"/>
        <v>0</v>
      </c>
      <c r="BM38" s="30">
        <f>SUM(LARGE(($BK38,$BD38,$AW38,$AP38,$AI38,$AB38,$U38,$N38,$G38),{1;2;3;4;5}))</f>
        <v>0</v>
      </c>
      <c r="BN38" s="27">
        <f t="shared" si="57"/>
        <v>1</v>
      </c>
      <c r="BO38" s="20">
        <f t="shared" si="18"/>
        <v>2</v>
      </c>
      <c r="BP38" s="27"/>
      <c r="BQ38" s="26"/>
      <c r="BR38" s="28">
        <f t="shared" si="89"/>
        <v>0</v>
      </c>
      <c r="BS38" s="29">
        <f t="shared" si="58"/>
        <v>0</v>
      </c>
      <c r="BT38" s="30">
        <f>SUM(LARGE(($BR38,$BK38,$BD38,$AW38,$AP38,$AI38,$AB38,$U38,$N38,$G38),{1;2;3;4;5}))</f>
        <v>0</v>
      </c>
      <c r="BU38" s="27">
        <f t="shared" si="59"/>
        <v>1</v>
      </c>
      <c r="BV38" s="20">
        <f t="shared" si="20"/>
        <v>2</v>
      </c>
      <c r="BW38" s="27"/>
      <c r="BX38" s="26"/>
      <c r="BY38" s="28">
        <f t="shared" si="90"/>
        <v>0</v>
      </c>
      <c r="BZ38" s="29">
        <f t="shared" si="60"/>
        <v>0</v>
      </c>
      <c r="CA38" s="30">
        <f>SUM(LARGE(($BY38,$BR38,$BK38,$BD38,$AW38,$AP38,$AI38,$AB38,$U38,$N38,$G38),{1;2;3;4;5}))</f>
        <v>0</v>
      </c>
      <c r="CB38" s="27">
        <f t="shared" si="61"/>
        <v>1</v>
      </c>
      <c r="CC38" s="20">
        <f t="shared" si="22"/>
        <v>2</v>
      </c>
      <c r="CD38" s="27"/>
      <c r="CE38" s="26"/>
      <c r="CF38" s="28">
        <f t="shared" si="91"/>
        <v>0</v>
      </c>
      <c r="CG38" s="29">
        <f t="shared" si="62"/>
        <v>0</v>
      </c>
      <c r="CH38" s="30">
        <f>SUM(LARGE(($CF38,$BY38,$BR38,$BK38,$BD38,$AW38,$AP38,$AI38,$AB38,$U38,$N38,$G38),{1;2;3;4;5}))</f>
        <v>0</v>
      </c>
      <c r="CI38" s="27">
        <f t="shared" si="63"/>
        <v>1</v>
      </c>
      <c r="CJ38" s="20">
        <f t="shared" si="24"/>
        <v>1</v>
      </c>
      <c r="CK38" s="27"/>
      <c r="CL38" s="26"/>
      <c r="CM38" s="28">
        <f t="shared" si="92"/>
        <v>0</v>
      </c>
      <c r="CN38" s="29">
        <f t="shared" si="64"/>
        <v>0</v>
      </c>
      <c r="CO38" s="30">
        <f>SUM(LARGE(($CM38,$CF38,$BY38,$BR38,$BK38,$BD38,$AW38,$AP38,$AI38,$AB38,$U38,$N38,$G38),{1;2;3;4;5}))</f>
        <v>0</v>
      </c>
      <c r="CP38" s="27">
        <f t="shared" si="65"/>
        <v>1</v>
      </c>
      <c r="CQ38" s="20">
        <f t="shared" si="26"/>
        <v>1</v>
      </c>
      <c r="CR38" s="27"/>
      <c r="CS38" s="26"/>
      <c r="CT38" s="28">
        <f t="shared" si="93"/>
        <v>0</v>
      </c>
      <c r="CU38" s="29">
        <f t="shared" si="66"/>
        <v>0</v>
      </c>
      <c r="CV38" s="30">
        <f>SUM(LARGE(($CT38,$CM38,$CF38,$BY38,$BR38,$BK38,$BD38,$AW38,$AP38,$AI38,$AB38,$U38,$N38,$G38),{1;2;3;4;5}))</f>
        <v>0</v>
      </c>
      <c r="CW38" s="27">
        <f t="shared" si="67"/>
        <v>1</v>
      </c>
      <c r="CX38" s="20">
        <f t="shared" si="28"/>
        <v>1</v>
      </c>
      <c r="CY38" s="27"/>
      <c r="CZ38" s="26"/>
      <c r="DA38" s="28">
        <f t="shared" si="94"/>
        <v>0</v>
      </c>
      <c r="DB38" s="29">
        <f t="shared" si="68"/>
        <v>0</v>
      </c>
      <c r="DC38" s="30">
        <f>SUM(LARGE(($DA38,$CT38,$CM38,$CF38,$BY38,$BR38,$BK38,$BD38,$AW38,$AP38,$AI38,$AB38,$U38,$N38,$G38),{1;2;3;4;5}))</f>
        <v>0</v>
      </c>
      <c r="DD38" s="27">
        <f t="shared" si="69"/>
        <v>1</v>
      </c>
      <c r="DE38" s="20">
        <f t="shared" si="30"/>
        <v>1</v>
      </c>
      <c r="DF38" s="27"/>
      <c r="DG38" s="26"/>
      <c r="DH38" s="28">
        <f t="shared" si="95"/>
        <v>0</v>
      </c>
      <c r="DI38" s="29">
        <f t="shared" si="70"/>
        <v>0</v>
      </c>
      <c r="DJ38" s="30">
        <f>SUM(LARGE(($DH38,$DA38,$CT38,$CM38,$CF38,$BY38,$BR38,$BK38,$BD38,$AW38,$AP38,$AI38,$AB38,$U38,$N38,$G38),{1;2;3;4;5}))</f>
        <v>0</v>
      </c>
      <c r="DK38" s="27">
        <f t="shared" si="71"/>
        <v>1</v>
      </c>
      <c r="DL38" s="20">
        <f t="shared" si="32"/>
        <v>1</v>
      </c>
      <c r="DM38" s="27"/>
      <c r="DN38" s="26"/>
      <c r="DO38" s="28">
        <f t="shared" si="96"/>
        <v>0</v>
      </c>
      <c r="DP38" s="29">
        <f t="shared" si="72"/>
        <v>0</v>
      </c>
      <c r="DQ38" s="30">
        <f>SUM(LARGE(($DO38,$DH38,$DA38,$CT38,$CM38,$CF38,$BY38,$BR38,$BK38,$BD38,$AW38,$AP38,$AI38,$AB38,$U38,$N38,$G38),{1;2;3;4;5}))</f>
        <v>0</v>
      </c>
      <c r="DR38" s="27">
        <f t="shared" si="73"/>
        <v>1</v>
      </c>
      <c r="DS38" s="20">
        <f t="shared" si="34"/>
        <v>1</v>
      </c>
      <c r="DT38" s="27"/>
      <c r="DU38" s="26"/>
      <c r="DV38" s="28">
        <f t="shared" si="97"/>
        <v>0</v>
      </c>
      <c r="DW38" s="29">
        <f t="shared" si="74"/>
        <v>0</v>
      </c>
      <c r="DX38" s="30">
        <f>SUM(LARGE(($DV38,$DO38,$DH38,$DA38,$CT38,$CM38,$CF38,$BY38,$BR38,$BK38,$BD38,$AW38,$AP38,$AI38,$AB38,$U38,$N38,$G38),{1;2;3;4;5}))</f>
        <v>0</v>
      </c>
      <c r="DY38" s="27">
        <f t="shared" si="75"/>
        <v>1</v>
      </c>
      <c r="DZ38" s="20">
        <f t="shared" si="36"/>
        <v>3</v>
      </c>
      <c r="EA38" s="27"/>
      <c r="EB38" s="26"/>
      <c r="EC38" s="28">
        <f t="shared" si="98"/>
        <v>0</v>
      </c>
      <c r="ED38" s="29">
        <f t="shared" si="76"/>
        <v>0</v>
      </c>
      <c r="EE38" s="30">
        <f>SUM(LARGE(($EC38,$DV38,$DO38,$DH38,$DA38,$CT38,$CM38,$CF38,$BY38,$BR38,$BK38,$BD38,$AW38,$AP38,$AI38,$AB38,$U38,$N38,$G38),{1;2;3;4;5}))</f>
        <v>0</v>
      </c>
      <c r="EF38" s="27">
        <f t="shared" si="77"/>
        <v>1</v>
      </c>
      <c r="EG38" s="20">
        <f t="shared" si="38"/>
        <v>1</v>
      </c>
      <c r="EH38" s="27"/>
      <c r="EI38" s="26"/>
      <c r="EJ38" s="28">
        <f t="shared" si="99"/>
        <v>0</v>
      </c>
      <c r="EK38" s="29">
        <f t="shared" si="78"/>
        <v>0</v>
      </c>
      <c r="EL38" s="30">
        <f>SUM(LARGE(($EJ38,$EC38,$DV38,$DO38,$DH38,$DA38,$CT38,$CM38,$CF38,$BY38,$BR38,$BK38,$BD38,$AW38,$AP38,$AI38,$AB38,$U38,$N38,$G38),{1;2;3;4;5}))</f>
        <v>0</v>
      </c>
      <c r="EM38" s="27">
        <f t="shared" si="79"/>
        <v>1</v>
      </c>
    </row>
    <row r="39" spans="1:143" x14ac:dyDescent="0.2">
      <c r="A39" s="36"/>
      <c r="B39" s="70">
        <v>0</v>
      </c>
      <c r="C39" s="3"/>
      <c r="D39" s="20">
        <f t="shared" si="0"/>
        <v>1</v>
      </c>
      <c r="E39" s="27"/>
      <c r="F39" s="26"/>
      <c r="G39" s="28">
        <f t="shared" si="80"/>
        <v>0</v>
      </c>
      <c r="H39" s="29">
        <f t="shared" si="40"/>
        <v>0</v>
      </c>
      <c r="I39" s="30">
        <f>SUM(LARGE(($G39),{1}))</f>
        <v>0</v>
      </c>
      <c r="J39" s="27">
        <f t="shared" si="41"/>
        <v>1</v>
      </c>
      <c r="K39" s="20">
        <f t="shared" si="2"/>
        <v>1</v>
      </c>
      <c r="L39" s="27"/>
      <c r="M39" s="26"/>
      <c r="N39" s="28">
        <f t="shared" si="81"/>
        <v>0</v>
      </c>
      <c r="O39" s="29">
        <f t="shared" si="42"/>
        <v>0</v>
      </c>
      <c r="P39" s="30">
        <f>SUM(LARGE(($N39,$G39),{1;2}))</f>
        <v>0</v>
      </c>
      <c r="Q39" s="27">
        <f t="shared" si="43"/>
        <v>1</v>
      </c>
      <c r="R39" s="20">
        <f t="shared" si="4"/>
        <v>2</v>
      </c>
      <c r="S39" s="27"/>
      <c r="T39" s="26"/>
      <c r="U39" s="28">
        <f t="shared" si="82"/>
        <v>0</v>
      </c>
      <c r="V39" s="29">
        <f t="shared" si="44"/>
        <v>0</v>
      </c>
      <c r="W39" s="30">
        <f>SUM(LARGE(($U39,$N39,$G39),{1;2;3}))</f>
        <v>0</v>
      </c>
      <c r="X39" s="27">
        <f t="shared" si="45"/>
        <v>1</v>
      </c>
      <c r="Y39" s="20">
        <f t="shared" si="6"/>
        <v>2</v>
      </c>
      <c r="Z39" s="27"/>
      <c r="AA39" s="26"/>
      <c r="AB39" s="28">
        <f t="shared" si="83"/>
        <v>0</v>
      </c>
      <c r="AC39" s="29">
        <f t="shared" si="46"/>
        <v>0</v>
      </c>
      <c r="AD39" s="30">
        <f>SUM(LARGE(($AB39,$U39,$N39,$G39),{1;2;3;4}))</f>
        <v>0</v>
      </c>
      <c r="AE39" s="27">
        <f t="shared" si="47"/>
        <v>1</v>
      </c>
      <c r="AF39" s="20">
        <f t="shared" si="8"/>
        <v>2</v>
      </c>
      <c r="AG39" s="27"/>
      <c r="AH39" s="26"/>
      <c r="AI39" s="28">
        <f t="shared" si="84"/>
        <v>0</v>
      </c>
      <c r="AJ39" s="29">
        <f t="shared" si="48"/>
        <v>0</v>
      </c>
      <c r="AK39" s="30">
        <f>SUM(LARGE(($AI39,$AB39,$U39,$N39,$G39),{1;2;3;4;5}))</f>
        <v>0</v>
      </c>
      <c r="AL39" s="27">
        <f t="shared" si="49"/>
        <v>1</v>
      </c>
      <c r="AM39" s="20">
        <f t="shared" si="10"/>
        <v>2</v>
      </c>
      <c r="AN39" s="27"/>
      <c r="AO39" s="26"/>
      <c r="AP39" s="28">
        <f t="shared" si="85"/>
        <v>0</v>
      </c>
      <c r="AQ39" s="29">
        <f t="shared" si="50"/>
        <v>0</v>
      </c>
      <c r="AR39" s="30">
        <f>SUM(LARGE(($AP39,$AI39,$AB39,$U39,$N39,$G39),{1;2;3;4;5}))</f>
        <v>0</v>
      </c>
      <c r="AS39" s="27">
        <f t="shared" si="51"/>
        <v>1</v>
      </c>
      <c r="AT39" s="20">
        <f t="shared" si="12"/>
        <v>2</v>
      </c>
      <c r="AU39" s="27"/>
      <c r="AV39" s="26"/>
      <c r="AW39" s="28">
        <f t="shared" si="86"/>
        <v>0</v>
      </c>
      <c r="AX39" s="29">
        <f t="shared" si="52"/>
        <v>0</v>
      </c>
      <c r="AY39" s="30">
        <f>SUM(LARGE(($AW39,$AP39,$AI39,$AB39,$U39,$N39,$G39),{1;2;3;4;5}))</f>
        <v>0</v>
      </c>
      <c r="AZ39" s="27">
        <f t="shared" si="53"/>
        <v>1</v>
      </c>
      <c r="BA39" s="20">
        <f t="shared" si="14"/>
        <v>2</v>
      </c>
      <c r="BB39" s="27"/>
      <c r="BC39" s="26"/>
      <c r="BD39" s="28">
        <f t="shared" si="87"/>
        <v>0</v>
      </c>
      <c r="BE39" s="29">
        <f t="shared" si="54"/>
        <v>0</v>
      </c>
      <c r="BF39" s="30">
        <f>SUM(LARGE(($BD39,$AW39,$AP39,$AI39,$AB39,$U39,$N39,$G39),{1;2;3;4;5}))</f>
        <v>0</v>
      </c>
      <c r="BG39" s="27">
        <f t="shared" si="55"/>
        <v>1</v>
      </c>
      <c r="BH39" s="20">
        <f t="shared" si="16"/>
        <v>2</v>
      </c>
      <c r="BI39" s="27"/>
      <c r="BJ39" s="26"/>
      <c r="BK39" s="28">
        <f t="shared" si="88"/>
        <v>0</v>
      </c>
      <c r="BL39" s="29">
        <f t="shared" si="56"/>
        <v>0</v>
      </c>
      <c r="BM39" s="30">
        <f>SUM(LARGE(($BK39,$BD39,$AW39,$AP39,$AI39,$AB39,$U39,$N39,$G39),{1;2;3;4;5}))</f>
        <v>0</v>
      </c>
      <c r="BN39" s="27">
        <f t="shared" si="57"/>
        <v>1</v>
      </c>
      <c r="BO39" s="20">
        <f t="shared" si="18"/>
        <v>2</v>
      </c>
      <c r="BP39" s="27"/>
      <c r="BQ39" s="26"/>
      <c r="BR39" s="28">
        <f t="shared" si="89"/>
        <v>0</v>
      </c>
      <c r="BS39" s="29">
        <f t="shared" si="58"/>
        <v>0</v>
      </c>
      <c r="BT39" s="30">
        <f>SUM(LARGE(($BR39,$BK39,$BD39,$AW39,$AP39,$AI39,$AB39,$U39,$N39,$G39),{1;2;3;4;5}))</f>
        <v>0</v>
      </c>
      <c r="BU39" s="27">
        <f t="shared" si="59"/>
        <v>1</v>
      </c>
      <c r="BV39" s="20">
        <f t="shared" si="20"/>
        <v>2</v>
      </c>
      <c r="BW39" s="27"/>
      <c r="BX39" s="26"/>
      <c r="BY39" s="28">
        <f t="shared" si="90"/>
        <v>0</v>
      </c>
      <c r="BZ39" s="29">
        <f t="shared" si="60"/>
        <v>0</v>
      </c>
      <c r="CA39" s="30">
        <f>SUM(LARGE(($BY39,$BR39,$BK39,$BD39,$AW39,$AP39,$AI39,$AB39,$U39,$N39,$G39),{1;2;3;4;5}))</f>
        <v>0</v>
      </c>
      <c r="CB39" s="27">
        <f t="shared" si="61"/>
        <v>1</v>
      </c>
      <c r="CC39" s="20">
        <f t="shared" si="22"/>
        <v>2</v>
      </c>
      <c r="CD39" s="27"/>
      <c r="CE39" s="26"/>
      <c r="CF39" s="28">
        <f t="shared" si="91"/>
        <v>0</v>
      </c>
      <c r="CG39" s="29">
        <f t="shared" si="62"/>
        <v>0</v>
      </c>
      <c r="CH39" s="30">
        <f>SUM(LARGE(($CF39,$BY39,$BR39,$BK39,$BD39,$AW39,$AP39,$AI39,$AB39,$U39,$N39,$G39),{1;2;3;4;5}))</f>
        <v>0</v>
      </c>
      <c r="CI39" s="27">
        <f t="shared" si="63"/>
        <v>1</v>
      </c>
      <c r="CJ39" s="20">
        <f t="shared" si="24"/>
        <v>1</v>
      </c>
      <c r="CK39" s="27"/>
      <c r="CL39" s="26"/>
      <c r="CM39" s="28">
        <f t="shared" si="92"/>
        <v>0</v>
      </c>
      <c r="CN39" s="29">
        <f t="shared" si="64"/>
        <v>0</v>
      </c>
      <c r="CO39" s="30">
        <f>SUM(LARGE(($CM39,$CF39,$BY39,$BR39,$BK39,$BD39,$AW39,$AP39,$AI39,$AB39,$U39,$N39,$G39),{1;2;3;4;5}))</f>
        <v>0</v>
      </c>
      <c r="CP39" s="27">
        <f t="shared" si="65"/>
        <v>1</v>
      </c>
      <c r="CQ39" s="20">
        <f t="shared" si="26"/>
        <v>1</v>
      </c>
      <c r="CR39" s="27"/>
      <c r="CS39" s="26"/>
      <c r="CT39" s="28">
        <f t="shared" si="93"/>
        <v>0</v>
      </c>
      <c r="CU39" s="29">
        <f t="shared" si="66"/>
        <v>0</v>
      </c>
      <c r="CV39" s="30">
        <f>SUM(LARGE(($CT39,$CM39,$CF39,$BY39,$BR39,$BK39,$BD39,$AW39,$AP39,$AI39,$AB39,$U39,$N39,$G39),{1;2;3;4;5}))</f>
        <v>0</v>
      </c>
      <c r="CW39" s="27">
        <f t="shared" si="67"/>
        <v>1</v>
      </c>
      <c r="CX39" s="20">
        <f t="shared" si="28"/>
        <v>1</v>
      </c>
      <c r="CY39" s="27"/>
      <c r="CZ39" s="26"/>
      <c r="DA39" s="28">
        <f t="shared" si="94"/>
        <v>0</v>
      </c>
      <c r="DB39" s="29">
        <f t="shared" si="68"/>
        <v>0</v>
      </c>
      <c r="DC39" s="30">
        <f>SUM(LARGE(($DA39,$CT39,$CM39,$CF39,$BY39,$BR39,$BK39,$BD39,$AW39,$AP39,$AI39,$AB39,$U39,$N39,$G39),{1;2;3;4;5}))</f>
        <v>0</v>
      </c>
      <c r="DD39" s="27">
        <f t="shared" si="69"/>
        <v>1</v>
      </c>
      <c r="DE39" s="20">
        <f t="shared" si="30"/>
        <v>1</v>
      </c>
      <c r="DF39" s="27"/>
      <c r="DG39" s="26"/>
      <c r="DH39" s="28">
        <f t="shared" si="95"/>
        <v>0</v>
      </c>
      <c r="DI39" s="29">
        <f t="shared" si="70"/>
        <v>0</v>
      </c>
      <c r="DJ39" s="30">
        <f>SUM(LARGE(($DH39,$DA39,$CT39,$CM39,$CF39,$BY39,$BR39,$BK39,$BD39,$AW39,$AP39,$AI39,$AB39,$U39,$N39,$G39),{1;2;3;4;5}))</f>
        <v>0</v>
      </c>
      <c r="DK39" s="27">
        <f t="shared" si="71"/>
        <v>1</v>
      </c>
      <c r="DL39" s="20">
        <f t="shared" si="32"/>
        <v>1</v>
      </c>
      <c r="DM39" s="27"/>
      <c r="DN39" s="26"/>
      <c r="DO39" s="28">
        <f t="shared" si="96"/>
        <v>0</v>
      </c>
      <c r="DP39" s="29">
        <f t="shared" si="72"/>
        <v>0</v>
      </c>
      <c r="DQ39" s="30">
        <f>SUM(LARGE(($DO39,$DH39,$DA39,$CT39,$CM39,$CF39,$BY39,$BR39,$BK39,$BD39,$AW39,$AP39,$AI39,$AB39,$U39,$N39,$G39),{1;2;3;4;5}))</f>
        <v>0</v>
      </c>
      <c r="DR39" s="27">
        <f t="shared" si="73"/>
        <v>1</v>
      </c>
      <c r="DS39" s="20">
        <f t="shared" si="34"/>
        <v>1</v>
      </c>
      <c r="DT39" s="27"/>
      <c r="DU39" s="26"/>
      <c r="DV39" s="28">
        <f t="shared" si="97"/>
        <v>0</v>
      </c>
      <c r="DW39" s="29">
        <f t="shared" si="74"/>
        <v>0</v>
      </c>
      <c r="DX39" s="30">
        <f>SUM(LARGE(($DV39,$DO39,$DH39,$DA39,$CT39,$CM39,$CF39,$BY39,$BR39,$BK39,$BD39,$AW39,$AP39,$AI39,$AB39,$U39,$N39,$G39),{1;2;3;4;5}))</f>
        <v>0</v>
      </c>
      <c r="DY39" s="27">
        <f t="shared" si="75"/>
        <v>1</v>
      </c>
      <c r="DZ39" s="20">
        <f t="shared" si="36"/>
        <v>3</v>
      </c>
      <c r="EA39" s="27"/>
      <c r="EB39" s="26"/>
      <c r="EC39" s="28">
        <f t="shared" si="98"/>
        <v>0</v>
      </c>
      <c r="ED39" s="29">
        <f t="shared" si="76"/>
        <v>0</v>
      </c>
      <c r="EE39" s="30">
        <f>SUM(LARGE(($EC39,$DV39,$DO39,$DH39,$DA39,$CT39,$CM39,$CF39,$BY39,$BR39,$BK39,$BD39,$AW39,$AP39,$AI39,$AB39,$U39,$N39,$G39),{1;2;3;4;5}))</f>
        <v>0</v>
      </c>
      <c r="EF39" s="27">
        <f t="shared" si="77"/>
        <v>1</v>
      </c>
      <c r="EG39" s="20">
        <f t="shared" si="38"/>
        <v>1</v>
      </c>
      <c r="EH39" s="27"/>
      <c r="EI39" s="26"/>
      <c r="EJ39" s="28">
        <f t="shared" si="99"/>
        <v>0</v>
      </c>
      <c r="EK39" s="29">
        <f t="shared" si="78"/>
        <v>0</v>
      </c>
      <c r="EL39" s="30">
        <f>SUM(LARGE(($EJ39,$EC39,$DV39,$DO39,$DH39,$DA39,$CT39,$CM39,$CF39,$BY39,$BR39,$BK39,$BD39,$AW39,$AP39,$AI39,$AB39,$U39,$N39,$G39),{1;2;3;4;5}))</f>
        <v>0</v>
      </c>
      <c r="EM39" s="27">
        <f t="shared" si="79"/>
        <v>1</v>
      </c>
    </row>
    <row r="40" spans="1:143" x14ac:dyDescent="0.2">
      <c r="A40" s="36"/>
      <c r="B40" s="70">
        <v>0</v>
      </c>
      <c r="C40" s="3"/>
      <c r="D40" s="20">
        <f t="shared" si="0"/>
        <v>1</v>
      </c>
      <c r="E40" s="27"/>
      <c r="F40" s="26"/>
      <c r="G40" s="28">
        <f t="shared" si="80"/>
        <v>0</v>
      </c>
      <c r="H40" s="29">
        <f t="shared" si="40"/>
        <v>0</v>
      </c>
      <c r="I40" s="30">
        <f>SUM(LARGE(($G40),{1}))</f>
        <v>0</v>
      </c>
      <c r="J40" s="27">
        <f t="shared" si="41"/>
        <v>1</v>
      </c>
      <c r="K40" s="20">
        <f t="shared" si="2"/>
        <v>1</v>
      </c>
      <c r="L40" s="27"/>
      <c r="M40" s="26"/>
      <c r="N40" s="28">
        <f t="shared" si="81"/>
        <v>0</v>
      </c>
      <c r="O40" s="29">
        <f t="shared" si="42"/>
        <v>0</v>
      </c>
      <c r="P40" s="30">
        <f>SUM(LARGE(($N40,$G40),{1;2}))</f>
        <v>0</v>
      </c>
      <c r="Q40" s="27">
        <f t="shared" si="43"/>
        <v>1</v>
      </c>
      <c r="R40" s="20">
        <f t="shared" si="4"/>
        <v>2</v>
      </c>
      <c r="S40" s="27"/>
      <c r="T40" s="26"/>
      <c r="U40" s="28">
        <f t="shared" si="82"/>
        <v>0</v>
      </c>
      <c r="V40" s="29">
        <f t="shared" si="44"/>
        <v>0</v>
      </c>
      <c r="W40" s="30">
        <f>SUM(LARGE(($U40,$N40,$G40),{1;2;3}))</f>
        <v>0</v>
      </c>
      <c r="X40" s="27">
        <f t="shared" si="45"/>
        <v>1</v>
      </c>
      <c r="Y40" s="20">
        <f t="shared" si="6"/>
        <v>2</v>
      </c>
      <c r="Z40" s="27"/>
      <c r="AA40" s="26"/>
      <c r="AB40" s="28">
        <f t="shared" si="83"/>
        <v>0</v>
      </c>
      <c r="AC40" s="29">
        <f t="shared" si="46"/>
        <v>0</v>
      </c>
      <c r="AD40" s="30">
        <f>SUM(LARGE(($AB40,$U40,$N40,$G40),{1;2;3;4}))</f>
        <v>0</v>
      </c>
      <c r="AE40" s="27">
        <f t="shared" si="47"/>
        <v>1</v>
      </c>
      <c r="AF40" s="20">
        <f t="shared" si="8"/>
        <v>2</v>
      </c>
      <c r="AG40" s="27"/>
      <c r="AH40" s="26"/>
      <c r="AI40" s="28">
        <f t="shared" si="84"/>
        <v>0</v>
      </c>
      <c r="AJ40" s="29">
        <f t="shared" si="48"/>
        <v>0</v>
      </c>
      <c r="AK40" s="30">
        <f>SUM(LARGE(($AI40,$AB40,$U40,$N40,$G40),{1;2;3;4;5}))</f>
        <v>0</v>
      </c>
      <c r="AL40" s="27">
        <f t="shared" si="49"/>
        <v>1</v>
      </c>
      <c r="AM40" s="20">
        <f t="shared" si="10"/>
        <v>2</v>
      </c>
      <c r="AN40" s="27"/>
      <c r="AO40" s="26"/>
      <c r="AP40" s="28">
        <f t="shared" si="85"/>
        <v>0</v>
      </c>
      <c r="AQ40" s="29">
        <f t="shared" si="50"/>
        <v>0</v>
      </c>
      <c r="AR40" s="30">
        <f>SUM(LARGE(($AP40,$AI40,$AB40,$U40,$N40,$G40),{1;2;3;4;5}))</f>
        <v>0</v>
      </c>
      <c r="AS40" s="27">
        <f t="shared" si="51"/>
        <v>1</v>
      </c>
      <c r="AT40" s="20">
        <f t="shared" si="12"/>
        <v>2</v>
      </c>
      <c r="AU40" s="27"/>
      <c r="AV40" s="26"/>
      <c r="AW40" s="28">
        <f t="shared" si="86"/>
        <v>0</v>
      </c>
      <c r="AX40" s="29">
        <f t="shared" si="52"/>
        <v>0</v>
      </c>
      <c r="AY40" s="30">
        <f>SUM(LARGE(($AW40,$AP40,$AI40,$AB40,$U40,$N40,$G40),{1;2;3;4;5}))</f>
        <v>0</v>
      </c>
      <c r="AZ40" s="27">
        <f t="shared" si="53"/>
        <v>1</v>
      </c>
      <c r="BA40" s="20">
        <f t="shared" si="14"/>
        <v>2</v>
      </c>
      <c r="BB40" s="27"/>
      <c r="BC40" s="26"/>
      <c r="BD40" s="28">
        <f t="shared" si="87"/>
        <v>0</v>
      </c>
      <c r="BE40" s="29">
        <f t="shared" si="54"/>
        <v>0</v>
      </c>
      <c r="BF40" s="30">
        <f>SUM(LARGE(($BD40,$AW40,$AP40,$AI40,$AB40,$U40,$N40,$G40),{1;2;3;4;5}))</f>
        <v>0</v>
      </c>
      <c r="BG40" s="27">
        <f t="shared" si="55"/>
        <v>1</v>
      </c>
      <c r="BH40" s="20">
        <f t="shared" si="16"/>
        <v>2</v>
      </c>
      <c r="BI40" s="27"/>
      <c r="BJ40" s="26"/>
      <c r="BK40" s="28">
        <f t="shared" si="88"/>
        <v>0</v>
      </c>
      <c r="BL40" s="29">
        <f t="shared" si="56"/>
        <v>0</v>
      </c>
      <c r="BM40" s="30">
        <f>SUM(LARGE(($BK40,$BD40,$AW40,$AP40,$AI40,$AB40,$U40,$N40,$G40),{1;2;3;4;5}))</f>
        <v>0</v>
      </c>
      <c r="BN40" s="27">
        <f t="shared" si="57"/>
        <v>1</v>
      </c>
      <c r="BO40" s="20">
        <f t="shared" si="18"/>
        <v>2</v>
      </c>
      <c r="BP40" s="27"/>
      <c r="BQ40" s="26"/>
      <c r="BR40" s="28">
        <f t="shared" si="89"/>
        <v>0</v>
      </c>
      <c r="BS40" s="29">
        <f t="shared" si="58"/>
        <v>0</v>
      </c>
      <c r="BT40" s="30">
        <f>SUM(LARGE(($BR40,$BK40,$BD40,$AW40,$AP40,$AI40,$AB40,$U40,$N40,$G40),{1;2;3;4;5}))</f>
        <v>0</v>
      </c>
      <c r="BU40" s="27">
        <f t="shared" si="59"/>
        <v>1</v>
      </c>
      <c r="BV40" s="20">
        <f t="shared" si="20"/>
        <v>2</v>
      </c>
      <c r="BW40" s="27"/>
      <c r="BX40" s="26"/>
      <c r="BY40" s="28">
        <f t="shared" si="90"/>
        <v>0</v>
      </c>
      <c r="BZ40" s="29">
        <f t="shared" si="60"/>
        <v>0</v>
      </c>
      <c r="CA40" s="30">
        <f>SUM(LARGE(($BY40,$BR40,$BK40,$BD40,$AW40,$AP40,$AI40,$AB40,$U40,$N40,$G40),{1;2;3;4;5}))</f>
        <v>0</v>
      </c>
      <c r="CB40" s="27">
        <f t="shared" si="61"/>
        <v>1</v>
      </c>
      <c r="CC40" s="20">
        <f t="shared" si="22"/>
        <v>2</v>
      </c>
      <c r="CD40" s="27"/>
      <c r="CE40" s="26"/>
      <c r="CF40" s="28">
        <f t="shared" si="91"/>
        <v>0</v>
      </c>
      <c r="CG40" s="29">
        <f t="shared" si="62"/>
        <v>0</v>
      </c>
      <c r="CH40" s="30">
        <f>SUM(LARGE(($CF40,$BY40,$BR40,$BK40,$BD40,$AW40,$AP40,$AI40,$AB40,$U40,$N40,$G40),{1;2;3;4;5}))</f>
        <v>0</v>
      </c>
      <c r="CI40" s="27">
        <f t="shared" si="63"/>
        <v>1</v>
      </c>
      <c r="CJ40" s="20">
        <f t="shared" si="24"/>
        <v>1</v>
      </c>
      <c r="CK40" s="27"/>
      <c r="CL40" s="26"/>
      <c r="CM40" s="28">
        <f t="shared" si="92"/>
        <v>0</v>
      </c>
      <c r="CN40" s="29">
        <f t="shared" si="64"/>
        <v>0</v>
      </c>
      <c r="CO40" s="30">
        <f>SUM(LARGE(($CM40,$CF40,$BY40,$BR40,$BK40,$BD40,$AW40,$AP40,$AI40,$AB40,$U40,$N40,$G40),{1;2;3;4;5}))</f>
        <v>0</v>
      </c>
      <c r="CP40" s="27">
        <f t="shared" si="65"/>
        <v>1</v>
      </c>
      <c r="CQ40" s="20">
        <f t="shared" si="26"/>
        <v>1</v>
      </c>
      <c r="CR40" s="27"/>
      <c r="CS40" s="26"/>
      <c r="CT40" s="28">
        <f t="shared" si="93"/>
        <v>0</v>
      </c>
      <c r="CU40" s="29">
        <f t="shared" si="66"/>
        <v>0</v>
      </c>
      <c r="CV40" s="30">
        <f>SUM(LARGE(($CT40,$CM40,$CF40,$BY40,$BR40,$BK40,$BD40,$AW40,$AP40,$AI40,$AB40,$U40,$N40,$G40),{1;2;3;4;5}))</f>
        <v>0</v>
      </c>
      <c r="CW40" s="27">
        <f t="shared" si="67"/>
        <v>1</v>
      </c>
      <c r="CX40" s="20">
        <f t="shared" si="28"/>
        <v>1</v>
      </c>
      <c r="CY40" s="27"/>
      <c r="CZ40" s="26"/>
      <c r="DA40" s="28">
        <f t="shared" si="94"/>
        <v>0</v>
      </c>
      <c r="DB40" s="29">
        <f t="shared" si="68"/>
        <v>0</v>
      </c>
      <c r="DC40" s="30">
        <f>SUM(LARGE(($DA40,$CT40,$CM40,$CF40,$BY40,$BR40,$BK40,$BD40,$AW40,$AP40,$AI40,$AB40,$U40,$N40,$G40),{1;2;3;4;5}))</f>
        <v>0</v>
      </c>
      <c r="DD40" s="27">
        <f t="shared" si="69"/>
        <v>1</v>
      </c>
      <c r="DE40" s="20">
        <f t="shared" si="30"/>
        <v>1</v>
      </c>
      <c r="DF40" s="27"/>
      <c r="DG40" s="26"/>
      <c r="DH40" s="28">
        <f t="shared" si="95"/>
        <v>0</v>
      </c>
      <c r="DI40" s="29">
        <f t="shared" si="70"/>
        <v>0</v>
      </c>
      <c r="DJ40" s="30">
        <f>SUM(LARGE(($DH40,$DA40,$CT40,$CM40,$CF40,$BY40,$BR40,$BK40,$BD40,$AW40,$AP40,$AI40,$AB40,$U40,$N40,$G40),{1;2;3;4;5}))</f>
        <v>0</v>
      </c>
      <c r="DK40" s="27">
        <f t="shared" si="71"/>
        <v>1</v>
      </c>
      <c r="DL40" s="20">
        <f t="shared" si="32"/>
        <v>1</v>
      </c>
      <c r="DM40" s="27"/>
      <c r="DN40" s="26"/>
      <c r="DO40" s="28">
        <f t="shared" si="96"/>
        <v>0</v>
      </c>
      <c r="DP40" s="29">
        <f t="shared" si="72"/>
        <v>0</v>
      </c>
      <c r="DQ40" s="30">
        <f>SUM(LARGE(($DO40,$DH40,$DA40,$CT40,$CM40,$CF40,$BY40,$BR40,$BK40,$BD40,$AW40,$AP40,$AI40,$AB40,$U40,$N40,$G40),{1;2;3;4;5}))</f>
        <v>0</v>
      </c>
      <c r="DR40" s="27">
        <f t="shared" si="73"/>
        <v>1</v>
      </c>
      <c r="DS40" s="20">
        <f t="shared" si="34"/>
        <v>1</v>
      </c>
      <c r="DT40" s="27"/>
      <c r="DU40" s="26"/>
      <c r="DV40" s="28">
        <f t="shared" si="97"/>
        <v>0</v>
      </c>
      <c r="DW40" s="29">
        <f t="shared" si="74"/>
        <v>0</v>
      </c>
      <c r="DX40" s="30">
        <f>SUM(LARGE(($DV40,$DO40,$DH40,$DA40,$CT40,$CM40,$CF40,$BY40,$BR40,$BK40,$BD40,$AW40,$AP40,$AI40,$AB40,$U40,$N40,$G40),{1;2;3;4;5}))</f>
        <v>0</v>
      </c>
      <c r="DY40" s="27">
        <f t="shared" si="75"/>
        <v>1</v>
      </c>
      <c r="DZ40" s="20">
        <f t="shared" si="36"/>
        <v>3</v>
      </c>
      <c r="EA40" s="27"/>
      <c r="EB40" s="26"/>
      <c r="EC40" s="28">
        <f t="shared" si="98"/>
        <v>0</v>
      </c>
      <c r="ED40" s="29">
        <f t="shared" si="76"/>
        <v>0</v>
      </c>
      <c r="EE40" s="30">
        <f>SUM(LARGE(($EC40,$DV40,$DO40,$DH40,$DA40,$CT40,$CM40,$CF40,$BY40,$BR40,$BK40,$BD40,$AW40,$AP40,$AI40,$AB40,$U40,$N40,$G40),{1;2;3;4;5}))</f>
        <v>0</v>
      </c>
      <c r="EF40" s="27">
        <f t="shared" si="77"/>
        <v>1</v>
      </c>
      <c r="EG40" s="20">
        <f t="shared" si="38"/>
        <v>1</v>
      </c>
      <c r="EH40" s="27"/>
      <c r="EI40" s="26"/>
      <c r="EJ40" s="28">
        <f t="shared" si="99"/>
        <v>0</v>
      </c>
      <c r="EK40" s="29">
        <f t="shared" si="78"/>
        <v>0</v>
      </c>
      <c r="EL40" s="30">
        <f>SUM(LARGE(($EJ40,$EC40,$DV40,$DO40,$DH40,$DA40,$CT40,$CM40,$CF40,$BY40,$BR40,$BK40,$BD40,$AW40,$AP40,$AI40,$AB40,$U40,$N40,$G40),{1;2;3;4;5}))</f>
        <v>0</v>
      </c>
      <c r="EM40" s="27">
        <f t="shared" si="79"/>
        <v>1</v>
      </c>
    </row>
    <row r="41" spans="1:143" x14ac:dyDescent="0.2">
      <c r="A41" s="36"/>
      <c r="B41" s="70">
        <v>0</v>
      </c>
      <c r="C41" s="3"/>
      <c r="D41" s="20">
        <f t="shared" si="0"/>
        <v>1</v>
      </c>
      <c r="E41" s="27"/>
      <c r="F41" s="26"/>
      <c r="G41" s="28">
        <f t="shared" si="80"/>
        <v>0</v>
      </c>
      <c r="H41" s="29">
        <f t="shared" si="40"/>
        <v>0</v>
      </c>
      <c r="I41" s="30">
        <f>SUM(LARGE(($G41),{1}))</f>
        <v>0</v>
      </c>
      <c r="J41" s="27">
        <f t="shared" si="41"/>
        <v>1</v>
      </c>
      <c r="K41" s="20">
        <f t="shared" si="2"/>
        <v>1</v>
      </c>
      <c r="L41" s="27"/>
      <c r="M41" s="26"/>
      <c r="N41" s="28">
        <f t="shared" si="81"/>
        <v>0</v>
      </c>
      <c r="O41" s="29">
        <f t="shared" si="42"/>
        <v>0</v>
      </c>
      <c r="P41" s="30">
        <f>SUM(LARGE(($N41,$G41),{1;2}))</f>
        <v>0</v>
      </c>
      <c r="Q41" s="27">
        <f t="shared" si="43"/>
        <v>1</v>
      </c>
      <c r="R41" s="20">
        <f t="shared" si="4"/>
        <v>2</v>
      </c>
      <c r="S41" s="27"/>
      <c r="T41" s="26"/>
      <c r="U41" s="28">
        <f t="shared" si="82"/>
        <v>0</v>
      </c>
      <c r="V41" s="29">
        <f t="shared" si="44"/>
        <v>0</v>
      </c>
      <c r="W41" s="30">
        <f>SUM(LARGE(($U41,$N41,$G41),{1;2;3}))</f>
        <v>0</v>
      </c>
      <c r="X41" s="27">
        <f t="shared" si="45"/>
        <v>1</v>
      </c>
      <c r="Y41" s="20">
        <f t="shared" si="6"/>
        <v>2</v>
      </c>
      <c r="Z41" s="27"/>
      <c r="AA41" s="26"/>
      <c r="AB41" s="28">
        <f t="shared" si="83"/>
        <v>0</v>
      </c>
      <c r="AC41" s="29">
        <f t="shared" si="46"/>
        <v>0</v>
      </c>
      <c r="AD41" s="30">
        <f>SUM(LARGE(($AB41,$U41,$N41,$G41),{1;2;3;4}))</f>
        <v>0</v>
      </c>
      <c r="AE41" s="27">
        <f t="shared" si="47"/>
        <v>1</v>
      </c>
      <c r="AF41" s="20">
        <f t="shared" si="8"/>
        <v>2</v>
      </c>
      <c r="AG41" s="27"/>
      <c r="AH41" s="26"/>
      <c r="AI41" s="28">
        <f t="shared" si="84"/>
        <v>0</v>
      </c>
      <c r="AJ41" s="29">
        <f t="shared" si="48"/>
        <v>0</v>
      </c>
      <c r="AK41" s="30">
        <f>SUM(LARGE(($AI41,$AB41,$U41,$N41,$G41),{1;2;3;4;5}))</f>
        <v>0</v>
      </c>
      <c r="AL41" s="27">
        <f t="shared" si="49"/>
        <v>1</v>
      </c>
      <c r="AM41" s="20">
        <f t="shared" si="10"/>
        <v>2</v>
      </c>
      <c r="AN41" s="27"/>
      <c r="AO41" s="26"/>
      <c r="AP41" s="28">
        <f t="shared" si="85"/>
        <v>0</v>
      </c>
      <c r="AQ41" s="29">
        <f t="shared" si="50"/>
        <v>0</v>
      </c>
      <c r="AR41" s="30">
        <f>SUM(LARGE(($AP41,$AI41,$AB41,$U41,$N41,$G41),{1;2;3;4;5}))</f>
        <v>0</v>
      </c>
      <c r="AS41" s="27">
        <f t="shared" si="51"/>
        <v>1</v>
      </c>
      <c r="AT41" s="20">
        <f t="shared" si="12"/>
        <v>2</v>
      </c>
      <c r="AU41" s="27"/>
      <c r="AV41" s="26"/>
      <c r="AW41" s="28">
        <f t="shared" si="86"/>
        <v>0</v>
      </c>
      <c r="AX41" s="29">
        <f t="shared" si="52"/>
        <v>0</v>
      </c>
      <c r="AY41" s="30">
        <f>SUM(LARGE(($AW41,$AP41,$AI41,$AB41,$U41,$N41,$G41),{1;2;3;4;5}))</f>
        <v>0</v>
      </c>
      <c r="AZ41" s="27">
        <f t="shared" si="53"/>
        <v>1</v>
      </c>
      <c r="BA41" s="20">
        <f t="shared" si="14"/>
        <v>2</v>
      </c>
      <c r="BB41" s="27"/>
      <c r="BC41" s="26"/>
      <c r="BD41" s="28">
        <f t="shared" si="87"/>
        <v>0</v>
      </c>
      <c r="BE41" s="29">
        <f t="shared" si="54"/>
        <v>0</v>
      </c>
      <c r="BF41" s="30">
        <f>SUM(LARGE(($BD41,$AW41,$AP41,$AI41,$AB41,$U41,$N41,$G41),{1;2;3;4;5}))</f>
        <v>0</v>
      </c>
      <c r="BG41" s="27">
        <f t="shared" si="55"/>
        <v>1</v>
      </c>
      <c r="BH41" s="20">
        <f t="shared" si="16"/>
        <v>2</v>
      </c>
      <c r="BI41" s="27"/>
      <c r="BJ41" s="26"/>
      <c r="BK41" s="28">
        <f t="shared" si="88"/>
        <v>0</v>
      </c>
      <c r="BL41" s="29">
        <f t="shared" si="56"/>
        <v>0</v>
      </c>
      <c r="BM41" s="30">
        <f>SUM(LARGE(($BK41,$BD41,$AW41,$AP41,$AI41,$AB41,$U41,$N41,$G41),{1;2;3;4;5}))</f>
        <v>0</v>
      </c>
      <c r="BN41" s="27">
        <f t="shared" si="57"/>
        <v>1</v>
      </c>
      <c r="BO41" s="20">
        <f t="shared" si="18"/>
        <v>2</v>
      </c>
      <c r="BP41" s="27"/>
      <c r="BQ41" s="26"/>
      <c r="BR41" s="28">
        <f t="shared" si="89"/>
        <v>0</v>
      </c>
      <c r="BS41" s="29">
        <f t="shared" si="58"/>
        <v>0</v>
      </c>
      <c r="BT41" s="30">
        <f>SUM(LARGE(($BR41,$BK41,$BD41,$AW41,$AP41,$AI41,$AB41,$U41,$N41,$G41),{1;2;3;4;5}))</f>
        <v>0</v>
      </c>
      <c r="BU41" s="27">
        <f t="shared" si="59"/>
        <v>1</v>
      </c>
      <c r="BV41" s="20">
        <f t="shared" si="20"/>
        <v>2</v>
      </c>
      <c r="BW41" s="27"/>
      <c r="BX41" s="26"/>
      <c r="BY41" s="28">
        <f t="shared" si="90"/>
        <v>0</v>
      </c>
      <c r="BZ41" s="29">
        <f t="shared" si="60"/>
        <v>0</v>
      </c>
      <c r="CA41" s="30">
        <f>SUM(LARGE(($BY41,$BR41,$BK41,$BD41,$AW41,$AP41,$AI41,$AB41,$U41,$N41,$G41),{1;2;3;4;5}))</f>
        <v>0</v>
      </c>
      <c r="CB41" s="27">
        <f t="shared" si="61"/>
        <v>1</v>
      </c>
      <c r="CC41" s="20">
        <f t="shared" si="22"/>
        <v>2</v>
      </c>
      <c r="CD41" s="27"/>
      <c r="CE41" s="26"/>
      <c r="CF41" s="28">
        <f t="shared" si="91"/>
        <v>0</v>
      </c>
      <c r="CG41" s="29">
        <f t="shared" si="62"/>
        <v>0</v>
      </c>
      <c r="CH41" s="30">
        <f>SUM(LARGE(($CF41,$BY41,$BR41,$BK41,$BD41,$AW41,$AP41,$AI41,$AB41,$U41,$N41,$G41),{1;2;3;4;5}))</f>
        <v>0</v>
      </c>
      <c r="CI41" s="27">
        <f t="shared" si="63"/>
        <v>1</v>
      </c>
      <c r="CJ41" s="20">
        <f t="shared" si="24"/>
        <v>1</v>
      </c>
      <c r="CK41" s="27"/>
      <c r="CL41" s="26"/>
      <c r="CM41" s="28">
        <f t="shared" si="92"/>
        <v>0</v>
      </c>
      <c r="CN41" s="29">
        <f t="shared" si="64"/>
        <v>0</v>
      </c>
      <c r="CO41" s="30">
        <f>SUM(LARGE(($CM41,$CF41,$BY41,$BR41,$BK41,$BD41,$AW41,$AP41,$AI41,$AB41,$U41,$N41,$G41),{1;2;3;4;5}))</f>
        <v>0</v>
      </c>
      <c r="CP41" s="27">
        <f t="shared" si="65"/>
        <v>1</v>
      </c>
      <c r="CQ41" s="20">
        <f t="shared" si="26"/>
        <v>1</v>
      </c>
      <c r="CR41" s="27"/>
      <c r="CS41" s="26"/>
      <c r="CT41" s="28">
        <f t="shared" si="93"/>
        <v>0</v>
      </c>
      <c r="CU41" s="29">
        <f t="shared" si="66"/>
        <v>0</v>
      </c>
      <c r="CV41" s="30">
        <f>SUM(LARGE(($CT41,$CM41,$CF41,$BY41,$BR41,$BK41,$BD41,$AW41,$AP41,$AI41,$AB41,$U41,$N41,$G41),{1;2;3;4;5}))</f>
        <v>0</v>
      </c>
      <c r="CW41" s="27">
        <f t="shared" si="67"/>
        <v>1</v>
      </c>
      <c r="CX41" s="20">
        <f t="shared" si="28"/>
        <v>1</v>
      </c>
      <c r="CY41" s="27"/>
      <c r="CZ41" s="26"/>
      <c r="DA41" s="28">
        <f t="shared" si="94"/>
        <v>0</v>
      </c>
      <c r="DB41" s="29">
        <f t="shared" si="68"/>
        <v>0</v>
      </c>
      <c r="DC41" s="30">
        <f>SUM(LARGE(($DA41,$CT41,$CM41,$CF41,$BY41,$BR41,$BK41,$BD41,$AW41,$AP41,$AI41,$AB41,$U41,$N41,$G41),{1;2;3;4;5}))</f>
        <v>0</v>
      </c>
      <c r="DD41" s="27">
        <f t="shared" si="69"/>
        <v>1</v>
      </c>
      <c r="DE41" s="20">
        <f t="shared" si="30"/>
        <v>1</v>
      </c>
      <c r="DF41" s="27"/>
      <c r="DG41" s="26"/>
      <c r="DH41" s="28">
        <f t="shared" si="95"/>
        <v>0</v>
      </c>
      <c r="DI41" s="29">
        <f t="shared" si="70"/>
        <v>0</v>
      </c>
      <c r="DJ41" s="30">
        <f>SUM(LARGE(($DH41,$DA41,$CT41,$CM41,$CF41,$BY41,$BR41,$BK41,$BD41,$AW41,$AP41,$AI41,$AB41,$U41,$N41,$G41),{1;2;3;4;5}))</f>
        <v>0</v>
      </c>
      <c r="DK41" s="27">
        <f t="shared" si="71"/>
        <v>1</v>
      </c>
      <c r="DL41" s="20">
        <f t="shared" si="32"/>
        <v>1</v>
      </c>
      <c r="DM41" s="27"/>
      <c r="DN41" s="26"/>
      <c r="DO41" s="28">
        <f t="shared" si="96"/>
        <v>0</v>
      </c>
      <c r="DP41" s="29">
        <f t="shared" si="72"/>
        <v>0</v>
      </c>
      <c r="DQ41" s="30">
        <f>SUM(LARGE(($DO41,$DH41,$DA41,$CT41,$CM41,$CF41,$BY41,$BR41,$BK41,$BD41,$AW41,$AP41,$AI41,$AB41,$U41,$N41,$G41),{1;2;3;4;5}))</f>
        <v>0</v>
      </c>
      <c r="DR41" s="27">
        <f t="shared" si="73"/>
        <v>1</v>
      </c>
      <c r="DS41" s="20">
        <f t="shared" si="34"/>
        <v>1</v>
      </c>
      <c r="DT41" s="27"/>
      <c r="DU41" s="26"/>
      <c r="DV41" s="28">
        <f t="shared" si="97"/>
        <v>0</v>
      </c>
      <c r="DW41" s="29">
        <f t="shared" si="74"/>
        <v>0</v>
      </c>
      <c r="DX41" s="30">
        <f>SUM(LARGE(($DV41,$DO41,$DH41,$DA41,$CT41,$CM41,$CF41,$BY41,$BR41,$BK41,$BD41,$AW41,$AP41,$AI41,$AB41,$U41,$N41,$G41),{1;2;3;4;5}))</f>
        <v>0</v>
      </c>
      <c r="DY41" s="27">
        <f t="shared" si="75"/>
        <v>1</v>
      </c>
      <c r="DZ41" s="20">
        <f t="shared" si="36"/>
        <v>3</v>
      </c>
      <c r="EA41" s="27"/>
      <c r="EB41" s="26"/>
      <c r="EC41" s="28">
        <f t="shared" si="98"/>
        <v>0</v>
      </c>
      <c r="ED41" s="29">
        <f t="shared" si="76"/>
        <v>0</v>
      </c>
      <c r="EE41" s="30">
        <f>SUM(LARGE(($EC41,$DV41,$DO41,$DH41,$DA41,$CT41,$CM41,$CF41,$BY41,$BR41,$BK41,$BD41,$AW41,$AP41,$AI41,$AB41,$U41,$N41,$G41),{1;2;3;4;5}))</f>
        <v>0</v>
      </c>
      <c r="EF41" s="27">
        <f t="shared" si="77"/>
        <v>1</v>
      </c>
      <c r="EG41" s="20">
        <f t="shared" si="38"/>
        <v>1</v>
      </c>
      <c r="EH41" s="27"/>
      <c r="EI41" s="26"/>
      <c r="EJ41" s="28">
        <f t="shared" si="99"/>
        <v>0</v>
      </c>
      <c r="EK41" s="29">
        <f t="shared" si="78"/>
        <v>0</v>
      </c>
      <c r="EL41" s="30">
        <f>SUM(LARGE(($EJ41,$EC41,$DV41,$DO41,$DH41,$DA41,$CT41,$CM41,$CF41,$BY41,$BR41,$BK41,$BD41,$AW41,$AP41,$AI41,$AB41,$U41,$N41,$G41),{1;2;3;4;5}))</f>
        <v>0</v>
      </c>
      <c r="EM41" s="27">
        <f t="shared" si="79"/>
        <v>1</v>
      </c>
    </row>
    <row r="42" spans="1:143" x14ac:dyDescent="0.2">
      <c r="A42" s="36"/>
      <c r="B42" s="70">
        <v>0</v>
      </c>
      <c r="C42" s="3"/>
      <c r="D42" s="20">
        <f t="shared" si="0"/>
        <v>1</v>
      </c>
      <c r="E42" s="27"/>
      <c r="F42" s="26"/>
      <c r="G42" s="28">
        <f t="shared" si="80"/>
        <v>0</v>
      </c>
      <c r="H42" s="29">
        <f t="shared" si="40"/>
        <v>0</v>
      </c>
      <c r="I42" s="30">
        <f>SUM(LARGE(($G42),{1}))</f>
        <v>0</v>
      </c>
      <c r="J42" s="27">
        <f t="shared" si="41"/>
        <v>1</v>
      </c>
      <c r="K42" s="20">
        <f t="shared" si="2"/>
        <v>1</v>
      </c>
      <c r="L42" s="27"/>
      <c r="M42" s="26"/>
      <c r="N42" s="28">
        <f t="shared" si="81"/>
        <v>0</v>
      </c>
      <c r="O42" s="29">
        <f t="shared" si="42"/>
        <v>0</v>
      </c>
      <c r="P42" s="30">
        <f>SUM(LARGE(($N42,$G42),{1;2}))</f>
        <v>0</v>
      </c>
      <c r="Q42" s="27">
        <f t="shared" si="43"/>
        <v>1</v>
      </c>
      <c r="R42" s="20">
        <f t="shared" si="4"/>
        <v>2</v>
      </c>
      <c r="S42" s="27"/>
      <c r="T42" s="26"/>
      <c r="U42" s="28">
        <f t="shared" si="82"/>
        <v>0</v>
      </c>
      <c r="V42" s="29">
        <f t="shared" si="44"/>
        <v>0</v>
      </c>
      <c r="W42" s="30">
        <f>SUM(LARGE(($U42,$N42,$G42),{1;2;3}))</f>
        <v>0</v>
      </c>
      <c r="X42" s="27">
        <f t="shared" si="45"/>
        <v>1</v>
      </c>
      <c r="Y42" s="20">
        <f t="shared" si="6"/>
        <v>2</v>
      </c>
      <c r="Z42" s="27"/>
      <c r="AA42" s="26"/>
      <c r="AB42" s="28">
        <f t="shared" si="83"/>
        <v>0</v>
      </c>
      <c r="AC42" s="29">
        <f t="shared" si="46"/>
        <v>0</v>
      </c>
      <c r="AD42" s="30">
        <f>SUM(LARGE(($AB42,$U42,$N42,$G42),{1;2;3;4}))</f>
        <v>0</v>
      </c>
      <c r="AE42" s="27">
        <f t="shared" si="47"/>
        <v>1</v>
      </c>
      <c r="AF42" s="20">
        <f t="shared" si="8"/>
        <v>2</v>
      </c>
      <c r="AG42" s="27"/>
      <c r="AH42" s="26"/>
      <c r="AI42" s="28">
        <f t="shared" si="84"/>
        <v>0</v>
      </c>
      <c r="AJ42" s="29">
        <f t="shared" si="48"/>
        <v>0</v>
      </c>
      <c r="AK42" s="30">
        <f>SUM(LARGE(($AI42,$AB42,$U42,$N42,$G42),{1;2;3;4;5}))</f>
        <v>0</v>
      </c>
      <c r="AL42" s="27">
        <f t="shared" si="49"/>
        <v>1</v>
      </c>
      <c r="AM42" s="20">
        <f t="shared" si="10"/>
        <v>2</v>
      </c>
      <c r="AN42" s="27"/>
      <c r="AO42" s="26"/>
      <c r="AP42" s="28">
        <f t="shared" si="85"/>
        <v>0</v>
      </c>
      <c r="AQ42" s="29">
        <f t="shared" si="50"/>
        <v>0</v>
      </c>
      <c r="AR42" s="30">
        <f>SUM(LARGE(($AP42,$AI42,$AB42,$U42,$N42,$G42),{1;2;3;4;5}))</f>
        <v>0</v>
      </c>
      <c r="AS42" s="27">
        <f t="shared" si="51"/>
        <v>1</v>
      </c>
      <c r="AT42" s="20">
        <f t="shared" si="12"/>
        <v>2</v>
      </c>
      <c r="AU42" s="27"/>
      <c r="AV42" s="26"/>
      <c r="AW42" s="28">
        <f t="shared" si="86"/>
        <v>0</v>
      </c>
      <c r="AX42" s="29">
        <f t="shared" si="52"/>
        <v>0</v>
      </c>
      <c r="AY42" s="30">
        <f>SUM(LARGE(($AW42,$AP42,$AI42,$AB42,$U42,$N42,$G42),{1;2;3;4;5}))</f>
        <v>0</v>
      </c>
      <c r="AZ42" s="27">
        <f t="shared" si="53"/>
        <v>1</v>
      </c>
      <c r="BA42" s="20">
        <f t="shared" si="14"/>
        <v>2</v>
      </c>
      <c r="BB42" s="27"/>
      <c r="BC42" s="26"/>
      <c r="BD42" s="28">
        <f t="shared" si="87"/>
        <v>0</v>
      </c>
      <c r="BE42" s="29">
        <f t="shared" si="54"/>
        <v>0</v>
      </c>
      <c r="BF42" s="30">
        <f>SUM(LARGE(($BD42,$AW42,$AP42,$AI42,$AB42,$U42,$N42,$G42),{1;2;3;4;5}))</f>
        <v>0</v>
      </c>
      <c r="BG42" s="27">
        <f t="shared" si="55"/>
        <v>1</v>
      </c>
      <c r="BH42" s="20">
        <f t="shared" si="16"/>
        <v>2</v>
      </c>
      <c r="BI42" s="27"/>
      <c r="BJ42" s="26"/>
      <c r="BK42" s="28">
        <f t="shared" si="88"/>
        <v>0</v>
      </c>
      <c r="BL42" s="29">
        <f t="shared" si="56"/>
        <v>0</v>
      </c>
      <c r="BM42" s="30">
        <f>SUM(LARGE(($BK42,$BD42,$AW42,$AP42,$AI42,$AB42,$U42,$N42,$G42),{1;2;3;4;5}))</f>
        <v>0</v>
      </c>
      <c r="BN42" s="27">
        <f t="shared" si="57"/>
        <v>1</v>
      </c>
      <c r="BO42" s="20">
        <f t="shared" si="18"/>
        <v>2</v>
      </c>
      <c r="BP42" s="27"/>
      <c r="BQ42" s="26"/>
      <c r="BR42" s="28">
        <f t="shared" si="89"/>
        <v>0</v>
      </c>
      <c r="BS42" s="29">
        <f t="shared" si="58"/>
        <v>0</v>
      </c>
      <c r="BT42" s="30">
        <f>SUM(LARGE(($BR42,$BK42,$BD42,$AW42,$AP42,$AI42,$AB42,$U42,$N42,$G42),{1;2;3;4;5}))</f>
        <v>0</v>
      </c>
      <c r="BU42" s="27">
        <f t="shared" si="59"/>
        <v>1</v>
      </c>
      <c r="BV42" s="20">
        <f t="shared" si="20"/>
        <v>2</v>
      </c>
      <c r="BW42" s="27"/>
      <c r="BX42" s="26"/>
      <c r="BY42" s="28">
        <f t="shared" si="90"/>
        <v>0</v>
      </c>
      <c r="BZ42" s="29">
        <f t="shared" si="60"/>
        <v>0</v>
      </c>
      <c r="CA42" s="30">
        <f>SUM(LARGE(($BY42,$BR42,$BK42,$BD42,$AW42,$AP42,$AI42,$AB42,$U42,$N42,$G42),{1;2;3;4;5}))</f>
        <v>0</v>
      </c>
      <c r="CB42" s="27">
        <f t="shared" si="61"/>
        <v>1</v>
      </c>
      <c r="CC42" s="20">
        <f t="shared" si="22"/>
        <v>2</v>
      </c>
      <c r="CD42" s="27"/>
      <c r="CE42" s="26"/>
      <c r="CF42" s="28">
        <f t="shared" si="91"/>
        <v>0</v>
      </c>
      <c r="CG42" s="29">
        <f t="shared" si="62"/>
        <v>0</v>
      </c>
      <c r="CH42" s="30">
        <f>SUM(LARGE(($CF42,$BY42,$BR42,$BK42,$BD42,$AW42,$AP42,$AI42,$AB42,$U42,$N42,$G42),{1;2;3;4;5}))</f>
        <v>0</v>
      </c>
      <c r="CI42" s="27">
        <f t="shared" si="63"/>
        <v>1</v>
      </c>
      <c r="CJ42" s="20">
        <f t="shared" si="24"/>
        <v>1</v>
      </c>
      <c r="CK42" s="27"/>
      <c r="CL42" s="26"/>
      <c r="CM42" s="28">
        <f t="shared" si="92"/>
        <v>0</v>
      </c>
      <c r="CN42" s="29">
        <f t="shared" si="64"/>
        <v>0</v>
      </c>
      <c r="CO42" s="30">
        <f>SUM(LARGE(($CM42,$CF42,$BY42,$BR42,$BK42,$BD42,$AW42,$AP42,$AI42,$AB42,$U42,$N42,$G42),{1;2;3;4;5}))</f>
        <v>0</v>
      </c>
      <c r="CP42" s="27">
        <f t="shared" si="65"/>
        <v>1</v>
      </c>
      <c r="CQ42" s="20">
        <f t="shared" si="26"/>
        <v>1</v>
      </c>
      <c r="CR42" s="27"/>
      <c r="CS42" s="26"/>
      <c r="CT42" s="28">
        <f t="shared" si="93"/>
        <v>0</v>
      </c>
      <c r="CU42" s="29">
        <f t="shared" si="66"/>
        <v>0</v>
      </c>
      <c r="CV42" s="30">
        <f>SUM(LARGE(($CT42,$CM42,$CF42,$BY42,$BR42,$BK42,$BD42,$AW42,$AP42,$AI42,$AB42,$U42,$N42,$G42),{1;2;3;4;5}))</f>
        <v>0</v>
      </c>
      <c r="CW42" s="27">
        <f t="shared" si="67"/>
        <v>1</v>
      </c>
      <c r="CX42" s="20">
        <f t="shared" si="28"/>
        <v>1</v>
      </c>
      <c r="CY42" s="27"/>
      <c r="CZ42" s="26"/>
      <c r="DA42" s="28">
        <f t="shared" si="94"/>
        <v>0</v>
      </c>
      <c r="DB42" s="29">
        <f t="shared" si="68"/>
        <v>0</v>
      </c>
      <c r="DC42" s="30">
        <f>SUM(LARGE(($DA42,$CT42,$CM42,$CF42,$BY42,$BR42,$BK42,$BD42,$AW42,$AP42,$AI42,$AB42,$U42,$N42,$G42),{1;2;3;4;5}))</f>
        <v>0</v>
      </c>
      <c r="DD42" s="27">
        <f t="shared" si="69"/>
        <v>1</v>
      </c>
      <c r="DE42" s="20">
        <f t="shared" si="30"/>
        <v>1</v>
      </c>
      <c r="DF42" s="27"/>
      <c r="DG42" s="26"/>
      <c r="DH42" s="28">
        <f t="shared" si="95"/>
        <v>0</v>
      </c>
      <c r="DI42" s="29">
        <f t="shared" si="70"/>
        <v>0</v>
      </c>
      <c r="DJ42" s="30">
        <f>SUM(LARGE(($DH42,$DA42,$CT42,$CM42,$CF42,$BY42,$BR42,$BK42,$BD42,$AW42,$AP42,$AI42,$AB42,$U42,$N42,$G42),{1;2;3;4;5}))</f>
        <v>0</v>
      </c>
      <c r="DK42" s="27">
        <f t="shared" si="71"/>
        <v>1</v>
      </c>
      <c r="DL42" s="20">
        <f t="shared" si="32"/>
        <v>1</v>
      </c>
      <c r="DM42" s="27"/>
      <c r="DN42" s="26"/>
      <c r="DO42" s="28">
        <f t="shared" si="96"/>
        <v>0</v>
      </c>
      <c r="DP42" s="29">
        <f t="shared" si="72"/>
        <v>0</v>
      </c>
      <c r="DQ42" s="30">
        <f>SUM(LARGE(($DO42,$DH42,$DA42,$CT42,$CM42,$CF42,$BY42,$BR42,$BK42,$BD42,$AW42,$AP42,$AI42,$AB42,$U42,$N42,$G42),{1;2;3;4;5}))</f>
        <v>0</v>
      </c>
      <c r="DR42" s="27">
        <f t="shared" si="73"/>
        <v>1</v>
      </c>
      <c r="DS42" s="20">
        <f t="shared" si="34"/>
        <v>1</v>
      </c>
      <c r="DT42" s="27"/>
      <c r="DU42" s="26"/>
      <c r="DV42" s="28">
        <f t="shared" si="97"/>
        <v>0</v>
      </c>
      <c r="DW42" s="29">
        <f t="shared" si="74"/>
        <v>0</v>
      </c>
      <c r="DX42" s="30">
        <f>SUM(LARGE(($DV42,$DO42,$DH42,$DA42,$CT42,$CM42,$CF42,$BY42,$BR42,$BK42,$BD42,$AW42,$AP42,$AI42,$AB42,$U42,$N42,$G42),{1;2;3;4;5}))</f>
        <v>0</v>
      </c>
      <c r="DY42" s="27">
        <f t="shared" si="75"/>
        <v>1</v>
      </c>
      <c r="DZ42" s="20">
        <f t="shared" si="36"/>
        <v>3</v>
      </c>
      <c r="EA42" s="27"/>
      <c r="EB42" s="26"/>
      <c r="EC42" s="28">
        <f t="shared" si="98"/>
        <v>0</v>
      </c>
      <c r="ED42" s="29">
        <f t="shared" si="76"/>
        <v>0</v>
      </c>
      <c r="EE42" s="30">
        <f>SUM(LARGE(($EC42,$DV42,$DO42,$DH42,$DA42,$CT42,$CM42,$CF42,$BY42,$BR42,$BK42,$BD42,$AW42,$AP42,$AI42,$AB42,$U42,$N42,$G42),{1;2;3;4;5}))</f>
        <v>0</v>
      </c>
      <c r="EF42" s="27">
        <f t="shared" si="77"/>
        <v>1</v>
      </c>
      <c r="EG42" s="20">
        <f t="shared" si="38"/>
        <v>1</v>
      </c>
      <c r="EH42" s="27"/>
      <c r="EI42" s="26"/>
      <c r="EJ42" s="28">
        <f t="shared" si="99"/>
        <v>0</v>
      </c>
      <c r="EK42" s="29">
        <f t="shared" si="78"/>
        <v>0</v>
      </c>
      <c r="EL42" s="30">
        <f>SUM(LARGE(($EJ42,$EC42,$DV42,$DO42,$DH42,$DA42,$CT42,$CM42,$CF42,$BY42,$BR42,$BK42,$BD42,$AW42,$AP42,$AI42,$AB42,$U42,$N42,$G42),{1;2;3;4;5}))</f>
        <v>0</v>
      </c>
      <c r="EM42" s="27">
        <f t="shared" si="79"/>
        <v>1</v>
      </c>
    </row>
    <row r="43" spans="1:143" x14ac:dyDescent="0.2">
      <c r="A43" s="36"/>
      <c r="B43" s="70">
        <v>0</v>
      </c>
      <c r="C43" s="3"/>
      <c r="D43" s="20">
        <f t="shared" si="0"/>
        <v>1</v>
      </c>
      <c r="E43" s="27"/>
      <c r="F43" s="26"/>
      <c r="G43" s="28">
        <f t="shared" si="80"/>
        <v>0</v>
      </c>
      <c r="H43" s="29">
        <f t="shared" si="40"/>
        <v>0</v>
      </c>
      <c r="I43" s="30">
        <f>SUM(LARGE(($G43),{1}))</f>
        <v>0</v>
      </c>
      <c r="J43" s="27">
        <f t="shared" si="41"/>
        <v>1</v>
      </c>
      <c r="K43" s="20">
        <f t="shared" si="2"/>
        <v>1</v>
      </c>
      <c r="L43" s="27"/>
      <c r="M43" s="26"/>
      <c r="N43" s="28">
        <f t="shared" si="81"/>
        <v>0</v>
      </c>
      <c r="O43" s="29">
        <f t="shared" si="42"/>
        <v>0</v>
      </c>
      <c r="P43" s="30">
        <f>SUM(LARGE(($N43,$G43),{1;2}))</f>
        <v>0</v>
      </c>
      <c r="Q43" s="27">
        <f t="shared" si="43"/>
        <v>1</v>
      </c>
      <c r="R43" s="20">
        <f t="shared" si="4"/>
        <v>2</v>
      </c>
      <c r="S43" s="27"/>
      <c r="T43" s="26"/>
      <c r="U43" s="28">
        <f t="shared" si="82"/>
        <v>0</v>
      </c>
      <c r="V43" s="29">
        <f t="shared" si="44"/>
        <v>0</v>
      </c>
      <c r="W43" s="30">
        <f>SUM(LARGE(($U43,$N43,$G43),{1;2;3}))</f>
        <v>0</v>
      </c>
      <c r="X43" s="27">
        <f t="shared" si="45"/>
        <v>1</v>
      </c>
      <c r="Y43" s="20">
        <f t="shared" si="6"/>
        <v>2</v>
      </c>
      <c r="Z43" s="27"/>
      <c r="AA43" s="26"/>
      <c r="AB43" s="28">
        <f t="shared" si="83"/>
        <v>0</v>
      </c>
      <c r="AC43" s="29">
        <f t="shared" si="46"/>
        <v>0</v>
      </c>
      <c r="AD43" s="30">
        <f>SUM(LARGE(($AB43,$U43,$N43,$G43),{1;2;3;4}))</f>
        <v>0</v>
      </c>
      <c r="AE43" s="27">
        <f t="shared" si="47"/>
        <v>1</v>
      </c>
      <c r="AF43" s="20">
        <f t="shared" si="8"/>
        <v>2</v>
      </c>
      <c r="AG43" s="27"/>
      <c r="AH43" s="26"/>
      <c r="AI43" s="28">
        <f t="shared" si="84"/>
        <v>0</v>
      </c>
      <c r="AJ43" s="29">
        <f t="shared" si="48"/>
        <v>0</v>
      </c>
      <c r="AK43" s="30">
        <f>SUM(LARGE(($AI43,$AB43,$U43,$N43,$G43),{1;2;3;4;5}))</f>
        <v>0</v>
      </c>
      <c r="AL43" s="27">
        <f t="shared" si="49"/>
        <v>1</v>
      </c>
      <c r="AM43" s="20">
        <f t="shared" si="10"/>
        <v>2</v>
      </c>
      <c r="AN43" s="27"/>
      <c r="AO43" s="26"/>
      <c r="AP43" s="28">
        <f t="shared" si="85"/>
        <v>0</v>
      </c>
      <c r="AQ43" s="29">
        <f t="shared" si="50"/>
        <v>0</v>
      </c>
      <c r="AR43" s="30">
        <f>SUM(LARGE(($AP43,$AI43,$AB43,$U43,$N43,$G43),{1;2;3;4;5}))</f>
        <v>0</v>
      </c>
      <c r="AS43" s="27">
        <f t="shared" si="51"/>
        <v>1</v>
      </c>
      <c r="AT43" s="20">
        <f t="shared" si="12"/>
        <v>2</v>
      </c>
      <c r="AU43" s="27"/>
      <c r="AV43" s="26"/>
      <c r="AW43" s="28">
        <f t="shared" si="86"/>
        <v>0</v>
      </c>
      <c r="AX43" s="29">
        <f t="shared" si="52"/>
        <v>0</v>
      </c>
      <c r="AY43" s="30">
        <f>SUM(LARGE(($AW43,$AP43,$AI43,$AB43,$U43,$N43,$G43),{1;2;3;4;5}))</f>
        <v>0</v>
      </c>
      <c r="AZ43" s="27">
        <f t="shared" si="53"/>
        <v>1</v>
      </c>
      <c r="BA43" s="20">
        <f t="shared" si="14"/>
        <v>2</v>
      </c>
      <c r="BB43" s="27"/>
      <c r="BC43" s="26"/>
      <c r="BD43" s="28">
        <f t="shared" si="87"/>
        <v>0</v>
      </c>
      <c r="BE43" s="29">
        <f t="shared" si="54"/>
        <v>0</v>
      </c>
      <c r="BF43" s="30">
        <f>SUM(LARGE(($BD43,$AW43,$AP43,$AI43,$AB43,$U43,$N43,$G43),{1;2;3;4;5}))</f>
        <v>0</v>
      </c>
      <c r="BG43" s="27">
        <f t="shared" si="55"/>
        <v>1</v>
      </c>
      <c r="BH43" s="20">
        <f t="shared" si="16"/>
        <v>2</v>
      </c>
      <c r="BI43" s="27"/>
      <c r="BJ43" s="26"/>
      <c r="BK43" s="28">
        <f t="shared" si="88"/>
        <v>0</v>
      </c>
      <c r="BL43" s="29">
        <f t="shared" si="56"/>
        <v>0</v>
      </c>
      <c r="BM43" s="30">
        <f>SUM(LARGE(($BK43,$BD43,$AW43,$AP43,$AI43,$AB43,$U43,$N43,$G43),{1;2;3;4;5}))</f>
        <v>0</v>
      </c>
      <c r="BN43" s="27">
        <f t="shared" si="57"/>
        <v>1</v>
      </c>
      <c r="BO43" s="20">
        <f t="shared" si="18"/>
        <v>2</v>
      </c>
      <c r="BP43" s="27"/>
      <c r="BQ43" s="26"/>
      <c r="BR43" s="28">
        <f t="shared" si="89"/>
        <v>0</v>
      </c>
      <c r="BS43" s="29">
        <f t="shared" si="58"/>
        <v>0</v>
      </c>
      <c r="BT43" s="30">
        <f>SUM(LARGE(($BR43,$BK43,$BD43,$AW43,$AP43,$AI43,$AB43,$U43,$N43,$G43),{1;2;3;4;5}))</f>
        <v>0</v>
      </c>
      <c r="BU43" s="27">
        <f t="shared" si="59"/>
        <v>1</v>
      </c>
      <c r="BV43" s="20">
        <f t="shared" si="20"/>
        <v>2</v>
      </c>
      <c r="BW43" s="27"/>
      <c r="BX43" s="26"/>
      <c r="BY43" s="28">
        <f t="shared" si="90"/>
        <v>0</v>
      </c>
      <c r="BZ43" s="29">
        <f t="shared" si="60"/>
        <v>0</v>
      </c>
      <c r="CA43" s="30">
        <f>SUM(LARGE(($BY43,$BR43,$BK43,$BD43,$AW43,$AP43,$AI43,$AB43,$U43,$N43,$G43),{1;2;3;4;5}))</f>
        <v>0</v>
      </c>
      <c r="CB43" s="27">
        <f t="shared" si="61"/>
        <v>1</v>
      </c>
      <c r="CC43" s="20">
        <f t="shared" si="22"/>
        <v>2</v>
      </c>
      <c r="CD43" s="27"/>
      <c r="CE43" s="26"/>
      <c r="CF43" s="28">
        <f t="shared" si="91"/>
        <v>0</v>
      </c>
      <c r="CG43" s="29">
        <f t="shared" si="62"/>
        <v>0</v>
      </c>
      <c r="CH43" s="30">
        <f>SUM(LARGE(($CF43,$BY43,$BR43,$BK43,$BD43,$AW43,$AP43,$AI43,$AB43,$U43,$N43,$G43),{1;2;3;4;5}))</f>
        <v>0</v>
      </c>
      <c r="CI43" s="27">
        <f t="shared" si="63"/>
        <v>1</v>
      </c>
      <c r="CJ43" s="20">
        <f t="shared" si="24"/>
        <v>1</v>
      </c>
      <c r="CK43" s="27"/>
      <c r="CL43" s="26"/>
      <c r="CM43" s="28">
        <f t="shared" si="92"/>
        <v>0</v>
      </c>
      <c r="CN43" s="29">
        <f t="shared" si="64"/>
        <v>0</v>
      </c>
      <c r="CO43" s="30">
        <f>SUM(LARGE(($CM43,$CF43,$BY43,$BR43,$BK43,$BD43,$AW43,$AP43,$AI43,$AB43,$U43,$N43,$G43),{1;2;3;4;5}))</f>
        <v>0</v>
      </c>
      <c r="CP43" s="27">
        <f t="shared" si="65"/>
        <v>1</v>
      </c>
      <c r="CQ43" s="20">
        <f t="shared" si="26"/>
        <v>1</v>
      </c>
      <c r="CR43" s="27"/>
      <c r="CS43" s="26"/>
      <c r="CT43" s="28">
        <f t="shared" si="93"/>
        <v>0</v>
      </c>
      <c r="CU43" s="29">
        <f t="shared" si="66"/>
        <v>0</v>
      </c>
      <c r="CV43" s="30">
        <f>SUM(LARGE(($CT43,$CM43,$CF43,$BY43,$BR43,$BK43,$BD43,$AW43,$AP43,$AI43,$AB43,$U43,$N43,$G43),{1;2;3;4;5}))</f>
        <v>0</v>
      </c>
      <c r="CW43" s="27">
        <f t="shared" si="67"/>
        <v>1</v>
      </c>
      <c r="CX43" s="20">
        <f t="shared" si="28"/>
        <v>1</v>
      </c>
      <c r="CY43" s="27"/>
      <c r="CZ43" s="26"/>
      <c r="DA43" s="28">
        <f t="shared" si="94"/>
        <v>0</v>
      </c>
      <c r="DB43" s="29">
        <f t="shared" si="68"/>
        <v>0</v>
      </c>
      <c r="DC43" s="30">
        <f>SUM(LARGE(($DA43,$CT43,$CM43,$CF43,$BY43,$BR43,$BK43,$BD43,$AW43,$AP43,$AI43,$AB43,$U43,$N43,$G43),{1;2;3;4;5}))</f>
        <v>0</v>
      </c>
      <c r="DD43" s="27">
        <f t="shared" si="69"/>
        <v>1</v>
      </c>
      <c r="DE43" s="20">
        <f t="shared" si="30"/>
        <v>1</v>
      </c>
      <c r="DF43" s="27"/>
      <c r="DG43" s="26"/>
      <c r="DH43" s="28">
        <f t="shared" si="95"/>
        <v>0</v>
      </c>
      <c r="DI43" s="29">
        <f t="shared" si="70"/>
        <v>0</v>
      </c>
      <c r="DJ43" s="30">
        <f>SUM(LARGE(($DH43,$DA43,$CT43,$CM43,$CF43,$BY43,$BR43,$BK43,$BD43,$AW43,$AP43,$AI43,$AB43,$U43,$N43,$G43),{1;2;3;4;5}))</f>
        <v>0</v>
      </c>
      <c r="DK43" s="27">
        <f t="shared" si="71"/>
        <v>1</v>
      </c>
      <c r="DL43" s="20">
        <f t="shared" si="32"/>
        <v>1</v>
      </c>
      <c r="DM43" s="27"/>
      <c r="DN43" s="26"/>
      <c r="DO43" s="28">
        <f t="shared" si="96"/>
        <v>0</v>
      </c>
      <c r="DP43" s="29">
        <f t="shared" si="72"/>
        <v>0</v>
      </c>
      <c r="DQ43" s="30">
        <f>SUM(LARGE(($DO43,$DH43,$DA43,$CT43,$CM43,$CF43,$BY43,$BR43,$BK43,$BD43,$AW43,$AP43,$AI43,$AB43,$U43,$N43,$G43),{1;2;3;4;5}))</f>
        <v>0</v>
      </c>
      <c r="DR43" s="27">
        <f t="shared" si="73"/>
        <v>1</v>
      </c>
      <c r="DS43" s="20">
        <f t="shared" si="34"/>
        <v>1</v>
      </c>
      <c r="DT43" s="27"/>
      <c r="DU43" s="26"/>
      <c r="DV43" s="28">
        <f t="shared" si="97"/>
        <v>0</v>
      </c>
      <c r="DW43" s="29">
        <f t="shared" si="74"/>
        <v>0</v>
      </c>
      <c r="DX43" s="30">
        <f>SUM(LARGE(($DV43,$DO43,$DH43,$DA43,$CT43,$CM43,$CF43,$BY43,$BR43,$BK43,$BD43,$AW43,$AP43,$AI43,$AB43,$U43,$N43,$G43),{1;2;3;4;5}))</f>
        <v>0</v>
      </c>
      <c r="DY43" s="27">
        <f t="shared" si="75"/>
        <v>1</v>
      </c>
      <c r="DZ43" s="20">
        <f t="shared" si="36"/>
        <v>3</v>
      </c>
      <c r="EA43" s="27"/>
      <c r="EB43" s="26"/>
      <c r="EC43" s="28">
        <f t="shared" si="98"/>
        <v>0</v>
      </c>
      <c r="ED43" s="29">
        <f t="shared" si="76"/>
        <v>0</v>
      </c>
      <c r="EE43" s="30">
        <f>SUM(LARGE(($EC43,$DV43,$DO43,$DH43,$DA43,$CT43,$CM43,$CF43,$BY43,$BR43,$BK43,$BD43,$AW43,$AP43,$AI43,$AB43,$U43,$N43,$G43),{1;2;3;4;5}))</f>
        <v>0</v>
      </c>
      <c r="EF43" s="27">
        <f t="shared" si="77"/>
        <v>1</v>
      </c>
      <c r="EG43" s="20">
        <f t="shared" si="38"/>
        <v>1</v>
      </c>
      <c r="EH43" s="27"/>
      <c r="EI43" s="26"/>
      <c r="EJ43" s="28">
        <f t="shared" si="99"/>
        <v>0</v>
      </c>
      <c r="EK43" s="29">
        <f t="shared" si="78"/>
        <v>0</v>
      </c>
      <c r="EL43" s="30">
        <f>SUM(LARGE(($EJ43,$EC43,$DV43,$DO43,$DH43,$DA43,$CT43,$CM43,$CF43,$BY43,$BR43,$BK43,$BD43,$AW43,$AP43,$AI43,$AB43,$U43,$N43,$G43),{1;2;3;4;5}))</f>
        <v>0</v>
      </c>
      <c r="EM43" s="27">
        <f t="shared" si="79"/>
        <v>1</v>
      </c>
    </row>
    <row r="44" spans="1:143" x14ac:dyDescent="0.2">
      <c r="A44" s="36"/>
      <c r="B44" s="70">
        <v>0</v>
      </c>
      <c r="C44" s="3"/>
      <c r="D44" s="20">
        <f t="shared" si="0"/>
        <v>1</v>
      </c>
      <c r="E44" s="27"/>
      <c r="F44" s="26"/>
      <c r="G44" s="28">
        <f t="shared" si="80"/>
        <v>0</v>
      </c>
      <c r="H44" s="29">
        <f t="shared" si="40"/>
        <v>0</v>
      </c>
      <c r="I44" s="30">
        <f>SUM(LARGE(($G44),{1}))</f>
        <v>0</v>
      </c>
      <c r="J44" s="27">
        <f t="shared" si="41"/>
        <v>1</v>
      </c>
      <c r="K44" s="20">
        <f t="shared" si="2"/>
        <v>1</v>
      </c>
      <c r="L44" s="27"/>
      <c r="M44" s="26"/>
      <c r="N44" s="28">
        <f t="shared" si="81"/>
        <v>0</v>
      </c>
      <c r="O44" s="29">
        <f t="shared" si="42"/>
        <v>0</v>
      </c>
      <c r="P44" s="30">
        <f>SUM(LARGE(($N44,$G44),{1;2}))</f>
        <v>0</v>
      </c>
      <c r="Q44" s="27">
        <f t="shared" si="43"/>
        <v>1</v>
      </c>
      <c r="R44" s="20">
        <f t="shared" si="4"/>
        <v>2</v>
      </c>
      <c r="S44" s="27"/>
      <c r="T44" s="26"/>
      <c r="U44" s="28">
        <f t="shared" si="82"/>
        <v>0</v>
      </c>
      <c r="V44" s="29">
        <f t="shared" si="44"/>
        <v>0</v>
      </c>
      <c r="W44" s="30">
        <f>SUM(LARGE(($U44,$N44,$G44),{1;2;3}))</f>
        <v>0</v>
      </c>
      <c r="X44" s="27">
        <f t="shared" si="45"/>
        <v>1</v>
      </c>
      <c r="Y44" s="20">
        <f t="shared" si="6"/>
        <v>2</v>
      </c>
      <c r="Z44" s="27"/>
      <c r="AA44" s="26"/>
      <c r="AB44" s="28">
        <f t="shared" si="83"/>
        <v>0</v>
      </c>
      <c r="AC44" s="29">
        <f t="shared" si="46"/>
        <v>0</v>
      </c>
      <c r="AD44" s="30">
        <f>SUM(LARGE(($AB44,$U44,$N44,$G44),{1;2;3;4}))</f>
        <v>0</v>
      </c>
      <c r="AE44" s="27">
        <f t="shared" si="47"/>
        <v>1</v>
      </c>
      <c r="AF44" s="20">
        <f t="shared" si="8"/>
        <v>2</v>
      </c>
      <c r="AG44" s="27"/>
      <c r="AH44" s="26"/>
      <c r="AI44" s="28">
        <f t="shared" si="84"/>
        <v>0</v>
      </c>
      <c r="AJ44" s="29">
        <f t="shared" si="48"/>
        <v>0</v>
      </c>
      <c r="AK44" s="30">
        <f>SUM(LARGE(($AI44,$AB44,$U44,$N44,$G44),{1;2;3;4;5}))</f>
        <v>0</v>
      </c>
      <c r="AL44" s="27">
        <f t="shared" si="49"/>
        <v>1</v>
      </c>
      <c r="AM44" s="20">
        <f t="shared" si="10"/>
        <v>2</v>
      </c>
      <c r="AN44" s="27"/>
      <c r="AO44" s="26"/>
      <c r="AP44" s="28">
        <f t="shared" si="85"/>
        <v>0</v>
      </c>
      <c r="AQ44" s="29">
        <f t="shared" si="50"/>
        <v>0</v>
      </c>
      <c r="AR44" s="30">
        <f>SUM(LARGE(($AP44,$AI44,$AB44,$U44,$N44,$G44),{1;2;3;4;5}))</f>
        <v>0</v>
      </c>
      <c r="AS44" s="27">
        <f t="shared" si="51"/>
        <v>1</v>
      </c>
      <c r="AT44" s="20">
        <f t="shared" si="12"/>
        <v>2</v>
      </c>
      <c r="AU44" s="27"/>
      <c r="AV44" s="26"/>
      <c r="AW44" s="28">
        <f t="shared" si="86"/>
        <v>0</v>
      </c>
      <c r="AX44" s="29">
        <f t="shared" si="52"/>
        <v>0</v>
      </c>
      <c r="AY44" s="30">
        <f>SUM(LARGE(($AW44,$AP44,$AI44,$AB44,$U44,$N44,$G44),{1;2;3;4;5}))</f>
        <v>0</v>
      </c>
      <c r="AZ44" s="27">
        <f t="shared" si="53"/>
        <v>1</v>
      </c>
      <c r="BA44" s="20">
        <f t="shared" si="14"/>
        <v>2</v>
      </c>
      <c r="BB44" s="27"/>
      <c r="BC44" s="26"/>
      <c r="BD44" s="28">
        <f t="shared" si="87"/>
        <v>0</v>
      </c>
      <c r="BE44" s="29">
        <f t="shared" si="54"/>
        <v>0</v>
      </c>
      <c r="BF44" s="30">
        <f>SUM(LARGE(($BD44,$AW44,$AP44,$AI44,$AB44,$U44,$N44,$G44),{1;2;3;4;5}))</f>
        <v>0</v>
      </c>
      <c r="BG44" s="27">
        <f t="shared" si="55"/>
        <v>1</v>
      </c>
      <c r="BH44" s="20">
        <f t="shared" si="16"/>
        <v>2</v>
      </c>
      <c r="BI44" s="27"/>
      <c r="BJ44" s="26"/>
      <c r="BK44" s="28">
        <f t="shared" si="88"/>
        <v>0</v>
      </c>
      <c r="BL44" s="29">
        <f t="shared" si="56"/>
        <v>0</v>
      </c>
      <c r="BM44" s="30">
        <f>SUM(LARGE(($BK44,$BD44,$AW44,$AP44,$AI44,$AB44,$U44,$N44,$G44),{1;2;3;4;5}))</f>
        <v>0</v>
      </c>
      <c r="BN44" s="27">
        <f t="shared" si="57"/>
        <v>1</v>
      </c>
      <c r="BO44" s="20">
        <f t="shared" si="18"/>
        <v>2</v>
      </c>
      <c r="BP44" s="27"/>
      <c r="BQ44" s="26"/>
      <c r="BR44" s="28">
        <f t="shared" si="89"/>
        <v>0</v>
      </c>
      <c r="BS44" s="29">
        <f t="shared" si="58"/>
        <v>0</v>
      </c>
      <c r="BT44" s="30">
        <f>SUM(LARGE(($BR44,$BK44,$BD44,$AW44,$AP44,$AI44,$AB44,$U44,$N44,$G44),{1;2;3;4;5}))</f>
        <v>0</v>
      </c>
      <c r="BU44" s="27">
        <f t="shared" si="59"/>
        <v>1</v>
      </c>
      <c r="BV44" s="20">
        <f t="shared" si="20"/>
        <v>2</v>
      </c>
      <c r="BW44" s="27"/>
      <c r="BX44" s="26"/>
      <c r="BY44" s="28">
        <f t="shared" si="90"/>
        <v>0</v>
      </c>
      <c r="BZ44" s="29">
        <f t="shared" si="60"/>
        <v>0</v>
      </c>
      <c r="CA44" s="30">
        <f>SUM(LARGE(($BY44,$BR44,$BK44,$BD44,$AW44,$AP44,$AI44,$AB44,$U44,$N44,$G44),{1;2;3;4;5}))</f>
        <v>0</v>
      </c>
      <c r="CB44" s="27">
        <f t="shared" si="61"/>
        <v>1</v>
      </c>
      <c r="CC44" s="20">
        <f t="shared" si="22"/>
        <v>2</v>
      </c>
      <c r="CD44" s="27"/>
      <c r="CE44" s="26"/>
      <c r="CF44" s="28">
        <f t="shared" si="91"/>
        <v>0</v>
      </c>
      <c r="CG44" s="29">
        <f t="shared" si="62"/>
        <v>0</v>
      </c>
      <c r="CH44" s="30">
        <f>SUM(LARGE(($CF44,$BY44,$BR44,$BK44,$BD44,$AW44,$AP44,$AI44,$AB44,$U44,$N44,$G44),{1;2;3;4;5}))</f>
        <v>0</v>
      </c>
      <c r="CI44" s="27">
        <f t="shared" si="63"/>
        <v>1</v>
      </c>
      <c r="CJ44" s="20">
        <f t="shared" si="24"/>
        <v>1</v>
      </c>
      <c r="CK44" s="27"/>
      <c r="CL44" s="26"/>
      <c r="CM44" s="28">
        <f t="shared" si="92"/>
        <v>0</v>
      </c>
      <c r="CN44" s="29">
        <f t="shared" si="64"/>
        <v>0</v>
      </c>
      <c r="CO44" s="30">
        <f>SUM(LARGE(($CM44,$CF44,$BY44,$BR44,$BK44,$BD44,$AW44,$AP44,$AI44,$AB44,$U44,$N44,$G44),{1;2;3;4;5}))</f>
        <v>0</v>
      </c>
      <c r="CP44" s="27">
        <f t="shared" si="65"/>
        <v>1</v>
      </c>
      <c r="CQ44" s="20">
        <f t="shared" si="26"/>
        <v>1</v>
      </c>
      <c r="CR44" s="27"/>
      <c r="CS44" s="26"/>
      <c r="CT44" s="28">
        <f t="shared" si="93"/>
        <v>0</v>
      </c>
      <c r="CU44" s="29">
        <f t="shared" si="66"/>
        <v>0</v>
      </c>
      <c r="CV44" s="30">
        <f>SUM(LARGE(($CT44,$CM44,$CF44,$BY44,$BR44,$BK44,$BD44,$AW44,$AP44,$AI44,$AB44,$U44,$N44,$G44),{1;2;3;4;5}))</f>
        <v>0</v>
      </c>
      <c r="CW44" s="27">
        <f t="shared" si="67"/>
        <v>1</v>
      </c>
      <c r="CX44" s="20">
        <f t="shared" si="28"/>
        <v>1</v>
      </c>
      <c r="CY44" s="27"/>
      <c r="CZ44" s="26"/>
      <c r="DA44" s="28">
        <f t="shared" si="94"/>
        <v>0</v>
      </c>
      <c r="DB44" s="29">
        <f t="shared" si="68"/>
        <v>0</v>
      </c>
      <c r="DC44" s="30">
        <f>SUM(LARGE(($DA44,$CT44,$CM44,$CF44,$BY44,$BR44,$BK44,$BD44,$AW44,$AP44,$AI44,$AB44,$U44,$N44,$G44),{1;2;3;4;5}))</f>
        <v>0</v>
      </c>
      <c r="DD44" s="27">
        <f t="shared" si="69"/>
        <v>1</v>
      </c>
      <c r="DE44" s="20">
        <f t="shared" si="30"/>
        <v>1</v>
      </c>
      <c r="DF44" s="27"/>
      <c r="DG44" s="26"/>
      <c r="DH44" s="28">
        <f t="shared" si="95"/>
        <v>0</v>
      </c>
      <c r="DI44" s="29">
        <f t="shared" si="70"/>
        <v>0</v>
      </c>
      <c r="DJ44" s="30">
        <f>SUM(LARGE(($DH44,$DA44,$CT44,$CM44,$CF44,$BY44,$BR44,$BK44,$BD44,$AW44,$AP44,$AI44,$AB44,$U44,$N44,$G44),{1;2;3;4;5}))</f>
        <v>0</v>
      </c>
      <c r="DK44" s="27">
        <f t="shared" si="71"/>
        <v>1</v>
      </c>
      <c r="DL44" s="20">
        <f t="shared" si="32"/>
        <v>1</v>
      </c>
      <c r="DM44" s="27"/>
      <c r="DN44" s="26"/>
      <c r="DO44" s="28">
        <f t="shared" si="96"/>
        <v>0</v>
      </c>
      <c r="DP44" s="29">
        <f t="shared" si="72"/>
        <v>0</v>
      </c>
      <c r="DQ44" s="30">
        <f>SUM(LARGE(($DO44,$DH44,$DA44,$CT44,$CM44,$CF44,$BY44,$BR44,$BK44,$BD44,$AW44,$AP44,$AI44,$AB44,$U44,$N44,$G44),{1;2;3;4;5}))</f>
        <v>0</v>
      </c>
      <c r="DR44" s="27">
        <f t="shared" si="73"/>
        <v>1</v>
      </c>
      <c r="DS44" s="20">
        <f t="shared" si="34"/>
        <v>1</v>
      </c>
      <c r="DT44" s="27"/>
      <c r="DU44" s="26"/>
      <c r="DV44" s="28">
        <f t="shared" si="97"/>
        <v>0</v>
      </c>
      <c r="DW44" s="29">
        <f t="shared" si="74"/>
        <v>0</v>
      </c>
      <c r="DX44" s="30">
        <f>SUM(LARGE(($DV44,$DO44,$DH44,$DA44,$CT44,$CM44,$CF44,$BY44,$BR44,$BK44,$BD44,$AW44,$AP44,$AI44,$AB44,$U44,$N44,$G44),{1;2;3;4;5}))</f>
        <v>0</v>
      </c>
      <c r="DY44" s="27">
        <f t="shared" si="75"/>
        <v>1</v>
      </c>
      <c r="DZ44" s="20">
        <f t="shared" si="36"/>
        <v>3</v>
      </c>
      <c r="EA44" s="27"/>
      <c r="EB44" s="26"/>
      <c r="EC44" s="28">
        <f t="shared" si="98"/>
        <v>0</v>
      </c>
      <c r="ED44" s="29">
        <f t="shared" si="76"/>
        <v>0</v>
      </c>
      <c r="EE44" s="30">
        <f>SUM(LARGE(($EC44,$DV44,$DO44,$DH44,$DA44,$CT44,$CM44,$CF44,$BY44,$BR44,$BK44,$BD44,$AW44,$AP44,$AI44,$AB44,$U44,$N44,$G44),{1;2;3;4;5}))</f>
        <v>0</v>
      </c>
      <c r="EF44" s="27">
        <f t="shared" si="77"/>
        <v>1</v>
      </c>
      <c r="EG44" s="20">
        <f t="shared" si="38"/>
        <v>1</v>
      </c>
      <c r="EH44" s="27"/>
      <c r="EI44" s="26"/>
      <c r="EJ44" s="28">
        <f t="shared" si="99"/>
        <v>0</v>
      </c>
      <c r="EK44" s="29">
        <f t="shared" si="78"/>
        <v>0</v>
      </c>
      <c r="EL44" s="30">
        <f>SUM(LARGE(($EJ44,$EC44,$DV44,$DO44,$DH44,$DA44,$CT44,$CM44,$CF44,$BY44,$BR44,$BK44,$BD44,$AW44,$AP44,$AI44,$AB44,$U44,$N44,$G44),{1;2;3;4;5}))</f>
        <v>0</v>
      </c>
      <c r="EM44" s="27">
        <f t="shared" si="79"/>
        <v>1</v>
      </c>
    </row>
    <row r="45" spans="1:143" x14ac:dyDescent="0.2">
      <c r="A45" s="36"/>
      <c r="B45" s="70">
        <v>0</v>
      </c>
      <c r="C45" s="3"/>
      <c r="D45" s="20">
        <f t="shared" si="0"/>
        <v>1</v>
      </c>
      <c r="E45" s="27"/>
      <c r="F45" s="26"/>
      <c r="G45" s="28">
        <f t="shared" si="80"/>
        <v>0</v>
      </c>
      <c r="H45" s="29">
        <f t="shared" si="40"/>
        <v>0</v>
      </c>
      <c r="I45" s="30">
        <f>SUM(LARGE(($G45),{1}))</f>
        <v>0</v>
      </c>
      <c r="J45" s="27">
        <f t="shared" si="41"/>
        <v>1</v>
      </c>
      <c r="K45" s="20">
        <f t="shared" si="2"/>
        <v>1</v>
      </c>
      <c r="L45" s="27"/>
      <c r="M45" s="26"/>
      <c r="N45" s="28">
        <f t="shared" si="81"/>
        <v>0</v>
      </c>
      <c r="O45" s="29">
        <f t="shared" si="42"/>
        <v>0</v>
      </c>
      <c r="P45" s="30">
        <f>SUM(LARGE(($N45,$G45),{1;2}))</f>
        <v>0</v>
      </c>
      <c r="Q45" s="27">
        <f t="shared" si="43"/>
        <v>1</v>
      </c>
      <c r="R45" s="20">
        <f t="shared" si="4"/>
        <v>2</v>
      </c>
      <c r="S45" s="27"/>
      <c r="T45" s="26"/>
      <c r="U45" s="28">
        <f t="shared" si="82"/>
        <v>0</v>
      </c>
      <c r="V45" s="29">
        <f t="shared" si="44"/>
        <v>0</v>
      </c>
      <c r="W45" s="30">
        <f>SUM(LARGE(($U45,$N45,$G45),{1;2;3}))</f>
        <v>0</v>
      </c>
      <c r="X45" s="27">
        <f t="shared" si="45"/>
        <v>1</v>
      </c>
      <c r="Y45" s="20">
        <f t="shared" si="6"/>
        <v>2</v>
      </c>
      <c r="Z45" s="27"/>
      <c r="AA45" s="26"/>
      <c r="AB45" s="28">
        <f t="shared" si="83"/>
        <v>0</v>
      </c>
      <c r="AC45" s="29">
        <f t="shared" si="46"/>
        <v>0</v>
      </c>
      <c r="AD45" s="30">
        <f>SUM(LARGE(($AB45,$U45,$N45,$G45),{1;2;3;4}))</f>
        <v>0</v>
      </c>
      <c r="AE45" s="27">
        <f t="shared" si="47"/>
        <v>1</v>
      </c>
      <c r="AF45" s="20">
        <f t="shared" si="8"/>
        <v>2</v>
      </c>
      <c r="AG45" s="27"/>
      <c r="AH45" s="26"/>
      <c r="AI45" s="28">
        <f t="shared" si="84"/>
        <v>0</v>
      </c>
      <c r="AJ45" s="29">
        <f t="shared" si="48"/>
        <v>0</v>
      </c>
      <c r="AK45" s="30">
        <f>SUM(LARGE(($AI45,$AB45,$U45,$N45,$G45),{1;2;3;4;5}))</f>
        <v>0</v>
      </c>
      <c r="AL45" s="27">
        <f t="shared" si="49"/>
        <v>1</v>
      </c>
      <c r="AM45" s="20">
        <f t="shared" si="10"/>
        <v>2</v>
      </c>
      <c r="AN45" s="27"/>
      <c r="AO45" s="26"/>
      <c r="AP45" s="28">
        <f t="shared" si="85"/>
        <v>0</v>
      </c>
      <c r="AQ45" s="29">
        <f t="shared" si="50"/>
        <v>0</v>
      </c>
      <c r="AR45" s="30">
        <f>SUM(LARGE(($AP45,$AI45,$AB45,$U45,$N45,$G45),{1;2;3;4;5}))</f>
        <v>0</v>
      </c>
      <c r="AS45" s="27">
        <f t="shared" si="51"/>
        <v>1</v>
      </c>
      <c r="AT45" s="20">
        <f t="shared" si="12"/>
        <v>2</v>
      </c>
      <c r="AU45" s="27"/>
      <c r="AV45" s="26"/>
      <c r="AW45" s="28">
        <f t="shared" si="86"/>
        <v>0</v>
      </c>
      <c r="AX45" s="29">
        <f t="shared" si="52"/>
        <v>0</v>
      </c>
      <c r="AY45" s="30">
        <f>SUM(LARGE(($AW45,$AP45,$AI45,$AB45,$U45,$N45,$G45),{1;2;3;4;5}))</f>
        <v>0</v>
      </c>
      <c r="AZ45" s="27">
        <f t="shared" si="53"/>
        <v>1</v>
      </c>
      <c r="BA45" s="20">
        <f t="shared" si="14"/>
        <v>2</v>
      </c>
      <c r="BB45" s="27"/>
      <c r="BC45" s="26"/>
      <c r="BD45" s="28">
        <f t="shared" si="87"/>
        <v>0</v>
      </c>
      <c r="BE45" s="29">
        <f t="shared" si="54"/>
        <v>0</v>
      </c>
      <c r="BF45" s="30">
        <f>SUM(LARGE(($BD45,$AW45,$AP45,$AI45,$AB45,$U45,$N45,$G45),{1;2;3;4;5}))</f>
        <v>0</v>
      </c>
      <c r="BG45" s="27">
        <f t="shared" si="55"/>
        <v>1</v>
      </c>
      <c r="BH45" s="20">
        <f t="shared" si="16"/>
        <v>2</v>
      </c>
      <c r="BI45" s="27"/>
      <c r="BJ45" s="26"/>
      <c r="BK45" s="28">
        <f t="shared" si="88"/>
        <v>0</v>
      </c>
      <c r="BL45" s="29">
        <f t="shared" si="56"/>
        <v>0</v>
      </c>
      <c r="BM45" s="30">
        <f>SUM(LARGE(($BK45,$BD45,$AW45,$AP45,$AI45,$AB45,$U45,$N45,$G45),{1;2;3;4;5}))</f>
        <v>0</v>
      </c>
      <c r="BN45" s="27">
        <f t="shared" si="57"/>
        <v>1</v>
      </c>
      <c r="BO45" s="20">
        <f t="shared" si="18"/>
        <v>2</v>
      </c>
      <c r="BP45" s="27"/>
      <c r="BQ45" s="26"/>
      <c r="BR45" s="28">
        <f t="shared" si="89"/>
        <v>0</v>
      </c>
      <c r="BS45" s="29">
        <f t="shared" si="58"/>
        <v>0</v>
      </c>
      <c r="BT45" s="30">
        <f>SUM(LARGE(($BR45,$BK45,$BD45,$AW45,$AP45,$AI45,$AB45,$U45,$N45,$G45),{1;2;3;4;5}))</f>
        <v>0</v>
      </c>
      <c r="BU45" s="27">
        <f t="shared" si="59"/>
        <v>1</v>
      </c>
      <c r="BV45" s="20">
        <f t="shared" si="20"/>
        <v>2</v>
      </c>
      <c r="BW45" s="27"/>
      <c r="BX45" s="26"/>
      <c r="BY45" s="28">
        <f t="shared" si="90"/>
        <v>0</v>
      </c>
      <c r="BZ45" s="29">
        <f t="shared" si="60"/>
        <v>0</v>
      </c>
      <c r="CA45" s="30">
        <f>SUM(LARGE(($BY45,$BR45,$BK45,$BD45,$AW45,$AP45,$AI45,$AB45,$U45,$N45,$G45),{1;2;3;4;5}))</f>
        <v>0</v>
      </c>
      <c r="CB45" s="27">
        <f t="shared" si="61"/>
        <v>1</v>
      </c>
      <c r="CC45" s="20">
        <f t="shared" si="22"/>
        <v>2</v>
      </c>
      <c r="CD45" s="27"/>
      <c r="CE45" s="26"/>
      <c r="CF45" s="28">
        <f t="shared" si="91"/>
        <v>0</v>
      </c>
      <c r="CG45" s="29">
        <f t="shared" si="62"/>
        <v>0</v>
      </c>
      <c r="CH45" s="30">
        <f>SUM(LARGE(($CF45,$BY45,$BR45,$BK45,$BD45,$AW45,$AP45,$AI45,$AB45,$U45,$N45,$G45),{1;2;3;4;5}))</f>
        <v>0</v>
      </c>
      <c r="CI45" s="27">
        <f t="shared" si="63"/>
        <v>1</v>
      </c>
      <c r="CJ45" s="20">
        <f t="shared" si="24"/>
        <v>1</v>
      </c>
      <c r="CK45" s="27"/>
      <c r="CL45" s="26"/>
      <c r="CM45" s="28">
        <f t="shared" si="92"/>
        <v>0</v>
      </c>
      <c r="CN45" s="29">
        <f t="shared" si="64"/>
        <v>0</v>
      </c>
      <c r="CO45" s="30">
        <f>SUM(LARGE(($CM45,$CF45,$BY45,$BR45,$BK45,$BD45,$AW45,$AP45,$AI45,$AB45,$U45,$N45,$G45),{1;2;3;4;5}))</f>
        <v>0</v>
      </c>
      <c r="CP45" s="27">
        <f t="shared" si="65"/>
        <v>1</v>
      </c>
      <c r="CQ45" s="20">
        <f t="shared" si="26"/>
        <v>1</v>
      </c>
      <c r="CR45" s="27"/>
      <c r="CS45" s="26"/>
      <c r="CT45" s="28">
        <f t="shared" si="93"/>
        <v>0</v>
      </c>
      <c r="CU45" s="29">
        <f t="shared" si="66"/>
        <v>0</v>
      </c>
      <c r="CV45" s="30">
        <f>SUM(LARGE(($CT45,$CM45,$CF45,$BY45,$BR45,$BK45,$BD45,$AW45,$AP45,$AI45,$AB45,$U45,$N45,$G45),{1;2;3;4;5}))</f>
        <v>0</v>
      </c>
      <c r="CW45" s="27">
        <f t="shared" si="67"/>
        <v>1</v>
      </c>
      <c r="CX45" s="20">
        <f t="shared" si="28"/>
        <v>1</v>
      </c>
      <c r="CY45" s="27"/>
      <c r="CZ45" s="26"/>
      <c r="DA45" s="28">
        <f t="shared" si="94"/>
        <v>0</v>
      </c>
      <c r="DB45" s="29">
        <f t="shared" si="68"/>
        <v>0</v>
      </c>
      <c r="DC45" s="30">
        <f>SUM(LARGE(($DA45,$CT45,$CM45,$CF45,$BY45,$BR45,$BK45,$BD45,$AW45,$AP45,$AI45,$AB45,$U45,$N45,$G45),{1;2;3;4;5}))</f>
        <v>0</v>
      </c>
      <c r="DD45" s="27">
        <f t="shared" si="69"/>
        <v>1</v>
      </c>
      <c r="DE45" s="20">
        <f t="shared" si="30"/>
        <v>1</v>
      </c>
      <c r="DF45" s="27"/>
      <c r="DG45" s="26"/>
      <c r="DH45" s="28">
        <f t="shared" si="95"/>
        <v>0</v>
      </c>
      <c r="DI45" s="29">
        <f t="shared" si="70"/>
        <v>0</v>
      </c>
      <c r="DJ45" s="30">
        <f>SUM(LARGE(($DH45,$DA45,$CT45,$CM45,$CF45,$BY45,$BR45,$BK45,$BD45,$AW45,$AP45,$AI45,$AB45,$U45,$N45,$G45),{1;2;3;4;5}))</f>
        <v>0</v>
      </c>
      <c r="DK45" s="27">
        <f t="shared" si="71"/>
        <v>1</v>
      </c>
      <c r="DL45" s="20">
        <f t="shared" si="32"/>
        <v>1</v>
      </c>
      <c r="DM45" s="27"/>
      <c r="DN45" s="26"/>
      <c r="DO45" s="28">
        <f t="shared" si="96"/>
        <v>0</v>
      </c>
      <c r="DP45" s="29">
        <f t="shared" si="72"/>
        <v>0</v>
      </c>
      <c r="DQ45" s="30">
        <f>SUM(LARGE(($DO45,$DH45,$DA45,$CT45,$CM45,$CF45,$BY45,$BR45,$BK45,$BD45,$AW45,$AP45,$AI45,$AB45,$U45,$N45,$G45),{1;2;3;4;5}))</f>
        <v>0</v>
      </c>
      <c r="DR45" s="27">
        <f t="shared" si="73"/>
        <v>1</v>
      </c>
      <c r="DS45" s="20">
        <f t="shared" si="34"/>
        <v>1</v>
      </c>
      <c r="DT45" s="27"/>
      <c r="DU45" s="26"/>
      <c r="DV45" s="28">
        <f t="shared" si="97"/>
        <v>0</v>
      </c>
      <c r="DW45" s="29">
        <f t="shared" si="74"/>
        <v>0</v>
      </c>
      <c r="DX45" s="30">
        <f>SUM(LARGE(($DV45,$DO45,$DH45,$DA45,$CT45,$CM45,$CF45,$BY45,$BR45,$BK45,$BD45,$AW45,$AP45,$AI45,$AB45,$U45,$N45,$G45),{1;2;3;4;5}))</f>
        <v>0</v>
      </c>
      <c r="DY45" s="27">
        <f t="shared" si="75"/>
        <v>1</v>
      </c>
      <c r="DZ45" s="20">
        <f t="shared" si="36"/>
        <v>3</v>
      </c>
      <c r="EA45" s="27"/>
      <c r="EB45" s="26"/>
      <c r="EC45" s="28">
        <f t="shared" si="98"/>
        <v>0</v>
      </c>
      <c r="ED45" s="29">
        <f t="shared" si="76"/>
        <v>0</v>
      </c>
      <c r="EE45" s="30">
        <f>SUM(LARGE(($EC45,$DV45,$DO45,$DH45,$DA45,$CT45,$CM45,$CF45,$BY45,$BR45,$BK45,$BD45,$AW45,$AP45,$AI45,$AB45,$U45,$N45,$G45),{1;2;3;4;5}))</f>
        <v>0</v>
      </c>
      <c r="EF45" s="27">
        <f t="shared" si="77"/>
        <v>1</v>
      </c>
      <c r="EG45" s="20">
        <f t="shared" si="38"/>
        <v>1</v>
      </c>
      <c r="EH45" s="27"/>
      <c r="EI45" s="26"/>
      <c r="EJ45" s="28">
        <f t="shared" si="99"/>
        <v>0</v>
      </c>
      <c r="EK45" s="29">
        <f t="shared" si="78"/>
        <v>0</v>
      </c>
      <c r="EL45" s="30">
        <f>SUM(LARGE(($EJ45,$EC45,$DV45,$DO45,$DH45,$DA45,$CT45,$CM45,$CF45,$BY45,$BR45,$BK45,$BD45,$AW45,$AP45,$AI45,$AB45,$U45,$N45,$G45),{1;2;3;4;5}))</f>
        <v>0</v>
      </c>
      <c r="EM45" s="27">
        <f t="shared" si="79"/>
        <v>1</v>
      </c>
    </row>
    <row r="46" spans="1:143" x14ac:dyDescent="0.2">
      <c r="A46" s="36"/>
      <c r="B46" s="70">
        <v>0</v>
      </c>
      <c r="C46" s="3"/>
      <c r="D46" s="20">
        <f t="shared" si="0"/>
        <v>1</v>
      </c>
      <c r="E46" s="27"/>
      <c r="F46" s="26"/>
      <c r="G46" s="28">
        <f t="shared" si="80"/>
        <v>0</v>
      </c>
      <c r="H46" s="29">
        <f t="shared" si="40"/>
        <v>0</v>
      </c>
      <c r="I46" s="30">
        <f>SUM(LARGE(($G46),{1}))</f>
        <v>0</v>
      </c>
      <c r="J46" s="27">
        <f t="shared" si="41"/>
        <v>1</v>
      </c>
      <c r="K46" s="20">
        <f t="shared" si="2"/>
        <v>1</v>
      </c>
      <c r="L46" s="27"/>
      <c r="M46" s="26"/>
      <c r="N46" s="28">
        <f t="shared" si="81"/>
        <v>0</v>
      </c>
      <c r="O46" s="29">
        <f t="shared" si="42"/>
        <v>0</v>
      </c>
      <c r="P46" s="30">
        <f>SUM(LARGE(($N46,$G46),{1;2}))</f>
        <v>0</v>
      </c>
      <c r="Q46" s="27">
        <f t="shared" si="43"/>
        <v>1</v>
      </c>
      <c r="R46" s="20">
        <f t="shared" si="4"/>
        <v>2</v>
      </c>
      <c r="S46" s="27"/>
      <c r="T46" s="26"/>
      <c r="U46" s="28">
        <f t="shared" si="82"/>
        <v>0</v>
      </c>
      <c r="V46" s="29">
        <f t="shared" si="44"/>
        <v>0</v>
      </c>
      <c r="W46" s="30">
        <f>SUM(LARGE(($U46,$N46,$G46),{1;2;3}))</f>
        <v>0</v>
      </c>
      <c r="X46" s="27">
        <f t="shared" si="45"/>
        <v>1</v>
      </c>
      <c r="Y46" s="20">
        <f t="shared" si="6"/>
        <v>2</v>
      </c>
      <c r="Z46" s="27"/>
      <c r="AA46" s="26"/>
      <c r="AB46" s="28">
        <f t="shared" si="83"/>
        <v>0</v>
      </c>
      <c r="AC46" s="29">
        <f t="shared" si="46"/>
        <v>0</v>
      </c>
      <c r="AD46" s="30">
        <f>SUM(LARGE(($AB46,$U46,$N46,$G46),{1;2;3;4}))</f>
        <v>0</v>
      </c>
      <c r="AE46" s="27">
        <f t="shared" si="47"/>
        <v>1</v>
      </c>
      <c r="AF46" s="20">
        <f t="shared" si="8"/>
        <v>2</v>
      </c>
      <c r="AG46" s="27"/>
      <c r="AH46" s="26"/>
      <c r="AI46" s="28">
        <f t="shared" si="84"/>
        <v>0</v>
      </c>
      <c r="AJ46" s="29">
        <f t="shared" si="48"/>
        <v>0</v>
      </c>
      <c r="AK46" s="30">
        <f>SUM(LARGE(($AI46,$AB46,$U46,$N46,$G46),{1;2;3;4;5}))</f>
        <v>0</v>
      </c>
      <c r="AL46" s="27">
        <f t="shared" si="49"/>
        <v>1</v>
      </c>
      <c r="AM46" s="20">
        <f t="shared" si="10"/>
        <v>2</v>
      </c>
      <c r="AN46" s="27"/>
      <c r="AO46" s="26"/>
      <c r="AP46" s="28">
        <f t="shared" si="85"/>
        <v>0</v>
      </c>
      <c r="AQ46" s="29">
        <f t="shared" si="50"/>
        <v>0</v>
      </c>
      <c r="AR46" s="30">
        <f>SUM(LARGE(($AP46,$AI46,$AB46,$U46,$N46,$G46),{1;2;3;4;5}))</f>
        <v>0</v>
      </c>
      <c r="AS46" s="27">
        <f t="shared" si="51"/>
        <v>1</v>
      </c>
      <c r="AT46" s="20">
        <f t="shared" si="12"/>
        <v>2</v>
      </c>
      <c r="AU46" s="27"/>
      <c r="AV46" s="26"/>
      <c r="AW46" s="28">
        <f t="shared" si="86"/>
        <v>0</v>
      </c>
      <c r="AX46" s="29">
        <f t="shared" si="52"/>
        <v>0</v>
      </c>
      <c r="AY46" s="30">
        <f>SUM(LARGE(($AW46,$AP46,$AI46,$AB46,$U46,$N46,$G46),{1;2;3;4;5}))</f>
        <v>0</v>
      </c>
      <c r="AZ46" s="27">
        <f t="shared" si="53"/>
        <v>1</v>
      </c>
      <c r="BA46" s="20">
        <f t="shared" si="14"/>
        <v>2</v>
      </c>
      <c r="BB46" s="27"/>
      <c r="BC46" s="26"/>
      <c r="BD46" s="28">
        <f t="shared" si="87"/>
        <v>0</v>
      </c>
      <c r="BE46" s="29">
        <f t="shared" si="54"/>
        <v>0</v>
      </c>
      <c r="BF46" s="30">
        <f>SUM(LARGE(($BD46,$AW46,$AP46,$AI46,$AB46,$U46,$N46,$G46),{1;2;3;4;5}))</f>
        <v>0</v>
      </c>
      <c r="BG46" s="27">
        <f t="shared" si="55"/>
        <v>1</v>
      </c>
      <c r="BH46" s="20">
        <f t="shared" si="16"/>
        <v>2</v>
      </c>
      <c r="BI46" s="27"/>
      <c r="BJ46" s="26"/>
      <c r="BK46" s="28">
        <f t="shared" si="88"/>
        <v>0</v>
      </c>
      <c r="BL46" s="29">
        <f t="shared" si="56"/>
        <v>0</v>
      </c>
      <c r="BM46" s="30">
        <f>SUM(LARGE(($BK46,$BD46,$AW46,$AP46,$AI46,$AB46,$U46,$N46,$G46),{1;2;3;4;5}))</f>
        <v>0</v>
      </c>
      <c r="BN46" s="27">
        <f t="shared" si="57"/>
        <v>1</v>
      </c>
      <c r="BO46" s="20">
        <f t="shared" si="18"/>
        <v>2</v>
      </c>
      <c r="BP46" s="27"/>
      <c r="BQ46" s="26"/>
      <c r="BR46" s="28">
        <f t="shared" si="89"/>
        <v>0</v>
      </c>
      <c r="BS46" s="29">
        <f t="shared" si="58"/>
        <v>0</v>
      </c>
      <c r="BT46" s="30">
        <f>SUM(LARGE(($BR46,$BK46,$BD46,$AW46,$AP46,$AI46,$AB46,$U46,$N46,$G46),{1;2;3;4;5}))</f>
        <v>0</v>
      </c>
      <c r="BU46" s="27">
        <f t="shared" si="59"/>
        <v>1</v>
      </c>
      <c r="BV46" s="20">
        <f t="shared" si="20"/>
        <v>2</v>
      </c>
      <c r="BW46" s="27"/>
      <c r="BX46" s="26"/>
      <c r="BY46" s="28">
        <f t="shared" si="90"/>
        <v>0</v>
      </c>
      <c r="BZ46" s="29">
        <f t="shared" si="60"/>
        <v>0</v>
      </c>
      <c r="CA46" s="30">
        <f>SUM(LARGE(($BY46,$BR46,$BK46,$BD46,$AW46,$AP46,$AI46,$AB46,$U46,$N46,$G46),{1;2;3;4;5}))</f>
        <v>0</v>
      </c>
      <c r="CB46" s="27">
        <f t="shared" si="61"/>
        <v>1</v>
      </c>
      <c r="CC46" s="20">
        <f t="shared" si="22"/>
        <v>2</v>
      </c>
      <c r="CD46" s="27"/>
      <c r="CE46" s="26"/>
      <c r="CF46" s="28">
        <f t="shared" si="91"/>
        <v>0</v>
      </c>
      <c r="CG46" s="29">
        <f t="shared" si="62"/>
        <v>0</v>
      </c>
      <c r="CH46" s="30">
        <f>SUM(LARGE(($CF46,$BY46,$BR46,$BK46,$BD46,$AW46,$AP46,$AI46,$AB46,$U46,$N46,$G46),{1;2;3;4;5}))</f>
        <v>0</v>
      </c>
      <c r="CI46" s="27">
        <f t="shared" si="63"/>
        <v>1</v>
      </c>
      <c r="CJ46" s="20">
        <f t="shared" si="24"/>
        <v>1</v>
      </c>
      <c r="CK46" s="27"/>
      <c r="CL46" s="26"/>
      <c r="CM46" s="28">
        <f t="shared" si="92"/>
        <v>0</v>
      </c>
      <c r="CN46" s="29">
        <f t="shared" si="64"/>
        <v>0</v>
      </c>
      <c r="CO46" s="30">
        <f>SUM(LARGE(($CM46,$CF46,$BY46,$BR46,$BK46,$BD46,$AW46,$AP46,$AI46,$AB46,$U46,$N46,$G46),{1;2;3;4;5}))</f>
        <v>0</v>
      </c>
      <c r="CP46" s="27">
        <f t="shared" si="65"/>
        <v>1</v>
      </c>
      <c r="CQ46" s="20">
        <f t="shared" si="26"/>
        <v>1</v>
      </c>
      <c r="CR46" s="27"/>
      <c r="CS46" s="26"/>
      <c r="CT46" s="28">
        <f t="shared" si="93"/>
        <v>0</v>
      </c>
      <c r="CU46" s="29">
        <f t="shared" si="66"/>
        <v>0</v>
      </c>
      <c r="CV46" s="30">
        <f>SUM(LARGE(($CT46,$CM46,$CF46,$BY46,$BR46,$BK46,$BD46,$AW46,$AP46,$AI46,$AB46,$U46,$N46,$G46),{1;2;3;4;5}))</f>
        <v>0</v>
      </c>
      <c r="CW46" s="27">
        <f t="shared" si="67"/>
        <v>1</v>
      </c>
      <c r="CX46" s="20">
        <f t="shared" si="28"/>
        <v>1</v>
      </c>
      <c r="CY46" s="27"/>
      <c r="CZ46" s="26"/>
      <c r="DA46" s="28">
        <f t="shared" si="94"/>
        <v>0</v>
      </c>
      <c r="DB46" s="29">
        <f t="shared" si="68"/>
        <v>0</v>
      </c>
      <c r="DC46" s="30">
        <f>SUM(LARGE(($DA46,$CT46,$CM46,$CF46,$BY46,$BR46,$BK46,$BD46,$AW46,$AP46,$AI46,$AB46,$U46,$N46,$G46),{1;2;3;4;5}))</f>
        <v>0</v>
      </c>
      <c r="DD46" s="27">
        <f t="shared" si="69"/>
        <v>1</v>
      </c>
      <c r="DE46" s="20">
        <f t="shared" si="30"/>
        <v>1</v>
      </c>
      <c r="DF46" s="27"/>
      <c r="DG46" s="26"/>
      <c r="DH46" s="28">
        <f t="shared" si="95"/>
        <v>0</v>
      </c>
      <c r="DI46" s="29">
        <f t="shared" si="70"/>
        <v>0</v>
      </c>
      <c r="DJ46" s="30">
        <f>SUM(LARGE(($DH46,$DA46,$CT46,$CM46,$CF46,$BY46,$BR46,$BK46,$BD46,$AW46,$AP46,$AI46,$AB46,$U46,$N46,$G46),{1;2;3;4;5}))</f>
        <v>0</v>
      </c>
      <c r="DK46" s="27">
        <f t="shared" si="71"/>
        <v>1</v>
      </c>
      <c r="DL46" s="20">
        <f t="shared" si="32"/>
        <v>1</v>
      </c>
      <c r="DM46" s="27"/>
      <c r="DN46" s="26"/>
      <c r="DO46" s="28">
        <f t="shared" si="96"/>
        <v>0</v>
      </c>
      <c r="DP46" s="29">
        <f t="shared" si="72"/>
        <v>0</v>
      </c>
      <c r="DQ46" s="30">
        <f>SUM(LARGE(($DO46,$DH46,$DA46,$CT46,$CM46,$CF46,$BY46,$BR46,$BK46,$BD46,$AW46,$AP46,$AI46,$AB46,$U46,$N46,$G46),{1;2;3;4;5}))</f>
        <v>0</v>
      </c>
      <c r="DR46" s="27">
        <f t="shared" si="73"/>
        <v>1</v>
      </c>
      <c r="DS46" s="20">
        <f t="shared" si="34"/>
        <v>1</v>
      </c>
      <c r="DT46" s="27"/>
      <c r="DU46" s="26"/>
      <c r="DV46" s="28">
        <f t="shared" si="97"/>
        <v>0</v>
      </c>
      <c r="DW46" s="29">
        <f t="shared" si="74"/>
        <v>0</v>
      </c>
      <c r="DX46" s="30">
        <f>SUM(LARGE(($DV46,$DO46,$DH46,$DA46,$CT46,$CM46,$CF46,$BY46,$BR46,$BK46,$BD46,$AW46,$AP46,$AI46,$AB46,$U46,$N46,$G46),{1;2;3;4;5}))</f>
        <v>0</v>
      </c>
      <c r="DY46" s="27">
        <f t="shared" si="75"/>
        <v>1</v>
      </c>
      <c r="DZ46" s="20">
        <f t="shared" si="36"/>
        <v>3</v>
      </c>
      <c r="EA46" s="27"/>
      <c r="EB46" s="26"/>
      <c r="EC46" s="28">
        <f t="shared" si="98"/>
        <v>0</v>
      </c>
      <c r="ED46" s="29">
        <f t="shared" si="76"/>
        <v>0</v>
      </c>
      <c r="EE46" s="30">
        <f>SUM(LARGE(($EC46,$DV46,$DO46,$DH46,$DA46,$CT46,$CM46,$CF46,$BY46,$BR46,$BK46,$BD46,$AW46,$AP46,$AI46,$AB46,$U46,$N46,$G46),{1;2;3;4;5}))</f>
        <v>0</v>
      </c>
      <c r="EF46" s="27">
        <f t="shared" si="77"/>
        <v>1</v>
      </c>
      <c r="EG46" s="20">
        <f t="shared" si="38"/>
        <v>1</v>
      </c>
      <c r="EH46" s="27"/>
      <c r="EI46" s="26"/>
      <c r="EJ46" s="28">
        <f t="shared" si="99"/>
        <v>0</v>
      </c>
      <c r="EK46" s="29">
        <f t="shared" si="78"/>
        <v>0</v>
      </c>
      <c r="EL46" s="30">
        <f>SUM(LARGE(($EJ46,$EC46,$DV46,$DO46,$DH46,$DA46,$CT46,$CM46,$CF46,$BY46,$BR46,$BK46,$BD46,$AW46,$AP46,$AI46,$AB46,$U46,$N46,$G46),{1;2;3;4;5}))</f>
        <v>0</v>
      </c>
      <c r="EM46" s="27">
        <f t="shared" si="79"/>
        <v>1</v>
      </c>
    </row>
    <row r="47" spans="1:143" x14ac:dyDescent="0.2">
      <c r="A47" s="36"/>
      <c r="B47" s="70">
        <v>0</v>
      </c>
      <c r="C47" s="3"/>
      <c r="D47" s="20">
        <f t="shared" si="0"/>
        <v>1</v>
      </c>
      <c r="E47" s="27"/>
      <c r="F47" s="26"/>
      <c r="G47" s="28">
        <f t="shared" si="80"/>
        <v>0</v>
      </c>
      <c r="H47" s="29">
        <f t="shared" si="40"/>
        <v>0</v>
      </c>
      <c r="I47" s="30">
        <f>SUM(LARGE(($G47),{1}))</f>
        <v>0</v>
      </c>
      <c r="J47" s="27">
        <f t="shared" si="41"/>
        <v>1</v>
      </c>
      <c r="K47" s="20">
        <f t="shared" si="2"/>
        <v>1</v>
      </c>
      <c r="L47" s="27"/>
      <c r="M47" s="26"/>
      <c r="N47" s="28">
        <f t="shared" si="81"/>
        <v>0</v>
      </c>
      <c r="O47" s="29">
        <f t="shared" si="42"/>
        <v>0</v>
      </c>
      <c r="P47" s="30">
        <f>SUM(LARGE(($N47,$G47),{1;2}))</f>
        <v>0</v>
      </c>
      <c r="Q47" s="27">
        <f t="shared" si="43"/>
        <v>1</v>
      </c>
      <c r="R47" s="20">
        <f t="shared" si="4"/>
        <v>2</v>
      </c>
      <c r="S47" s="27"/>
      <c r="T47" s="26"/>
      <c r="U47" s="28">
        <f t="shared" si="82"/>
        <v>0</v>
      </c>
      <c r="V47" s="29">
        <f t="shared" si="44"/>
        <v>0</v>
      </c>
      <c r="W47" s="30">
        <f>SUM(LARGE(($U47,$N47,$G47),{1;2;3}))</f>
        <v>0</v>
      </c>
      <c r="X47" s="27">
        <f t="shared" si="45"/>
        <v>1</v>
      </c>
      <c r="Y47" s="20">
        <f t="shared" si="6"/>
        <v>2</v>
      </c>
      <c r="Z47" s="27"/>
      <c r="AA47" s="26"/>
      <c r="AB47" s="28">
        <f t="shared" si="83"/>
        <v>0</v>
      </c>
      <c r="AC47" s="29">
        <f t="shared" si="46"/>
        <v>0</v>
      </c>
      <c r="AD47" s="30">
        <f>SUM(LARGE(($AB47,$U47,$N47,$G47),{1;2;3;4}))</f>
        <v>0</v>
      </c>
      <c r="AE47" s="27">
        <f t="shared" si="47"/>
        <v>1</v>
      </c>
      <c r="AF47" s="20">
        <f t="shared" si="8"/>
        <v>2</v>
      </c>
      <c r="AG47" s="27"/>
      <c r="AH47" s="26"/>
      <c r="AI47" s="28">
        <f t="shared" si="84"/>
        <v>0</v>
      </c>
      <c r="AJ47" s="29">
        <f t="shared" si="48"/>
        <v>0</v>
      </c>
      <c r="AK47" s="30">
        <f>SUM(LARGE(($AI47,$AB47,$U47,$N47,$G47),{1;2;3;4;5}))</f>
        <v>0</v>
      </c>
      <c r="AL47" s="27">
        <f t="shared" si="49"/>
        <v>1</v>
      </c>
      <c r="AM47" s="20">
        <f t="shared" si="10"/>
        <v>2</v>
      </c>
      <c r="AN47" s="27"/>
      <c r="AO47" s="26"/>
      <c r="AP47" s="28">
        <f t="shared" si="85"/>
        <v>0</v>
      </c>
      <c r="AQ47" s="29">
        <f t="shared" si="50"/>
        <v>0</v>
      </c>
      <c r="AR47" s="30">
        <f>SUM(LARGE(($AP47,$AI47,$AB47,$U47,$N47,$G47),{1;2;3;4;5}))</f>
        <v>0</v>
      </c>
      <c r="AS47" s="27">
        <f t="shared" si="51"/>
        <v>1</v>
      </c>
      <c r="AT47" s="20">
        <f t="shared" si="12"/>
        <v>2</v>
      </c>
      <c r="AU47" s="27"/>
      <c r="AV47" s="26"/>
      <c r="AW47" s="28">
        <f t="shared" si="86"/>
        <v>0</v>
      </c>
      <c r="AX47" s="29">
        <f t="shared" si="52"/>
        <v>0</v>
      </c>
      <c r="AY47" s="30">
        <f>SUM(LARGE(($AW47,$AP47,$AI47,$AB47,$U47,$N47,$G47),{1;2;3;4;5}))</f>
        <v>0</v>
      </c>
      <c r="AZ47" s="27">
        <f t="shared" si="53"/>
        <v>1</v>
      </c>
      <c r="BA47" s="20">
        <f t="shared" si="14"/>
        <v>2</v>
      </c>
      <c r="BB47" s="27"/>
      <c r="BC47" s="26"/>
      <c r="BD47" s="28">
        <f t="shared" si="87"/>
        <v>0</v>
      </c>
      <c r="BE47" s="29">
        <f t="shared" si="54"/>
        <v>0</v>
      </c>
      <c r="BF47" s="30">
        <f>SUM(LARGE(($BD47,$AW47,$AP47,$AI47,$AB47,$U47,$N47,$G47),{1;2;3;4;5}))</f>
        <v>0</v>
      </c>
      <c r="BG47" s="27">
        <f t="shared" si="55"/>
        <v>1</v>
      </c>
      <c r="BH47" s="20">
        <f t="shared" si="16"/>
        <v>2</v>
      </c>
      <c r="BI47" s="27"/>
      <c r="BJ47" s="26"/>
      <c r="BK47" s="28">
        <f t="shared" si="88"/>
        <v>0</v>
      </c>
      <c r="BL47" s="29">
        <f t="shared" si="56"/>
        <v>0</v>
      </c>
      <c r="BM47" s="30">
        <f>SUM(LARGE(($BK47,$BD47,$AW47,$AP47,$AI47,$AB47,$U47,$N47,$G47),{1;2;3;4;5}))</f>
        <v>0</v>
      </c>
      <c r="BN47" s="27">
        <f t="shared" si="57"/>
        <v>1</v>
      </c>
      <c r="BO47" s="20">
        <f t="shared" si="18"/>
        <v>2</v>
      </c>
      <c r="BP47" s="27"/>
      <c r="BQ47" s="26"/>
      <c r="BR47" s="28">
        <f t="shared" si="89"/>
        <v>0</v>
      </c>
      <c r="BS47" s="29">
        <f t="shared" si="58"/>
        <v>0</v>
      </c>
      <c r="BT47" s="30">
        <f>SUM(LARGE(($BR47,$BK47,$BD47,$AW47,$AP47,$AI47,$AB47,$U47,$N47,$G47),{1;2;3;4;5}))</f>
        <v>0</v>
      </c>
      <c r="BU47" s="27">
        <f t="shared" si="59"/>
        <v>1</v>
      </c>
      <c r="BV47" s="20">
        <f t="shared" si="20"/>
        <v>2</v>
      </c>
      <c r="BW47" s="27"/>
      <c r="BX47" s="26"/>
      <c r="BY47" s="28">
        <f t="shared" si="90"/>
        <v>0</v>
      </c>
      <c r="BZ47" s="29">
        <f t="shared" si="60"/>
        <v>0</v>
      </c>
      <c r="CA47" s="30">
        <f>SUM(LARGE(($BY47,$BR47,$BK47,$BD47,$AW47,$AP47,$AI47,$AB47,$U47,$N47,$G47),{1;2;3;4;5}))</f>
        <v>0</v>
      </c>
      <c r="CB47" s="27">
        <f t="shared" si="61"/>
        <v>1</v>
      </c>
      <c r="CC47" s="20">
        <f t="shared" si="22"/>
        <v>2</v>
      </c>
      <c r="CD47" s="27"/>
      <c r="CE47" s="26"/>
      <c r="CF47" s="28">
        <f t="shared" si="91"/>
        <v>0</v>
      </c>
      <c r="CG47" s="29">
        <f t="shared" si="62"/>
        <v>0</v>
      </c>
      <c r="CH47" s="30">
        <f>SUM(LARGE(($CF47,$BY47,$BR47,$BK47,$BD47,$AW47,$AP47,$AI47,$AB47,$U47,$N47,$G47),{1;2;3;4;5}))</f>
        <v>0</v>
      </c>
      <c r="CI47" s="27">
        <f t="shared" si="63"/>
        <v>1</v>
      </c>
      <c r="CJ47" s="20">
        <f t="shared" si="24"/>
        <v>1</v>
      </c>
      <c r="CK47" s="27"/>
      <c r="CL47" s="26"/>
      <c r="CM47" s="28">
        <f t="shared" si="92"/>
        <v>0</v>
      </c>
      <c r="CN47" s="29">
        <f t="shared" si="64"/>
        <v>0</v>
      </c>
      <c r="CO47" s="30">
        <f>SUM(LARGE(($CM47,$CF47,$BY47,$BR47,$BK47,$BD47,$AW47,$AP47,$AI47,$AB47,$U47,$N47,$G47),{1;2;3;4;5}))</f>
        <v>0</v>
      </c>
      <c r="CP47" s="27">
        <f t="shared" si="65"/>
        <v>1</v>
      </c>
      <c r="CQ47" s="20">
        <f t="shared" si="26"/>
        <v>1</v>
      </c>
      <c r="CR47" s="27"/>
      <c r="CS47" s="26"/>
      <c r="CT47" s="28">
        <f t="shared" si="93"/>
        <v>0</v>
      </c>
      <c r="CU47" s="29">
        <f t="shared" si="66"/>
        <v>0</v>
      </c>
      <c r="CV47" s="30">
        <f>SUM(LARGE(($CT47,$CM47,$CF47,$BY47,$BR47,$BK47,$BD47,$AW47,$AP47,$AI47,$AB47,$U47,$N47,$G47),{1;2;3;4;5}))</f>
        <v>0</v>
      </c>
      <c r="CW47" s="27">
        <f t="shared" si="67"/>
        <v>1</v>
      </c>
      <c r="CX47" s="20">
        <f t="shared" si="28"/>
        <v>1</v>
      </c>
      <c r="CY47" s="27"/>
      <c r="CZ47" s="26"/>
      <c r="DA47" s="28">
        <f t="shared" si="94"/>
        <v>0</v>
      </c>
      <c r="DB47" s="29">
        <f t="shared" si="68"/>
        <v>0</v>
      </c>
      <c r="DC47" s="30">
        <f>SUM(LARGE(($DA47,$CT47,$CM47,$CF47,$BY47,$BR47,$BK47,$BD47,$AW47,$AP47,$AI47,$AB47,$U47,$N47,$G47),{1;2;3;4;5}))</f>
        <v>0</v>
      </c>
      <c r="DD47" s="27">
        <f t="shared" si="69"/>
        <v>1</v>
      </c>
      <c r="DE47" s="20">
        <f t="shared" si="30"/>
        <v>1</v>
      </c>
      <c r="DF47" s="27"/>
      <c r="DG47" s="26"/>
      <c r="DH47" s="28">
        <f t="shared" si="95"/>
        <v>0</v>
      </c>
      <c r="DI47" s="29">
        <f t="shared" si="70"/>
        <v>0</v>
      </c>
      <c r="DJ47" s="30">
        <f>SUM(LARGE(($DH47,$DA47,$CT47,$CM47,$CF47,$BY47,$BR47,$BK47,$BD47,$AW47,$AP47,$AI47,$AB47,$U47,$N47,$G47),{1;2;3;4;5}))</f>
        <v>0</v>
      </c>
      <c r="DK47" s="27">
        <f t="shared" si="71"/>
        <v>1</v>
      </c>
      <c r="DL47" s="20">
        <f t="shared" si="32"/>
        <v>1</v>
      </c>
      <c r="DM47" s="27"/>
      <c r="DN47" s="26"/>
      <c r="DO47" s="28">
        <f t="shared" si="96"/>
        <v>0</v>
      </c>
      <c r="DP47" s="29">
        <f t="shared" si="72"/>
        <v>0</v>
      </c>
      <c r="DQ47" s="30">
        <f>SUM(LARGE(($DO47,$DH47,$DA47,$CT47,$CM47,$CF47,$BY47,$BR47,$BK47,$BD47,$AW47,$AP47,$AI47,$AB47,$U47,$N47,$G47),{1;2;3;4;5}))</f>
        <v>0</v>
      </c>
      <c r="DR47" s="27">
        <f t="shared" si="73"/>
        <v>1</v>
      </c>
      <c r="DS47" s="20">
        <f t="shared" si="34"/>
        <v>1</v>
      </c>
      <c r="DT47" s="27"/>
      <c r="DU47" s="26"/>
      <c r="DV47" s="28">
        <f t="shared" si="97"/>
        <v>0</v>
      </c>
      <c r="DW47" s="29">
        <f t="shared" si="74"/>
        <v>0</v>
      </c>
      <c r="DX47" s="30">
        <f>SUM(LARGE(($DV47,$DO47,$DH47,$DA47,$CT47,$CM47,$CF47,$BY47,$BR47,$BK47,$BD47,$AW47,$AP47,$AI47,$AB47,$U47,$N47,$G47),{1;2;3;4;5}))</f>
        <v>0</v>
      </c>
      <c r="DY47" s="27">
        <f t="shared" si="75"/>
        <v>1</v>
      </c>
      <c r="DZ47" s="20">
        <f t="shared" si="36"/>
        <v>3</v>
      </c>
      <c r="EA47" s="27"/>
      <c r="EB47" s="26"/>
      <c r="EC47" s="28">
        <f t="shared" si="98"/>
        <v>0</v>
      </c>
      <c r="ED47" s="29">
        <f t="shared" si="76"/>
        <v>0</v>
      </c>
      <c r="EE47" s="30">
        <f>SUM(LARGE(($EC47,$DV47,$DO47,$DH47,$DA47,$CT47,$CM47,$CF47,$BY47,$BR47,$BK47,$BD47,$AW47,$AP47,$AI47,$AB47,$U47,$N47,$G47),{1;2;3;4;5}))</f>
        <v>0</v>
      </c>
      <c r="EF47" s="27">
        <f t="shared" si="77"/>
        <v>1</v>
      </c>
      <c r="EG47" s="20">
        <f t="shared" si="38"/>
        <v>1</v>
      </c>
      <c r="EH47" s="27"/>
      <c r="EI47" s="26"/>
      <c r="EJ47" s="28">
        <f t="shared" si="99"/>
        <v>0</v>
      </c>
      <c r="EK47" s="29">
        <f t="shared" si="78"/>
        <v>0</v>
      </c>
      <c r="EL47" s="30">
        <f>SUM(LARGE(($EJ47,$EC47,$DV47,$DO47,$DH47,$DA47,$CT47,$CM47,$CF47,$BY47,$BR47,$BK47,$BD47,$AW47,$AP47,$AI47,$AB47,$U47,$N47,$G47),{1;2;3;4;5}))</f>
        <v>0</v>
      </c>
      <c r="EM47" s="27">
        <f t="shared" si="79"/>
        <v>1</v>
      </c>
    </row>
    <row r="48" spans="1:143" x14ac:dyDescent="0.2">
      <c r="A48" s="36"/>
      <c r="B48" s="70">
        <v>0</v>
      </c>
      <c r="C48" s="3"/>
      <c r="D48" s="20">
        <f t="shared" si="0"/>
        <v>1</v>
      </c>
      <c r="E48" s="27"/>
      <c r="F48" s="26"/>
      <c r="G48" s="28">
        <f t="shared" si="80"/>
        <v>0</v>
      </c>
      <c r="H48" s="29">
        <f t="shared" si="40"/>
        <v>0</v>
      </c>
      <c r="I48" s="30">
        <f>SUM(LARGE(($G48),{1}))</f>
        <v>0</v>
      </c>
      <c r="J48" s="27">
        <f t="shared" si="41"/>
        <v>1</v>
      </c>
      <c r="K48" s="20">
        <f t="shared" si="2"/>
        <v>1</v>
      </c>
      <c r="L48" s="27"/>
      <c r="M48" s="26"/>
      <c r="N48" s="28">
        <f t="shared" si="81"/>
        <v>0</v>
      </c>
      <c r="O48" s="29">
        <f t="shared" si="42"/>
        <v>0</v>
      </c>
      <c r="P48" s="30">
        <f>SUM(LARGE(($N48,$G48),{1;2}))</f>
        <v>0</v>
      </c>
      <c r="Q48" s="27">
        <f t="shared" si="43"/>
        <v>1</v>
      </c>
      <c r="R48" s="20">
        <f t="shared" si="4"/>
        <v>2</v>
      </c>
      <c r="S48" s="27"/>
      <c r="T48" s="26"/>
      <c r="U48" s="28">
        <f t="shared" si="82"/>
        <v>0</v>
      </c>
      <c r="V48" s="29">
        <f t="shared" si="44"/>
        <v>0</v>
      </c>
      <c r="W48" s="30">
        <f>SUM(LARGE(($U48,$N48,$G48),{1;2;3}))</f>
        <v>0</v>
      </c>
      <c r="X48" s="27">
        <f t="shared" si="45"/>
        <v>1</v>
      </c>
      <c r="Y48" s="20">
        <f t="shared" si="6"/>
        <v>2</v>
      </c>
      <c r="Z48" s="27"/>
      <c r="AA48" s="26"/>
      <c r="AB48" s="28">
        <f t="shared" si="83"/>
        <v>0</v>
      </c>
      <c r="AC48" s="29">
        <f t="shared" si="46"/>
        <v>0</v>
      </c>
      <c r="AD48" s="30">
        <f>SUM(LARGE(($AB48,$U48,$N48,$G48),{1;2;3;4}))</f>
        <v>0</v>
      </c>
      <c r="AE48" s="27">
        <f t="shared" si="47"/>
        <v>1</v>
      </c>
      <c r="AF48" s="20">
        <f t="shared" si="8"/>
        <v>2</v>
      </c>
      <c r="AG48" s="27"/>
      <c r="AH48" s="26"/>
      <c r="AI48" s="28">
        <f t="shared" si="84"/>
        <v>0</v>
      </c>
      <c r="AJ48" s="29">
        <f t="shared" si="48"/>
        <v>0</v>
      </c>
      <c r="AK48" s="30">
        <f>SUM(LARGE(($AI48,$AB48,$U48,$N48,$G48),{1;2;3;4;5}))</f>
        <v>0</v>
      </c>
      <c r="AL48" s="27">
        <f t="shared" si="49"/>
        <v>1</v>
      </c>
      <c r="AM48" s="20">
        <f t="shared" si="10"/>
        <v>2</v>
      </c>
      <c r="AN48" s="27"/>
      <c r="AO48" s="26"/>
      <c r="AP48" s="28">
        <f t="shared" si="85"/>
        <v>0</v>
      </c>
      <c r="AQ48" s="29">
        <f t="shared" si="50"/>
        <v>0</v>
      </c>
      <c r="AR48" s="30">
        <f>SUM(LARGE(($AP48,$AI48,$AB48,$U48,$N48,$G48),{1;2;3;4;5}))</f>
        <v>0</v>
      </c>
      <c r="AS48" s="27">
        <f t="shared" si="51"/>
        <v>1</v>
      </c>
      <c r="AT48" s="20">
        <f t="shared" si="12"/>
        <v>2</v>
      </c>
      <c r="AU48" s="27"/>
      <c r="AV48" s="26"/>
      <c r="AW48" s="28">
        <f t="shared" si="86"/>
        <v>0</v>
      </c>
      <c r="AX48" s="29">
        <f t="shared" si="52"/>
        <v>0</v>
      </c>
      <c r="AY48" s="30">
        <f>SUM(LARGE(($AW48,$AP48,$AI48,$AB48,$U48,$N48,$G48),{1;2;3;4;5}))</f>
        <v>0</v>
      </c>
      <c r="AZ48" s="27">
        <f t="shared" si="53"/>
        <v>1</v>
      </c>
      <c r="BA48" s="20">
        <f t="shared" si="14"/>
        <v>2</v>
      </c>
      <c r="BB48" s="27"/>
      <c r="BC48" s="26"/>
      <c r="BD48" s="28">
        <f t="shared" si="87"/>
        <v>0</v>
      </c>
      <c r="BE48" s="29">
        <f t="shared" si="54"/>
        <v>0</v>
      </c>
      <c r="BF48" s="30">
        <f>SUM(LARGE(($BD48,$AW48,$AP48,$AI48,$AB48,$U48,$N48,$G48),{1;2;3;4;5}))</f>
        <v>0</v>
      </c>
      <c r="BG48" s="27">
        <f t="shared" si="55"/>
        <v>1</v>
      </c>
      <c r="BH48" s="20">
        <f t="shared" si="16"/>
        <v>2</v>
      </c>
      <c r="BI48" s="27"/>
      <c r="BJ48" s="26"/>
      <c r="BK48" s="28">
        <f t="shared" si="88"/>
        <v>0</v>
      </c>
      <c r="BL48" s="29">
        <f t="shared" si="56"/>
        <v>0</v>
      </c>
      <c r="BM48" s="30">
        <f>SUM(LARGE(($BK48,$BD48,$AW48,$AP48,$AI48,$AB48,$U48,$N48,$G48),{1;2;3;4;5}))</f>
        <v>0</v>
      </c>
      <c r="BN48" s="27">
        <f t="shared" si="57"/>
        <v>1</v>
      </c>
      <c r="BO48" s="20">
        <f t="shared" si="18"/>
        <v>2</v>
      </c>
      <c r="BP48" s="27"/>
      <c r="BQ48" s="26"/>
      <c r="BR48" s="28">
        <f t="shared" si="89"/>
        <v>0</v>
      </c>
      <c r="BS48" s="29">
        <f t="shared" si="58"/>
        <v>0</v>
      </c>
      <c r="BT48" s="30">
        <f>SUM(LARGE(($BR48,$BK48,$BD48,$AW48,$AP48,$AI48,$AB48,$U48,$N48,$G48),{1;2;3;4;5}))</f>
        <v>0</v>
      </c>
      <c r="BU48" s="27">
        <f t="shared" si="59"/>
        <v>1</v>
      </c>
      <c r="BV48" s="20">
        <f t="shared" si="20"/>
        <v>2</v>
      </c>
      <c r="BW48" s="27"/>
      <c r="BX48" s="26"/>
      <c r="BY48" s="28">
        <f t="shared" si="90"/>
        <v>0</v>
      </c>
      <c r="BZ48" s="29">
        <f t="shared" si="60"/>
        <v>0</v>
      </c>
      <c r="CA48" s="30">
        <f>SUM(LARGE(($BY48,$BR48,$BK48,$BD48,$AW48,$AP48,$AI48,$AB48,$U48,$N48,$G48),{1;2;3;4;5}))</f>
        <v>0</v>
      </c>
      <c r="CB48" s="27">
        <f t="shared" si="61"/>
        <v>1</v>
      </c>
      <c r="CC48" s="20">
        <f t="shared" si="22"/>
        <v>2</v>
      </c>
      <c r="CD48" s="27"/>
      <c r="CE48" s="26"/>
      <c r="CF48" s="28">
        <f t="shared" si="91"/>
        <v>0</v>
      </c>
      <c r="CG48" s="29">
        <f t="shared" si="62"/>
        <v>0</v>
      </c>
      <c r="CH48" s="30">
        <f>SUM(LARGE(($CF48,$BY48,$BR48,$BK48,$BD48,$AW48,$AP48,$AI48,$AB48,$U48,$N48,$G48),{1;2;3;4;5}))</f>
        <v>0</v>
      </c>
      <c r="CI48" s="27">
        <f t="shared" si="63"/>
        <v>1</v>
      </c>
      <c r="CJ48" s="20">
        <f t="shared" si="24"/>
        <v>1</v>
      </c>
      <c r="CK48" s="27"/>
      <c r="CL48" s="26"/>
      <c r="CM48" s="28">
        <f t="shared" si="92"/>
        <v>0</v>
      </c>
      <c r="CN48" s="29">
        <f t="shared" si="64"/>
        <v>0</v>
      </c>
      <c r="CO48" s="30">
        <f>SUM(LARGE(($CM48,$CF48,$BY48,$BR48,$BK48,$BD48,$AW48,$AP48,$AI48,$AB48,$U48,$N48,$G48),{1;2;3;4;5}))</f>
        <v>0</v>
      </c>
      <c r="CP48" s="27">
        <f t="shared" si="65"/>
        <v>1</v>
      </c>
      <c r="CQ48" s="20">
        <f t="shared" si="26"/>
        <v>1</v>
      </c>
      <c r="CR48" s="27"/>
      <c r="CS48" s="26"/>
      <c r="CT48" s="28">
        <f t="shared" si="93"/>
        <v>0</v>
      </c>
      <c r="CU48" s="29">
        <f t="shared" si="66"/>
        <v>0</v>
      </c>
      <c r="CV48" s="30">
        <f>SUM(LARGE(($CT48,$CM48,$CF48,$BY48,$BR48,$BK48,$BD48,$AW48,$AP48,$AI48,$AB48,$U48,$N48,$G48),{1;2;3;4;5}))</f>
        <v>0</v>
      </c>
      <c r="CW48" s="27">
        <f t="shared" si="67"/>
        <v>1</v>
      </c>
      <c r="CX48" s="20">
        <f t="shared" si="28"/>
        <v>1</v>
      </c>
      <c r="CY48" s="27"/>
      <c r="CZ48" s="26"/>
      <c r="DA48" s="28">
        <f t="shared" si="94"/>
        <v>0</v>
      </c>
      <c r="DB48" s="29">
        <f t="shared" si="68"/>
        <v>0</v>
      </c>
      <c r="DC48" s="30">
        <f>SUM(LARGE(($DA48,$CT48,$CM48,$CF48,$BY48,$BR48,$BK48,$BD48,$AW48,$AP48,$AI48,$AB48,$U48,$N48,$G48),{1;2;3;4;5}))</f>
        <v>0</v>
      </c>
      <c r="DD48" s="27">
        <f t="shared" si="69"/>
        <v>1</v>
      </c>
      <c r="DE48" s="20">
        <f t="shared" si="30"/>
        <v>1</v>
      </c>
      <c r="DF48" s="27"/>
      <c r="DG48" s="26"/>
      <c r="DH48" s="28">
        <f t="shared" si="95"/>
        <v>0</v>
      </c>
      <c r="DI48" s="29">
        <f t="shared" si="70"/>
        <v>0</v>
      </c>
      <c r="DJ48" s="30">
        <f>SUM(LARGE(($DH48,$DA48,$CT48,$CM48,$CF48,$BY48,$BR48,$BK48,$BD48,$AW48,$AP48,$AI48,$AB48,$U48,$N48,$G48),{1;2;3;4;5}))</f>
        <v>0</v>
      </c>
      <c r="DK48" s="27">
        <f t="shared" si="71"/>
        <v>1</v>
      </c>
      <c r="DL48" s="20">
        <f t="shared" si="32"/>
        <v>1</v>
      </c>
      <c r="DM48" s="27"/>
      <c r="DN48" s="26"/>
      <c r="DO48" s="28">
        <f t="shared" si="96"/>
        <v>0</v>
      </c>
      <c r="DP48" s="29">
        <f t="shared" si="72"/>
        <v>0</v>
      </c>
      <c r="DQ48" s="30">
        <f>SUM(LARGE(($DO48,$DH48,$DA48,$CT48,$CM48,$CF48,$BY48,$BR48,$BK48,$BD48,$AW48,$AP48,$AI48,$AB48,$U48,$N48,$G48),{1;2;3;4;5}))</f>
        <v>0</v>
      </c>
      <c r="DR48" s="27">
        <f t="shared" si="73"/>
        <v>1</v>
      </c>
      <c r="DS48" s="20">
        <f t="shared" si="34"/>
        <v>1</v>
      </c>
      <c r="DT48" s="27"/>
      <c r="DU48" s="26"/>
      <c r="DV48" s="28">
        <f t="shared" si="97"/>
        <v>0</v>
      </c>
      <c r="DW48" s="29">
        <f t="shared" si="74"/>
        <v>0</v>
      </c>
      <c r="DX48" s="30">
        <f>SUM(LARGE(($DV48,$DO48,$DH48,$DA48,$CT48,$CM48,$CF48,$BY48,$BR48,$BK48,$BD48,$AW48,$AP48,$AI48,$AB48,$U48,$N48,$G48),{1;2;3;4;5}))</f>
        <v>0</v>
      </c>
      <c r="DY48" s="27">
        <f t="shared" si="75"/>
        <v>1</v>
      </c>
      <c r="DZ48" s="20">
        <f t="shared" si="36"/>
        <v>3</v>
      </c>
      <c r="EA48" s="27"/>
      <c r="EB48" s="26"/>
      <c r="EC48" s="28">
        <f t="shared" si="98"/>
        <v>0</v>
      </c>
      <c r="ED48" s="29">
        <f t="shared" si="76"/>
        <v>0</v>
      </c>
      <c r="EE48" s="30">
        <f>SUM(LARGE(($EC48,$DV48,$DO48,$DH48,$DA48,$CT48,$CM48,$CF48,$BY48,$BR48,$BK48,$BD48,$AW48,$AP48,$AI48,$AB48,$U48,$N48,$G48),{1;2;3;4;5}))</f>
        <v>0</v>
      </c>
      <c r="EF48" s="27">
        <f t="shared" si="77"/>
        <v>1</v>
      </c>
      <c r="EG48" s="20">
        <f t="shared" si="38"/>
        <v>1</v>
      </c>
      <c r="EH48" s="27"/>
      <c r="EI48" s="26"/>
      <c r="EJ48" s="28">
        <f t="shared" si="99"/>
        <v>0</v>
      </c>
      <c r="EK48" s="29">
        <f t="shared" si="78"/>
        <v>0</v>
      </c>
      <c r="EL48" s="30">
        <f>SUM(LARGE(($EJ48,$EC48,$DV48,$DO48,$DH48,$DA48,$CT48,$CM48,$CF48,$BY48,$BR48,$BK48,$BD48,$AW48,$AP48,$AI48,$AB48,$U48,$N48,$G48),{1;2;3;4;5}))</f>
        <v>0</v>
      </c>
      <c r="EM48" s="27">
        <f t="shared" si="79"/>
        <v>1</v>
      </c>
    </row>
    <row r="49" spans="1:143" x14ac:dyDescent="0.2">
      <c r="A49" s="36"/>
      <c r="B49" s="70">
        <v>0</v>
      </c>
      <c r="C49" s="3"/>
      <c r="D49" s="20">
        <f t="shared" si="0"/>
        <v>1</v>
      </c>
      <c r="E49" s="27"/>
      <c r="F49" s="26"/>
      <c r="G49" s="28">
        <f t="shared" si="80"/>
        <v>0</v>
      </c>
      <c r="H49" s="29">
        <f t="shared" si="40"/>
        <v>0</v>
      </c>
      <c r="I49" s="30">
        <f>SUM(LARGE(($G49),{1}))</f>
        <v>0</v>
      </c>
      <c r="J49" s="27">
        <f t="shared" si="41"/>
        <v>1</v>
      </c>
      <c r="K49" s="20">
        <f t="shared" si="2"/>
        <v>1</v>
      </c>
      <c r="L49" s="27"/>
      <c r="M49" s="26"/>
      <c r="N49" s="28">
        <f t="shared" si="81"/>
        <v>0</v>
      </c>
      <c r="O49" s="29">
        <f t="shared" si="42"/>
        <v>0</v>
      </c>
      <c r="P49" s="30">
        <f>SUM(LARGE(($N49,$G49),{1;2}))</f>
        <v>0</v>
      </c>
      <c r="Q49" s="27">
        <f t="shared" si="43"/>
        <v>1</v>
      </c>
      <c r="R49" s="20">
        <f t="shared" si="4"/>
        <v>2</v>
      </c>
      <c r="S49" s="27"/>
      <c r="T49" s="26"/>
      <c r="U49" s="28">
        <f t="shared" si="82"/>
        <v>0</v>
      </c>
      <c r="V49" s="29">
        <f t="shared" si="44"/>
        <v>0</v>
      </c>
      <c r="W49" s="30">
        <f>SUM(LARGE(($U49,$N49,$G49),{1;2;3}))</f>
        <v>0</v>
      </c>
      <c r="X49" s="27">
        <f t="shared" si="45"/>
        <v>1</v>
      </c>
      <c r="Y49" s="20">
        <f t="shared" si="6"/>
        <v>2</v>
      </c>
      <c r="Z49" s="27"/>
      <c r="AA49" s="26"/>
      <c r="AB49" s="28">
        <f t="shared" si="83"/>
        <v>0</v>
      </c>
      <c r="AC49" s="29">
        <f t="shared" si="46"/>
        <v>0</v>
      </c>
      <c r="AD49" s="30">
        <f>SUM(LARGE(($AB49,$U49,$N49,$G49),{1;2;3;4}))</f>
        <v>0</v>
      </c>
      <c r="AE49" s="27">
        <f t="shared" si="47"/>
        <v>1</v>
      </c>
      <c r="AF49" s="20">
        <f t="shared" si="8"/>
        <v>2</v>
      </c>
      <c r="AG49" s="27"/>
      <c r="AH49" s="26"/>
      <c r="AI49" s="28">
        <f t="shared" si="84"/>
        <v>0</v>
      </c>
      <c r="AJ49" s="29">
        <f t="shared" si="48"/>
        <v>0</v>
      </c>
      <c r="AK49" s="30">
        <f>SUM(LARGE(($AI49,$AB49,$U49,$N49,$G49),{1;2;3;4;5}))</f>
        <v>0</v>
      </c>
      <c r="AL49" s="27">
        <f t="shared" si="49"/>
        <v>1</v>
      </c>
      <c r="AM49" s="20">
        <f t="shared" si="10"/>
        <v>2</v>
      </c>
      <c r="AN49" s="27"/>
      <c r="AO49" s="26"/>
      <c r="AP49" s="28">
        <f t="shared" si="85"/>
        <v>0</v>
      </c>
      <c r="AQ49" s="29">
        <f t="shared" si="50"/>
        <v>0</v>
      </c>
      <c r="AR49" s="30">
        <f>SUM(LARGE(($AP49,$AI49,$AB49,$U49,$N49,$G49),{1;2;3;4;5}))</f>
        <v>0</v>
      </c>
      <c r="AS49" s="27">
        <f t="shared" si="51"/>
        <v>1</v>
      </c>
      <c r="AT49" s="20">
        <f t="shared" si="12"/>
        <v>2</v>
      </c>
      <c r="AU49" s="27"/>
      <c r="AV49" s="26"/>
      <c r="AW49" s="28">
        <f t="shared" si="86"/>
        <v>0</v>
      </c>
      <c r="AX49" s="29">
        <f t="shared" si="52"/>
        <v>0</v>
      </c>
      <c r="AY49" s="30">
        <f>SUM(LARGE(($AW49,$AP49,$AI49,$AB49,$U49,$N49,$G49),{1;2;3;4;5}))</f>
        <v>0</v>
      </c>
      <c r="AZ49" s="27">
        <f t="shared" si="53"/>
        <v>1</v>
      </c>
      <c r="BA49" s="20">
        <f t="shared" si="14"/>
        <v>2</v>
      </c>
      <c r="BB49" s="27"/>
      <c r="BC49" s="26"/>
      <c r="BD49" s="28">
        <f t="shared" si="87"/>
        <v>0</v>
      </c>
      <c r="BE49" s="29">
        <f t="shared" si="54"/>
        <v>0</v>
      </c>
      <c r="BF49" s="30">
        <f>SUM(LARGE(($BD49,$AW49,$AP49,$AI49,$AB49,$U49,$N49,$G49),{1;2;3;4;5}))</f>
        <v>0</v>
      </c>
      <c r="BG49" s="27">
        <f t="shared" si="55"/>
        <v>1</v>
      </c>
      <c r="BH49" s="20">
        <f t="shared" si="16"/>
        <v>2</v>
      </c>
      <c r="BI49" s="27"/>
      <c r="BJ49" s="26"/>
      <c r="BK49" s="28">
        <f t="shared" si="88"/>
        <v>0</v>
      </c>
      <c r="BL49" s="29">
        <f t="shared" si="56"/>
        <v>0</v>
      </c>
      <c r="BM49" s="30">
        <f>SUM(LARGE(($BK49,$BD49,$AW49,$AP49,$AI49,$AB49,$U49,$N49,$G49),{1;2;3;4;5}))</f>
        <v>0</v>
      </c>
      <c r="BN49" s="27">
        <f t="shared" si="57"/>
        <v>1</v>
      </c>
      <c r="BO49" s="20">
        <f t="shared" si="18"/>
        <v>2</v>
      </c>
      <c r="BP49" s="27"/>
      <c r="BQ49" s="26"/>
      <c r="BR49" s="28">
        <f t="shared" si="89"/>
        <v>0</v>
      </c>
      <c r="BS49" s="29">
        <f t="shared" si="58"/>
        <v>0</v>
      </c>
      <c r="BT49" s="30">
        <f>SUM(LARGE(($BR49,$BK49,$BD49,$AW49,$AP49,$AI49,$AB49,$U49,$N49,$G49),{1;2;3;4;5}))</f>
        <v>0</v>
      </c>
      <c r="BU49" s="27">
        <f t="shared" si="59"/>
        <v>1</v>
      </c>
      <c r="BV49" s="20">
        <f t="shared" si="20"/>
        <v>2</v>
      </c>
      <c r="BW49" s="27"/>
      <c r="BX49" s="26"/>
      <c r="BY49" s="28">
        <f t="shared" si="90"/>
        <v>0</v>
      </c>
      <c r="BZ49" s="29">
        <f t="shared" si="60"/>
        <v>0</v>
      </c>
      <c r="CA49" s="30">
        <f>SUM(LARGE(($BY49,$BR49,$BK49,$BD49,$AW49,$AP49,$AI49,$AB49,$U49,$N49,$G49),{1;2;3;4;5}))</f>
        <v>0</v>
      </c>
      <c r="CB49" s="27">
        <f t="shared" si="61"/>
        <v>1</v>
      </c>
      <c r="CC49" s="20">
        <f t="shared" si="22"/>
        <v>2</v>
      </c>
      <c r="CD49" s="27"/>
      <c r="CE49" s="26"/>
      <c r="CF49" s="28">
        <f t="shared" si="91"/>
        <v>0</v>
      </c>
      <c r="CG49" s="29">
        <f t="shared" si="62"/>
        <v>0</v>
      </c>
      <c r="CH49" s="30">
        <f>SUM(LARGE(($CF49,$BY49,$BR49,$BK49,$BD49,$AW49,$AP49,$AI49,$AB49,$U49,$N49,$G49),{1;2;3;4;5}))</f>
        <v>0</v>
      </c>
      <c r="CI49" s="27">
        <f t="shared" si="63"/>
        <v>1</v>
      </c>
      <c r="CJ49" s="20">
        <f t="shared" si="24"/>
        <v>1</v>
      </c>
      <c r="CK49" s="27"/>
      <c r="CL49" s="26"/>
      <c r="CM49" s="28">
        <f t="shared" si="92"/>
        <v>0</v>
      </c>
      <c r="CN49" s="29">
        <f t="shared" si="64"/>
        <v>0</v>
      </c>
      <c r="CO49" s="30">
        <f>SUM(LARGE(($CM49,$CF49,$BY49,$BR49,$BK49,$BD49,$AW49,$AP49,$AI49,$AB49,$U49,$N49,$G49),{1;2;3;4;5}))</f>
        <v>0</v>
      </c>
      <c r="CP49" s="27">
        <f t="shared" si="65"/>
        <v>1</v>
      </c>
      <c r="CQ49" s="20">
        <f t="shared" si="26"/>
        <v>1</v>
      </c>
      <c r="CR49" s="27"/>
      <c r="CS49" s="26"/>
      <c r="CT49" s="28">
        <f t="shared" si="93"/>
        <v>0</v>
      </c>
      <c r="CU49" s="29">
        <f t="shared" si="66"/>
        <v>0</v>
      </c>
      <c r="CV49" s="30">
        <f>SUM(LARGE(($CT49,$CM49,$CF49,$BY49,$BR49,$BK49,$BD49,$AW49,$AP49,$AI49,$AB49,$U49,$N49,$G49),{1;2;3;4;5}))</f>
        <v>0</v>
      </c>
      <c r="CW49" s="27">
        <f t="shared" si="67"/>
        <v>1</v>
      </c>
      <c r="CX49" s="20">
        <f t="shared" si="28"/>
        <v>1</v>
      </c>
      <c r="CY49" s="27"/>
      <c r="CZ49" s="26"/>
      <c r="DA49" s="28">
        <f t="shared" si="94"/>
        <v>0</v>
      </c>
      <c r="DB49" s="29">
        <f t="shared" si="68"/>
        <v>0</v>
      </c>
      <c r="DC49" s="30">
        <f>SUM(LARGE(($DA49,$CT49,$CM49,$CF49,$BY49,$BR49,$BK49,$BD49,$AW49,$AP49,$AI49,$AB49,$U49,$N49,$G49),{1;2;3;4;5}))</f>
        <v>0</v>
      </c>
      <c r="DD49" s="27">
        <f t="shared" si="69"/>
        <v>1</v>
      </c>
      <c r="DE49" s="20">
        <f t="shared" si="30"/>
        <v>1</v>
      </c>
      <c r="DF49" s="27"/>
      <c r="DG49" s="26"/>
      <c r="DH49" s="28">
        <f t="shared" si="95"/>
        <v>0</v>
      </c>
      <c r="DI49" s="29">
        <f t="shared" si="70"/>
        <v>0</v>
      </c>
      <c r="DJ49" s="30">
        <f>SUM(LARGE(($DH49,$DA49,$CT49,$CM49,$CF49,$BY49,$BR49,$BK49,$BD49,$AW49,$AP49,$AI49,$AB49,$U49,$N49,$G49),{1;2;3;4;5}))</f>
        <v>0</v>
      </c>
      <c r="DK49" s="27">
        <f t="shared" si="71"/>
        <v>1</v>
      </c>
      <c r="DL49" s="20">
        <f t="shared" si="32"/>
        <v>1</v>
      </c>
      <c r="DM49" s="27"/>
      <c r="DN49" s="26"/>
      <c r="DO49" s="28">
        <f t="shared" si="96"/>
        <v>0</v>
      </c>
      <c r="DP49" s="29">
        <f t="shared" si="72"/>
        <v>0</v>
      </c>
      <c r="DQ49" s="30">
        <f>SUM(LARGE(($DO49,$DH49,$DA49,$CT49,$CM49,$CF49,$BY49,$BR49,$BK49,$BD49,$AW49,$AP49,$AI49,$AB49,$U49,$N49,$G49),{1;2;3;4;5}))</f>
        <v>0</v>
      </c>
      <c r="DR49" s="27">
        <f t="shared" si="73"/>
        <v>1</v>
      </c>
      <c r="DS49" s="20">
        <f t="shared" si="34"/>
        <v>1</v>
      </c>
      <c r="DT49" s="27"/>
      <c r="DU49" s="26"/>
      <c r="DV49" s="28">
        <f t="shared" si="97"/>
        <v>0</v>
      </c>
      <c r="DW49" s="29">
        <f t="shared" si="74"/>
        <v>0</v>
      </c>
      <c r="DX49" s="30">
        <f>SUM(LARGE(($DV49,$DO49,$DH49,$DA49,$CT49,$CM49,$CF49,$BY49,$BR49,$BK49,$BD49,$AW49,$AP49,$AI49,$AB49,$U49,$N49,$G49),{1;2;3;4;5}))</f>
        <v>0</v>
      </c>
      <c r="DY49" s="27">
        <f t="shared" si="75"/>
        <v>1</v>
      </c>
      <c r="DZ49" s="20">
        <f t="shared" si="36"/>
        <v>3</v>
      </c>
      <c r="EA49" s="27"/>
      <c r="EB49" s="26"/>
      <c r="EC49" s="28">
        <f t="shared" si="98"/>
        <v>0</v>
      </c>
      <c r="ED49" s="29">
        <f t="shared" si="76"/>
        <v>0</v>
      </c>
      <c r="EE49" s="30">
        <f>SUM(LARGE(($EC49,$DV49,$DO49,$DH49,$DA49,$CT49,$CM49,$CF49,$BY49,$BR49,$BK49,$BD49,$AW49,$AP49,$AI49,$AB49,$U49,$N49,$G49),{1;2;3;4;5}))</f>
        <v>0</v>
      </c>
      <c r="EF49" s="27">
        <f t="shared" si="77"/>
        <v>1</v>
      </c>
      <c r="EG49" s="20">
        <f t="shared" si="38"/>
        <v>1</v>
      </c>
      <c r="EH49" s="27"/>
      <c r="EI49" s="26"/>
      <c r="EJ49" s="28">
        <f t="shared" si="99"/>
        <v>0</v>
      </c>
      <c r="EK49" s="29">
        <f t="shared" si="78"/>
        <v>0</v>
      </c>
      <c r="EL49" s="30">
        <f>SUM(LARGE(($EJ49,$EC49,$DV49,$DO49,$DH49,$DA49,$CT49,$CM49,$CF49,$BY49,$BR49,$BK49,$BD49,$AW49,$AP49,$AI49,$AB49,$U49,$N49,$G49),{1;2;3;4;5}))</f>
        <v>0</v>
      </c>
      <c r="EM49" s="27">
        <f t="shared" si="79"/>
        <v>1</v>
      </c>
    </row>
    <row r="50" spans="1:143" x14ac:dyDescent="0.2">
      <c r="A50" s="36"/>
      <c r="B50" s="70">
        <v>0</v>
      </c>
      <c r="C50" s="3"/>
      <c r="D50" s="20">
        <f t="shared" si="0"/>
        <v>1</v>
      </c>
      <c r="E50" s="27"/>
      <c r="F50" s="26"/>
      <c r="G50" s="28">
        <f t="shared" si="80"/>
        <v>0</v>
      </c>
      <c r="H50" s="29">
        <f t="shared" si="40"/>
        <v>0</v>
      </c>
      <c r="I50" s="30">
        <f>SUM(LARGE(($G50),{1}))</f>
        <v>0</v>
      </c>
      <c r="J50" s="27">
        <f t="shared" si="41"/>
        <v>1</v>
      </c>
      <c r="K50" s="20">
        <f t="shared" si="2"/>
        <v>1</v>
      </c>
      <c r="L50" s="27"/>
      <c r="M50" s="26"/>
      <c r="N50" s="28">
        <f t="shared" si="81"/>
        <v>0</v>
      </c>
      <c r="O50" s="29">
        <f t="shared" si="42"/>
        <v>0</v>
      </c>
      <c r="P50" s="30">
        <f>SUM(LARGE(($N50,$G50),{1;2}))</f>
        <v>0</v>
      </c>
      <c r="Q50" s="27">
        <f t="shared" si="43"/>
        <v>1</v>
      </c>
      <c r="R50" s="20">
        <f t="shared" si="4"/>
        <v>2</v>
      </c>
      <c r="S50" s="27"/>
      <c r="T50" s="26"/>
      <c r="U50" s="28">
        <f t="shared" si="82"/>
        <v>0</v>
      </c>
      <c r="V50" s="29">
        <f t="shared" si="44"/>
        <v>0</v>
      </c>
      <c r="W50" s="30">
        <f>SUM(LARGE(($U50,$N50,$G50),{1;2;3}))</f>
        <v>0</v>
      </c>
      <c r="X50" s="27">
        <f t="shared" si="45"/>
        <v>1</v>
      </c>
      <c r="Y50" s="20">
        <f t="shared" si="6"/>
        <v>2</v>
      </c>
      <c r="Z50" s="27"/>
      <c r="AA50" s="26"/>
      <c r="AB50" s="28">
        <f t="shared" si="83"/>
        <v>0</v>
      </c>
      <c r="AC50" s="29">
        <f t="shared" si="46"/>
        <v>0</v>
      </c>
      <c r="AD50" s="30">
        <f>SUM(LARGE(($AB50,$U50,$N50,$G50),{1;2;3;4}))</f>
        <v>0</v>
      </c>
      <c r="AE50" s="27">
        <f t="shared" si="47"/>
        <v>1</v>
      </c>
      <c r="AF50" s="20">
        <f t="shared" si="8"/>
        <v>2</v>
      </c>
      <c r="AG50" s="27"/>
      <c r="AH50" s="26"/>
      <c r="AI50" s="28">
        <f t="shared" si="84"/>
        <v>0</v>
      </c>
      <c r="AJ50" s="29">
        <f t="shared" si="48"/>
        <v>0</v>
      </c>
      <c r="AK50" s="30">
        <f>SUM(LARGE(($AI50,$AB50,$U50,$N50,$G50),{1;2;3;4;5}))</f>
        <v>0</v>
      </c>
      <c r="AL50" s="27">
        <f t="shared" si="49"/>
        <v>1</v>
      </c>
      <c r="AM50" s="20">
        <f t="shared" si="10"/>
        <v>2</v>
      </c>
      <c r="AN50" s="27"/>
      <c r="AO50" s="26"/>
      <c r="AP50" s="28">
        <f t="shared" si="85"/>
        <v>0</v>
      </c>
      <c r="AQ50" s="29">
        <f t="shared" si="50"/>
        <v>0</v>
      </c>
      <c r="AR50" s="30">
        <f>SUM(LARGE(($AP50,$AI50,$AB50,$U50,$N50,$G50),{1;2;3;4;5}))</f>
        <v>0</v>
      </c>
      <c r="AS50" s="27">
        <f t="shared" si="51"/>
        <v>1</v>
      </c>
      <c r="AT50" s="20">
        <f t="shared" si="12"/>
        <v>2</v>
      </c>
      <c r="AU50" s="27"/>
      <c r="AV50" s="26"/>
      <c r="AW50" s="28">
        <f t="shared" si="86"/>
        <v>0</v>
      </c>
      <c r="AX50" s="29">
        <f t="shared" si="52"/>
        <v>0</v>
      </c>
      <c r="AY50" s="30">
        <f>SUM(LARGE(($AW50,$AP50,$AI50,$AB50,$U50,$N50,$G50),{1;2;3;4;5}))</f>
        <v>0</v>
      </c>
      <c r="AZ50" s="27">
        <f t="shared" si="53"/>
        <v>1</v>
      </c>
      <c r="BA50" s="20">
        <f t="shared" si="14"/>
        <v>2</v>
      </c>
      <c r="BB50" s="27"/>
      <c r="BC50" s="26"/>
      <c r="BD50" s="28">
        <f t="shared" si="87"/>
        <v>0</v>
      </c>
      <c r="BE50" s="29">
        <f t="shared" si="54"/>
        <v>0</v>
      </c>
      <c r="BF50" s="30">
        <f>SUM(LARGE(($BD50,$AW50,$AP50,$AI50,$AB50,$U50,$N50,$G50),{1;2;3;4;5}))</f>
        <v>0</v>
      </c>
      <c r="BG50" s="27">
        <f t="shared" si="55"/>
        <v>1</v>
      </c>
      <c r="BH50" s="20">
        <f t="shared" si="16"/>
        <v>2</v>
      </c>
      <c r="BI50" s="27"/>
      <c r="BJ50" s="26"/>
      <c r="BK50" s="28">
        <f t="shared" si="88"/>
        <v>0</v>
      </c>
      <c r="BL50" s="29">
        <f t="shared" si="56"/>
        <v>0</v>
      </c>
      <c r="BM50" s="30">
        <f>SUM(LARGE(($BK50,$BD50,$AW50,$AP50,$AI50,$AB50,$U50,$N50,$G50),{1;2;3;4;5}))</f>
        <v>0</v>
      </c>
      <c r="BN50" s="27">
        <f t="shared" si="57"/>
        <v>1</v>
      </c>
      <c r="BO50" s="20">
        <f t="shared" si="18"/>
        <v>2</v>
      </c>
      <c r="BP50" s="27"/>
      <c r="BQ50" s="26"/>
      <c r="BR50" s="28">
        <f t="shared" si="89"/>
        <v>0</v>
      </c>
      <c r="BS50" s="29">
        <f t="shared" si="58"/>
        <v>0</v>
      </c>
      <c r="BT50" s="30">
        <f>SUM(LARGE(($BR50,$BK50,$BD50,$AW50,$AP50,$AI50,$AB50,$U50,$N50,$G50),{1;2;3;4;5}))</f>
        <v>0</v>
      </c>
      <c r="BU50" s="27">
        <f t="shared" si="59"/>
        <v>1</v>
      </c>
      <c r="BV50" s="20">
        <f t="shared" si="20"/>
        <v>2</v>
      </c>
      <c r="BW50" s="27"/>
      <c r="BX50" s="26"/>
      <c r="BY50" s="28">
        <f t="shared" si="90"/>
        <v>0</v>
      </c>
      <c r="BZ50" s="29">
        <f t="shared" si="60"/>
        <v>0</v>
      </c>
      <c r="CA50" s="30">
        <f>SUM(LARGE(($BY50,$BR50,$BK50,$BD50,$AW50,$AP50,$AI50,$AB50,$U50,$N50,$G50),{1;2;3;4;5}))</f>
        <v>0</v>
      </c>
      <c r="CB50" s="27">
        <f t="shared" si="61"/>
        <v>1</v>
      </c>
      <c r="CC50" s="20">
        <f t="shared" si="22"/>
        <v>2</v>
      </c>
      <c r="CD50" s="27"/>
      <c r="CE50" s="26"/>
      <c r="CF50" s="28">
        <f t="shared" si="91"/>
        <v>0</v>
      </c>
      <c r="CG50" s="29">
        <f t="shared" si="62"/>
        <v>0</v>
      </c>
      <c r="CH50" s="30">
        <f>SUM(LARGE(($CF50,$BY50,$BR50,$BK50,$BD50,$AW50,$AP50,$AI50,$AB50,$U50,$N50,$G50),{1;2;3;4;5}))</f>
        <v>0</v>
      </c>
      <c r="CI50" s="27">
        <f t="shared" si="63"/>
        <v>1</v>
      </c>
      <c r="CJ50" s="20">
        <f t="shared" si="24"/>
        <v>1</v>
      </c>
      <c r="CK50" s="27"/>
      <c r="CL50" s="26"/>
      <c r="CM50" s="28">
        <f t="shared" si="92"/>
        <v>0</v>
      </c>
      <c r="CN50" s="29">
        <f t="shared" si="64"/>
        <v>0</v>
      </c>
      <c r="CO50" s="30">
        <f>SUM(LARGE(($CM50,$CF50,$BY50,$BR50,$BK50,$BD50,$AW50,$AP50,$AI50,$AB50,$U50,$N50,$G50),{1;2;3;4;5}))</f>
        <v>0</v>
      </c>
      <c r="CP50" s="27">
        <f t="shared" si="65"/>
        <v>1</v>
      </c>
      <c r="CQ50" s="20">
        <f t="shared" si="26"/>
        <v>1</v>
      </c>
      <c r="CR50" s="27"/>
      <c r="CS50" s="26"/>
      <c r="CT50" s="28">
        <f t="shared" si="93"/>
        <v>0</v>
      </c>
      <c r="CU50" s="29">
        <f t="shared" si="66"/>
        <v>0</v>
      </c>
      <c r="CV50" s="30">
        <f>SUM(LARGE(($CT50,$CM50,$CF50,$BY50,$BR50,$BK50,$BD50,$AW50,$AP50,$AI50,$AB50,$U50,$N50,$G50),{1;2;3;4;5}))</f>
        <v>0</v>
      </c>
      <c r="CW50" s="27">
        <f t="shared" si="67"/>
        <v>1</v>
      </c>
      <c r="CX50" s="20">
        <f t="shared" si="28"/>
        <v>1</v>
      </c>
      <c r="CY50" s="27"/>
      <c r="CZ50" s="26"/>
      <c r="DA50" s="28">
        <f t="shared" si="94"/>
        <v>0</v>
      </c>
      <c r="DB50" s="29">
        <f t="shared" si="68"/>
        <v>0</v>
      </c>
      <c r="DC50" s="30">
        <f>SUM(LARGE(($DA50,$CT50,$CM50,$CF50,$BY50,$BR50,$BK50,$BD50,$AW50,$AP50,$AI50,$AB50,$U50,$N50,$G50),{1;2;3;4;5}))</f>
        <v>0</v>
      </c>
      <c r="DD50" s="27">
        <f t="shared" si="69"/>
        <v>1</v>
      </c>
      <c r="DE50" s="20">
        <f t="shared" si="30"/>
        <v>1</v>
      </c>
      <c r="DF50" s="27"/>
      <c r="DG50" s="26"/>
      <c r="DH50" s="28">
        <f t="shared" si="95"/>
        <v>0</v>
      </c>
      <c r="DI50" s="29">
        <f t="shared" si="70"/>
        <v>0</v>
      </c>
      <c r="DJ50" s="30">
        <f>SUM(LARGE(($DH50,$DA50,$CT50,$CM50,$CF50,$BY50,$BR50,$BK50,$BD50,$AW50,$AP50,$AI50,$AB50,$U50,$N50,$G50),{1;2;3;4;5}))</f>
        <v>0</v>
      </c>
      <c r="DK50" s="27">
        <f t="shared" si="71"/>
        <v>1</v>
      </c>
      <c r="DL50" s="20">
        <f t="shared" si="32"/>
        <v>1</v>
      </c>
      <c r="DM50" s="27"/>
      <c r="DN50" s="26"/>
      <c r="DO50" s="28">
        <f t="shared" si="96"/>
        <v>0</v>
      </c>
      <c r="DP50" s="29">
        <f t="shared" si="72"/>
        <v>0</v>
      </c>
      <c r="DQ50" s="30">
        <f>SUM(LARGE(($DO50,$DH50,$DA50,$CT50,$CM50,$CF50,$BY50,$BR50,$BK50,$BD50,$AW50,$AP50,$AI50,$AB50,$U50,$N50,$G50),{1;2;3;4;5}))</f>
        <v>0</v>
      </c>
      <c r="DR50" s="27">
        <f t="shared" si="73"/>
        <v>1</v>
      </c>
      <c r="DS50" s="20">
        <f t="shared" si="34"/>
        <v>1</v>
      </c>
      <c r="DT50" s="27"/>
      <c r="DU50" s="26"/>
      <c r="DV50" s="28">
        <f t="shared" si="97"/>
        <v>0</v>
      </c>
      <c r="DW50" s="29">
        <f t="shared" si="74"/>
        <v>0</v>
      </c>
      <c r="DX50" s="30">
        <f>SUM(LARGE(($DV50,$DO50,$DH50,$DA50,$CT50,$CM50,$CF50,$BY50,$BR50,$BK50,$BD50,$AW50,$AP50,$AI50,$AB50,$U50,$N50,$G50),{1;2;3;4;5}))</f>
        <v>0</v>
      </c>
      <c r="DY50" s="27">
        <f t="shared" si="75"/>
        <v>1</v>
      </c>
      <c r="DZ50" s="20">
        <f t="shared" si="36"/>
        <v>3</v>
      </c>
      <c r="EA50" s="27"/>
      <c r="EB50" s="26"/>
      <c r="EC50" s="28">
        <f t="shared" si="98"/>
        <v>0</v>
      </c>
      <c r="ED50" s="29">
        <f t="shared" si="76"/>
        <v>0</v>
      </c>
      <c r="EE50" s="30">
        <f>SUM(LARGE(($EC50,$DV50,$DO50,$DH50,$DA50,$CT50,$CM50,$CF50,$BY50,$BR50,$BK50,$BD50,$AW50,$AP50,$AI50,$AB50,$U50,$N50,$G50),{1;2;3;4;5}))</f>
        <v>0</v>
      </c>
      <c r="EF50" s="27">
        <f t="shared" si="77"/>
        <v>1</v>
      </c>
      <c r="EG50" s="20">
        <f t="shared" si="38"/>
        <v>1</v>
      </c>
      <c r="EH50" s="27"/>
      <c r="EI50" s="26"/>
      <c r="EJ50" s="28">
        <f t="shared" si="99"/>
        <v>0</v>
      </c>
      <c r="EK50" s="29">
        <f t="shared" si="78"/>
        <v>0</v>
      </c>
      <c r="EL50" s="30">
        <f>SUM(LARGE(($EJ50,$EC50,$DV50,$DO50,$DH50,$DA50,$CT50,$CM50,$CF50,$BY50,$BR50,$BK50,$BD50,$AW50,$AP50,$AI50,$AB50,$U50,$N50,$G50),{1;2;3;4;5}))</f>
        <v>0</v>
      </c>
      <c r="EM50" s="27">
        <f t="shared" si="79"/>
        <v>1</v>
      </c>
    </row>
    <row r="51" spans="1:143" x14ac:dyDescent="0.2">
      <c r="A51" s="36"/>
      <c r="B51" s="70">
        <v>0</v>
      </c>
      <c r="C51" s="3"/>
      <c r="D51" s="20">
        <f t="shared" si="0"/>
        <v>1</v>
      </c>
      <c r="E51" s="27"/>
      <c r="F51" s="26"/>
      <c r="G51" s="28">
        <f t="shared" si="80"/>
        <v>0</v>
      </c>
      <c r="H51" s="29">
        <f t="shared" si="40"/>
        <v>0</v>
      </c>
      <c r="I51" s="30">
        <f>SUM(LARGE(($G51),{1}))</f>
        <v>0</v>
      </c>
      <c r="J51" s="27">
        <f t="shared" si="41"/>
        <v>1</v>
      </c>
      <c r="K51" s="20">
        <f t="shared" si="2"/>
        <v>1</v>
      </c>
      <c r="L51" s="27"/>
      <c r="M51" s="26"/>
      <c r="N51" s="28">
        <f t="shared" si="81"/>
        <v>0</v>
      </c>
      <c r="O51" s="29">
        <f t="shared" si="42"/>
        <v>0</v>
      </c>
      <c r="P51" s="30">
        <f>SUM(LARGE(($N51,$G51),{1;2}))</f>
        <v>0</v>
      </c>
      <c r="Q51" s="27">
        <f t="shared" si="43"/>
        <v>1</v>
      </c>
      <c r="R51" s="20">
        <f t="shared" si="4"/>
        <v>2</v>
      </c>
      <c r="S51" s="27"/>
      <c r="T51" s="26"/>
      <c r="U51" s="28">
        <f t="shared" si="82"/>
        <v>0</v>
      </c>
      <c r="V51" s="29">
        <f t="shared" si="44"/>
        <v>0</v>
      </c>
      <c r="W51" s="30">
        <f>SUM(LARGE(($U51,$N51,$G51),{1;2;3}))</f>
        <v>0</v>
      </c>
      <c r="X51" s="27">
        <f t="shared" si="45"/>
        <v>1</v>
      </c>
      <c r="Y51" s="20">
        <f t="shared" si="6"/>
        <v>2</v>
      </c>
      <c r="Z51" s="27"/>
      <c r="AA51" s="26"/>
      <c r="AB51" s="28">
        <f t="shared" si="83"/>
        <v>0</v>
      </c>
      <c r="AC51" s="29">
        <f t="shared" si="46"/>
        <v>0</v>
      </c>
      <c r="AD51" s="30">
        <f>SUM(LARGE(($AB51,$U51,$N51,$G51),{1;2;3;4}))</f>
        <v>0</v>
      </c>
      <c r="AE51" s="27">
        <f t="shared" si="47"/>
        <v>1</v>
      </c>
      <c r="AF51" s="20">
        <f t="shared" si="8"/>
        <v>2</v>
      </c>
      <c r="AG51" s="27"/>
      <c r="AH51" s="26"/>
      <c r="AI51" s="28">
        <f t="shared" si="84"/>
        <v>0</v>
      </c>
      <c r="AJ51" s="29">
        <f t="shared" si="48"/>
        <v>0</v>
      </c>
      <c r="AK51" s="30">
        <f>SUM(LARGE(($AI51,$AB51,$U51,$N51,$G51),{1;2;3;4;5}))</f>
        <v>0</v>
      </c>
      <c r="AL51" s="27">
        <f t="shared" si="49"/>
        <v>1</v>
      </c>
      <c r="AM51" s="20">
        <f t="shared" si="10"/>
        <v>2</v>
      </c>
      <c r="AN51" s="27"/>
      <c r="AO51" s="26"/>
      <c r="AP51" s="28">
        <f t="shared" si="85"/>
        <v>0</v>
      </c>
      <c r="AQ51" s="29">
        <f t="shared" si="50"/>
        <v>0</v>
      </c>
      <c r="AR51" s="30">
        <f>SUM(LARGE(($AP51,$AI51,$AB51,$U51,$N51,$G51),{1;2;3;4;5}))</f>
        <v>0</v>
      </c>
      <c r="AS51" s="27">
        <f t="shared" si="51"/>
        <v>1</v>
      </c>
      <c r="AT51" s="20">
        <f t="shared" si="12"/>
        <v>2</v>
      </c>
      <c r="AU51" s="27"/>
      <c r="AV51" s="26"/>
      <c r="AW51" s="28">
        <f t="shared" si="86"/>
        <v>0</v>
      </c>
      <c r="AX51" s="29">
        <f t="shared" si="52"/>
        <v>0</v>
      </c>
      <c r="AY51" s="30">
        <f>SUM(LARGE(($AW51,$AP51,$AI51,$AB51,$U51,$N51,$G51),{1;2;3;4;5}))</f>
        <v>0</v>
      </c>
      <c r="AZ51" s="27">
        <f t="shared" si="53"/>
        <v>1</v>
      </c>
      <c r="BA51" s="20">
        <f t="shared" si="14"/>
        <v>2</v>
      </c>
      <c r="BB51" s="27"/>
      <c r="BC51" s="26"/>
      <c r="BD51" s="28">
        <f t="shared" si="87"/>
        <v>0</v>
      </c>
      <c r="BE51" s="29">
        <f t="shared" si="54"/>
        <v>0</v>
      </c>
      <c r="BF51" s="30">
        <f>SUM(LARGE(($BD51,$AW51,$AP51,$AI51,$AB51,$U51,$N51,$G51),{1;2;3;4;5}))</f>
        <v>0</v>
      </c>
      <c r="BG51" s="27">
        <f t="shared" si="55"/>
        <v>1</v>
      </c>
      <c r="BH51" s="20">
        <f t="shared" si="16"/>
        <v>2</v>
      </c>
      <c r="BI51" s="27"/>
      <c r="BJ51" s="26"/>
      <c r="BK51" s="28">
        <f t="shared" si="88"/>
        <v>0</v>
      </c>
      <c r="BL51" s="29">
        <f t="shared" si="56"/>
        <v>0</v>
      </c>
      <c r="BM51" s="30">
        <f>SUM(LARGE(($BK51,$BD51,$AW51,$AP51,$AI51,$AB51,$U51,$N51,$G51),{1;2;3;4;5}))</f>
        <v>0</v>
      </c>
      <c r="BN51" s="27">
        <f t="shared" si="57"/>
        <v>1</v>
      </c>
      <c r="BO51" s="20">
        <f t="shared" si="18"/>
        <v>2</v>
      </c>
      <c r="BP51" s="27"/>
      <c r="BQ51" s="26"/>
      <c r="BR51" s="28">
        <f t="shared" si="89"/>
        <v>0</v>
      </c>
      <c r="BS51" s="29">
        <f t="shared" si="58"/>
        <v>0</v>
      </c>
      <c r="BT51" s="30">
        <f>SUM(LARGE(($BR51,$BK51,$BD51,$AW51,$AP51,$AI51,$AB51,$U51,$N51,$G51),{1;2;3;4;5}))</f>
        <v>0</v>
      </c>
      <c r="BU51" s="27">
        <f t="shared" si="59"/>
        <v>1</v>
      </c>
      <c r="BV51" s="20">
        <f t="shared" si="20"/>
        <v>2</v>
      </c>
      <c r="BW51" s="27"/>
      <c r="BX51" s="26"/>
      <c r="BY51" s="28">
        <f t="shared" si="90"/>
        <v>0</v>
      </c>
      <c r="BZ51" s="29">
        <f t="shared" si="60"/>
        <v>0</v>
      </c>
      <c r="CA51" s="30">
        <f>SUM(LARGE(($BY51,$BR51,$BK51,$BD51,$AW51,$AP51,$AI51,$AB51,$U51,$N51,$G51),{1;2;3;4;5}))</f>
        <v>0</v>
      </c>
      <c r="CB51" s="27">
        <f t="shared" si="61"/>
        <v>1</v>
      </c>
      <c r="CC51" s="20">
        <f t="shared" si="22"/>
        <v>2</v>
      </c>
      <c r="CD51" s="27"/>
      <c r="CE51" s="26"/>
      <c r="CF51" s="28">
        <f t="shared" si="91"/>
        <v>0</v>
      </c>
      <c r="CG51" s="29">
        <f t="shared" si="62"/>
        <v>0</v>
      </c>
      <c r="CH51" s="30">
        <f>SUM(LARGE(($CF51,$BY51,$BR51,$BK51,$BD51,$AW51,$AP51,$AI51,$AB51,$U51,$N51,$G51),{1;2;3;4;5}))</f>
        <v>0</v>
      </c>
      <c r="CI51" s="27">
        <f t="shared" si="63"/>
        <v>1</v>
      </c>
      <c r="CJ51" s="20">
        <f t="shared" si="24"/>
        <v>1</v>
      </c>
      <c r="CK51" s="27"/>
      <c r="CL51" s="26"/>
      <c r="CM51" s="28">
        <f t="shared" si="92"/>
        <v>0</v>
      </c>
      <c r="CN51" s="29">
        <f t="shared" si="64"/>
        <v>0</v>
      </c>
      <c r="CO51" s="30">
        <f>SUM(LARGE(($CM51,$CF51,$BY51,$BR51,$BK51,$BD51,$AW51,$AP51,$AI51,$AB51,$U51,$N51,$G51),{1;2;3;4;5}))</f>
        <v>0</v>
      </c>
      <c r="CP51" s="27">
        <f t="shared" si="65"/>
        <v>1</v>
      </c>
      <c r="CQ51" s="20">
        <f t="shared" si="26"/>
        <v>1</v>
      </c>
      <c r="CR51" s="27"/>
      <c r="CS51" s="26"/>
      <c r="CT51" s="28">
        <f t="shared" si="93"/>
        <v>0</v>
      </c>
      <c r="CU51" s="29">
        <f t="shared" si="66"/>
        <v>0</v>
      </c>
      <c r="CV51" s="30">
        <f>SUM(LARGE(($CT51,$CM51,$CF51,$BY51,$BR51,$BK51,$BD51,$AW51,$AP51,$AI51,$AB51,$U51,$N51,$G51),{1;2;3;4;5}))</f>
        <v>0</v>
      </c>
      <c r="CW51" s="27">
        <f t="shared" si="67"/>
        <v>1</v>
      </c>
      <c r="CX51" s="20">
        <f t="shared" si="28"/>
        <v>1</v>
      </c>
      <c r="CY51" s="27"/>
      <c r="CZ51" s="26"/>
      <c r="DA51" s="28">
        <f t="shared" si="94"/>
        <v>0</v>
      </c>
      <c r="DB51" s="29">
        <f t="shared" si="68"/>
        <v>0</v>
      </c>
      <c r="DC51" s="30">
        <f>SUM(LARGE(($DA51,$CT51,$CM51,$CF51,$BY51,$BR51,$BK51,$BD51,$AW51,$AP51,$AI51,$AB51,$U51,$N51,$G51),{1;2;3;4;5}))</f>
        <v>0</v>
      </c>
      <c r="DD51" s="27">
        <f t="shared" si="69"/>
        <v>1</v>
      </c>
      <c r="DE51" s="20">
        <f t="shared" si="30"/>
        <v>1</v>
      </c>
      <c r="DF51" s="27"/>
      <c r="DG51" s="26"/>
      <c r="DH51" s="28">
        <f t="shared" si="95"/>
        <v>0</v>
      </c>
      <c r="DI51" s="29">
        <f t="shared" si="70"/>
        <v>0</v>
      </c>
      <c r="DJ51" s="30">
        <f>SUM(LARGE(($DH51,$DA51,$CT51,$CM51,$CF51,$BY51,$BR51,$BK51,$BD51,$AW51,$AP51,$AI51,$AB51,$U51,$N51,$G51),{1;2;3;4;5}))</f>
        <v>0</v>
      </c>
      <c r="DK51" s="27">
        <f t="shared" si="71"/>
        <v>1</v>
      </c>
      <c r="DL51" s="20">
        <f t="shared" si="32"/>
        <v>1</v>
      </c>
      <c r="DM51" s="27"/>
      <c r="DN51" s="26"/>
      <c r="DO51" s="28">
        <f t="shared" si="96"/>
        <v>0</v>
      </c>
      <c r="DP51" s="29">
        <f t="shared" si="72"/>
        <v>0</v>
      </c>
      <c r="DQ51" s="30">
        <f>SUM(LARGE(($DO51,$DH51,$DA51,$CT51,$CM51,$CF51,$BY51,$BR51,$BK51,$BD51,$AW51,$AP51,$AI51,$AB51,$U51,$N51,$G51),{1;2;3;4;5}))</f>
        <v>0</v>
      </c>
      <c r="DR51" s="27">
        <f t="shared" si="73"/>
        <v>1</v>
      </c>
      <c r="DS51" s="20">
        <f t="shared" si="34"/>
        <v>1</v>
      </c>
      <c r="DT51" s="27"/>
      <c r="DU51" s="26"/>
      <c r="DV51" s="28">
        <f t="shared" si="97"/>
        <v>0</v>
      </c>
      <c r="DW51" s="29">
        <f t="shared" si="74"/>
        <v>0</v>
      </c>
      <c r="DX51" s="30">
        <f>SUM(LARGE(($DV51,$DO51,$DH51,$DA51,$CT51,$CM51,$CF51,$BY51,$BR51,$BK51,$BD51,$AW51,$AP51,$AI51,$AB51,$U51,$N51,$G51),{1;2;3;4;5}))</f>
        <v>0</v>
      </c>
      <c r="DY51" s="27">
        <f t="shared" si="75"/>
        <v>1</v>
      </c>
      <c r="DZ51" s="20">
        <f t="shared" si="36"/>
        <v>3</v>
      </c>
      <c r="EA51" s="27"/>
      <c r="EB51" s="26"/>
      <c r="EC51" s="28">
        <f t="shared" si="98"/>
        <v>0</v>
      </c>
      <c r="ED51" s="29">
        <f t="shared" si="76"/>
        <v>0</v>
      </c>
      <c r="EE51" s="30">
        <f>SUM(LARGE(($EC51,$DV51,$DO51,$DH51,$DA51,$CT51,$CM51,$CF51,$BY51,$BR51,$BK51,$BD51,$AW51,$AP51,$AI51,$AB51,$U51,$N51,$G51),{1;2;3;4;5}))</f>
        <v>0</v>
      </c>
      <c r="EF51" s="27">
        <f t="shared" si="77"/>
        <v>1</v>
      </c>
      <c r="EG51" s="20">
        <f t="shared" si="38"/>
        <v>1</v>
      </c>
      <c r="EH51" s="27"/>
      <c r="EI51" s="26"/>
      <c r="EJ51" s="28">
        <f t="shared" si="99"/>
        <v>0</v>
      </c>
      <c r="EK51" s="29">
        <f t="shared" si="78"/>
        <v>0</v>
      </c>
      <c r="EL51" s="30">
        <f>SUM(LARGE(($EJ51,$EC51,$DV51,$DO51,$DH51,$DA51,$CT51,$CM51,$CF51,$BY51,$BR51,$BK51,$BD51,$AW51,$AP51,$AI51,$AB51,$U51,$N51,$G51),{1;2;3;4;5}))</f>
        <v>0</v>
      </c>
      <c r="EM51" s="27">
        <f t="shared" si="79"/>
        <v>1</v>
      </c>
    </row>
    <row r="52" spans="1:143" x14ac:dyDescent="0.2">
      <c r="A52" s="36"/>
      <c r="B52" s="70">
        <v>0</v>
      </c>
      <c r="C52" s="3"/>
      <c r="D52" s="20">
        <f t="shared" si="0"/>
        <v>1</v>
      </c>
      <c r="E52" s="27"/>
      <c r="F52" s="26"/>
      <c r="G52" s="28">
        <f t="shared" si="80"/>
        <v>0</v>
      </c>
      <c r="H52" s="29">
        <f t="shared" si="40"/>
        <v>0</v>
      </c>
      <c r="I52" s="30">
        <f>SUM(LARGE(($G52),{1}))</f>
        <v>0</v>
      </c>
      <c r="J52" s="27">
        <f t="shared" si="41"/>
        <v>1</v>
      </c>
      <c r="K52" s="20">
        <f t="shared" si="2"/>
        <v>1</v>
      </c>
      <c r="L52" s="27"/>
      <c r="M52" s="26"/>
      <c r="N52" s="28">
        <f t="shared" si="81"/>
        <v>0</v>
      </c>
      <c r="O52" s="29">
        <f t="shared" si="42"/>
        <v>0</v>
      </c>
      <c r="P52" s="30">
        <f>SUM(LARGE(($N52,$G52),{1;2}))</f>
        <v>0</v>
      </c>
      <c r="Q52" s="27">
        <f t="shared" si="43"/>
        <v>1</v>
      </c>
      <c r="R52" s="20">
        <f t="shared" si="4"/>
        <v>2</v>
      </c>
      <c r="S52" s="27"/>
      <c r="T52" s="26"/>
      <c r="U52" s="28">
        <f t="shared" si="82"/>
        <v>0</v>
      </c>
      <c r="V52" s="29">
        <f t="shared" si="44"/>
        <v>0</v>
      </c>
      <c r="W52" s="30">
        <f>SUM(LARGE(($U52,$N52,$G52),{1;2;3}))</f>
        <v>0</v>
      </c>
      <c r="X52" s="27">
        <f t="shared" si="45"/>
        <v>1</v>
      </c>
      <c r="Y52" s="20">
        <f t="shared" si="6"/>
        <v>2</v>
      </c>
      <c r="Z52" s="27"/>
      <c r="AA52" s="26"/>
      <c r="AB52" s="28">
        <f t="shared" si="83"/>
        <v>0</v>
      </c>
      <c r="AC52" s="29">
        <f t="shared" si="46"/>
        <v>0</v>
      </c>
      <c r="AD52" s="30">
        <f>SUM(LARGE(($AB52,$U52,$N52,$G52),{1;2;3;4}))</f>
        <v>0</v>
      </c>
      <c r="AE52" s="27">
        <f t="shared" si="47"/>
        <v>1</v>
      </c>
      <c r="AF52" s="20">
        <f t="shared" si="8"/>
        <v>2</v>
      </c>
      <c r="AG52" s="27"/>
      <c r="AH52" s="26"/>
      <c r="AI52" s="28">
        <f t="shared" si="84"/>
        <v>0</v>
      </c>
      <c r="AJ52" s="29">
        <f t="shared" si="48"/>
        <v>0</v>
      </c>
      <c r="AK52" s="30">
        <f>SUM(LARGE(($AI52,$AB52,$U52,$N52,$G52),{1;2;3;4;5}))</f>
        <v>0</v>
      </c>
      <c r="AL52" s="27">
        <f t="shared" si="49"/>
        <v>1</v>
      </c>
      <c r="AM52" s="20">
        <f t="shared" si="10"/>
        <v>2</v>
      </c>
      <c r="AN52" s="27"/>
      <c r="AO52" s="26"/>
      <c r="AP52" s="28">
        <f t="shared" si="85"/>
        <v>0</v>
      </c>
      <c r="AQ52" s="29">
        <f t="shared" si="50"/>
        <v>0</v>
      </c>
      <c r="AR52" s="30">
        <f>SUM(LARGE(($AP52,$AI52,$AB52,$U52,$N52,$G52),{1;2;3;4;5}))</f>
        <v>0</v>
      </c>
      <c r="AS52" s="27">
        <f t="shared" si="51"/>
        <v>1</v>
      </c>
      <c r="AT52" s="20">
        <f t="shared" si="12"/>
        <v>2</v>
      </c>
      <c r="AU52" s="27"/>
      <c r="AV52" s="26"/>
      <c r="AW52" s="28">
        <f t="shared" si="86"/>
        <v>0</v>
      </c>
      <c r="AX52" s="29">
        <f t="shared" si="52"/>
        <v>0</v>
      </c>
      <c r="AY52" s="30">
        <f>SUM(LARGE(($AW52,$AP52,$AI52,$AB52,$U52,$N52,$G52),{1;2;3;4;5}))</f>
        <v>0</v>
      </c>
      <c r="AZ52" s="27">
        <f t="shared" si="53"/>
        <v>1</v>
      </c>
      <c r="BA52" s="20">
        <f t="shared" si="14"/>
        <v>2</v>
      </c>
      <c r="BB52" s="27"/>
      <c r="BC52" s="26"/>
      <c r="BD52" s="28">
        <f t="shared" si="87"/>
        <v>0</v>
      </c>
      <c r="BE52" s="29">
        <f t="shared" si="54"/>
        <v>0</v>
      </c>
      <c r="BF52" s="30">
        <f>SUM(LARGE(($BD52,$AW52,$AP52,$AI52,$AB52,$U52,$N52,$G52),{1;2;3;4;5}))</f>
        <v>0</v>
      </c>
      <c r="BG52" s="27">
        <f t="shared" si="55"/>
        <v>1</v>
      </c>
      <c r="BH52" s="20">
        <f t="shared" si="16"/>
        <v>2</v>
      </c>
      <c r="BI52" s="27"/>
      <c r="BJ52" s="26"/>
      <c r="BK52" s="28">
        <f t="shared" si="88"/>
        <v>0</v>
      </c>
      <c r="BL52" s="29">
        <f t="shared" si="56"/>
        <v>0</v>
      </c>
      <c r="BM52" s="30">
        <f>SUM(LARGE(($BK52,$BD52,$AW52,$AP52,$AI52,$AB52,$U52,$N52,$G52),{1;2;3;4;5}))</f>
        <v>0</v>
      </c>
      <c r="BN52" s="27">
        <f t="shared" si="57"/>
        <v>1</v>
      </c>
      <c r="BO52" s="20">
        <f t="shared" si="18"/>
        <v>2</v>
      </c>
      <c r="BP52" s="27"/>
      <c r="BQ52" s="26"/>
      <c r="BR52" s="28">
        <f t="shared" si="89"/>
        <v>0</v>
      </c>
      <c r="BS52" s="29">
        <f t="shared" si="58"/>
        <v>0</v>
      </c>
      <c r="BT52" s="30">
        <f>SUM(LARGE(($BR52,$BK52,$BD52,$AW52,$AP52,$AI52,$AB52,$U52,$N52,$G52),{1;2;3;4;5}))</f>
        <v>0</v>
      </c>
      <c r="BU52" s="27">
        <f t="shared" si="59"/>
        <v>1</v>
      </c>
      <c r="BV52" s="20">
        <f t="shared" si="20"/>
        <v>2</v>
      </c>
      <c r="BW52" s="27"/>
      <c r="BX52" s="26"/>
      <c r="BY52" s="28">
        <f t="shared" si="90"/>
        <v>0</v>
      </c>
      <c r="BZ52" s="29">
        <f t="shared" si="60"/>
        <v>0</v>
      </c>
      <c r="CA52" s="30">
        <f>SUM(LARGE(($BY52,$BR52,$BK52,$BD52,$AW52,$AP52,$AI52,$AB52,$U52,$N52,$G52),{1;2;3;4;5}))</f>
        <v>0</v>
      </c>
      <c r="CB52" s="27">
        <f t="shared" si="61"/>
        <v>1</v>
      </c>
      <c r="CC52" s="20">
        <f t="shared" si="22"/>
        <v>2</v>
      </c>
      <c r="CD52" s="27"/>
      <c r="CE52" s="26"/>
      <c r="CF52" s="28">
        <f t="shared" si="91"/>
        <v>0</v>
      </c>
      <c r="CG52" s="29">
        <f t="shared" si="62"/>
        <v>0</v>
      </c>
      <c r="CH52" s="30">
        <f>SUM(LARGE(($CF52,$BY52,$BR52,$BK52,$BD52,$AW52,$AP52,$AI52,$AB52,$U52,$N52,$G52),{1;2;3;4;5}))</f>
        <v>0</v>
      </c>
      <c r="CI52" s="27">
        <f t="shared" si="63"/>
        <v>1</v>
      </c>
      <c r="CJ52" s="20">
        <f t="shared" si="24"/>
        <v>1</v>
      </c>
      <c r="CK52" s="27"/>
      <c r="CL52" s="26"/>
      <c r="CM52" s="28">
        <f t="shared" si="92"/>
        <v>0</v>
      </c>
      <c r="CN52" s="29">
        <f t="shared" si="64"/>
        <v>0</v>
      </c>
      <c r="CO52" s="30">
        <f>SUM(LARGE(($CM52,$CF52,$BY52,$BR52,$BK52,$BD52,$AW52,$AP52,$AI52,$AB52,$U52,$N52,$G52),{1;2;3;4;5}))</f>
        <v>0</v>
      </c>
      <c r="CP52" s="27">
        <f t="shared" si="65"/>
        <v>1</v>
      </c>
      <c r="CQ52" s="20">
        <f t="shared" si="26"/>
        <v>1</v>
      </c>
      <c r="CR52" s="27"/>
      <c r="CS52" s="26"/>
      <c r="CT52" s="28">
        <f t="shared" si="93"/>
        <v>0</v>
      </c>
      <c r="CU52" s="29">
        <f t="shared" si="66"/>
        <v>0</v>
      </c>
      <c r="CV52" s="30">
        <f>SUM(LARGE(($CT52,$CM52,$CF52,$BY52,$BR52,$BK52,$BD52,$AW52,$AP52,$AI52,$AB52,$U52,$N52,$G52),{1;2;3;4;5}))</f>
        <v>0</v>
      </c>
      <c r="CW52" s="27">
        <f t="shared" si="67"/>
        <v>1</v>
      </c>
      <c r="CX52" s="20">
        <f t="shared" si="28"/>
        <v>1</v>
      </c>
      <c r="CY52" s="27"/>
      <c r="CZ52" s="26"/>
      <c r="DA52" s="28">
        <f t="shared" si="94"/>
        <v>0</v>
      </c>
      <c r="DB52" s="29">
        <f t="shared" si="68"/>
        <v>0</v>
      </c>
      <c r="DC52" s="30">
        <f>SUM(LARGE(($DA52,$CT52,$CM52,$CF52,$BY52,$BR52,$BK52,$BD52,$AW52,$AP52,$AI52,$AB52,$U52,$N52,$G52),{1;2;3;4;5}))</f>
        <v>0</v>
      </c>
      <c r="DD52" s="27">
        <f t="shared" si="69"/>
        <v>1</v>
      </c>
      <c r="DE52" s="20">
        <f t="shared" si="30"/>
        <v>1</v>
      </c>
      <c r="DF52" s="27"/>
      <c r="DG52" s="26"/>
      <c r="DH52" s="28">
        <f t="shared" si="95"/>
        <v>0</v>
      </c>
      <c r="DI52" s="29">
        <f t="shared" si="70"/>
        <v>0</v>
      </c>
      <c r="DJ52" s="30">
        <f>SUM(LARGE(($DH52,$DA52,$CT52,$CM52,$CF52,$BY52,$BR52,$BK52,$BD52,$AW52,$AP52,$AI52,$AB52,$U52,$N52,$G52),{1;2;3;4;5}))</f>
        <v>0</v>
      </c>
      <c r="DK52" s="27">
        <f t="shared" si="71"/>
        <v>1</v>
      </c>
      <c r="DL52" s="20">
        <f t="shared" si="32"/>
        <v>1</v>
      </c>
      <c r="DM52" s="27"/>
      <c r="DN52" s="26"/>
      <c r="DO52" s="28">
        <f t="shared" si="96"/>
        <v>0</v>
      </c>
      <c r="DP52" s="29">
        <f t="shared" si="72"/>
        <v>0</v>
      </c>
      <c r="DQ52" s="30">
        <f>SUM(LARGE(($DO52,$DH52,$DA52,$CT52,$CM52,$CF52,$BY52,$BR52,$BK52,$BD52,$AW52,$AP52,$AI52,$AB52,$U52,$N52,$G52),{1;2;3;4;5}))</f>
        <v>0</v>
      </c>
      <c r="DR52" s="27">
        <f t="shared" si="73"/>
        <v>1</v>
      </c>
      <c r="DS52" s="20">
        <f t="shared" si="34"/>
        <v>1</v>
      </c>
      <c r="DT52" s="27"/>
      <c r="DU52" s="26"/>
      <c r="DV52" s="28">
        <f t="shared" si="97"/>
        <v>0</v>
      </c>
      <c r="DW52" s="29">
        <f t="shared" si="74"/>
        <v>0</v>
      </c>
      <c r="DX52" s="30">
        <f>SUM(LARGE(($DV52,$DO52,$DH52,$DA52,$CT52,$CM52,$CF52,$BY52,$BR52,$BK52,$BD52,$AW52,$AP52,$AI52,$AB52,$U52,$N52,$G52),{1;2;3;4;5}))</f>
        <v>0</v>
      </c>
      <c r="DY52" s="27">
        <f t="shared" si="75"/>
        <v>1</v>
      </c>
      <c r="DZ52" s="20">
        <f t="shared" si="36"/>
        <v>3</v>
      </c>
      <c r="EA52" s="27"/>
      <c r="EB52" s="26"/>
      <c r="EC52" s="28">
        <f t="shared" si="98"/>
        <v>0</v>
      </c>
      <c r="ED52" s="29">
        <f t="shared" si="76"/>
        <v>0</v>
      </c>
      <c r="EE52" s="30">
        <f>SUM(LARGE(($EC52,$DV52,$DO52,$DH52,$DA52,$CT52,$CM52,$CF52,$BY52,$BR52,$BK52,$BD52,$AW52,$AP52,$AI52,$AB52,$U52,$N52,$G52),{1;2;3;4;5}))</f>
        <v>0</v>
      </c>
      <c r="EF52" s="27">
        <f t="shared" si="77"/>
        <v>1</v>
      </c>
      <c r="EG52" s="20">
        <f t="shared" si="38"/>
        <v>1</v>
      </c>
      <c r="EH52" s="27"/>
      <c r="EI52" s="26"/>
      <c r="EJ52" s="28">
        <f t="shared" si="99"/>
        <v>0</v>
      </c>
      <c r="EK52" s="29">
        <f t="shared" si="78"/>
        <v>0</v>
      </c>
      <c r="EL52" s="30">
        <f>SUM(LARGE(($EJ52,$EC52,$DV52,$DO52,$DH52,$DA52,$CT52,$CM52,$CF52,$BY52,$BR52,$BK52,$BD52,$AW52,$AP52,$AI52,$AB52,$U52,$N52,$G52),{1;2;3;4;5}))</f>
        <v>0</v>
      </c>
      <c r="EM52" s="27">
        <f t="shared" si="79"/>
        <v>1</v>
      </c>
    </row>
    <row r="53" spans="1:143" x14ac:dyDescent="0.2">
      <c r="A53" s="36"/>
      <c r="B53" s="70">
        <v>0</v>
      </c>
      <c r="C53" s="3"/>
      <c r="D53" s="20">
        <f t="shared" si="0"/>
        <v>1</v>
      </c>
      <c r="E53" s="27"/>
      <c r="F53" s="26"/>
      <c r="G53" s="28">
        <f t="shared" si="80"/>
        <v>0</v>
      </c>
      <c r="H53" s="29">
        <f t="shared" si="40"/>
        <v>0</v>
      </c>
      <c r="I53" s="30">
        <f>SUM(LARGE(($G53),{1}))</f>
        <v>0</v>
      </c>
      <c r="J53" s="27">
        <f t="shared" si="41"/>
        <v>1</v>
      </c>
      <c r="K53" s="20">
        <f t="shared" si="2"/>
        <v>1</v>
      </c>
      <c r="L53" s="27"/>
      <c r="M53" s="26"/>
      <c r="N53" s="28">
        <f t="shared" si="81"/>
        <v>0</v>
      </c>
      <c r="O53" s="29">
        <f t="shared" si="42"/>
        <v>0</v>
      </c>
      <c r="P53" s="30">
        <f>SUM(LARGE(($N53,$G53),{1;2}))</f>
        <v>0</v>
      </c>
      <c r="Q53" s="27">
        <f t="shared" si="43"/>
        <v>1</v>
      </c>
      <c r="R53" s="20">
        <f t="shared" si="4"/>
        <v>2</v>
      </c>
      <c r="S53" s="27"/>
      <c r="T53" s="26"/>
      <c r="U53" s="28">
        <f t="shared" si="82"/>
        <v>0</v>
      </c>
      <c r="V53" s="29">
        <f t="shared" si="44"/>
        <v>0</v>
      </c>
      <c r="W53" s="30">
        <f>SUM(LARGE(($U53,$N53,$G53),{1;2;3}))</f>
        <v>0</v>
      </c>
      <c r="X53" s="27">
        <f t="shared" si="45"/>
        <v>1</v>
      </c>
      <c r="Y53" s="20">
        <f t="shared" si="6"/>
        <v>2</v>
      </c>
      <c r="Z53" s="27"/>
      <c r="AA53" s="26"/>
      <c r="AB53" s="28">
        <f t="shared" si="83"/>
        <v>0</v>
      </c>
      <c r="AC53" s="29">
        <f t="shared" si="46"/>
        <v>0</v>
      </c>
      <c r="AD53" s="30">
        <f>SUM(LARGE(($AB53,$U53,$N53,$G53),{1;2;3;4}))</f>
        <v>0</v>
      </c>
      <c r="AE53" s="27">
        <f t="shared" si="47"/>
        <v>1</v>
      </c>
      <c r="AF53" s="20">
        <f t="shared" si="8"/>
        <v>2</v>
      </c>
      <c r="AG53" s="27"/>
      <c r="AH53" s="26"/>
      <c r="AI53" s="28">
        <f t="shared" si="84"/>
        <v>0</v>
      </c>
      <c r="AJ53" s="29">
        <f t="shared" si="48"/>
        <v>0</v>
      </c>
      <c r="AK53" s="30">
        <f>SUM(LARGE(($AI53,$AB53,$U53,$N53,$G53),{1;2;3;4;5}))</f>
        <v>0</v>
      </c>
      <c r="AL53" s="27">
        <f t="shared" si="49"/>
        <v>1</v>
      </c>
      <c r="AM53" s="20">
        <f t="shared" si="10"/>
        <v>2</v>
      </c>
      <c r="AN53" s="27"/>
      <c r="AO53" s="26"/>
      <c r="AP53" s="28">
        <f t="shared" si="85"/>
        <v>0</v>
      </c>
      <c r="AQ53" s="29">
        <f t="shared" si="50"/>
        <v>0</v>
      </c>
      <c r="AR53" s="30">
        <f>SUM(LARGE(($AP53,$AI53,$AB53,$U53,$N53,$G53),{1;2;3;4;5}))</f>
        <v>0</v>
      </c>
      <c r="AS53" s="27">
        <f t="shared" si="51"/>
        <v>1</v>
      </c>
      <c r="AT53" s="20">
        <f t="shared" si="12"/>
        <v>2</v>
      </c>
      <c r="AU53" s="27"/>
      <c r="AV53" s="26"/>
      <c r="AW53" s="28">
        <f t="shared" si="86"/>
        <v>0</v>
      </c>
      <c r="AX53" s="29">
        <f t="shared" si="52"/>
        <v>0</v>
      </c>
      <c r="AY53" s="30">
        <f>SUM(LARGE(($AW53,$AP53,$AI53,$AB53,$U53,$N53,$G53),{1;2;3;4;5}))</f>
        <v>0</v>
      </c>
      <c r="AZ53" s="27">
        <f t="shared" si="53"/>
        <v>1</v>
      </c>
      <c r="BA53" s="20">
        <f t="shared" si="14"/>
        <v>2</v>
      </c>
      <c r="BB53" s="27"/>
      <c r="BC53" s="26"/>
      <c r="BD53" s="28">
        <f t="shared" si="87"/>
        <v>0</v>
      </c>
      <c r="BE53" s="29">
        <f t="shared" si="54"/>
        <v>0</v>
      </c>
      <c r="BF53" s="30">
        <f>SUM(LARGE(($BD53,$AW53,$AP53,$AI53,$AB53,$U53,$N53,$G53),{1;2;3;4;5}))</f>
        <v>0</v>
      </c>
      <c r="BG53" s="27">
        <f t="shared" si="55"/>
        <v>1</v>
      </c>
      <c r="BH53" s="20">
        <f t="shared" si="16"/>
        <v>2</v>
      </c>
      <c r="BI53" s="27"/>
      <c r="BJ53" s="26"/>
      <c r="BK53" s="28">
        <f t="shared" si="88"/>
        <v>0</v>
      </c>
      <c r="BL53" s="29">
        <f t="shared" si="56"/>
        <v>0</v>
      </c>
      <c r="BM53" s="30">
        <f>SUM(LARGE(($BK53,$BD53,$AW53,$AP53,$AI53,$AB53,$U53,$N53,$G53),{1;2;3;4;5}))</f>
        <v>0</v>
      </c>
      <c r="BN53" s="27">
        <f t="shared" si="57"/>
        <v>1</v>
      </c>
      <c r="BO53" s="20">
        <f t="shared" si="18"/>
        <v>2</v>
      </c>
      <c r="BP53" s="27"/>
      <c r="BQ53" s="26"/>
      <c r="BR53" s="28">
        <f t="shared" si="89"/>
        <v>0</v>
      </c>
      <c r="BS53" s="29">
        <f t="shared" si="58"/>
        <v>0</v>
      </c>
      <c r="BT53" s="30">
        <f>SUM(LARGE(($BR53,$BK53,$BD53,$AW53,$AP53,$AI53,$AB53,$U53,$N53,$G53),{1;2;3;4;5}))</f>
        <v>0</v>
      </c>
      <c r="BU53" s="27">
        <f t="shared" si="59"/>
        <v>1</v>
      </c>
      <c r="BV53" s="20">
        <f t="shared" si="20"/>
        <v>2</v>
      </c>
      <c r="BW53" s="27"/>
      <c r="BX53" s="26"/>
      <c r="BY53" s="28">
        <f t="shared" si="90"/>
        <v>0</v>
      </c>
      <c r="BZ53" s="29">
        <f t="shared" si="60"/>
        <v>0</v>
      </c>
      <c r="CA53" s="30">
        <f>SUM(LARGE(($BY53,$BR53,$BK53,$BD53,$AW53,$AP53,$AI53,$AB53,$U53,$N53,$G53),{1;2;3;4;5}))</f>
        <v>0</v>
      </c>
      <c r="CB53" s="27">
        <f t="shared" si="61"/>
        <v>1</v>
      </c>
      <c r="CC53" s="20">
        <f t="shared" si="22"/>
        <v>2</v>
      </c>
      <c r="CD53" s="27"/>
      <c r="CE53" s="26"/>
      <c r="CF53" s="28">
        <f t="shared" si="91"/>
        <v>0</v>
      </c>
      <c r="CG53" s="29">
        <f t="shared" si="62"/>
        <v>0</v>
      </c>
      <c r="CH53" s="30">
        <f>SUM(LARGE(($CF53,$BY53,$BR53,$BK53,$BD53,$AW53,$AP53,$AI53,$AB53,$U53,$N53,$G53),{1;2;3;4;5}))</f>
        <v>0</v>
      </c>
      <c r="CI53" s="27">
        <f t="shared" si="63"/>
        <v>1</v>
      </c>
      <c r="CJ53" s="20">
        <f t="shared" si="24"/>
        <v>1</v>
      </c>
      <c r="CK53" s="27"/>
      <c r="CL53" s="26"/>
      <c r="CM53" s="28">
        <f t="shared" si="92"/>
        <v>0</v>
      </c>
      <c r="CN53" s="29">
        <f t="shared" si="64"/>
        <v>0</v>
      </c>
      <c r="CO53" s="30">
        <f>SUM(LARGE(($CM53,$CF53,$BY53,$BR53,$BK53,$BD53,$AW53,$AP53,$AI53,$AB53,$U53,$N53,$G53),{1;2;3;4;5}))</f>
        <v>0</v>
      </c>
      <c r="CP53" s="27">
        <f t="shared" si="65"/>
        <v>1</v>
      </c>
      <c r="CQ53" s="20">
        <f t="shared" si="26"/>
        <v>1</v>
      </c>
      <c r="CR53" s="27"/>
      <c r="CS53" s="26"/>
      <c r="CT53" s="28">
        <f t="shared" si="93"/>
        <v>0</v>
      </c>
      <c r="CU53" s="29">
        <f t="shared" si="66"/>
        <v>0</v>
      </c>
      <c r="CV53" s="30">
        <f>SUM(LARGE(($CT53,$CM53,$CF53,$BY53,$BR53,$BK53,$BD53,$AW53,$AP53,$AI53,$AB53,$U53,$N53,$G53),{1;2;3;4;5}))</f>
        <v>0</v>
      </c>
      <c r="CW53" s="27">
        <f t="shared" si="67"/>
        <v>1</v>
      </c>
      <c r="CX53" s="20">
        <f t="shared" si="28"/>
        <v>1</v>
      </c>
      <c r="CY53" s="27"/>
      <c r="CZ53" s="26"/>
      <c r="DA53" s="28">
        <f t="shared" si="94"/>
        <v>0</v>
      </c>
      <c r="DB53" s="29">
        <f t="shared" si="68"/>
        <v>0</v>
      </c>
      <c r="DC53" s="30">
        <f>SUM(LARGE(($DA53,$CT53,$CM53,$CF53,$BY53,$BR53,$BK53,$BD53,$AW53,$AP53,$AI53,$AB53,$U53,$N53,$G53),{1;2;3;4;5}))</f>
        <v>0</v>
      </c>
      <c r="DD53" s="27">
        <f t="shared" si="69"/>
        <v>1</v>
      </c>
      <c r="DE53" s="20">
        <f t="shared" si="30"/>
        <v>1</v>
      </c>
      <c r="DF53" s="27"/>
      <c r="DG53" s="26"/>
      <c r="DH53" s="28">
        <f t="shared" si="95"/>
        <v>0</v>
      </c>
      <c r="DI53" s="29">
        <f t="shared" si="70"/>
        <v>0</v>
      </c>
      <c r="DJ53" s="30">
        <f>SUM(LARGE(($DH53,$DA53,$CT53,$CM53,$CF53,$BY53,$BR53,$BK53,$BD53,$AW53,$AP53,$AI53,$AB53,$U53,$N53,$G53),{1;2;3;4;5}))</f>
        <v>0</v>
      </c>
      <c r="DK53" s="27">
        <f t="shared" si="71"/>
        <v>1</v>
      </c>
      <c r="DL53" s="20">
        <f t="shared" si="32"/>
        <v>1</v>
      </c>
      <c r="DM53" s="27"/>
      <c r="DN53" s="26"/>
      <c r="DO53" s="28">
        <f t="shared" si="96"/>
        <v>0</v>
      </c>
      <c r="DP53" s="29">
        <f t="shared" si="72"/>
        <v>0</v>
      </c>
      <c r="DQ53" s="30">
        <f>SUM(LARGE(($DO53,$DH53,$DA53,$CT53,$CM53,$CF53,$BY53,$BR53,$BK53,$BD53,$AW53,$AP53,$AI53,$AB53,$U53,$N53,$G53),{1;2;3;4;5}))</f>
        <v>0</v>
      </c>
      <c r="DR53" s="27">
        <f t="shared" si="73"/>
        <v>1</v>
      </c>
      <c r="DS53" s="20">
        <f t="shared" si="34"/>
        <v>1</v>
      </c>
      <c r="DT53" s="27"/>
      <c r="DU53" s="26"/>
      <c r="DV53" s="28">
        <f t="shared" si="97"/>
        <v>0</v>
      </c>
      <c r="DW53" s="29">
        <f t="shared" si="74"/>
        <v>0</v>
      </c>
      <c r="DX53" s="30">
        <f>SUM(LARGE(($DV53,$DO53,$DH53,$DA53,$CT53,$CM53,$CF53,$BY53,$BR53,$BK53,$BD53,$AW53,$AP53,$AI53,$AB53,$U53,$N53,$G53),{1;2;3;4;5}))</f>
        <v>0</v>
      </c>
      <c r="DY53" s="27">
        <f t="shared" si="75"/>
        <v>1</v>
      </c>
      <c r="DZ53" s="20">
        <f t="shared" si="36"/>
        <v>3</v>
      </c>
      <c r="EA53" s="27"/>
      <c r="EB53" s="26"/>
      <c r="EC53" s="28">
        <f t="shared" si="98"/>
        <v>0</v>
      </c>
      <c r="ED53" s="29">
        <f t="shared" si="76"/>
        <v>0</v>
      </c>
      <c r="EE53" s="30">
        <f>SUM(LARGE(($EC53,$DV53,$DO53,$DH53,$DA53,$CT53,$CM53,$CF53,$BY53,$BR53,$BK53,$BD53,$AW53,$AP53,$AI53,$AB53,$U53,$N53,$G53),{1;2;3;4;5}))</f>
        <v>0</v>
      </c>
      <c r="EF53" s="27">
        <f t="shared" si="77"/>
        <v>1</v>
      </c>
      <c r="EG53" s="20">
        <f t="shared" si="38"/>
        <v>1</v>
      </c>
      <c r="EH53" s="27"/>
      <c r="EI53" s="26"/>
      <c r="EJ53" s="28">
        <f t="shared" si="99"/>
        <v>0</v>
      </c>
      <c r="EK53" s="29">
        <f t="shared" si="78"/>
        <v>0</v>
      </c>
      <c r="EL53" s="30">
        <f>SUM(LARGE(($EJ53,$EC53,$DV53,$DO53,$DH53,$DA53,$CT53,$CM53,$CF53,$BY53,$BR53,$BK53,$BD53,$AW53,$AP53,$AI53,$AB53,$U53,$N53,$G53),{1;2;3;4;5}))</f>
        <v>0</v>
      </c>
      <c r="EM53" s="27">
        <f t="shared" si="79"/>
        <v>1</v>
      </c>
    </row>
    <row r="54" spans="1:143" x14ac:dyDescent="0.2">
      <c r="A54" s="36"/>
      <c r="B54" s="70">
        <v>0</v>
      </c>
      <c r="C54" s="3"/>
      <c r="D54" s="20">
        <f t="shared" si="0"/>
        <v>1</v>
      </c>
      <c r="E54" s="27"/>
      <c r="F54" s="26"/>
      <c r="G54" s="28">
        <f t="shared" si="80"/>
        <v>0</v>
      </c>
      <c r="H54" s="29">
        <f t="shared" si="40"/>
        <v>0</v>
      </c>
      <c r="I54" s="30">
        <f>SUM(LARGE(($G54),{1}))</f>
        <v>0</v>
      </c>
      <c r="J54" s="27">
        <f t="shared" si="41"/>
        <v>1</v>
      </c>
      <c r="K54" s="20">
        <f t="shared" si="2"/>
        <v>1</v>
      </c>
      <c r="L54" s="27"/>
      <c r="M54" s="26"/>
      <c r="N54" s="28">
        <f t="shared" si="81"/>
        <v>0</v>
      </c>
      <c r="O54" s="29">
        <f t="shared" si="42"/>
        <v>0</v>
      </c>
      <c r="P54" s="30">
        <f>SUM(LARGE(($N54,$G54),{1;2}))</f>
        <v>0</v>
      </c>
      <c r="Q54" s="27">
        <f t="shared" si="43"/>
        <v>1</v>
      </c>
      <c r="R54" s="20">
        <f t="shared" si="4"/>
        <v>2</v>
      </c>
      <c r="S54" s="27"/>
      <c r="T54" s="26"/>
      <c r="U54" s="28">
        <f t="shared" si="82"/>
        <v>0</v>
      </c>
      <c r="V54" s="29">
        <f t="shared" si="44"/>
        <v>0</v>
      </c>
      <c r="W54" s="30">
        <f>SUM(LARGE(($U54,$N54,$G54),{1;2;3}))</f>
        <v>0</v>
      </c>
      <c r="X54" s="27">
        <f t="shared" si="45"/>
        <v>1</v>
      </c>
      <c r="Y54" s="20">
        <f t="shared" si="6"/>
        <v>2</v>
      </c>
      <c r="Z54" s="27"/>
      <c r="AA54" s="26"/>
      <c r="AB54" s="28">
        <f t="shared" si="83"/>
        <v>0</v>
      </c>
      <c r="AC54" s="29">
        <f t="shared" si="46"/>
        <v>0</v>
      </c>
      <c r="AD54" s="30">
        <f>SUM(LARGE(($AB54,$U54,$N54,$G54),{1;2;3;4}))</f>
        <v>0</v>
      </c>
      <c r="AE54" s="27">
        <f t="shared" si="47"/>
        <v>1</v>
      </c>
      <c r="AF54" s="20">
        <f t="shared" si="8"/>
        <v>2</v>
      </c>
      <c r="AG54" s="27"/>
      <c r="AH54" s="26"/>
      <c r="AI54" s="28">
        <f t="shared" si="84"/>
        <v>0</v>
      </c>
      <c r="AJ54" s="29">
        <f t="shared" si="48"/>
        <v>0</v>
      </c>
      <c r="AK54" s="30">
        <f>SUM(LARGE(($AI54,$AB54,$U54,$N54,$G54),{1;2;3;4;5}))</f>
        <v>0</v>
      </c>
      <c r="AL54" s="27">
        <f t="shared" si="49"/>
        <v>1</v>
      </c>
      <c r="AM54" s="20">
        <f t="shared" si="10"/>
        <v>2</v>
      </c>
      <c r="AN54" s="27"/>
      <c r="AO54" s="26"/>
      <c r="AP54" s="28">
        <f t="shared" si="85"/>
        <v>0</v>
      </c>
      <c r="AQ54" s="29">
        <f t="shared" si="50"/>
        <v>0</v>
      </c>
      <c r="AR54" s="30">
        <f>SUM(LARGE(($AP54,$AI54,$AB54,$U54,$N54,$G54),{1;2;3;4;5}))</f>
        <v>0</v>
      </c>
      <c r="AS54" s="27">
        <f t="shared" si="51"/>
        <v>1</v>
      </c>
      <c r="AT54" s="20">
        <f t="shared" si="12"/>
        <v>2</v>
      </c>
      <c r="AU54" s="27"/>
      <c r="AV54" s="26"/>
      <c r="AW54" s="28">
        <f t="shared" si="86"/>
        <v>0</v>
      </c>
      <c r="AX54" s="29">
        <f t="shared" si="52"/>
        <v>0</v>
      </c>
      <c r="AY54" s="30">
        <f>SUM(LARGE(($AW54,$AP54,$AI54,$AB54,$U54,$N54,$G54),{1;2;3;4;5}))</f>
        <v>0</v>
      </c>
      <c r="AZ54" s="27">
        <f t="shared" si="53"/>
        <v>1</v>
      </c>
      <c r="BA54" s="20">
        <f t="shared" si="14"/>
        <v>2</v>
      </c>
      <c r="BB54" s="27"/>
      <c r="BC54" s="26"/>
      <c r="BD54" s="28">
        <f t="shared" si="87"/>
        <v>0</v>
      </c>
      <c r="BE54" s="29">
        <f t="shared" si="54"/>
        <v>0</v>
      </c>
      <c r="BF54" s="30">
        <f>SUM(LARGE(($BD54,$AW54,$AP54,$AI54,$AB54,$U54,$N54,$G54),{1;2;3;4;5}))</f>
        <v>0</v>
      </c>
      <c r="BG54" s="27">
        <f t="shared" si="55"/>
        <v>1</v>
      </c>
      <c r="BH54" s="20">
        <f t="shared" si="16"/>
        <v>2</v>
      </c>
      <c r="BI54" s="27"/>
      <c r="BJ54" s="26"/>
      <c r="BK54" s="28">
        <f t="shared" si="88"/>
        <v>0</v>
      </c>
      <c r="BL54" s="29">
        <f t="shared" si="56"/>
        <v>0</v>
      </c>
      <c r="BM54" s="30">
        <f>SUM(LARGE(($BK54,$BD54,$AW54,$AP54,$AI54,$AB54,$U54,$N54,$G54),{1;2;3;4;5}))</f>
        <v>0</v>
      </c>
      <c r="BN54" s="27">
        <f t="shared" si="57"/>
        <v>1</v>
      </c>
      <c r="BO54" s="20">
        <f t="shared" si="18"/>
        <v>2</v>
      </c>
      <c r="BP54" s="27"/>
      <c r="BQ54" s="26"/>
      <c r="BR54" s="28">
        <f t="shared" si="89"/>
        <v>0</v>
      </c>
      <c r="BS54" s="29">
        <f t="shared" si="58"/>
        <v>0</v>
      </c>
      <c r="BT54" s="30">
        <f>SUM(LARGE(($BR54,$BK54,$BD54,$AW54,$AP54,$AI54,$AB54,$U54,$N54,$G54),{1;2;3;4;5}))</f>
        <v>0</v>
      </c>
      <c r="BU54" s="27">
        <f t="shared" si="59"/>
        <v>1</v>
      </c>
      <c r="BV54" s="20">
        <f t="shared" si="20"/>
        <v>2</v>
      </c>
      <c r="BW54" s="27"/>
      <c r="BX54" s="26"/>
      <c r="BY54" s="28">
        <f t="shared" si="90"/>
        <v>0</v>
      </c>
      <c r="BZ54" s="29">
        <f t="shared" si="60"/>
        <v>0</v>
      </c>
      <c r="CA54" s="30">
        <f>SUM(LARGE(($BY54,$BR54,$BK54,$BD54,$AW54,$AP54,$AI54,$AB54,$U54,$N54,$G54),{1;2;3;4;5}))</f>
        <v>0</v>
      </c>
      <c r="CB54" s="27">
        <f t="shared" si="61"/>
        <v>1</v>
      </c>
      <c r="CC54" s="20">
        <f t="shared" si="22"/>
        <v>2</v>
      </c>
      <c r="CD54" s="27"/>
      <c r="CE54" s="26"/>
      <c r="CF54" s="28">
        <f t="shared" si="91"/>
        <v>0</v>
      </c>
      <c r="CG54" s="29">
        <f t="shared" si="62"/>
        <v>0</v>
      </c>
      <c r="CH54" s="30">
        <f>SUM(LARGE(($CF54,$BY54,$BR54,$BK54,$BD54,$AW54,$AP54,$AI54,$AB54,$U54,$N54,$G54),{1;2;3;4;5}))</f>
        <v>0</v>
      </c>
      <c r="CI54" s="27">
        <f t="shared" si="63"/>
        <v>1</v>
      </c>
      <c r="CJ54" s="20">
        <f t="shared" si="24"/>
        <v>1</v>
      </c>
      <c r="CK54" s="27"/>
      <c r="CL54" s="26"/>
      <c r="CM54" s="28">
        <f t="shared" si="92"/>
        <v>0</v>
      </c>
      <c r="CN54" s="29">
        <f t="shared" si="64"/>
        <v>0</v>
      </c>
      <c r="CO54" s="30">
        <f>SUM(LARGE(($CM54,$CF54,$BY54,$BR54,$BK54,$BD54,$AW54,$AP54,$AI54,$AB54,$U54,$N54,$G54),{1;2;3;4;5}))</f>
        <v>0</v>
      </c>
      <c r="CP54" s="27">
        <f t="shared" si="65"/>
        <v>1</v>
      </c>
      <c r="CQ54" s="20">
        <f t="shared" si="26"/>
        <v>1</v>
      </c>
      <c r="CR54" s="27"/>
      <c r="CS54" s="26"/>
      <c r="CT54" s="28">
        <f t="shared" si="93"/>
        <v>0</v>
      </c>
      <c r="CU54" s="29">
        <f t="shared" si="66"/>
        <v>0</v>
      </c>
      <c r="CV54" s="30">
        <f>SUM(LARGE(($CT54,$CM54,$CF54,$BY54,$BR54,$BK54,$BD54,$AW54,$AP54,$AI54,$AB54,$U54,$N54,$G54),{1;2;3;4;5}))</f>
        <v>0</v>
      </c>
      <c r="CW54" s="27">
        <f t="shared" si="67"/>
        <v>1</v>
      </c>
      <c r="CX54" s="20">
        <f t="shared" si="28"/>
        <v>1</v>
      </c>
      <c r="CY54" s="27"/>
      <c r="CZ54" s="26"/>
      <c r="DA54" s="28">
        <f t="shared" si="94"/>
        <v>0</v>
      </c>
      <c r="DB54" s="29">
        <f t="shared" si="68"/>
        <v>0</v>
      </c>
      <c r="DC54" s="30">
        <f>SUM(LARGE(($DA54,$CT54,$CM54,$CF54,$BY54,$BR54,$BK54,$BD54,$AW54,$AP54,$AI54,$AB54,$U54,$N54,$G54),{1;2;3;4;5}))</f>
        <v>0</v>
      </c>
      <c r="DD54" s="27">
        <f t="shared" si="69"/>
        <v>1</v>
      </c>
      <c r="DE54" s="20">
        <f t="shared" si="30"/>
        <v>1</v>
      </c>
      <c r="DF54" s="27"/>
      <c r="DG54" s="26"/>
      <c r="DH54" s="28">
        <f t="shared" si="95"/>
        <v>0</v>
      </c>
      <c r="DI54" s="29">
        <f t="shared" si="70"/>
        <v>0</v>
      </c>
      <c r="DJ54" s="30">
        <f>SUM(LARGE(($DH54,$DA54,$CT54,$CM54,$CF54,$BY54,$BR54,$BK54,$BD54,$AW54,$AP54,$AI54,$AB54,$U54,$N54,$G54),{1;2;3;4;5}))</f>
        <v>0</v>
      </c>
      <c r="DK54" s="27">
        <f t="shared" si="71"/>
        <v>1</v>
      </c>
      <c r="DL54" s="20">
        <f t="shared" si="32"/>
        <v>1</v>
      </c>
      <c r="DM54" s="27"/>
      <c r="DN54" s="26"/>
      <c r="DO54" s="28">
        <f t="shared" si="96"/>
        <v>0</v>
      </c>
      <c r="DP54" s="29">
        <f t="shared" si="72"/>
        <v>0</v>
      </c>
      <c r="DQ54" s="30">
        <f>SUM(LARGE(($DO54,$DH54,$DA54,$CT54,$CM54,$CF54,$BY54,$BR54,$BK54,$BD54,$AW54,$AP54,$AI54,$AB54,$U54,$N54,$G54),{1;2;3;4;5}))</f>
        <v>0</v>
      </c>
      <c r="DR54" s="27">
        <f t="shared" si="73"/>
        <v>1</v>
      </c>
      <c r="DS54" s="20">
        <f t="shared" si="34"/>
        <v>1</v>
      </c>
      <c r="DT54" s="27"/>
      <c r="DU54" s="26"/>
      <c r="DV54" s="28">
        <f t="shared" si="97"/>
        <v>0</v>
      </c>
      <c r="DW54" s="29">
        <f t="shared" si="74"/>
        <v>0</v>
      </c>
      <c r="DX54" s="30">
        <f>SUM(LARGE(($DV54,$DO54,$DH54,$DA54,$CT54,$CM54,$CF54,$BY54,$BR54,$BK54,$BD54,$AW54,$AP54,$AI54,$AB54,$U54,$N54,$G54),{1;2;3;4;5}))</f>
        <v>0</v>
      </c>
      <c r="DY54" s="27">
        <f t="shared" si="75"/>
        <v>1</v>
      </c>
      <c r="DZ54" s="20">
        <f t="shared" si="36"/>
        <v>3</v>
      </c>
      <c r="EA54" s="27"/>
      <c r="EB54" s="26"/>
      <c r="EC54" s="28">
        <f t="shared" si="98"/>
        <v>0</v>
      </c>
      <c r="ED54" s="29">
        <f t="shared" si="76"/>
        <v>0</v>
      </c>
      <c r="EE54" s="30">
        <f>SUM(LARGE(($EC54,$DV54,$DO54,$DH54,$DA54,$CT54,$CM54,$CF54,$BY54,$BR54,$BK54,$BD54,$AW54,$AP54,$AI54,$AB54,$U54,$N54,$G54),{1;2;3;4;5}))</f>
        <v>0</v>
      </c>
      <c r="EF54" s="27">
        <f t="shared" si="77"/>
        <v>1</v>
      </c>
      <c r="EG54" s="20">
        <f t="shared" si="38"/>
        <v>1</v>
      </c>
      <c r="EH54" s="27"/>
      <c r="EI54" s="26"/>
      <c r="EJ54" s="28">
        <f t="shared" si="99"/>
        <v>0</v>
      </c>
      <c r="EK54" s="29">
        <f t="shared" si="78"/>
        <v>0</v>
      </c>
      <c r="EL54" s="30">
        <f>SUM(LARGE(($EJ54,$EC54,$DV54,$DO54,$DH54,$DA54,$CT54,$CM54,$CF54,$BY54,$BR54,$BK54,$BD54,$AW54,$AP54,$AI54,$AB54,$U54,$N54,$G54),{1;2;3;4;5}))</f>
        <v>0</v>
      </c>
      <c r="EM54" s="27">
        <f t="shared" si="79"/>
        <v>1</v>
      </c>
    </row>
    <row r="55" spans="1:143" x14ac:dyDescent="0.2">
      <c r="A55" s="36"/>
      <c r="B55" s="70">
        <v>0</v>
      </c>
      <c r="C55" s="3"/>
      <c r="D55" s="20">
        <f t="shared" si="0"/>
        <v>1</v>
      </c>
      <c r="E55" s="27"/>
      <c r="F55" s="26"/>
      <c r="G55" s="28">
        <f t="shared" si="80"/>
        <v>0</v>
      </c>
      <c r="H55" s="29">
        <f t="shared" si="40"/>
        <v>0</v>
      </c>
      <c r="I55" s="30">
        <f>SUM(LARGE(($G55),{1}))</f>
        <v>0</v>
      </c>
      <c r="J55" s="27">
        <f t="shared" si="41"/>
        <v>1</v>
      </c>
      <c r="K55" s="20">
        <f t="shared" si="2"/>
        <v>1</v>
      </c>
      <c r="L55" s="27"/>
      <c r="M55" s="26"/>
      <c r="N55" s="28">
        <f t="shared" si="81"/>
        <v>0</v>
      </c>
      <c r="O55" s="29">
        <f t="shared" si="42"/>
        <v>0</v>
      </c>
      <c r="P55" s="30">
        <f>SUM(LARGE(($N55,$G55),{1;2}))</f>
        <v>0</v>
      </c>
      <c r="Q55" s="27">
        <f t="shared" si="43"/>
        <v>1</v>
      </c>
      <c r="R55" s="20">
        <f t="shared" si="4"/>
        <v>2</v>
      </c>
      <c r="S55" s="27"/>
      <c r="T55" s="26"/>
      <c r="U55" s="28">
        <f t="shared" si="82"/>
        <v>0</v>
      </c>
      <c r="V55" s="29">
        <f t="shared" si="44"/>
        <v>0</v>
      </c>
      <c r="W55" s="30">
        <f>SUM(LARGE(($U55,$N55,$G55),{1;2;3}))</f>
        <v>0</v>
      </c>
      <c r="X55" s="27">
        <f t="shared" si="45"/>
        <v>1</v>
      </c>
      <c r="Y55" s="20">
        <f t="shared" si="6"/>
        <v>2</v>
      </c>
      <c r="Z55" s="27"/>
      <c r="AA55" s="26"/>
      <c r="AB55" s="28">
        <f t="shared" si="83"/>
        <v>0</v>
      </c>
      <c r="AC55" s="29">
        <f t="shared" si="46"/>
        <v>0</v>
      </c>
      <c r="AD55" s="30">
        <f>SUM(LARGE(($AB55,$U55,$N55,$G55),{1;2;3;4}))</f>
        <v>0</v>
      </c>
      <c r="AE55" s="27">
        <f t="shared" si="47"/>
        <v>1</v>
      </c>
      <c r="AF55" s="20">
        <f t="shared" si="8"/>
        <v>2</v>
      </c>
      <c r="AG55" s="27"/>
      <c r="AH55" s="26"/>
      <c r="AI55" s="28">
        <f t="shared" si="84"/>
        <v>0</v>
      </c>
      <c r="AJ55" s="29">
        <f t="shared" si="48"/>
        <v>0</v>
      </c>
      <c r="AK55" s="30">
        <f>SUM(LARGE(($AI55,$AB55,$U55,$N55,$G55),{1;2;3;4;5}))</f>
        <v>0</v>
      </c>
      <c r="AL55" s="27">
        <f t="shared" si="49"/>
        <v>1</v>
      </c>
      <c r="AM55" s="20">
        <f t="shared" si="10"/>
        <v>2</v>
      </c>
      <c r="AN55" s="27"/>
      <c r="AO55" s="26"/>
      <c r="AP55" s="28">
        <f t="shared" si="85"/>
        <v>0</v>
      </c>
      <c r="AQ55" s="29">
        <f t="shared" si="50"/>
        <v>0</v>
      </c>
      <c r="AR55" s="30">
        <f>SUM(LARGE(($AP55,$AI55,$AB55,$U55,$N55,$G55),{1;2;3;4;5}))</f>
        <v>0</v>
      </c>
      <c r="AS55" s="27">
        <f t="shared" si="51"/>
        <v>1</v>
      </c>
      <c r="AT55" s="20">
        <f t="shared" si="12"/>
        <v>2</v>
      </c>
      <c r="AU55" s="27"/>
      <c r="AV55" s="26"/>
      <c r="AW55" s="28">
        <f t="shared" si="86"/>
        <v>0</v>
      </c>
      <c r="AX55" s="29">
        <f t="shared" si="52"/>
        <v>0</v>
      </c>
      <c r="AY55" s="30">
        <f>SUM(LARGE(($AW55,$AP55,$AI55,$AB55,$U55,$N55,$G55),{1;2;3;4;5}))</f>
        <v>0</v>
      </c>
      <c r="AZ55" s="27">
        <f t="shared" si="53"/>
        <v>1</v>
      </c>
      <c r="BA55" s="20">
        <f t="shared" si="14"/>
        <v>2</v>
      </c>
      <c r="BB55" s="27"/>
      <c r="BC55" s="26"/>
      <c r="BD55" s="28">
        <f t="shared" si="87"/>
        <v>0</v>
      </c>
      <c r="BE55" s="29">
        <f t="shared" si="54"/>
        <v>0</v>
      </c>
      <c r="BF55" s="30">
        <f>SUM(LARGE(($BD55,$AW55,$AP55,$AI55,$AB55,$U55,$N55,$G55),{1;2;3;4;5}))</f>
        <v>0</v>
      </c>
      <c r="BG55" s="27">
        <f t="shared" si="55"/>
        <v>1</v>
      </c>
      <c r="BH55" s="20">
        <f t="shared" si="16"/>
        <v>2</v>
      </c>
      <c r="BI55" s="27"/>
      <c r="BJ55" s="26"/>
      <c r="BK55" s="28">
        <f t="shared" si="88"/>
        <v>0</v>
      </c>
      <c r="BL55" s="29">
        <f t="shared" si="56"/>
        <v>0</v>
      </c>
      <c r="BM55" s="30">
        <f>SUM(LARGE(($BK55,$BD55,$AW55,$AP55,$AI55,$AB55,$U55,$N55,$G55),{1;2;3;4;5}))</f>
        <v>0</v>
      </c>
      <c r="BN55" s="27">
        <f t="shared" si="57"/>
        <v>1</v>
      </c>
      <c r="BO55" s="20">
        <f t="shared" si="18"/>
        <v>2</v>
      </c>
      <c r="BP55" s="27"/>
      <c r="BQ55" s="26"/>
      <c r="BR55" s="28">
        <f t="shared" si="89"/>
        <v>0</v>
      </c>
      <c r="BS55" s="29">
        <f t="shared" si="58"/>
        <v>0</v>
      </c>
      <c r="BT55" s="30">
        <f>SUM(LARGE(($BR55,$BK55,$BD55,$AW55,$AP55,$AI55,$AB55,$U55,$N55,$G55),{1;2;3;4;5}))</f>
        <v>0</v>
      </c>
      <c r="BU55" s="27">
        <f t="shared" si="59"/>
        <v>1</v>
      </c>
      <c r="BV55" s="20">
        <f t="shared" si="20"/>
        <v>2</v>
      </c>
      <c r="BW55" s="27"/>
      <c r="BX55" s="26"/>
      <c r="BY55" s="28">
        <f t="shared" si="90"/>
        <v>0</v>
      </c>
      <c r="BZ55" s="29">
        <f t="shared" si="60"/>
        <v>0</v>
      </c>
      <c r="CA55" s="30">
        <f>SUM(LARGE(($BY55,$BR55,$BK55,$BD55,$AW55,$AP55,$AI55,$AB55,$U55,$N55,$G55),{1;2;3;4;5}))</f>
        <v>0</v>
      </c>
      <c r="CB55" s="27">
        <f t="shared" si="61"/>
        <v>1</v>
      </c>
      <c r="CC55" s="20">
        <f t="shared" si="22"/>
        <v>2</v>
      </c>
      <c r="CD55" s="27"/>
      <c r="CE55" s="26"/>
      <c r="CF55" s="28">
        <f t="shared" si="91"/>
        <v>0</v>
      </c>
      <c r="CG55" s="29">
        <f t="shared" si="62"/>
        <v>0</v>
      </c>
      <c r="CH55" s="30">
        <f>SUM(LARGE(($CF55,$BY55,$BR55,$BK55,$BD55,$AW55,$AP55,$AI55,$AB55,$U55,$N55,$G55),{1;2;3;4;5}))</f>
        <v>0</v>
      </c>
      <c r="CI55" s="27">
        <f t="shared" si="63"/>
        <v>1</v>
      </c>
      <c r="CJ55" s="20">
        <f t="shared" si="24"/>
        <v>1</v>
      </c>
      <c r="CK55" s="27"/>
      <c r="CL55" s="26"/>
      <c r="CM55" s="28">
        <f t="shared" si="92"/>
        <v>0</v>
      </c>
      <c r="CN55" s="29">
        <f t="shared" si="64"/>
        <v>0</v>
      </c>
      <c r="CO55" s="30">
        <f>SUM(LARGE(($CM55,$CF55,$BY55,$BR55,$BK55,$BD55,$AW55,$AP55,$AI55,$AB55,$U55,$N55,$G55),{1;2;3;4;5}))</f>
        <v>0</v>
      </c>
      <c r="CP55" s="27">
        <f t="shared" si="65"/>
        <v>1</v>
      </c>
      <c r="CQ55" s="20">
        <f t="shared" si="26"/>
        <v>1</v>
      </c>
      <c r="CR55" s="27"/>
      <c r="CS55" s="26"/>
      <c r="CT55" s="28">
        <f t="shared" si="93"/>
        <v>0</v>
      </c>
      <c r="CU55" s="29">
        <f t="shared" si="66"/>
        <v>0</v>
      </c>
      <c r="CV55" s="30">
        <f>SUM(LARGE(($CT55,$CM55,$CF55,$BY55,$BR55,$BK55,$BD55,$AW55,$AP55,$AI55,$AB55,$U55,$N55,$G55),{1;2;3;4;5}))</f>
        <v>0</v>
      </c>
      <c r="CW55" s="27">
        <f t="shared" si="67"/>
        <v>1</v>
      </c>
      <c r="CX55" s="20">
        <f t="shared" si="28"/>
        <v>1</v>
      </c>
      <c r="CY55" s="27"/>
      <c r="CZ55" s="26"/>
      <c r="DA55" s="28">
        <f t="shared" si="94"/>
        <v>0</v>
      </c>
      <c r="DB55" s="29">
        <f t="shared" si="68"/>
        <v>0</v>
      </c>
      <c r="DC55" s="30">
        <f>SUM(LARGE(($DA55,$CT55,$CM55,$CF55,$BY55,$BR55,$BK55,$BD55,$AW55,$AP55,$AI55,$AB55,$U55,$N55,$G55),{1;2;3;4;5}))</f>
        <v>0</v>
      </c>
      <c r="DD55" s="27">
        <f t="shared" si="69"/>
        <v>1</v>
      </c>
      <c r="DE55" s="20">
        <f t="shared" si="30"/>
        <v>1</v>
      </c>
      <c r="DF55" s="27"/>
      <c r="DG55" s="26"/>
      <c r="DH55" s="28">
        <f t="shared" si="95"/>
        <v>0</v>
      </c>
      <c r="DI55" s="29">
        <f t="shared" si="70"/>
        <v>0</v>
      </c>
      <c r="DJ55" s="30">
        <f>SUM(LARGE(($DH55,$DA55,$CT55,$CM55,$CF55,$BY55,$BR55,$BK55,$BD55,$AW55,$AP55,$AI55,$AB55,$U55,$N55,$G55),{1;2;3;4;5}))</f>
        <v>0</v>
      </c>
      <c r="DK55" s="27">
        <f t="shared" si="71"/>
        <v>1</v>
      </c>
      <c r="DL55" s="20">
        <f t="shared" si="32"/>
        <v>1</v>
      </c>
      <c r="DM55" s="27"/>
      <c r="DN55" s="26"/>
      <c r="DO55" s="28">
        <f t="shared" si="96"/>
        <v>0</v>
      </c>
      <c r="DP55" s="29">
        <f t="shared" si="72"/>
        <v>0</v>
      </c>
      <c r="DQ55" s="30">
        <f>SUM(LARGE(($DO55,$DH55,$DA55,$CT55,$CM55,$CF55,$BY55,$BR55,$BK55,$BD55,$AW55,$AP55,$AI55,$AB55,$U55,$N55,$G55),{1;2;3;4;5}))</f>
        <v>0</v>
      </c>
      <c r="DR55" s="27">
        <f t="shared" si="73"/>
        <v>1</v>
      </c>
      <c r="DS55" s="20">
        <f t="shared" si="34"/>
        <v>1</v>
      </c>
      <c r="DT55" s="27"/>
      <c r="DU55" s="26"/>
      <c r="DV55" s="28">
        <f t="shared" si="97"/>
        <v>0</v>
      </c>
      <c r="DW55" s="29">
        <f t="shared" si="74"/>
        <v>0</v>
      </c>
      <c r="DX55" s="30">
        <f>SUM(LARGE(($DV55,$DO55,$DH55,$DA55,$CT55,$CM55,$CF55,$BY55,$BR55,$BK55,$BD55,$AW55,$AP55,$AI55,$AB55,$U55,$N55,$G55),{1;2;3;4;5}))</f>
        <v>0</v>
      </c>
      <c r="DY55" s="27">
        <f t="shared" si="75"/>
        <v>1</v>
      </c>
      <c r="DZ55" s="20">
        <f t="shared" si="36"/>
        <v>3</v>
      </c>
      <c r="EA55" s="27"/>
      <c r="EB55" s="26"/>
      <c r="EC55" s="28">
        <f t="shared" si="98"/>
        <v>0</v>
      </c>
      <c r="ED55" s="29">
        <f t="shared" si="76"/>
        <v>0</v>
      </c>
      <c r="EE55" s="30">
        <f>SUM(LARGE(($EC55,$DV55,$DO55,$DH55,$DA55,$CT55,$CM55,$CF55,$BY55,$BR55,$BK55,$BD55,$AW55,$AP55,$AI55,$AB55,$U55,$N55,$G55),{1;2;3;4;5}))</f>
        <v>0</v>
      </c>
      <c r="EF55" s="27">
        <f t="shared" si="77"/>
        <v>1</v>
      </c>
      <c r="EG55" s="20">
        <f t="shared" si="38"/>
        <v>1</v>
      </c>
      <c r="EH55" s="27"/>
      <c r="EI55" s="26"/>
      <c r="EJ55" s="28">
        <f t="shared" si="99"/>
        <v>0</v>
      </c>
      <c r="EK55" s="29">
        <f t="shared" si="78"/>
        <v>0</v>
      </c>
      <c r="EL55" s="30">
        <f>SUM(LARGE(($EJ55,$EC55,$DV55,$DO55,$DH55,$DA55,$CT55,$CM55,$CF55,$BY55,$BR55,$BK55,$BD55,$AW55,$AP55,$AI55,$AB55,$U55,$N55,$G55),{1;2;3;4;5}))</f>
        <v>0</v>
      </c>
      <c r="EM55" s="27">
        <f t="shared" si="79"/>
        <v>1</v>
      </c>
    </row>
    <row r="56" spans="1:143" x14ac:dyDescent="0.2">
      <c r="A56" s="36"/>
      <c r="B56" s="70">
        <v>0</v>
      </c>
      <c r="C56" s="3"/>
      <c r="D56" s="20">
        <f t="shared" si="0"/>
        <v>1</v>
      </c>
      <c r="E56" s="27"/>
      <c r="F56" s="26"/>
      <c r="G56" s="28">
        <f t="shared" si="80"/>
        <v>0</v>
      </c>
      <c r="H56" s="29">
        <f t="shared" si="40"/>
        <v>0</v>
      </c>
      <c r="I56" s="30">
        <f>SUM(LARGE(($G56),{1}))</f>
        <v>0</v>
      </c>
      <c r="J56" s="27">
        <f t="shared" si="41"/>
        <v>1</v>
      </c>
      <c r="K56" s="20">
        <f t="shared" si="2"/>
        <v>1</v>
      </c>
      <c r="L56" s="27"/>
      <c r="M56" s="26"/>
      <c r="N56" s="28">
        <f t="shared" si="81"/>
        <v>0</v>
      </c>
      <c r="O56" s="29">
        <f t="shared" si="42"/>
        <v>0</v>
      </c>
      <c r="P56" s="30">
        <f>SUM(LARGE(($N56,$G56),{1;2}))</f>
        <v>0</v>
      </c>
      <c r="Q56" s="27">
        <f t="shared" si="43"/>
        <v>1</v>
      </c>
      <c r="R56" s="20">
        <f t="shared" si="4"/>
        <v>2</v>
      </c>
      <c r="S56" s="27"/>
      <c r="T56" s="26"/>
      <c r="U56" s="28">
        <f t="shared" si="82"/>
        <v>0</v>
      </c>
      <c r="V56" s="29">
        <f t="shared" si="44"/>
        <v>0</v>
      </c>
      <c r="W56" s="30">
        <f>SUM(LARGE(($U56,$N56,$G56),{1;2;3}))</f>
        <v>0</v>
      </c>
      <c r="X56" s="27">
        <f t="shared" si="45"/>
        <v>1</v>
      </c>
      <c r="Y56" s="20">
        <f t="shared" si="6"/>
        <v>2</v>
      </c>
      <c r="Z56" s="27"/>
      <c r="AA56" s="26"/>
      <c r="AB56" s="28">
        <f t="shared" si="83"/>
        <v>0</v>
      </c>
      <c r="AC56" s="29">
        <f t="shared" si="46"/>
        <v>0</v>
      </c>
      <c r="AD56" s="30">
        <f>SUM(LARGE(($AB56,$U56,$N56,$G56),{1;2;3;4}))</f>
        <v>0</v>
      </c>
      <c r="AE56" s="27">
        <f t="shared" si="47"/>
        <v>1</v>
      </c>
      <c r="AF56" s="20">
        <f t="shared" si="8"/>
        <v>2</v>
      </c>
      <c r="AG56" s="27"/>
      <c r="AH56" s="26"/>
      <c r="AI56" s="28">
        <f t="shared" si="84"/>
        <v>0</v>
      </c>
      <c r="AJ56" s="29">
        <f t="shared" si="48"/>
        <v>0</v>
      </c>
      <c r="AK56" s="30">
        <f>SUM(LARGE(($AI56,$AB56,$U56,$N56,$G56),{1;2;3;4;5}))</f>
        <v>0</v>
      </c>
      <c r="AL56" s="27">
        <f t="shared" si="49"/>
        <v>1</v>
      </c>
      <c r="AM56" s="20">
        <f t="shared" si="10"/>
        <v>2</v>
      </c>
      <c r="AN56" s="27"/>
      <c r="AO56" s="26"/>
      <c r="AP56" s="28">
        <f t="shared" si="85"/>
        <v>0</v>
      </c>
      <c r="AQ56" s="29">
        <f t="shared" si="50"/>
        <v>0</v>
      </c>
      <c r="AR56" s="30">
        <f>SUM(LARGE(($AP56,$AI56,$AB56,$U56,$N56,$G56),{1;2;3;4;5}))</f>
        <v>0</v>
      </c>
      <c r="AS56" s="27">
        <f t="shared" si="51"/>
        <v>1</v>
      </c>
      <c r="AT56" s="20">
        <f t="shared" si="12"/>
        <v>2</v>
      </c>
      <c r="AU56" s="27"/>
      <c r="AV56" s="26"/>
      <c r="AW56" s="28">
        <f t="shared" si="86"/>
        <v>0</v>
      </c>
      <c r="AX56" s="29">
        <f t="shared" si="52"/>
        <v>0</v>
      </c>
      <c r="AY56" s="30">
        <f>SUM(LARGE(($AW56,$AP56,$AI56,$AB56,$U56,$N56,$G56),{1;2;3;4;5}))</f>
        <v>0</v>
      </c>
      <c r="AZ56" s="27">
        <f t="shared" si="53"/>
        <v>1</v>
      </c>
      <c r="BA56" s="20">
        <f t="shared" si="14"/>
        <v>2</v>
      </c>
      <c r="BB56" s="27"/>
      <c r="BC56" s="26"/>
      <c r="BD56" s="28">
        <f t="shared" si="87"/>
        <v>0</v>
      </c>
      <c r="BE56" s="29">
        <f t="shared" si="54"/>
        <v>0</v>
      </c>
      <c r="BF56" s="30">
        <f>SUM(LARGE(($BD56,$AW56,$AP56,$AI56,$AB56,$U56,$N56,$G56),{1;2;3;4;5}))</f>
        <v>0</v>
      </c>
      <c r="BG56" s="27">
        <f t="shared" si="55"/>
        <v>1</v>
      </c>
      <c r="BH56" s="20">
        <f t="shared" si="16"/>
        <v>2</v>
      </c>
      <c r="BI56" s="27"/>
      <c r="BJ56" s="26"/>
      <c r="BK56" s="28">
        <f t="shared" si="88"/>
        <v>0</v>
      </c>
      <c r="BL56" s="29">
        <f t="shared" si="56"/>
        <v>0</v>
      </c>
      <c r="BM56" s="30">
        <f>SUM(LARGE(($BK56,$BD56,$AW56,$AP56,$AI56,$AB56,$U56,$N56,$G56),{1;2;3;4;5}))</f>
        <v>0</v>
      </c>
      <c r="BN56" s="27">
        <f t="shared" si="57"/>
        <v>1</v>
      </c>
      <c r="BO56" s="20">
        <f t="shared" si="18"/>
        <v>2</v>
      </c>
      <c r="BP56" s="27"/>
      <c r="BQ56" s="26"/>
      <c r="BR56" s="28">
        <f t="shared" si="89"/>
        <v>0</v>
      </c>
      <c r="BS56" s="29">
        <f t="shared" si="58"/>
        <v>0</v>
      </c>
      <c r="BT56" s="30">
        <f>SUM(LARGE(($BR56,$BK56,$BD56,$AW56,$AP56,$AI56,$AB56,$U56,$N56,$G56),{1;2;3;4;5}))</f>
        <v>0</v>
      </c>
      <c r="BU56" s="27">
        <f t="shared" si="59"/>
        <v>1</v>
      </c>
      <c r="BV56" s="20">
        <f t="shared" si="20"/>
        <v>2</v>
      </c>
      <c r="BW56" s="27"/>
      <c r="BX56" s="26"/>
      <c r="BY56" s="28">
        <f t="shared" si="90"/>
        <v>0</v>
      </c>
      <c r="BZ56" s="29">
        <f t="shared" si="60"/>
        <v>0</v>
      </c>
      <c r="CA56" s="30">
        <f>SUM(LARGE(($BY56,$BR56,$BK56,$BD56,$AW56,$AP56,$AI56,$AB56,$U56,$N56,$G56),{1;2;3;4;5}))</f>
        <v>0</v>
      </c>
      <c r="CB56" s="27">
        <f t="shared" si="61"/>
        <v>1</v>
      </c>
      <c r="CC56" s="20">
        <f t="shared" si="22"/>
        <v>2</v>
      </c>
      <c r="CD56" s="27"/>
      <c r="CE56" s="26"/>
      <c r="CF56" s="28">
        <f t="shared" si="91"/>
        <v>0</v>
      </c>
      <c r="CG56" s="29">
        <f t="shared" si="62"/>
        <v>0</v>
      </c>
      <c r="CH56" s="30">
        <f>SUM(LARGE(($CF56,$BY56,$BR56,$BK56,$BD56,$AW56,$AP56,$AI56,$AB56,$U56,$N56,$G56),{1;2;3;4;5}))</f>
        <v>0</v>
      </c>
      <c r="CI56" s="27">
        <f t="shared" si="63"/>
        <v>1</v>
      </c>
      <c r="CJ56" s="20">
        <f t="shared" si="24"/>
        <v>1</v>
      </c>
      <c r="CK56" s="27"/>
      <c r="CL56" s="26"/>
      <c r="CM56" s="28">
        <f t="shared" si="92"/>
        <v>0</v>
      </c>
      <c r="CN56" s="29">
        <f t="shared" si="64"/>
        <v>0</v>
      </c>
      <c r="CO56" s="30">
        <f>SUM(LARGE(($CM56,$CF56,$BY56,$BR56,$BK56,$BD56,$AW56,$AP56,$AI56,$AB56,$U56,$N56,$G56),{1;2;3;4;5}))</f>
        <v>0</v>
      </c>
      <c r="CP56" s="27">
        <f t="shared" si="65"/>
        <v>1</v>
      </c>
      <c r="CQ56" s="20">
        <f t="shared" si="26"/>
        <v>1</v>
      </c>
      <c r="CR56" s="27"/>
      <c r="CS56" s="26"/>
      <c r="CT56" s="28">
        <f t="shared" si="93"/>
        <v>0</v>
      </c>
      <c r="CU56" s="29">
        <f t="shared" si="66"/>
        <v>0</v>
      </c>
      <c r="CV56" s="30">
        <f>SUM(LARGE(($CT56,$CM56,$CF56,$BY56,$BR56,$BK56,$BD56,$AW56,$AP56,$AI56,$AB56,$U56,$N56,$G56),{1;2;3;4;5}))</f>
        <v>0</v>
      </c>
      <c r="CW56" s="27">
        <f t="shared" si="67"/>
        <v>1</v>
      </c>
      <c r="CX56" s="20">
        <f t="shared" si="28"/>
        <v>1</v>
      </c>
      <c r="CY56" s="27"/>
      <c r="CZ56" s="26"/>
      <c r="DA56" s="28">
        <f t="shared" si="94"/>
        <v>0</v>
      </c>
      <c r="DB56" s="29">
        <f t="shared" si="68"/>
        <v>0</v>
      </c>
      <c r="DC56" s="30">
        <f>SUM(LARGE(($DA56,$CT56,$CM56,$CF56,$BY56,$BR56,$BK56,$BD56,$AW56,$AP56,$AI56,$AB56,$U56,$N56,$G56),{1;2;3;4;5}))</f>
        <v>0</v>
      </c>
      <c r="DD56" s="27">
        <f t="shared" si="69"/>
        <v>1</v>
      </c>
      <c r="DE56" s="20">
        <f t="shared" si="30"/>
        <v>1</v>
      </c>
      <c r="DF56" s="27"/>
      <c r="DG56" s="26"/>
      <c r="DH56" s="28">
        <f t="shared" si="95"/>
        <v>0</v>
      </c>
      <c r="DI56" s="29">
        <f t="shared" si="70"/>
        <v>0</v>
      </c>
      <c r="DJ56" s="30">
        <f>SUM(LARGE(($DH56,$DA56,$CT56,$CM56,$CF56,$BY56,$BR56,$BK56,$BD56,$AW56,$AP56,$AI56,$AB56,$U56,$N56,$G56),{1;2;3;4;5}))</f>
        <v>0</v>
      </c>
      <c r="DK56" s="27">
        <f t="shared" si="71"/>
        <v>1</v>
      </c>
      <c r="DL56" s="20">
        <f t="shared" si="32"/>
        <v>1</v>
      </c>
      <c r="DM56" s="27"/>
      <c r="DN56" s="26"/>
      <c r="DO56" s="28">
        <f t="shared" si="96"/>
        <v>0</v>
      </c>
      <c r="DP56" s="29">
        <f t="shared" si="72"/>
        <v>0</v>
      </c>
      <c r="DQ56" s="30">
        <f>SUM(LARGE(($DO56,$DH56,$DA56,$CT56,$CM56,$CF56,$BY56,$BR56,$BK56,$BD56,$AW56,$AP56,$AI56,$AB56,$U56,$N56,$G56),{1;2;3;4;5}))</f>
        <v>0</v>
      </c>
      <c r="DR56" s="27">
        <f t="shared" si="73"/>
        <v>1</v>
      </c>
      <c r="DS56" s="20">
        <f t="shared" si="34"/>
        <v>1</v>
      </c>
      <c r="DT56" s="27"/>
      <c r="DU56" s="26"/>
      <c r="DV56" s="28">
        <f t="shared" si="97"/>
        <v>0</v>
      </c>
      <c r="DW56" s="29">
        <f t="shared" si="74"/>
        <v>0</v>
      </c>
      <c r="DX56" s="30">
        <f>SUM(LARGE(($DV56,$DO56,$DH56,$DA56,$CT56,$CM56,$CF56,$BY56,$BR56,$BK56,$BD56,$AW56,$AP56,$AI56,$AB56,$U56,$N56,$G56),{1;2;3;4;5}))</f>
        <v>0</v>
      </c>
      <c r="DY56" s="27">
        <f t="shared" si="75"/>
        <v>1</v>
      </c>
      <c r="DZ56" s="20">
        <f t="shared" si="36"/>
        <v>3</v>
      </c>
      <c r="EA56" s="27"/>
      <c r="EB56" s="26"/>
      <c r="EC56" s="28">
        <f t="shared" si="98"/>
        <v>0</v>
      </c>
      <c r="ED56" s="29">
        <f t="shared" si="76"/>
        <v>0</v>
      </c>
      <c r="EE56" s="30">
        <f>SUM(LARGE(($EC56,$DV56,$DO56,$DH56,$DA56,$CT56,$CM56,$CF56,$BY56,$BR56,$BK56,$BD56,$AW56,$AP56,$AI56,$AB56,$U56,$N56,$G56),{1;2;3;4;5}))</f>
        <v>0</v>
      </c>
      <c r="EF56" s="27">
        <f t="shared" si="77"/>
        <v>1</v>
      </c>
      <c r="EG56" s="20">
        <f t="shared" si="38"/>
        <v>1</v>
      </c>
      <c r="EH56" s="27"/>
      <c r="EI56" s="26"/>
      <c r="EJ56" s="28">
        <f t="shared" si="99"/>
        <v>0</v>
      </c>
      <c r="EK56" s="29">
        <f t="shared" si="78"/>
        <v>0</v>
      </c>
      <c r="EL56" s="30">
        <f>SUM(LARGE(($EJ56,$EC56,$DV56,$DO56,$DH56,$DA56,$CT56,$CM56,$CF56,$BY56,$BR56,$BK56,$BD56,$AW56,$AP56,$AI56,$AB56,$U56,$N56,$G56),{1;2;3;4;5}))</f>
        <v>0</v>
      </c>
      <c r="EM56" s="27">
        <f t="shared" si="79"/>
        <v>1</v>
      </c>
    </row>
  </sheetData>
  <mergeCells count="42">
    <mergeCell ref="A2:C3"/>
    <mergeCell ref="D1:EM1"/>
    <mergeCell ref="EG3:EL3"/>
    <mergeCell ref="DZ3:EE3"/>
    <mergeCell ref="DS3:DX3"/>
    <mergeCell ref="DL3:DQ3"/>
    <mergeCell ref="DE3:DJ3"/>
    <mergeCell ref="CX3:DC3"/>
    <mergeCell ref="CQ3:CV3"/>
    <mergeCell ref="CJ3:CO3"/>
    <mergeCell ref="CC3:CH3"/>
    <mergeCell ref="BV3:CA3"/>
    <mergeCell ref="BO3:BT3"/>
    <mergeCell ref="BH3:BM3"/>
    <mergeCell ref="BA3:BF3"/>
    <mergeCell ref="AT3:AY3"/>
    <mergeCell ref="AM3:AR3"/>
    <mergeCell ref="AF3:AK3"/>
    <mergeCell ref="Y3:AD3"/>
    <mergeCell ref="R3:W3"/>
    <mergeCell ref="K3:P3"/>
    <mergeCell ref="D3:I3"/>
    <mergeCell ref="EG2:EL2"/>
    <mergeCell ref="DZ2:EE2"/>
    <mergeCell ref="DS2:DX2"/>
    <mergeCell ref="DL2:DQ2"/>
    <mergeCell ref="DE2:DJ2"/>
    <mergeCell ref="CX2:DC2"/>
    <mergeCell ref="CQ2:CV2"/>
    <mergeCell ref="CJ2:CO2"/>
    <mergeCell ref="CC2:CH2"/>
    <mergeCell ref="BV2:CA2"/>
    <mergeCell ref="BO2:BT2"/>
    <mergeCell ref="BH2:BM2"/>
    <mergeCell ref="BA2:BF2"/>
    <mergeCell ref="AT2:AY2"/>
    <mergeCell ref="AM2:AR2"/>
    <mergeCell ref="AF2:AK2"/>
    <mergeCell ref="Y2:AD2"/>
    <mergeCell ref="R2:W2"/>
    <mergeCell ref="K2:P2"/>
    <mergeCell ref="D2:I2"/>
  </mergeCells>
  <phoneticPr fontId="7" type="noConversion"/>
  <dataValidations count="1">
    <dataValidation type="list" allowBlank="1" showInputMessage="1" showErrorMessage="1" sqref="J3 Q3 X3 AE3 AL3 AS3 AZ3 BG3 BN3 BU3 CB3 CI3 CP3 CW3 DD3 DK3 DR3 DY3 EF3 EM3">
      <formula1>"1,2,3"</formula1>
    </dataValidation>
  </dataValidations>
  <pageMargins left="0.7" right="0.7" top="0.75" bottom="0.75" header="0.3" footer="0.3"/>
  <pageSetup paperSize="9" orientation="landscape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G32"/>
  <sheetViews>
    <sheetView zoomScale="120" zoomScaleNormal="120" zoomScalePageLayoutView="120" workbookViewId="0">
      <selection activeCell="H33" sqref="A1:H33"/>
    </sheetView>
  </sheetViews>
  <sheetFormatPr baseColWidth="10" defaultRowHeight="16" x14ac:dyDescent="0.2"/>
  <cols>
    <col min="1" max="16384" width="10.83203125" style="49"/>
  </cols>
  <sheetData>
    <row r="1" spans="1:7" ht="16" customHeight="1" x14ac:dyDescent="0.2">
      <c r="A1" s="50"/>
      <c r="B1" s="149" t="s">
        <v>275</v>
      </c>
      <c r="C1" s="149"/>
      <c r="D1" s="149"/>
      <c r="E1" s="149"/>
      <c r="F1" s="149"/>
      <c r="G1" s="149"/>
    </row>
    <row r="2" spans="1:7" ht="16" customHeight="1" x14ac:dyDescent="0.2">
      <c r="A2" s="50"/>
      <c r="B2" s="150"/>
      <c r="C2" s="150"/>
      <c r="D2" s="150"/>
      <c r="E2" s="150"/>
      <c r="F2" s="150"/>
      <c r="G2" s="150"/>
    </row>
    <row r="3" spans="1:7" ht="16" customHeight="1" x14ac:dyDescent="0.2">
      <c r="A3" s="50"/>
      <c r="B3" s="151" t="s">
        <v>282</v>
      </c>
      <c r="C3" s="152"/>
      <c r="D3" s="152"/>
      <c r="E3" s="152"/>
      <c r="F3" s="152"/>
      <c r="G3" s="153"/>
    </row>
    <row r="4" spans="1:7" ht="16" customHeight="1" x14ac:dyDescent="0.2">
      <c r="A4" s="50"/>
      <c r="B4" s="154"/>
      <c r="C4" s="155"/>
      <c r="D4" s="155"/>
      <c r="E4" s="155"/>
      <c r="F4" s="155"/>
      <c r="G4" s="156"/>
    </row>
    <row r="5" spans="1:7" ht="19" x14ac:dyDescent="0.25">
      <c r="A5" s="50"/>
      <c r="B5" s="157" t="s">
        <v>272</v>
      </c>
      <c r="C5" s="158"/>
      <c r="D5" s="159" t="s">
        <v>273</v>
      </c>
      <c r="E5" s="160"/>
      <c r="F5" s="161" t="s">
        <v>274</v>
      </c>
      <c r="G5" s="162"/>
    </row>
    <row r="6" spans="1:7" x14ac:dyDescent="0.2">
      <c r="A6" s="50"/>
      <c r="B6" s="143" t="s">
        <v>52</v>
      </c>
      <c r="C6" s="144"/>
      <c r="D6" s="145" t="s">
        <v>250</v>
      </c>
      <c r="E6" s="146"/>
      <c r="F6" s="147" t="s">
        <v>251</v>
      </c>
      <c r="G6" s="148"/>
    </row>
    <row r="7" spans="1:7" x14ac:dyDescent="0.2">
      <c r="A7" s="50"/>
      <c r="B7" s="51" t="s">
        <v>269</v>
      </c>
      <c r="C7" s="52" t="s">
        <v>270</v>
      </c>
      <c r="D7" s="53" t="s">
        <v>269</v>
      </c>
      <c r="E7" s="53" t="s">
        <v>270</v>
      </c>
      <c r="F7" s="54" t="s">
        <v>269</v>
      </c>
      <c r="G7" s="54" t="s">
        <v>270</v>
      </c>
    </row>
    <row r="8" spans="1:7" ht="19" x14ac:dyDescent="0.25">
      <c r="A8" s="50"/>
      <c r="B8" s="5">
        <v>1</v>
      </c>
      <c r="C8" s="55">
        <v>25</v>
      </c>
      <c r="D8" s="56">
        <v>1</v>
      </c>
      <c r="E8" s="56">
        <v>16</v>
      </c>
      <c r="F8" s="57">
        <v>1</v>
      </c>
      <c r="G8" s="57">
        <v>10</v>
      </c>
    </row>
    <row r="9" spans="1:7" ht="19" x14ac:dyDescent="0.25">
      <c r="A9" s="50"/>
      <c r="B9" s="5">
        <v>2</v>
      </c>
      <c r="C9" s="55">
        <v>20</v>
      </c>
      <c r="D9" s="56">
        <v>2</v>
      </c>
      <c r="E9" s="56">
        <v>13</v>
      </c>
      <c r="F9" s="57">
        <v>2</v>
      </c>
      <c r="G9" s="57">
        <v>9</v>
      </c>
    </row>
    <row r="10" spans="1:7" ht="19" x14ac:dyDescent="0.25">
      <c r="A10" s="50"/>
      <c r="B10" s="5">
        <v>3</v>
      </c>
      <c r="C10" s="55">
        <v>16</v>
      </c>
      <c r="D10" s="56">
        <v>3</v>
      </c>
      <c r="E10" s="56">
        <v>11</v>
      </c>
      <c r="F10" s="57">
        <v>3</v>
      </c>
      <c r="G10" s="57">
        <v>8</v>
      </c>
    </row>
    <row r="11" spans="1:7" ht="19" x14ac:dyDescent="0.25">
      <c r="A11" s="50"/>
      <c r="B11" s="5">
        <v>4</v>
      </c>
      <c r="C11" s="55">
        <v>13</v>
      </c>
      <c r="D11" s="56">
        <v>4</v>
      </c>
      <c r="E11" s="56">
        <v>10</v>
      </c>
      <c r="F11" s="57">
        <v>4</v>
      </c>
      <c r="G11" s="57">
        <v>7</v>
      </c>
    </row>
    <row r="12" spans="1:7" ht="19" x14ac:dyDescent="0.25">
      <c r="A12" s="50"/>
      <c r="B12" s="5">
        <v>5</v>
      </c>
      <c r="C12" s="55">
        <v>11</v>
      </c>
      <c r="D12" s="56">
        <v>5</v>
      </c>
      <c r="E12" s="56">
        <v>9</v>
      </c>
      <c r="F12" s="57">
        <v>5</v>
      </c>
      <c r="G12" s="57">
        <v>6</v>
      </c>
    </row>
    <row r="13" spans="1:7" ht="19" x14ac:dyDescent="0.25">
      <c r="A13" s="50"/>
      <c r="B13" s="5">
        <v>6</v>
      </c>
      <c r="C13" s="55">
        <v>10</v>
      </c>
      <c r="D13" s="56">
        <v>6</v>
      </c>
      <c r="E13" s="56">
        <v>8</v>
      </c>
      <c r="F13" s="57">
        <v>6</v>
      </c>
      <c r="G13" s="57">
        <v>5</v>
      </c>
    </row>
    <row r="14" spans="1:7" ht="19" x14ac:dyDescent="0.25">
      <c r="A14" s="50"/>
      <c r="B14" s="5">
        <v>7</v>
      </c>
      <c r="C14" s="55">
        <v>9</v>
      </c>
      <c r="D14" s="56">
        <v>7</v>
      </c>
      <c r="E14" s="56">
        <v>7</v>
      </c>
      <c r="F14" s="57">
        <v>7</v>
      </c>
      <c r="G14" s="57">
        <v>4</v>
      </c>
    </row>
    <row r="15" spans="1:7" ht="19" x14ac:dyDescent="0.25">
      <c r="A15" s="50"/>
      <c r="B15" s="5">
        <v>8</v>
      </c>
      <c r="C15" s="55">
        <v>8</v>
      </c>
      <c r="D15" s="56">
        <v>8</v>
      </c>
      <c r="E15" s="56">
        <v>6</v>
      </c>
      <c r="F15" s="57">
        <v>8</v>
      </c>
      <c r="G15" s="57">
        <v>3</v>
      </c>
    </row>
    <row r="16" spans="1:7" ht="19" x14ac:dyDescent="0.25">
      <c r="A16" s="50"/>
      <c r="B16" s="5">
        <v>9</v>
      </c>
      <c r="C16" s="55">
        <v>7</v>
      </c>
      <c r="D16" s="56">
        <v>9</v>
      </c>
      <c r="E16" s="56">
        <v>5</v>
      </c>
      <c r="F16" s="57">
        <v>9</v>
      </c>
      <c r="G16" s="57">
        <v>2</v>
      </c>
    </row>
    <row r="17" spans="1:7" ht="19" x14ac:dyDescent="0.25">
      <c r="A17" s="50"/>
      <c r="B17" s="5">
        <v>10</v>
      </c>
      <c r="C17" s="55">
        <v>6</v>
      </c>
      <c r="D17" s="56">
        <v>10</v>
      </c>
      <c r="E17" s="56">
        <v>4</v>
      </c>
      <c r="F17" s="57">
        <v>10</v>
      </c>
      <c r="G17" s="57">
        <v>1</v>
      </c>
    </row>
    <row r="18" spans="1:7" ht="19" x14ac:dyDescent="0.25">
      <c r="A18" s="50"/>
      <c r="B18" s="5">
        <v>11</v>
      </c>
      <c r="C18" s="55">
        <v>5</v>
      </c>
      <c r="D18" s="56">
        <v>11</v>
      </c>
      <c r="E18" s="56">
        <v>3</v>
      </c>
      <c r="F18" s="6"/>
      <c r="G18" s="6"/>
    </row>
    <row r="19" spans="1:7" ht="19" x14ac:dyDescent="0.25">
      <c r="A19" s="50"/>
      <c r="B19" s="5">
        <v>12</v>
      </c>
      <c r="C19" s="55">
        <v>4</v>
      </c>
      <c r="D19" s="56">
        <v>12</v>
      </c>
      <c r="E19" s="56">
        <v>2</v>
      </c>
      <c r="F19" s="6"/>
      <c r="G19" s="6"/>
    </row>
    <row r="20" spans="1:7" ht="19" x14ac:dyDescent="0.25">
      <c r="A20" s="50"/>
      <c r="B20" s="5">
        <v>13</v>
      </c>
      <c r="C20" s="55">
        <v>3</v>
      </c>
      <c r="D20" s="56">
        <v>13</v>
      </c>
      <c r="E20" s="56">
        <v>1</v>
      </c>
      <c r="F20" s="6"/>
      <c r="G20" s="6"/>
    </row>
    <row r="21" spans="1:7" ht="19" x14ac:dyDescent="0.25">
      <c r="A21" s="50"/>
      <c r="B21" s="5">
        <v>14</v>
      </c>
      <c r="C21" s="7">
        <v>2</v>
      </c>
      <c r="D21" s="6"/>
      <c r="E21" s="6"/>
      <c r="F21" s="6"/>
      <c r="G21" s="6"/>
    </row>
    <row r="22" spans="1:7" ht="19" x14ac:dyDescent="0.25">
      <c r="A22" s="50"/>
      <c r="B22" s="5">
        <v>15</v>
      </c>
      <c r="C22" s="55">
        <v>1</v>
      </c>
      <c r="D22" s="6"/>
      <c r="E22" s="6"/>
      <c r="F22" s="6"/>
      <c r="G22" s="6"/>
    </row>
    <row r="23" spans="1:7" ht="19" x14ac:dyDescent="0.25">
      <c r="A23" s="50"/>
      <c r="B23" s="58"/>
      <c r="C23" s="58"/>
      <c r="D23" s="6"/>
      <c r="E23" s="6"/>
      <c r="F23" s="6"/>
      <c r="G23" s="6"/>
    </row>
    <row r="24" spans="1:7" x14ac:dyDescent="0.2">
      <c r="A24" s="50"/>
      <c r="B24" s="169" t="s">
        <v>276</v>
      </c>
      <c r="C24" s="170"/>
      <c r="D24" s="170"/>
      <c r="E24" s="170"/>
      <c r="F24" s="170"/>
      <c r="G24" s="171"/>
    </row>
    <row r="25" spans="1:7" x14ac:dyDescent="0.2">
      <c r="A25" s="50"/>
      <c r="B25" s="59" t="s">
        <v>14</v>
      </c>
      <c r="C25" s="163" t="s">
        <v>277</v>
      </c>
      <c r="D25" s="164"/>
      <c r="E25" s="164"/>
      <c r="F25" s="164"/>
      <c r="G25" s="165"/>
    </row>
    <row r="26" spans="1:7" x14ac:dyDescent="0.2">
      <c r="A26" s="50"/>
      <c r="B26" s="59" t="s">
        <v>278</v>
      </c>
      <c r="C26" s="163" t="s">
        <v>279</v>
      </c>
      <c r="D26" s="164"/>
      <c r="E26" s="164"/>
      <c r="F26" s="164"/>
      <c r="G26" s="172"/>
    </row>
    <row r="27" spans="1:7" x14ac:dyDescent="0.2">
      <c r="A27" s="50"/>
      <c r="B27" s="59" t="s">
        <v>15</v>
      </c>
      <c r="C27" s="163" t="s">
        <v>280</v>
      </c>
      <c r="D27" s="164"/>
      <c r="E27" s="164"/>
      <c r="F27" s="164"/>
      <c r="G27" s="165"/>
    </row>
    <row r="28" spans="1:7" x14ac:dyDescent="0.2">
      <c r="A28" s="50"/>
      <c r="B28" s="59" t="s">
        <v>262</v>
      </c>
      <c r="C28" s="163" t="s">
        <v>16</v>
      </c>
      <c r="D28" s="164"/>
      <c r="E28" s="164"/>
      <c r="F28" s="164"/>
      <c r="G28" s="165"/>
    </row>
    <row r="29" spans="1:7" x14ac:dyDescent="0.2">
      <c r="A29" s="50"/>
      <c r="B29" s="59" t="s">
        <v>263</v>
      </c>
      <c r="C29" s="163" t="s">
        <v>281</v>
      </c>
      <c r="D29" s="164"/>
      <c r="E29" s="164"/>
      <c r="F29" s="164"/>
      <c r="G29" s="165"/>
    </row>
    <row r="30" spans="1:7" x14ac:dyDescent="0.2">
      <c r="A30" s="50"/>
      <c r="B30" s="59" t="s">
        <v>264</v>
      </c>
      <c r="C30" s="163" t="s">
        <v>17</v>
      </c>
      <c r="D30" s="164"/>
      <c r="E30" s="164"/>
      <c r="F30" s="164"/>
      <c r="G30" s="165"/>
    </row>
    <row r="31" spans="1:7" x14ac:dyDescent="0.2">
      <c r="A31" s="50"/>
      <c r="B31" s="59" t="s">
        <v>265</v>
      </c>
      <c r="C31" s="163" t="s">
        <v>266</v>
      </c>
      <c r="D31" s="164"/>
      <c r="E31" s="164"/>
      <c r="F31" s="164"/>
      <c r="G31" s="165"/>
    </row>
    <row r="32" spans="1:7" ht="63" customHeight="1" x14ac:dyDescent="0.2">
      <c r="A32" s="50"/>
      <c r="B32" s="48" t="s">
        <v>268</v>
      </c>
      <c r="C32" s="166" t="s">
        <v>271</v>
      </c>
      <c r="D32" s="167"/>
      <c r="E32" s="167"/>
      <c r="F32" s="167"/>
      <c r="G32" s="168"/>
    </row>
  </sheetData>
  <mergeCells count="17">
    <mergeCell ref="C30:G30"/>
    <mergeCell ref="C31:G31"/>
    <mergeCell ref="C32:G32"/>
    <mergeCell ref="B24:G24"/>
    <mergeCell ref="C25:G25"/>
    <mergeCell ref="C26:G26"/>
    <mergeCell ref="C27:G27"/>
    <mergeCell ref="C29:G29"/>
    <mergeCell ref="C28:G28"/>
    <mergeCell ref="B6:C6"/>
    <mergeCell ref="D6:E6"/>
    <mergeCell ref="F6:G6"/>
    <mergeCell ref="B1:G2"/>
    <mergeCell ref="B3:G4"/>
    <mergeCell ref="B5:C5"/>
    <mergeCell ref="D5:E5"/>
    <mergeCell ref="F5:G5"/>
  </mergeCells>
  <phoneticPr fontId="7" type="noConversion"/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B2:N109"/>
  <sheetViews>
    <sheetView zoomScale="150" zoomScaleNormal="150" zoomScalePageLayoutView="150" workbookViewId="0">
      <selection activeCell="J90" sqref="J90"/>
    </sheetView>
  </sheetViews>
  <sheetFormatPr baseColWidth="10" defaultRowHeight="16" x14ac:dyDescent="0.2"/>
  <cols>
    <col min="2" max="2" width="17.33203125" style="1" bestFit="1" customWidth="1"/>
    <col min="3" max="14" width="19.83203125" style="1" customWidth="1"/>
  </cols>
  <sheetData>
    <row r="2" spans="2:14" ht="26" x14ac:dyDescent="0.3">
      <c r="C2" s="173" t="s">
        <v>370</v>
      </c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</row>
    <row r="3" spans="2:14" ht="21" x14ac:dyDescent="0.25">
      <c r="C3" s="174" t="s">
        <v>362</v>
      </c>
      <c r="D3" s="175"/>
      <c r="E3" s="174" t="s">
        <v>363</v>
      </c>
      <c r="F3" s="175"/>
      <c r="G3" s="174" t="s">
        <v>364</v>
      </c>
      <c r="H3" s="175"/>
      <c r="I3" s="174" t="s">
        <v>365</v>
      </c>
      <c r="J3" s="175"/>
      <c r="K3" s="174" t="s">
        <v>366</v>
      </c>
      <c r="L3" s="175"/>
      <c r="M3" s="174" t="s">
        <v>367</v>
      </c>
      <c r="N3" s="175"/>
    </row>
    <row r="4" spans="2:14" ht="21" x14ac:dyDescent="0.25">
      <c r="C4" s="121" t="s">
        <v>368</v>
      </c>
      <c r="D4" s="121" t="s">
        <v>369</v>
      </c>
      <c r="E4" s="121" t="s">
        <v>368</v>
      </c>
      <c r="F4" s="121" t="s">
        <v>369</v>
      </c>
      <c r="G4" s="121" t="s">
        <v>368</v>
      </c>
      <c r="H4" s="121" t="s">
        <v>369</v>
      </c>
      <c r="I4" s="121" t="s">
        <v>368</v>
      </c>
      <c r="J4" s="121" t="s">
        <v>369</v>
      </c>
      <c r="K4" s="121" t="s">
        <v>368</v>
      </c>
      <c r="L4" s="121" t="s">
        <v>369</v>
      </c>
      <c r="M4" s="121" t="s">
        <v>368</v>
      </c>
      <c r="N4" s="121" t="s">
        <v>369</v>
      </c>
    </row>
    <row r="5" spans="2:14" ht="21" x14ac:dyDescent="0.25">
      <c r="B5" s="121">
        <v>1</v>
      </c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</row>
    <row r="6" spans="2:14" ht="21" x14ac:dyDescent="0.25">
      <c r="B6" s="121">
        <v>2</v>
      </c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</row>
    <row r="7" spans="2:14" ht="21" x14ac:dyDescent="0.25">
      <c r="B7" s="121">
        <v>3</v>
      </c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</row>
    <row r="8" spans="2:14" ht="21" x14ac:dyDescent="0.25">
      <c r="B8" s="121">
        <v>4</v>
      </c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</row>
    <row r="9" spans="2:14" ht="21" x14ac:dyDescent="0.25">
      <c r="B9" s="121">
        <v>5</v>
      </c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72"/>
    </row>
    <row r="10" spans="2:14" ht="21" x14ac:dyDescent="0.25">
      <c r="B10" s="121">
        <v>6</v>
      </c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72"/>
    </row>
    <row r="11" spans="2:14" ht="21" x14ac:dyDescent="0.25">
      <c r="B11" s="121">
        <v>7</v>
      </c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72"/>
    </row>
    <row r="12" spans="2:14" ht="21" x14ac:dyDescent="0.25">
      <c r="B12" s="121">
        <v>8</v>
      </c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72"/>
    </row>
    <row r="13" spans="2:14" ht="21" x14ac:dyDescent="0.25">
      <c r="B13" s="121">
        <v>9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72"/>
    </row>
    <row r="14" spans="2:14" ht="21" x14ac:dyDescent="0.25">
      <c r="B14" s="121">
        <v>10</v>
      </c>
      <c r="C14" s="65"/>
      <c r="D14" s="65"/>
      <c r="E14" s="72"/>
      <c r="F14" s="72"/>
      <c r="G14" s="72"/>
      <c r="H14" s="72"/>
      <c r="I14" s="65"/>
      <c r="J14" s="65"/>
      <c r="K14" s="65"/>
      <c r="L14" s="65"/>
      <c r="M14" s="65"/>
      <c r="N14" s="72"/>
    </row>
    <row r="15" spans="2:14" ht="21" x14ac:dyDescent="0.25">
      <c r="B15" s="121">
        <v>11</v>
      </c>
      <c r="C15" s="65"/>
      <c r="D15" s="65"/>
      <c r="E15" s="72"/>
      <c r="F15" s="72"/>
      <c r="G15" s="72"/>
      <c r="H15" s="72"/>
      <c r="I15" s="65"/>
      <c r="J15" s="65"/>
      <c r="K15" s="65"/>
      <c r="L15" s="65"/>
      <c r="M15" s="65"/>
      <c r="N15" s="72"/>
    </row>
    <row r="16" spans="2:14" ht="21" x14ac:dyDescent="0.25">
      <c r="B16" s="121">
        <v>12</v>
      </c>
      <c r="C16" s="65"/>
      <c r="D16" s="65"/>
      <c r="E16" s="72"/>
      <c r="F16" s="72"/>
      <c r="G16" s="72"/>
      <c r="H16" s="72"/>
      <c r="I16" s="65"/>
      <c r="J16" s="65"/>
      <c r="K16" s="65"/>
      <c r="L16" s="65"/>
      <c r="M16" s="65"/>
      <c r="N16" s="72"/>
    </row>
    <row r="17" spans="2:14" ht="21" x14ac:dyDescent="0.25">
      <c r="B17" s="121">
        <v>13</v>
      </c>
      <c r="C17" s="65"/>
      <c r="D17" s="65"/>
      <c r="E17" s="72"/>
      <c r="F17" s="72"/>
      <c r="G17" s="72"/>
      <c r="H17" s="72"/>
      <c r="I17" s="65"/>
      <c r="J17" s="65"/>
      <c r="K17" s="65"/>
      <c r="L17" s="65"/>
      <c r="M17" s="65"/>
      <c r="N17" s="72"/>
    </row>
    <row r="18" spans="2:14" ht="21" x14ac:dyDescent="0.25">
      <c r="B18" s="121">
        <v>14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</row>
    <row r="19" spans="2:14" ht="21" x14ac:dyDescent="0.25">
      <c r="B19" s="121">
        <v>15</v>
      </c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</row>
    <row r="20" spans="2:14" ht="26" x14ac:dyDescent="0.3">
      <c r="C20" s="173" t="s">
        <v>371</v>
      </c>
      <c r="D20" s="173"/>
      <c r="E20" s="173"/>
      <c r="F20" s="173"/>
      <c r="G20" s="173"/>
      <c r="H20" s="173"/>
      <c r="I20" s="173"/>
      <c r="J20" s="173"/>
      <c r="K20" s="173"/>
      <c r="L20" s="173"/>
      <c r="M20" s="173"/>
      <c r="N20" s="173"/>
    </row>
    <row r="21" spans="2:14" ht="21" x14ac:dyDescent="0.25">
      <c r="C21" s="174" t="s">
        <v>362</v>
      </c>
      <c r="D21" s="175"/>
      <c r="E21" s="174" t="s">
        <v>363</v>
      </c>
      <c r="F21" s="175"/>
      <c r="G21" s="174" t="s">
        <v>364</v>
      </c>
      <c r="H21" s="175"/>
      <c r="I21" s="174" t="s">
        <v>365</v>
      </c>
      <c r="J21" s="175"/>
      <c r="K21" s="174" t="s">
        <v>366</v>
      </c>
      <c r="L21" s="175"/>
      <c r="M21" s="174" t="s">
        <v>367</v>
      </c>
      <c r="N21" s="175"/>
    </row>
    <row r="22" spans="2:14" ht="21" x14ac:dyDescent="0.25">
      <c r="C22" s="121" t="s">
        <v>368</v>
      </c>
      <c r="D22" s="121" t="s">
        <v>369</v>
      </c>
      <c r="E22" s="121" t="s">
        <v>368</v>
      </c>
      <c r="F22" s="121" t="s">
        <v>369</v>
      </c>
      <c r="G22" s="121" t="s">
        <v>368</v>
      </c>
      <c r="H22" s="121" t="s">
        <v>369</v>
      </c>
      <c r="I22" s="121" t="s">
        <v>368</v>
      </c>
      <c r="J22" s="121" t="s">
        <v>369</v>
      </c>
      <c r="K22" s="121" t="s">
        <v>368</v>
      </c>
      <c r="L22" s="121" t="s">
        <v>369</v>
      </c>
      <c r="M22" s="121" t="s">
        <v>368</v>
      </c>
      <c r="N22" s="121" t="s">
        <v>369</v>
      </c>
    </row>
    <row r="23" spans="2:14" ht="21" x14ac:dyDescent="0.25">
      <c r="B23" s="121">
        <v>1</v>
      </c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</row>
    <row r="24" spans="2:14" ht="21" x14ac:dyDescent="0.25">
      <c r="B24" s="121">
        <v>2</v>
      </c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</row>
    <row r="25" spans="2:14" ht="21" x14ac:dyDescent="0.25">
      <c r="B25" s="121">
        <v>3</v>
      </c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</row>
    <row r="26" spans="2:14" ht="21" x14ac:dyDescent="0.25">
      <c r="B26" s="121">
        <v>4</v>
      </c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</row>
    <row r="27" spans="2:14" ht="21" x14ac:dyDescent="0.25">
      <c r="B27" s="121">
        <v>5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72"/>
    </row>
    <row r="28" spans="2:14" ht="21" x14ac:dyDescent="0.25">
      <c r="B28" s="121">
        <v>6</v>
      </c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72"/>
    </row>
    <row r="29" spans="2:14" ht="21" x14ac:dyDescent="0.25">
      <c r="B29" s="121">
        <v>7</v>
      </c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72"/>
    </row>
    <row r="30" spans="2:14" ht="21" x14ac:dyDescent="0.25">
      <c r="B30" s="121">
        <v>8</v>
      </c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72"/>
    </row>
    <row r="31" spans="2:14" ht="21" x14ac:dyDescent="0.25">
      <c r="B31" s="121">
        <v>9</v>
      </c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72"/>
    </row>
    <row r="32" spans="2:14" ht="21" x14ac:dyDescent="0.25">
      <c r="B32" s="121">
        <v>10</v>
      </c>
      <c r="C32" s="65"/>
      <c r="D32" s="65"/>
      <c r="E32" s="72"/>
      <c r="F32" s="72"/>
      <c r="G32" s="72"/>
      <c r="H32" s="72"/>
      <c r="I32" s="65"/>
      <c r="J32" s="65"/>
      <c r="K32" s="65"/>
      <c r="L32" s="65"/>
      <c r="M32" s="65"/>
      <c r="N32" s="72"/>
    </row>
    <row r="33" spans="2:14" ht="21" x14ac:dyDescent="0.25">
      <c r="B33" s="121">
        <v>11</v>
      </c>
      <c r="C33" s="65"/>
      <c r="D33" s="65"/>
      <c r="E33" s="72"/>
      <c r="F33" s="72"/>
      <c r="G33" s="72"/>
      <c r="H33" s="72"/>
      <c r="I33" s="65"/>
      <c r="J33" s="65"/>
      <c r="K33" s="65"/>
      <c r="L33" s="65"/>
      <c r="M33" s="65"/>
      <c r="N33" s="72"/>
    </row>
    <row r="34" spans="2:14" ht="21" x14ac:dyDescent="0.25">
      <c r="B34" s="121">
        <v>12</v>
      </c>
      <c r="C34" s="65"/>
      <c r="D34" s="65"/>
      <c r="E34" s="72"/>
      <c r="F34" s="72"/>
      <c r="G34" s="72"/>
      <c r="H34" s="72"/>
      <c r="I34" s="65"/>
      <c r="J34" s="65"/>
      <c r="K34" s="65"/>
      <c r="L34" s="65"/>
      <c r="M34" s="65"/>
      <c r="N34" s="72"/>
    </row>
    <row r="35" spans="2:14" ht="21" x14ac:dyDescent="0.25">
      <c r="B35" s="121">
        <v>13</v>
      </c>
      <c r="C35" s="65"/>
      <c r="D35" s="65"/>
      <c r="E35" s="72"/>
      <c r="F35" s="72"/>
      <c r="G35" s="72"/>
      <c r="H35" s="72"/>
      <c r="I35" s="65"/>
      <c r="J35" s="65"/>
      <c r="K35" s="65"/>
      <c r="L35" s="65"/>
      <c r="M35" s="65"/>
      <c r="N35" s="72"/>
    </row>
    <row r="36" spans="2:14" ht="21" x14ac:dyDescent="0.25">
      <c r="B36" s="121">
        <v>14</v>
      </c>
      <c r="C36" s="72"/>
      <c r="D36" s="72"/>
      <c r="E36" s="72"/>
      <c r="F36" s="72"/>
      <c r="G36" s="72"/>
      <c r="H36" s="72"/>
      <c r="I36" s="72"/>
      <c r="J36" s="72"/>
      <c r="K36" s="72"/>
      <c r="L36" s="72"/>
      <c r="M36" s="72"/>
      <c r="N36" s="72"/>
    </row>
    <row r="37" spans="2:14" ht="21" x14ac:dyDescent="0.25">
      <c r="B37" s="121">
        <v>15</v>
      </c>
      <c r="C37" s="72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</row>
    <row r="38" spans="2:14" ht="26" x14ac:dyDescent="0.3">
      <c r="C38" s="173" t="s">
        <v>372</v>
      </c>
      <c r="D38" s="173"/>
      <c r="E38" s="173"/>
      <c r="F38" s="173"/>
      <c r="G38" s="173"/>
      <c r="H38" s="173"/>
      <c r="I38" s="173"/>
      <c r="J38" s="173"/>
      <c r="K38" s="173"/>
      <c r="L38" s="173"/>
      <c r="M38" s="173"/>
      <c r="N38" s="173"/>
    </row>
    <row r="39" spans="2:14" ht="21" x14ac:dyDescent="0.25">
      <c r="C39" s="174" t="s">
        <v>362</v>
      </c>
      <c r="D39" s="175"/>
      <c r="E39" s="174" t="s">
        <v>363</v>
      </c>
      <c r="F39" s="175"/>
      <c r="G39" s="174" t="s">
        <v>364</v>
      </c>
      <c r="H39" s="175"/>
      <c r="I39" s="174" t="s">
        <v>365</v>
      </c>
      <c r="J39" s="175"/>
      <c r="K39" s="174" t="s">
        <v>366</v>
      </c>
      <c r="L39" s="175"/>
      <c r="M39" s="174" t="s">
        <v>367</v>
      </c>
      <c r="N39" s="175"/>
    </row>
    <row r="40" spans="2:14" ht="21" x14ac:dyDescent="0.25">
      <c r="C40" s="121" t="s">
        <v>368</v>
      </c>
      <c r="D40" s="121" t="s">
        <v>369</v>
      </c>
      <c r="E40" s="121" t="s">
        <v>368</v>
      </c>
      <c r="F40" s="121" t="s">
        <v>369</v>
      </c>
      <c r="G40" s="121" t="s">
        <v>368</v>
      </c>
      <c r="H40" s="121" t="s">
        <v>369</v>
      </c>
      <c r="I40" s="121" t="s">
        <v>368</v>
      </c>
      <c r="J40" s="121" t="s">
        <v>369</v>
      </c>
      <c r="K40" s="121" t="s">
        <v>368</v>
      </c>
      <c r="L40" s="121" t="s">
        <v>369</v>
      </c>
      <c r="M40" s="121" t="s">
        <v>368</v>
      </c>
      <c r="N40" s="121" t="s">
        <v>369</v>
      </c>
    </row>
    <row r="41" spans="2:14" ht="21" x14ac:dyDescent="0.25">
      <c r="B41" s="121">
        <v>1</v>
      </c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</row>
    <row r="42" spans="2:14" ht="21" x14ac:dyDescent="0.25">
      <c r="B42" s="121">
        <v>2</v>
      </c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</row>
    <row r="43" spans="2:14" ht="21" x14ac:dyDescent="0.25">
      <c r="B43" s="121">
        <v>3</v>
      </c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</row>
    <row r="44" spans="2:14" ht="21" x14ac:dyDescent="0.25">
      <c r="B44" s="121">
        <v>4</v>
      </c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</row>
    <row r="45" spans="2:14" ht="21" x14ac:dyDescent="0.25">
      <c r="B45" s="121">
        <v>5</v>
      </c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72"/>
    </row>
    <row r="46" spans="2:14" ht="21" x14ac:dyDescent="0.25">
      <c r="B46" s="121">
        <v>6</v>
      </c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72"/>
    </row>
    <row r="47" spans="2:14" ht="21" x14ac:dyDescent="0.25">
      <c r="B47" s="121">
        <v>7</v>
      </c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72"/>
    </row>
    <row r="48" spans="2:14" ht="21" x14ac:dyDescent="0.25">
      <c r="B48" s="121">
        <v>8</v>
      </c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72"/>
    </row>
    <row r="49" spans="2:14" ht="21" x14ac:dyDescent="0.25">
      <c r="B49" s="121">
        <v>9</v>
      </c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72"/>
    </row>
    <row r="50" spans="2:14" ht="21" x14ac:dyDescent="0.25">
      <c r="B50" s="121">
        <v>10</v>
      </c>
      <c r="C50" s="65"/>
      <c r="D50" s="65"/>
      <c r="E50" s="72"/>
      <c r="F50" s="72"/>
      <c r="G50" s="72"/>
      <c r="H50" s="72"/>
      <c r="I50" s="65"/>
      <c r="J50" s="65"/>
      <c r="K50" s="65"/>
      <c r="L50" s="65"/>
      <c r="M50" s="65"/>
      <c r="N50" s="72"/>
    </row>
    <row r="51" spans="2:14" ht="21" x14ac:dyDescent="0.25">
      <c r="B51" s="121">
        <v>11</v>
      </c>
      <c r="C51" s="65"/>
      <c r="D51" s="65"/>
      <c r="E51" s="72"/>
      <c r="F51" s="72"/>
      <c r="G51" s="72"/>
      <c r="H51" s="72"/>
      <c r="I51" s="65"/>
      <c r="J51" s="65"/>
      <c r="K51" s="65"/>
      <c r="L51" s="65"/>
      <c r="M51" s="65"/>
      <c r="N51" s="72"/>
    </row>
    <row r="52" spans="2:14" ht="21" x14ac:dyDescent="0.25">
      <c r="B52" s="121">
        <v>12</v>
      </c>
      <c r="C52" s="65"/>
      <c r="D52" s="65"/>
      <c r="E52" s="72"/>
      <c r="F52" s="72"/>
      <c r="G52" s="72"/>
      <c r="H52" s="72"/>
      <c r="I52" s="65"/>
      <c r="J52" s="65"/>
      <c r="K52" s="65"/>
      <c r="L52" s="65"/>
      <c r="M52" s="65"/>
      <c r="N52" s="72"/>
    </row>
    <row r="53" spans="2:14" ht="21" x14ac:dyDescent="0.25">
      <c r="B53" s="121">
        <v>13</v>
      </c>
      <c r="C53" s="65"/>
      <c r="D53" s="65"/>
      <c r="E53" s="72"/>
      <c r="F53" s="72"/>
      <c r="G53" s="72"/>
      <c r="H53" s="72"/>
      <c r="I53" s="65"/>
      <c r="J53" s="65"/>
      <c r="K53" s="65"/>
      <c r="L53" s="65"/>
      <c r="M53" s="65"/>
      <c r="N53" s="72"/>
    </row>
    <row r="54" spans="2:14" ht="21" x14ac:dyDescent="0.25">
      <c r="B54" s="121">
        <v>14</v>
      </c>
      <c r="C54" s="72"/>
      <c r="D54" s="72"/>
      <c r="E54" s="72"/>
      <c r="F54" s="72"/>
      <c r="G54" s="72"/>
      <c r="H54" s="72"/>
      <c r="I54" s="72"/>
      <c r="J54" s="72"/>
      <c r="K54" s="72"/>
      <c r="L54" s="72"/>
      <c r="M54" s="72"/>
      <c r="N54" s="72"/>
    </row>
    <row r="55" spans="2:14" ht="21" x14ac:dyDescent="0.25">
      <c r="B55" s="121">
        <v>15</v>
      </c>
      <c r="C55" s="72"/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</row>
    <row r="56" spans="2:14" ht="26" x14ac:dyDescent="0.3">
      <c r="C56" s="173" t="s">
        <v>373</v>
      </c>
      <c r="D56" s="173"/>
      <c r="E56" s="173"/>
      <c r="F56" s="173"/>
      <c r="G56" s="173"/>
      <c r="H56" s="173"/>
      <c r="I56" s="173"/>
      <c r="J56" s="173"/>
      <c r="K56" s="173"/>
      <c r="L56" s="173"/>
      <c r="M56" s="173"/>
      <c r="N56" s="173"/>
    </row>
    <row r="57" spans="2:14" ht="21" x14ac:dyDescent="0.25">
      <c r="C57" s="174" t="s">
        <v>362</v>
      </c>
      <c r="D57" s="175"/>
      <c r="E57" s="174" t="s">
        <v>363</v>
      </c>
      <c r="F57" s="175"/>
      <c r="G57" s="174" t="s">
        <v>364</v>
      </c>
      <c r="H57" s="175"/>
      <c r="I57" s="174" t="s">
        <v>365</v>
      </c>
      <c r="J57" s="175"/>
      <c r="K57" s="174" t="s">
        <v>366</v>
      </c>
      <c r="L57" s="175"/>
      <c r="M57" s="174" t="s">
        <v>367</v>
      </c>
      <c r="N57" s="175"/>
    </row>
    <row r="58" spans="2:14" ht="21" x14ac:dyDescent="0.25">
      <c r="C58" s="121" t="s">
        <v>368</v>
      </c>
      <c r="D58" s="121" t="s">
        <v>369</v>
      </c>
      <c r="E58" s="121" t="s">
        <v>368</v>
      </c>
      <c r="F58" s="121" t="s">
        <v>369</v>
      </c>
      <c r="G58" s="121" t="s">
        <v>368</v>
      </c>
      <c r="H58" s="121" t="s">
        <v>369</v>
      </c>
      <c r="I58" s="121" t="s">
        <v>368</v>
      </c>
      <c r="J58" s="121" t="s">
        <v>369</v>
      </c>
      <c r="K58" s="121" t="s">
        <v>368</v>
      </c>
      <c r="L58" s="121" t="s">
        <v>369</v>
      </c>
      <c r="M58" s="121" t="s">
        <v>368</v>
      </c>
      <c r="N58" s="121" t="s">
        <v>369</v>
      </c>
    </row>
    <row r="59" spans="2:14" ht="21" x14ac:dyDescent="0.25">
      <c r="B59" s="121">
        <v>1</v>
      </c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</row>
    <row r="60" spans="2:14" ht="21" x14ac:dyDescent="0.25">
      <c r="B60" s="121">
        <v>2</v>
      </c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</row>
    <row r="61" spans="2:14" ht="21" x14ac:dyDescent="0.25">
      <c r="B61" s="121">
        <v>3</v>
      </c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</row>
    <row r="62" spans="2:14" ht="21" x14ac:dyDescent="0.25">
      <c r="B62" s="121">
        <v>4</v>
      </c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</row>
    <row r="63" spans="2:14" ht="21" x14ac:dyDescent="0.25">
      <c r="B63" s="121">
        <v>5</v>
      </c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72"/>
    </row>
    <row r="64" spans="2:14" ht="21" x14ac:dyDescent="0.25">
      <c r="B64" s="121">
        <v>6</v>
      </c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72"/>
    </row>
    <row r="65" spans="2:14" ht="21" x14ac:dyDescent="0.25">
      <c r="B65" s="121">
        <v>7</v>
      </c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72"/>
    </row>
    <row r="66" spans="2:14" ht="21" x14ac:dyDescent="0.25">
      <c r="B66" s="121">
        <v>8</v>
      </c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72"/>
    </row>
    <row r="67" spans="2:14" ht="21" x14ac:dyDescent="0.25">
      <c r="B67" s="121">
        <v>9</v>
      </c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72"/>
    </row>
    <row r="68" spans="2:14" ht="21" x14ac:dyDescent="0.25">
      <c r="B68" s="121">
        <v>10</v>
      </c>
      <c r="C68" s="65"/>
      <c r="D68" s="65"/>
      <c r="E68" s="72"/>
      <c r="F68" s="72"/>
      <c r="G68" s="72"/>
      <c r="H68" s="72"/>
      <c r="I68" s="65"/>
      <c r="J68" s="65"/>
      <c r="K68" s="65"/>
      <c r="L68" s="65"/>
      <c r="M68" s="65"/>
      <c r="N68" s="72"/>
    </row>
    <row r="69" spans="2:14" ht="21" x14ac:dyDescent="0.25">
      <c r="B69" s="121">
        <v>11</v>
      </c>
      <c r="C69" s="65"/>
      <c r="D69" s="65"/>
      <c r="E69" s="72"/>
      <c r="F69" s="72"/>
      <c r="G69" s="72"/>
      <c r="H69" s="72"/>
      <c r="I69" s="65"/>
      <c r="J69" s="65"/>
      <c r="K69" s="65"/>
      <c r="L69" s="65"/>
      <c r="M69" s="65"/>
      <c r="N69" s="72"/>
    </row>
    <row r="70" spans="2:14" ht="21" x14ac:dyDescent="0.25">
      <c r="B70" s="121">
        <v>12</v>
      </c>
      <c r="C70" s="65"/>
      <c r="D70" s="65"/>
      <c r="E70" s="72"/>
      <c r="F70" s="72"/>
      <c r="G70" s="72"/>
      <c r="H70" s="72"/>
      <c r="I70" s="65"/>
      <c r="J70" s="65"/>
      <c r="K70" s="65"/>
      <c r="L70" s="65"/>
      <c r="M70" s="65"/>
      <c r="N70" s="72"/>
    </row>
    <row r="71" spans="2:14" ht="21" x14ac:dyDescent="0.25">
      <c r="B71" s="121">
        <v>13</v>
      </c>
      <c r="C71" s="65"/>
      <c r="D71" s="65"/>
      <c r="E71" s="72"/>
      <c r="F71" s="72"/>
      <c r="G71" s="72"/>
      <c r="H71" s="72"/>
      <c r="I71" s="65"/>
      <c r="J71" s="65"/>
      <c r="K71" s="65"/>
      <c r="L71" s="65"/>
      <c r="M71" s="65"/>
      <c r="N71" s="72"/>
    </row>
    <row r="72" spans="2:14" ht="21" x14ac:dyDescent="0.25">
      <c r="B72" s="121">
        <v>14</v>
      </c>
      <c r="C72" s="72"/>
      <c r="D72" s="72"/>
      <c r="E72" s="72"/>
      <c r="F72" s="72"/>
      <c r="G72" s="72"/>
      <c r="H72" s="72"/>
      <c r="I72" s="72"/>
      <c r="J72" s="72"/>
      <c r="K72" s="72"/>
      <c r="L72" s="72"/>
      <c r="M72" s="72"/>
      <c r="N72" s="72"/>
    </row>
    <row r="73" spans="2:14" ht="21" x14ac:dyDescent="0.25">
      <c r="B73" s="121">
        <v>15</v>
      </c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</row>
    <row r="74" spans="2:14" ht="26" x14ac:dyDescent="0.3">
      <c r="C74" s="173" t="s">
        <v>374</v>
      </c>
      <c r="D74" s="173"/>
      <c r="E74" s="173"/>
      <c r="F74" s="173"/>
      <c r="G74" s="173"/>
      <c r="H74" s="173"/>
      <c r="I74" s="173"/>
      <c r="J74" s="173"/>
      <c r="K74" s="173"/>
      <c r="L74" s="173"/>
      <c r="M74" s="173"/>
      <c r="N74" s="173"/>
    </row>
    <row r="75" spans="2:14" ht="21" x14ac:dyDescent="0.25">
      <c r="C75" s="174" t="s">
        <v>362</v>
      </c>
      <c r="D75" s="175"/>
      <c r="E75" s="174" t="s">
        <v>363</v>
      </c>
      <c r="F75" s="175"/>
      <c r="G75" s="174" t="s">
        <v>364</v>
      </c>
      <c r="H75" s="175"/>
      <c r="I75" s="174" t="s">
        <v>365</v>
      </c>
      <c r="J75" s="175"/>
      <c r="K75" s="174" t="s">
        <v>366</v>
      </c>
      <c r="L75" s="175"/>
      <c r="M75" s="174" t="s">
        <v>367</v>
      </c>
      <c r="N75" s="175"/>
    </row>
    <row r="76" spans="2:14" ht="21" x14ac:dyDescent="0.25">
      <c r="C76" s="121" t="s">
        <v>368</v>
      </c>
      <c r="D76" s="121" t="s">
        <v>369</v>
      </c>
      <c r="E76" s="121" t="s">
        <v>368</v>
      </c>
      <c r="F76" s="121" t="s">
        <v>369</v>
      </c>
      <c r="G76" s="121" t="s">
        <v>368</v>
      </c>
      <c r="H76" s="121" t="s">
        <v>369</v>
      </c>
      <c r="I76" s="121" t="s">
        <v>368</v>
      </c>
      <c r="J76" s="121" t="s">
        <v>369</v>
      </c>
      <c r="K76" s="121" t="s">
        <v>368</v>
      </c>
      <c r="L76" s="121" t="s">
        <v>369</v>
      </c>
      <c r="M76" s="121" t="s">
        <v>368</v>
      </c>
      <c r="N76" s="121" t="s">
        <v>369</v>
      </c>
    </row>
    <row r="77" spans="2:14" ht="21" x14ac:dyDescent="0.25">
      <c r="B77" s="121">
        <v>1</v>
      </c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</row>
    <row r="78" spans="2:14" ht="21" x14ac:dyDescent="0.25">
      <c r="B78" s="121">
        <v>2</v>
      </c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</row>
    <row r="79" spans="2:14" ht="21" x14ac:dyDescent="0.25">
      <c r="B79" s="121">
        <v>3</v>
      </c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</row>
    <row r="80" spans="2:14" ht="21" x14ac:dyDescent="0.25">
      <c r="B80" s="121">
        <v>4</v>
      </c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</row>
    <row r="81" spans="2:14" ht="21" x14ac:dyDescent="0.25">
      <c r="B81" s="121">
        <v>5</v>
      </c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72"/>
    </row>
    <row r="82" spans="2:14" ht="21" x14ac:dyDescent="0.25">
      <c r="B82" s="121">
        <v>6</v>
      </c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72"/>
    </row>
    <row r="83" spans="2:14" ht="21" x14ac:dyDescent="0.25">
      <c r="B83" s="121">
        <v>7</v>
      </c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72"/>
    </row>
    <row r="84" spans="2:14" ht="21" x14ac:dyDescent="0.25">
      <c r="B84" s="121">
        <v>8</v>
      </c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72"/>
    </row>
    <row r="85" spans="2:14" ht="21" x14ac:dyDescent="0.25">
      <c r="B85" s="121">
        <v>9</v>
      </c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72"/>
    </row>
    <row r="86" spans="2:14" ht="21" x14ac:dyDescent="0.25">
      <c r="B86" s="121">
        <v>10</v>
      </c>
      <c r="C86" s="65"/>
      <c r="D86" s="65"/>
      <c r="E86" s="72"/>
      <c r="F86" s="72"/>
      <c r="G86" s="72"/>
      <c r="H86" s="72"/>
      <c r="I86" s="65"/>
      <c r="J86" s="65"/>
      <c r="K86" s="65"/>
      <c r="L86" s="65"/>
      <c r="M86" s="65"/>
      <c r="N86" s="72"/>
    </row>
    <row r="87" spans="2:14" ht="21" x14ac:dyDescent="0.25">
      <c r="B87" s="121">
        <v>11</v>
      </c>
      <c r="C87" s="65"/>
      <c r="D87" s="65"/>
      <c r="E87" s="72"/>
      <c r="F87" s="72"/>
      <c r="G87" s="72"/>
      <c r="H87" s="72"/>
      <c r="I87" s="65"/>
      <c r="J87" s="65"/>
      <c r="K87" s="65"/>
      <c r="L87" s="65"/>
      <c r="M87" s="65"/>
      <c r="N87" s="72"/>
    </row>
    <row r="88" spans="2:14" ht="21" x14ac:dyDescent="0.25">
      <c r="B88" s="121">
        <v>12</v>
      </c>
      <c r="C88" s="65"/>
      <c r="D88" s="65"/>
      <c r="E88" s="72"/>
      <c r="F88" s="72"/>
      <c r="G88" s="72"/>
      <c r="H88" s="72"/>
      <c r="I88" s="65"/>
      <c r="J88" s="65"/>
      <c r="K88" s="65"/>
      <c r="L88" s="65"/>
      <c r="M88" s="65"/>
      <c r="N88" s="72"/>
    </row>
    <row r="89" spans="2:14" ht="21" x14ac:dyDescent="0.25">
      <c r="B89" s="121">
        <v>13</v>
      </c>
      <c r="C89" s="65"/>
      <c r="D89" s="65"/>
      <c r="E89" s="72"/>
      <c r="F89" s="72"/>
      <c r="G89" s="72"/>
      <c r="H89" s="72"/>
      <c r="I89" s="65"/>
      <c r="J89" s="65"/>
      <c r="K89" s="65"/>
      <c r="L89" s="65"/>
      <c r="M89" s="65"/>
      <c r="N89" s="72"/>
    </row>
    <row r="90" spans="2:14" ht="21" x14ac:dyDescent="0.25">
      <c r="B90" s="121">
        <v>14</v>
      </c>
      <c r="C90" s="72"/>
      <c r="D90" s="72"/>
      <c r="E90" s="72"/>
      <c r="F90" s="72"/>
      <c r="G90" s="72"/>
      <c r="H90" s="72"/>
      <c r="I90" s="72"/>
      <c r="J90" s="72"/>
      <c r="K90" s="72"/>
      <c r="L90" s="72"/>
      <c r="M90" s="72"/>
      <c r="N90" s="72"/>
    </row>
    <row r="91" spans="2:14" ht="21" x14ac:dyDescent="0.25">
      <c r="B91" s="121">
        <v>15</v>
      </c>
      <c r="C91" s="72"/>
      <c r="D91" s="72"/>
      <c r="E91" s="72"/>
      <c r="F91" s="72"/>
      <c r="G91" s="72"/>
      <c r="H91" s="72"/>
      <c r="I91" s="72"/>
      <c r="J91" s="72"/>
      <c r="K91" s="72"/>
      <c r="L91" s="72"/>
      <c r="M91" s="72"/>
      <c r="N91" s="72"/>
    </row>
    <row r="92" spans="2:14" ht="26" x14ac:dyDescent="0.3">
      <c r="C92" s="173" t="s">
        <v>375</v>
      </c>
      <c r="D92" s="173"/>
      <c r="E92" s="173"/>
      <c r="F92" s="173"/>
      <c r="G92" s="173"/>
      <c r="H92" s="173"/>
      <c r="I92" s="173"/>
      <c r="J92" s="173"/>
      <c r="K92" s="173"/>
      <c r="L92" s="173"/>
      <c r="M92" s="173"/>
      <c r="N92" s="173"/>
    </row>
    <row r="93" spans="2:14" ht="21" x14ac:dyDescent="0.25">
      <c r="C93" s="174" t="s">
        <v>362</v>
      </c>
      <c r="D93" s="175"/>
      <c r="E93" s="174" t="s">
        <v>363</v>
      </c>
      <c r="F93" s="175"/>
      <c r="G93" s="174" t="s">
        <v>364</v>
      </c>
      <c r="H93" s="175"/>
      <c r="I93" s="174" t="s">
        <v>365</v>
      </c>
      <c r="J93" s="175"/>
      <c r="K93" s="174" t="s">
        <v>366</v>
      </c>
      <c r="L93" s="175"/>
      <c r="M93" s="174" t="s">
        <v>367</v>
      </c>
      <c r="N93" s="175"/>
    </row>
    <row r="94" spans="2:14" ht="21" x14ac:dyDescent="0.25">
      <c r="C94" s="121" t="s">
        <v>368</v>
      </c>
      <c r="D94" s="121" t="s">
        <v>369</v>
      </c>
      <c r="E94" s="121" t="s">
        <v>368</v>
      </c>
      <c r="F94" s="121" t="s">
        <v>369</v>
      </c>
      <c r="G94" s="121" t="s">
        <v>368</v>
      </c>
      <c r="H94" s="121" t="s">
        <v>369</v>
      </c>
      <c r="I94" s="121" t="s">
        <v>368</v>
      </c>
      <c r="J94" s="121" t="s">
        <v>369</v>
      </c>
      <c r="K94" s="121" t="s">
        <v>368</v>
      </c>
      <c r="L94" s="121" t="s">
        <v>369</v>
      </c>
      <c r="M94" s="121" t="s">
        <v>368</v>
      </c>
      <c r="N94" s="121" t="s">
        <v>369</v>
      </c>
    </row>
    <row r="95" spans="2:14" ht="21" x14ac:dyDescent="0.25">
      <c r="B95" s="121">
        <v>1</v>
      </c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</row>
    <row r="96" spans="2:14" ht="21" x14ac:dyDescent="0.25">
      <c r="B96" s="121">
        <v>2</v>
      </c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  <c r="N96" s="65"/>
    </row>
    <row r="97" spans="2:14" ht="21" x14ac:dyDescent="0.25">
      <c r="B97" s="121">
        <v>3</v>
      </c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</row>
    <row r="98" spans="2:14" ht="21" x14ac:dyDescent="0.25">
      <c r="B98" s="121">
        <v>4</v>
      </c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</row>
    <row r="99" spans="2:14" ht="21" x14ac:dyDescent="0.25">
      <c r="B99" s="121">
        <v>5</v>
      </c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72"/>
    </row>
    <row r="100" spans="2:14" ht="21" x14ac:dyDescent="0.25">
      <c r="B100" s="121">
        <v>6</v>
      </c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72"/>
    </row>
    <row r="101" spans="2:14" ht="21" x14ac:dyDescent="0.25">
      <c r="B101" s="121">
        <v>7</v>
      </c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  <c r="N101" s="72"/>
    </row>
    <row r="102" spans="2:14" ht="21" x14ac:dyDescent="0.25">
      <c r="B102" s="121">
        <v>8</v>
      </c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72"/>
    </row>
    <row r="103" spans="2:14" ht="21" x14ac:dyDescent="0.25">
      <c r="B103" s="121">
        <v>9</v>
      </c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  <c r="N103" s="72"/>
    </row>
    <row r="104" spans="2:14" ht="21" x14ac:dyDescent="0.25">
      <c r="B104" s="121">
        <v>10</v>
      </c>
      <c r="C104" s="65"/>
      <c r="D104" s="65"/>
      <c r="E104" s="72"/>
      <c r="F104" s="72"/>
      <c r="G104" s="72"/>
      <c r="H104" s="72"/>
      <c r="I104" s="65"/>
      <c r="J104" s="65"/>
      <c r="K104" s="65"/>
      <c r="L104" s="65"/>
      <c r="M104" s="65"/>
      <c r="N104" s="72"/>
    </row>
    <row r="105" spans="2:14" ht="21" x14ac:dyDescent="0.25">
      <c r="B105" s="121">
        <v>11</v>
      </c>
      <c r="C105" s="65"/>
      <c r="D105" s="65"/>
      <c r="E105" s="72"/>
      <c r="F105" s="72"/>
      <c r="G105" s="72"/>
      <c r="H105" s="72"/>
      <c r="I105" s="65"/>
      <c r="J105" s="65"/>
      <c r="K105" s="65"/>
      <c r="L105" s="65"/>
      <c r="M105" s="65"/>
      <c r="N105" s="72"/>
    </row>
    <row r="106" spans="2:14" ht="21" x14ac:dyDescent="0.25">
      <c r="B106" s="121">
        <v>12</v>
      </c>
      <c r="C106" s="65"/>
      <c r="D106" s="65"/>
      <c r="E106" s="72"/>
      <c r="F106" s="72"/>
      <c r="G106" s="72"/>
      <c r="H106" s="72"/>
      <c r="I106" s="65"/>
      <c r="J106" s="65"/>
      <c r="K106" s="65"/>
      <c r="L106" s="65"/>
      <c r="M106" s="65"/>
      <c r="N106" s="72"/>
    </row>
    <row r="107" spans="2:14" ht="21" x14ac:dyDescent="0.25">
      <c r="B107" s="121">
        <v>13</v>
      </c>
      <c r="C107" s="65"/>
      <c r="D107" s="65"/>
      <c r="E107" s="72"/>
      <c r="F107" s="72"/>
      <c r="G107" s="72"/>
      <c r="H107" s="72"/>
      <c r="I107" s="65"/>
      <c r="J107" s="65"/>
      <c r="K107" s="65"/>
      <c r="L107" s="65"/>
      <c r="M107" s="65"/>
      <c r="N107" s="72"/>
    </row>
    <row r="108" spans="2:14" ht="21" x14ac:dyDescent="0.25">
      <c r="B108" s="121">
        <v>14</v>
      </c>
      <c r="C108" s="72"/>
      <c r="D108" s="72"/>
      <c r="E108" s="72"/>
      <c r="F108" s="72"/>
      <c r="G108" s="72"/>
      <c r="H108" s="72"/>
      <c r="I108" s="72"/>
      <c r="J108" s="72"/>
      <c r="K108" s="72"/>
      <c r="L108" s="72"/>
      <c r="M108" s="72"/>
      <c r="N108" s="72"/>
    </row>
    <row r="109" spans="2:14" ht="21" x14ac:dyDescent="0.25">
      <c r="B109" s="121">
        <v>15</v>
      </c>
      <c r="C109" s="72"/>
      <c r="D109" s="72"/>
      <c r="E109" s="72"/>
      <c r="F109" s="72"/>
      <c r="G109" s="72"/>
      <c r="H109" s="72"/>
      <c r="I109" s="72"/>
      <c r="J109" s="72"/>
      <c r="K109" s="72"/>
      <c r="L109" s="72"/>
      <c r="M109" s="72"/>
      <c r="N109" s="72"/>
    </row>
  </sheetData>
  <mergeCells count="42">
    <mergeCell ref="C92:N92"/>
    <mergeCell ref="C93:D93"/>
    <mergeCell ref="E93:F93"/>
    <mergeCell ref="G93:H93"/>
    <mergeCell ref="I93:J93"/>
    <mergeCell ref="K93:L93"/>
    <mergeCell ref="M93:N93"/>
    <mergeCell ref="C74:N74"/>
    <mergeCell ref="C75:D75"/>
    <mergeCell ref="E75:F75"/>
    <mergeCell ref="G75:H75"/>
    <mergeCell ref="I75:J75"/>
    <mergeCell ref="K75:L75"/>
    <mergeCell ref="M75:N75"/>
    <mergeCell ref="C56:N56"/>
    <mergeCell ref="C57:D57"/>
    <mergeCell ref="E57:F57"/>
    <mergeCell ref="G57:H57"/>
    <mergeCell ref="I57:J57"/>
    <mergeCell ref="K57:L57"/>
    <mergeCell ref="M57:N57"/>
    <mergeCell ref="C38:N38"/>
    <mergeCell ref="C39:D39"/>
    <mergeCell ref="E39:F39"/>
    <mergeCell ref="G39:H39"/>
    <mergeCell ref="I39:J39"/>
    <mergeCell ref="K39:L39"/>
    <mergeCell ref="M39:N39"/>
    <mergeCell ref="C20:N20"/>
    <mergeCell ref="C21:D21"/>
    <mergeCell ref="E21:F21"/>
    <mergeCell ref="G21:H21"/>
    <mergeCell ref="I21:J21"/>
    <mergeCell ref="K21:L21"/>
    <mergeCell ref="M21:N21"/>
    <mergeCell ref="C2:N2"/>
    <mergeCell ref="C3:D3"/>
    <mergeCell ref="M3:N3"/>
    <mergeCell ref="K3:L3"/>
    <mergeCell ref="I3:J3"/>
    <mergeCell ref="G3:H3"/>
    <mergeCell ref="E3:F3"/>
  </mergeCells>
  <phoneticPr fontId="7" type="noConversion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Classement General H1</vt:lpstr>
      <vt:lpstr>Classement General H2</vt:lpstr>
      <vt:lpstr>Classement General H3</vt:lpstr>
      <vt:lpstr>Classement General F1</vt:lpstr>
      <vt:lpstr>Classement General F2</vt:lpstr>
      <vt:lpstr>Classement General F3</vt:lpstr>
      <vt:lpstr>Barêmes et légendes</vt:lpstr>
      <vt:lpstr>Récap Classement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2017-04-03T21:57:44Z</cp:lastPrinted>
  <dcterms:created xsi:type="dcterms:W3CDTF">2017-03-14T20:03:50Z</dcterms:created>
  <dcterms:modified xsi:type="dcterms:W3CDTF">2017-04-04T07:02:42Z</dcterms:modified>
</cp:coreProperties>
</file>