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 documents\Brouillon Autocad\BOQ\"/>
    </mc:Choice>
  </mc:AlternateContent>
  <bookViews>
    <workbookView xWindow="1230" yWindow="1110" windowWidth="19440" windowHeight="12075"/>
  </bookViews>
  <sheets>
    <sheet name="QUANTITATIFS " sheetId="1" r:id="rId1"/>
  </sheets>
  <definedNames>
    <definedName name="_xlnm.Print_Area" localSheetId="0">'QUANTITATIFS '!$B$1:$G$64</definedName>
  </definedNames>
  <calcPr calcId="152511"/>
</workbook>
</file>

<file path=xl/calcChain.xml><?xml version="1.0" encoding="utf-8"?>
<calcChain xmlns="http://schemas.openxmlformats.org/spreadsheetml/2006/main">
  <c r="G43" i="1" l="1"/>
  <c r="G42" i="1"/>
  <c r="G45" i="1"/>
  <c r="G46" i="1" s="1"/>
  <c r="G44" i="1" l="1"/>
</calcChain>
</file>

<file path=xl/sharedStrings.xml><?xml version="1.0" encoding="utf-8"?>
<sst xmlns="http://schemas.openxmlformats.org/spreadsheetml/2006/main" count="132" uniqueCount="90">
  <si>
    <t xml:space="preserve"> </t>
  </si>
  <si>
    <t>ml</t>
  </si>
  <si>
    <t>u</t>
  </si>
  <si>
    <t>Rédigé par:</t>
  </si>
  <si>
    <t>18°05'24"N; 15°53'47"O</t>
  </si>
  <si>
    <t>Modules</t>
  </si>
  <si>
    <t>Vérifié par:</t>
  </si>
  <si>
    <t>Coordonnées GPS:</t>
  </si>
  <si>
    <t>VOIRIES</t>
  </si>
  <si>
    <t>Unité</t>
  </si>
  <si>
    <t>Second Vérificateur :</t>
  </si>
  <si>
    <t>CLIENT / PROJET [Destination]</t>
  </si>
  <si>
    <t>Indice [DATE]:</t>
  </si>
  <si>
    <t>Qté</t>
  </si>
  <si>
    <t>U</t>
  </si>
  <si>
    <t>caractéristiques</t>
  </si>
  <si>
    <t>NUMERO d'Etude</t>
  </si>
  <si>
    <t>Taux d'Occupation du Sol :</t>
  </si>
  <si>
    <t>Yingli Solar Poly-cristallins 60 celules</t>
  </si>
  <si>
    <t>Fixe Plein Sud</t>
  </si>
  <si>
    <t>Fixe [+Orientation] ou Tracker</t>
  </si>
  <si>
    <t>Tables / Inclinaison</t>
  </si>
  <si>
    <t>6H20 / 15°</t>
  </si>
  <si>
    <t>Surface zones d'exclusions :</t>
  </si>
  <si>
    <t>APS 2000 - series 1000VDC WS Tech</t>
  </si>
  <si>
    <t>Skid ou Container MV Bloc + Onduleur Intégré  WS Tech</t>
  </si>
  <si>
    <t>2000kVA / 20kV</t>
  </si>
  <si>
    <t>Tension / Fréquence Point de Livraison</t>
  </si>
  <si>
    <t>Cos(phi) min :</t>
  </si>
  <si>
    <t>66kV / 60Hz</t>
  </si>
  <si>
    <t>STRUCTURE &amp; MODULES</t>
  </si>
  <si>
    <t>ONDULEURS et TD</t>
  </si>
  <si>
    <t>BOITES DE JONCTION</t>
  </si>
  <si>
    <t>Boite de Jonction: Nb d'entrées / Intensité Nominale / Tension</t>
  </si>
  <si>
    <t>10Inputs / 350A / 1000Vdc</t>
  </si>
  <si>
    <t>14Inputs / 400A / 1000Vdc</t>
  </si>
  <si>
    <t>2 strings par entrées</t>
  </si>
  <si>
    <t>POSTES de TRANSFORMATION PREFABRIQUÉS</t>
  </si>
  <si>
    <t>Poste de Livraison : Puissance  / Tension</t>
  </si>
  <si>
    <t>50 MVA /  66kV</t>
  </si>
  <si>
    <t>Poste HV/MV ouvert / 5 feeders MV</t>
  </si>
  <si>
    <t>Puissance totale modules PV</t>
  </si>
  <si>
    <t>Puissance totale onduleurs</t>
  </si>
  <si>
    <t>%</t>
  </si>
  <si>
    <t>Synthèse grandeurs importantes</t>
  </si>
  <si>
    <t>Taux de charge moyen des onduleurs avec cos(phi)</t>
  </si>
  <si>
    <t>EQUIPEMENTS IMPORTANTS</t>
  </si>
  <si>
    <t>commentaires</t>
  </si>
  <si>
    <t>APS 2600 - series 1000VDC WS Tech</t>
  </si>
  <si>
    <t>ONDULEURS</t>
  </si>
  <si>
    <t>Pistes : Largeur</t>
  </si>
  <si>
    <t>Clôtures : hauteur</t>
  </si>
  <si>
    <t>Portail d'accés : largeur</t>
  </si>
  <si>
    <t>Poste de Transformation type MVPS : Puissance  / Tension MV</t>
  </si>
  <si>
    <t>Poste de Transformation pour onduleurs décentralisés Puissance  / Tension MV</t>
  </si>
  <si>
    <t>solution préfabriquée béton ou container maritime avec TGBT de X départs BT</t>
  </si>
  <si>
    <t>2000kVA / 20kV-400V</t>
  </si>
  <si>
    <t>400A-5 onduleurs</t>
  </si>
  <si>
    <t>400A-6 onduleurs</t>
  </si>
  <si>
    <t>400A-? onduleurs</t>
  </si>
  <si>
    <t>250A-4 onduleurs</t>
  </si>
  <si>
    <t>250A-5 onduleurs</t>
  </si>
  <si>
    <t>250A-? onduleurs</t>
  </si>
  <si>
    <t>TD pour distribution onduleurs décentralisés</t>
  </si>
  <si>
    <t>PREPARATION TERRAIN</t>
  </si>
  <si>
    <t>Défrichement</t>
  </si>
  <si>
    <t>végétation basse</t>
  </si>
  <si>
    <t>m²</t>
  </si>
  <si>
    <t>10m</t>
  </si>
  <si>
    <t>Déboisement : hauteur d'arbre moyenne estimée</t>
  </si>
  <si>
    <t>estimation</t>
  </si>
  <si>
    <t>Volume de terre à terrasser</t>
  </si>
  <si>
    <t>m3</t>
  </si>
  <si>
    <t>SPECIFICATIONS GENERALES :</t>
  </si>
  <si>
    <t>Nombre de modules par strings</t>
  </si>
  <si>
    <t>Nb de strings total</t>
  </si>
  <si>
    <t>Nb de strings par tables</t>
  </si>
  <si>
    <t>2m x 0,5m</t>
  </si>
  <si>
    <t>Noues : dimensions coupe</t>
  </si>
  <si>
    <t>Aires de retournement : surface</t>
  </si>
  <si>
    <r>
      <t>Wp</t>
    </r>
    <r>
      <rPr>
        <vertAlign val="subscript"/>
        <sz val="12"/>
        <color theme="0"/>
        <rFont val="Calibri"/>
        <family val="2"/>
        <scheme val="minor"/>
      </rPr>
      <t>_STC</t>
    </r>
  </si>
  <si>
    <t>VA</t>
  </si>
  <si>
    <t>Surface totale du site :</t>
  </si>
  <si>
    <t>Surface cloturée :</t>
  </si>
  <si>
    <t>VRD</t>
  </si>
  <si>
    <t>Haies d'arbres : hauteur</t>
  </si>
  <si>
    <t>grillage souple / panneaux en fil soudé /  panneaux pleins / mur béton - avec /sans bavolet</t>
  </si>
  <si>
    <t>Technologie et Tension PV :</t>
  </si>
  <si>
    <t>CPV / Polycristallin classique / Haut Rendement / First Solar / Autre - 1500V</t>
  </si>
  <si>
    <t>BILL OF QUANTITIES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</si>
</sst>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dd/mm/yy;@"/>
    <numFmt numFmtId="165" formatCode="_-* #,##0\ _€_-;\-* #,##0\ _€_-;_-* &quot;-&quot;??\ _€_-;_-@_-"/>
    <numFmt numFmtId="166" formatCode="#&quot; kVA&quot;"/>
    <numFmt numFmtId="167" formatCode="#&quot; Wp_STC&quot;"/>
    <numFmt numFmtId="169" formatCode="#,##0.0"/>
    <numFmt numFmtId="170" formatCode="0.0%"/>
    <numFmt numFmtId="171" formatCode="#&quot; m&quot;"/>
    <numFmt numFmtId="173" formatCode="#.0&quot; m&quot;"/>
    <numFmt numFmtId="174" formatCode="#&quot; m²&quot;"/>
  </numFmts>
  <fonts count="4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6"/>
      <color rgb="FF9C0006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9C0006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i/>
      <u/>
      <sz val="12"/>
      <color rgb="FFFF0000"/>
      <name val="Calibri"/>
      <family val="2"/>
      <scheme val="minor"/>
    </font>
    <font>
      <b/>
      <i/>
      <u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rgb="FF9C65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i/>
      <sz val="12"/>
      <color theme="0" tint="-0.34998626667073579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b/>
      <i/>
      <sz val="12"/>
      <name val="Calibri"/>
      <family val="2"/>
      <scheme val="minor"/>
    </font>
    <font>
      <vertAlign val="subscript"/>
      <sz val="12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8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  <xf numFmtId="0" fontId="27" fillId="0" borderId="0">
      <alignment horizontal="center" vertical="center"/>
    </xf>
    <xf numFmtId="0" fontId="26" fillId="33" borderId="10">
      <alignment horizontal="center" vertical="center"/>
    </xf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2" borderId="0" xfId="6" applyAlignment="1">
      <alignment vertical="center"/>
    </xf>
    <xf numFmtId="0" fontId="0" fillId="0" borderId="0" xfId="0" applyAlignment="1">
      <alignment vertical="center" wrapText="1"/>
    </xf>
    <xf numFmtId="0" fontId="21" fillId="0" borderId="0" xfId="0" applyFont="1" applyAlignment="1">
      <alignment vertical="center"/>
    </xf>
    <xf numFmtId="0" fontId="23" fillId="0" borderId="0" xfId="42"/>
    <xf numFmtId="0" fontId="20" fillId="3" borderId="0" xfId="7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27" fillId="0" borderId="0" xfId="43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Fill="1" applyAlignment="1">
      <alignment vertical="center"/>
    </xf>
    <xf numFmtId="0" fontId="24" fillId="0" borderId="0" xfId="0" applyFont="1" applyAlignment="1">
      <alignment horizontal="left" vertical="center"/>
    </xf>
    <xf numFmtId="0" fontId="22" fillId="3" borderId="0" xfId="7" applyFont="1" applyAlignment="1">
      <alignment horizontal="left" vertical="center"/>
    </xf>
    <xf numFmtId="0" fontId="18" fillId="2" borderId="0" xfId="6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9" fillId="0" borderId="0" xfId="42" applyFont="1"/>
    <xf numFmtId="0" fontId="21" fillId="0" borderId="0" xfId="0" applyFont="1"/>
    <xf numFmtId="0" fontId="7" fillId="3" borderId="0" xfId="7" applyAlignment="1">
      <alignment vertical="center"/>
    </xf>
    <xf numFmtId="0" fontId="0" fillId="0" borderId="0" xfId="0" applyAlignment="1">
      <alignment horizontal="left"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25" fillId="34" borderId="0" xfId="0" applyFont="1" applyFill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31" fillId="0" borderId="0" xfId="42" applyFont="1" applyBorder="1" applyAlignment="1">
      <alignment vertical="center"/>
    </xf>
    <xf numFmtId="0" fontId="26" fillId="0" borderId="0" xfId="0" applyFont="1" applyAlignment="1">
      <alignment horizontal="right"/>
    </xf>
    <xf numFmtId="0" fontId="26" fillId="0" borderId="0" xfId="0" applyFont="1"/>
    <xf numFmtId="3" fontId="26" fillId="0" borderId="0" xfId="0" applyNumberFormat="1" applyFont="1"/>
    <xf numFmtId="0" fontId="33" fillId="11" borderId="12" xfId="20" applyFont="1" applyBorder="1" applyAlignment="1">
      <alignment horizontal="left" vertical="center"/>
    </xf>
    <xf numFmtId="0" fontId="33" fillId="11" borderId="11" xfId="20" applyFont="1" applyBorder="1" applyAlignment="1">
      <alignment horizontal="left" vertical="center"/>
    </xf>
    <xf numFmtId="0" fontId="33" fillId="11" borderId="13" xfId="20" applyFont="1" applyBorder="1" applyAlignment="1">
      <alignment horizontal="left" vertical="center"/>
    </xf>
    <xf numFmtId="0" fontId="32" fillId="0" borderId="0" xfId="0" applyFont="1" applyBorder="1" applyAlignment="1">
      <alignment horizontal="right" vertical="center"/>
    </xf>
    <xf numFmtId="164" fontId="24" fillId="0" borderId="0" xfId="0" applyNumberFormat="1" applyFont="1" applyBorder="1" applyAlignment="1">
      <alignment horizontal="center" vertical="center"/>
    </xf>
    <xf numFmtId="0" fontId="18" fillId="0" borderId="10" xfId="6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" fontId="18" fillId="2" borderId="0" xfId="6" applyNumberFormat="1"/>
    <xf numFmtId="0" fontId="0" fillId="0" borderId="0" xfId="0" applyAlignment="1">
      <alignment horizontal="left" vertical="center"/>
    </xf>
    <xf numFmtId="0" fontId="34" fillId="4" borderId="0" xfId="8" applyFont="1"/>
    <xf numFmtId="0" fontId="35" fillId="0" borderId="0" xfId="0" applyFont="1"/>
    <xf numFmtId="0" fontId="35" fillId="0" borderId="0" xfId="0" applyFont="1" applyAlignment="1">
      <alignment horizontal="center"/>
    </xf>
    <xf numFmtId="14" fontId="35" fillId="0" borderId="0" xfId="0" applyNumberFormat="1" applyFont="1" applyAlignment="1">
      <alignment horizontal="center"/>
    </xf>
    <xf numFmtId="0" fontId="16" fillId="0" borderId="0" xfId="0" applyFont="1" applyAlignment="1">
      <alignment vertical="center"/>
    </xf>
    <xf numFmtId="3" fontId="19" fillId="3" borderId="0" xfId="7" applyNumberFormat="1" applyFont="1" applyAlignment="1">
      <alignment horizontal="right" vertical="center"/>
    </xf>
    <xf numFmtId="0" fontId="19" fillId="3" borderId="0" xfId="7" applyFont="1" applyAlignment="1">
      <alignment horizontal="right" vertical="center"/>
    </xf>
    <xf numFmtId="0" fontId="18" fillId="2" borderId="0" xfId="6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38" fillId="0" borderId="0" xfId="0" applyFont="1"/>
    <xf numFmtId="0" fontId="38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23" fillId="0" borderId="0" xfId="0" applyFont="1"/>
    <xf numFmtId="0" fontId="39" fillId="0" borderId="0" xfId="0" applyFont="1" applyAlignment="1">
      <alignment vertical="center"/>
    </xf>
    <xf numFmtId="0" fontId="36" fillId="4" borderId="0" xfId="8" applyFont="1" applyAlignment="1">
      <alignment horizontal="center" vertical="center" wrapText="1"/>
    </xf>
    <xf numFmtId="0" fontId="0" fillId="0" borderId="0" xfId="0"/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16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5" fillId="0" borderId="0" xfId="0" applyFont="1" applyAlignment="1">
      <alignment horizontal="right" vertical="center"/>
    </xf>
    <xf numFmtId="0" fontId="40" fillId="0" borderId="0" xfId="0" applyFont="1" applyBorder="1" applyAlignment="1">
      <alignment vertical="center"/>
    </xf>
    <xf numFmtId="165" fontId="18" fillId="2" borderId="0" xfId="45" applyNumberFormat="1" applyFont="1" applyFill="1" applyAlignment="1">
      <alignment vertical="center"/>
    </xf>
    <xf numFmtId="0" fontId="0" fillId="0" borderId="0" xfId="0" applyAlignment="1">
      <alignment horizontal="right" vertical="center"/>
    </xf>
    <xf numFmtId="3" fontId="7" fillId="0" borderId="0" xfId="7" applyNumberFormat="1" applyFill="1"/>
    <xf numFmtId="0" fontId="18" fillId="0" borderId="0" xfId="6" applyFill="1"/>
    <xf numFmtId="0" fontId="29" fillId="0" borderId="15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/>
    <xf numFmtId="0" fontId="18" fillId="2" borderId="18" xfId="6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29" fillId="0" borderId="17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24" fillId="35" borderId="19" xfId="0" applyFont="1" applyFill="1" applyBorder="1" applyAlignment="1">
      <alignment vertical="center"/>
    </xf>
    <xf numFmtId="0" fontId="24" fillId="35" borderId="10" xfId="0" applyFont="1" applyFill="1" applyBorder="1"/>
    <xf numFmtId="0" fontId="41" fillId="11" borderId="11" xfId="20" applyFont="1" applyBorder="1" applyAlignment="1">
      <alignment horizontal="center" vertical="center"/>
    </xf>
    <xf numFmtId="0" fontId="41" fillId="11" borderId="13" xfId="20" applyFont="1" applyBorder="1" applyAlignment="1">
      <alignment horizontal="center" vertical="center"/>
    </xf>
    <xf numFmtId="0" fontId="17" fillId="35" borderId="17" xfId="0" applyFont="1" applyFill="1" applyBorder="1" applyAlignment="1">
      <alignment vertical="center"/>
    </xf>
    <xf numFmtId="0" fontId="17" fillId="35" borderId="0" xfId="0" applyFont="1" applyFill="1" applyBorder="1"/>
    <xf numFmtId="0" fontId="17" fillId="35" borderId="0" xfId="0" applyFont="1" applyFill="1" applyBorder="1" applyAlignment="1">
      <alignment horizontal="right"/>
    </xf>
    <xf numFmtId="170" fontId="17" fillId="35" borderId="18" xfId="46" applyNumberFormat="1" applyFont="1" applyFill="1" applyBorder="1"/>
    <xf numFmtId="171" fontId="0" fillId="0" borderId="0" xfId="0" applyNumberFormat="1" applyAlignment="1">
      <alignment horizontal="center" vertical="center"/>
    </xf>
    <xf numFmtId="0" fontId="0" fillId="36" borderId="0" xfId="0" applyFill="1" applyBorder="1" applyAlignment="1">
      <alignment horizontal="center" vertical="center"/>
    </xf>
    <xf numFmtId="171" fontId="0" fillId="36" borderId="0" xfId="0" applyNumberFormat="1" applyFill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7" fillId="0" borderId="0" xfId="0" quotePrefix="1" applyFont="1" applyAlignment="1">
      <alignment vertical="center"/>
    </xf>
    <xf numFmtId="165" fontId="17" fillId="0" borderId="0" xfId="0" applyNumberFormat="1" applyFont="1" applyAlignment="1">
      <alignment horizontal="right" vertical="center"/>
    </xf>
    <xf numFmtId="1" fontId="0" fillId="36" borderId="0" xfId="0" applyNumberFormat="1" applyFill="1" applyAlignment="1">
      <alignment horizontal="center" vertical="center"/>
    </xf>
    <xf numFmtId="167" fontId="0" fillId="36" borderId="0" xfId="0" applyNumberFormat="1" applyFill="1" applyAlignment="1">
      <alignment horizontal="center" vertical="center"/>
    </xf>
    <xf numFmtId="166" fontId="0" fillId="36" borderId="0" xfId="0" applyNumberFormat="1" applyFill="1" applyBorder="1" applyAlignment="1">
      <alignment horizontal="center" vertical="center"/>
    </xf>
    <xf numFmtId="0" fontId="0" fillId="36" borderId="0" xfId="0" applyFill="1" applyBorder="1"/>
    <xf numFmtId="171" fontId="0" fillId="36" borderId="0" xfId="0" applyNumberFormat="1" applyFill="1" applyAlignment="1">
      <alignment horizontal="left" vertical="center"/>
    </xf>
    <xf numFmtId="0" fontId="28" fillId="0" borderId="21" xfId="0" applyFont="1" applyBorder="1" applyAlignment="1">
      <alignment vertical="center"/>
    </xf>
    <xf numFmtId="0" fontId="24" fillId="0" borderId="21" xfId="0" applyFont="1" applyBorder="1" applyAlignment="1">
      <alignment horizontal="left" vertical="center"/>
    </xf>
    <xf numFmtId="0" fontId="43" fillId="35" borderId="10" xfId="0" applyFont="1" applyFill="1" applyBorder="1" applyAlignment="1">
      <alignment horizontal="right"/>
    </xf>
    <xf numFmtId="0" fontId="43" fillId="35" borderId="10" xfId="0" applyFont="1" applyFill="1" applyBorder="1"/>
    <xf numFmtId="173" fontId="0" fillId="36" borderId="0" xfId="0" applyNumberFormat="1" applyFill="1" applyAlignment="1">
      <alignment horizontal="center" vertical="center"/>
    </xf>
    <xf numFmtId="174" fontId="0" fillId="36" borderId="0" xfId="0" applyNumberFormat="1" applyFill="1" applyAlignment="1">
      <alignment horizontal="center" vertical="center"/>
    </xf>
    <xf numFmtId="1" fontId="18" fillId="0" borderId="0" xfId="6" applyNumberFormat="1" applyFill="1"/>
    <xf numFmtId="3" fontId="17" fillId="35" borderId="18" xfId="0" applyNumberFormat="1" applyFont="1" applyFill="1" applyBorder="1"/>
    <xf numFmtId="165" fontId="17" fillId="35" borderId="18" xfId="45" applyNumberFormat="1" applyFont="1" applyFill="1" applyBorder="1"/>
    <xf numFmtId="169" fontId="17" fillId="35" borderId="20" xfId="0" applyNumberFormat="1" applyFont="1" applyFill="1" applyBorder="1"/>
    <xf numFmtId="1" fontId="0" fillId="36" borderId="0" xfId="0" applyNumberFormat="1" applyFill="1" applyAlignment="1">
      <alignment horizontal="left" vertical="center"/>
    </xf>
    <xf numFmtId="165" fontId="0" fillId="36" borderId="0" xfId="45" applyNumberFormat="1" applyFont="1" applyFill="1" applyAlignment="1">
      <alignment horizontal="center" vertical="center"/>
    </xf>
    <xf numFmtId="9" fontId="0" fillId="36" borderId="0" xfId="46" applyFont="1" applyFill="1" applyAlignment="1">
      <alignment horizontal="center" vertical="center"/>
    </xf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5" builtinId="3"/>
    <cellStyle name="Neutre" xfId="8" builtinId="28" customBuiltin="1"/>
    <cellStyle name="Normal" xfId="0" builtinId="0"/>
    <cellStyle name="Normal 2" xfId="47"/>
    <cellStyle name="Pourcentage" xfId="46" builtinId="5"/>
    <cellStyle name="Satisfaisant" xfId="6" builtinId="26" customBuiltin="1"/>
    <cellStyle name="Sortie" xfId="10" builtinId="21" customBuiltin="1"/>
    <cellStyle name="Style 1" xfId="42"/>
    <cellStyle name="Style 3" xfId="43"/>
    <cellStyle name="Style 5" xfId="44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colors>
    <mruColors>
      <color rgb="FF0000FF"/>
      <color rgb="FF87148A"/>
      <color rgb="FF4D4D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65"/>
  <sheetViews>
    <sheetView tabSelected="1" view="pageBreakPreview" zoomScale="85" zoomScaleNormal="100" zoomScaleSheetLayoutView="85" zoomScalePageLayoutView="25" workbookViewId="0">
      <selection activeCell="G30" sqref="G30"/>
    </sheetView>
  </sheetViews>
  <sheetFormatPr baseColWidth="10" defaultRowHeight="15.75" x14ac:dyDescent="0.25"/>
  <cols>
    <col min="1" max="1" width="9.625" style="1" customWidth="1"/>
    <col min="2" max="2" width="61.5" style="1" customWidth="1"/>
    <col min="3" max="3" width="23" style="1" customWidth="1"/>
    <col min="4" max="4" width="75.875" style="1" customWidth="1"/>
    <col min="5" max="5" width="15.875" style="1" customWidth="1"/>
    <col min="6" max="6" width="8" style="1" customWidth="1"/>
    <col min="7" max="7" width="21.25" style="1" bestFit="1" customWidth="1"/>
    <col min="8" max="8" width="19.5" style="24" customWidth="1"/>
    <col min="9" max="9" width="27.5" style="1" customWidth="1"/>
    <col min="10" max="10" width="12.125" style="1" customWidth="1"/>
    <col min="11" max="16" width="27" style="1" customWidth="1"/>
    <col min="17" max="16384" width="11" style="1"/>
  </cols>
  <sheetData>
    <row r="1" spans="1:16" ht="23.25" x14ac:dyDescent="0.3">
      <c r="A1" s="27"/>
      <c r="D1" s="73" t="s">
        <v>89</v>
      </c>
      <c r="I1" s="43"/>
      <c r="J1" s="43"/>
      <c r="K1" s="43"/>
      <c r="L1" s="43"/>
      <c r="M1" s="43"/>
    </row>
    <row r="2" spans="1:16" s="60" customFormat="1" ht="24" thickBot="1" x14ac:dyDescent="0.35">
      <c r="A2" s="27"/>
      <c r="D2" s="73"/>
      <c r="H2" s="69"/>
      <c r="I2" s="43"/>
      <c r="J2" s="43"/>
      <c r="K2" s="43"/>
      <c r="L2" s="43"/>
      <c r="M2" s="43"/>
    </row>
    <row r="3" spans="1:16" s="16" customFormat="1" ht="20.100000000000001" customHeight="1" thickBot="1" x14ac:dyDescent="0.35">
      <c r="B3" s="30" t="s">
        <v>11</v>
      </c>
      <c r="C3" s="28"/>
      <c r="F3" s="37" t="s">
        <v>3</v>
      </c>
      <c r="G3" s="110"/>
      <c r="H3" s="17"/>
      <c r="I3" s="44"/>
      <c r="J3" s="45"/>
      <c r="K3" s="44"/>
      <c r="L3" s="44"/>
      <c r="M3" s="44"/>
    </row>
    <row r="4" spans="1:16" s="16" customFormat="1" ht="20.100000000000001" customHeight="1" thickBot="1" x14ac:dyDescent="0.35">
      <c r="B4" s="30" t="s">
        <v>16</v>
      </c>
      <c r="C4" s="28"/>
      <c r="D4" s="28"/>
      <c r="F4" s="37" t="s">
        <v>6</v>
      </c>
      <c r="G4" s="110"/>
      <c r="H4" s="17"/>
      <c r="I4" s="44"/>
      <c r="J4" s="46"/>
      <c r="K4" s="44"/>
      <c r="L4" s="44"/>
      <c r="M4" s="44"/>
    </row>
    <row r="5" spans="1:16" s="16" customFormat="1" ht="20.100000000000001" customHeight="1" thickBot="1" x14ac:dyDescent="0.35">
      <c r="B5" s="30" t="s">
        <v>12</v>
      </c>
      <c r="C5" s="28"/>
      <c r="D5" s="28"/>
      <c r="F5" s="72" t="s">
        <v>10</v>
      </c>
      <c r="G5" s="111"/>
      <c r="H5" s="17"/>
      <c r="I5" s="44"/>
      <c r="J5" s="46"/>
      <c r="K5" s="44"/>
      <c r="L5" s="44"/>
      <c r="M5" s="44"/>
    </row>
    <row r="6" spans="1:16" s="16" customFormat="1" ht="20.100000000000001" customHeight="1" thickBot="1" x14ac:dyDescent="0.3">
      <c r="D6" s="29"/>
      <c r="E6" s="37"/>
      <c r="F6" s="29"/>
      <c r="G6" s="38"/>
      <c r="H6" s="17"/>
      <c r="I6" s="47"/>
      <c r="J6" s="3"/>
      <c r="K6" s="3"/>
      <c r="L6" s="3"/>
      <c r="M6" s="47"/>
    </row>
    <row r="7" spans="1:16" s="9" customFormat="1" ht="21.95" customHeight="1" thickBot="1" x14ac:dyDescent="0.3">
      <c r="A7" s="10"/>
      <c r="B7" s="34" t="s">
        <v>73</v>
      </c>
      <c r="C7" s="35"/>
      <c r="D7" s="35"/>
      <c r="E7" s="35"/>
      <c r="F7" s="35"/>
      <c r="G7" s="36"/>
      <c r="H7" s="8"/>
      <c r="I7" s="1"/>
      <c r="J7" s="40"/>
      <c r="K7" s="1"/>
      <c r="L7" s="2"/>
      <c r="M7" s="1"/>
    </row>
    <row r="8" spans="1:16" customFormat="1" ht="18" customHeight="1" x14ac:dyDescent="0.25">
      <c r="B8" s="60" t="s">
        <v>7</v>
      </c>
      <c r="C8" s="105" t="s">
        <v>4</v>
      </c>
      <c r="D8" s="69"/>
      <c r="E8" s="75" t="s">
        <v>82</v>
      </c>
      <c r="F8" s="60" t="s">
        <v>67</v>
      </c>
      <c r="G8" s="121">
        <v>590055</v>
      </c>
      <c r="H8" s="24"/>
      <c r="I8" s="1"/>
      <c r="J8" s="2"/>
      <c r="K8" s="1"/>
      <c r="L8" s="2"/>
      <c r="M8" s="1"/>
      <c r="N8" s="1"/>
      <c r="O8" s="1"/>
      <c r="P8" s="1"/>
    </row>
    <row r="9" spans="1:16" customFormat="1" ht="18" customHeight="1" x14ac:dyDescent="0.25">
      <c r="B9" s="60" t="s">
        <v>20</v>
      </c>
      <c r="C9" s="105" t="s">
        <v>19</v>
      </c>
      <c r="D9" s="60"/>
      <c r="E9" s="75" t="s">
        <v>83</v>
      </c>
      <c r="F9" s="60" t="s">
        <v>67</v>
      </c>
      <c r="G9" s="121">
        <v>590055</v>
      </c>
      <c r="H9" s="24"/>
      <c r="I9" s="1"/>
      <c r="J9" s="2"/>
      <c r="K9" s="1"/>
      <c r="L9" s="2"/>
      <c r="M9" s="1"/>
      <c r="N9" s="1"/>
      <c r="O9" s="1"/>
      <c r="P9" s="1"/>
    </row>
    <row r="10" spans="1:16" customFormat="1" ht="18" customHeight="1" x14ac:dyDescent="0.25">
      <c r="B10" s="60" t="s">
        <v>87</v>
      </c>
      <c r="C10" s="120" t="s">
        <v>88</v>
      </c>
      <c r="D10" s="60"/>
      <c r="E10" s="75" t="s">
        <v>23</v>
      </c>
      <c r="F10" s="60" t="s">
        <v>67</v>
      </c>
      <c r="G10" s="121">
        <v>0</v>
      </c>
      <c r="H10" s="24"/>
      <c r="I10" s="1"/>
      <c r="J10" s="2"/>
      <c r="K10" s="1"/>
      <c r="L10" s="2"/>
      <c r="M10" s="1"/>
      <c r="N10" s="1"/>
      <c r="O10" s="1"/>
      <c r="P10" s="1"/>
    </row>
    <row r="11" spans="1:16" customFormat="1" ht="18" customHeight="1" x14ac:dyDescent="0.25">
      <c r="B11" s="60" t="s">
        <v>27</v>
      </c>
      <c r="C11" s="105" t="s">
        <v>29</v>
      </c>
      <c r="D11" s="60"/>
      <c r="E11" s="75" t="s">
        <v>17</v>
      </c>
      <c r="F11" s="1"/>
      <c r="G11" s="122">
        <v>0.6</v>
      </c>
      <c r="H11" s="24"/>
      <c r="I11" s="1"/>
      <c r="J11" s="2"/>
      <c r="K11" s="1"/>
      <c r="L11" s="2"/>
      <c r="M11" s="1"/>
      <c r="N11" s="1"/>
      <c r="O11" s="1"/>
      <c r="P11" s="1"/>
    </row>
    <row r="12" spans="1:16" s="59" customFormat="1" ht="18" customHeight="1" thickBot="1" x14ac:dyDescent="0.3">
      <c r="B12" s="60" t="s">
        <v>74</v>
      </c>
      <c r="C12" s="60">
        <v>20</v>
      </c>
      <c r="D12" s="60"/>
      <c r="E12" s="75" t="s">
        <v>28</v>
      </c>
      <c r="F12" s="75"/>
      <c r="G12" s="105">
        <v>0.85</v>
      </c>
      <c r="H12" s="69"/>
      <c r="I12" s="60"/>
      <c r="J12" s="2"/>
      <c r="K12" s="60"/>
      <c r="L12" s="2"/>
      <c r="M12" s="60"/>
      <c r="N12" s="60"/>
      <c r="O12" s="60"/>
      <c r="P12" s="60"/>
    </row>
    <row r="13" spans="1:16" ht="18" hidden="1" customHeight="1" thickBot="1" x14ac:dyDescent="0.3">
      <c r="C13" s="76"/>
      <c r="D13"/>
      <c r="E13"/>
      <c r="F13"/>
      <c r="G13"/>
      <c r="J13" s="40"/>
      <c r="L13" s="2"/>
    </row>
    <row r="14" spans="1:16" ht="21.75" thickBot="1" x14ac:dyDescent="0.3">
      <c r="A14"/>
      <c r="B14" s="34" t="s">
        <v>46</v>
      </c>
      <c r="C14" s="91" t="s">
        <v>15</v>
      </c>
      <c r="D14" s="91" t="s">
        <v>47</v>
      </c>
      <c r="E14" s="35"/>
      <c r="F14" s="91" t="s">
        <v>9</v>
      </c>
      <c r="G14" s="92" t="s">
        <v>13</v>
      </c>
      <c r="J14" s="2"/>
      <c r="L14" s="2"/>
    </row>
    <row r="15" spans="1:16" hidden="1" x14ac:dyDescent="0.25">
      <c r="A15"/>
      <c r="B15" s="25" t="s">
        <v>30</v>
      </c>
      <c r="C15" s="13"/>
      <c r="D15" s="71"/>
      <c r="E15" s="3"/>
      <c r="F15" s="3"/>
      <c r="G15" s="71"/>
      <c r="J15" s="2"/>
      <c r="L15" s="2"/>
    </row>
    <row r="16" spans="1:16" ht="18" customHeight="1" x14ac:dyDescent="0.25">
      <c r="A16"/>
      <c r="B16" s="60" t="s">
        <v>21</v>
      </c>
      <c r="C16" s="105" t="s">
        <v>22</v>
      </c>
      <c r="D16" s="60"/>
      <c r="F16" s="2" t="s">
        <v>14</v>
      </c>
      <c r="G16" s="74">
        <v>30000</v>
      </c>
      <c r="H16" s="100"/>
      <c r="I16" s="101"/>
      <c r="J16" s="2"/>
      <c r="L16" s="2"/>
    </row>
    <row r="17" spans="1:13" ht="18" customHeight="1" x14ac:dyDescent="0.25">
      <c r="A17"/>
      <c r="B17" s="1" t="s">
        <v>5</v>
      </c>
      <c r="C17" s="106">
        <v>270</v>
      </c>
      <c r="D17" s="60" t="s">
        <v>18</v>
      </c>
      <c r="E17"/>
      <c r="F17" s="2" t="s">
        <v>14</v>
      </c>
      <c r="G17" s="74">
        <v>400000</v>
      </c>
      <c r="H17" s="102"/>
      <c r="I17" s="103"/>
      <c r="J17" s="2"/>
      <c r="L17" s="2"/>
    </row>
    <row r="18" spans="1:13" ht="16.5" hidden="1" thickBot="1" x14ac:dyDescent="0.3">
      <c r="A18"/>
      <c r="B18" s="12"/>
      <c r="C18" s="11"/>
      <c r="D18" s="12"/>
      <c r="E18" s="12"/>
      <c r="F18" s="11"/>
      <c r="G18" s="39"/>
      <c r="H18" s="104"/>
      <c r="I18" s="103"/>
      <c r="J18" s="58"/>
      <c r="K18" s="58"/>
      <c r="L18" s="58"/>
      <c r="M18" s="58"/>
    </row>
    <row r="19" spans="1:13" hidden="1" x14ac:dyDescent="0.25">
      <c r="A19"/>
      <c r="B19" s="25" t="s">
        <v>32</v>
      </c>
      <c r="C19" s="13"/>
      <c r="D19" s="71"/>
      <c r="E19" s="3"/>
      <c r="F19" s="3"/>
      <c r="G19" s="71"/>
      <c r="I19" s="22"/>
      <c r="J19" s="52"/>
      <c r="K19" s="6"/>
      <c r="L19" s="52"/>
      <c r="M19" s="22"/>
    </row>
    <row r="20" spans="1:13" hidden="1" x14ac:dyDescent="0.25">
      <c r="A20"/>
      <c r="B20" s="26"/>
      <c r="C20" s="13"/>
      <c r="D20" s="3"/>
      <c r="E20" s="3"/>
      <c r="F20" s="3"/>
      <c r="G20" s="3"/>
      <c r="I20"/>
      <c r="J20" s="2"/>
      <c r="L20" s="2"/>
      <c r="M20"/>
    </row>
    <row r="21" spans="1:13" s="60" customFormat="1" x14ac:dyDescent="0.25">
      <c r="A21" s="59"/>
      <c r="B21" s="60" t="s">
        <v>33</v>
      </c>
      <c r="C21" s="14" t="s">
        <v>34</v>
      </c>
      <c r="D21" s="60" t="s">
        <v>36</v>
      </c>
      <c r="E21" s="59"/>
      <c r="F21" s="2" t="s">
        <v>14</v>
      </c>
      <c r="G21" s="18">
        <v>20</v>
      </c>
      <c r="H21" s="68"/>
      <c r="I21" s="59"/>
      <c r="J21" s="2"/>
      <c r="L21" s="2"/>
      <c r="M21" s="59"/>
    </row>
    <row r="22" spans="1:13" s="60" customFormat="1" hidden="1" x14ac:dyDescent="0.25">
      <c r="A22" s="59"/>
      <c r="C22" s="14"/>
      <c r="E22" s="59"/>
      <c r="F22" s="2"/>
      <c r="G22" s="77"/>
      <c r="H22" s="68"/>
      <c r="I22" s="59"/>
      <c r="J22" s="2"/>
      <c r="L22" s="2"/>
      <c r="M22" s="59"/>
    </row>
    <row r="23" spans="1:13" s="60" customFormat="1" x14ac:dyDescent="0.25">
      <c r="A23" s="59"/>
      <c r="B23" s="60" t="s">
        <v>33</v>
      </c>
      <c r="C23" s="14" t="s">
        <v>35</v>
      </c>
      <c r="D23" s="60" t="s">
        <v>36</v>
      </c>
      <c r="E23" s="59"/>
      <c r="F23" s="2" t="s">
        <v>14</v>
      </c>
      <c r="G23" s="18">
        <v>100</v>
      </c>
      <c r="H23" s="63"/>
      <c r="I23" s="59"/>
      <c r="J23" s="2"/>
      <c r="L23" s="2"/>
      <c r="M23" s="59"/>
    </row>
    <row r="24" spans="1:13" ht="16.5" hidden="1" thickBot="1" x14ac:dyDescent="0.3">
      <c r="A24"/>
      <c r="B24" s="60"/>
      <c r="C24" s="14"/>
      <c r="E24" s="59"/>
      <c r="F24" s="2"/>
      <c r="G24" s="77"/>
      <c r="I24"/>
      <c r="J24" s="2"/>
      <c r="L24" s="2"/>
      <c r="M24"/>
    </row>
    <row r="25" spans="1:13" hidden="1" x14ac:dyDescent="0.25">
      <c r="A25"/>
      <c r="B25" s="78" t="s">
        <v>31</v>
      </c>
      <c r="C25" s="70"/>
      <c r="D25" s="79"/>
      <c r="E25" s="79"/>
      <c r="F25" s="80"/>
      <c r="G25" s="81"/>
      <c r="I25" s="58"/>
      <c r="J25"/>
      <c r="K25" s="23"/>
      <c r="L25" s="23"/>
      <c r="M25" s="48"/>
    </row>
    <row r="26" spans="1:13" x14ac:dyDescent="0.25">
      <c r="A26"/>
      <c r="B26" s="82" t="s">
        <v>49</v>
      </c>
      <c r="C26" s="107">
        <v>2000</v>
      </c>
      <c r="D26" s="108" t="s">
        <v>24</v>
      </c>
      <c r="E26" s="67"/>
      <c r="F26" s="20" t="s">
        <v>14</v>
      </c>
      <c r="G26" s="83">
        <v>23</v>
      </c>
      <c r="H26" s="42"/>
      <c r="J26"/>
      <c r="K26" s="23"/>
      <c r="L26" s="23"/>
      <c r="M26" s="49"/>
    </row>
    <row r="27" spans="1:13" x14ac:dyDescent="0.25">
      <c r="A27"/>
      <c r="B27" s="82" t="s">
        <v>49</v>
      </c>
      <c r="C27" s="107">
        <v>2600</v>
      </c>
      <c r="D27" s="108" t="s">
        <v>48</v>
      </c>
      <c r="E27" s="67"/>
      <c r="F27" s="20" t="s">
        <v>14</v>
      </c>
      <c r="G27" s="83">
        <v>22</v>
      </c>
      <c r="I27" s="4"/>
      <c r="J27" s="4"/>
      <c r="K27" s="4"/>
      <c r="L27" s="4"/>
      <c r="M27" s="4"/>
    </row>
    <row r="28" spans="1:13" s="60" customFormat="1" hidden="1" x14ac:dyDescent="0.25">
      <c r="A28" s="59"/>
      <c r="B28" s="84"/>
      <c r="C28" s="20"/>
      <c r="D28" s="19"/>
      <c r="E28" s="19"/>
      <c r="F28" s="20"/>
      <c r="G28" s="85"/>
      <c r="H28" s="69"/>
      <c r="I28" s="4"/>
      <c r="J28" s="4"/>
      <c r="K28" s="4"/>
      <c r="L28" s="4"/>
      <c r="M28" s="4"/>
    </row>
    <row r="29" spans="1:13" s="60" customFormat="1" x14ac:dyDescent="0.25">
      <c r="A29" s="59"/>
      <c r="B29" s="84" t="s">
        <v>63</v>
      </c>
      <c r="C29" s="20" t="s">
        <v>57</v>
      </c>
      <c r="D29" s="19"/>
      <c r="E29" s="19"/>
      <c r="F29" s="20" t="s">
        <v>14</v>
      </c>
      <c r="G29" s="83">
        <v>22</v>
      </c>
      <c r="H29" s="69"/>
      <c r="I29" s="4"/>
      <c r="J29" s="4"/>
      <c r="K29" s="4"/>
      <c r="L29" s="4"/>
      <c r="M29" s="4"/>
    </row>
    <row r="30" spans="1:13" s="60" customFormat="1" x14ac:dyDescent="0.25">
      <c r="A30" s="59"/>
      <c r="B30" s="84" t="s">
        <v>63</v>
      </c>
      <c r="C30" s="20" t="s">
        <v>58</v>
      </c>
      <c r="D30" s="19"/>
      <c r="E30" s="19"/>
      <c r="F30" s="20" t="s">
        <v>14</v>
      </c>
      <c r="G30" s="83">
        <v>23</v>
      </c>
      <c r="H30" s="69"/>
      <c r="I30" s="4"/>
      <c r="J30" s="4"/>
      <c r="K30" s="4"/>
      <c r="L30" s="4"/>
      <c r="M30" s="4"/>
    </row>
    <row r="31" spans="1:13" s="60" customFormat="1" x14ac:dyDescent="0.25">
      <c r="A31" s="59"/>
      <c r="B31" s="84" t="s">
        <v>63</v>
      </c>
      <c r="C31" s="98" t="s">
        <v>59</v>
      </c>
      <c r="D31" s="19"/>
      <c r="E31" s="19"/>
      <c r="F31" s="20" t="s">
        <v>14</v>
      </c>
      <c r="G31" s="83">
        <v>0</v>
      </c>
      <c r="H31" s="69"/>
      <c r="I31" s="4"/>
      <c r="J31" s="4"/>
      <c r="K31" s="4"/>
      <c r="L31" s="4"/>
      <c r="M31" s="4"/>
    </row>
    <row r="32" spans="1:13" s="60" customFormat="1" x14ac:dyDescent="0.25">
      <c r="A32" s="59"/>
      <c r="B32" s="84" t="s">
        <v>63</v>
      </c>
      <c r="C32" s="20" t="s">
        <v>60</v>
      </c>
      <c r="D32" s="19"/>
      <c r="E32" s="19"/>
      <c r="F32" s="20" t="s">
        <v>14</v>
      </c>
      <c r="G32" s="83">
        <v>0</v>
      </c>
      <c r="H32" s="69"/>
      <c r="I32" s="4"/>
      <c r="J32" s="4"/>
      <c r="K32" s="4"/>
      <c r="L32" s="4"/>
      <c r="M32" s="4"/>
    </row>
    <row r="33" spans="1:13" s="60" customFormat="1" x14ac:dyDescent="0.25">
      <c r="A33" s="59"/>
      <c r="B33" s="84" t="s">
        <v>63</v>
      </c>
      <c r="C33" s="20" t="s">
        <v>61</v>
      </c>
      <c r="D33" s="19"/>
      <c r="E33" s="19"/>
      <c r="F33" s="20" t="s">
        <v>14</v>
      </c>
      <c r="G33" s="83">
        <v>0</v>
      </c>
      <c r="H33" s="69"/>
      <c r="I33" s="4"/>
      <c r="J33" s="4"/>
      <c r="K33" s="4"/>
      <c r="L33" s="4"/>
      <c r="M33" s="4"/>
    </row>
    <row r="34" spans="1:13" s="60" customFormat="1" x14ac:dyDescent="0.25">
      <c r="A34" s="59"/>
      <c r="B34" s="84" t="s">
        <v>63</v>
      </c>
      <c r="C34" s="98" t="s">
        <v>62</v>
      </c>
      <c r="D34" s="19"/>
      <c r="E34" s="19"/>
      <c r="F34" s="20" t="s">
        <v>14</v>
      </c>
      <c r="G34" s="83">
        <v>0</v>
      </c>
      <c r="H34" s="69"/>
      <c r="I34" s="4"/>
      <c r="J34" s="4"/>
      <c r="K34" s="4"/>
      <c r="L34" s="4"/>
      <c r="M34" s="4"/>
    </row>
    <row r="35" spans="1:13" s="60" customFormat="1" hidden="1" x14ac:dyDescent="0.25">
      <c r="A35" s="59"/>
      <c r="B35" s="84"/>
      <c r="C35" s="20"/>
      <c r="D35" s="19"/>
      <c r="E35" s="19"/>
      <c r="F35" s="20"/>
      <c r="G35" s="85"/>
      <c r="H35" s="69"/>
      <c r="I35" s="4"/>
      <c r="J35" s="4"/>
      <c r="K35" s="4"/>
      <c r="L35" s="4"/>
      <c r="M35" s="4"/>
    </row>
    <row r="36" spans="1:13" hidden="1" x14ac:dyDescent="0.25">
      <c r="A36"/>
      <c r="B36" s="86" t="s">
        <v>37</v>
      </c>
      <c r="C36" s="20"/>
      <c r="D36" s="19"/>
      <c r="E36" s="19"/>
      <c r="F36" s="20"/>
      <c r="G36" s="85"/>
      <c r="I36" s="3"/>
      <c r="J36" s="3"/>
      <c r="K36" s="3"/>
      <c r="L36" s="3"/>
      <c r="M36" s="3"/>
    </row>
    <row r="37" spans="1:13" x14ac:dyDescent="0.25">
      <c r="A37"/>
      <c r="B37" s="84" t="s">
        <v>53</v>
      </c>
      <c r="C37" s="20" t="s">
        <v>26</v>
      </c>
      <c r="D37" s="67" t="s">
        <v>25</v>
      </c>
      <c r="E37" s="19"/>
      <c r="F37" s="20" t="s">
        <v>14</v>
      </c>
      <c r="G37" s="83">
        <v>12</v>
      </c>
      <c r="I37" s="3"/>
      <c r="J37" s="3"/>
      <c r="K37" s="3"/>
      <c r="L37" s="3"/>
      <c r="M37" s="3"/>
    </row>
    <row r="38" spans="1:13" s="60" customFormat="1" x14ac:dyDescent="0.25">
      <c r="A38" s="59"/>
      <c r="B38" s="84" t="s">
        <v>54</v>
      </c>
      <c r="C38" s="20" t="s">
        <v>56</v>
      </c>
      <c r="D38" s="67" t="s">
        <v>55</v>
      </c>
      <c r="E38" s="19"/>
      <c r="F38" s="20" t="s">
        <v>14</v>
      </c>
      <c r="G38" s="83">
        <v>12</v>
      </c>
      <c r="H38" s="69"/>
      <c r="I38" s="71"/>
      <c r="J38" s="71"/>
      <c r="K38" s="71"/>
      <c r="L38" s="71"/>
      <c r="M38" s="71"/>
    </row>
    <row r="39" spans="1:13" s="60" customFormat="1" hidden="1" x14ac:dyDescent="0.25">
      <c r="A39" s="59"/>
      <c r="B39" s="84"/>
      <c r="C39" s="20"/>
      <c r="D39" s="67"/>
      <c r="E39" s="19"/>
      <c r="F39" s="20"/>
      <c r="G39" s="20"/>
      <c r="H39" s="64"/>
      <c r="I39" s="3"/>
      <c r="J39" s="3"/>
      <c r="K39" s="3"/>
      <c r="L39" s="3"/>
      <c r="M39" s="3"/>
    </row>
    <row r="40" spans="1:13" s="60" customFormat="1" x14ac:dyDescent="0.25">
      <c r="A40" s="59"/>
      <c r="B40" s="84" t="s">
        <v>38</v>
      </c>
      <c r="C40" s="20" t="s">
        <v>39</v>
      </c>
      <c r="D40" s="67" t="s">
        <v>40</v>
      </c>
      <c r="E40" s="19"/>
      <c r="F40" s="20" t="s">
        <v>14</v>
      </c>
      <c r="G40" s="83">
        <v>1</v>
      </c>
      <c r="H40" s="62"/>
      <c r="I40" s="3"/>
      <c r="J40" s="3"/>
      <c r="K40" s="3"/>
      <c r="L40" s="3"/>
      <c r="M40" s="3"/>
    </row>
    <row r="41" spans="1:13" ht="16.5" hidden="1" thickBot="1" x14ac:dyDescent="0.3">
      <c r="B41" s="87"/>
      <c r="C41" s="11"/>
      <c r="D41" s="61"/>
      <c r="E41" s="61"/>
      <c r="F41" s="11"/>
      <c r="G41" s="88"/>
    </row>
    <row r="42" spans="1:13" ht="18.75" x14ac:dyDescent="0.35">
      <c r="A42"/>
      <c r="B42" s="93" t="s">
        <v>44</v>
      </c>
      <c r="C42" s="94" t="s">
        <v>0</v>
      </c>
      <c r="D42" s="95" t="s">
        <v>41</v>
      </c>
      <c r="E42" s="94"/>
      <c r="F42" s="95" t="s">
        <v>80</v>
      </c>
      <c r="G42" s="117">
        <f>G17*C17</f>
        <v>108000000</v>
      </c>
      <c r="I42" s="53"/>
      <c r="J42" s="54"/>
      <c r="K42" s="54"/>
      <c r="L42" s="55"/>
      <c r="M42" s="54"/>
    </row>
    <row r="43" spans="1:13" ht="21.95" customHeight="1" x14ac:dyDescent="0.25">
      <c r="A43"/>
      <c r="B43" s="93"/>
      <c r="C43" s="94" t="s">
        <v>0</v>
      </c>
      <c r="D43" s="95" t="s">
        <v>42</v>
      </c>
      <c r="E43" s="94"/>
      <c r="F43" s="94" t="s">
        <v>81</v>
      </c>
      <c r="G43" s="117">
        <f>(G26*C26+C27*G27)*1000</f>
        <v>103200000</v>
      </c>
      <c r="I43"/>
      <c r="L43" s="2"/>
    </row>
    <row r="44" spans="1:13" s="60" customFormat="1" ht="21.95" customHeight="1" x14ac:dyDescent="0.25">
      <c r="A44" s="59"/>
      <c r="B44" s="93"/>
      <c r="C44" s="94"/>
      <c r="D44" s="95" t="s">
        <v>45</v>
      </c>
      <c r="E44" s="94"/>
      <c r="F44" s="94" t="s">
        <v>43</v>
      </c>
      <c r="G44" s="96">
        <f>G42/(G43*G12)</f>
        <v>1.2311901504787961</v>
      </c>
      <c r="H44" s="69"/>
      <c r="I44" s="59"/>
      <c r="L44" s="2"/>
    </row>
    <row r="45" spans="1:13" s="60" customFormat="1" ht="21.95" customHeight="1" x14ac:dyDescent="0.25">
      <c r="A45" s="59"/>
      <c r="B45" s="93"/>
      <c r="C45" s="94"/>
      <c r="D45" s="95" t="s">
        <v>75</v>
      </c>
      <c r="E45" s="94"/>
      <c r="F45" s="94" t="s">
        <v>14</v>
      </c>
      <c r="G45" s="118">
        <f>G17/C12</f>
        <v>20000</v>
      </c>
      <c r="H45" s="69"/>
      <c r="I45" s="59"/>
      <c r="L45" s="2"/>
    </row>
    <row r="46" spans="1:13" s="60" customFormat="1" ht="21.95" customHeight="1" thickBot="1" x14ac:dyDescent="0.35">
      <c r="A46" s="59"/>
      <c r="B46" s="89"/>
      <c r="C46" s="90"/>
      <c r="D46" s="112" t="s">
        <v>76</v>
      </c>
      <c r="E46" s="90"/>
      <c r="F46" s="113" t="s">
        <v>14</v>
      </c>
      <c r="G46" s="119">
        <f>G45/G16</f>
        <v>0.66666666666666663</v>
      </c>
      <c r="H46" s="69"/>
      <c r="I46" s="59"/>
      <c r="L46" s="2"/>
    </row>
    <row r="47" spans="1:13" s="60" customFormat="1" ht="21.95" hidden="1" customHeight="1" thickBot="1" x14ac:dyDescent="0.4">
      <c r="A47" s="59"/>
      <c r="C47" s="59"/>
      <c r="D47" s="31"/>
      <c r="E47" s="32"/>
      <c r="F47" s="32"/>
      <c r="G47" s="33"/>
      <c r="H47" s="69"/>
      <c r="I47" s="59"/>
      <c r="L47" s="2"/>
    </row>
    <row r="48" spans="1:13" ht="21.75" thickBot="1" x14ac:dyDescent="0.3">
      <c r="A48"/>
      <c r="B48" s="34" t="s">
        <v>84</v>
      </c>
      <c r="C48" s="91" t="s">
        <v>15</v>
      </c>
      <c r="D48" s="91" t="s">
        <v>47</v>
      </c>
      <c r="E48" s="35"/>
      <c r="F48" s="91" t="s">
        <v>9</v>
      </c>
      <c r="G48" s="92" t="s">
        <v>13</v>
      </c>
      <c r="I48" s="4"/>
      <c r="J48" s="4"/>
      <c r="K48" s="4"/>
      <c r="L48" s="50"/>
      <c r="M48" s="4"/>
    </row>
    <row r="49" spans="2:13" ht="22.5" hidden="1" customHeight="1" x14ac:dyDescent="0.25">
      <c r="B49" s="21" t="s">
        <v>64</v>
      </c>
      <c r="C49" s="7"/>
      <c r="D49" s="7"/>
      <c r="E49" s="7"/>
      <c r="F49" s="7"/>
      <c r="G49" s="7"/>
      <c r="I49" s="56"/>
      <c r="J49" s="51"/>
      <c r="K49" s="3"/>
      <c r="L49" s="3"/>
      <c r="M49" s="3"/>
    </row>
    <row r="50" spans="2:13" s="60" customFormat="1" x14ac:dyDescent="0.25">
      <c r="B50" s="59" t="s">
        <v>69</v>
      </c>
      <c r="C50" s="109" t="s">
        <v>68</v>
      </c>
      <c r="E50" s="60" t="s">
        <v>70</v>
      </c>
      <c r="F50" s="2" t="s">
        <v>14</v>
      </c>
      <c r="G50" s="41">
        <v>770</v>
      </c>
      <c r="H50" s="65"/>
      <c r="I50" s="56"/>
      <c r="J50" s="51"/>
      <c r="K50" s="66"/>
      <c r="L50" s="66"/>
      <c r="M50" s="66"/>
    </row>
    <row r="51" spans="2:13" x14ac:dyDescent="0.25">
      <c r="B51" s="59" t="s">
        <v>65</v>
      </c>
      <c r="C51" s="99" t="s">
        <v>66</v>
      </c>
      <c r="E51" s="60" t="s">
        <v>70</v>
      </c>
      <c r="F51" s="2" t="s">
        <v>67</v>
      </c>
      <c r="G51" s="41">
        <v>2320</v>
      </c>
      <c r="I51" s="56"/>
      <c r="J51" s="51"/>
      <c r="K51" s="3"/>
      <c r="L51" s="3"/>
      <c r="M51" s="3"/>
    </row>
    <row r="52" spans="2:13" s="60" customFormat="1" hidden="1" x14ac:dyDescent="0.25">
      <c r="B52" s="59"/>
      <c r="C52" s="97"/>
      <c r="F52" s="2"/>
      <c r="G52" s="41"/>
      <c r="H52" s="69"/>
      <c r="I52" s="56"/>
      <c r="J52" s="51"/>
      <c r="K52" s="71"/>
      <c r="L52" s="71"/>
      <c r="M52" s="71"/>
    </row>
    <row r="53" spans="2:13" x14ac:dyDescent="0.25">
      <c r="B53" s="60" t="s">
        <v>71</v>
      </c>
      <c r="C53" s="60"/>
      <c r="E53" s="60" t="s">
        <v>70</v>
      </c>
      <c r="F53" s="2" t="s">
        <v>72</v>
      </c>
      <c r="G53" s="41">
        <v>2465</v>
      </c>
      <c r="I53" s="57"/>
      <c r="J53" s="2"/>
      <c r="L53" s="2"/>
    </row>
    <row r="54" spans="2:13" s="60" customFormat="1" x14ac:dyDescent="0.25">
      <c r="B54" s="60" t="s">
        <v>78</v>
      </c>
      <c r="C54" s="99" t="s">
        <v>77</v>
      </c>
      <c r="E54" s="60" t="s">
        <v>70</v>
      </c>
      <c r="F54" s="2" t="s">
        <v>1</v>
      </c>
      <c r="G54" s="41">
        <v>2465</v>
      </c>
      <c r="H54" s="69"/>
      <c r="I54" s="57"/>
      <c r="J54" s="2"/>
      <c r="L54" s="2"/>
    </row>
    <row r="55" spans="2:13" ht="16.5" hidden="1" thickBot="1" x14ac:dyDescent="0.3">
      <c r="B55" s="61"/>
      <c r="C55" s="61"/>
      <c r="D55" s="61"/>
      <c r="E55" s="61"/>
      <c r="F55" s="61"/>
      <c r="G55" s="61"/>
      <c r="I55" s="57"/>
      <c r="J55" s="40"/>
      <c r="L55" s="2"/>
      <c r="M55" s="15"/>
    </row>
    <row r="56" spans="2:13" s="60" customFormat="1" ht="22.5" hidden="1" customHeight="1" x14ac:dyDescent="0.25">
      <c r="B56" s="21" t="s">
        <v>8</v>
      </c>
      <c r="C56" s="7"/>
      <c r="D56" s="7"/>
      <c r="E56" s="7"/>
      <c r="F56" s="7"/>
      <c r="G56" s="7"/>
      <c r="H56" s="69"/>
      <c r="I56" s="56"/>
      <c r="J56" s="51"/>
      <c r="K56" s="71"/>
      <c r="L56" s="71"/>
      <c r="M56" s="71"/>
    </row>
    <row r="57" spans="2:13" s="60" customFormat="1" x14ac:dyDescent="0.25">
      <c r="B57" s="59" t="s">
        <v>50</v>
      </c>
      <c r="C57" s="99">
        <v>6</v>
      </c>
      <c r="F57" s="2" t="s">
        <v>1</v>
      </c>
      <c r="G57" s="41">
        <v>770</v>
      </c>
      <c r="H57" s="69"/>
      <c r="I57" s="56"/>
      <c r="J57" s="51"/>
      <c r="K57" s="71"/>
      <c r="L57" s="71"/>
      <c r="M57" s="71"/>
    </row>
    <row r="58" spans="2:13" s="60" customFormat="1" x14ac:dyDescent="0.25">
      <c r="B58" s="59" t="s">
        <v>50</v>
      </c>
      <c r="C58" s="99">
        <v>4</v>
      </c>
      <c r="F58" s="2" t="s">
        <v>1</v>
      </c>
      <c r="G58" s="41">
        <v>2320</v>
      </c>
      <c r="H58" s="69"/>
      <c r="I58" s="56"/>
      <c r="J58" s="51"/>
      <c r="K58" s="71"/>
      <c r="L58" s="71"/>
      <c r="M58" s="71"/>
    </row>
    <row r="59" spans="2:13" s="60" customFormat="1" x14ac:dyDescent="0.25">
      <c r="B59" s="59" t="s">
        <v>79</v>
      </c>
      <c r="C59" s="115">
        <v>1250</v>
      </c>
      <c r="F59" s="2" t="s">
        <v>14</v>
      </c>
      <c r="G59" s="41">
        <v>5</v>
      </c>
      <c r="H59" s="69"/>
      <c r="I59" s="56"/>
      <c r="J59" s="51"/>
      <c r="K59" s="71"/>
      <c r="L59" s="71"/>
      <c r="M59" s="71"/>
    </row>
    <row r="60" spans="2:13" s="60" customFormat="1" hidden="1" x14ac:dyDescent="0.25">
      <c r="B60" s="59"/>
      <c r="C60" s="97"/>
      <c r="F60" s="40"/>
      <c r="G60" s="116"/>
      <c r="H60" s="69"/>
      <c r="I60" s="56"/>
      <c r="J60" s="51"/>
      <c r="K60" s="71"/>
      <c r="L60" s="71"/>
      <c r="M60" s="71"/>
    </row>
    <row r="61" spans="2:13" s="60" customFormat="1" x14ac:dyDescent="0.25">
      <c r="B61" s="60" t="s">
        <v>51</v>
      </c>
      <c r="C61" s="114">
        <v>2.5</v>
      </c>
      <c r="D61" s="60" t="s">
        <v>86</v>
      </c>
      <c r="F61" s="2" t="s">
        <v>1</v>
      </c>
      <c r="G61" s="41">
        <v>2465</v>
      </c>
      <c r="H61" s="69"/>
      <c r="I61" s="57"/>
      <c r="J61" s="2"/>
      <c r="L61" s="2"/>
    </row>
    <row r="62" spans="2:13" s="60" customFormat="1" x14ac:dyDescent="0.25">
      <c r="B62" s="60" t="s">
        <v>85</v>
      </c>
      <c r="C62" s="114">
        <v>10</v>
      </c>
      <c r="F62" s="2" t="s">
        <v>1</v>
      </c>
      <c r="G62" s="41">
        <v>2465</v>
      </c>
      <c r="H62" s="69"/>
      <c r="I62" s="57"/>
      <c r="J62" s="2"/>
      <c r="L62" s="2"/>
    </row>
    <row r="63" spans="2:13" s="60" customFormat="1" x14ac:dyDescent="0.25">
      <c r="B63" s="5" t="s">
        <v>52</v>
      </c>
      <c r="C63" s="99">
        <v>6</v>
      </c>
      <c r="F63" s="2" t="s">
        <v>2</v>
      </c>
      <c r="G63" s="4">
        <v>1</v>
      </c>
      <c r="H63" s="69"/>
      <c r="J63" s="40"/>
      <c r="L63" s="2"/>
      <c r="M63" s="15"/>
    </row>
    <row r="64" spans="2:13" s="60" customFormat="1" ht="16.5" thickBot="1" x14ac:dyDescent="0.3">
      <c r="B64" s="61"/>
      <c r="C64" s="61"/>
      <c r="D64" s="61"/>
      <c r="E64" s="61"/>
      <c r="F64" s="61"/>
      <c r="G64" s="61"/>
      <c r="H64" s="69"/>
      <c r="I64" s="57"/>
      <c r="J64" s="40"/>
      <c r="L64" s="2"/>
      <c r="M64" s="15"/>
    </row>
    <row r="65" spans="1:1" x14ac:dyDescent="0.25">
      <c r="A65"/>
    </row>
  </sheetData>
  <printOptions horizontalCentered="1"/>
  <pageMargins left="0.39370078740157483" right="0.59055118110236227" top="0.66" bottom="0.39370078740157483" header="0" footer="0"/>
  <pageSetup paperSize="8" scale="61" fitToHeight="0" orientation="portrait" r:id="rId1"/>
  <headerFooter>
    <oddFooter>&amp;LAT_BOQ_APS rév 1 du 12/05/2016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QUANTITATIFS </vt:lpstr>
      <vt:lpstr>'QUANTITATIFS 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Clemencon</dc:creator>
  <cp:lastModifiedBy>Pascal Clemencon</cp:lastModifiedBy>
  <cp:lastPrinted>2016-05-12T14:36:04Z</cp:lastPrinted>
  <dcterms:created xsi:type="dcterms:W3CDTF">2013-02-27T16:19:08Z</dcterms:created>
  <dcterms:modified xsi:type="dcterms:W3CDTF">2017-06-26T15:16:03Z</dcterms:modified>
</cp:coreProperties>
</file>