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IRBRB\"/>
    </mc:Choice>
  </mc:AlternateContent>
  <bookViews>
    <workbookView xWindow="0" yWindow="0" windowWidth="28800" windowHeight="11520" activeTab="2"/>
  </bookViews>
  <sheets>
    <sheet name="test1" sheetId="1" r:id="rId1"/>
    <sheet name="apt_value" sheetId="5" r:id="rId2"/>
    <sheet name="jul19" sheetId="3" r:id="rId3"/>
  </sheets>
  <calcPr calcId="152511"/>
</workbook>
</file>

<file path=xl/calcChain.xml><?xml version="1.0" encoding="utf-8"?>
<calcChain xmlns="http://schemas.openxmlformats.org/spreadsheetml/2006/main">
  <c r="E3" i="3" l="1"/>
  <c r="F3" i="3"/>
  <c r="G3" i="3"/>
  <c r="H3" i="3"/>
  <c r="I3" i="3"/>
  <c r="J3" i="3"/>
  <c r="K3" i="3"/>
  <c r="E4" i="3"/>
  <c r="F4" i="3"/>
  <c r="G4" i="3"/>
  <c r="H4" i="3"/>
  <c r="I4" i="3"/>
  <c r="J4" i="3"/>
  <c r="K4" i="3"/>
  <c r="E5" i="3"/>
  <c r="F5" i="3"/>
  <c r="G5" i="3"/>
  <c r="H5" i="3"/>
  <c r="I5" i="3"/>
  <c r="J5" i="3"/>
  <c r="K5" i="3"/>
  <c r="E6" i="3"/>
  <c r="F6" i="3"/>
  <c r="G6" i="3"/>
  <c r="H6" i="3"/>
  <c r="I6" i="3"/>
  <c r="J6" i="3"/>
  <c r="K6" i="3"/>
  <c r="E7" i="3"/>
  <c r="F7" i="3"/>
  <c r="G7" i="3"/>
  <c r="H7" i="3"/>
  <c r="I7" i="3"/>
  <c r="J7" i="3"/>
  <c r="K7" i="3"/>
  <c r="E8" i="3"/>
  <c r="F8" i="3"/>
  <c r="G8" i="3"/>
  <c r="H8" i="3"/>
  <c r="I8" i="3"/>
  <c r="J8" i="3"/>
  <c r="K8" i="3"/>
  <c r="E9" i="3"/>
  <c r="F9" i="3"/>
  <c r="G9" i="3"/>
  <c r="H9" i="3"/>
  <c r="I9" i="3"/>
  <c r="J9" i="3"/>
  <c r="K9" i="3"/>
  <c r="D4" i="3"/>
  <c r="D5" i="3"/>
  <c r="D6" i="3"/>
  <c r="D7" i="3"/>
  <c r="D8" i="3"/>
  <c r="D9" i="3"/>
  <c r="D3" i="3"/>
  <c r="U10" i="3" l="1"/>
  <c r="Q6" i="3"/>
  <c r="W10" i="3"/>
  <c r="Y10" i="3"/>
  <c r="R10" i="3"/>
  <c r="S10" i="3"/>
  <c r="Q4" i="3"/>
  <c r="T10" i="3"/>
  <c r="Q5" i="3"/>
  <c r="Q7" i="3"/>
  <c r="V10" i="3"/>
  <c r="Q8" i="3"/>
  <c r="X10" i="3"/>
  <c r="Q9" i="3"/>
  <c r="Q3" i="3"/>
  <c r="Q10" i="3" l="1"/>
  <c r="M6" i="3" l="1"/>
  <c r="M3" i="3"/>
  <c r="M4" i="3"/>
  <c r="M9" i="3"/>
  <c r="M8" i="3"/>
  <c r="M5" i="3"/>
  <c r="M7" i="3"/>
  <c r="C6" i="3"/>
  <c r="C9" i="3"/>
  <c r="C3" i="3"/>
  <c r="C4" i="3"/>
  <c r="C5" i="3"/>
  <c r="C8" i="3"/>
  <c r="C7" i="3"/>
  <c r="M10" i="3" l="1"/>
  <c r="N8" i="3"/>
  <c r="N6" i="3"/>
  <c r="N7" i="3"/>
  <c r="N3" i="3"/>
  <c r="N5" i="3"/>
  <c r="N4" i="3"/>
  <c r="N9" i="3"/>
  <c r="N10" i="3" l="1"/>
  <c r="F10" i="3"/>
  <c r="E10" i="3"/>
  <c r="D10" i="3"/>
  <c r="G10" i="3" l="1"/>
  <c r="I10" i="3"/>
  <c r="C10" i="3"/>
  <c r="H10" i="3"/>
  <c r="J10" i="3"/>
  <c r="K10" i="3"/>
</calcChain>
</file>

<file path=xl/sharedStrings.xml><?xml version="1.0" encoding="utf-8"?>
<sst xmlns="http://schemas.openxmlformats.org/spreadsheetml/2006/main" count="218" uniqueCount="49">
  <si>
    <t>Check Out</t>
  </si>
  <si>
    <t>Unit</t>
  </si>
  <si>
    <t>Petra</t>
  </si>
  <si>
    <t>Olga</t>
  </si>
  <si>
    <t>Elena</t>
  </si>
  <si>
    <t>Oksana</t>
  </si>
  <si>
    <t>Maria</t>
  </si>
  <si>
    <t>Larisa</t>
  </si>
  <si>
    <t>Anna</t>
  </si>
  <si>
    <t>Jarka</t>
  </si>
  <si>
    <t>olga</t>
  </si>
  <si>
    <t>Custom Question 8</t>
  </si>
  <si>
    <t>Total</t>
  </si>
  <si>
    <t>Apartment</t>
  </si>
  <si>
    <t>value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</si>
  <si>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</si>
  <si>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</si>
  <si>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</si>
  <si>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</si>
  <si>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</si>
  <si>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</si>
  <si>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</si>
  <si>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</si>
  <si>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</si>
  <si>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</si>
  <si>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Apt11</t>
  </si>
  <si>
    <t>Apt12</t>
  </si>
  <si>
    <t>Apt13</t>
  </si>
  <si>
    <t>Apt14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</si>
  <si>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</si>
  <si>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</si>
  <si>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</si>
  <si>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</si>
  <si>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</si>
  <si>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</si>
  <si>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</si>
  <si>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</si>
  <si>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</si>
  <si>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</si>
  <si>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apt11</t>
  </si>
  <si>
    <t>apt12</t>
  </si>
  <si>
    <t>apt13</t>
  </si>
  <si>
    <t>apt14</t>
  </si>
  <si>
    <t>apt15</t>
  </si>
  <si>
    <t>Apt15</t>
  </si>
  <si>
    <t>NB points</t>
  </si>
  <si>
    <t>NB controle</t>
  </si>
  <si>
    <t>Nb Clontroler</t>
  </si>
  <si>
    <t>Nb Control/controler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</si>
</sst>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/>
    <xf numFmtId="0" fontId="0" fillId="0" borderId="22" xfId="0" applyBorder="1"/>
    <xf numFmtId="0" fontId="0" fillId="33" borderId="0" xfId="0" applyFill="1"/>
    <xf numFmtId="0" fontId="0" fillId="33" borderId="0" xfId="0" applyFill="1" applyAlignment="1">
      <alignment horizontal="center"/>
    </xf>
    <xf numFmtId="0" fontId="18" fillId="33" borderId="23" xfId="0" applyFont="1" applyFill="1" applyBorder="1" applyAlignment="1">
      <alignment horizontal="center"/>
    </xf>
    <xf numFmtId="0" fontId="19" fillId="33" borderId="18" xfId="0" applyFont="1" applyFill="1" applyBorder="1" applyAlignment="1">
      <alignment horizontal="center"/>
    </xf>
    <xf numFmtId="0" fontId="19" fillId="33" borderId="27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4" fontId="18" fillId="33" borderId="24" xfId="0" applyNumberFormat="1" applyFont="1" applyFill="1" applyBorder="1" applyAlignment="1">
      <alignment horizontal="center"/>
    </xf>
    <xf numFmtId="0" fontId="19" fillId="33" borderId="21" xfId="0" applyFont="1" applyFill="1" applyBorder="1" applyAlignment="1">
      <alignment horizontal="center"/>
    </xf>
    <xf numFmtId="0" fontId="19" fillId="33" borderId="28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33" borderId="24" xfId="0" applyFont="1" applyFill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18" fillId="33" borderId="25" xfId="0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19" fillId="33" borderId="0" xfId="0" applyFont="1" applyFill="1" applyBorder="1" applyAlignment="1">
      <alignment horizontal="center"/>
    </xf>
    <xf numFmtId="0" fontId="0" fillId="33" borderId="29" xfId="0" applyFill="1" applyBorder="1" applyAlignment="1">
      <alignment horizontal="center"/>
    </xf>
    <xf numFmtId="2" fontId="0" fillId="33" borderId="30" xfId="0" applyNumberFormat="1" applyFill="1" applyBorder="1" applyAlignment="1">
      <alignment horizontal="center"/>
    </xf>
    <xf numFmtId="2" fontId="0" fillId="33" borderId="31" xfId="0" applyNumberFormat="1" applyFill="1" applyBorder="1" applyAlignment="1">
      <alignment horizontal="center"/>
    </xf>
    <xf numFmtId="0" fontId="0" fillId="33" borderId="23" xfId="0" applyFill="1" applyBorder="1"/>
    <xf numFmtId="2" fontId="0" fillId="33" borderId="1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9" fillId="33" borderId="22" xfId="0" applyFont="1" applyFill="1" applyBorder="1" applyAlignment="1">
      <alignment horizontal="center"/>
    </xf>
    <xf numFmtId="0" fontId="19" fillId="33" borderId="26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topLeftCell="A70" workbookViewId="0">
      <selection activeCell="D13" sqref="D13"/>
    </sheetView>
  </sheetViews>
  <sheetFormatPr baseColWidth="10" defaultRowHeight="15" x14ac:dyDescent="0.25"/>
  <cols>
    <col min="1" max="1" width="10" style="28" bestFit="1" customWidth="1"/>
    <col min="2" max="2" width="5.85546875" style="28" bestFit="1" customWidth="1"/>
    <col min="3" max="3" width="17.85546875" style="28" bestFit="1" customWidth="1"/>
    <col min="4" max="16384" width="11.42578125" style="28"/>
  </cols>
  <sheetData>
    <row r="1" spans="1:3" x14ac:dyDescent="0.25">
      <c r="A1" s="28" t="s">
        <v>0</v>
      </c>
      <c r="B1" s="28" t="s">
        <v>1</v>
      </c>
      <c r="C1" s="28" t="s">
        <v>11</v>
      </c>
    </row>
    <row r="2" spans="1:3" x14ac:dyDescent="0.25">
      <c r="A2" s="29">
        <v>43647</v>
      </c>
      <c r="B2" s="28" t="s">
        <v>29</v>
      </c>
      <c r="C2" s="28" t="s">
        <v>4</v>
      </c>
    </row>
    <row r="3" spans="1:3" x14ac:dyDescent="0.25">
      <c r="A3" s="29">
        <v>43647</v>
      </c>
      <c r="B3" s="28" t="s">
        <v>30</v>
      </c>
      <c r="C3" s="28" t="s">
        <v>4</v>
      </c>
    </row>
    <row r="4" spans="1:3" x14ac:dyDescent="0.25">
      <c r="A4" s="29">
        <v>43647</v>
      </c>
      <c r="B4" s="28" t="s">
        <v>31</v>
      </c>
      <c r="C4" s="28" t="s">
        <v>4</v>
      </c>
    </row>
    <row r="5" spans="1:3" x14ac:dyDescent="0.25">
      <c r="A5" s="29">
        <v>43647</v>
      </c>
      <c r="B5" s="28" t="s">
        <v>32</v>
      </c>
      <c r="C5" s="28" t="s">
        <v>4</v>
      </c>
    </row>
    <row r="6" spans="1:3" x14ac:dyDescent="0.25">
      <c r="A6" s="29">
        <v>43647</v>
      </c>
      <c r="B6" s="28" t="s">
        <v>33</v>
      </c>
      <c r="C6" s="28" t="s">
        <v>6</v>
      </c>
    </row>
    <row r="7" spans="1:3" x14ac:dyDescent="0.25">
      <c r="A7" s="29">
        <v>43647</v>
      </c>
      <c r="B7" s="28" t="s">
        <v>34</v>
      </c>
      <c r="C7" s="28" t="s">
        <v>6</v>
      </c>
    </row>
    <row r="8" spans="1:3" x14ac:dyDescent="0.25">
      <c r="A8" s="29">
        <v>43647</v>
      </c>
      <c r="B8" s="28" t="s">
        <v>35</v>
      </c>
      <c r="C8" s="28" t="s">
        <v>6</v>
      </c>
    </row>
    <row r="9" spans="1:3" x14ac:dyDescent="0.25">
      <c r="A9" s="29">
        <v>43647</v>
      </c>
      <c r="B9" s="28" t="s">
        <v>36</v>
      </c>
      <c r="C9" s="28" t="s">
        <v>6</v>
      </c>
    </row>
    <row r="10" spans="1:3" x14ac:dyDescent="0.25">
      <c r="A10" s="29">
        <v>43647</v>
      </c>
      <c r="B10" s="28" t="s">
        <v>37</v>
      </c>
      <c r="C10" s="28" t="s">
        <v>5</v>
      </c>
    </row>
    <row r="11" spans="1:3" x14ac:dyDescent="0.25">
      <c r="A11" s="29">
        <v>43647</v>
      </c>
      <c r="B11" s="28" t="s">
        <v>38</v>
      </c>
      <c r="C11" s="28" t="s">
        <v>5</v>
      </c>
    </row>
    <row r="12" spans="1:3" x14ac:dyDescent="0.25">
      <c r="A12" s="29">
        <v>43647</v>
      </c>
      <c r="B12" s="28" t="s">
        <v>39</v>
      </c>
      <c r="C12" s="28" t="s">
        <v>5</v>
      </c>
    </row>
    <row r="13" spans="1:3" x14ac:dyDescent="0.25">
      <c r="A13" s="29">
        <v>43647</v>
      </c>
      <c r="B13" s="28" t="s">
        <v>40</v>
      </c>
      <c r="C13" s="28" t="s">
        <v>5</v>
      </c>
    </row>
    <row r="14" spans="1:3" x14ac:dyDescent="0.25">
      <c r="A14" s="29">
        <v>43647</v>
      </c>
      <c r="B14" s="28" t="s">
        <v>41</v>
      </c>
      <c r="C14" s="28" t="s">
        <v>3</v>
      </c>
    </row>
    <row r="15" spans="1:3" x14ac:dyDescent="0.25">
      <c r="A15" s="29">
        <v>43647</v>
      </c>
      <c r="B15" s="28" t="s">
        <v>42</v>
      </c>
      <c r="C15" s="28" t="s">
        <v>3</v>
      </c>
    </row>
    <row r="16" spans="1:3" x14ac:dyDescent="0.25">
      <c r="A16" s="29">
        <v>43647</v>
      </c>
      <c r="B16" s="28" t="s">
        <v>43</v>
      </c>
      <c r="C16" s="28" t="s">
        <v>3</v>
      </c>
    </row>
    <row r="17" spans="1:3" x14ac:dyDescent="0.25">
      <c r="A17" s="29">
        <v>43648</v>
      </c>
      <c r="B17" s="28" t="s">
        <v>29</v>
      </c>
      <c r="C17" s="28" t="s">
        <v>4</v>
      </c>
    </row>
    <row r="18" spans="1:3" x14ac:dyDescent="0.25">
      <c r="A18" s="29">
        <v>43648</v>
      </c>
      <c r="B18" s="28" t="s">
        <v>30</v>
      </c>
      <c r="C18" s="28" t="s">
        <v>4</v>
      </c>
    </row>
    <row r="19" spans="1:3" x14ac:dyDescent="0.25">
      <c r="A19" s="29">
        <v>43648</v>
      </c>
      <c r="B19" s="28" t="s">
        <v>31</v>
      </c>
      <c r="C19" s="28" t="s">
        <v>5</v>
      </c>
    </row>
    <row r="20" spans="1:3" x14ac:dyDescent="0.25">
      <c r="A20" s="29">
        <v>43648</v>
      </c>
      <c r="B20" s="28" t="s">
        <v>32</v>
      </c>
      <c r="C20" s="28" t="s">
        <v>3</v>
      </c>
    </row>
    <row r="21" spans="1:3" x14ac:dyDescent="0.25">
      <c r="A21" s="29">
        <v>43649</v>
      </c>
      <c r="B21" s="28" t="s">
        <v>33</v>
      </c>
      <c r="C21" s="28" t="s">
        <v>8</v>
      </c>
    </row>
    <row r="22" spans="1:3" x14ac:dyDescent="0.25">
      <c r="A22" s="29">
        <v>43649</v>
      </c>
      <c r="B22" s="28" t="s">
        <v>34</v>
      </c>
      <c r="C22" s="28" t="s">
        <v>8</v>
      </c>
    </row>
    <row r="23" spans="1:3" x14ac:dyDescent="0.25">
      <c r="A23" s="29">
        <v>43649</v>
      </c>
      <c r="B23" s="28" t="s">
        <v>35</v>
      </c>
      <c r="C23" s="28" t="s">
        <v>8</v>
      </c>
    </row>
    <row r="24" spans="1:3" x14ac:dyDescent="0.25">
      <c r="A24" s="29">
        <v>43649</v>
      </c>
      <c r="B24" s="28" t="s">
        <v>36</v>
      </c>
      <c r="C24" s="28" t="s">
        <v>5</v>
      </c>
    </row>
    <row r="25" spans="1:3" x14ac:dyDescent="0.25">
      <c r="A25" s="29">
        <v>43649</v>
      </c>
      <c r="B25" s="28" t="s">
        <v>37</v>
      </c>
      <c r="C25" s="28" t="s">
        <v>5</v>
      </c>
    </row>
    <row r="26" spans="1:3" x14ac:dyDescent="0.25">
      <c r="A26" s="29">
        <v>43649</v>
      </c>
      <c r="B26" s="28" t="s">
        <v>38</v>
      </c>
      <c r="C26" s="28" t="s">
        <v>2</v>
      </c>
    </row>
    <row r="27" spans="1:3" x14ac:dyDescent="0.25">
      <c r="A27" s="29">
        <v>43649</v>
      </c>
      <c r="B27" s="28" t="s">
        <v>39</v>
      </c>
      <c r="C27" s="28" t="s">
        <v>2</v>
      </c>
    </row>
    <row r="28" spans="1:3" x14ac:dyDescent="0.25">
      <c r="A28" s="29">
        <v>43649</v>
      </c>
      <c r="B28" s="28" t="s">
        <v>40</v>
      </c>
      <c r="C28" s="28" t="s">
        <v>2</v>
      </c>
    </row>
    <row r="29" spans="1:3" x14ac:dyDescent="0.25">
      <c r="A29" s="29">
        <v>43650</v>
      </c>
      <c r="B29" s="28" t="s">
        <v>41</v>
      </c>
      <c r="C29" s="28" t="s">
        <v>4</v>
      </c>
    </row>
    <row r="30" spans="1:3" x14ac:dyDescent="0.25">
      <c r="A30" s="29">
        <v>43650</v>
      </c>
      <c r="B30" s="28" t="s">
        <v>42</v>
      </c>
      <c r="C30" s="28" t="s">
        <v>4</v>
      </c>
    </row>
    <row r="31" spans="1:3" x14ac:dyDescent="0.25">
      <c r="A31" s="29">
        <v>43650</v>
      </c>
      <c r="B31" s="28" t="s">
        <v>43</v>
      </c>
      <c r="C31" s="28" t="s">
        <v>4</v>
      </c>
    </row>
    <row r="32" spans="1:3" x14ac:dyDescent="0.25">
      <c r="A32" s="29">
        <v>43651</v>
      </c>
      <c r="B32" s="28" t="s">
        <v>29</v>
      </c>
      <c r="C32" s="28" t="s">
        <v>4</v>
      </c>
    </row>
    <row r="33" spans="1:3" x14ac:dyDescent="0.25">
      <c r="A33" s="29">
        <v>43651</v>
      </c>
      <c r="B33" s="28" t="s">
        <v>30</v>
      </c>
      <c r="C33" s="28" t="s">
        <v>4</v>
      </c>
    </row>
    <row r="34" spans="1:3" x14ac:dyDescent="0.25">
      <c r="A34" s="29">
        <v>43651</v>
      </c>
      <c r="B34" s="28" t="s">
        <v>31</v>
      </c>
      <c r="C34" s="28" t="s">
        <v>4</v>
      </c>
    </row>
    <row r="35" spans="1:3" x14ac:dyDescent="0.25">
      <c r="A35" s="29">
        <v>43651</v>
      </c>
      <c r="B35" s="28" t="s">
        <v>32</v>
      </c>
      <c r="C35" s="28" t="s">
        <v>7</v>
      </c>
    </row>
    <row r="36" spans="1:3" x14ac:dyDescent="0.25">
      <c r="A36" s="29">
        <v>43651</v>
      </c>
      <c r="B36" s="28" t="s">
        <v>33</v>
      </c>
      <c r="C36" s="28" t="s">
        <v>7</v>
      </c>
    </row>
    <row r="37" spans="1:3" x14ac:dyDescent="0.25">
      <c r="A37" s="29">
        <v>43651</v>
      </c>
      <c r="B37" s="28" t="s">
        <v>34</v>
      </c>
      <c r="C37" s="28" t="s">
        <v>7</v>
      </c>
    </row>
    <row r="38" spans="1:3" x14ac:dyDescent="0.25">
      <c r="A38" s="29">
        <v>43651</v>
      </c>
      <c r="B38" s="28" t="s">
        <v>35</v>
      </c>
      <c r="C38" s="28" t="s">
        <v>6</v>
      </c>
    </row>
    <row r="39" spans="1:3" x14ac:dyDescent="0.25">
      <c r="A39" s="29">
        <v>43651</v>
      </c>
      <c r="B39" s="28" t="s">
        <v>36</v>
      </c>
      <c r="C39" s="28" t="s">
        <v>6</v>
      </c>
    </row>
    <row r="40" spans="1:3" x14ac:dyDescent="0.25">
      <c r="A40" s="29">
        <v>43651</v>
      </c>
      <c r="B40" s="28" t="s">
        <v>37</v>
      </c>
      <c r="C40" s="28" t="s">
        <v>6</v>
      </c>
    </row>
    <row r="41" spans="1:3" x14ac:dyDescent="0.25">
      <c r="A41" s="29">
        <v>43651</v>
      </c>
      <c r="B41" s="28" t="s">
        <v>38</v>
      </c>
      <c r="C41" s="28" t="s">
        <v>6</v>
      </c>
    </row>
    <row r="42" spans="1:3" x14ac:dyDescent="0.25">
      <c r="A42" s="29">
        <v>43651</v>
      </c>
      <c r="B42" s="28" t="s">
        <v>39</v>
      </c>
      <c r="C42" s="28" t="s">
        <v>3</v>
      </c>
    </row>
    <row r="43" spans="1:3" x14ac:dyDescent="0.25">
      <c r="A43" s="29">
        <v>43651</v>
      </c>
      <c r="B43" s="28" t="s">
        <v>40</v>
      </c>
      <c r="C43" s="28" t="s">
        <v>3</v>
      </c>
    </row>
    <row r="44" spans="1:3" x14ac:dyDescent="0.25">
      <c r="A44" s="29">
        <v>43651</v>
      </c>
      <c r="B44" s="28" t="s">
        <v>41</v>
      </c>
      <c r="C44" s="28" t="s">
        <v>3</v>
      </c>
    </row>
    <row r="45" spans="1:3" x14ac:dyDescent="0.25">
      <c r="A45" s="29">
        <v>43651</v>
      </c>
      <c r="B45" s="28" t="s">
        <v>42</v>
      </c>
      <c r="C45" s="28" t="s">
        <v>3</v>
      </c>
    </row>
    <row r="46" spans="1:3" x14ac:dyDescent="0.25">
      <c r="A46" s="29">
        <v>43651</v>
      </c>
      <c r="B46" s="28" t="s">
        <v>43</v>
      </c>
      <c r="C46" s="28" t="s">
        <v>2</v>
      </c>
    </row>
    <row r="47" spans="1:3" x14ac:dyDescent="0.25">
      <c r="A47" s="29">
        <v>43652</v>
      </c>
      <c r="B47" s="28" t="s">
        <v>29</v>
      </c>
      <c r="C47" s="28" t="s">
        <v>8</v>
      </c>
    </row>
    <row r="48" spans="1:3" x14ac:dyDescent="0.25">
      <c r="A48" s="29">
        <v>43652</v>
      </c>
      <c r="B48" s="28" t="s">
        <v>30</v>
      </c>
      <c r="C48" s="28" t="s">
        <v>7</v>
      </c>
    </row>
    <row r="49" spans="1:3" x14ac:dyDescent="0.25">
      <c r="A49" s="29">
        <v>43652</v>
      </c>
      <c r="B49" s="28" t="s">
        <v>31</v>
      </c>
      <c r="C49" s="28" t="s">
        <v>7</v>
      </c>
    </row>
    <row r="50" spans="1:3" x14ac:dyDescent="0.25">
      <c r="A50" s="29">
        <v>43652</v>
      </c>
      <c r="B50" s="28" t="s">
        <v>32</v>
      </c>
      <c r="C50" s="28" t="s">
        <v>6</v>
      </c>
    </row>
    <row r="51" spans="1:3" x14ac:dyDescent="0.25">
      <c r="A51" s="29">
        <v>43652</v>
      </c>
      <c r="B51" s="28" t="s">
        <v>33</v>
      </c>
      <c r="C51" s="28" t="s">
        <v>6</v>
      </c>
    </row>
    <row r="52" spans="1:3" x14ac:dyDescent="0.25">
      <c r="A52" s="29">
        <v>43652</v>
      </c>
      <c r="B52" s="28" t="s">
        <v>34</v>
      </c>
      <c r="C52" s="28" t="s">
        <v>6</v>
      </c>
    </row>
    <row r="53" spans="1:3" x14ac:dyDescent="0.25">
      <c r="A53" s="29">
        <v>43652</v>
      </c>
      <c r="B53" s="28" t="s">
        <v>35</v>
      </c>
      <c r="C53" s="28" t="s">
        <v>2</v>
      </c>
    </row>
    <row r="54" spans="1:3" x14ac:dyDescent="0.25">
      <c r="A54" s="29">
        <v>43653</v>
      </c>
      <c r="B54" s="28" t="s">
        <v>36</v>
      </c>
      <c r="C54" s="28" t="s">
        <v>8</v>
      </c>
    </row>
    <row r="55" spans="1:3" x14ac:dyDescent="0.25">
      <c r="A55" s="29">
        <v>43653</v>
      </c>
      <c r="B55" s="28" t="s">
        <v>37</v>
      </c>
      <c r="C55" s="28" t="s">
        <v>8</v>
      </c>
    </row>
    <row r="56" spans="1:3" x14ac:dyDescent="0.25">
      <c r="A56" s="29">
        <v>43653</v>
      </c>
      <c r="B56" s="28" t="s">
        <v>38</v>
      </c>
      <c r="C56" s="28" t="s">
        <v>8</v>
      </c>
    </row>
    <row r="57" spans="1:3" x14ac:dyDescent="0.25">
      <c r="A57" s="29">
        <v>43653</v>
      </c>
      <c r="B57" s="28" t="s">
        <v>39</v>
      </c>
      <c r="C57" s="28" t="s">
        <v>8</v>
      </c>
    </row>
    <row r="58" spans="1:3" x14ac:dyDescent="0.25">
      <c r="A58" s="29">
        <v>43653</v>
      </c>
      <c r="B58" s="28" t="s">
        <v>40</v>
      </c>
      <c r="C58" s="28" t="s">
        <v>8</v>
      </c>
    </row>
    <row r="59" spans="1:3" x14ac:dyDescent="0.25">
      <c r="A59" s="29">
        <v>43653</v>
      </c>
      <c r="B59" s="28" t="s">
        <v>41</v>
      </c>
      <c r="C59" s="28" t="s">
        <v>4</v>
      </c>
    </row>
    <row r="60" spans="1:3" x14ac:dyDescent="0.25">
      <c r="A60" s="29">
        <v>43653</v>
      </c>
      <c r="B60" s="28" t="s">
        <v>42</v>
      </c>
      <c r="C60" s="28" t="s">
        <v>4</v>
      </c>
    </row>
    <row r="61" spans="1:3" x14ac:dyDescent="0.25">
      <c r="A61" s="29">
        <v>43653</v>
      </c>
      <c r="B61" s="28" t="s">
        <v>43</v>
      </c>
      <c r="C61" s="28" t="s">
        <v>4</v>
      </c>
    </row>
    <row r="62" spans="1:3" x14ac:dyDescent="0.25">
      <c r="A62" s="29">
        <v>43653</v>
      </c>
      <c r="B62" s="28" t="s">
        <v>29</v>
      </c>
      <c r="C62" s="28" t="s">
        <v>4</v>
      </c>
    </row>
    <row r="63" spans="1:3" x14ac:dyDescent="0.25">
      <c r="A63" s="29">
        <v>43653</v>
      </c>
      <c r="B63" s="28" t="s">
        <v>30</v>
      </c>
      <c r="C63" s="28" t="s">
        <v>4</v>
      </c>
    </row>
    <row r="64" spans="1:3" x14ac:dyDescent="0.25">
      <c r="A64" s="29">
        <v>43653</v>
      </c>
      <c r="B64" s="28" t="s">
        <v>31</v>
      </c>
      <c r="C64" s="28" t="s">
        <v>7</v>
      </c>
    </row>
    <row r="65" spans="1:3" x14ac:dyDescent="0.25">
      <c r="A65" s="29">
        <v>43653</v>
      </c>
      <c r="B65" s="28" t="s">
        <v>32</v>
      </c>
      <c r="C65" s="28" t="s">
        <v>7</v>
      </c>
    </row>
    <row r="66" spans="1:3" x14ac:dyDescent="0.25">
      <c r="A66" s="29">
        <v>43653</v>
      </c>
      <c r="B66" s="28" t="s">
        <v>33</v>
      </c>
      <c r="C66" s="28" t="s">
        <v>7</v>
      </c>
    </row>
    <row r="67" spans="1:3" x14ac:dyDescent="0.25">
      <c r="A67" s="29">
        <v>43653</v>
      </c>
      <c r="B67" s="28" t="s">
        <v>34</v>
      </c>
      <c r="C67" s="28" t="s">
        <v>7</v>
      </c>
    </row>
    <row r="68" spans="1:3" x14ac:dyDescent="0.25">
      <c r="A68" s="29">
        <v>43653</v>
      </c>
      <c r="B68" s="28" t="s">
        <v>35</v>
      </c>
      <c r="C68" s="28" t="s">
        <v>7</v>
      </c>
    </row>
    <row r="69" spans="1:3" x14ac:dyDescent="0.25">
      <c r="A69" s="29">
        <v>43653</v>
      </c>
      <c r="B69" s="28" t="s">
        <v>36</v>
      </c>
      <c r="C69" s="28" t="s">
        <v>6</v>
      </c>
    </row>
    <row r="70" spans="1:3" x14ac:dyDescent="0.25">
      <c r="A70" s="29">
        <v>43653</v>
      </c>
      <c r="B70" s="28" t="s">
        <v>37</v>
      </c>
      <c r="C70" s="28" t="s">
        <v>6</v>
      </c>
    </row>
    <row r="71" spans="1:3" x14ac:dyDescent="0.25">
      <c r="A71" s="29">
        <v>43653</v>
      </c>
      <c r="B71" s="28" t="s">
        <v>38</v>
      </c>
      <c r="C71" s="28" t="s">
        <v>6</v>
      </c>
    </row>
    <row r="72" spans="1:3" x14ac:dyDescent="0.25">
      <c r="A72" s="29">
        <v>43653</v>
      </c>
      <c r="B72" s="28" t="s">
        <v>39</v>
      </c>
      <c r="C72" s="28" t="s">
        <v>6</v>
      </c>
    </row>
    <row r="73" spans="1:3" x14ac:dyDescent="0.25">
      <c r="A73" s="29">
        <v>43653</v>
      </c>
      <c r="B73" s="28" t="s">
        <v>40</v>
      </c>
      <c r="C73" s="28" t="s">
        <v>5</v>
      </c>
    </row>
    <row r="74" spans="1:3" x14ac:dyDescent="0.25">
      <c r="A74" s="29">
        <v>43653</v>
      </c>
      <c r="B74" s="28" t="s">
        <v>41</v>
      </c>
      <c r="C74" s="28" t="s">
        <v>5</v>
      </c>
    </row>
    <row r="75" spans="1:3" x14ac:dyDescent="0.25">
      <c r="A75" s="29">
        <v>43653</v>
      </c>
      <c r="B75" s="28" t="s">
        <v>42</v>
      </c>
      <c r="C75" s="28" t="s">
        <v>5</v>
      </c>
    </row>
    <row r="76" spans="1:3" x14ac:dyDescent="0.25">
      <c r="A76" s="29">
        <v>43653</v>
      </c>
      <c r="B76" s="28" t="s">
        <v>43</v>
      </c>
      <c r="C76" s="28" t="s">
        <v>5</v>
      </c>
    </row>
    <row r="77" spans="1:3" x14ac:dyDescent="0.25">
      <c r="A77" s="29">
        <v>43653</v>
      </c>
      <c r="B77" s="28" t="s">
        <v>29</v>
      </c>
      <c r="C77" s="28" t="s">
        <v>5</v>
      </c>
    </row>
    <row r="78" spans="1:3" x14ac:dyDescent="0.25">
      <c r="A78" s="29">
        <v>43653</v>
      </c>
      <c r="B78" s="28" t="s">
        <v>30</v>
      </c>
      <c r="C78" s="28" t="s">
        <v>5</v>
      </c>
    </row>
    <row r="79" spans="1:3" x14ac:dyDescent="0.25">
      <c r="A79" s="29">
        <v>43653</v>
      </c>
      <c r="B79" s="28" t="s">
        <v>31</v>
      </c>
      <c r="C79" s="28" t="s">
        <v>3</v>
      </c>
    </row>
    <row r="80" spans="1:3" x14ac:dyDescent="0.25">
      <c r="A80" s="29">
        <v>43653</v>
      </c>
      <c r="B80" s="28" t="s">
        <v>32</v>
      </c>
      <c r="C80" s="28" t="s">
        <v>3</v>
      </c>
    </row>
    <row r="81" spans="1:3" x14ac:dyDescent="0.25">
      <c r="A81" s="29">
        <v>43653</v>
      </c>
      <c r="B81" s="28" t="s">
        <v>33</v>
      </c>
      <c r="C81" s="28" t="s">
        <v>3</v>
      </c>
    </row>
    <row r="82" spans="1:3" x14ac:dyDescent="0.25">
      <c r="A82" s="29">
        <v>43653</v>
      </c>
      <c r="B82" s="28" t="s">
        <v>34</v>
      </c>
      <c r="C82" s="28" t="s">
        <v>3</v>
      </c>
    </row>
    <row r="83" spans="1:3" x14ac:dyDescent="0.25">
      <c r="A83" s="29">
        <v>43653</v>
      </c>
      <c r="B83" s="28" t="s">
        <v>35</v>
      </c>
      <c r="C83" s="28" t="s">
        <v>3</v>
      </c>
    </row>
    <row r="84" spans="1:3" x14ac:dyDescent="0.25">
      <c r="A84" s="29">
        <v>43653</v>
      </c>
      <c r="B84" s="28" t="s">
        <v>36</v>
      </c>
      <c r="C84" s="28" t="s">
        <v>2</v>
      </c>
    </row>
    <row r="85" spans="1:3" x14ac:dyDescent="0.25">
      <c r="A85" s="29">
        <v>43653</v>
      </c>
      <c r="B85" s="28" t="s">
        <v>37</v>
      </c>
      <c r="C85" s="28" t="s">
        <v>2</v>
      </c>
    </row>
    <row r="86" spans="1:3" x14ac:dyDescent="0.25">
      <c r="A86" s="29">
        <v>43653</v>
      </c>
      <c r="B86" s="28" t="s">
        <v>38</v>
      </c>
      <c r="C86" s="28" t="s">
        <v>2</v>
      </c>
    </row>
    <row r="87" spans="1:3" x14ac:dyDescent="0.25">
      <c r="A87" s="29">
        <v>43653</v>
      </c>
      <c r="B87" s="28" t="s">
        <v>39</v>
      </c>
      <c r="C87" s="28" t="s">
        <v>2</v>
      </c>
    </row>
    <row r="88" spans="1:3" x14ac:dyDescent="0.25">
      <c r="A88" s="29">
        <v>43653</v>
      </c>
      <c r="B88" s="28" t="s">
        <v>40</v>
      </c>
      <c r="C88" s="28" t="s">
        <v>2</v>
      </c>
    </row>
    <row r="89" spans="1:3" x14ac:dyDescent="0.25">
      <c r="A89" s="29">
        <v>43653</v>
      </c>
      <c r="B89" s="28" t="s">
        <v>41</v>
      </c>
      <c r="C89" s="28" t="s">
        <v>2</v>
      </c>
    </row>
  </sheetData>
  <sortState ref="A2:E4221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F25" sqref="F25"/>
    </sheetView>
  </sheetViews>
  <sheetFormatPr baseColWidth="10" defaultColWidth="9.140625" defaultRowHeight="15" x14ac:dyDescent="0.25"/>
  <cols>
    <col min="1" max="1" width="10.5703125" bestFit="1" customWidth="1"/>
    <col min="2" max="2" width="5.85546875" bestFit="1" customWidth="1"/>
  </cols>
  <sheetData>
    <row r="1" spans="1:2" ht="15.75" thickBot="1" x14ac:dyDescent="0.3">
      <c r="A1" s="4" t="s">
        <v>13</v>
      </c>
      <c r="B1" s="5" t="s">
        <v>14</v>
      </c>
    </row>
    <row r="2" spans="1:2" x14ac:dyDescent="0.25">
      <c r="A2" s="30" t="s">
        <v>15</v>
      </c>
      <c r="B2" s="31">
        <v>4</v>
      </c>
    </row>
    <row r="3" spans="1:2" x14ac:dyDescent="0.25">
      <c r="A3" s="3" t="s">
        <v>16</v>
      </c>
      <c r="B3" s="1">
        <v>2</v>
      </c>
    </row>
    <row r="4" spans="1:2" x14ac:dyDescent="0.25">
      <c r="A4" s="3" t="s">
        <v>17</v>
      </c>
      <c r="B4" s="1">
        <v>5</v>
      </c>
    </row>
    <row r="5" spans="1:2" x14ac:dyDescent="0.25">
      <c r="A5" s="3" t="s">
        <v>18</v>
      </c>
      <c r="B5" s="1">
        <v>2</v>
      </c>
    </row>
    <row r="6" spans="1:2" x14ac:dyDescent="0.25">
      <c r="A6" s="3" t="s">
        <v>19</v>
      </c>
      <c r="B6" s="1">
        <v>1</v>
      </c>
    </row>
    <row r="7" spans="1:2" x14ac:dyDescent="0.25">
      <c r="A7" s="3" t="s">
        <v>20</v>
      </c>
      <c r="B7" s="1">
        <v>3</v>
      </c>
    </row>
    <row r="8" spans="1:2" x14ac:dyDescent="0.25">
      <c r="A8" s="3" t="s">
        <v>21</v>
      </c>
      <c r="B8" s="1">
        <v>6</v>
      </c>
    </row>
    <row r="9" spans="1:2" x14ac:dyDescent="0.25">
      <c r="A9" s="3" t="s">
        <v>22</v>
      </c>
      <c r="B9" s="1">
        <v>4</v>
      </c>
    </row>
    <row r="10" spans="1:2" x14ac:dyDescent="0.25">
      <c r="A10" s="3" t="s">
        <v>23</v>
      </c>
      <c r="B10" s="1">
        <v>2</v>
      </c>
    </row>
    <row r="11" spans="1:2" x14ac:dyDescent="0.25">
      <c r="A11" s="3" t="s">
        <v>24</v>
      </c>
      <c r="B11" s="1">
        <v>1</v>
      </c>
    </row>
    <row r="12" spans="1:2" x14ac:dyDescent="0.25">
      <c r="A12" s="3" t="s">
        <v>25</v>
      </c>
      <c r="B12" s="1">
        <v>3</v>
      </c>
    </row>
    <row r="13" spans="1:2" x14ac:dyDescent="0.25">
      <c r="A13" s="3" t="s">
        <v>26</v>
      </c>
      <c r="B13" s="1">
        <v>5</v>
      </c>
    </row>
    <row r="14" spans="1:2" x14ac:dyDescent="0.25">
      <c r="A14" s="3" t="s">
        <v>27</v>
      </c>
      <c r="B14" s="1">
        <v>4</v>
      </c>
    </row>
    <row r="15" spans="1:2" x14ac:dyDescent="0.25">
      <c r="A15" s="3" t="s">
        <v>28</v>
      </c>
      <c r="B15" s="1">
        <v>1</v>
      </c>
    </row>
    <row r="16" spans="1:2" ht="15.75" thickBot="1" x14ac:dyDescent="0.3">
      <c r="A16" s="32" t="s">
        <v>44</v>
      </c>
      <c r="B16" s="2">
        <v>2</v>
      </c>
    </row>
  </sheetData>
  <conditionalFormatting sqref="B2:B1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0"/>
  <sheetViews>
    <sheetView tabSelected="1" workbookViewId="0">
      <selection activeCell="N26" sqref="N26"/>
    </sheetView>
  </sheetViews>
  <sheetFormatPr baseColWidth="10" defaultRowHeight="15" x14ac:dyDescent="0.25"/>
  <cols>
    <col min="1" max="1" width="2.7109375" style="6" customWidth="1"/>
    <col min="2" max="2" width="9.28515625" style="6" bestFit="1" customWidth="1"/>
    <col min="3" max="3" width="10.140625" style="6" bestFit="1" customWidth="1"/>
    <col min="4" max="4" width="4.42578125" style="6" bestFit="1" customWidth="1"/>
    <col min="5" max="5" width="5.140625" style="6" bestFit="1" customWidth="1"/>
    <col min="6" max="6" width="5.28515625" style="6" bestFit="1" customWidth="1"/>
    <col min="7" max="7" width="7" style="6" bestFit="1" customWidth="1"/>
    <col min="8" max="8" width="5" style="6" bestFit="1" customWidth="1"/>
    <col min="9" max="10" width="5.85546875" style="6" bestFit="1" customWidth="1"/>
    <col min="11" max="11" width="5.140625" style="6" bestFit="1" customWidth="1"/>
    <col min="12" max="12" width="2.7109375" style="7" customWidth="1"/>
    <col min="13" max="13" width="13" style="6" bestFit="1" customWidth="1"/>
    <col min="14" max="14" width="19.7109375" style="7" bestFit="1" customWidth="1"/>
    <col min="15" max="15" width="2.42578125" style="6" customWidth="1"/>
    <col min="16" max="16" width="9.28515625" style="6" bestFit="1" customWidth="1"/>
    <col min="17" max="17" width="8.5703125" style="6" bestFit="1" customWidth="1"/>
    <col min="18" max="18" width="4.42578125" style="6" bestFit="1" customWidth="1"/>
    <col min="19" max="19" width="5.140625" style="6" bestFit="1" customWidth="1"/>
    <col min="20" max="20" width="5.28515625" style="6" bestFit="1" customWidth="1"/>
    <col min="21" max="21" width="7" style="6" bestFit="1" customWidth="1"/>
    <col min="22" max="22" width="5" style="6" bestFit="1" customWidth="1"/>
    <col min="23" max="24" width="5.85546875" style="6" bestFit="1" customWidth="1"/>
    <col min="25" max="25" width="5.140625" style="6" bestFit="1" customWidth="1"/>
    <col min="26" max="16384" width="11.42578125" style="6"/>
  </cols>
  <sheetData>
    <row r="1" spans="2:25" ht="15.75" thickBot="1" x14ac:dyDescent="0.3"/>
    <row r="2" spans="2:25" ht="15.75" thickBot="1" x14ac:dyDescent="0.3">
      <c r="B2" s="8"/>
      <c r="C2" s="9" t="s">
        <v>46</v>
      </c>
      <c r="D2" s="10" t="s">
        <v>10</v>
      </c>
      <c r="E2" s="11" t="s">
        <v>2</v>
      </c>
      <c r="F2" s="11" t="s">
        <v>4</v>
      </c>
      <c r="G2" s="11" t="s">
        <v>5</v>
      </c>
      <c r="H2" s="11" t="s">
        <v>8</v>
      </c>
      <c r="I2" s="11" t="s">
        <v>7</v>
      </c>
      <c r="J2" s="11" t="s">
        <v>6</v>
      </c>
      <c r="K2" s="33" t="s">
        <v>9</v>
      </c>
      <c r="L2" s="21"/>
      <c r="M2" s="26" t="s">
        <v>47</v>
      </c>
      <c r="N2" s="23" t="s">
        <v>48</v>
      </c>
      <c r="P2" s="8"/>
      <c r="Q2" s="9" t="s">
        <v>45</v>
      </c>
      <c r="R2" s="10" t="s">
        <v>10</v>
      </c>
      <c r="S2" s="11" t="s">
        <v>2</v>
      </c>
      <c r="T2" s="11" t="s">
        <v>4</v>
      </c>
      <c r="U2" s="11" t="s">
        <v>5</v>
      </c>
      <c r="V2" s="11" t="s">
        <v>8</v>
      </c>
      <c r="W2" s="11" t="s">
        <v>7</v>
      </c>
      <c r="X2" s="11" t="s">
        <v>6</v>
      </c>
      <c r="Y2" s="33" t="s">
        <v>9</v>
      </c>
    </row>
    <row r="3" spans="2:25" x14ac:dyDescent="0.25">
      <c r="B3" s="12">
        <v>43647</v>
      </c>
      <c r="C3" s="13">
        <f t="shared" ref="C3:C6" si="0">SUM(D3:K3)</f>
        <v>15</v>
      </c>
      <c r="D3" s="14">
        <f>COUNTIFS(test1!$C$2:$C$90, D$2,test1!$A$2:$A$90,"="&amp;$B3)</f>
        <v>3</v>
      </c>
      <c r="E3" s="14">
        <f>COUNTIFS(test1!$C$2:$C$90, E$2,test1!$A$2:$A$90,"="&amp;$B3)</f>
        <v>0</v>
      </c>
      <c r="F3" s="14">
        <f>COUNTIFS(test1!$C$2:$C$90, F$2,test1!$A$2:$A$90,"="&amp;$B3)</f>
        <v>4</v>
      </c>
      <c r="G3" s="14">
        <f>COUNTIFS(test1!$C$2:$C$90, G$2,test1!$A$2:$A$90,"="&amp;$B3)</f>
        <v>4</v>
      </c>
      <c r="H3" s="14">
        <f>COUNTIFS(test1!$C$2:$C$90, H$2,test1!$A$2:$A$90,"="&amp;$B3)</f>
        <v>0</v>
      </c>
      <c r="I3" s="14">
        <f>COUNTIFS(test1!$C$2:$C$90, I$2,test1!$A$2:$A$90,"="&amp;$B3)</f>
        <v>0</v>
      </c>
      <c r="J3" s="14">
        <f>COUNTIFS(test1!$C$2:$C$90, J$2,test1!$A$2:$A$90,"="&amp;$B3)</f>
        <v>4</v>
      </c>
      <c r="K3" s="14">
        <f>COUNTIFS(test1!$C$2:$C$90, K$2,test1!$A$2:$A$90,"="&amp;$B3)</f>
        <v>0</v>
      </c>
      <c r="L3" s="21"/>
      <c r="M3" s="19">
        <f>COUNTIF(D3:K3,"&gt;0")</f>
        <v>4</v>
      </c>
      <c r="N3" s="24">
        <f>C3/M3</f>
        <v>3.75</v>
      </c>
      <c r="P3" s="12">
        <v>43647</v>
      </c>
      <c r="Q3" s="13">
        <f t="shared" ref="Q3:Q6" si="1">SUM(R3:Y3)</f>
        <v>45</v>
      </c>
      <c r="R3" s="14">
        <v>7</v>
      </c>
      <c r="S3" s="15">
        <v>0</v>
      </c>
      <c r="T3" s="15">
        <v>13</v>
      </c>
      <c r="U3" s="15">
        <v>11</v>
      </c>
      <c r="V3" s="15">
        <v>0</v>
      </c>
      <c r="W3" s="15">
        <v>0</v>
      </c>
      <c r="X3" s="15">
        <v>14</v>
      </c>
      <c r="Y3" s="34">
        <v>0</v>
      </c>
    </row>
    <row r="4" spans="2:25" x14ac:dyDescent="0.25">
      <c r="B4" s="12">
        <v>43648</v>
      </c>
      <c r="C4" s="16">
        <f t="shared" si="0"/>
        <v>4</v>
      </c>
      <c r="D4" s="14">
        <f>COUNTIFS(test1!$C$2:$C$90, D$2,test1!$A$2:$A$90,"="&amp;$B4)</f>
        <v>1</v>
      </c>
      <c r="E4" s="14">
        <f>COUNTIFS(test1!$C$2:$C$90, E$2,test1!$A$2:$A$90,"="&amp;$B4)</f>
        <v>0</v>
      </c>
      <c r="F4" s="14">
        <f>COUNTIFS(test1!$C$2:$C$90, F$2,test1!$A$2:$A$90,"="&amp;$B4)</f>
        <v>2</v>
      </c>
      <c r="G4" s="14">
        <f>COUNTIFS(test1!$C$2:$C$90, G$2,test1!$A$2:$A$90,"="&amp;$B4)</f>
        <v>1</v>
      </c>
      <c r="H4" s="14">
        <f>COUNTIFS(test1!$C$2:$C$90, H$2,test1!$A$2:$A$90,"="&amp;$B4)</f>
        <v>0</v>
      </c>
      <c r="I4" s="14">
        <f>COUNTIFS(test1!$C$2:$C$90, I$2,test1!$A$2:$A$90,"="&amp;$B4)</f>
        <v>0</v>
      </c>
      <c r="J4" s="14">
        <f>COUNTIFS(test1!$C$2:$C$90, J$2,test1!$A$2:$A$90,"="&amp;$B4)</f>
        <v>0</v>
      </c>
      <c r="K4" s="14">
        <f>COUNTIFS(test1!$C$2:$C$90, K$2,test1!$A$2:$A$90,"="&amp;$B4)</f>
        <v>0</v>
      </c>
      <c r="L4" s="21"/>
      <c r="M4" s="19">
        <f>COUNTIF(D4:K4,"&gt;0")</f>
        <v>3</v>
      </c>
      <c r="N4" s="24">
        <f>C4/M4</f>
        <v>1.3333333333333333</v>
      </c>
      <c r="P4" s="12">
        <v>43648</v>
      </c>
      <c r="Q4" s="16">
        <f t="shared" si="1"/>
        <v>0</v>
      </c>
      <c r="R4" s="17"/>
      <c r="S4" s="18"/>
      <c r="T4" s="18"/>
      <c r="U4" s="18"/>
      <c r="V4" s="18"/>
      <c r="W4" s="18"/>
      <c r="X4" s="18"/>
      <c r="Y4" s="35"/>
    </row>
    <row r="5" spans="2:25" x14ac:dyDescent="0.25">
      <c r="B5" s="12">
        <v>43649</v>
      </c>
      <c r="C5" s="16">
        <f t="shared" si="0"/>
        <v>8</v>
      </c>
      <c r="D5" s="14">
        <f>COUNTIFS(test1!$C$2:$C$90, D$2,test1!$A$2:$A$90,"="&amp;$B5)</f>
        <v>0</v>
      </c>
      <c r="E5" s="14">
        <f>COUNTIFS(test1!$C$2:$C$90, E$2,test1!$A$2:$A$90,"="&amp;$B5)</f>
        <v>3</v>
      </c>
      <c r="F5" s="14">
        <f>COUNTIFS(test1!$C$2:$C$90, F$2,test1!$A$2:$A$90,"="&amp;$B5)</f>
        <v>0</v>
      </c>
      <c r="G5" s="14">
        <f>COUNTIFS(test1!$C$2:$C$90, G$2,test1!$A$2:$A$90,"="&amp;$B5)</f>
        <v>2</v>
      </c>
      <c r="H5" s="14">
        <f>COUNTIFS(test1!$C$2:$C$90, H$2,test1!$A$2:$A$90,"="&amp;$B5)</f>
        <v>3</v>
      </c>
      <c r="I5" s="14">
        <f>COUNTIFS(test1!$C$2:$C$90, I$2,test1!$A$2:$A$90,"="&amp;$B5)</f>
        <v>0</v>
      </c>
      <c r="J5" s="14">
        <f>COUNTIFS(test1!$C$2:$C$90, J$2,test1!$A$2:$A$90,"="&amp;$B5)</f>
        <v>0</v>
      </c>
      <c r="K5" s="14">
        <f>COUNTIFS(test1!$C$2:$C$90, K$2,test1!$A$2:$A$90,"="&amp;$B5)</f>
        <v>0</v>
      </c>
      <c r="L5" s="21"/>
      <c r="M5" s="19">
        <f>COUNTIF(D5:K5,"&gt;0")</f>
        <v>3</v>
      </c>
      <c r="N5" s="24">
        <f>C5/M5</f>
        <v>2.6666666666666665</v>
      </c>
      <c r="P5" s="12">
        <v>43649</v>
      </c>
      <c r="Q5" s="16">
        <f t="shared" si="1"/>
        <v>0</v>
      </c>
      <c r="R5" s="17"/>
      <c r="S5" s="18"/>
      <c r="T5" s="18"/>
      <c r="U5" s="18"/>
      <c r="V5" s="18"/>
      <c r="W5" s="18"/>
      <c r="X5" s="18"/>
      <c r="Y5" s="35"/>
    </row>
    <row r="6" spans="2:25" x14ac:dyDescent="0.25">
      <c r="B6" s="12">
        <v>43650</v>
      </c>
      <c r="C6" s="16">
        <f t="shared" si="0"/>
        <v>3</v>
      </c>
      <c r="D6" s="14">
        <f>COUNTIFS(test1!$C$2:$C$90, D$2,test1!$A$2:$A$90,"="&amp;$B6)</f>
        <v>0</v>
      </c>
      <c r="E6" s="14">
        <f>COUNTIFS(test1!$C$2:$C$90, E$2,test1!$A$2:$A$90,"="&amp;$B6)</f>
        <v>0</v>
      </c>
      <c r="F6" s="14">
        <f>COUNTIFS(test1!$C$2:$C$90, F$2,test1!$A$2:$A$90,"="&amp;$B6)</f>
        <v>3</v>
      </c>
      <c r="G6" s="14">
        <f>COUNTIFS(test1!$C$2:$C$90, G$2,test1!$A$2:$A$90,"="&amp;$B6)</f>
        <v>0</v>
      </c>
      <c r="H6" s="14">
        <f>COUNTIFS(test1!$C$2:$C$90, H$2,test1!$A$2:$A$90,"="&amp;$B6)</f>
        <v>0</v>
      </c>
      <c r="I6" s="14">
        <f>COUNTIFS(test1!$C$2:$C$90, I$2,test1!$A$2:$A$90,"="&amp;$B6)</f>
        <v>0</v>
      </c>
      <c r="J6" s="14">
        <f>COUNTIFS(test1!$C$2:$C$90, J$2,test1!$A$2:$A$90,"="&amp;$B6)</f>
        <v>0</v>
      </c>
      <c r="K6" s="14">
        <f>COUNTIFS(test1!$C$2:$C$90, K$2,test1!$A$2:$A$90,"="&amp;$B6)</f>
        <v>0</v>
      </c>
      <c r="L6" s="21"/>
      <c r="M6" s="19">
        <f>COUNTIF(D6:K6,"&gt;0")</f>
        <v>1</v>
      </c>
      <c r="N6" s="24">
        <f>C6/M6</f>
        <v>3</v>
      </c>
      <c r="P6" s="12">
        <v>43650</v>
      </c>
      <c r="Q6" s="16">
        <f t="shared" si="1"/>
        <v>0</v>
      </c>
      <c r="R6" s="17"/>
      <c r="S6" s="18"/>
      <c r="T6" s="18"/>
      <c r="U6" s="18"/>
      <c r="V6" s="18"/>
      <c r="W6" s="18"/>
      <c r="X6" s="18"/>
      <c r="Y6" s="35"/>
    </row>
    <row r="7" spans="2:25" x14ac:dyDescent="0.25">
      <c r="B7" s="12">
        <v>43651</v>
      </c>
      <c r="C7" s="16">
        <f>SUM(D7:K7)</f>
        <v>15</v>
      </c>
      <c r="D7" s="14">
        <f>COUNTIFS(test1!$C$2:$C$90, D$2,test1!$A$2:$A$90,"="&amp;$B7)</f>
        <v>4</v>
      </c>
      <c r="E7" s="14">
        <f>COUNTIFS(test1!$C$2:$C$90, E$2,test1!$A$2:$A$90,"="&amp;$B7)</f>
        <v>1</v>
      </c>
      <c r="F7" s="14">
        <f>COUNTIFS(test1!$C$2:$C$90, F$2,test1!$A$2:$A$90,"="&amp;$B7)</f>
        <v>3</v>
      </c>
      <c r="G7" s="14">
        <f>COUNTIFS(test1!$C$2:$C$90, G$2,test1!$A$2:$A$90,"="&amp;$B7)</f>
        <v>0</v>
      </c>
      <c r="H7" s="14">
        <f>COUNTIFS(test1!$C$2:$C$90, H$2,test1!$A$2:$A$90,"="&amp;$B7)</f>
        <v>0</v>
      </c>
      <c r="I7" s="14">
        <f>COUNTIFS(test1!$C$2:$C$90, I$2,test1!$A$2:$A$90,"="&amp;$B7)</f>
        <v>3</v>
      </c>
      <c r="J7" s="14">
        <f>COUNTIFS(test1!$C$2:$C$90, J$2,test1!$A$2:$A$90,"="&amp;$B7)</f>
        <v>4</v>
      </c>
      <c r="K7" s="14">
        <f>COUNTIFS(test1!$C$2:$C$90, K$2,test1!$A$2:$A$90,"="&amp;$B7)</f>
        <v>0</v>
      </c>
      <c r="L7" s="21"/>
      <c r="M7" s="19">
        <f>COUNTIF(D7:K7,"&gt;0")</f>
        <v>5</v>
      </c>
      <c r="N7" s="24">
        <f>C7/M7</f>
        <v>3</v>
      </c>
      <c r="P7" s="12">
        <v>43651</v>
      </c>
      <c r="Q7" s="16">
        <f>SUM(R7:Y7)</f>
        <v>0</v>
      </c>
      <c r="R7" s="17"/>
      <c r="S7" s="18"/>
      <c r="T7" s="18"/>
      <c r="U7" s="18"/>
      <c r="V7" s="18"/>
      <c r="W7" s="18"/>
      <c r="X7" s="18"/>
      <c r="Y7" s="35"/>
    </row>
    <row r="8" spans="2:25" x14ac:dyDescent="0.25">
      <c r="B8" s="12">
        <v>43652</v>
      </c>
      <c r="C8" s="16">
        <f t="shared" ref="C8:C9" si="2">SUM(D8:K8)</f>
        <v>7</v>
      </c>
      <c r="D8" s="14">
        <f>COUNTIFS(test1!$C$2:$C$90, D$2,test1!$A$2:$A$90,"="&amp;$B8)</f>
        <v>0</v>
      </c>
      <c r="E8" s="14">
        <f>COUNTIFS(test1!$C$2:$C$90, E$2,test1!$A$2:$A$90,"="&amp;$B8)</f>
        <v>1</v>
      </c>
      <c r="F8" s="14">
        <f>COUNTIFS(test1!$C$2:$C$90, F$2,test1!$A$2:$A$90,"="&amp;$B8)</f>
        <v>0</v>
      </c>
      <c r="G8" s="14">
        <f>COUNTIFS(test1!$C$2:$C$90, G$2,test1!$A$2:$A$90,"="&amp;$B8)</f>
        <v>0</v>
      </c>
      <c r="H8" s="14">
        <f>COUNTIFS(test1!$C$2:$C$90, H$2,test1!$A$2:$A$90,"="&amp;$B8)</f>
        <v>1</v>
      </c>
      <c r="I8" s="14">
        <f>COUNTIFS(test1!$C$2:$C$90, I$2,test1!$A$2:$A$90,"="&amp;$B8)</f>
        <v>2</v>
      </c>
      <c r="J8" s="14">
        <f>COUNTIFS(test1!$C$2:$C$90, J$2,test1!$A$2:$A$90,"="&amp;$B8)</f>
        <v>3</v>
      </c>
      <c r="K8" s="14">
        <f>COUNTIFS(test1!$C$2:$C$90, K$2,test1!$A$2:$A$90,"="&amp;$B8)</f>
        <v>0</v>
      </c>
      <c r="L8" s="21"/>
      <c r="M8" s="19">
        <f>COUNTIF(D8:K8,"&gt;0")</f>
        <v>4</v>
      </c>
      <c r="N8" s="24">
        <f>C8/M8</f>
        <v>1.75</v>
      </c>
      <c r="P8" s="12">
        <v>43652</v>
      </c>
      <c r="Q8" s="16">
        <f t="shared" ref="Q8:Q9" si="3">SUM(R8:Y8)</f>
        <v>0</v>
      </c>
      <c r="R8" s="17"/>
      <c r="S8" s="18"/>
      <c r="T8" s="18"/>
      <c r="U8" s="18"/>
      <c r="V8" s="18"/>
      <c r="W8" s="18"/>
      <c r="X8" s="18"/>
      <c r="Y8" s="35"/>
    </row>
    <row r="9" spans="2:25" ht="15.75" thickBot="1" x14ac:dyDescent="0.3">
      <c r="B9" s="12">
        <v>43653</v>
      </c>
      <c r="C9" s="16">
        <f t="shared" si="2"/>
        <v>36</v>
      </c>
      <c r="D9" s="14">
        <f>COUNTIFS(test1!$C$2:$C$90, D$2,test1!$A$2:$A$90,"="&amp;$B9)</f>
        <v>5</v>
      </c>
      <c r="E9" s="14">
        <f>COUNTIFS(test1!$C$2:$C$90, E$2,test1!$A$2:$A$90,"="&amp;$B9)</f>
        <v>6</v>
      </c>
      <c r="F9" s="14">
        <f>COUNTIFS(test1!$C$2:$C$90, F$2,test1!$A$2:$A$90,"="&amp;$B9)</f>
        <v>5</v>
      </c>
      <c r="G9" s="14">
        <f>COUNTIFS(test1!$C$2:$C$90, G$2,test1!$A$2:$A$90,"="&amp;$B9)</f>
        <v>6</v>
      </c>
      <c r="H9" s="14">
        <f>COUNTIFS(test1!$C$2:$C$90, H$2,test1!$A$2:$A$90,"="&amp;$B9)</f>
        <v>5</v>
      </c>
      <c r="I9" s="14">
        <f>COUNTIFS(test1!$C$2:$C$90, I$2,test1!$A$2:$A$90,"="&amp;$B9)</f>
        <v>5</v>
      </c>
      <c r="J9" s="14">
        <f>COUNTIFS(test1!$C$2:$C$90, J$2,test1!$A$2:$A$90,"="&amp;$B9)</f>
        <v>4</v>
      </c>
      <c r="K9" s="14">
        <f>COUNTIFS(test1!$C$2:$C$90, K$2,test1!$A$2:$A$90,"="&amp;$B9)</f>
        <v>0</v>
      </c>
      <c r="L9" s="21"/>
      <c r="M9" s="19">
        <f>COUNTIF(D9:K9,"&gt;0")</f>
        <v>7</v>
      </c>
      <c r="N9" s="24">
        <f>C9/M9</f>
        <v>5.1428571428571432</v>
      </c>
      <c r="P9" s="12">
        <v>43653</v>
      </c>
      <c r="Q9" s="16">
        <f t="shared" si="3"/>
        <v>0</v>
      </c>
      <c r="R9" s="17"/>
      <c r="S9" s="18"/>
      <c r="T9" s="18"/>
      <c r="U9" s="18"/>
      <c r="V9" s="18"/>
      <c r="W9" s="18"/>
      <c r="X9" s="18"/>
      <c r="Y9" s="35"/>
    </row>
    <row r="10" spans="2:25" ht="15.75" thickBot="1" x14ac:dyDescent="0.3">
      <c r="B10" s="20" t="s">
        <v>12</v>
      </c>
      <c r="C10" s="9">
        <f>SUM(C3:C9)</f>
        <v>88</v>
      </c>
      <c r="D10" s="10">
        <f>SUM(D3:D9)</f>
        <v>13</v>
      </c>
      <c r="E10" s="11">
        <f>SUM(E3:E9)</f>
        <v>11</v>
      </c>
      <c r="F10" s="11">
        <f>SUM(F3:F9)</f>
        <v>17</v>
      </c>
      <c r="G10" s="11">
        <f>SUM(G3:G9)</f>
        <v>13</v>
      </c>
      <c r="H10" s="11">
        <f>SUM(H3:H9)</f>
        <v>9</v>
      </c>
      <c r="I10" s="11">
        <f>SUM(I3:I9)</f>
        <v>10</v>
      </c>
      <c r="J10" s="11">
        <f>SUM(J3:J9)</f>
        <v>15</v>
      </c>
      <c r="K10" s="33">
        <f>SUM(K3:K9)</f>
        <v>0</v>
      </c>
      <c r="L10" s="22"/>
      <c r="M10" s="27">
        <f>AVERAGE(M3:M9)</f>
        <v>3.8571428571428572</v>
      </c>
      <c r="N10" s="25">
        <f>AVERAGE(N3:N9)</f>
        <v>2.9489795918367347</v>
      </c>
      <c r="P10" s="20" t="s">
        <v>12</v>
      </c>
      <c r="Q10" s="9">
        <f>SUM(Q3:Q9)</f>
        <v>45</v>
      </c>
      <c r="R10" s="10">
        <f>SUM(R3:R9)</f>
        <v>7</v>
      </c>
      <c r="S10" s="11">
        <f>SUM(S3:S9)</f>
        <v>0</v>
      </c>
      <c r="T10" s="11">
        <f>SUM(T3:T9)</f>
        <v>13</v>
      </c>
      <c r="U10" s="11">
        <f>SUM(U3:U9)</f>
        <v>11</v>
      </c>
      <c r="V10" s="11">
        <f>SUM(V3:V9)</f>
        <v>0</v>
      </c>
      <c r="W10" s="11">
        <f>SUM(W3:W9)</f>
        <v>0</v>
      </c>
      <c r="X10" s="11">
        <f>SUM(X3:X9)</f>
        <v>14</v>
      </c>
      <c r="Y10" s="33">
        <f>SUM(Y3:Y9)</f>
        <v>0</v>
      </c>
    </row>
  </sheetData>
  <conditionalFormatting sqref="B6">
    <cfRule type="cellIs" dxfId="2" priority="15" operator="equal">
      <formula>OR(WEEKDAY($B6)=1)</formula>
    </cfRule>
  </conditionalFormatting>
  <conditionalFormatting sqref="B3:B9 P3:P9">
    <cfRule type="expression" dxfId="1" priority="14">
      <formula>OR(WEEKDAY($B3)=7,(WEEKDAY($B3)=1))</formula>
    </cfRule>
  </conditionalFormatting>
  <conditionalFormatting sqref="P6">
    <cfRule type="cellIs" dxfId="0" priority="6" operator="equal">
      <formula>OR(WEEKDAY($B6)=1)</formula>
    </cfRule>
  </conditionalFormatting>
  <conditionalFormatting sqref="D3:K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:L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9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:M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Y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9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test1</vt:lpstr>
      <vt:lpstr>apt_value</vt:lpstr>
      <vt:lpstr>jul19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2019-08-20T10:26:06Z</dcterms:created>
  <dcterms:modified xsi:type="dcterms:W3CDTF">2019-08-28T09:27:05Z</dcterms:modified>
</cp:coreProperties>
</file>