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20730" windowHeight="11760"/>
  </bookViews>
  <sheets>
    <sheet name="BASE DE DONNÉES RQE" sheetId="1" r:id="rId1"/>
    <sheet name="Rapp sommaire A" sheetId="7" r:id="rId2"/>
  </sheets>
  <definedNames>
    <definedName name="_xlnm._FilterDatabase" localSheetId="0" hidden="1">'BASE DE DONNÉES RQE'!$A$1:$P$286</definedName>
    <definedName name="_xlnm._FilterDatabase" localSheetId="1" hidden="1">'Rapp sommaire A'!$A$1:$J$84</definedName>
  </definedNames>
  <calcPr calcId="144525"/>
</workbook>
</file>

<file path=xl/calcChain.xml><?xml version="1.0" encoding="utf-8"?>
<calcChain xmlns="http://schemas.openxmlformats.org/spreadsheetml/2006/main">
  <c r="I51" i="7" l="1"/>
  <c r="I56" i="7"/>
  <c r="I58" i="7"/>
  <c r="I63" i="7"/>
  <c r="I75" i="7"/>
  <c r="I78" i="7"/>
  <c r="I25" i="7"/>
  <c r="I19" i="7"/>
  <c r="I14" i="7"/>
  <c r="I10" i="7"/>
  <c r="I5" i="7"/>
  <c r="P275" i="1" l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" i="1" l="1"/>
  <c r="P22" i="1" l="1"/>
  <c r="P23" i="1"/>
  <c r="P266" i="1" l="1"/>
  <c r="P267" i="1"/>
  <c r="P268" i="1"/>
  <c r="P269" i="1"/>
  <c r="P270" i="1"/>
  <c r="P271" i="1"/>
  <c r="P272" i="1"/>
  <c r="P273" i="1"/>
  <c r="P274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43" i="1"/>
  <c r="P244" i="1"/>
  <c r="P245" i="1"/>
  <c r="P246" i="1"/>
  <c r="P247" i="1"/>
  <c r="P248" i="1"/>
  <c r="P249" i="1"/>
  <c r="P250" i="1"/>
  <c r="P251" i="1"/>
  <c r="P252" i="1"/>
  <c r="P253" i="1"/>
  <c r="P232" i="1"/>
  <c r="P233" i="1"/>
  <c r="P234" i="1"/>
  <c r="P235" i="1"/>
  <c r="P236" i="1"/>
  <c r="P237" i="1"/>
  <c r="P238" i="1"/>
  <c r="P239" i="1"/>
  <c r="P240" i="1"/>
  <c r="P241" i="1"/>
  <c r="P242" i="1"/>
  <c r="P221" i="1"/>
  <c r="P222" i="1"/>
  <c r="P223" i="1"/>
  <c r="P224" i="1"/>
  <c r="P225" i="1"/>
  <c r="P226" i="1"/>
  <c r="P227" i="1"/>
  <c r="P228" i="1"/>
  <c r="P229" i="1"/>
  <c r="P230" i="1"/>
  <c r="P231" i="1"/>
  <c r="P210" i="1"/>
  <c r="P211" i="1"/>
  <c r="P212" i="1"/>
  <c r="P213" i="1"/>
  <c r="P214" i="1"/>
  <c r="P215" i="1"/>
  <c r="P216" i="1"/>
  <c r="P217" i="1"/>
  <c r="P218" i="1"/>
  <c r="P219" i="1"/>
  <c r="P220" i="1"/>
  <c r="P199" i="1"/>
  <c r="P200" i="1"/>
  <c r="P201" i="1"/>
  <c r="P202" i="1"/>
  <c r="P203" i="1"/>
  <c r="P204" i="1"/>
  <c r="P205" i="1"/>
  <c r="P206" i="1"/>
  <c r="P207" i="1"/>
  <c r="P208" i="1"/>
  <c r="P209" i="1"/>
  <c r="P188" i="1"/>
  <c r="P189" i="1"/>
  <c r="P190" i="1"/>
  <c r="P191" i="1"/>
  <c r="P192" i="1"/>
  <c r="P193" i="1"/>
  <c r="P194" i="1"/>
  <c r="P195" i="1"/>
  <c r="P196" i="1"/>
  <c r="P197" i="1"/>
  <c r="P198" i="1"/>
  <c r="P177" i="1"/>
  <c r="P178" i="1"/>
  <c r="P179" i="1"/>
  <c r="P180" i="1"/>
  <c r="P181" i="1"/>
  <c r="P182" i="1"/>
  <c r="P183" i="1"/>
  <c r="P184" i="1"/>
  <c r="P185" i="1"/>
  <c r="P186" i="1"/>
  <c r="P187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09" i="1"/>
  <c r="P110" i="1"/>
  <c r="P111" i="1"/>
  <c r="P112" i="1"/>
  <c r="P113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96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24" i="1"/>
  <c r="P25" i="1"/>
  <c r="P26" i="1"/>
  <c r="P27" i="1"/>
  <c r="P28" i="1"/>
  <c r="P29" i="1"/>
  <c r="P30" i="1"/>
  <c r="P31" i="1"/>
  <c r="P13" i="1"/>
  <c r="P14" i="1"/>
  <c r="P15" i="1"/>
  <c r="P16" i="1"/>
  <c r="P17" i="1"/>
  <c r="P18" i="1"/>
  <c r="P19" i="1"/>
  <c r="P20" i="1"/>
  <c r="P21" i="1"/>
  <c r="P12" i="1"/>
  <c r="P4" i="1"/>
  <c r="P5" i="1"/>
  <c r="P6" i="1"/>
  <c r="P7" i="1"/>
  <c r="P8" i="1"/>
  <c r="P9" i="1"/>
  <c r="P10" i="1"/>
  <c r="P11" i="1"/>
</calcChain>
</file>

<file path=xl/comments1.xml><?xml version="1.0" encoding="utf-8"?>
<comments xmlns="http://schemas.openxmlformats.org/spreadsheetml/2006/main">
  <authors>
    <author>Simona STOICA STEFAN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provient de loisirs des transactions faites dans ludik les montant  de ludik a Sisca 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to be reconciled with Dejardins Statement </t>
        </r>
      </text>
    </comment>
  </commentList>
</comments>
</file>

<file path=xl/sharedStrings.xml><?xml version="1.0" encoding="utf-8"?>
<sst xmlns="http://schemas.openxmlformats.org/spreadsheetml/2006/main" count="1008" uniqueCount="203">
  <si>
    <t xml:space="preserve">Date </t>
  </si>
  <si>
    <t># Lot Sisca</t>
  </si>
  <si>
    <t>Montant JCRE</t>
  </si>
  <si>
    <t># lot ludik</t>
  </si>
  <si>
    <t>Montant # ludik</t>
  </si>
  <si>
    <t>TOTAL</t>
  </si>
  <si>
    <t xml:space="preserve">Argent </t>
  </si>
  <si>
    <t>Chèque</t>
  </si>
  <si>
    <t>AM Express</t>
  </si>
  <si>
    <t>Master Card</t>
  </si>
  <si>
    <t>Visa</t>
  </si>
  <si>
    <t>Débit</t>
  </si>
  <si>
    <t>Total carte de crédit</t>
  </si>
  <si>
    <t>Auditorium - 2568</t>
  </si>
  <si>
    <t>CCMG  - 9143</t>
  </si>
  <si>
    <t>CCE - 9144</t>
  </si>
  <si>
    <t>CCV - 21684</t>
  </si>
  <si>
    <t>Quai 5160</t>
  </si>
  <si>
    <t>Diane Bibeau - 1979</t>
  </si>
  <si>
    <t>Chantal Lacombe - 1979</t>
  </si>
  <si>
    <t>Faire un Choix</t>
  </si>
  <si>
    <t>DAUSE</t>
  </si>
  <si>
    <t>Serv. Adm - 1979</t>
  </si>
  <si>
    <t xml:space="preserve">Despcription source </t>
  </si>
  <si>
    <t xml:space="preserve"> Grand Total </t>
  </si>
  <si>
    <t>Nathalie Yéon - 1979</t>
  </si>
  <si>
    <t>Année</t>
  </si>
  <si>
    <t>Poste</t>
  </si>
  <si>
    <t>Description du poste</t>
  </si>
  <si>
    <t>Date du journal</t>
  </si>
  <si>
    <t>Source du journal</t>
  </si>
  <si>
    <t>Numéro du journal</t>
  </si>
  <si>
    <t>Mois effectif</t>
  </si>
  <si>
    <t>Numéro du lot</t>
  </si>
  <si>
    <t>Montant débit</t>
  </si>
  <si>
    <t>2018</t>
  </si>
  <si>
    <t>0411206001</t>
  </si>
  <si>
    <t>JCRE</t>
  </si>
  <si>
    <t>Ingénierie</t>
  </si>
  <si>
    <t>55032-55033</t>
  </si>
  <si>
    <t xml:space="preserve">CCE - </t>
  </si>
  <si>
    <t>55042-55050</t>
  </si>
  <si>
    <t>55137-55147</t>
  </si>
  <si>
    <t>01-03-2018</t>
  </si>
  <si>
    <t>139</t>
  </si>
  <si>
    <t>03</t>
  </si>
  <si>
    <t>67546</t>
  </si>
  <si>
    <t>140</t>
  </si>
  <si>
    <t>67547</t>
  </si>
  <si>
    <t>141</t>
  </si>
  <si>
    <t>67548</t>
  </si>
  <si>
    <t>05-03-2018</t>
  </si>
  <si>
    <t>142</t>
  </si>
  <si>
    <t>67540</t>
  </si>
  <si>
    <t>143</t>
  </si>
  <si>
    <t>67556</t>
  </si>
  <si>
    <t>144</t>
  </si>
  <si>
    <t>67539</t>
  </si>
  <si>
    <t>145</t>
  </si>
  <si>
    <t>67538</t>
  </si>
  <si>
    <t>146</t>
  </si>
  <si>
    <t>67544</t>
  </si>
  <si>
    <t>147</t>
  </si>
  <si>
    <t>67545</t>
  </si>
  <si>
    <t>148</t>
  </si>
  <si>
    <t>67557</t>
  </si>
  <si>
    <t>06-03-2018</t>
  </si>
  <si>
    <t>149</t>
  </si>
  <si>
    <t>67543</t>
  </si>
  <si>
    <t>150</t>
  </si>
  <si>
    <t>67551</t>
  </si>
  <si>
    <t>151</t>
  </si>
  <si>
    <t>67550</t>
  </si>
  <si>
    <t>152</t>
  </si>
  <si>
    <t>67549</t>
  </si>
  <si>
    <t>153</t>
  </si>
  <si>
    <t>67552</t>
  </si>
  <si>
    <t>154</t>
  </si>
  <si>
    <t>67553</t>
  </si>
  <si>
    <t>07-03-2018</t>
  </si>
  <si>
    <t>155</t>
  </si>
  <si>
    <t>67565</t>
  </si>
  <si>
    <t>156</t>
  </si>
  <si>
    <t>67554</t>
  </si>
  <si>
    <t>157</t>
  </si>
  <si>
    <t>67542</t>
  </si>
  <si>
    <t>158</t>
  </si>
  <si>
    <t>67559</t>
  </si>
  <si>
    <t>159</t>
  </si>
  <si>
    <t>67561</t>
  </si>
  <si>
    <t>160</t>
  </si>
  <si>
    <t>67560</t>
  </si>
  <si>
    <t>161</t>
  </si>
  <si>
    <t>67567</t>
  </si>
  <si>
    <t>08-03-2018</t>
  </si>
  <si>
    <t>162</t>
  </si>
  <si>
    <t>67566</t>
  </si>
  <si>
    <t>163</t>
  </si>
  <si>
    <t>67575</t>
  </si>
  <si>
    <t>164</t>
  </si>
  <si>
    <t>67564</t>
  </si>
  <si>
    <t>165</t>
  </si>
  <si>
    <t>67563</t>
  </si>
  <si>
    <t>166</t>
  </si>
  <si>
    <t>67558</t>
  </si>
  <si>
    <t>13-03-2018</t>
  </si>
  <si>
    <t>167</t>
  </si>
  <si>
    <t>67571</t>
  </si>
  <si>
    <t>168</t>
  </si>
  <si>
    <t>67572</t>
  </si>
  <si>
    <t>169</t>
  </si>
  <si>
    <t>67574</t>
  </si>
  <si>
    <t>170</t>
  </si>
  <si>
    <t>67576</t>
  </si>
  <si>
    <t>171</t>
  </si>
  <si>
    <t>67578</t>
  </si>
  <si>
    <t>172</t>
  </si>
  <si>
    <t>67579</t>
  </si>
  <si>
    <t>173</t>
  </si>
  <si>
    <t>67577</t>
  </si>
  <si>
    <t>174</t>
  </si>
  <si>
    <t>67536</t>
  </si>
  <si>
    <t>14-03-2018</t>
  </si>
  <si>
    <t>175</t>
  </si>
  <si>
    <t>67555</t>
  </si>
  <si>
    <t>176</t>
  </si>
  <si>
    <t>67581</t>
  </si>
  <si>
    <t>177</t>
  </si>
  <si>
    <t>67580</t>
  </si>
  <si>
    <t>178</t>
  </si>
  <si>
    <t>67582</t>
  </si>
  <si>
    <t>15-03-2018</t>
  </si>
  <si>
    <t>179</t>
  </si>
  <si>
    <t>67584</t>
  </si>
  <si>
    <t>180</t>
  </si>
  <si>
    <t>67583</t>
  </si>
  <si>
    <t>181</t>
  </si>
  <si>
    <t>67588</t>
  </si>
  <si>
    <t>19-03-2018</t>
  </si>
  <si>
    <t>182</t>
  </si>
  <si>
    <t>67589</t>
  </si>
  <si>
    <t>183</t>
  </si>
  <si>
    <t>67590</t>
  </si>
  <si>
    <t>184</t>
  </si>
  <si>
    <t>67592</t>
  </si>
  <si>
    <t>185</t>
  </si>
  <si>
    <t>67594</t>
  </si>
  <si>
    <t>186</t>
  </si>
  <si>
    <t>67593</t>
  </si>
  <si>
    <t>20-03-2018</t>
  </si>
  <si>
    <t>187</t>
  </si>
  <si>
    <t>67598</t>
  </si>
  <si>
    <t>188</t>
  </si>
  <si>
    <t>67596</t>
  </si>
  <si>
    <t>189</t>
  </si>
  <si>
    <t>67597</t>
  </si>
  <si>
    <t>190</t>
  </si>
  <si>
    <t>67599</t>
  </si>
  <si>
    <t>21-03-2018</t>
  </si>
  <si>
    <t>191</t>
  </si>
  <si>
    <t>67601</t>
  </si>
  <si>
    <t>192</t>
  </si>
  <si>
    <t>67602</t>
  </si>
  <si>
    <t>193</t>
  </si>
  <si>
    <t>67608</t>
  </si>
  <si>
    <t>194</t>
  </si>
  <si>
    <t>67603</t>
  </si>
  <si>
    <t>22-03-2018</t>
  </si>
  <si>
    <t>195</t>
  </si>
  <si>
    <t>67607</t>
  </si>
  <si>
    <t>196</t>
  </si>
  <si>
    <t>67605</t>
  </si>
  <si>
    <t>197</t>
  </si>
  <si>
    <t>67606</t>
  </si>
  <si>
    <t>198</t>
  </si>
  <si>
    <t>67612</t>
  </si>
  <si>
    <t>27-03-2018</t>
  </si>
  <si>
    <t>199</t>
  </si>
  <si>
    <t>67610</t>
  </si>
  <si>
    <t>200</t>
  </si>
  <si>
    <t>67609</t>
  </si>
  <si>
    <t>201</t>
  </si>
  <si>
    <t>67611</t>
  </si>
  <si>
    <t>202</t>
  </si>
  <si>
    <t>67621</t>
  </si>
  <si>
    <t>203</t>
  </si>
  <si>
    <t>67613</t>
  </si>
  <si>
    <t>204</t>
  </si>
  <si>
    <t>67614</t>
  </si>
  <si>
    <t>205</t>
  </si>
  <si>
    <t>67615</t>
  </si>
  <si>
    <t>206</t>
  </si>
  <si>
    <t>67622</t>
  </si>
  <si>
    <t>207</t>
  </si>
  <si>
    <t>67616</t>
  </si>
  <si>
    <t>208</t>
  </si>
  <si>
    <t>67617</t>
  </si>
  <si>
    <t>209</t>
  </si>
  <si>
    <t>67623</t>
  </si>
  <si>
    <t>28-03-2018</t>
  </si>
  <si>
    <t>210</t>
  </si>
  <si>
    <t>67591</t>
  </si>
  <si>
    <t xml:space="preserve">CENTRALE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</si>
</sst>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$_ ;_ * \(#,##0.00\)\ _$_ ;_ * &quot;-&quot;??_)\ _$_ ;_ @_ "/>
    <numFmt numFmtId="164" formatCode="[$-F800]dddd\,\ mmmm\ dd\,\ yyyy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5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5" applyNumberFormat="0" applyAlignment="0" applyProtection="0"/>
    <xf numFmtId="0" fontId="16" fillId="8" borderId="6" applyNumberFormat="0" applyAlignment="0" applyProtection="0"/>
    <xf numFmtId="0" fontId="17" fillId="8" borderId="5" applyNumberFormat="0" applyAlignment="0" applyProtection="0"/>
    <xf numFmtId="0" fontId="18" fillId="0" borderId="7" applyNumberFormat="0" applyFill="0" applyAlignment="0" applyProtection="0"/>
    <xf numFmtId="0" fontId="19" fillId="9" borderId="8" applyNumberFormat="0" applyAlignment="0" applyProtection="0"/>
    <xf numFmtId="0" fontId="20" fillId="0" borderId="0" applyNumberFormat="0" applyFill="0" applyBorder="0" applyAlignment="0" applyProtection="0"/>
    <xf numFmtId="0" fontId="1" fillId="10" borderId="9" applyNumberFormat="0" applyFont="0" applyAlignment="0" applyProtection="0"/>
    <xf numFmtId="0" fontId="21" fillId="0" borderId="0" applyNumberFormat="0" applyFill="0" applyBorder="0" applyAlignment="0" applyProtection="0"/>
    <xf numFmtId="0" fontId="2" fillId="0" borderId="10" applyNumberFormat="0" applyFill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2" fillId="34" borderId="0" applyNumberFormat="0" applyBorder="0" applyAlignment="0" applyProtection="0"/>
    <xf numFmtId="0" fontId="23" fillId="0" borderId="0"/>
    <xf numFmtId="0" fontId="3" fillId="0" borderId="0"/>
  </cellStyleXfs>
  <cellXfs count="20">
    <xf numFmtId="0" fontId="0" fillId="0" borderId="0" xfId="0"/>
    <xf numFmtId="43" fontId="4" fillId="2" borderId="1" xfId="1" applyFont="1" applyFill="1" applyBorder="1" applyAlignment="1" applyProtection="1">
      <alignment horizontal="center" wrapText="1"/>
    </xf>
    <xf numFmtId="43" fontId="0" fillId="0" borderId="0" xfId="1" applyFont="1" applyAlignment="1">
      <alignment wrapText="1"/>
    </xf>
    <xf numFmtId="43" fontId="0" fillId="0" borderId="0" xfId="1" applyFont="1"/>
    <xf numFmtId="14" fontId="4" fillId="2" borderId="1" xfId="1" applyNumberFormat="1" applyFont="1" applyFill="1" applyBorder="1" applyAlignment="1" applyProtection="1">
      <alignment horizontal="center" wrapText="1"/>
    </xf>
    <xf numFmtId="14" fontId="0" fillId="0" borderId="0" xfId="1" applyNumberFormat="1" applyFont="1"/>
    <xf numFmtId="164" fontId="0" fillId="0" borderId="0" xfId="1" applyNumberFormat="1" applyFont="1"/>
    <xf numFmtId="43" fontId="4" fillId="3" borderId="1" xfId="1" applyFont="1" applyFill="1" applyBorder="1" applyAlignment="1" applyProtection="1">
      <alignment horizontal="center" wrapText="1"/>
    </xf>
    <xf numFmtId="43" fontId="2" fillId="0" borderId="0" xfId="1" applyFont="1"/>
    <xf numFmtId="0" fontId="4" fillId="3" borderId="1" xfId="1" applyNumberFormat="1" applyFont="1" applyFill="1" applyBorder="1" applyAlignment="1" applyProtection="1">
      <alignment horizontal="center" wrapText="1"/>
    </xf>
    <xf numFmtId="2" fontId="0" fillId="0" borderId="0" xfId="0" applyNumberFormat="1"/>
    <xf numFmtId="43" fontId="4" fillId="35" borderId="1" xfId="1" applyFont="1" applyFill="1" applyBorder="1" applyAlignment="1" applyProtection="1">
      <alignment horizontal="center" wrapText="1"/>
    </xf>
    <xf numFmtId="49" fontId="0" fillId="0" borderId="0" xfId="0" applyNumberFormat="1"/>
    <xf numFmtId="49" fontId="2" fillId="0" borderId="0" xfId="0" applyNumberFormat="1" applyFont="1"/>
    <xf numFmtId="43" fontId="0" fillId="0" borderId="0" xfId="1" applyFont="1" applyFill="1"/>
    <xf numFmtId="43" fontId="2" fillId="0" borderId="0" xfId="1" applyFont="1" applyAlignment="1">
      <alignment horizontal="right"/>
    </xf>
    <xf numFmtId="43" fontId="0" fillId="0" borderId="0" xfId="1" applyFont="1" applyAlignment="1">
      <alignment horizontal="right"/>
    </xf>
    <xf numFmtId="0" fontId="2" fillId="0" borderId="0" xfId="1" applyNumberFormat="1" applyFont="1"/>
    <xf numFmtId="3" fontId="2" fillId="0" borderId="0" xfId="1" applyNumberFormat="1" applyFont="1"/>
    <xf numFmtId="43" fontId="4" fillId="0" borderId="1" xfId="1" applyFont="1" applyFill="1" applyBorder="1" applyAlignment="1" applyProtection="1">
      <alignment horizontal="center" wrapText="1"/>
    </xf>
  </cellXfs>
  <cellStyles count="47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" xfId="18" builtinId="10" customBuiltin="1"/>
    <cellStyle name="Entrée" xfId="12" builtinId="20" customBuiltin="1"/>
    <cellStyle name="Insatisfaisant" xfId="10" builtinId="27" customBuiltin="1"/>
    <cellStyle name="Milliers" xfId="1" builtinId="3"/>
    <cellStyle name="Neutre" xfId="11" builtinId="28" customBuiltin="1"/>
    <cellStyle name="Normal" xfId="0" builtinId="0"/>
    <cellStyle name="Normal 10" xfId="46"/>
    <cellStyle name="Normal 2" xfId="2"/>
    <cellStyle name="Normal 3" xfId="3"/>
    <cellStyle name="Normal 4" xfId="45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20"/>
  <sheetViews>
    <sheetView tabSelected="1" workbookViewId="0">
      <pane xSplit="9" ySplit="1" topLeftCell="N305" activePane="bottomRight" state="frozen"/>
      <selection pane="topRight" activeCell="J1" sqref="J1"/>
      <selection pane="bottomLeft" activeCell="A2" sqref="A2"/>
      <selection pane="bottomRight" activeCell="F317" sqref="F317"/>
    </sheetView>
  </sheetViews>
  <sheetFormatPr baseColWidth="10" defaultRowHeight="15" x14ac:dyDescent="0.25"/>
  <cols>
    <col min="1" max="1" width="13.28515625" style="5" customWidth="1"/>
    <col min="2" max="2" width="22.42578125" style="3" customWidth="1"/>
    <col min="3" max="3" width="12" style="17" bestFit="1" customWidth="1"/>
    <col min="4" max="4" width="13.140625" style="3" customWidth="1"/>
    <col min="5" max="5" width="12" style="17" bestFit="1" customWidth="1"/>
    <col min="6" max="6" width="13.28515625" style="14" customWidth="1"/>
    <col min="7" max="7" width="13.42578125" style="3" customWidth="1"/>
    <col min="8" max="8" width="11.5703125" style="3" customWidth="1"/>
    <col min="9" max="9" width="13.140625" style="3" customWidth="1"/>
    <col min="10" max="10" width="13.7109375" style="8" customWidth="1"/>
    <col min="11" max="11" width="11.42578125" style="3"/>
    <col min="12" max="12" width="11.5703125" style="3" bestFit="1" customWidth="1"/>
    <col min="13" max="13" width="13.42578125" style="3" customWidth="1"/>
    <col min="14" max="14" width="20.5703125" style="3" bestFit="1" customWidth="1"/>
    <col min="15" max="15" width="13.5703125" style="3" customWidth="1"/>
    <col min="16" max="16" width="14.7109375" style="8" customWidth="1"/>
    <col min="17" max="16384" width="11.42578125" style="3"/>
  </cols>
  <sheetData>
    <row r="1" spans="1:16" s="2" customFormat="1" ht="26.25" x14ac:dyDescent="0.25">
      <c r="A1" s="4" t="s">
        <v>0</v>
      </c>
      <c r="B1" s="1" t="s">
        <v>23</v>
      </c>
      <c r="C1" s="9" t="s">
        <v>1</v>
      </c>
      <c r="D1" s="1" t="s">
        <v>2</v>
      </c>
      <c r="E1" s="9" t="s">
        <v>3</v>
      </c>
      <c r="F1" s="19" t="s">
        <v>4</v>
      </c>
      <c r="G1" s="11" t="s">
        <v>5</v>
      </c>
      <c r="H1" s="1" t="s">
        <v>6</v>
      </c>
      <c r="I1" s="1" t="s">
        <v>7</v>
      </c>
      <c r="J1" s="7" t="s">
        <v>5</v>
      </c>
      <c r="K1" s="1" t="s">
        <v>8</v>
      </c>
      <c r="L1" s="1" t="s">
        <v>9</v>
      </c>
      <c r="M1" s="1" t="s">
        <v>10</v>
      </c>
      <c r="N1" s="7" t="s">
        <v>12</v>
      </c>
      <c r="O1" s="1" t="s">
        <v>11</v>
      </c>
      <c r="P1" s="7" t="s">
        <v>24</v>
      </c>
    </row>
    <row r="2" spans="1:16" x14ac:dyDescent="0.25">
      <c r="A2" s="6">
        <v>43160</v>
      </c>
      <c r="B2" s="3" t="s">
        <v>13</v>
      </c>
      <c r="G2" s="3">
        <v>0</v>
      </c>
      <c r="J2" s="8">
        <v>0</v>
      </c>
      <c r="N2" s="3">
        <v>0</v>
      </c>
      <c r="P2" s="8">
        <v>0</v>
      </c>
    </row>
    <row r="3" spans="1:16" x14ac:dyDescent="0.25">
      <c r="A3" s="6">
        <v>43160</v>
      </c>
      <c r="B3" s="3" t="s">
        <v>14</v>
      </c>
      <c r="E3" s="17">
        <v>54856</v>
      </c>
      <c r="F3" s="14">
        <v>395</v>
      </c>
      <c r="G3" s="3">
        <v>395</v>
      </c>
      <c r="H3" s="3">
        <v>47</v>
      </c>
      <c r="I3" s="3">
        <v>62</v>
      </c>
      <c r="J3" s="8">
        <v>109</v>
      </c>
      <c r="L3" s="3">
        <v>82</v>
      </c>
      <c r="M3" s="3">
        <v>82</v>
      </c>
      <c r="N3" s="3">
        <v>164</v>
      </c>
      <c r="O3" s="3">
        <v>122</v>
      </c>
      <c r="P3" s="8">
        <f>+J3+N3+O3</f>
        <v>395</v>
      </c>
    </row>
    <row r="4" spans="1:16" x14ac:dyDescent="0.25">
      <c r="A4" s="6">
        <v>43160</v>
      </c>
      <c r="B4" s="3" t="s">
        <v>15</v>
      </c>
      <c r="E4" s="17">
        <v>54858</v>
      </c>
      <c r="F4" s="14">
        <v>125</v>
      </c>
      <c r="G4" s="3">
        <v>125</v>
      </c>
      <c r="H4" s="3">
        <v>53</v>
      </c>
      <c r="J4" s="8">
        <v>53</v>
      </c>
      <c r="L4" s="3">
        <v>65</v>
      </c>
      <c r="M4" s="3">
        <v>7</v>
      </c>
      <c r="N4" s="3">
        <v>72</v>
      </c>
      <c r="P4" s="8">
        <f t="shared" ref="P4:P67" si="0">+J4+N4+O4</f>
        <v>125</v>
      </c>
    </row>
    <row r="5" spans="1:16" x14ac:dyDescent="0.25">
      <c r="A5" s="6">
        <v>43160</v>
      </c>
      <c r="B5" s="3" t="s">
        <v>16</v>
      </c>
      <c r="J5" s="8">
        <v>0</v>
      </c>
      <c r="N5" s="3">
        <v>0</v>
      </c>
      <c r="P5" s="8">
        <f t="shared" si="0"/>
        <v>0</v>
      </c>
    </row>
    <row r="6" spans="1:16" x14ac:dyDescent="0.25">
      <c r="A6" s="6">
        <v>43160</v>
      </c>
      <c r="B6" s="3" t="s">
        <v>17</v>
      </c>
      <c r="E6" s="17">
        <v>54865</v>
      </c>
      <c r="F6" s="14">
        <v>10</v>
      </c>
      <c r="G6" s="3">
        <v>10</v>
      </c>
      <c r="H6" s="3">
        <v>10</v>
      </c>
      <c r="J6" s="8">
        <v>10</v>
      </c>
      <c r="N6" s="3">
        <v>0</v>
      </c>
      <c r="P6" s="8">
        <f t="shared" si="0"/>
        <v>10</v>
      </c>
    </row>
    <row r="7" spans="1:16" x14ac:dyDescent="0.25">
      <c r="A7" s="6">
        <v>43160</v>
      </c>
      <c r="B7" s="3" t="s">
        <v>25</v>
      </c>
      <c r="C7" s="18">
        <v>67543</v>
      </c>
      <c r="D7" s="3">
        <v>192465.31</v>
      </c>
      <c r="G7" s="3">
        <v>192465.31</v>
      </c>
      <c r="H7" s="3">
        <v>1718.4</v>
      </c>
      <c r="I7" s="3">
        <v>182647.89</v>
      </c>
      <c r="J7" s="8">
        <v>184366.29</v>
      </c>
      <c r="L7" s="3">
        <v>53</v>
      </c>
      <c r="M7" s="3">
        <v>79.5</v>
      </c>
      <c r="N7" s="3">
        <v>132.5</v>
      </c>
      <c r="O7" s="3">
        <v>7966.52</v>
      </c>
      <c r="P7" s="8">
        <f t="shared" si="0"/>
        <v>192465.31</v>
      </c>
    </row>
    <row r="8" spans="1:16" x14ac:dyDescent="0.25">
      <c r="A8" s="6">
        <v>43160</v>
      </c>
      <c r="B8" s="3" t="s">
        <v>19</v>
      </c>
      <c r="C8" s="18">
        <v>67544</v>
      </c>
      <c r="D8" s="3">
        <v>233698.45</v>
      </c>
      <c r="G8" s="3">
        <v>233698.65</v>
      </c>
      <c r="H8" s="3">
        <v>1354.75</v>
      </c>
      <c r="I8" s="3">
        <v>217375.5</v>
      </c>
      <c r="J8" s="8">
        <v>218730.25</v>
      </c>
      <c r="L8" s="3">
        <v>239</v>
      </c>
      <c r="M8" s="3">
        <v>129.5</v>
      </c>
      <c r="N8" s="3">
        <v>368.5</v>
      </c>
      <c r="O8" s="3">
        <v>14599.9</v>
      </c>
      <c r="P8" s="8">
        <f t="shared" si="0"/>
        <v>233698.65</v>
      </c>
    </row>
    <row r="9" spans="1:16" x14ac:dyDescent="0.25">
      <c r="A9" s="6">
        <v>43160</v>
      </c>
      <c r="B9" s="3" t="s">
        <v>21</v>
      </c>
      <c r="C9" s="18">
        <v>67545</v>
      </c>
      <c r="D9" s="3">
        <v>2321.7399999999998</v>
      </c>
      <c r="G9" s="3">
        <v>2321.7399999999998</v>
      </c>
      <c r="J9" s="8">
        <v>0</v>
      </c>
      <c r="L9" s="3">
        <v>404</v>
      </c>
      <c r="M9" s="3">
        <v>1258.74</v>
      </c>
      <c r="N9" s="3">
        <v>1662.74</v>
      </c>
      <c r="O9" s="3">
        <v>659</v>
      </c>
      <c r="P9" s="8">
        <f t="shared" si="0"/>
        <v>2321.7399999999998</v>
      </c>
    </row>
    <row r="10" spans="1:16" x14ac:dyDescent="0.25">
      <c r="A10" s="6">
        <v>43160</v>
      </c>
      <c r="B10" s="3" t="s">
        <v>38</v>
      </c>
      <c r="C10" s="18">
        <v>67557</v>
      </c>
      <c r="D10" s="3">
        <v>500</v>
      </c>
      <c r="G10" s="3">
        <v>500</v>
      </c>
      <c r="J10" s="8">
        <v>0</v>
      </c>
      <c r="L10" s="3">
        <v>500</v>
      </c>
      <c r="N10" s="3">
        <v>500</v>
      </c>
      <c r="P10" s="8">
        <f t="shared" si="0"/>
        <v>500</v>
      </c>
    </row>
    <row r="11" spans="1:16" x14ac:dyDescent="0.25">
      <c r="A11" s="6">
        <v>43160</v>
      </c>
      <c r="B11" s="3" t="s">
        <v>20</v>
      </c>
      <c r="J11" s="8">
        <v>0</v>
      </c>
      <c r="N11" s="3">
        <v>0</v>
      </c>
      <c r="P11" s="8">
        <f t="shared" si="0"/>
        <v>0</v>
      </c>
    </row>
    <row r="12" spans="1:16" x14ac:dyDescent="0.25">
      <c r="A12" s="6">
        <v>43160</v>
      </c>
      <c r="B12" s="3" t="s">
        <v>22</v>
      </c>
      <c r="I12" s="14"/>
      <c r="J12" s="8">
        <v>0</v>
      </c>
      <c r="N12" s="3">
        <v>0</v>
      </c>
      <c r="P12" s="8">
        <f t="shared" si="0"/>
        <v>0</v>
      </c>
    </row>
    <row r="13" spans="1:16" x14ac:dyDescent="0.25">
      <c r="A13" s="6">
        <v>43161</v>
      </c>
      <c r="B13" s="3" t="s">
        <v>13</v>
      </c>
      <c r="G13" s="3">
        <v>0</v>
      </c>
      <c r="J13" s="8">
        <v>0</v>
      </c>
      <c r="N13" s="3">
        <v>0</v>
      </c>
      <c r="P13" s="8">
        <f t="shared" si="0"/>
        <v>0</v>
      </c>
    </row>
    <row r="14" spans="1:16" x14ac:dyDescent="0.25">
      <c r="A14" s="6">
        <v>43161</v>
      </c>
      <c r="B14" s="3" t="s">
        <v>14</v>
      </c>
      <c r="E14" s="17">
        <v>54874</v>
      </c>
      <c r="F14" s="14">
        <v>817.54</v>
      </c>
      <c r="G14" s="3">
        <v>817.54</v>
      </c>
      <c r="H14" s="3">
        <v>62</v>
      </c>
      <c r="I14" s="3">
        <v>257.54000000000002</v>
      </c>
      <c r="J14" s="8">
        <v>319.54000000000002</v>
      </c>
      <c r="L14" s="3">
        <v>60</v>
      </c>
      <c r="N14" s="3">
        <v>60</v>
      </c>
      <c r="O14" s="3">
        <v>438</v>
      </c>
      <c r="P14" s="8">
        <f t="shared" si="0"/>
        <v>817.54</v>
      </c>
    </row>
    <row r="15" spans="1:16" x14ac:dyDescent="0.25">
      <c r="A15" s="6">
        <v>43161</v>
      </c>
      <c r="B15" s="3" t="s">
        <v>15</v>
      </c>
      <c r="E15" s="17">
        <v>54873</v>
      </c>
      <c r="F15" s="14">
        <v>74</v>
      </c>
      <c r="G15" s="3">
        <v>74</v>
      </c>
      <c r="H15" s="3">
        <v>27</v>
      </c>
      <c r="J15" s="8">
        <v>27</v>
      </c>
      <c r="L15" s="3">
        <v>20</v>
      </c>
      <c r="M15" s="3">
        <v>27</v>
      </c>
      <c r="N15" s="3">
        <v>47</v>
      </c>
      <c r="P15" s="8">
        <f t="shared" si="0"/>
        <v>74</v>
      </c>
    </row>
    <row r="16" spans="1:16" x14ac:dyDescent="0.25">
      <c r="A16" s="6">
        <v>43161</v>
      </c>
      <c r="B16" s="3" t="s">
        <v>16</v>
      </c>
      <c r="C16" s="18"/>
      <c r="J16" s="8">
        <v>0</v>
      </c>
      <c r="N16" s="3">
        <v>0</v>
      </c>
      <c r="P16" s="8">
        <f t="shared" si="0"/>
        <v>0</v>
      </c>
    </row>
    <row r="17" spans="1:16" x14ac:dyDescent="0.25">
      <c r="A17" s="6">
        <v>43161</v>
      </c>
      <c r="B17" s="3" t="s">
        <v>17</v>
      </c>
      <c r="C17" s="18"/>
      <c r="E17" s="17">
        <v>54877</v>
      </c>
      <c r="F17" s="14">
        <v>465</v>
      </c>
      <c r="G17" s="3">
        <v>465</v>
      </c>
      <c r="H17" s="3">
        <v>20</v>
      </c>
      <c r="I17" s="3">
        <v>200</v>
      </c>
      <c r="J17" s="8">
        <v>220</v>
      </c>
      <c r="L17" s="3">
        <v>20</v>
      </c>
      <c r="N17" s="3">
        <v>20</v>
      </c>
      <c r="O17" s="3">
        <v>225</v>
      </c>
      <c r="P17" s="8">
        <f t="shared" si="0"/>
        <v>465</v>
      </c>
    </row>
    <row r="18" spans="1:16" x14ac:dyDescent="0.25">
      <c r="A18" s="6">
        <v>43161</v>
      </c>
      <c r="B18" s="3" t="s">
        <v>19</v>
      </c>
      <c r="C18" s="18">
        <v>67549</v>
      </c>
      <c r="D18" s="3">
        <v>29730.71</v>
      </c>
      <c r="G18" s="3">
        <v>29730.71</v>
      </c>
      <c r="H18" s="3">
        <v>1549</v>
      </c>
      <c r="I18" s="3">
        <v>15078.34</v>
      </c>
      <c r="J18" s="8">
        <v>16627.34</v>
      </c>
      <c r="M18" s="3">
        <v>106</v>
      </c>
      <c r="N18" s="3">
        <v>106</v>
      </c>
      <c r="O18" s="3">
        <v>12997.37</v>
      </c>
      <c r="P18" s="8">
        <f t="shared" si="0"/>
        <v>29730.71</v>
      </c>
    </row>
    <row r="19" spans="1:16" x14ac:dyDescent="0.25">
      <c r="A19" s="6">
        <v>43161</v>
      </c>
      <c r="B19" s="3" t="s">
        <v>18</v>
      </c>
      <c r="C19" s="18">
        <v>67550</v>
      </c>
      <c r="D19" s="3">
        <v>1644.05</v>
      </c>
      <c r="G19" s="3">
        <v>1644.05</v>
      </c>
      <c r="H19" s="3">
        <v>644.04999999999995</v>
      </c>
      <c r="J19" s="8">
        <v>644.04999999999995</v>
      </c>
      <c r="N19" s="3">
        <v>0</v>
      </c>
      <c r="O19" s="3">
        <v>1000</v>
      </c>
      <c r="P19" s="8">
        <f t="shared" si="0"/>
        <v>1644.05</v>
      </c>
    </row>
    <row r="20" spans="1:16" x14ac:dyDescent="0.25">
      <c r="A20" s="6">
        <v>43161</v>
      </c>
      <c r="B20" s="3" t="s">
        <v>21</v>
      </c>
      <c r="C20" s="18">
        <v>67551</v>
      </c>
      <c r="D20" s="3">
        <v>132</v>
      </c>
      <c r="G20" s="3">
        <v>132</v>
      </c>
      <c r="J20" s="8">
        <v>0</v>
      </c>
      <c r="M20" s="3">
        <v>72</v>
      </c>
      <c r="N20" s="3">
        <v>72</v>
      </c>
      <c r="O20" s="3">
        <v>60</v>
      </c>
      <c r="P20" s="8">
        <f t="shared" si="0"/>
        <v>132</v>
      </c>
    </row>
    <row r="21" spans="1:16" x14ac:dyDescent="0.25">
      <c r="A21" s="6">
        <v>43161</v>
      </c>
      <c r="B21" s="3" t="s">
        <v>38</v>
      </c>
      <c r="C21" s="18"/>
      <c r="J21" s="8">
        <v>0</v>
      </c>
      <c r="N21" s="3">
        <v>0</v>
      </c>
      <c r="P21" s="8">
        <f t="shared" si="0"/>
        <v>0</v>
      </c>
    </row>
    <row r="22" spans="1:16" x14ac:dyDescent="0.25">
      <c r="A22" s="6">
        <v>43161</v>
      </c>
      <c r="B22" s="3" t="s">
        <v>20</v>
      </c>
      <c r="J22" s="8">
        <v>0</v>
      </c>
      <c r="N22" s="3">
        <v>0</v>
      </c>
      <c r="P22" s="8">
        <f t="shared" si="0"/>
        <v>0</v>
      </c>
    </row>
    <row r="23" spans="1:16" x14ac:dyDescent="0.25">
      <c r="A23" s="6">
        <v>43161</v>
      </c>
      <c r="B23" s="3" t="s">
        <v>22</v>
      </c>
      <c r="J23" s="8">
        <v>0</v>
      </c>
      <c r="N23" s="3">
        <v>0</v>
      </c>
      <c r="P23" s="8">
        <f t="shared" si="0"/>
        <v>0</v>
      </c>
    </row>
    <row r="24" spans="1:16" x14ac:dyDescent="0.25">
      <c r="A24" s="6">
        <v>43162</v>
      </c>
      <c r="B24" s="3" t="s">
        <v>13</v>
      </c>
      <c r="G24" s="3">
        <v>0</v>
      </c>
      <c r="J24" s="8">
        <v>0</v>
      </c>
      <c r="N24" s="3">
        <v>0</v>
      </c>
      <c r="P24" s="8">
        <f t="shared" si="0"/>
        <v>0</v>
      </c>
    </row>
    <row r="25" spans="1:16" x14ac:dyDescent="0.25">
      <c r="A25" s="6">
        <v>43162</v>
      </c>
      <c r="B25" s="3" t="s">
        <v>14</v>
      </c>
      <c r="E25" s="17">
        <v>54888</v>
      </c>
      <c r="F25" s="14">
        <v>26</v>
      </c>
      <c r="G25" s="3">
        <v>26</v>
      </c>
      <c r="H25" s="3">
        <v>26</v>
      </c>
      <c r="P25" s="8">
        <f t="shared" si="0"/>
        <v>0</v>
      </c>
    </row>
    <row r="26" spans="1:16" x14ac:dyDescent="0.25">
      <c r="A26" s="6">
        <v>43162</v>
      </c>
      <c r="B26" s="3" t="s">
        <v>15</v>
      </c>
      <c r="E26" s="17">
        <v>54889</v>
      </c>
      <c r="F26" s="14">
        <v>54</v>
      </c>
      <c r="G26" s="3">
        <v>54</v>
      </c>
      <c r="L26" s="3">
        <v>54</v>
      </c>
      <c r="N26" s="3">
        <v>54</v>
      </c>
      <c r="P26" s="8">
        <f t="shared" si="0"/>
        <v>54</v>
      </c>
    </row>
    <row r="27" spans="1:16" x14ac:dyDescent="0.25">
      <c r="A27" s="6">
        <v>43162</v>
      </c>
      <c r="B27" s="3" t="s">
        <v>16</v>
      </c>
      <c r="J27" s="8">
        <v>0</v>
      </c>
      <c r="N27" s="3">
        <v>0</v>
      </c>
      <c r="P27" s="8">
        <f t="shared" si="0"/>
        <v>0</v>
      </c>
    </row>
    <row r="28" spans="1:16" x14ac:dyDescent="0.25">
      <c r="A28" s="6">
        <v>43162</v>
      </c>
      <c r="B28" s="3" t="s">
        <v>17</v>
      </c>
      <c r="E28" s="17">
        <v>54892</v>
      </c>
      <c r="F28" s="14">
        <v>90</v>
      </c>
      <c r="G28" s="3">
        <v>90</v>
      </c>
      <c r="H28" s="3">
        <v>50</v>
      </c>
      <c r="J28" s="8">
        <v>50</v>
      </c>
      <c r="L28" s="3">
        <v>20</v>
      </c>
      <c r="N28" s="3">
        <v>20</v>
      </c>
      <c r="O28" s="3">
        <v>20</v>
      </c>
      <c r="P28" s="8">
        <f t="shared" si="0"/>
        <v>90</v>
      </c>
    </row>
    <row r="29" spans="1:16" x14ac:dyDescent="0.25">
      <c r="A29" s="6">
        <v>43162</v>
      </c>
      <c r="B29" s="3" t="s">
        <v>19</v>
      </c>
      <c r="C29" s="18"/>
      <c r="J29" s="8">
        <v>0</v>
      </c>
      <c r="N29" s="3">
        <v>0</v>
      </c>
      <c r="P29" s="8">
        <f t="shared" si="0"/>
        <v>0</v>
      </c>
    </row>
    <row r="30" spans="1:16" x14ac:dyDescent="0.25">
      <c r="A30" s="6">
        <v>43162</v>
      </c>
      <c r="B30" s="3" t="s">
        <v>18</v>
      </c>
      <c r="C30" s="18"/>
      <c r="F30" s="14">
        <v>406.24</v>
      </c>
      <c r="J30" s="8">
        <v>0</v>
      </c>
      <c r="N30" s="3">
        <v>0</v>
      </c>
      <c r="P30" s="8">
        <f t="shared" si="0"/>
        <v>0</v>
      </c>
    </row>
    <row r="31" spans="1:16" x14ac:dyDescent="0.25">
      <c r="A31" s="6">
        <v>43162</v>
      </c>
      <c r="B31" s="3" t="s">
        <v>21</v>
      </c>
      <c r="C31" s="18"/>
      <c r="J31" s="8">
        <v>0</v>
      </c>
      <c r="N31" s="3">
        <v>0</v>
      </c>
      <c r="P31" s="8">
        <f t="shared" si="0"/>
        <v>0</v>
      </c>
    </row>
    <row r="32" spans="1:16" x14ac:dyDescent="0.25">
      <c r="A32" s="6">
        <v>43162</v>
      </c>
      <c r="B32" s="3" t="s">
        <v>38</v>
      </c>
      <c r="J32" s="8">
        <v>0</v>
      </c>
      <c r="N32" s="3">
        <v>0</v>
      </c>
      <c r="P32" s="8">
        <f t="shared" si="0"/>
        <v>0</v>
      </c>
    </row>
    <row r="33" spans="1:16" x14ac:dyDescent="0.25">
      <c r="A33" s="6">
        <v>43162</v>
      </c>
      <c r="B33" s="3" t="s">
        <v>20</v>
      </c>
      <c r="J33" s="8">
        <v>0</v>
      </c>
      <c r="N33" s="3">
        <v>0</v>
      </c>
      <c r="P33" s="8">
        <f t="shared" si="0"/>
        <v>0</v>
      </c>
    </row>
    <row r="34" spans="1:16" x14ac:dyDescent="0.25">
      <c r="A34" s="6">
        <v>43162</v>
      </c>
      <c r="B34" s="3" t="s">
        <v>22</v>
      </c>
      <c r="J34" s="8">
        <v>0</v>
      </c>
      <c r="N34" s="3">
        <v>0</v>
      </c>
      <c r="P34" s="8">
        <f t="shared" si="0"/>
        <v>0</v>
      </c>
    </row>
    <row r="35" spans="1:16" x14ac:dyDescent="0.25">
      <c r="A35" s="6">
        <v>43163</v>
      </c>
      <c r="B35" s="3" t="s">
        <v>13</v>
      </c>
      <c r="G35" s="3">
        <v>0</v>
      </c>
      <c r="J35" s="8">
        <v>0</v>
      </c>
      <c r="N35" s="3">
        <v>0</v>
      </c>
      <c r="P35" s="8">
        <f t="shared" si="0"/>
        <v>0</v>
      </c>
    </row>
    <row r="36" spans="1:16" x14ac:dyDescent="0.25">
      <c r="A36" s="6">
        <v>43163</v>
      </c>
      <c r="B36" s="3" t="s">
        <v>14</v>
      </c>
      <c r="P36" s="8">
        <f t="shared" si="0"/>
        <v>0</v>
      </c>
    </row>
    <row r="37" spans="1:16" x14ac:dyDescent="0.25">
      <c r="A37" s="6">
        <v>43163</v>
      </c>
      <c r="B37" s="3" t="s">
        <v>15</v>
      </c>
      <c r="P37" s="8">
        <f t="shared" si="0"/>
        <v>0</v>
      </c>
    </row>
    <row r="38" spans="1:16" x14ac:dyDescent="0.25">
      <c r="A38" s="6">
        <v>43163</v>
      </c>
      <c r="B38" s="3" t="s">
        <v>16</v>
      </c>
      <c r="C38" s="18"/>
      <c r="P38" s="8">
        <f t="shared" si="0"/>
        <v>0</v>
      </c>
    </row>
    <row r="39" spans="1:16" x14ac:dyDescent="0.25">
      <c r="A39" s="6">
        <v>43163</v>
      </c>
      <c r="B39" s="3" t="s">
        <v>17</v>
      </c>
      <c r="C39" s="18"/>
      <c r="E39" s="17">
        <v>54892</v>
      </c>
      <c r="F39" s="14">
        <v>10</v>
      </c>
      <c r="G39" s="3">
        <v>10</v>
      </c>
      <c r="H39" s="3">
        <v>10</v>
      </c>
      <c r="J39" s="8">
        <v>10</v>
      </c>
      <c r="P39" s="8">
        <f t="shared" si="0"/>
        <v>10</v>
      </c>
    </row>
    <row r="40" spans="1:16" x14ac:dyDescent="0.25">
      <c r="A40" s="6">
        <v>43163</v>
      </c>
      <c r="B40" s="3" t="s">
        <v>19</v>
      </c>
      <c r="C40" s="18"/>
      <c r="J40" s="8">
        <v>0</v>
      </c>
      <c r="N40" s="3">
        <v>0</v>
      </c>
      <c r="P40" s="8">
        <f t="shared" si="0"/>
        <v>0</v>
      </c>
    </row>
    <row r="41" spans="1:16" x14ac:dyDescent="0.25">
      <c r="A41" s="6">
        <v>43163</v>
      </c>
      <c r="B41" s="3" t="s">
        <v>18</v>
      </c>
      <c r="C41" s="18"/>
      <c r="J41" s="8">
        <v>0</v>
      </c>
      <c r="N41" s="3">
        <v>0</v>
      </c>
      <c r="P41" s="8">
        <f t="shared" si="0"/>
        <v>0</v>
      </c>
    </row>
    <row r="42" spans="1:16" x14ac:dyDescent="0.25">
      <c r="A42" s="6">
        <v>43163</v>
      </c>
      <c r="B42" s="3" t="s">
        <v>21</v>
      </c>
      <c r="J42" s="8">
        <v>0</v>
      </c>
      <c r="N42" s="3">
        <v>0</v>
      </c>
      <c r="P42" s="8">
        <f t="shared" si="0"/>
        <v>0</v>
      </c>
    </row>
    <row r="43" spans="1:16" x14ac:dyDescent="0.25">
      <c r="A43" s="6">
        <v>43163</v>
      </c>
      <c r="B43" s="3" t="s">
        <v>38</v>
      </c>
      <c r="J43" s="8">
        <v>0</v>
      </c>
      <c r="N43" s="3">
        <v>0</v>
      </c>
      <c r="P43" s="8">
        <f t="shared" si="0"/>
        <v>0</v>
      </c>
    </row>
    <row r="44" spans="1:16" x14ac:dyDescent="0.25">
      <c r="A44" s="6">
        <v>43163</v>
      </c>
      <c r="B44" s="3" t="s">
        <v>20</v>
      </c>
      <c r="J44" s="8">
        <v>0</v>
      </c>
      <c r="N44" s="3">
        <v>0</v>
      </c>
      <c r="P44" s="8">
        <f t="shared" si="0"/>
        <v>0</v>
      </c>
    </row>
    <row r="45" spans="1:16" x14ac:dyDescent="0.25">
      <c r="A45" s="6">
        <v>43163</v>
      </c>
      <c r="B45" s="3" t="s">
        <v>22</v>
      </c>
      <c r="J45" s="8">
        <v>0</v>
      </c>
      <c r="N45" s="3">
        <v>0</v>
      </c>
      <c r="P45" s="8">
        <f t="shared" si="0"/>
        <v>0</v>
      </c>
    </row>
    <row r="46" spans="1:16" x14ac:dyDescent="0.25">
      <c r="A46" s="6">
        <v>43164</v>
      </c>
      <c r="B46" s="3" t="s">
        <v>13</v>
      </c>
      <c r="G46" s="3">
        <v>0</v>
      </c>
      <c r="J46" s="8">
        <v>0</v>
      </c>
      <c r="N46" s="3">
        <v>0</v>
      </c>
      <c r="P46" s="8">
        <f t="shared" si="0"/>
        <v>0</v>
      </c>
    </row>
    <row r="47" spans="1:16" x14ac:dyDescent="0.25">
      <c r="A47" s="6">
        <v>43164</v>
      </c>
      <c r="B47" s="3" t="s">
        <v>14</v>
      </c>
      <c r="E47" s="17">
        <v>54905</v>
      </c>
      <c r="F47" s="14">
        <v>165</v>
      </c>
      <c r="G47" s="3">
        <v>165</v>
      </c>
      <c r="J47" s="8">
        <v>0</v>
      </c>
      <c r="L47" s="3">
        <v>10</v>
      </c>
      <c r="M47" s="3">
        <v>82</v>
      </c>
      <c r="N47" s="3">
        <v>92</v>
      </c>
      <c r="O47" s="3">
        <v>73</v>
      </c>
      <c r="P47" s="8">
        <f t="shared" si="0"/>
        <v>165</v>
      </c>
    </row>
    <row r="48" spans="1:16" x14ac:dyDescent="0.25">
      <c r="A48" s="6">
        <v>43164</v>
      </c>
      <c r="B48" s="3" t="s">
        <v>15</v>
      </c>
      <c r="E48" s="17">
        <v>54911</v>
      </c>
      <c r="F48" s="14">
        <v>192</v>
      </c>
      <c r="G48" s="3">
        <v>192</v>
      </c>
      <c r="H48" s="3">
        <v>75</v>
      </c>
      <c r="I48" s="3">
        <v>20</v>
      </c>
      <c r="J48" s="8">
        <v>95</v>
      </c>
      <c r="M48" s="3">
        <v>27</v>
      </c>
      <c r="N48" s="3">
        <v>27</v>
      </c>
      <c r="O48" s="3">
        <v>70</v>
      </c>
      <c r="P48" s="8">
        <f t="shared" si="0"/>
        <v>192</v>
      </c>
    </row>
    <row r="49" spans="1:16" x14ac:dyDescent="0.25">
      <c r="A49" s="6">
        <v>43164</v>
      </c>
      <c r="B49" s="3" t="s">
        <v>16</v>
      </c>
      <c r="C49" s="18"/>
      <c r="E49" s="17">
        <v>54909</v>
      </c>
      <c r="F49" s="14">
        <v>599.45000000000005</v>
      </c>
      <c r="G49" s="3">
        <v>599.45000000000005</v>
      </c>
      <c r="H49" s="3">
        <v>599.45000000000005</v>
      </c>
      <c r="J49" s="8">
        <v>599.45000000000005</v>
      </c>
      <c r="N49" s="3">
        <v>0</v>
      </c>
      <c r="P49" s="8">
        <f t="shared" si="0"/>
        <v>599.45000000000005</v>
      </c>
    </row>
    <row r="50" spans="1:16" x14ac:dyDescent="0.25">
      <c r="A50" s="6">
        <v>43164</v>
      </c>
      <c r="B50" s="3" t="s">
        <v>17</v>
      </c>
      <c r="C50" s="18"/>
      <c r="E50" s="17">
        <v>54915</v>
      </c>
      <c r="F50" s="14">
        <v>10353.040000000001</v>
      </c>
      <c r="G50" s="3">
        <v>10353.040000000001</v>
      </c>
      <c r="H50" s="3">
        <v>65</v>
      </c>
      <c r="I50" s="3">
        <v>10243.040000000001</v>
      </c>
      <c r="J50" s="8">
        <v>10308.040000000001</v>
      </c>
      <c r="L50" s="3">
        <v>20</v>
      </c>
      <c r="N50" s="3">
        <v>20</v>
      </c>
      <c r="O50" s="3">
        <v>25</v>
      </c>
      <c r="P50" s="8">
        <f t="shared" si="0"/>
        <v>10353.040000000001</v>
      </c>
    </row>
    <row r="51" spans="1:16" x14ac:dyDescent="0.25">
      <c r="A51" s="6">
        <v>43164</v>
      </c>
      <c r="B51" s="3" t="s">
        <v>21</v>
      </c>
      <c r="C51" s="18">
        <v>67552</v>
      </c>
      <c r="D51" s="3">
        <v>7198.55</v>
      </c>
      <c r="G51" s="14">
        <v>7198.55</v>
      </c>
      <c r="J51" s="8">
        <v>0</v>
      </c>
      <c r="L51" s="3">
        <v>2928.38</v>
      </c>
      <c r="M51" s="3">
        <v>3965.17</v>
      </c>
      <c r="N51" s="3">
        <v>6893.55</v>
      </c>
      <c r="O51" s="3">
        <v>305</v>
      </c>
      <c r="P51" s="8">
        <f t="shared" si="0"/>
        <v>7198.55</v>
      </c>
    </row>
    <row r="52" spans="1:16" x14ac:dyDescent="0.25">
      <c r="A52" s="6">
        <v>43164</v>
      </c>
      <c r="B52" s="3" t="s">
        <v>18</v>
      </c>
      <c r="C52" s="18">
        <v>67553</v>
      </c>
      <c r="D52" s="3">
        <v>287.5</v>
      </c>
      <c r="G52" s="3">
        <v>287.5</v>
      </c>
      <c r="H52" s="3">
        <v>73</v>
      </c>
      <c r="J52" s="8">
        <v>73</v>
      </c>
      <c r="L52" s="3">
        <v>141.5</v>
      </c>
      <c r="N52" s="3">
        <v>141.5</v>
      </c>
      <c r="O52" s="3">
        <v>73</v>
      </c>
      <c r="P52" s="8">
        <f t="shared" si="0"/>
        <v>287.5</v>
      </c>
    </row>
    <row r="53" spans="1:16" x14ac:dyDescent="0.25">
      <c r="A53" s="6">
        <v>43164</v>
      </c>
      <c r="B53" s="3" t="s">
        <v>19</v>
      </c>
      <c r="C53" s="18">
        <v>67554</v>
      </c>
      <c r="D53" s="3">
        <v>35758.769999999997</v>
      </c>
      <c r="G53" s="3">
        <v>35758.769999999997</v>
      </c>
      <c r="H53" s="3">
        <v>1835.45</v>
      </c>
      <c r="I53" s="3">
        <v>24606.3</v>
      </c>
      <c r="J53" s="8">
        <v>26441.75</v>
      </c>
      <c r="L53" s="3">
        <v>509.5</v>
      </c>
      <c r="M53" s="3">
        <v>149</v>
      </c>
      <c r="N53" s="3">
        <v>658.5</v>
      </c>
      <c r="O53" s="3">
        <v>8658.52</v>
      </c>
      <c r="P53" s="8">
        <f t="shared" si="0"/>
        <v>35758.770000000004</v>
      </c>
    </row>
    <row r="54" spans="1:16" x14ac:dyDescent="0.25">
      <c r="A54" s="6">
        <v>43164</v>
      </c>
      <c r="B54" s="3" t="s">
        <v>38</v>
      </c>
      <c r="C54" s="18">
        <v>67565</v>
      </c>
      <c r="D54" s="3">
        <v>51</v>
      </c>
      <c r="G54" s="3">
        <v>51</v>
      </c>
      <c r="J54" s="8">
        <v>0</v>
      </c>
      <c r="M54" s="3">
        <v>51</v>
      </c>
      <c r="N54" s="3">
        <v>51</v>
      </c>
      <c r="P54" s="8">
        <f t="shared" si="0"/>
        <v>51</v>
      </c>
    </row>
    <row r="55" spans="1:16" x14ac:dyDescent="0.25">
      <c r="A55" s="6">
        <v>43164</v>
      </c>
      <c r="B55" s="3" t="s">
        <v>20</v>
      </c>
      <c r="J55" s="8">
        <v>0</v>
      </c>
      <c r="N55" s="3">
        <v>0</v>
      </c>
      <c r="P55" s="8">
        <f t="shared" si="0"/>
        <v>0</v>
      </c>
    </row>
    <row r="56" spans="1:16" x14ac:dyDescent="0.25">
      <c r="A56" s="6">
        <v>43164</v>
      </c>
      <c r="B56" s="3" t="s">
        <v>22</v>
      </c>
      <c r="J56" s="8">
        <v>0</v>
      </c>
      <c r="N56" s="3">
        <v>0</v>
      </c>
      <c r="P56" s="8">
        <f t="shared" si="0"/>
        <v>0</v>
      </c>
    </row>
    <row r="57" spans="1:16" x14ac:dyDescent="0.25">
      <c r="A57" s="6">
        <v>43165</v>
      </c>
      <c r="B57" s="3" t="s">
        <v>13</v>
      </c>
      <c r="G57" s="3">
        <v>0</v>
      </c>
      <c r="J57" s="8">
        <v>0</v>
      </c>
      <c r="N57" s="3">
        <v>0</v>
      </c>
      <c r="P57" s="8">
        <f t="shared" si="0"/>
        <v>0</v>
      </c>
    </row>
    <row r="58" spans="1:16" x14ac:dyDescent="0.25">
      <c r="A58" s="6">
        <v>43165</v>
      </c>
      <c r="B58" s="3" t="s">
        <v>14</v>
      </c>
      <c r="E58" s="17">
        <v>54924</v>
      </c>
      <c r="F58" s="14">
        <v>46</v>
      </c>
      <c r="G58" s="3">
        <v>46</v>
      </c>
      <c r="H58" s="3">
        <v>20</v>
      </c>
      <c r="J58" s="8">
        <v>20</v>
      </c>
      <c r="O58" s="3">
        <v>26</v>
      </c>
      <c r="P58" s="8">
        <f t="shared" si="0"/>
        <v>46</v>
      </c>
    </row>
    <row r="59" spans="1:16" x14ac:dyDescent="0.25">
      <c r="A59" s="6">
        <v>43165</v>
      </c>
      <c r="B59" s="3" t="s">
        <v>15</v>
      </c>
      <c r="E59" s="17">
        <v>54930</v>
      </c>
      <c r="F59" s="14">
        <v>231</v>
      </c>
      <c r="G59" s="3">
        <v>231</v>
      </c>
      <c r="H59" s="3">
        <v>2</v>
      </c>
      <c r="J59" s="8">
        <v>2</v>
      </c>
      <c r="L59" s="3">
        <v>229</v>
      </c>
      <c r="N59" s="3">
        <v>229</v>
      </c>
      <c r="P59" s="8">
        <f t="shared" si="0"/>
        <v>231</v>
      </c>
    </row>
    <row r="60" spans="1:16" x14ac:dyDescent="0.25">
      <c r="A60" s="6">
        <v>43165</v>
      </c>
      <c r="B60" s="3" t="s">
        <v>16</v>
      </c>
      <c r="C60" s="18"/>
      <c r="P60" s="8">
        <f t="shared" si="0"/>
        <v>0</v>
      </c>
    </row>
    <row r="61" spans="1:16" x14ac:dyDescent="0.25">
      <c r="A61" s="6">
        <v>43165</v>
      </c>
      <c r="B61" s="3" t="s">
        <v>17</v>
      </c>
      <c r="C61" s="18"/>
      <c r="P61" s="8">
        <f t="shared" si="0"/>
        <v>0</v>
      </c>
    </row>
    <row r="62" spans="1:16" x14ac:dyDescent="0.25">
      <c r="A62" s="6">
        <v>43165</v>
      </c>
      <c r="B62" s="3" t="s">
        <v>19</v>
      </c>
      <c r="C62" s="18">
        <v>67559</v>
      </c>
      <c r="D62" s="3">
        <v>412589.3</v>
      </c>
      <c r="G62" s="3">
        <v>412589.3</v>
      </c>
      <c r="H62" s="3">
        <v>3050.15</v>
      </c>
      <c r="I62" s="3">
        <v>403657.92</v>
      </c>
      <c r="J62" s="8">
        <v>406708.07</v>
      </c>
      <c r="L62" s="3">
        <v>411</v>
      </c>
      <c r="M62" s="3">
        <v>352.75</v>
      </c>
      <c r="N62" s="3">
        <v>763.75</v>
      </c>
      <c r="O62" s="3">
        <v>5117.4799999999996</v>
      </c>
      <c r="P62" s="8">
        <f t="shared" si="0"/>
        <v>412589.3</v>
      </c>
    </row>
    <row r="63" spans="1:16" x14ac:dyDescent="0.25">
      <c r="A63" s="6">
        <v>43165</v>
      </c>
      <c r="B63" s="3" t="s">
        <v>18</v>
      </c>
      <c r="C63" s="18">
        <v>67560</v>
      </c>
      <c r="D63" s="3">
        <v>66776.2</v>
      </c>
      <c r="G63" s="3">
        <v>66776.2</v>
      </c>
      <c r="H63" s="3">
        <v>250</v>
      </c>
      <c r="I63" s="3">
        <v>66127.199999999997</v>
      </c>
      <c r="J63" s="8">
        <v>66377.2</v>
      </c>
      <c r="M63" s="3">
        <v>232</v>
      </c>
      <c r="N63" s="3">
        <v>232</v>
      </c>
      <c r="O63" s="3">
        <v>167</v>
      </c>
      <c r="P63" s="8">
        <f t="shared" si="0"/>
        <v>66776.2</v>
      </c>
    </row>
    <row r="64" spans="1:16" x14ac:dyDescent="0.25">
      <c r="A64" s="6">
        <v>43165</v>
      </c>
      <c r="B64" s="3" t="s">
        <v>21</v>
      </c>
      <c r="C64" s="18">
        <v>67561</v>
      </c>
      <c r="D64" s="3">
        <v>2553.42</v>
      </c>
      <c r="G64" s="3">
        <v>2553.42</v>
      </c>
      <c r="J64" s="8">
        <v>0</v>
      </c>
      <c r="L64" s="3">
        <v>282</v>
      </c>
      <c r="M64" s="3">
        <v>1588.37</v>
      </c>
      <c r="N64" s="3">
        <v>1870.37</v>
      </c>
      <c r="O64" s="3">
        <v>683.05</v>
      </c>
      <c r="P64" s="8">
        <f t="shared" si="0"/>
        <v>2553.42</v>
      </c>
    </row>
    <row r="65" spans="1:16" x14ac:dyDescent="0.25">
      <c r="A65" s="6">
        <v>43165</v>
      </c>
      <c r="B65" s="3" t="s">
        <v>38</v>
      </c>
      <c r="C65" s="18">
        <v>67567</v>
      </c>
      <c r="D65" s="3">
        <v>-500</v>
      </c>
      <c r="G65" s="3">
        <v>-500</v>
      </c>
      <c r="J65" s="8">
        <v>0</v>
      </c>
      <c r="L65" s="3">
        <v>-500</v>
      </c>
      <c r="N65" s="3">
        <v>-500</v>
      </c>
      <c r="P65" s="8">
        <f t="shared" si="0"/>
        <v>-500</v>
      </c>
    </row>
    <row r="66" spans="1:16" x14ac:dyDescent="0.25">
      <c r="A66" s="6">
        <v>43165</v>
      </c>
      <c r="B66" s="3" t="s">
        <v>20</v>
      </c>
      <c r="J66" s="8">
        <v>0</v>
      </c>
      <c r="N66" s="3">
        <v>0</v>
      </c>
      <c r="P66" s="8">
        <f t="shared" si="0"/>
        <v>0</v>
      </c>
    </row>
    <row r="67" spans="1:16" x14ac:dyDescent="0.25">
      <c r="A67" s="6">
        <v>43165</v>
      </c>
      <c r="B67" s="3" t="s">
        <v>22</v>
      </c>
      <c r="J67" s="8">
        <v>0</v>
      </c>
      <c r="N67" s="3">
        <v>0</v>
      </c>
      <c r="P67" s="8">
        <f t="shared" si="0"/>
        <v>0</v>
      </c>
    </row>
    <row r="68" spans="1:16" x14ac:dyDescent="0.25">
      <c r="A68" s="6">
        <v>43166</v>
      </c>
      <c r="B68" s="3" t="s">
        <v>13</v>
      </c>
      <c r="G68" s="3">
        <v>0</v>
      </c>
      <c r="J68" s="8">
        <v>0</v>
      </c>
      <c r="N68" s="3">
        <v>0</v>
      </c>
      <c r="P68" s="8">
        <f t="shared" ref="P68:P130" si="1">+J68+N68+O68</f>
        <v>0</v>
      </c>
    </row>
    <row r="69" spans="1:16" x14ac:dyDescent="0.25">
      <c r="A69" s="6">
        <v>43166</v>
      </c>
      <c r="B69" s="3" t="s">
        <v>14</v>
      </c>
      <c r="E69" s="17">
        <v>54943</v>
      </c>
      <c r="F69" s="14">
        <v>160</v>
      </c>
      <c r="G69" s="3">
        <v>160</v>
      </c>
      <c r="I69" s="3">
        <v>75</v>
      </c>
      <c r="J69" s="8">
        <v>75</v>
      </c>
      <c r="M69" s="3">
        <v>85</v>
      </c>
      <c r="N69" s="3">
        <v>85</v>
      </c>
      <c r="P69" s="8">
        <f t="shared" si="1"/>
        <v>160</v>
      </c>
    </row>
    <row r="70" spans="1:16" x14ac:dyDescent="0.25">
      <c r="A70" s="6">
        <v>43166</v>
      </c>
      <c r="B70" s="3" t="s">
        <v>15</v>
      </c>
      <c r="E70" s="17">
        <v>54946</v>
      </c>
      <c r="F70" s="14">
        <v>438</v>
      </c>
      <c r="G70" s="3">
        <v>438</v>
      </c>
      <c r="H70" s="3">
        <v>22</v>
      </c>
      <c r="J70" s="8">
        <v>22</v>
      </c>
      <c r="M70" s="3">
        <v>232</v>
      </c>
      <c r="N70" s="3">
        <v>232</v>
      </c>
      <c r="O70" s="3">
        <v>184</v>
      </c>
      <c r="P70" s="8">
        <f t="shared" si="1"/>
        <v>438</v>
      </c>
    </row>
    <row r="71" spans="1:16" x14ac:dyDescent="0.25">
      <c r="A71" s="6">
        <v>43166</v>
      </c>
      <c r="B71" s="3" t="s">
        <v>16</v>
      </c>
      <c r="C71" s="18"/>
      <c r="P71" s="8">
        <f t="shared" si="1"/>
        <v>0</v>
      </c>
    </row>
    <row r="72" spans="1:16" x14ac:dyDescent="0.25">
      <c r="A72" s="6">
        <v>43166</v>
      </c>
      <c r="B72" s="3" t="s">
        <v>17</v>
      </c>
      <c r="C72" s="18"/>
      <c r="E72" s="17">
        <v>54949</v>
      </c>
      <c r="F72" s="14">
        <v>450</v>
      </c>
      <c r="H72" s="3">
        <v>50</v>
      </c>
      <c r="I72" s="3">
        <v>400</v>
      </c>
      <c r="J72" s="8">
        <v>450</v>
      </c>
      <c r="P72" s="8">
        <f t="shared" si="1"/>
        <v>450</v>
      </c>
    </row>
    <row r="73" spans="1:16" x14ac:dyDescent="0.25">
      <c r="A73" s="6">
        <v>43166</v>
      </c>
      <c r="B73" s="3" t="s">
        <v>21</v>
      </c>
      <c r="C73" s="18">
        <v>67566</v>
      </c>
      <c r="D73" s="3">
        <v>3773.68</v>
      </c>
      <c r="G73" s="3">
        <v>3773.68</v>
      </c>
      <c r="J73" s="8">
        <v>0</v>
      </c>
      <c r="L73" s="3">
        <v>204.06</v>
      </c>
      <c r="M73" s="3">
        <v>1605.62</v>
      </c>
      <c r="N73" s="3">
        <v>1809.68</v>
      </c>
      <c r="O73" s="3">
        <v>1964</v>
      </c>
      <c r="P73" s="8">
        <f t="shared" si="1"/>
        <v>3773.6800000000003</v>
      </c>
    </row>
    <row r="74" spans="1:16" x14ac:dyDescent="0.25">
      <c r="A74" s="6">
        <v>43166</v>
      </c>
      <c r="B74" s="3" t="s">
        <v>18</v>
      </c>
      <c r="C74" s="18">
        <v>67558</v>
      </c>
      <c r="D74" s="3">
        <v>9027.15</v>
      </c>
      <c r="G74" s="3">
        <v>9027.15</v>
      </c>
      <c r="H74" s="3">
        <v>238</v>
      </c>
      <c r="I74" s="3">
        <v>7735.15</v>
      </c>
      <c r="J74" s="8">
        <v>7973.15</v>
      </c>
      <c r="L74" s="3">
        <v>204</v>
      </c>
      <c r="M74" s="3">
        <v>37</v>
      </c>
      <c r="N74" s="3">
        <v>241</v>
      </c>
      <c r="O74" s="3">
        <v>813</v>
      </c>
      <c r="P74" s="8">
        <f t="shared" si="1"/>
        <v>9027.15</v>
      </c>
    </row>
    <row r="75" spans="1:16" x14ac:dyDescent="0.25">
      <c r="A75" s="6">
        <v>43166</v>
      </c>
      <c r="B75" s="3" t="s">
        <v>19</v>
      </c>
      <c r="C75" s="18">
        <v>67563</v>
      </c>
      <c r="D75" s="3">
        <v>20663.689999999999</v>
      </c>
      <c r="G75" s="3">
        <v>20663.689999999999</v>
      </c>
      <c r="H75" s="3">
        <v>1969.1</v>
      </c>
      <c r="I75" s="3">
        <v>12055.61</v>
      </c>
      <c r="J75" s="8">
        <v>14024.71</v>
      </c>
      <c r="L75" s="3">
        <v>2323</v>
      </c>
      <c r="M75" s="3">
        <v>341.5</v>
      </c>
      <c r="N75" s="3">
        <v>2664.5</v>
      </c>
      <c r="O75" s="3">
        <v>3974.48</v>
      </c>
      <c r="P75" s="8">
        <f t="shared" si="1"/>
        <v>20663.689999999999</v>
      </c>
    </row>
    <row r="76" spans="1:16" x14ac:dyDescent="0.25">
      <c r="A76" s="6">
        <v>43166</v>
      </c>
      <c r="B76" s="3" t="s">
        <v>38</v>
      </c>
      <c r="C76" s="18">
        <v>67575</v>
      </c>
      <c r="D76" s="3">
        <v>95</v>
      </c>
      <c r="G76" s="3">
        <v>95</v>
      </c>
      <c r="J76" s="8">
        <v>0</v>
      </c>
      <c r="M76" s="3">
        <v>95</v>
      </c>
      <c r="N76" s="3">
        <v>95</v>
      </c>
      <c r="P76" s="8">
        <f t="shared" si="1"/>
        <v>95</v>
      </c>
    </row>
    <row r="77" spans="1:16" x14ac:dyDescent="0.25">
      <c r="A77" s="6">
        <v>43166</v>
      </c>
      <c r="B77" s="3" t="s">
        <v>20</v>
      </c>
      <c r="J77" s="8">
        <v>0</v>
      </c>
      <c r="N77" s="3">
        <v>0</v>
      </c>
      <c r="P77" s="8">
        <f t="shared" si="1"/>
        <v>0</v>
      </c>
    </row>
    <row r="78" spans="1:16" x14ac:dyDescent="0.25">
      <c r="A78" s="6">
        <v>43166</v>
      </c>
      <c r="B78" s="3" t="s">
        <v>22</v>
      </c>
      <c r="C78" s="18">
        <v>67542</v>
      </c>
      <c r="D78" s="3">
        <v>24316.47</v>
      </c>
      <c r="G78" s="3">
        <v>24316.47</v>
      </c>
      <c r="I78" s="3">
        <v>24316.47</v>
      </c>
      <c r="J78" s="8">
        <v>24316.47</v>
      </c>
      <c r="N78" s="3">
        <v>0</v>
      </c>
      <c r="P78" s="8">
        <f t="shared" si="1"/>
        <v>24316.47</v>
      </c>
    </row>
    <row r="79" spans="1:16" x14ac:dyDescent="0.25">
      <c r="A79" s="6">
        <v>43167</v>
      </c>
      <c r="B79" s="3" t="s">
        <v>13</v>
      </c>
      <c r="G79" s="3">
        <v>0</v>
      </c>
      <c r="J79" s="8">
        <v>0</v>
      </c>
      <c r="N79" s="3">
        <v>0</v>
      </c>
      <c r="P79" s="8">
        <f t="shared" si="1"/>
        <v>0</v>
      </c>
    </row>
    <row r="80" spans="1:16" x14ac:dyDescent="0.25">
      <c r="A80" s="6">
        <v>43167</v>
      </c>
      <c r="B80" s="3" t="s">
        <v>14</v>
      </c>
      <c r="E80" s="17">
        <v>54960</v>
      </c>
      <c r="F80" s="14">
        <v>634</v>
      </c>
      <c r="G80" s="3">
        <v>634</v>
      </c>
      <c r="H80" s="3">
        <v>134</v>
      </c>
      <c r="J80" s="8">
        <v>134</v>
      </c>
      <c r="N80" s="3">
        <v>0</v>
      </c>
      <c r="O80" s="3">
        <v>500</v>
      </c>
      <c r="P80" s="8">
        <f t="shared" si="1"/>
        <v>634</v>
      </c>
    </row>
    <row r="81" spans="1:16" x14ac:dyDescent="0.25">
      <c r="A81" s="6">
        <v>43167</v>
      </c>
      <c r="B81" s="3" t="s">
        <v>15</v>
      </c>
      <c r="E81" s="17">
        <v>54964</v>
      </c>
      <c r="F81" s="14">
        <v>332</v>
      </c>
      <c r="G81" s="3">
        <v>332</v>
      </c>
      <c r="H81" s="3">
        <v>194</v>
      </c>
      <c r="I81" s="3">
        <v>62</v>
      </c>
      <c r="J81" s="8">
        <v>256</v>
      </c>
      <c r="M81" s="3">
        <v>30</v>
      </c>
      <c r="N81" s="3">
        <v>30</v>
      </c>
      <c r="O81" s="3">
        <v>46</v>
      </c>
      <c r="P81" s="8">
        <f t="shared" si="1"/>
        <v>332</v>
      </c>
    </row>
    <row r="82" spans="1:16" x14ac:dyDescent="0.25">
      <c r="A82" s="6">
        <v>43167</v>
      </c>
      <c r="B82" s="3" t="s">
        <v>16</v>
      </c>
      <c r="G82" s="3">
        <v>0</v>
      </c>
      <c r="J82" s="8">
        <v>0</v>
      </c>
      <c r="N82" s="3">
        <v>0</v>
      </c>
      <c r="P82" s="8">
        <f t="shared" si="1"/>
        <v>0</v>
      </c>
    </row>
    <row r="83" spans="1:16" x14ac:dyDescent="0.25">
      <c r="A83" s="6">
        <v>43167</v>
      </c>
      <c r="B83" s="3" t="s">
        <v>17</v>
      </c>
      <c r="C83" s="18"/>
      <c r="G83" s="3">
        <v>0</v>
      </c>
      <c r="J83" s="8">
        <v>0</v>
      </c>
      <c r="N83" s="3">
        <v>0</v>
      </c>
      <c r="P83" s="8">
        <f t="shared" si="1"/>
        <v>0</v>
      </c>
    </row>
    <row r="84" spans="1:16" x14ac:dyDescent="0.25">
      <c r="A84" s="6">
        <v>43167</v>
      </c>
      <c r="B84" s="3" t="s">
        <v>18</v>
      </c>
      <c r="C84" s="18">
        <v>67572</v>
      </c>
      <c r="D84" s="3">
        <v>2607.12</v>
      </c>
      <c r="G84" s="3">
        <v>2607.12</v>
      </c>
      <c r="H84" s="3">
        <v>177.85</v>
      </c>
      <c r="I84" s="3">
        <v>527</v>
      </c>
      <c r="J84" s="8">
        <v>704.85</v>
      </c>
      <c r="M84" s="3">
        <v>185</v>
      </c>
      <c r="N84" s="3">
        <v>185</v>
      </c>
      <c r="O84" s="3">
        <v>1717.27</v>
      </c>
      <c r="P84" s="8">
        <f t="shared" si="1"/>
        <v>2607.12</v>
      </c>
    </row>
    <row r="85" spans="1:16" x14ac:dyDescent="0.25">
      <c r="A85" s="6">
        <v>43167</v>
      </c>
      <c r="B85" s="3" t="s">
        <v>19</v>
      </c>
      <c r="C85" s="18">
        <v>67571</v>
      </c>
      <c r="D85" s="3">
        <v>40522.39</v>
      </c>
      <c r="G85" s="3">
        <v>40522.39</v>
      </c>
      <c r="H85" s="3">
        <v>1138.5999999999999</v>
      </c>
      <c r="I85" s="3">
        <v>32679.29</v>
      </c>
      <c r="J85" s="8">
        <v>33817.89</v>
      </c>
      <c r="L85" s="3">
        <v>252.5</v>
      </c>
      <c r="N85" s="3">
        <v>252.5</v>
      </c>
      <c r="O85" s="3">
        <v>6452</v>
      </c>
      <c r="P85" s="8">
        <f t="shared" si="1"/>
        <v>40522.39</v>
      </c>
    </row>
    <row r="86" spans="1:16" x14ac:dyDescent="0.25">
      <c r="A86" s="6">
        <v>43167</v>
      </c>
      <c r="B86" s="3" t="s">
        <v>21</v>
      </c>
      <c r="C86" s="18">
        <v>67574</v>
      </c>
      <c r="D86" s="3">
        <v>747.47</v>
      </c>
      <c r="G86" s="3">
        <v>747.47</v>
      </c>
      <c r="J86" s="8">
        <v>0</v>
      </c>
      <c r="M86" s="3">
        <v>747.47</v>
      </c>
      <c r="N86" s="3">
        <v>747.47</v>
      </c>
      <c r="P86" s="8">
        <f t="shared" si="1"/>
        <v>747.47</v>
      </c>
    </row>
    <row r="87" spans="1:16" x14ac:dyDescent="0.25">
      <c r="A87" s="6">
        <v>43167</v>
      </c>
      <c r="B87" s="3" t="s">
        <v>38</v>
      </c>
      <c r="C87" s="18"/>
      <c r="G87" s="3">
        <v>0</v>
      </c>
      <c r="J87" s="8">
        <v>0</v>
      </c>
      <c r="N87" s="3">
        <v>0</v>
      </c>
      <c r="P87" s="8">
        <f t="shared" si="1"/>
        <v>0</v>
      </c>
    </row>
    <row r="88" spans="1:16" x14ac:dyDescent="0.25">
      <c r="A88" s="6">
        <v>43167</v>
      </c>
      <c r="B88" s="3" t="s">
        <v>20</v>
      </c>
      <c r="G88" s="3">
        <v>0</v>
      </c>
      <c r="J88" s="8">
        <v>0</v>
      </c>
      <c r="N88" s="3">
        <v>0</v>
      </c>
      <c r="P88" s="8">
        <f t="shared" si="1"/>
        <v>0</v>
      </c>
    </row>
    <row r="89" spans="1:16" x14ac:dyDescent="0.25">
      <c r="A89" s="6">
        <v>43167</v>
      </c>
      <c r="B89" s="3" t="s">
        <v>22</v>
      </c>
      <c r="G89" s="3">
        <v>0</v>
      </c>
      <c r="J89" s="8">
        <v>0</v>
      </c>
      <c r="N89" s="3">
        <v>0</v>
      </c>
      <c r="P89" s="8">
        <f t="shared" si="1"/>
        <v>0</v>
      </c>
    </row>
    <row r="90" spans="1:16" x14ac:dyDescent="0.25">
      <c r="A90" s="6">
        <v>43168</v>
      </c>
      <c r="B90" s="3" t="s">
        <v>13</v>
      </c>
      <c r="G90" s="3">
        <v>0</v>
      </c>
      <c r="J90" s="8">
        <v>0</v>
      </c>
      <c r="N90" s="3">
        <v>0</v>
      </c>
      <c r="P90" s="8">
        <f t="shared" si="1"/>
        <v>0</v>
      </c>
    </row>
    <row r="91" spans="1:16" x14ac:dyDescent="0.25">
      <c r="A91" s="6">
        <v>43168</v>
      </c>
      <c r="B91" s="3" t="s">
        <v>14</v>
      </c>
      <c r="E91" s="17">
        <v>54975</v>
      </c>
      <c r="F91" s="14">
        <v>214</v>
      </c>
      <c r="G91" s="3">
        <v>214</v>
      </c>
      <c r="H91" s="3">
        <v>90</v>
      </c>
      <c r="J91" s="8">
        <v>90</v>
      </c>
      <c r="N91" s="3">
        <v>0</v>
      </c>
      <c r="O91" s="3">
        <v>124</v>
      </c>
      <c r="P91" s="8">
        <f t="shared" si="1"/>
        <v>214</v>
      </c>
    </row>
    <row r="92" spans="1:16" x14ac:dyDescent="0.25">
      <c r="A92" s="6">
        <v>43168</v>
      </c>
      <c r="B92" s="3" t="s">
        <v>15</v>
      </c>
      <c r="E92" s="17">
        <v>54977</v>
      </c>
      <c r="F92" s="14">
        <v>92</v>
      </c>
      <c r="G92" s="3">
        <v>92</v>
      </c>
      <c r="H92" s="3">
        <v>25</v>
      </c>
      <c r="J92" s="8">
        <v>25</v>
      </c>
      <c r="N92" s="3">
        <v>0</v>
      </c>
      <c r="O92" s="3">
        <v>67</v>
      </c>
      <c r="P92" s="8">
        <f t="shared" si="1"/>
        <v>92</v>
      </c>
    </row>
    <row r="93" spans="1:16" x14ac:dyDescent="0.25">
      <c r="A93" s="6">
        <v>43168</v>
      </c>
      <c r="B93" s="3" t="s">
        <v>16</v>
      </c>
      <c r="G93" s="3">
        <v>0</v>
      </c>
      <c r="J93" s="8">
        <v>0</v>
      </c>
      <c r="N93" s="3">
        <v>0</v>
      </c>
      <c r="P93" s="8">
        <f t="shared" si="1"/>
        <v>0</v>
      </c>
    </row>
    <row r="94" spans="1:16" x14ac:dyDescent="0.25">
      <c r="A94" s="6">
        <v>43168</v>
      </c>
      <c r="B94" s="3" t="s">
        <v>17</v>
      </c>
      <c r="E94" s="17">
        <v>54983</v>
      </c>
      <c r="F94" s="14">
        <v>130</v>
      </c>
      <c r="G94" s="3">
        <v>130</v>
      </c>
      <c r="H94" s="3">
        <v>40</v>
      </c>
      <c r="J94" s="8">
        <v>40</v>
      </c>
      <c r="M94" s="3">
        <v>10</v>
      </c>
      <c r="N94" s="3">
        <v>10</v>
      </c>
      <c r="O94" s="3">
        <v>80</v>
      </c>
      <c r="P94" s="8">
        <f t="shared" si="1"/>
        <v>130</v>
      </c>
    </row>
    <row r="95" spans="1:16" x14ac:dyDescent="0.25">
      <c r="A95" s="6">
        <v>43168</v>
      </c>
      <c r="B95" s="3" t="s">
        <v>25</v>
      </c>
      <c r="C95" s="18">
        <v>67576</v>
      </c>
      <c r="D95" s="3">
        <v>18496.189999999999</v>
      </c>
      <c r="G95" s="3">
        <v>18496.189999999999</v>
      </c>
      <c r="H95" s="3">
        <v>290.39999999999998</v>
      </c>
      <c r="I95" s="3">
        <v>13105.09</v>
      </c>
      <c r="J95" s="8">
        <v>13395.49</v>
      </c>
      <c r="L95" s="3">
        <v>32</v>
      </c>
      <c r="M95" s="3">
        <v>141.5</v>
      </c>
      <c r="N95" s="3">
        <v>173.5</v>
      </c>
      <c r="O95" s="3">
        <v>4927.2</v>
      </c>
      <c r="P95" s="8">
        <f t="shared" si="1"/>
        <v>18496.189999999999</v>
      </c>
    </row>
    <row r="96" spans="1:16" x14ac:dyDescent="0.25">
      <c r="A96" s="6">
        <v>43168</v>
      </c>
      <c r="B96" s="3" t="s">
        <v>19</v>
      </c>
      <c r="C96" s="18"/>
      <c r="G96" s="3">
        <v>0</v>
      </c>
      <c r="J96" s="8">
        <v>0</v>
      </c>
      <c r="N96" s="3">
        <v>0</v>
      </c>
      <c r="P96" s="8">
        <f t="shared" si="1"/>
        <v>0</v>
      </c>
    </row>
    <row r="97" spans="1:16" x14ac:dyDescent="0.25">
      <c r="A97" s="6">
        <v>43168</v>
      </c>
      <c r="B97" s="3" t="s">
        <v>21</v>
      </c>
      <c r="C97" s="18">
        <v>67577</v>
      </c>
      <c r="D97" s="3">
        <v>61</v>
      </c>
      <c r="G97" s="3">
        <v>61</v>
      </c>
      <c r="J97" s="8">
        <v>0</v>
      </c>
      <c r="L97" s="3">
        <v>61</v>
      </c>
      <c r="N97" s="3">
        <v>61</v>
      </c>
      <c r="P97" s="8">
        <f t="shared" si="1"/>
        <v>61</v>
      </c>
    </row>
    <row r="98" spans="1:16" x14ac:dyDescent="0.25">
      <c r="A98" s="6">
        <v>43168</v>
      </c>
      <c r="B98" s="3" t="s">
        <v>38</v>
      </c>
      <c r="G98" s="3">
        <v>0</v>
      </c>
      <c r="J98" s="8">
        <v>0</v>
      </c>
      <c r="N98" s="3">
        <v>0</v>
      </c>
      <c r="P98" s="8">
        <f t="shared" si="1"/>
        <v>0</v>
      </c>
    </row>
    <row r="99" spans="1:16" x14ac:dyDescent="0.25">
      <c r="A99" s="6">
        <v>43168</v>
      </c>
      <c r="B99" s="3" t="s">
        <v>20</v>
      </c>
      <c r="G99" s="3">
        <v>0</v>
      </c>
      <c r="J99" s="8">
        <v>0</v>
      </c>
      <c r="N99" s="3">
        <v>0</v>
      </c>
      <c r="P99" s="8">
        <f t="shared" si="1"/>
        <v>0</v>
      </c>
    </row>
    <row r="100" spans="1:16" x14ac:dyDescent="0.25">
      <c r="A100" s="6">
        <v>43168</v>
      </c>
      <c r="B100" s="3" t="s">
        <v>22</v>
      </c>
      <c r="G100" s="3">
        <v>0</v>
      </c>
      <c r="J100" s="8">
        <v>0</v>
      </c>
      <c r="N100" s="3">
        <v>0</v>
      </c>
      <c r="P100" s="8">
        <f t="shared" si="1"/>
        <v>0</v>
      </c>
    </row>
    <row r="101" spans="1:16" x14ac:dyDescent="0.25">
      <c r="A101" s="6">
        <v>43169</v>
      </c>
      <c r="B101" s="3" t="s">
        <v>13</v>
      </c>
      <c r="G101" s="3">
        <v>0</v>
      </c>
      <c r="J101" s="8">
        <v>0</v>
      </c>
      <c r="N101" s="3">
        <v>0</v>
      </c>
      <c r="P101" s="8">
        <f t="shared" si="1"/>
        <v>0</v>
      </c>
    </row>
    <row r="102" spans="1:16" x14ac:dyDescent="0.25">
      <c r="A102" s="6">
        <v>43169</v>
      </c>
      <c r="B102" s="3" t="s">
        <v>14</v>
      </c>
      <c r="E102" s="17">
        <v>54988</v>
      </c>
      <c r="F102" s="14">
        <v>92</v>
      </c>
      <c r="G102" s="3">
        <v>92</v>
      </c>
      <c r="J102" s="8">
        <v>0</v>
      </c>
      <c r="L102" s="3">
        <v>66</v>
      </c>
      <c r="N102" s="3">
        <v>66</v>
      </c>
      <c r="O102" s="3">
        <v>26</v>
      </c>
      <c r="P102" s="8">
        <f t="shared" si="1"/>
        <v>92</v>
      </c>
    </row>
    <row r="103" spans="1:16" x14ac:dyDescent="0.25">
      <c r="A103" s="6">
        <v>43169</v>
      </c>
      <c r="B103" s="3" t="s">
        <v>15</v>
      </c>
      <c r="G103" s="3">
        <v>0</v>
      </c>
      <c r="J103" s="8">
        <v>0</v>
      </c>
      <c r="N103" s="3">
        <v>0</v>
      </c>
      <c r="P103" s="8">
        <f t="shared" si="1"/>
        <v>0</v>
      </c>
    </row>
    <row r="104" spans="1:16" x14ac:dyDescent="0.25">
      <c r="A104" s="6">
        <v>43169</v>
      </c>
      <c r="B104" s="3" t="s">
        <v>16</v>
      </c>
      <c r="C104" s="18"/>
      <c r="G104" s="3">
        <v>0</v>
      </c>
      <c r="J104" s="8">
        <v>0</v>
      </c>
      <c r="N104" s="3">
        <v>0</v>
      </c>
      <c r="P104" s="8">
        <f t="shared" si="1"/>
        <v>0</v>
      </c>
    </row>
    <row r="105" spans="1:16" x14ac:dyDescent="0.25">
      <c r="A105" s="6">
        <v>43169</v>
      </c>
      <c r="B105" s="3" t="s">
        <v>17</v>
      </c>
      <c r="C105" s="18"/>
      <c r="E105" s="17">
        <v>54992</v>
      </c>
      <c r="F105" s="14">
        <v>20</v>
      </c>
      <c r="G105" s="3">
        <v>20</v>
      </c>
      <c r="J105" s="8">
        <v>0</v>
      </c>
      <c r="N105" s="3">
        <v>0</v>
      </c>
      <c r="O105" s="3">
        <v>20</v>
      </c>
      <c r="P105" s="8">
        <f t="shared" si="1"/>
        <v>20</v>
      </c>
    </row>
    <row r="106" spans="1:16" x14ac:dyDescent="0.25">
      <c r="A106" s="6">
        <v>43169</v>
      </c>
      <c r="B106" s="3" t="s">
        <v>18</v>
      </c>
      <c r="C106" s="18"/>
      <c r="G106" s="3">
        <v>0</v>
      </c>
      <c r="J106" s="8">
        <v>0</v>
      </c>
      <c r="N106" s="3">
        <v>0</v>
      </c>
      <c r="P106" s="8">
        <f t="shared" si="1"/>
        <v>0</v>
      </c>
    </row>
    <row r="107" spans="1:16" x14ac:dyDescent="0.25">
      <c r="A107" s="6">
        <v>43169</v>
      </c>
      <c r="B107" s="3" t="s">
        <v>19</v>
      </c>
      <c r="C107" s="18"/>
      <c r="G107" s="3">
        <v>0</v>
      </c>
      <c r="J107" s="8">
        <v>0</v>
      </c>
      <c r="N107" s="3">
        <v>0</v>
      </c>
      <c r="P107" s="8">
        <f t="shared" si="1"/>
        <v>0</v>
      </c>
    </row>
    <row r="108" spans="1:16" x14ac:dyDescent="0.25">
      <c r="A108" s="6">
        <v>43169</v>
      </c>
      <c r="B108" s="3" t="s">
        <v>21</v>
      </c>
      <c r="G108" s="3">
        <v>0</v>
      </c>
      <c r="J108" s="8">
        <v>0</v>
      </c>
      <c r="N108" s="3">
        <v>0</v>
      </c>
      <c r="P108" s="8">
        <f t="shared" si="1"/>
        <v>0</v>
      </c>
    </row>
    <row r="109" spans="1:16" x14ac:dyDescent="0.25">
      <c r="A109" s="6">
        <v>43169</v>
      </c>
      <c r="B109" s="3" t="s">
        <v>38</v>
      </c>
      <c r="G109" s="3">
        <v>0</v>
      </c>
      <c r="J109" s="8">
        <v>0</v>
      </c>
      <c r="N109" s="3">
        <v>0</v>
      </c>
      <c r="P109" s="8">
        <f t="shared" si="1"/>
        <v>0</v>
      </c>
    </row>
    <row r="110" spans="1:16" x14ac:dyDescent="0.25">
      <c r="A110" s="6">
        <v>43169</v>
      </c>
      <c r="B110" s="3" t="s">
        <v>20</v>
      </c>
      <c r="G110" s="3">
        <v>0</v>
      </c>
      <c r="J110" s="8">
        <v>0</v>
      </c>
      <c r="N110" s="3">
        <v>0</v>
      </c>
      <c r="P110" s="8">
        <f t="shared" si="1"/>
        <v>0</v>
      </c>
    </row>
    <row r="111" spans="1:16" x14ac:dyDescent="0.25">
      <c r="A111" s="6">
        <v>43169</v>
      </c>
      <c r="B111" s="3" t="s">
        <v>22</v>
      </c>
      <c r="G111" s="3">
        <v>0</v>
      </c>
      <c r="J111" s="8">
        <v>0</v>
      </c>
      <c r="N111" s="3">
        <v>0</v>
      </c>
      <c r="P111" s="8">
        <f t="shared" si="1"/>
        <v>0</v>
      </c>
    </row>
    <row r="112" spans="1:16" x14ac:dyDescent="0.25">
      <c r="A112" s="6">
        <v>43171</v>
      </c>
      <c r="B112" s="3" t="s">
        <v>13</v>
      </c>
      <c r="G112" s="3">
        <v>0</v>
      </c>
      <c r="J112" s="8">
        <v>0</v>
      </c>
      <c r="N112" s="3">
        <v>0</v>
      </c>
      <c r="P112" s="8">
        <f t="shared" si="1"/>
        <v>0</v>
      </c>
    </row>
    <row r="113" spans="1:16" x14ac:dyDescent="0.25">
      <c r="A113" s="6">
        <v>43171</v>
      </c>
      <c r="B113" s="3" t="s">
        <v>14</v>
      </c>
      <c r="E113" s="17">
        <v>55010</v>
      </c>
      <c r="F113" s="14">
        <v>901</v>
      </c>
      <c r="G113" s="3">
        <v>901</v>
      </c>
      <c r="H113" s="3">
        <v>32</v>
      </c>
      <c r="I113" s="3">
        <v>60</v>
      </c>
      <c r="J113" s="8">
        <v>92</v>
      </c>
      <c r="M113" s="3">
        <v>681</v>
      </c>
      <c r="N113" s="3">
        <v>681</v>
      </c>
      <c r="O113" s="3">
        <v>128</v>
      </c>
      <c r="P113" s="8">
        <f t="shared" si="1"/>
        <v>901</v>
      </c>
    </row>
    <row r="114" spans="1:16" x14ac:dyDescent="0.25">
      <c r="A114" s="6">
        <v>43171</v>
      </c>
      <c r="B114" s="3" t="s">
        <v>15</v>
      </c>
      <c r="E114" s="17">
        <v>55005</v>
      </c>
      <c r="F114" s="14">
        <v>1922</v>
      </c>
      <c r="G114" s="3">
        <v>1922</v>
      </c>
      <c r="I114" s="3">
        <v>985</v>
      </c>
      <c r="J114" s="8">
        <v>985</v>
      </c>
      <c r="L114" s="3">
        <v>937</v>
      </c>
      <c r="N114" s="3">
        <v>937</v>
      </c>
      <c r="P114" s="8">
        <f t="shared" si="1"/>
        <v>1922</v>
      </c>
    </row>
    <row r="115" spans="1:16" x14ac:dyDescent="0.25">
      <c r="A115" s="6">
        <v>43171</v>
      </c>
      <c r="B115" s="3" t="s">
        <v>16</v>
      </c>
      <c r="C115" s="18"/>
      <c r="G115" s="3">
        <v>0</v>
      </c>
      <c r="J115" s="8">
        <v>0</v>
      </c>
      <c r="N115" s="3">
        <v>0</v>
      </c>
      <c r="P115" s="8">
        <f t="shared" si="1"/>
        <v>0</v>
      </c>
    </row>
    <row r="116" spans="1:16" x14ac:dyDescent="0.25">
      <c r="A116" s="6">
        <v>43171</v>
      </c>
      <c r="B116" s="3" t="s">
        <v>17</v>
      </c>
      <c r="C116" s="18"/>
      <c r="G116" s="3">
        <v>0</v>
      </c>
      <c r="J116" s="8">
        <v>0</v>
      </c>
      <c r="N116" s="3">
        <v>0</v>
      </c>
      <c r="P116" s="8">
        <f t="shared" si="1"/>
        <v>0</v>
      </c>
    </row>
    <row r="117" spans="1:16" x14ac:dyDescent="0.25">
      <c r="A117" s="6">
        <v>43171</v>
      </c>
      <c r="B117" s="3" t="s">
        <v>18</v>
      </c>
      <c r="C117" s="18">
        <v>67578</v>
      </c>
      <c r="D117" s="3">
        <v>38689.75</v>
      </c>
      <c r="G117" s="3">
        <v>38689.75</v>
      </c>
      <c r="H117" s="3">
        <v>2066.15</v>
      </c>
      <c r="I117" s="3">
        <v>29688.45</v>
      </c>
      <c r="J117" s="8">
        <v>31754.6</v>
      </c>
      <c r="L117" s="3">
        <v>1435</v>
      </c>
      <c r="M117" s="3">
        <v>416</v>
      </c>
      <c r="N117" s="3">
        <v>1851</v>
      </c>
      <c r="O117" s="3">
        <v>5084.1499999999996</v>
      </c>
      <c r="P117" s="8">
        <f t="shared" si="1"/>
        <v>38689.75</v>
      </c>
    </row>
    <row r="118" spans="1:16" x14ac:dyDescent="0.25">
      <c r="A118" s="6">
        <v>43171</v>
      </c>
      <c r="B118" s="3" t="s">
        <v>25</v>
      </c>
      <c r="C118" s="18">
        <v>67579</v>
      </c>
      <c r="D118" s="3">
        <v>7060.27</v>
      </c>
      <c r="G118" s="3">
        <v>7060.27</v>
      </c>
      <c r="H118" s="3">
        <v>115</v>
      </c>
      <c r="I118" s="3">
        <v>6743.42</v>
      </c>
      <c r="J118" s="8">
        <v>6858.42</v>
      </c>
      <c r="L118" s="3">
        <v>53</v>
      </c>
      <c r="N118" s="3">
        <v>53</v>
      </c>
      <c r="O118" s="3">
        <v>148.85</v>
      </c>
      <c r="P118" s="8">
        <f t="shared" si="1"/>
        <v>7060.27</v>
      </c>
    </row>
    <row r="119" spans="1:16" x14ac:dyDescent="0.25">
      <c r="A119" s="6">
        <v>43171</v>
      </c>
      <c r="B119" s="3" t="s">
        <v>21</v>
      </c>
      <c r="C119" s="18"/>
      <c r="G119" s="3">
        <v>0</v>
      </c>
      <c r="J119" s="8">
        <v>0</v>
      </c>
      <c r="N119" s="3">
        <v>0</v>
      </c>
      <c r="P119" s="8">
        <f t="shared" si="1"/>
        <v>0</v>
      </c>
    </row>
    <row r="120" spans="1:16" x14ac:dyDescent="0.25">
      <c r="A120" s="6">
        <v>43171</v>
      </c>
      <c r="B120" s="3" t="s">
        <v>38</v>
      </c>
      <c r="C120" s="18">
        <v>67536</v>
      </c>
      <c r="D120" s="3">
        <v>-406.24</v>
      </c>
      <c r="G120" s="3">
        <v>-406.24</v>
      </c>
      <c r="J120" s="8">
        <v>0</v>
      </c>
      <c r="M120" s="3">
        <v>-406.24</v>
      </c>
      <c r="N120" s="3">
        <v>-406.24</v>
      </c>
      <c r="P120" s="8">
        <f t="shared" si="1"/>
        <v>-406.24</v>
      </c>
    </row>
    <row r="121" spans="1:16" x14ac:dyDescent="0.25">
      <c r="A121" s="6">
        <v>43171</v>
      </c>
      <c r="B121" s="3" t="s">
        <v>20</v>
      </c>
      <c r="G121" s="3">
        <v>0</v>
      </c>
      <c r="J121" s="8">
        <v>0</v>
      </c>
      <c r="N121" s="3">
        <v>0</v>
      </c>
      <c r="P121" s="8">
        <f t="shared" si="1"/>
        <v>0</v>
      </c>
    </row>
    <row r="122" spans="1:16" x14ac:dyDescent="0.25">
      <c r="A122" s="6">
        <v>43171</v>
      </c>
      <c r="B122" s="3" t="s">
        <v>22</v>
      </c>
      <c r="G122" s="3">
        <v>0</v>
      </c>
      <c r="J122" s="8">
        <v>0</v>
      </c>
      <c r="N122" s="3">
        <v>0</v>
      </c>
      <c r="P122" s="8">
        <f t="shared" si="1"/>
        <v>0</v>
      </c>
    </row>
    <row r="123" spans="1:16" x14ac:dyDescent="0.25">
      <c r="A123" s="6">
        <v>43172</v>
      </c>
      <c r="B123" s="3" t="s">
        <v>13</v>
      </c>
      <c r="G123" s="3">
        <v>0</v>
      </c>
      <c r="J123" s="8">
        <v>0</v>
      </c>
      <c r="N123" s="3">
        <v>0</v>
      </c>
      <c r="P123" s="8">
        <f t="shared" si="1"/>
        <v>0</v>
      </c>
    </row>
    <row r="124" spans="1:16" x14ac:dyDescent="0.25">
      <c r="A124" s="6">
        <v>43172</v>
      </c>
      <c r="B124" s="3" t="s">
        <v>14</v>
      </c>
      <c r="E124" s="17">
        <v>55025</v>
      </c>
      <c r="F124" s="14">
        <v>234</v>
      </c>
      <c r="G124" s="3">
        <v>234</v>
      </c>
      <c r="H124" s="3">
        <v>25</v>
      </c>
      <c r="J124" s="8">
        <v>25</v>
      </c>
      <c r="L124" s="3">
        <v>209</v>
      </c>
      <c r="N124" s="3">
        <v>209</v>
      </c>
      <c r="P124" s="8">
        <f t="shared" si="1"/>
        <v>234</v>
      </c>
    </row>
    <row r="125" spans="1:16" x14ac:dyDescent="0.25">
      <c r="A125" s="6">
        <v>43172</v>
      </c>
      <c r="B125" s="3" t="s">
        <v>15</v>
      </c>
      <c r="E125" s="17" t="s">
        <v>39</v>
      </c>
      <c r="F125" s="14">
        <v>464.8</v>
      </c>
      <c r="G125" s="3">
        <v>464.8</v>
      </c>
      <c r="H125" s="3">
        <v>310.8</v>
      </c>
      <c r="I125" s="3">
        <v>60</v>
      </c>
      <c r="J125" s="8">
        <v>370.8</v>
      </c>
      <c r="N125" s="3">
        <v>0</v>
      </c>
      <c r="O125" s="3">
        <v>94</v>
      </c>
      <c r="P125" s="8">
        <f t="shared" si="1"/>
        <v>464.8</v>
      </c>
    </row>
    <row r="126" spans="1:16" x14ac:dyDescent="0.25">
      <c r="A126" s="6">
        <v>43172</v>
      </c>
      <c r="B126" s="3" t="s">
        <v>16</v>
      </c>
      <c r="C126" s="18"/>
      <c r="G126" s="3">
        <v>0</v>
      </c>
      <c r="J126" s="8">
        <v>0</v>
      </c>
      <c r="N126" s="3">
        <v>0</v>
      </c>
      <c r="P126" s="8">
        <f t="shared" si="1"/>
        <v>0</v>
      </c>
    </row>
    <row r="127" spans="1:16" x14ac:dyDescent="0.25">
      <c r="A127" s="6">
        <v>43172</v>
      </c>
      <c r="B127" s="3" t="s">
        <v>17</v>
      </c>
      <c r="C127" s="18"/>
      <c r="G127" s="3">
        <v>0</v>
      </c>
      <c r="J127" s="8">
        <v>0</v>
      </c>
      <c r="N127" s="3">
        <v>0</v>
      </c>
      <c r="P127" s="8">
        <f t="shared" si="1"/>
        <v>0</v>
      </c>
    </row>
    <row r="128" spans="1:16" x14ac:dyDescent="0.25">
      <c r="A128" s="6">
        <v>43172</v>
      </c>
      <c r="B128" s="3" t="s">
        <v>18</v>
      </c>
      <c r="C128" s="18">
        <v>67580</v>
      </c>
      <c r="D128" s="3">
        <v>21208.62</v>
      </c>
      <c r="G128" s="3">
        <v>21208.62</v>
      </c>
      <c r="H128" s="3">
        <v>1079.45</v>
      </c>
      <c r="I128" s="3">
        <v>12418.14</v>
      </c>
      <c r="J128" s="8">
        <v>13497.59</v>
      </c>
      <c r="L128" s="3">
        <v>1556.5</v>
      </c>
      <c r="M128" s="3">
        <v>799.1</v>
      </c>
      <c r="N128" s="3">
        <v>2355.6</v>
      </c>
      <c r="O128" s="3">
        <v>5355.43</v>
      </c>
      <c r="P128" s="8">
        <f t="shared" si="1"/>
        <v>21208.620000000003</v>
      </c>
    </row>
    <row r="129" spans="1:16" x14ac:dyDescent="0.25">
      <c r="A129" s="6">
        <v>43172</v>
      </c>
      <c r="B129" s="3" t="s">
        <v>25</v>
      </c>
      <c r="C129" s="18">
        <v>67581</v>
      </c>
      <c r="D129" s="3">
        <v>3246.43</v>
      </c>
      <c r="G129" s="3">
        <v>3246.43</v>
      </c>
      <c r="H129" s="3">
        <v>87</v>
      </c>
      <c r="I129" s="3">
        <v>2901.43</v>
      </c>
      <c r="J129" s="8">
        <v>2988.43</v>
      </c>
      <c r="M129" s="3">
        <v>53</v>
      </c>
      <c r="N129" s="3">
        <v>53</v>
      </c>
      <c r="O129" s="3">
        <v>205</v>
      </c>
      <c r="P129" s="8">
        <f t="shared" si="1"/>
        <v>3246.43</v>
      </c>
    </row>
    <row r="130" spans="1:16" x14ac:dyDescent="0.25">
      <c r="A130" s="6">
        <v>43172</v>
      </c>
      <c r="B130" s="3" t="s">
        <v>21</v>
      </c>
      <c r="C130" s="18">
        <v>67582</v>
      </c>
      <c r="D130" s="3">
        <v>169</v>
      </c>
      <c r="G130" s="3">
        <v>169</v>
      </c>
      <c r="J130" s="8">
        <v>0</v>
      </c>
      <c r="L130" s="3">
        <v>169</v>
      </c>
      <c r="N130" s="3">
        <v>169</v>
      </c>
      <c r="P130" s="8">
        <f t="shared" si="1"/>
        <v>169</v>
      </c>
    </row>
    <row r="131" spans="1:16" x14ac:dyDescent="0.25">
      <c r="A131" s="6">
        <v>43172</v>
      </c>
      <c r="G131" s="3">
        <v>0</v>
      </c>
      <c r="J131" s="8">
        <v>0</v>
      </c>
      <c r="N131" s="3">
        <v>0</v>
      </c>
      <c r="P131" s="8">
        <f t="shared" ref="P131:P194" si="2">+J131+N131+O131</f>
        <v>0</v>
      </c>
    </row>
    <row r="132" spans="1:16" x14ac:dyDescent="0.25">
      <c r="A132" s="6">
        <v>43172</v>
      </c>
      <c r="B132" s="3" t="s">
        <v>20</v>
      </c>
      <c r="G132" s="3">
        <v>0</v>
      </c>
      <c r="J132" s="8">
        <v>0</v>
      </c>
      <c r="N132" s="3">
        <v>0</v>
      </c>
      <c r="P132" s="8">
        <f t="shared" si="2"/>
        <v>0</v>
      </c>
    </row>
    <row r="133" spans="1:16" x14ac:dyDescent="0.25">
      <c r="A133" s="6">
        <v>43172</v>
      </c>
      <c r="B133" s="3" t="s">
        <v>22</v>
      </c>
      <c r="G133" s="3">
        <v>0</v>
      </c>
      <c r="J133" s="8">
        <v>0</v>
      </c>
      <c r="N133" s="3">
        <v>0</v>
      </c>
      <c r="P133" s="8">
        <f t="shared" si="2"/>
        <v>0</v>
      </c>
    </row>
    <row r="134" spans="1:16" x14ac:dyDescent="0.25">
      <c r="A134" s="6">
        <v>43173</v>
      </c>
      <c r="B134" s="3" t="s">
        <v>13</v>
      </c>
      <c r="G134" s="3">
        <v>0</v>
      </c>
      <c r="J134" s="8">
        <v>0</v>
      </c>
      <c r="N134" s="3">
        <v>0</v>
      </c>
      <c r="P134" s="8">
        <f t="shared" si="2"/>
        <v>0</v>
      </c>
    </row>
    <row r="135" spans="1:16" x14ac:dyDescent="0.25">
      <c r="A135" s="6">
        <v>43173</v>
      </c>
      <c r="B135" s="3" t="s">
        <v>14</v>
      </c>
      <c r="E135" s="17">
        <v>55041</v>
      </c>
      <c r="F135" s="14">
        <v>3537.5</v>
      </c>
      <c r="G135" s="3">
        <v>3537.5</v>
      </c>
      <c r="H135" s="3">
        <v>130</v>
      </c>
      <c r="I135" s="3">
        <v>1891.5</v>
      </c>
      <c r="J135" s="8">
        <v>2021.5</v>
      </c>
      <c r="L135" s="3">
        <v>588</v>
      </c>
      <c r="M135" s="3">
        <v>928</v>
      </c>
      <c r="N135" s="3">
        <v>1516</v>
      </c>
      <c r="P135" s="8">
        <f t="shared" si="2"/>
        <v>3537.5</v>
      </c>
    </row>
    <row r="136" spans="1:16" x14ac:dyDescent="0.25">
      <c r="A136" s="6">
        <v>43173</v>
      </c>
      <c r="B136" s="3" t="s">
        <v>40</v>
      </c>
      <c r="E136" s="17" t="s">
        <v>41</v>
      </c>
      <c r="F136" s="14">
        <v>1147.1500000000001</v>
      </c>
      <c r="G136" s="3">
        <v>435.65</v>
      </c>
      <c r="H136" s="3">
        <v>1117</v>
      </c>
      <c r="J136" s="8">
        <v>1117</v>
      </c>
      <c r="O136" s="3">
        <v>30</v>
      </c>
      <c r="P136" s="8">
        <f t="shared" si="2"/>
        <v>1147</v>
      </c>
    </row>
    <row r="137" spans="1:16" x14ac:dyDescent="0.25">
      <c r="A137" s="6">
        <v>43173</v>
      </c>
      <c r="B137" s="3" t="s">
        <v>16</v>
      </c>
      <c r="C137" s="18"/>
      <c r="G137" s="3">
        <v>0</v>
      </c>
      <c r="J137" s="8">
        <v>0</v>
      </c>
      <c r="N137" s="3">
        <v>0</v>
      </c>
      <c r="P137" s="8">
        <f t="shared" si="2"/>
        <v>0</v>
      </c>
    </row>
    <row r="138" spans="1:16" x14ac:dyDescent="0.25">
      <c r="A138" s="6">
        <v>43173</v>
      </c>
      <c r="B138" s="3" t="s">
        <v>17</v>
      </c>
      <c r="C138" s="18"/>
      <c r="E138" s="17">
        <v>55044</v>
      </c>
      <c r="F138" s="14">
        <v>40</v>
      </c>
      <c r="G138" s="3">
        <v>40</v>
      </c>
      <c r="H138" s="3">
        <v>40</v>
      </c>
      <c r="J138" s="8">
        <v>40</v>
      </c>
      <c r="N138" s="3">
        <v>0</v>
      </c>
      <c r="P138" s="8">
        <f t="shared" si="2"/>
        <v>40</v>
      </c>
    </row>
    <row r="139" spans="1:16" x14ac:dyDescent="0.25">
      <c r="A139" s="6">
        <v>43173</v>
      </c>
      <c r="B139" s="3" t="s">
        <v>18</v>
      </c>
      <c r="C139" s="18">
        <v>67583</v>
      </c>
      <c r="D139" s="3">
        <v>17825.79</v>
      </c>
      <c r="G139" s="3">
        <v>17825.79</v>
      </c>
      <c r="H139" s="3">
        <v>162.30000000000001</v>
      </c>
      <c r="I139" s="3">
        <v>13592.14</v>
      </c>
      <c r="J139" s="8">
        <v>13754.44</v>
      </c>
      <c r="L139" s="3">
        <v>239.5</v>
      </c>
      <c r="M139" s="3">
        <v>472.5</v>
      </c>
      <c r="N139" s="3">
        <v>712</v>
      </c>
      <c r="O139" s="3">
        <v>3359.35</v>
      </c>
      <c r="P139" s="8">
        <f t="shared" si="2"/>
        <v>17825.79</v>
      </c>
    </row>
    <row r="140" spans="1:16" x14ac:dyDescent="0.25">
      <c r="A140" s="6">
        <v>43173</v>
      </c>
      <c r="B140" s="3" t="s">
        <v>25</v>
      </c>
      <c r="C140" s="18">
        <v>67584</v>
      </c>
      <c r="D140" s="3">
        <v>46060.08</v>
      </c>
      <c r="G140" s="3">
        <v>46060.08</v>
      </c>
      <c r="H140" s="3">
        <v>53</v>
      </c>
      <c r="I140" s="3">
        <v>45378.080000000002</v>
      </c>
      <c r="J140" s="8">
        <v>45431.08</v>
      </c>
      <c r="M140" s="3">
        <v>629</v>
      </c>
      <c r="N140" s="3">
        <v>629</v>
      </c>
      <c r="P140" s="8">
        <f t="shared" si="2"/>
        <v>46060.08</v>
      </c>
    </row>
    <row r="141" spans="1:16" x14ac:dyDescent="0.25">
      <c r="A141" s="6">
        <v>43173</v>
      </c>
      <c r="B141" s="3" t="s">
        <v>21</v>
      </c>
      <c r="C141" s="18">
        <v>67588</v>
      </c>
      <c r="D141" s="3">
        <v>1565.77</v>
      </c>
      <c r="G141" s="3">
        <v>1565.77</v>
      </c>
      <c r="J141" s="8">
        <v>0</v>
      </c>
      <c r="N141" s="3">
        <v>0</v>
      </c>
      <c r="O141" s="3">
        <v>1565.77</v>
      </c>
      <c r="P141" s="8">
        <f t="shared" si="2"/>
        <v>1565.77</v>
      </c>
    </row>
    <row r="142" spans="1:16" x14ac:dyDescent="0.25">
      <c r="A142" s="6">
        <v>43173</v>
      </c>
      <c r="G142" s="3">
        <v>0</v>
      </c>
      <c r="J142" s="8">
        <v>0</v>
      </c>
      <c r="N142" s="3">
        <v>0</v>
      </c>
      <c r="P142" s="8">
        <f t="shared" si="2"/>
        <v>0</v>
      </c>
    </row>
    <row r="143" spans="1:16" x14ac:dyDescent="0.25">
      <c r="A143" s="6">
        <v>43173</v>
      </c>
      <c r="B143" s="3" t="s">
        <v>20</v>
      </c>
      <c r="C143" s="18"/>
      <c r="G143" s="3">
        <v>0</v>
      </c>
      <c r="J143" s="8">
        <v>0</v>
      </c>
      <c r="N143" s="3">
        <v>0</v>
      </c>
      <c r="P143" s="8">
        <f t="shared" si="2"/>
        <v>0</v>
      </c>
    </row>
    <row r="144" spans="1:16" x14ac:dyDescent="0.25">
      <c r="A144" s="6">
        <v>43173</v>
      </c>
      <c r="B144" s="3" t="s">
        <v>22</v>
      </c>
      <c r="C144" s="18">
        <v>67555</v>
      </c>
      <c r="D144" s="3">
        <v>6917.62</v>
      </c>
      <c r="G144" s="3">
        <v>6917.62</v>
      </c>
      <c r="I144" s="3">
        <v>6917.62</v>
      </c>
      <c r="J144" s="8">
        <v>6917.62</v>
      </c>
      <c r="N144" s="3">
        <v>0</v>
      </c>
      <c r="P144" s="8">
        <f t="shared" si="2"/>
        <v>6917.62</v>
      </c>
    </row>
    <row r="145" spans="1:16" x14ac:dyDescent="0.25">
      <c r="A145" s="6">
        <v>43174</v>
      </c>
      <c r="B145" s="3" t="s">
        <v>13</v>
      </c>
      <c r="P145" s="8">
        <f t="shared" si="2"/>
        <v>0</v>
      </c>
    </row>
    <row r="146" spans="1:16" x14ac:dyDescent="0.25">
      <c r="A146" s="6">
        <v>43174</v>
      </c>
      <c r="B146" s="3" t="s">
        <v>14</v>
      </c>
      <c r="E146" s="17">
        <v>55063</v>
      </c>
      <c r="F146" s="14">
        <v>97</v>
      </c>
      <c r="G146" s="3">
        <v>97</v>
      </c>
      <c r="M146" s="3">
        <v>97</v>
      </c>
      <c r="N146" s="3">
        <v>97</v>
      </c>
      <c r="P146" s="8">
        <f t="shared" si="2"/>
        <v>97</v>
      </c>
    </row>
    <row r="147" spans="1:16" x14ac:dyDescent="0.25">
      <c r="A147" s="6">
        <v>43174</v>
      </c>
      <c r="B147" s="3" t="s">
        <v>15</v>
      </c>
      <c r="E147" s="17">
        <v>55069</v>
      </c>
      <c r="F147" s="14">
        <v>181</v>
      </c>
      <c r="G147" s="3">
        <v>181</v>
      </c>
      <c r="I147" s="3">
        <v>72</v>
      </c>
      <c r="L147" s="3">
        <v>72</v>
      </c>
      <c r="M147" s="3">
        <v>37</v>
      </c>
      <c r="P147" s="8">
        <f t="shared" si="2"/>
        <v>0</v>
      </c>
    </row>
    <row r="148" spans="1:16" x14ac:dyDescent="0.25">
      <c r="A148" s="6">
        <v>43174</v>
      </c>
      <c r="B148" s="3" t="s">
        <v>16</v>
      </c>
      <c r="C148" s="18"/>
      <c r="E148" s="17">
        <v>55062</v>
      </c>
      <c r="F148" s="14">
        <v>580.5</v>
      </c>
      <c r="G148" s="3">
        <v>580.5</v>
      </c>
      <c r="H148" s="3">
        <v>580.5</v>
      </c>
      <c r="J148" s="8">
        <v>580.5</v>
      </c>
      <c r="P148" s="8">
        <f t="shared" si="2"/>
        <v>580.5</v>
      </c>
    </row>
    <row r="149" spans="1:16" x14ac:dyDescent="0.25">
      <c r="A149" s="6">
        <v>43174</v>
      </c>
      <c r="B149" s="3" t="s">
        <v>17</v>
      </c>
      <c r="C149" s="18"/>
      <c r="E149" s="17">
        <v>55067</v>
      </c>
      <c r="F149" s="14">
        <v>2361.19</v>
      </c>
      <c r="G149" s="3">
        <v>2361.19</v>
      </c>
      <c r="H149" s="3">
        <v>10</v>
      </c>
      <c r="I149" s="3">
        <v>2351.19</v>
      </c>
      <c r="J149" s="8">
        <v>2361.19</v>
      </c>
      <c r="P149" s="8">
        <f t="shared" si="2"/>
        <v>2361.19</v>
      </c>
    </row>
    <row r="150" spans="1:16" x14ac:dyDescent="0.25">
      <c r="A150" s="6">
        <v>43174</v>
      </c>
      <c r="B150" s="3" t="s">
        <v>25</v>
      </c>
      <c r="C150" s="18">
        <v>67589</v>
      </c>
      <c r="D150" s="3">
        <v>5954.01</v>
      </c>
      <c r="G150" s="3">
        <v>5954.01</v>
      </c>
      <c r="H150" s="3">
        <v>17</v>
      </c>
      <c r="J150" s="8">
        <v>17</v>
      </c>
      <c r="L150" s="3">
        <v>284</v>
      </c>
      <c r="M150" s="3">
        <v>222</v>
      </c>
      <c r="N150" s="3">
        <v>506</v>
      </c>
      <c r="O150" s="3">
        <v>5431.01</v>
      </c>
      <c r="P150" s="8">
        <f t="shared" si="2"/>
        <v>5954.01</v>
      </c>
    </row>
    <row r="151" spans="1:16" x14ac:dyDescent="0.25">
      <c r="A151" s="6">
        <v>43174</v>
      </c>
      <c r="B151" s="3" t="s">
        <v>18</v>
      </c>
      <c r="C151" s="18">
        <v>67590</v>
      </c>
      <c r="D151" s="3">
        <v>16270.43</v>
      </c>
      <c r="G151" s="3">
        <v>16270.43</v>
      </c>
      <c r="H151" s="3">
        <v>716.4</v>
      </c>
      <c r="I151" s="3">
        <v>11067.45</v>
      </c>
      <c r="J151" s="8">
        <v>11783.85</v>
      </c>
      <c r="L151" s="3">
        <v>147.77000000000001</v>
      </c>
      <c r="M151" s="3">
        <v>118</v>
      </c>
      <c r="N151" s="3">
        <v>265.77</v>
      </c>
      <c r="O151" s="3">
        <v>4220.8100000000004</v>
      </c>
      <c r="P151" s="8">
        <f t="shared" si="2"/>
        <v>16270.43</v>
      </c>
    </row>
    <row r="152" spans="1:16" x14ac:dyDescent="0.25">
      <c r="A152" s="6">
        <v>43174</v>
      </c>
      <c r="B152" s="3" t="s">
        <v>21</v>
      </c>
      <c r="C152" s="18">
        <v>67592</v>
      </c>
      <c r="D152" s="3">
        <v>2119.89</v>
      </c>
      <c r="G152" s="3">
        <v>2119.89</v>
      </c>
      <c r="L152" s="3">
        <v>63</v>
      </c>
      <c r="M152" s="3">
        <v>2056.89</v>
      </c>
      <c r="N152" s="3">
        <v>2119.89</v>
      </c>
      <c r="P152" s="8">
        <f t="shared" si="2"/>
        <v>2119.89</v>
      </c>
    </row>
    <row r="153" spans="1:16" x14ac:dyDescent="0.25">
      <c r="A153" s="6">
        <v>43174</v>
      </c>
      <c r="P153" s="8">
        <f t="shared" si="2"/>
        <v>0</v>
      </c>
    </row>
    <row r="154" spans="1:16" x14ac:dyDescent="0.25">
      <c r="A154" s="6">
        <v>43174</v>
      </c>
      <c r="B154" s="3" t="s">
        <v>20</v>
      </c>
      <c r="P154" s="8">
        <f t="shared" si="2"/>
        <v>0</v>
      </c>
    </row>
    <row r="155" spans="1:16" x14ac:dyDescent="0.25">
      <c r="A155" s="6">
        <v>43174</v>
      </c>
      <c r="B155" s="3" t="s">
        <v>22</v>
      </c>
      <c r="P155" s="8">
        <f t="shared" si="2"/>
        <v>0</v>
      </c>
    </row>
    <row r="156" spans="1:16" x14ac:dyDescent="0.25">
      <c r="A156" s="6">
        <v>43175</v>
      </c>
      <c r="B156" s="3" t="s">
        <v>13</v>
      </c>
      <c r="G156" s="3">
        <v>0</v>
      </c>
      <c r="J156" s="8">
        <v>0</v>
      </c>
      <c r="N156" s="3">
        <v>0</v>
      </c>
      <c r="P156" s="8">
        <f t="shared" si="2"/>
        <v>0</v>
      </c>
    </row>
    <row r="157" spans="1:16" x14ac:dyDescent="0.25">
      <c r="A157" s="6">
        <v>43175</v>
      </c>
      <c r="B157" s="3" t="s">
        <v>14</v>
      </c>
      <c r="E157" s="17">
        <v>55081</v>
      </c>
      <c r="F157" s="14">
        <v>354</v>
      </c>
      <c r="G157" s="3">
        <v>354</v>
      </c>
      <c r="H157" s="3">
        <v>250</v>
      </c>
      <c r="J157" s="8">
        <v>250</v>
      </c>
      <c r="O157" s="3">
        <v>104</v>
      </c>
      <c r="P157" s="8">
        <f t="shared" si="2"/>
        <v>354</v>
      </c>
    </row>
    <row r="158" spans="1:16" x14ac:dyDescent="0.25">
      <c r="A158" s="6">
        <v>43175</v>
      </c>
      <c r="B158" s="3" t="s">
        <v>15</v>
      </c>
      <c r="E158" s="17">
        <v>55091</v>
      </c>
      <c r="F158" s="14">
        <v>49</v>
      </c>
      <c r="G158" s="3">
        <v>49</v>
      </c>
      <c r="H158" s="3">
        <v>22</v>
      </c>
      <c r="J158" s="8">
        <v>22</v>
      </c>
      <c r="M158" s="3">
        <v>27</v>
      </c>
      <c r="N158" s="3">
        <v>27</v>
      </c>
      <c r="P158" s="8">
        <f t="shared" si="2"/>
        <v>49</v>
      </c>
    </row>
    <row r="159" spans="1:16" x14ac:dyDescent="0.25">
      <c r="A159" s="6">
        <v>43175</v>
      </c>
      <c r="B159" s="3" t="s">
        <v>16</v>
      </c>
      <c r="P159" s="8">
        <f t="shared" si="2"/>
        <v>0</v>
      </c>
    </row>
    <row r="160" spans="1:16" x14ac:dyDescent="0.25">
      <c r="A160" s="6">
        <v>43175</v>
      </c>
      <c r="B160" s="3" t="s">
        <v>17</v>
      </c>
      <c r="C160" s="18"/>
      <c r="E160" s="17">
        <v>55092</v>
      </c>
      <c r="F160" s="14">
        <v>60</v>
      </c>
      <c r="G160" s="3">
        <v>60</v>
      </c>
      <c r="L160" s="3">
        <v>20</v>
      </c>
      <c r="M160" s="3">
        <v>20</v>
      </c>
      <c r="N160" s="3">
        <v>40</v>
      </c>
      <c r="O160" s="3">
        <v>20</v>
      </c>
      <c r="P160" s="8">
        <f t="shared" si="2"/>
        <v>60</v>
      </c>
    </row>
    <row r="161" spans="1:16" x14ac:dyDescent="0.25">
      <c r="A161" s="6">
        <v>43175</v>
      </c>
      <c r="B161" s="3" t="s">
        <v>19</v>
      </c>
      <c r="C161" s="18">
        <v>67594</v>
      </c>
      <c r="D161" s="3">
        <v>8151.41</v>
      </c>
      <c r="G161" s="3">
        <v>8151.41</v>
      </c>
      <c r="H161" s="3">
        <v>188</v>
      </c>
      <c r="I161" s="3">
        <v>5666.41</v>
      </c>
      <c r="J161" s="8">
        <v>5854.41</v>
      </c>
      <c r="L161" s="3">
        <v>140</v>
      </c>
      <c r="M161" s="3">
        <v>130</v>
      </c>
      <c r="N161" s="3">
        <v>270</v>
      </c>
      <c r="O161" s="3">
        <v>2027</v>
      </c>
      <c r="P161" s="8">
        <f t="shared" si="2"/>
        <v>8151.41</v>
      </c>
    </row>
    <row r="162" spans="1:16" x14ac:dyDescent="0.25">
      <c r="A162" s="6">
        <v>43175</v>
      </c>
      <c r="B162" s="3" t="s">
        <v>25</v>
      </c>
      <c r="C162" s="18">
        <v>67593</v>
      </c>
      <c r="D162" s="3">
        <v>4767.09</v>
      </c>
      <c r="G162" s="3">
        <v>4767.09</v>
      </c>
      <c r="H162" s="3">
        <v>469.4</v>
      </c>
      <c r="J162" s="8">
        <v>469.4</v>
      </c>
      <c r="M162" s="3">
        <v>566</v>
      </c>
      <c r="N162" s="3">
        <v>566</v>
      </c>
      <c r="O162" s="3">
        <v>3731.69</v>
      </c>
      <c r="P162" s="8">
        <f t="shared" si="2"/>
        <v>4767.09</v>
      </c>
    </row>
    <row r="163" spans="1:16" x14ac:dyDescent="0.25">
      <c r="A163" s="6">
        <v>43175</v>
      </c>
      <c r="B163" s="3" t="s">
        <v>21</v>
      </c>
      <c r="C163" s="18"/>
      <c r="G163" s="3">
        <v>0</v>
      </c>
      <c r="J163" s="8">
        <v>0</v>
      </c>
      <c r="N163" s="3">
        <v>0</v>
      </c>
      <c r="P163" s="8">
        <f t="shared" si="2"/>
        <v>0</v>
      </c>
    </row>
    <row r="164" spans="1:16" x14ac:dyDescent="0.25">
      <c r="A164" s="6">
        <v>43175</v>
      </c>
      <c r="B164" s="3" t="s">
        <v>38</v>
      </c>
      <c r="G164" s="3">
        <v>0</v>
      </c>
      <c r="J164" s="8">
        <v>0</v>
      </c>
      <c r="N164" s="3">
        <v>0</v>
      </c>
      <c r="P164" s="8">
        <f t="shared" si="2"/>
        <v>0</v>
      </c>
    </row>
    <row r="165" spans="1:16" x14ac:dyDescent="0.25">
      <c r="A165" s="6">
        <v>43175</v>
      </c>
      <c r="B165" s="3" t="s">
        <v>20</v>
      </c>
      <c r="G165" s="3">
        <v>0</v>
      </c>
      <c r="J165" s="8">
        <v>0</v>
      </c>
      <c r="N165" s="3">
        <v>0</v>
      </c>
      <c r="P165" s="8">
        <f t="shared" si="2"/>
        <v>0</v>
      </c>
    </row>
    <row r="166" spans="1:16" x14ac:dyDescent="0.25">
      <c r="A166" s="6">
        <v>43175</v>
      </c>
      <c r="B166" s="3" t="s">
        <v>22</v>
      </c>
      <c r="G166" s="3">
        <v>0</v>
      </c>
      <c r="J166" s="8">
        <v>0</v>
      </c>
      <c r="N166" s="3">
        <v>0</v>
      </c>
      <c r="P166" s="8">
        <f t="shared" si="2"/>
        <v>0</v>
      </c>
    </row>
    <row r="167" spans="1:16" x14ac:dyDescent="0.25">
      <c r="A167" s="6">
        <v>43176</v>
      </c>
      <c r="B167" s="3" t="s">
        <v>13</v>
      </c>
      <c r="G167" s="3">
        <v>0</v>
      </c>
      <c r="J167" s="8">
        <v>0</v>
      </c>
      <c r="N167" s="3">
        <v>0</v>
      </c>
      <c r="P167" s="8">
        <f t="shared" si="2"/>
        <v>0</v>
      </c>
    </row>
    <row r="168" spans="1:16" x14ac:dyDescent="0.25">
      <c r="A168" s="6">
        <v>43176</v>
      </c>
      <c r="B168" s="3" t="s">
        <v>14</v>
      </c>
      <c r="E168" s="17">
        <v>55096</v>
      </c>
      <c r="F168" s="14">
        <v>161</v>
      </c>
      <c r="G168" s="3">
        <v>161</v>
      </c>
      <c r="H168" s="3">
        <v>117</v>
      </c>
      <c r="J168" s="8">
        <v>117</v>
      </c>
      <c r="N168" s="3">
        <v>0</v>
      </c>
      <c r="O168" s="3">
        <v>44</v>
      </c>
      <c r="P168" s="8">
        <f t="shared" si="2"/>
        <v>161</v>
      </c>
    </row>
    <row r="169" spans="1:16" x14ac:dyDescent="0.25">
      <c r="A169" s="6">
        <v>43176</v>
      </c>
      <c r="B169" s="3" t="s">
        <v>15</v>
      </c>
      <c r="E169" s="17">
        <v>55098</v>
      </c>
      <c r="F169" s="14">
        <v>68</v>
      </c>
      <c r="G169" s="3">
        <v>68</v>
      </c>
      <c r="H169" s="3">
        <v>2</v>
      </c>
      <c r="J169" s="8">
        <v>2</v>
      </c>
      <c r="L169" s="3">
        <v>48</v>
      </c>
      <c r="M169" s="3">
        <v>18</v>
      </c>
      <c r="N169" s="3">
        <v>66</v>
      </c>
      <c r="P169" s="8">
        <f t="shared" si="2"/>
        <v>68</v>
      </c>
    </row>
    <row r="170" spans="1:16" x14ac:dyDescent="0.25">
      <c r="A170" s="6">
        <v>43176</v>
      </c>
      <c r="B170" s="3" t="s">
        <v>16</v>
      </c>
      <c r="C170" s="18"/>
      <c r="G170" s="3">
        <v>0</v>
      </c>
      <c r="J170" s="8">
        <v>0</v>
      </c>
      <c r="N170" s="3">
        <v>0</v>
      </c>
      <c r="P170" s="8">
        <f t="shared" si="2"/>
        <v>0</v>
      </c>
    </row>
    <row r="171" spans="1:16" x14ac:dyDescent="0.25">
      <c r="A171" s="6">
        <v>43176</v>
      </c>
      <c r="B171" s="3" t="s">
        <v>17</v>
      </c>
      <c r="C171" s="18"/>
      <c r="G171" s="3">
        <v>0</v>
      </c>
      <c r="J171" s="8">
        <v>0</v>
      </c>
      <c r="N171" s="3">
        <v>0</v>
      </c>
      <c r="P171" s="8">
        <f t="shared" si="2"/>
        <v>0</v>
      </c>
    </row>
    <row r="172" spans="1:16" x14ac:dyDescent="0.25">
      <c r="A172" s="6">
        <v>43176</v>
      </c>
      <c r="B172" s="3" t="s">
        <v>18</v>
      </c>
      <c r="C172" s="18"/>
      <c r="G172" s="3">
        <v>0</v>
      </c>
      <c r="J172" s="8">
        <v>0</v>
      </c>
      <c r="N172" s="3">
        <v>0</v>
      </c>
      <c r="P172" s="8">
        <f t="shared" si="2"/>
        <v>0</v>
      </c>
    </row>
    <row r="173" spans="1:16" x14ac:dyDescent="0.25">
      <c r="A173" s="6">
        <v>43176</v>
      </c>
      <c r="B173" s="3" t="s">
        <v>19</v>
      </c>
      <c r="G173" s="3">
        <v>0</v>
      </c>
      <c r="J173" s="8">
        <v>0</v>
      </c>
      <c r="N173" s="3">
        <v>0</v>
      </c>
      <c r="P173" s="8">
        <f t="shared" si="2"/>
        <v>0</v>
      </c>
    </row>
    <row r="174" spans="1:16" x14ac:dyDescent="0.25">
      <c r="A174" s="6">
        <v>43176</v>
      </c>
      <c r="B174" s="3" t="s">
        <v>21</v>
      </c>
      <c r="G174" s="3">
        <v>0</v>
      </c>
      <c r="J174" s="8">
        <v>0</v>
      </c>
      <c r="N174" s="3">
        <v>0</v>
      </c>
      <c r="P174" s="8">
        <f t="shared" si="2"/>
        <v>0</v>
      </c>
    </row>
    <row r="175" spans="1:16" x14ac:dyDescent="0.25">
      <c r="A175" s="6">
        <v>43176</v>
      </c>
      <c r="B175" s="3" t="s">
        <v>38</v>
      </c>
      <c r="G175" s="3">
        <v>0</v>
      </c>
      <c r="J175" s="8">
        <v>0</v>
      </c>
      <c r="N175" s="3">
        <v>0</v>
      </c>
      <c r="P175" s="8">
        <f t="shared" si="2"/>
        <v>0</v>
      </c>
    </row>
    <row r="176" spans="1:16" x14ac:dyDescent="0.25">
      <c r="A176" s="6">
        <v>43176</v>
      </c>
      <c r="B176" s="3" t="s">
        <v>20</v>
      </c>
      <c r="G176" s="3">
        <v>0</v>
      </c>
      <c r="J176" s="8">
        <v>0</v>
      </c>
      <c r="N176" s="3">
        <v>0</v>
      </c>
      <c r="P176" s="8">
        <f t="shared" si="2"/>
        <v>0</v>
      </c>
    </row>
    <row r="177" spans="1:16" x14ac:dyDescent="0.25">
      <c r="A177" s="6">
        <v>43176</v>
      </c>
      <c r="B177" s="3" t="s">
        <v>22</v>
      </c>
      <c r="G177" s="3">
        <v>0</v>
      </c>
      <c r="J177" s="8">
        <v>0</v>
      </c>
      <c r="N177" s="3">
        <v>0</v>
      </c>
      <c r="P177" s="8">
        <f t="shared" si="2"/>
        <v>0</v>
      </c>
    </row>
    <row r="178" spans="1:16" x14ac:dyDescent="0.25">
      <c r="A178" s="6">
        <v>43177</v>
      </c>
      <c r="B178" s="3" t="s">
        <v>13</v>
      </c>
      <c r="G178" s="3">
        <v>0</v>
      </c>
      <c r="J178" s="8">
        <v>0</v>
      </c>
      <c r="N178" s="3">
        <v>0</v>
      </c>
      <c r="P178" s="8">
        <f t="shared" si="2"/>
        <v>0</v>
      </c>
    </row>
    <row r="179" spans="1:16" x14ac:dyDescent="0.25">
      <c r="A179" s="6">
        <v>43177</v>
      </c>
      <c r="B179" s="3" t="s">
        <v>14</v>
      </c>
      <c r="G179" s="3">
        <v>0</v>
      </c>
      <c r="J179" s="8">
        <v>0</v>
      </c>
      <c r="N179" s="3">
        <v>0</v>
      </c>
      <c r="P179" s="8">
        <f t="shared" si="2"/>
        <v>0</v>
      </c>
    </row>
    <row r="180" spans="1:16" x14ac:dyDescent="0.25">
      <c r="A180" s="6">
        <v>43177</v>
      </c>
      <c r="B180" s="3" t="s">
        <v>15</v>
      </c>
      <c r="G180" s="3">
        <v>0</v>
      </c>
      <c r="J180" s="8">
        <v>0</v>
      </c>
      <c r="N180" s="3">
        <v>0</v>
      </c>
      <c r="P180" s="8">
        <f t="shared" si="2"/>
        <v>0</v>
      </c>
    </row>
    <row r="181" spans="1:16" x14ac:dyDescent="0.25">
      <c r="A181" s="6">
        <v>43177</v>
      </c>
      <c r="B181" s="3" t="s">
        <v>16</v>
      </c>
      <c r="C181" s="18"/>
      <c r="G181" s="3">
        <v>0</v>
      </c>
      <c r="J181" s="8">
        <v>0</v>
      </c>
      <c r="N181" s="3">
        <v>0</v>
      </c>
      <c r="P181" s="8">
        <f t="shared" si="2"/>
        <v>0</v>
      </c>
    </row>
    <row r="182" spans="1:16" x14ac:dyDescent="0.25">
      <c r="A182" s="6">
        <v>43177</v>
      </c>
      <c r="B182" s="3" t="s">
        <v>17</v>
      </c>
      <c r="C182" s="18"/>
      <c r="E182" s="17">
        <v>55106</v>
      </c>
      <c r="F182" s="14">
        <v>15</v>
      </c>
      <c r="G182" s="3">
        <v>15</v>
      </c>
      <c r="J182" s="8">
        <v>0</v>
      </c>
      <c r="N182" s="3">
        <v>0</v>
      </c>
      <c r="O182" s="3">
        <v>15</v>
      </c>
      <c r="P182" s="8">
        <f t="shared" si="2"/>
        <v>15</v>
      </c>
    </row>
    <row r="183" spans="1:16" x14ac:dyDescent="0.25">
      <c r="A183" s="6">
        <v>43177</v>
      </c>
      <c r="B183" s="3" t="s">
        <v>18</v>
      </c>
      <c r="C183" s="18"/>
      <c r="G183" s="3">
        <v>0</v>
      </c>
      <c r="J183" s="8">
        <v>0</v>
      </c>
      <c r="N183" s="3">
        <v>0</v>
      </c>
      <c r="P183" s="8">
        <f t="shared" si="2"/>
        <v>0</v>
      </c>
    </row>
    <row r="184" spans="1:16" x14ac:dyDescent="0.25">
      <c r="A184" s="6">
        <v>43177</v>
      </c>
      <c r="B184" s="3" t="s">
        <v>19</v>
      </c>
      <c r="C184" s="18"/>
      <c r="G184" s="3">
        <v>0</v>
      </c>
      <c r="J184" s="8">
        <v>0</v>
      </c>
      <c r="N184" s="3">
        <v>0</v>
      </c>
      <c r="P184" s="8">
        <f t="shared" si="2"/>
        <v>0</v>
      </c>
    </row>
    <row r="185" spans="1:16" x14ac:dyDescent="0.25">
      <c r="A185" s="6">
        <v>43177</v>
      </c>
      <c r="B185" s="3" t="s">
        <v>21</v>
      </c>
      <c r="G185" s="3">
        <v>0</v>
      </c>
      <c r="J185" s="8">
        <v>0</v>
      </c>
      <c r="N185" s="3">
        <v>0</v>
      </c>
      <c r="P185" s="8">
        <f t="shared" si="2"/>
        <v>0</v>
      </c>
    </row>
    <row r="186" spans="1:16" x14ac:dyDescent="0.25">
      <c r="A186" s="6">
        <v>43177</v>
      </c>
      <c r="B186" s="3" t="s">
        <v>38</v>
      </c>
      <c r="G186" s="3">
        <v>0</v>
      </c>
      <c r="J186" s="8">
        <v>0</v>
      </c>
      <c r="N186" s="3">
        <v>0</v>
      </c>
      <c r="P186" s="8">
        <f t="shared" si="2"/>
        <v>0</v>
      </c>
    </row>
    <row r="187" spans="1:16" x14ac:dyDescent="0.25">
      <c r="A187" s="6">
        <v>43177</v>
      </c>
      <c r="B187" s="3" t="s">
        <v>20</v>
      </c>
      <c r="G187" s="3">
        <v>0</v>
      </c>
      <c r="J187" s="8">
        <v>0</v>
      </c>
      <c r="N187" s="3">
        <v>0</v>
      </c>
      <c r="P187" s="8">
        <f t="shared" si="2"/>
        <v>0</v>
      </c>
    </row>
    <row r="188" spans="1:16" x14ac:dyDescent="0.25">
      <c r="A188" s="6">
        <v>43177</v>
      </c>
      <c r="B188" s="3" t="s">
        <v>22</v>
      </c>
      <c r="G188" s="3">
        <v>0</v>
      </c>
      <c r="J188" s="8">
        <v>0</v>
      </c>
      <c r="N188" s="3">
        <v>0</v>
      </c>
      <c r="P188" s="8">
        <f t="shared" si="2"/>
        <v>0</v>
      </c>
    </row>
    <row r="189" spans="1:16" x14ac:dyDescent="0.25">
      <c r="A189" s="6">
        <v>43178</v>
      </c>
      <c r="B189" s="3" t="s">
        <v>13</v>
      </c>
      <c r="G189" s="3">
        <v>0</v>
      </c>
      <c r="J189" s="8">
        <v>0</v>
      </c>
      <c r="N189" s="3">
        <v>0</v>
      </c>
      <c r="P189" s="8">
        <f t="shared" si="2"/>
        <v>0</v>
      </c>
    </row>
    <row r="190" spans="1:16" x14ac:dyDescent="0.25">
      <c r="A190" s="6">
        <v>43178</v>
      </c>
      <c r="B190" s="3" t="s">
        <v>14</v>
      </c>
      <c r="E190" s="17">
        <v>55115</v>
      </c>
      <c r="F190" s="14">
        <v>294</v>
      </c>
      <c r="G190" s="3">
        <v>294</v>
      </c>
      <c r="H190" s="3">
        <v>12</v>
      </c>
      <c r="J190" s="8">
        <v>12</v>
      </c>
      <c r="L190" s="3">
        <v>156</v>
      </c>
      <c r="M190" s="3">
        <v>122</v>
      </c>
      <c r="N190" s="3">
        <v>278</v>
      </c>
      <c r="O190" s="3">
        <v>4</v>
      </c>
      <c r="P190" s="8">
        <f t="shared" si="2"/>
        <v>294</v>
      </c>
    </row>
    <row r="191" spans="1:16" x14ac:dyDescent="0.25">
      <c r="A191" s="6">
        <v>43178</v>
      </c>
      <c r="B191" s="3" t="s">
        <v>15</v>
      </c>
      <c r="E191" s="17">
        <v>55118</v>
      </c>
      <c r="F191" s="14">
        <v>176</v>
      </c>
      <c r="G191" s="3">
        <v>176</v>
      </c>
      <c r="H191" s="3">
        <v>2</v>
      </c>
      <c r="J191" s="8">
        <v>2</v>
      </c>
      <c r="M191" s="3">
        <v>27</v>
      </c>
      <c r="N191" s="3">
        <v>27</v>
      </c>
      <c r="O191" s="3">
        <v>147</v>
      </c>
      <c r="P191" s="8">
        <f t="shared" si="2"/>
        <v>176</v>
      </c>
    </row>
    <row r="192" spans="1:16" x14ac:dyDescent="0.25">
      <c r="A192" s="6">
        <v>43178</v>
      </c>
      <c r="B192" s="3" t="s">
        <v>16</v>
      </c>
      <c r="C192" s="18"/>
      <c r="E192" s="17">
        <v>55120</v>
      </c>
      <c r="F192" s="14">
        <v>476.4</v>
      </c>
      <c r="G192" s="3">
        <v>476.4</v>
      </c>
      <c r="H192" s="3">
        <v>476.4</v>
      </c>
      <c r="J192" s="8">
        <v>476.4</v>
      </c>
      <c r="N192" s="3">
        <v>0</v>
      </c>
      <c r="P192" s="8">
        <f t="shared" si="2"/>
        <v>476.4</v>
      </c>
    </row>
    <row r="193" spans="1:16" x14ac:dyDescent="0.25">
      <c r="A193" s="6">
        <v>43178</v>
      </c>
      <c r="B193" s="3" t="s">
        <v>17</v>
      </c>
      <c r="C193" s="18"/>
      <c r="E193" s="17">
        <v>55127</v>
      </c>
      <c r="F193" s="14">
        <v>40</v>
      </c>
      <c r="G193" s="3">
        <v>40</v>
      </c>
      <c r="J193" s="8">
        <v>0</v>
      </c>
      <c r="M193" s="3">
        <v>40</v>
      </c>
      <c r="N193" s="3">
        <v>40</v>
      </c>
      <c r="P193" s="8">
        <f t="shared" si="2"/>
        <v>40</v>
      </c>
    </row>
    <row r="194" spans="1:16" x14ac:dyDescent="0.25">
      <c r="A194" s="6">
        <v>43178</v>
      </c>
      <c r="B194" s="3" t="s">
        <v>19</v>
      </c>
      <c r="C194" s="18">
        <v>67596</v>
      </c>
      <c r="D194" s="3">
        <v>2845.32</v>
      </c>
      <c r="G194" s="3">
        <v>2845.32</v>
      </c>
      <c r="H194" s="3">
        <v>141.4</v>
      </c>
      <c r="J194" s="8">
        <v>141.4</v>
      </c>
      <c r="L194" s="3">
        <v>55</v>
      </c>
      <c r="M194" s="3">
        <v>165.5</v>
      </c>
      <c r="N194" s="3">
        <v>220.5</v>
      </c>
      <c r="O194" s="3">
        <v>2483.42</v>
      </c>
      <c r="P194" s="8">
        <f t="shared" si="2"/>
        <v>2845.32</v>
      </c>
    </row>
    <row r="195" spans="1:16" x14ac:dyDescent="0.25">
      <c r="A195" s="6">
        <v>43178</v>
      </c>
      <c r="B195" s="3" t="s">
        <v>38</v>
      </c>
      <c r="C195" s="18">
        <v>67597</v>
      </c>
      <c r="D195" s="3">
        <v>118.58</v>
      </c>
      <c r="G195" s="3">
        <v>118.58</v>
      </c>
      <c r="J195" s="8">
        <v>0</v>
      </c>
      <c r="M195" s="3">
        <v>118.58</v>
      </c>
      <c r="N195" s="3">
        <v>118.58</v>
      </c>
      <c r="P195" s="8">
        <f t="shared" ref="P195:P258" si="3">+J195+N195+O195</f>
        <v>118.58</v>
      </c>
    </row>
    <row r="196" spans="1:16" x14ac:dyDescent="0.25">
      <c r="A196" s="6">
        <v>43178</v>
      </c>
      <c r="B196" s="3" t="s">
        <v>25</v>
      </c>
      <c r="C196" s="18">
        <v>67598</v>
      </c>
      <c r="D196" s="3">
        <v>18944.150000000001</v>
      </c>
      <c r="G196" s="3">
        <v>18944.150000000001</v>
      </c>
      <c r="H196" s="3">
        <v>2803.2</v>
      </c>
      <c r="I196" s="3">
        <v>2785.09</v>
      </c>
      <c r="J196" s="8">
        <v>5588.29</v>
      </c>
      <c r="L196" s="3">
        <v>90</v>
      </c>
      <c r="M196" s="3">
        <v>1625.42</v>
      </c>
      <c r="N196" s="3">
        <v>1715.42</v>
      </c>
      <c r="O196" s="3">
        <v>11640.44</v>
      </c>
      <c r="P196" s="8">
        <f t="shared" si="3"/>
        <v>18944.150000000001</v>
      </c>
    </row>
    <row r="197" spans="1:16" x14ac:dyDescent="0.25">
      <c r="A197" s="6">
        <v>43178</v>
      </c>
      <c r="B197" s="3" t="s">
        <v>21</v>
      </c>
      <c r="C197" s="18">
        <v>67599</v>
      </c>
      <c r="D197" s="3">
        <v>2805.29</v>
      </c>
      <c r="G197" s="3">
        <v>2805.29</v>
      </c>
      <c r="J197" s="8">
        <v>0</v>
      </c>
      <c r="L197" s="3">
        <v>2721.29</v>
      </c>
      <c r="M197" s="3">
        <v>55</v>
      </c>
      <c r="N197" s="3">
        <v>2776.29</v>
      </c>
      <c r="O197" s="3">
        <v>29</v>
      </c>
      <c r="P197" s="8">
        <f t="shared" si="3"/>
        <v>2805.29</v>
      </c>
    </row>
    <row r="198" spans="1:16" x14ac:dyDescent="0.25">
      <c r="A198" s="6">
        <v>43178</v>
      </c>
      <c r="B198" s="3" t="s">
        <v>20</v>
      </c>
      <c r="G198" s="3">
        <v>0</v>
      </c>
      <c r="J198" s="8">
        <v>0</v>
      </c>
      <c r="N198" s="3">
        <v>0</v>
      </c>
      <c r="P198" s="8">
        <f t="shared" si="3"/>
        <v>0</v>
      </c>
    </row>
    <row r="199" spans="1:16" x14ac:dyDescent="0.25">
      <c r="A199" s="6">
        <v>43178</v>
      </c>
      <c r="B199" s="3" t="s">
        <v>22</v>
      </c>
      <c r="G199" s="3">
        <v>0</v>
      </c>
      <c r="J199" s="8">
        <v>0</v>
      </c>
      <c r="N199" s="3">
        <v>0</v>
      </c>
      <c r="P199" s="8">
        <f t="shared" si="3"/>
        <v>0</v>
      </c>
    </row>
    <row r="200" spans="1:16" x14ac:dyDescent="0.25">
      <c r="A200" s="6">
        <v>43179</v>
      </c>
      <c r="B200" s="3" t="s">
        <v>13</v>
      </c>
      <c r="G200" s="3">
        <v>0</v>
      </c>
      <c r="J200" s="8">
        <v>0</v>
      </c>
      <c r="N200" s="3">
        <v>0</v>
      </c>
      <c r="P200" s="8">
        <f t="shared" si="3"/>
        <v>0</v>
      </c>
    </row>
    <row r="201" spans="1:16" x14ac:dyDescent="0.25">
      <c r="A201" s="6">
        <v>43179</v>
      </c>
      <c r="B201" s="3" t="s">
        <v>14</v>
      </c>
      <c r="E201" s="17">
        <v>55135</v>
      </c>
      <c r="F201" s="14">
        <v>700</v>
      </c>
      <c r="G201" s="3">
        <v>700</v>
      </c>
      <c r="H201" s="3">
        <v>2</v>
      </c>
      <c r="J201" s="8">
        <v>2</v>
      </c>
      <c r="M201" s="3">
        <v>507</v>
      </c>
      <c r="N201" s="3">
        <v>507</v>
      </c>
      <c r="O201" s="3">
        <v>191</v>
      </c>
      <c r="P201" s="8">
        <f t="shared" si="3"/>
        <v>700</v>
      </c>
    </row>
    <row r="202" spans="1:16" x14ac:dyDescent="0.25">
      <c r="A202" s="6">
        <v>43179</v>
      </c>
      <c r="B202" s="3" t="s">
        <v>15</v>
      </c>
      <c r="D202" s="3">
        <v>55145</v>
      </c>
      <c r="E202" s="17" t="s">
        <v>42</v>
      </c>
      <c r="F202" s="14">
        <v>676.85</v>
      </c>
      <c r="G202" s="3">
        <v>676.85</v>
      </c>
      <c r="H202" s="3">
        <v>602.85</v>
      </c>
      <c r="J202" s="8">
        <v>602.85</v>
      </c>
      <c r="L202" s="3">
        <v>37</v>
      </c>
      <c r="N202" s="3">
        <v>37</v>
      </c>
      <c r="O202" s="3">
        <v>37</v>
      </c>
      <c r="P202" s="8">
        <f t="shared" si="3"/>
        <v>676.85</v>
      </c>
    </row>
    <row r="203" spans="1:16" x14ac:dyDescent="0.25">
      <c r="A203" s="6">
        <v>43179</v>
      </c>
      <c r="B203" s="3" t="s">
        <v>16</v>
      </c>
      <c r="C203" s="18"/>
      <c r="G203" s="3">
        <v>0</v>
      </c>
      <c r="J203" s="8">
        <v>0</v>
      </c>
      <c r="N203" s="3">
        <v>0</v>
      </c>
      <c r="P203" s="8">
        <f t="shared" si="3"/>
        <v>0</v>
      </c>
    </row>
    <row r="204" spans="1:16" x14ac:dyDescent="0.25">
      <c r="A204" s="6">
        <v>43179</v>
      </c>
      <c r="B204" s="3" t="s">
        <v>17</v>
      </c>
      <c r="C204" s="18"/>
      <c r="G204" s="3">
        <v>0</v>
      </c>
      <c r="J204" s="8">
        <v>0</v>
      </c>
      <c r="N204" s="3">
        <v>0</v>
      </c>
      <c r="P204" s="8">
        <f t="shared" si="3"/>
        <v>0</v>
      </c>
    </row>
    <row r="205" spans="1:16" x14ac:dyDescent="0.25">
      <c r="A205" s="6">
        <v>43179</v>
      </c>
      <c r="B205" s="3" t="s">
        <v>25</v>
      </c>
      <c r="C205" s="18">
        <v>67601</v>
      </c>
      <c r="D205" s="3">
        <v>26039.18</v>
      </c>
      <c r="G205" s="3">
        <v>26039.18</v>
      </c>
      <c r="H205" s="3">
        <v>574.75</v>
      </c>
      <c r="I205" s="3">
        <v>20478.64</v>
      </c>
      <c r="J205" s="8">
        <v>21053.39</v>
      </c>
      <c r="L205" s="3">
        <v>380.5</v>
      </c>
      <c r="M205" s="3">
        <v>429.5</v>
      </c>
      <c r="N205" s="3">
        <v>810</v>
      </c>
      <c r="O205" s="3">
        <v>4175.79</v>
      </c>
      <c r="P205" s="8">
        <f t="shared" si="3"/>
        <v>26039.18</v>
      </c>
    </row>
    <row r="206" spans="1:16" x14ac:dyDescent="0.25">
      <c r="A206" s="6">
        <v>43179</v>
      </c>
      <c r="B206" s="3" t="s">
        <v>19</v>
      </c>
      <c r="C206" s="18">
        <v>67602</v>
      </c>
      <c r="D206" s="3">
        <v>9904.4599999999991</v>
      </c>
      <c r="G206" s="3">
        <v>9904.4599999999991</v>
      </c>
      <c r="H206" s="3">
        <v>1089</v>
      </c>
      <c r="I206" s="3">
        <v>5553.84</v>
      </c>
      <c r="J206" s="8">
        <v>6642.84</v>
      </c>
      <c r="L206" s="3">
        <v>299.5</v>
      </c>
      <c r="M206" s="3">
        <v>1231.5</v>
      </c>
      <c r="N206" s="3">
        <v>1531</v>
      </c>
      <c r="O206" s="3">
        <v>1730.62</v>
      </c>
      <c r="P206" s="8">
        <f t="shared" si="3"/>
        <v>9904.4599999999991</v>
      </c>
    </row>
    <row r="207" spans="1:16" x14ac:dyDescent="0.25">
      <c r="A207" s="6">
        <v>43179</v>
      </c>
      <c r="B207" s="3" t="s">
        <v>21</v>
      </c>
      <c r="C207" s="18">
        <v>67603</v>
      </c>
      <c r="D207" s="3">
        <v>14090.19</v>
      </c>
      <c r="G207" s="3">
        <v>14090.19</v>
      </c>
      <c r="J207" s="8">
        <v>0</v>
      </c>
      <c r="L207" s="3">
        <v>568.45000000000005</v>
      </c>
      <c r="M207" s="3">
        <v>13369.63</v>
      </c>
      <c r="N207" s="3">
        <v>13938.08</v>
      </c>
      <c r="O207" s="3">
        <v>152.11000000000001</v>
      </c>
      <c r="P207" s="8">
        <f t="shared" si="3"/>
        <v>14090.19</v>
      </c>
    </row>
    <row r="208" spans="1:16" x14ac:dyDescent="0.25">
      <c r="A208" s="6">
        <v>43179</v>
      </c>
      <c r="B208" s="3" t="s">
        <v>38</v>
      </c>
      <c r="C208" s="18">
        <v>67608</v>
      </c>
      <c r="D208" s="3">
        <v>100.03</v>
      </c>
      <c r="G208" s="3">
        <v>100.03</v>
      </c>
      <c r="J208" s="8">
        <v>0</v>
      </c>
      <c r="M208" s="3">
        <v>100.03</v>
      </c>
      <c r="N208" s="3">
        <v>100.03</v>
      </c>
      <c r="P208" s="8">
        <f t="shared" si="3"/>
        <v>100.03</v>
      </c>
    </row>
    <row r="209" spans="1:16" x14ac:dyDescent="0.25">
      <c r="A209" s="6">
        <v>43179</v>
      </c>
      <c r="B209" s="3" t="s">
        <v>20</v>
      </c>
      <c r="C209" s="18"/>
      <c r="G209" s="3">
        <v>0</v>
      </c>
      <c r="J209" s="8">
        <v>0</v>
      </c>
      <c r="N209" s="3">
        <v>0</v>
      </c>
      <c r="P209" s="8">
        <f t="shared" si="3"/>
        <v>0</v>
      </c>
    </row>
    <row r="210" spans="1:16" x14ac:dyDescent="0.25">
      <c r="A210" s="6">
        <v>43179</v>
      </c>
      <c r="B210" s="3" t="s">
        <v>22</v>
      </c>
      <c r="G210" s="3">
        <v>0</v>
      </c>
      <c r="J210" s="8">
        <v>0</v>
      </c>
      <c r="N210" s="3">
        <v>0</v>
      </c>
      <c r="P210" s="8">
        <f t="shared" si="3"/>
        <v>0</v>
      </c>
    </row>
    <row r="211" spans="1:16" x14ac:dyDescent="0.25">
      <c r="A211" s="6">
        <v>43180</v>
      </c>
      <c r="B211" s="3" t="s">
        <v>13</v>
      </c>
      <c r="G211" s="3">
        <v>0</v>
      </c>
      <c r="J211" s="8">
        <v>0</v>
      </c>
      <c r="N211" s="3">
        <v>0</v>
      </c>
      <c r="P211" s="8">
        <f t="shared" si="3"/>
        <v>0</v>
      </c>
    </row>
    <row r="212" spans="1:16" x14ac:dyDescent="0.25">
      <c r="A212" s="6">
        <v>43180</v>
      </c>
      <c r="B212" s="3" t="s">
        <v>14</v>
      </c>
      <c r="E212" s="17">
        <v>55155</v>
      </c>
      <c r="F212" s="14">
        <v>223</v>
      </c>
      <c r="G212" s="3">
        <v>223</v>
      </c>
      <c r="J212" s="8">
        <v>0</v>
      </c>
      <c r="M212" s="3">
        <v>94</v>
      </c>
      <c r="N212" s="3">
        <v>94</v>
      </c>
      <c r="O212" s="3">
        <v>129</v>
      </c>
      <c r="P212" s="8">
        <f t="shared" si="3"/>
        <v>223</v>
      </c>
    </row>
    <row r="213" spans="1:16" x14ac:dyDescent="0.25">
      <c r="A213" s="6">
        <v>43180</v>
      </c>
      <c r="B213" s="3" t="s">
        <v>15</v>
      </c>
      <c r="E213" s="17">
        <v>55159</v>
      </c>
      <c r="F213" s="14">
        <v>99</v>
      </c>
      <c r="G213" s="3">
        <v>99</v>
      </c>
      <c r="J213" s="8">
        <v>0</v>
      </c>
      <c r="N213" s="3">
        <v>0</v>
      </c>
      <c r="O213" s="3">
        <v>99</v>
      </c>
      <c r="P213" s="8">
        <f t="shared" si="3"/>
        <v>99</v>
      </c>
    </row>
    <row r="214" spans="1:16" x14ac:dyDescent="0.25">
      <c r="A214" s="6">
        <v>43180</v>
      </c>
      <c r="B214" s="3" t="s">
        <v>16</v>
      </c>
      <c r="C214" s="18"/>
      <c r="G214" s="3">
        <v>0</v>
      </c>
      <c r="J214" s="8">
        <v>0</v>
      </c>
      <c r="N214" s="3">
        <v>0</v>
      </c>
      <c r="P214" s="8">
        <f t="shared" si="3"/>
        <v>0</v>
      </c>
    </row>
    <row r="215" spans="1:16" x14ac:dyDescent="0.25">
      <c r="A215" s="6">
        <v>43180</v>
      </c>
      <c r="B215" s="3" t="s">
        <v>17</v>
      </c>
      <c r="C215" s="18"/>
      <c r="G215" s="3">
        <v>0</v>
      </c>
      <c r="J215" s="8">
        <v>0</v>
      </c>
      <c r="N215" s="3">
        <v>0</v>
      </c>
      <c r="P215" s="8">
        <f t="shared" si="3"/>
        <v>0</v>
      </c>
    </row>
    <row r="216" spans="1:16" x14ac:dyDescent="0.25">
      <c r="A216" s="6">
        <v>43180</v>
      </c>
      <c r="B216" s="3" t="s">
        <v>19</v>
      </c>
      <c r="C216" s="18">
        <v>67605</v>
      </c>
      <c r="D216" s="3">
        <v>6074.83</v>
      </c>
      <c r="G216" s="3">
        <v>6074.83</v>
      </c>
      <c r="H216" s="3">
        <v>1548.4</v>
      </c>
      <c r="I216" s="3">
        <v>2367.5300000000002</v>
      </c>
      <c r="J216" s="8">
        <v>3915.93</v>
      </c>
      <c r="L216" s="3">
        <v>418.5</v>
      </c>
      <c r="M216" s="3">
        <v>482.9</v>
      </c>
      <c r="N216" s="3">
        <v>901.4</v>
      </c>
      <c r="O216" s="3">
        <v>1257.5</v>
      </c>
      <c r="P216" s="8">
        <f t="shared" si="3"/>
        <v>6074.83</v>
      </c>
    </row>
    <row r="217" spans="1:16" x14ac:dyDescent="0.25">
      <c r="A217" s="6">
        <v>43180</v>
      </c>
      <c r="B217" s="3" t="s">
        <v>21</v>
      </c>
      <c r="C217" s="18">
        <v>67606</v>
      </c>
      <c r="D217" s="3">
        <v>800.55</v>
      </c>
      <c r="G217" s="3">
        <v>800.55</v>
      </c>
      <c r="J217" s="8">
        <v>0</v>
      </c>
      <c r="M217" s="3">
        <v>189.63</v>
      </c>
      <c r="N217" s="3">
        <v>189.63</v>
      </c>
      <c r="O217" s="3">
        <v>610.91999999999996</v>
      </c>
      <c r="P217" s="8">
        <f t="shared" si="3"/>
        <v>800.55</v>
      </c>
    </row>
    <row r="218" spans="1:16" x14ac:dyDescent="0.25">
      <c r="A218" s="6">
        <v>43180</v>
      </c>
      <c r="B218" s="3" t="s">
        <v>25</v>
      </c>
      <c r="C218" s="18">
        <v>67607</v>
      </c>
      <c r="D218" s="3">
        <v>9829.2199999999993</v>
      </c>
      <c r="G218" s="3">
        <v>9829.2199999999993</v>
      </c>
      <c r="H218" s="3">
        <v>808.4</v>
      </c>
      <c r="I218" s="3">
        <v>8277.5</v>
      </c>
      <c r="J218" s="8">
        <v>9085.9</v>
      </c>
      <c r="L218" s="3">
        <v>62</v>
      </c>
      <c r="M218" s="3">
        <v>5.32</v>
      </c>
      <c r="N218" s="3">
        <v>67.319999999999993</v>
      </c>
      <c r="O218" s="3">
        <v>676</v>
      </c>
      <c r="P218" s="8">
        <f t="shared" si="3"/>
        <v>9829.2199999999993</v>
      </c>
    </row>
    <row r="219" spans="1:16" x14ac:dyDescent="0.25">
      <c r="A219" s="6">
        <v>43180</v>
      </c>
      <c r="B219" s="3" t="s">
        <v>38</v>
      </c>
      <c r="G219" s="3">
        <v>0</v>
      </c>
      <c r="J219" s="8">
        <v>0</v>
      </c>
      <c r="N219" s="3">
        <v>0</v>
      </c>
      <c r="P219" s="8">
        <f t="shared" si="3"/>
        <v>0</v>
      </c>
    </row>
    <row r="220" spans="1:16" x14ac:dyDescent="0.25">
      <c r="A220" s="6">
        <v>43180</v>
      </c>
      <c r="B220" s="3" t="s">
        <v>20</v>
      </c>
      <c r="G220" s="3">
        <v>0</v>
      </c>
      <c r="J220" s="8">
        <v>0</v>
      </c>
      <c r="N220" s="3">
        <v>0</v>
      </c>
      <c r="P220" s="8">
        <f t="shared" si="3"/>
        <v>0</v>
      </c>
    </row>
    <row r="221" spans="1:16" x14ac:dyDescent="0.25">
      <c r="A221" s="6">
        <v>43180</v>
      </c>
      <c r="B221" s="3" t="s">
        <v>22</v>
      </c>
      <c r="G221" s="3">
        <v>0</v>
      </c>
      <c r="J221" s="8">
        <v>0</v>
      </c>
      <c r="N221" s="3">
        <v>0</v>
      </c>
      <c r="P221" s="8">
        <f t="shared" si="3"/>
        <v>0</v>
      </c>
    </row>
    <row r="222" spans="1:16" x14ac:dyDescent="0.25">
      <c r="A222" s="6">
        <v>43181</v>
      </c>
      <c r="B222" s="3" t="s">
        <v>13</v>
      </c>
      <c r="G222" s="3">
        <v>0</v>
      </c>
      <c r="J222" s="8">
        <v>0</v>
      </c>
      <c r="N222" s="3">
        <v>0</v>
      </c>
      <c r="P222" s="8">
        <f t="shared" si="3"/>
        <v>0</v>
      </c>
    </row>
    <row r="223" spans="1:16" x14ac:dyDescent="0.25">
      <c r="A223" s="6">
        <v>43181</v>
      </c>
      <c r="B223" s="3" t="s">
        <v>14</v>
      </c>
      <c r="E223" s="17">
        <v>55171</v>
      </c>
      <c r="F223" s="14">
        <v>110</v>
      </c>
      <c r="G223" s="3">
        <v>110</v>
      </c>
      <c r="H223" s="3">
        <v>3</v>
      </c>
      <c r="J223" s="8">
        <v>3</v>
      </c>
      <c r="N223" s="3">
        <v>0</v>
      </c>
      <c r="O223" s="3">
        <v>107</v>
      </c>
      <c r="P223" s="8">
        <f t="shared" si="3"/>
        <v>110</v>
      </c>
    </row>
    <row r="224" spans="1:16" x14ac:dyDescent="0.25">
      <c r="A224" s="6">
        <v>43181</v>
      </c>
      <c r="B224" s="3" t="s">
        <v>15</v>
      </c>
      <c r="E224" s="17">
        <v>55170</v>
      </c>
      <c r="F224" s="14">
        <v>212</v>
      </c>
      <c r="G224" s="3">
        <v>212</v>
      </c>
      <c r="I224" s="3">
        <v>30</v>
      </c>
      <c r="J224" s="8">
        <v>30</v>
      </c>
      <c r="N224" s="3">
        <v>0</v>
      </c>
      <c r="O224" s="3">
        <v>182</v>
      </c>
      <c r="P224" s="8">
        <f t="shared" si="3"/>
        <v>212</v>
      </c>
    </row>
    <row r="225" spans="1:16" x14ac:dyDescent="0.25">
      <c r="A225" s="6">
        <v>43181</v>
      </c>
      <c r="B225" s="3" t="s">
        <v>16</v>
      </c>
      <c r="G225" s="3">
        <v>0</v>
      </c>
      <c r="J225" s="8">
        <v>0</v>
      </c>
      <c r="N225" s="3">
        <v>0</v>
      </c>
      <c r="P225" s="8">
        <f t="shared" si="3"/>
        <v>0</v>
      </c>
    </row>
    <row r="226" spans="1:16" x14ac:dyDescent="0.25">
      <c r="A226" s="6">
        <v>43181</v>
      </c>
      <c r="B226" s="3" t="s">
        <v>17</v>
      </c>
      <c r="C226" s="18"/>
      <c r="G226" s="3">
        <v>0</v>
      </c>
      <c r="J226" s="8">
        <v>0</v>
      </c>
      <c r="N226" s="3">
        <v>0</v>
      </c>
      <c r="P226" s="8">
        <f t="shared" si="3"/>
        <v>0</v>
      </c>
    </row>
    <row r="227" spans="1:16" x14ac:dyDescent="0.25">
      <c r="A227" s="6">
        <v>43181</v>
      </c>
      <c r="B227" s="3" t="s">
        <v>25</v>
      </c>
      <c r="C227" s="18">
        <v>67609</v>
      </c>
      <c r="D227" s="3">
        <v>3916.07</v>
      </c>
      <c r="G227" s="3">
        <v>3916.07</v>
      </c>
      <c r="H227" s="3">
        <v>821</v>
      </c>
      <c r="J227" s="8">
        <v>821</v>
      </c>
      <c r="L227" s="3">
        <v>7</v>
      </c>
      <c r="M227" s="3">
        <v>362</v>
      </c>
      <c r="N227" s="3">
        <v>369</v>
      </c>
      <c r="O227" s="3">
        <v>2726.07</v>
      </c>
      <c r="P227" s="8">
        <f t="shared" si="3"/>
        <v>3916.07</v>
      </c>
    </row>
    <row r="228" spans="1:16" x14ac:dyDescent="0.25">
      <c r="A228" s="6">
        <v>43181</v>
      </c>
      <c r="B228" s="3" t="s">
        <v>19</v>
      </c>
      <c r="C228" s="18">
        <v>67610</v>
      </c>
      <c r="D228" s="3">
        <v>9219.24</v>
      </c>
      <c r="G228" s="3">
        <v>9219.24</v>
      </c>
      <c r="H228" s="3">
        <v>350.4</v>
      </c>
      <c r="I228" s="3">
        <v>4315.1099999999997</v>
      </c>
      <c r="J228" s="8">
        <v>4665.51</v>
      </c>
      <c r="L228" s="3">
        <v>819</v>
      </c>
      <c r="M228" s="3">
        <v>37</v>
      </c>
      <c r="N228" s="3">
        <v>856</v>
      </c>
      <c r="O228" s="3">
        <v>3697.73</v>
      </c>
      <c r="P228" s="8">
        <f t="shared" si="3"/>
        <v>9219.24</v>
      </c>
    </row>
    <row r="229" spans="1:16" x14ac:dyDescent="0.25">
      <c r="A229" s="6">
        <v>43181</v>
      </c>
      <c r="B229" s="3" t="s">
        <v>21</v>
      </c>
      <c r="C229" s="18">
        <v>67611</v>
      </c>
      <c r="D229" s="3">
        <v>2323.5300000000002</v>
      </c>
      <c r="G229" s="3">
        <v>2323.5300000000002</v>
      </c>
      <c r="J229" s="8">
        <v>0</v>
      </c>
      <c r="L229" s="3">
        <v>1952</v>
      </c>
      <c r="M229" s="3">
        <v>371.53</v>
      </c>
      <c r="N229" s="3">
        <v>2323.5300000000002</v>
      </c>
      <c r="P229" s="8">
        <f t="shared" si="3"/>
        <v>2323.5300000000002</v>
      </c>
    </row>
    <row r="230" spans="1:16" x14ac:dyDescent="0.25">
      <c r="A230" s="6">
        <v>43181</v>
      </c>
      <c r="B230" s="3" t="s">
        <v>38</v>
      </c>
      <c r="C230" s="18">
        <v>67621</v>
      </c>
      <c r="D230" s="3">
        <v>1912</v>
      </c>
      <c r="G230" s="3">
        <v>1912</v>
      </c>
      <c r="J230" s="8">
        <v>0</v>
      </c>
      <c r="M230" s="3">
        <v>1912</v>
      </c>
      <c r="N230" s="3">
        <v>1912</v>
      </c>
      <c r="P230" s="8">
        <f t="shared" si="3"/>
        <v>1912</v>
      </c>
    </row>
    <row r="231" spans="1:16" x14ac:dyDescent="0.25">
      <c r="A231" s="6">
        <v>43181</v>
      </c>
      <c r="B231" s="3" t="s">
        <v>20</v>
      </c>
      <c r="G231" s="3">
        <v>0</v>
      </c>
      <c r="J231" s="8">
        <v>0</v>
      </c>
      <c r="N231" s="3">
        <v>0</v>
      </c>
      <c r="P231" s="8">
        <f t="shared" si="3"/>
        <v>0</v>
      </c>
    </row>
    <row r="232" spans="1:16" x14ac:dyDescent="0.25">
      <c r="A232" s="6">
        <v>43181</v>
      </c>
      <c r="B232" s="3" t="s">
        <v>22</v>
      </c>
      <c r="G232" s="3">
        <v>0</v>
      </c>
      <c r="J232" s="8">
        <v>0</v>
      </c>
      <c r="N232" s="3">
        <v>0</v>
      </c>
      <c r="P232" s="8">
        <f t="shared" si="3"/>
        <v>0</v>
      </c>
    </row>
    <row r="233" spans="1:16" x14ac:dyDescent="0.25">
      <c r="A233" s="6">
        <v>43182</v>
      </c>
      <c r="B233" s="3" t="s">
        <v>13</v>
      </c>
      <c r="G233" s="3">
        <v>0</v>
      </c>
      <c r="J233" s="8">
        <v>0</v>
      </c>
      <c r="N233" s="3">
        <v>0</v>
      </c>
      <c r="P233" s="8">
        <f t="shared" si="3"/>
        <v>0</v>
      </c>
    </row>
    <row r="234" spans="1:16" x14ac:dyDescent="0.25">
      <c r="A234" s="6">
        <v>43182</v>
      </c>
      <c r="B234" s="3" t="s">
        <v>14</v>
      </c>
      <c r="E234" s="17">
        <v>55194</v>
      </c>
      <c r="F234" s="14">
        <v>184</v>
      </c>
      <c r="G234" s="3">
        <v>184</v>
      </c>
      <c r="J234" s="8">
        <v>0</v>
      </c>
      <c r="M234" s="3">
        <v>85</v>
      </c>
      <c r="N234" s="3">
        <v>85</v>
      </c>
      <c r="O234" s="3">
        <v>99</v>
      </c>
      <c r="P234" s="8">
        <f t="shared" si="3"/>
        <v>184</v>
      </c>
    </row>
    <row r="235" spans="1:16" x14ac:dyDescent="0.25">
      <c r="A235" s="6">
        <v>43182</v>
      </c>
      <c r="B235" s="3" t="s">
        <v>15</v>
      </c>
      <c r="E235" s="17">
        <v>55195</v>
      </c>
      <c r="F235" s="14">
        <v>497</v>
      </c>
      <c r="G235" s="3">
        <v>497</v>
      </c>
      <c r="H235" s="3">
        <v>63</v>
      </c>
      <c r="I235" s="3">
        <v>210</v>
      </c>
      <c r="J235" s="8">
        <v>273</v>
      </c>
      <c r="M235" s="3">
        <v>224</v>
      </c>
      <c r="N235" s="3">
        <v>224</v>
      </c>
      <c r="P235" s="8">
        <f t="shared" si="3"/>
        <v>497</v>
      </c>
    </row>
    <row r="236" spans="1:16" x14ac:dyDescent="0.25">
      <c r="A236" s="6">
        <v>43182</v>
      </c>
      <c r="B236" s="3" t="s">
        <v>16</v>
      </c>
      <c r="G236" s="3">
        <v>0</v>
      </c>
      <c r="J236" s="8">
        <v>0</v>
      </c>
      <c r="N236" s="3">
        <v>0</v>
      </c>
      <c r="P236" s="8">
        <f t="shared" si="3"/>
        <v>0</v>
      </c>
    </row>
    <row r="237" spans="1:16" x14ac:dyDescent="0.25">
      <c r="A237" s="6">
        <v>43182</v>
      </c>
      <c r="B237" s="3" t="s">
        <v>17</v>
      </c>
      <c r="C237" s="18"/>
      <c r="E237" s="17">
        <v>55202</v>
      </c>
      <c r="F237" s="14">
        <v>40</v>
      </c>
      <c r="G237" s="3">
        <v>40</v>
      </c>
      <c r="J237" s="8">
        <v>0</v>
      </c>
      <c r="M237" s="3">
        <v>40</v>
      </c>
      <c r="N237" s="3">
        <v>40</v>
      </c>
      <c r="P237" s="8">
        <f t="shared" si="3"/>
        <v>40</v>
      </c>
    </row>
    <row r="238" spans="1:16" x14ac:dyDescent="0.25">
      <c r="A238" s="6">
        <v>43182</v>
      </c>
      <c r="B238" s="3" t="s">
        <v>18</v>
      </c>
      <c r="C238" s="18">
        <v>67614</v>
      </c>
      <c r="D238" s="3">
        <v>6760.65</v>
      </c>
      <c r="G238" s="3">
        <v>6760.65</v>
      </c>
      <c r="H238" s="3">
        <v>190.4</v>
      </c>
      <c r="I238" s="3">
        <v>5231.09</v>
      </c>
      <c r="J238" s="8">
        <v>5421.49</v>
      </c>
      <c r="L238" s="3">
        <v>73</v>
      </c>
      <c r="M238" s="3">
        <v>112</v>
      </c>
      <c r="N238" s="3">
        <v>185</v>
      </c>
      <c r="O238" s="3">
        <v>1154.1600000000001</v>
      </c>
      <c r="P238" s="8">
        <f t="shared" si="3"/>
        <v>6760.65</v>
      </c>
    </row>
    <row r="239" spans="1:16" x14ac:dyDescent="0.25">
      <c r="A239" s="6">
        <v>43182</v>
      </c>
      <c r="B239" s="3" t="s">
        <v>19</v>
      </c>
      <c r="C239" s="18">
        <v>67613</v>
      </c>
      <c r="D239" s="3">
        <v>3979.06</v>
      </c>
      <c r="G239" s="3">
        <v>3979.06</v>
      </c>
      <c r="H239" s="3">
        <v>407.2</v>
      </c>
      <c r="I239" s="3">
        <v>527</v>
      </c>
      <c r="J239" s="8">
        <v>934.2</v>
      </c>
      <c r="L239" s="3">
        <v>328</v>
      </c>
      <c r="M239" s="3">
        <v>10</v>
      </c>
      <c r="N239" s="3">
        <v>338</v>
      </c>
      <c r="O239" s="3">
        <v>2706.86</v>
      </c>
      <c r="P239" s="8">
        <f t="shared" si="3"/>
        <v>3979.0600000000004</v>
      </c>
    </row>
    <row r="240" spans="1:16" x14ac:dyDescent="0.25">
      <c r="A240" s="6">
        <v>43182</v>
      </c>
      <c r="B240" s="3" t="s">
        <v>21</v>
      </c>
      <c r="C240" s="18">
        <v>67615</v>
      </c>
      <c r="D240" s="3">
        <v>1700.9</v>
      </c>
      <c r="G240" s="3">
        <v>1700.9</v>
      </c>
      <c r="J240" s="8">
        <v>0</v>
      </c>
      <c r="M240" s="3">
        <v>1348.9</v>
      </c>
      <c r="N240" s="3">
        <v>1348.9</v>
      </c>
      <c r="O240" s="3">
        <v>352</v>
      </c>
      <c r="P240" s="8">
        <f t="shared" si="3"/>
        <v>1700.9</v>
      </c>
    </row>
    <row r="241" spans="1:16" x14ac:dyDescent="0.25">
      <c r="A241" s="6">
        <v>43182</v>
      </c>
      <c r="B241" s="3" t="s">
        <v>38</v>
      </c>
      <c r="C241" s="18">
        <v>67622</v>
      </c>
      <c r="D241" s="3">
        <v>-500</v>
      </c>
      <c r="G241" s="3">
        <v>-500</v>
      </c>
      <c r="J241" s="8">
        <v>0</v>
      </c>
      <c r="M241" s="3">
        <v>-500</v>
      </c>
      <c r="N241" s="3">
        <v>-500</v>
      </c>
      <c r="P241" s="8">
        <f t="shared" si="3"/>
        <v>-500</v>
      </c>
    </row>
    <row r="242" spans="1:16" x14ac:dyDescent="0.25">
      <c r="A242" s="6">
        <v>43182</v>
      </c>
      <c r="B242" s="3" t="s">
        <v>20</v>
      </c>
      <c r="G242" s="3">
        <v>0</v>
      </c>
      <c r="J242" s="8">
        <v>0</v>
      </c>
      <c r="N242" s="3">
        <v>0</v>
      </c>
      <c r="P242" s="8">
        <f t="shared" si="3"/>
        <v>0</v>
      </c>
    </row>
    <row r="243" spans="1:16" x14ac:dyDescent="0.25">
      <c r="A243" s="6">
        <v>43182</v>
      </c>
      <c r="B243" s="3" t="s">
        <v>22</v>
      </c>
      <c r="G243" s="3">
        <v>0</v>
      </c>
      <c r="J243" s="8">
        <v>0</v>
      </c>
      <c r="N243" s="3">
        <v>0</v>
      </c>
      <c r="P243" s="8">
        <f t="shared" si="3"/>
        <v>0</v>
      </c>
    </row>
    <row r="244" spans="1:16" x14ac:dyDescent="0.25">
      <c r="A244" s="6">
        <v>43183</v>
      </c>
      <c r="B244" s="3" t="s">
        <v>13</v>
      </c>
      <c r="G244" s="3">
        <v>0</v>
      </c>
      <c r="J244" s="8">
        <v>0</v>
      </c>
      <c r="N244" s="3">
        <v>0</v>
      </c>
      <c r="P244" s="8">
        <f t="shared" si="3"/>
        <v>0</v>
      </c>
    </row>
    <row r="245" spans="1:16" x14ac:dyDescent="0.25">
      <c r="A245" s="6">
        <v>43183</v>
      </c>
      <c r="B245" s="3" t="s">
        <v>14</v>
      </c>
      <c r="E245" s="17">
        <v>55207</v>
      </c>
      <c r="F245" s="14">
        <v>25060</v>
      </c>
      <c r="G245" s="3">
        <v>25060</v>
      </c>
      <c r="H245" s="3">
        <v>4010</v>
      </c>
      <c r="I245" s="3">
        <v>440</v>
      </c>
      <c r="J245" s="8">
        <v>4450</v>
      </c>
      <c r="L245" s="3">
        <v>5835</v>
      </c>
      <c r="M245" s="3">
        <v>8305</v>
      </c>
      <c r="N245" s="3">
        <v>14140</v>
      </c>
      <c r="O245" s="3">
        <v>6470</v>
      </c>
      <c r="P245" s="8">
        <f t="shared" si="3"/>
        <v>25060</v>
      </c>
    </row>
    <row r="246" spans="1:16" x14ac:dyDescent="0.25">
      <c r="A246" s="6">
        <v>43183</v>
      </c>
      <c r="B246" s="3" t="s">
        <v>15</v>
      </c>
      <c r="E246" s="17">
        <v>55206</v>
      </c>
      <c r="F246" s="14">
        <v>12631</v>
      </c>
      <c r="G246" s="3">
        <v>12631</v>
      </c>
      <c r="H246" s="3">
        <v>24</v>
      </c>
      <c r="J246" s="8">
        <v>24</v>
      </c>
      <c r="L246" s="3">
        <v>6557</v>
      </c>
      <c r="M246" s="3">
        <v>4950</v>
      </c>
      <c r="N246" s="3">
        <v>11507</v>
      </c>
      <c r="O246" s="3">
        <v>1100</v>
      </c>
      <c r="P246" s="8">
        <f t="shared" si="3"/>
        <v>12631</v>
      </c>
    </row>
    <row r="247" spans="1:16" x14ac:dyDescent="0.25">
      <c r="A247" s="6">
        <v>43183</v>
      </c>
      <c r="B247" s="3" t="s">
        <v>16</v>
      </c>
      <c r="C247" s="18"/>
      <c r="G247" s="3">
        <v>0</v>
      </c>
      <c r="J247" s="8">
        <v>0</v>
      </c>
      <c r="N247" s="3">
        <v>0</v>
      </c>
      <c r="P247" s="8">
        <f t="shared" si="3"/>
        <v>0</v>
      </c>
    </row>
    <row r="248" spans="1:16" x14ac:dyDescent="0.25">
      <c r="A248" s="6">
        <v>43183</v>
      </c>
      <c r="B248" s="3" t="s">
        <v>17</v>
      </c>
      <c r="C248" s="18"/>
      <c r="G248" s="3">
        <v>0</v>
      </c>
      <c r="J248" s="8">
        <v>0</v>
      </c>
      <c r="N248" s="3">
        <v>0</v>
      </c>
      <c r="P248" s="8">
        <f t="shared" si="3"/>
        <v>0</v>
      </c>
    </row>
    <row r="249" spans="1:16" x14ac:dyDescent="0.25">
      <c r="A249" s="6">
        <v>43183</v>
      </c>
      <c r="B249" s="3" t="s">
        <v>18</v>
      </c>
      <c r="C249" s="18"/>
      <c r="G249" s="3">
        <v>0</v>
      </c>
      <c r="J249" s="8">
        <v>0</v>
      </c>
      <c r="N249" s="3">
        <v>0</v>
      </c>
      <c r="P249" s="8">
        <f t="shared" si="3"/>
        <v>0</v>
      </c>
    </row>
    <row r="250" spans="1:16" x14ac:dyDescent="0.25">
      <c r="A250" s="6">
        <v>43183</v>
      </c>
      <c r="B250" s="3" t="s">
        <v>19</v>
      </c>
      <c r="C250" s="18"/>
      <c r="G250" s="3">
        <v>0</v>
      </c>
      <c r="J250" s="8">
        <v>0</v>
      </c>
      <c r="N250" s="3">
        <v>0</v>
      </c>
      <c r="P250" s="8">
        <f t="shared" si="3"/>
        <v>0</v>
      </c>
    </row>
    <row r="251" spans="1:16" x14ac:dyDescent="0.25">
      <c r="A251" s="6">
        <v>43183</v>
      </c>
      <c r="B251" s="3" t="s">
        <v>21</v>
      </c>
      <c r="C251" s="18"/>
      <c r="G251" s="3">
        <v>0</v>
      </c>
      <c r="J251" s="8">
        <v>0</v>
      </c>
      <c r="N251" s="3">
        <v>0</v>
      </c>
      <c r="P251" s="8">
        <f t="shared" si="3"/>
        <v>0</v>
      </c>
    </row>
    <row r="252" spans="1:16" x14ac:dyDescent="0.25">
      <c r="A252" s="6">
        <v>43183</v>
      </c>
      <c r="B252" s="3" t="s">
        <v>38</v>
      </c>
      <c r="G252" s="3">
        <v>0</v>
      </c>
      <c r="J252" s="8">
        <v>0</v>
      </c>
      <c r="N252" s="3">
        <v>0</v>
      </c>
      <c r="P252" s="8">
        <f t="shared" si="3"/>
        <v>0</v>
      </c>
    </row>
    <row r="253" spans="1:16" x14ac:dyDescent="0.25">
      <c r="A253" s="6">
        <v>43183</v>
      </c>
      <c r="B253" s="3" t="s">
        <v>20</v>
      </c>
      <c r="G253" s="3">
        <v>0</v>
      </c>
      <c r="J253" s="8">
        <v>0</v>
      </c>
      <c r="N253" s="3">
        <v>0</v>
      </c>
      <c r="P253" s="8">
        <f t="shared" si="3"/>
        <v>0</v>
      </c>
    </row>
    <row r="254" spans="1:16" x14ac:dyDescent="0.25">
      <c r="A254" s="6">
        <v>43183</v>
      </c>
      <c r="B254" s="3" t="s">
        <v>22</v>
      </c>
      <c r="G254" s="3">
        <v>0</v>
      </c>
      <c r="J254" s="8">
        <v>0</v>
      </c>
      <c r="N254" s="3">
        <v>0</v>
      </c>
      <c r="P254" s="8">
        <f t="shared" si="3"/>
        <v>0</v>
      </c>
    </row>
    <row r="255" spans="1:16" x14ac:dyDescent="0.25">
      <c r="A255" s="6">
        <v>43184</v>
      </c>
      <c r="B255" s="3" t="s">
        <v>13</v>
      </c>
      <c r="G255" s="3">
        <v>0</v>
      </c>
      <c r="J255" s="8">
        <v>0</v>
      </c>
      <c r="N255" s="3">
        <v>0</v>
      </c>
      <c r="P255" s="8">
        <f t="shared" si="3"/>
        <v>0</v>
      </c>
    </row>
    <row r="256" spans="1:16" x14ac:dyDescent="0.25">
      <c r="A256" s="6">
        <v>43184</v>
      </c>
      <c r="B256" s="3" t="s">
        <v>14</v>
      </c>
      <c r="G256" s="3">
        <v>0</v>
      </c>
      <c r="J256" s="8">
        <v>0</v>
      </c>
      <c r="N256" s="3">
        <v>0</v>
      </c>
      <c r="P256" s="8">
        <f t="shared" si="3"/>
        <v>0</v>
      </c>
    </row>
    <row r="257" spans="1:16" x14ac:dyDescent="0.25">
      <c r="A257" s="6">
        <v>43184</v>
      </c>
      <c r="B257" s="3" t="s">
        <v>15</v>
      </c>
      <c r="G257" s="3">
        <v>0</v>
      </c>
      <c r="J257" s="8">
        <v>0</v>
      </c>
      <c r="N257" s="3">
        <v>0</v>
      </c>
      <c r="P257" s="8">
        <f t="shared" si="3"/>
        <v>0</v>
      </c>
    </row>
    <row r="258" spans="1:16" x14ac:dyDescent="0.25">
      <c r="A258" s="6">
        <v>43184</v>
      </c>
      <c r="B258" s="3" t="s">
        <v>16</v>
      </c>
      <c r="C258" s="18"/>
      <c r="G258" s="3">
        <v>0</v>
      </c>
      <c r="J258" s="8">
        <v>0</v>
      </c>
      <c r="N258" s="3">
        <v>0</v>
      </c>
      <c r="P258" s="8">
        <f t="shared" si="3"/>
        <v>0</v>
      </c>
    </row>
    <row r="259" spans="1:16" x14ac:dyDescent="0.25">
      <c r="A259" s="6">
        <v>43184</v>
      </c>
      <c r="B259" s="3" t="s">
        <v>17</v>
      </c>
      <c r="C259" s="18"/>
      <c r="E259" s="17">
        <v>55212</v>
      </c>
      <c r="F259" s="14">
        <v>10</v>
      </c>
      <c r="G259" s="3">
        <v>10</v>
      </c>
      <c r="J259" s="8">
        <v>0</v>
      </c>
      <c r="N259" s="3">
        <v>0</v>
      </c>
      <c r="O259" s="3">
        <v>10</v>
      </c>
      <c r="P259" s="8">
        <f t="shared" ref="P259:P320" si="4">+J259+N259+O259</f>
        <v>10</v>
      </c>
    </row>
    <row r="260" spans="1:16" x14ac:dyDescent="0.25">
      <c r="A260" s="6">
        <v>43184</v>
      </c>
      <c r="B260" s="3" t="s">
        <v>18</v>
      </c>
      <c r="C260" s="18"/>
      <c r="G260" s="3">
        <v>0</v>
      </c>
      <c r="J260" s="8">
        <v>0</v>
      </c>
      <c r="N260" s="3">
        <v>0</v>
      </c>
      <c r="P260" s="8">
        <f t="shared" si="4"/>
        <v>0</v>
      </c>
    </row>
    <row r="261" spans="1:16" x14ac:dyDescent="0.25">
      <c r="A261" s="6">
        <v>43184</v>
      </c>
      <c r="B261" s="3" t="s">
        <v>19</v>
      </c>
      <c r="C261" s="18"/>
      <c r="G261" s="3">
        <v>0</v>
      </c>
      <c r="J261" s="8">
        <v>0</v>
      </c>
      <c r="N261" s="3">
        <v>0</v>
      </c>
      <c r="P261" s="8">
        <f t="shared" si="4"/>
        <v>0</v>
      </c>
    </row>
    <row r="262" spans="1:16" x14ac:dyDescent="0.25">
      <c r="A262" s="6">
        <v>43184</v>
      </c>
      <c r="B262" s="3" t="s">
        <v>21</v>
      </c>
      <c r="C262" s="18"/>
      <c r="G262" s="3">
        <v>0</v>
      </c>
      <c r="J262" s="8">
        <v>0</v>
      </c>
      <c r="N262" s="3">
        <v>0</v>
      </c>
      <c r="P262" s="8">
        <f t="shared" si="4"/>
        <v>0</v>
      </c>
    </row>
    <row r="263" spans="1:16" x14ac:dyDescent="0.25">
      <c r="A263" s="6">
        <v>43184</v>
      </c>
      <c r="B263" s="3" t="s">
        <v>38</v>
      </c>
      <c r="G263" s="3">
        <v>0</v>
      </c>
      <c r="J263" s="8">
        <v>0</v>
      </c>
      <c r="N263" s="3">
        <v>0</v>
      </c>
      <c r="P263" s="8">
        <f t="shared" si="4"/>
        <v>0</v>
      </c>
    </row>
    <row r="264" spans="1:16" x14ac:dyDescent="0.25">
      <c r="A264" s="6">
        <v>43184</v>
      </c>
      <c r="B264" s="3" t="s">
        <v>20</v>
      </c>
      <c r="C264" s="18"/>
      <c r="G264" s="3">
        <v>0</v>
      </c>
      <c r="J264" s="8">
        <v>0</v>
      </c>
      <c r="N264" s="3">
        <v>0</v>
      </c>
      <c r="P264" s="8">
        <f t="shared" si="4"/>
        <v>0</v>
      </c>
    </row>
    <row r="265" spans="1:16" x14ac:dyDescent="0.25">
      <c r="A265" s="6">
        <v>43184</v>
      </c>
      <c r="B265" s="3" t="s">
        <v>22</v>
      </c>
      <c r="G265" s="3">
        <v>0</v>
      </c>
      <c r="J265" s="8">
        <v>0</v>
      </c>
      <c r="N265" s="3">
        <v>0</v>
      </c>
      <c r="P265" s="8">
        <f t="shared" si="4"/>
        <v>0</v>
      </c>
    </row>
    <row r="266" spans="1:16" x14ac:dyDescent="0.25">
      <c r="A266" s="6">
        <v>43185</v>
      </c>
      <c r="B266" s="3" t="s">
        <v>13</v>
      </c>
      <c r="G266" s="3">
        <v>0</v>
      </c>
      <c r="J266" s="8">
        <v>0</v>
      </c>
      <c r="N266" s="3">
        <v>0</v>
      </c>
      <c r="P266" s="8">
        <f t="shared" si="4"/>
        <v>0</v>
      </c>
    </row>
    <row r="267" spans="1:16" x14ac:dyDescent="0.25">
      <c r="A267" s="6">
        <v>43185</v>
      </c>
      <c r="B267" s="3" t="s">
        <v>14</v>
      </c>
      <c r="E267" s="17">
        <v>55219</v>
      </c>
      <c r="F267" s="14">
        <v>946.33</v>
      </c>
      <c r="G267" s="3">
        <v>946.33</v>
      </c>
      <c r="J267" s="8">
        <v>0</v>
      </c>
      <c r="M267" s="3">
        <v>438</v>
      </c>
      <c r="N267" s="3">
        <v>438</v>
      </c>
      <c r="O267" s="3">
        <v>508.33</v>
      </c>
      <c r="P267" s="8">
        <f t="shared" si="4"/>
        <v>946.32999999999993</v>
      </c>
    </row>
    <row r="268" spans="1:16" x14ac:dyDescent="0.25">
      <c r="A268" s="6">
        <v>43185</v>
      </c>
      <c r="B268" s="3" t="s">
        <v>15</v>
      </c>
      <c r="E268" s="17">
        <v>55218</v>
      </c>
      <c r="F268" s="14">
        <v>5289</v>
      </c>
      <c r="G268" s="3">
        <v>5289</v>
      </c>
      <c r="H268" s="3">
        <v>20</v>
      </c>
      <c r="J268" s="8">
        <v>20</v>
      </c>
      <c r="L268" s="3">
        <v>1482</v>
      </c>
      <c r="M268" s="3">
        <v>3417</v>
      </c>
      <c r="N268" s="3">
        <v>4899</v>
      </c>
      <c r="O268" s="3">
        <v>370</v>
      </c>
      <c r="P268" s="8">
        <f t="shared" si="4"/>
        <v>5289</v>
      </c>
    </row>
    <row r="269" spans="1:16" x14ac:dyDescent="0.25">
      <c r="A269" s="6">
        <v>43185</v>
      </c>
      <c r="B269" s="3" t="s">
        <v>16</v>
      </c>
      <c r="C269" s="18"/>
      <c r="G269" s="3">
        <v>0</v>
      </c>
      <c r="J269" s="8">
        <v>0</v>
      </c>
      <c r="N269" s="3">
        <v>0</v>
      </c>
      <c r="P269" s="8">
        <f t="shared" si="4"/>
        <v>0</v>
      </c>
    </row>
    <row r="270" spans="1:16" x14ac:dyDescent="0.25">
      <c r="A270" s="6">
        <v>43185</v>
      </c>
      <c r="B270" s="3" t="s">
        <v>17</v>
      </c>
      <c r="C270" s="18"/>
      <c r="G270" s="3">
        <v>0</v>
      </c>
      <c r="J270" s="8">
        <v>0</v>
      </c>
      <c r="N270" s="3">
        <v>0</v>
      </c>
      <c r="P270" s="8">
        <f t="shared" si="4"/>
        <v>0</v>
      </c>
    </row>
    <row r="271" spans="1:16" x14ac:dyDescent="0.25">
      <c r="A271" s="6">
        <v>43185</v>
      </c>
      <c r="B271" s="3" t="s">
        <v>25</v>
      </c>
      <c r="C271" s="18">
        <v>67616</v>
      </c>
      <c r="D271" s="3">
        <v>21857.18</v>
      </c>
      <c r="G271" s="3">
        <v>21857.18</v>
      </c>
      <c r="H271" s="3">
        <v>1759.85</v>
      </c>
      <c r="I271" s="3">
        <v>14895.84</v>
      </c>
      <c r="J271" s="8">
        <v>16655.689999999999</v>
      </c>
      <c r="L271" s="3">
        <v>559</v>
      </c>
      <c r="M271" s="3">
        <v>209</v>
      </c>
      <c r="N271" s="3">
        <v>768</v>
      </c>
      <c r="O271" s="3">
        <v>4433.49</v>
      </c>
      <c r="P271" s="8">
        <f t="shared" si="4"/>
        <v>21857.18</v>
      </c>
    </row>
    <row r="272" spans="1:16" x14ac:dyDescent="0.25">
      <c r="A272" s="6">
        <v>43185</v>
      </c>
      <c r="B272" s="3" t="s">
        <v>19</v>
      </c>
      <c r="C272" s="18"/>
      <c r="G272" s="3">
        <v>0</v>
      </c>
      <c r="J272" s="8">
        <v>0</v>
      </c>
      <c r="N272" s="3">
        <v>0</v>
      </c>
      <c r="P272" s="8">
        <f t="shared" si="4"/>
        <v>0</v>
      </c>
    </row>
    <row r="273" spans="1:16" x14ac:dyDescent="0.25">
      <c r="A273" s="6">
        <v>43185</v>
      </c>
      <c r="B273" s="3" t="s">
        <v>21</v>
      </c>
      <c r="C273" s="18">
        <v>67617</v>
      </c>
      <c r="D273" s="3">
        <v>247.89</v>
      </c>
      <c r="G273" s="3">
        <v>247.89</v>
      </c>
      <c r="J273" s="8">
        <v>0</v>
      </c>
      <c r="L273" s="3">
        <v>247.89</v>
      </c>
      <c r="N273" s="3">
        <v>247.89</v>
      </c>
      <c r="P273" s="8">
        <f t="shared" si="4"/>
        <v>247.89</v>
      </c>
    </row>
    <row r="274" spans="1:16" x14ac:dyDescent="0.25">
      <c r="A274" s="6">
        <v>43185</v>
      </c>
      <c r="B274" s="3" t="s">
        <v>38</v>
      </c>
      <c r="C274" s="18">
        <v>67623</v>
      </c>
      <c r="D274" s="3">
        <v>94</v>
      </c>
      <c r="G274" s="3">
        <v>94</v>
      </c>
      <c r="J274" s="8">
        <v>0</v>
      </c>
      <c r="M274" s="3">
        <v>94</v>
      </c>
      <c r="N274" s="3">
        <v>94</v>
      </c>
      <c r="P274" s="8">
        <f t="shared" si="4"/>
        <v>94</v>
      </c>
    </row>
    <row r="275" spans="1:16" x14ac:dyDescent="0.25">
      <c r="A275" s="6">
        <v>43185</v>
      </c>
      <c r="B275" s="3" t="s">
        <v>20</v>
      </c>
      <c r="G275" s="3">
        <v>0</v>
      </c>
      <c r="J275" s="8">
        <v>0</v>
      </c>
      <c r="N275" s="3">
        <v>0</v>
      </c>
      <c r="P275" s="8">
        <f t="shared" si="4"/>
        <v>0</v>
      </c>
    </row>
    <row r="276" spans="1:16" x14ac:dyDescent="0.25">
      <c r="A276" s="6">
        <v>43185</v>
      </c>
      <c r="B276" s="3" t="s">
        <v>22</v>
      </c>
      <c r="G276" s="3">
        <v>0</v>
      </c>
      <c r="J276" s="8">
        <v>0</v>
      </c>
      <c r="N276" s="3">
        <v>0</v>
      </c>
      <c r="P276" s="8">
        <f t="shared" si="4"/>
        <v>0</v>
      </c>
    </row>
    <row r="277" spans="1:16" x14ac:dyDescent="0.25">
      <c r="A277" s="6">
        <v>43186</v>
      </c>
      <c r="B277" s="3" t="s">
        <v>13</v>
      </c>
      <c r="G277" s="3">
        <v>0</v>
      </c>
      <c r="J277" s="8">
        <v>0</v>
      </c>
      <c r="N277" s="3">
        <v>0</v>
      </c>
      <c r="P277" s="8">
        <f t="shared" si="4"/>
        <v>0</v>
      </c>
    </row>
    <row r="278" spans="1:16" x14ac:dyDescent="0.25">
      <c r="A278" s="6">
        <v>43186</v>
      </c>
      <c r="B278" s="3" t="s">
        <v>14</v>
      </c>
      <c r="E278" s="17">
        <v>55235</v>
      </c>
      <c r="F278" s="14">
        <v>390</v>
      </c>
      <c r="G278" s="3">
        <v>390</v>
      </c>
      <c r="H278" s="3">
        <v>72</v>
      </c>
      <c r="J278" s="8">
        <v>72</v>
      </c>
      <c r="M278" s="3">
        <v>82</v>
      </c>
      <c r="N278" s="3">
        <v>82</v>
      </c>
      <c r="O278" s="3">
        <v>236</v>
      </c>
      <c r="P278" s="8">
        <f t="shared" si="4"/>
        <v>390</v>
      </c>
    </row>
    <row r="279" spans="1:16" x14ac:dyDescent="0.25">
      <c r="A279" s="6">
        <v>43186</v>
      </c>
      <c r="B279" s="3" t="s">
        <v>15</v>
      </c>
      <c r="E279" s="17">
        <v>55233</v>
      </c>
      <c r="F279" s="14">
        <v>2134</v>
      </c>
      <c r="G279" s="3">
        <v>2134</v>
      </c>
      <c r="I279" s="3">
        <v>62</v>
      </c>
      <c r="J279" s="8">
        <v>62</v>
      </c>
      <c r="L279" s="3">
        <v>880</v>
      </c>
      <c r="M279" s="3">
        <v>450</v>
      </c>
      <c r="N279" s="3">
        <v>1330</v>
      </c>
      <c r="O279" s="3">
        <v>742</v>
      </c>
      <c r="P279" s="8">
        <f t="shared" si="4"/>
        <v>2134</v>
      </c>
    </row>
    <row r="280" spans="1:16" x14ac:dyDescent="0.25">
      <c r="A280" s="6">
        <v>43186</v>
      </c>
      <c r="B280" s="3" t="s">
        <v>16</v>
      </c>
      <c r="E280" s="17">
        <v>55240</v>
      </c>
      <c r="F280" s="14">
        <v>649.04999999999995</v>
      </c>
      <c r="G280" s="3">
        <v>649.04999999999995</v>
      </c>
      <c r="H280" s="3">
        <v>649.04999999999995</v>
      </c>
      <c r="J280" s="8">
        <v>649.04999999999995</v>
      </c>
      <c r="N280" s="3">
        <v>0</v>
      </c>
      <c r="P280" s="8">
        <f t="shared" si="4"/>
        <v>649.04999999999995</v>
      </c>
    </row>
    <row r="281" spans="1:16" x14ac:dyDescent="0.25">
      <c r="A281" s="6">
        <v>43186</v>
      </c>
      <c r="B281" s="3" t="s">
        <v>17</v>
      </c>
      <c r="G281" s="3">
        <v>0</v>
      </c>
      <c r="J281" s="8">
        <v>0</v>
      </c>
      <c r="N281" s="3">
        <v>0</v>
      </c>
      <c r="P281" s="8">
        <f t="shared" si="4"/>
        <v>0</v>
      </c>
    </row>
    <row r="282" spans="1:16" x14ac:dyDescent="0.25">
      <c r="A282" s="6">
        <v>43186</v>
      </c>
      <c r="B282" s="3" t="s">
        <v>25</v>
      </c>
      <c r="C282" s="18">
        <v>67619</v>
      </c>
      <c r="D282" s="3">
        <v>3352.92</v>
      </c>
      <c r="G282" s="3">
        <v>3352.92</v>
      </c>
      <c r="H282" s="3">
        <v>213.4</v>
      </c>
      <c r="I282" s="3">
        <v>1729.52</v>
      </c>
      <c r="J282" s="8">
        <v>1942.92</v>
      </c>
      <c r="L282" s="3">
        <v>38</v>
      </c>
      <c r="M282" s="3">
        <v>632</v>
      </c>
      <c r="N282" s="3">
        <v>670</v>
      </c>
      <c r="O282" s="3">
        <v>740</v>
      </c>
      <c r="P282" s="8">
        <f t="shared" si="4"/>
        <v>3352.92</v>
      </c>
    </row>
    <row r="283" spans="1:16" x14ac:dyDescent="0.25">
      <c r="A283" s="6">
        <v>43186</v>
      </c>
      <c r="B283" s="3" t="s">
        <v>19</v>
      </c>
      <c r="C283" s="18">
        <v>67618</v>
      </c>
      <c r="D283" s="3">
        <v>22222.7</v>
      </c>
      <c r="G283" s="3">
        <v>22222.7</v>
      </c>
      <c r="H283" s="3">
        <v>1367.1</v>
      </c>
      <c r="I283" s="3">
        <v>17120.650000000001</v>
      </c>
      <c r="J283" s="8">
        <v>18487.75</v>
      </c>
      <c r="L283" s="3">
        <v>605</v>
      </c>
      <c r="M283" s="3">
        <v>1244</v>
      </c>
      <c r="N283" s="3">
        <v>1849</v>
      </c>
      <c r="O283" s="3">
        <v>1885.95</v>
      </c>
      <c r="P283" s="8">
        <f t="shared" si="4"/>
        <v>22222.7</v>
      </c>
    </row>
    <row r="284" spans="1:16" x14ac:dyDescent="0.25">
      <c r="A284" s="6">
        <v>43186</v>
      </c>
      <c r="B284" s="3" t="s">
        <v>21</v>
      </c>
      <c r="C284" s="18">
        <v>67620</v>
      </c>
      <c r="D284" s="3">
        <v>2983</v>
      </c>
      <c r="G284" s="3">
        <v>2983</v>
      </c>
      <c r="J284" s="8">
        <v>0</v>
      </c>
      <c r="L284" s="3">
        <v>280</v>
      </c>
      <c r="M284" s="3">
        <v>1715</v>
      </c>
      <c r="N284" s="3">
        <v>1995</v>
      </c>
      <c r="O284" s="3">
        <v>988</v>
      </c>
      <c r="P284" s="8">
        <f t="shared" si="4"/>
        <v>2983</v>
      </c>
    </row>
    <row r="285" spans="1:16" x14ac:dyDescent="0.25">
      <c r="A285" s="6">
        <v>43186</v>
      </c>
      <c r="B285" s="3" t="s">
        <v>38</v>
      </c>
      <c r="C285" s="18">
        <v>67641</v>
      </c>
      <c r="D285" s="3">
        <v>-3109</v>
      </c>
      <c r="G285" s="3">
        <v>-3109</v>
      </c>
      <c r="J285" s="8">
        <v>0</v>
      </c>
      <c r="M285" s="3">
        <v>-3109</v>
      </c>
      <c r="N285" s="3">
        <v>-3109</v>
      </c>
      <c r="P285" s="8">
        <f t="shared" si="4"/>
        <v>-3109</v>
      </c>
    </row>
    <row r="286" spans="1:16" x14ac:dyDescent="0.25">
      <c r="A286" s="6">
        <v>43186</v>
      </c>
      <c r="B286" s="3" t="s">
        <v>20</v>
      </c>
      <c r="G286" s="3">
        <v>0</v>
      </c>
      <c r="J286" s="8">
        <v>0</v>
      </c>
      <c r="N286" s="3">
        <v>0</v>
      </c>
      <c r="P286" s="8">
        <f t="shared" si="4"/>
        <v>0</v>
      </c>
    </row>
    <row r="287" spans="1:16" x14ac:dyDescent="0.25">
      <c r="A287" s="6">
        <v>43186</v>
      </c>
      <c r="B287" s="3" t="s">
        <v>22</v>
      </c>
      <c r="G287" s="3">
        <v>0</v>
      </c>
      <c r="J287" s="8">
        <v>0</v>
      </c>
      <c r="N287" s="3">
        <v>0</v>
      </c>
      <c r="P287" s="8">
        <f t="shared" si="4"/>
        <v>0</v>
      </c>
    </row>
    <row r="288" spans="1:16" x14ac:dyDescent="0.25">
      <c r="A288" s="6">
        <v>43187</v>
      </c>
      <c r="B288" s="3" t="s">
        <v>13</v>
      </c>
      <c r="G288" s="3">
        <v>0</v>
      </c>
      <c r="J288" s="8">
        <v>0</v>
      </c>
      <c r="N288" s="3">
        <v>0</v>
      </c>
      <c r="P288" s="8">
        <f t="shared" si="4"/>
        <v>0</v>
      </c>
    </row>
    <row r="289" spans="1:16" x14ac:dyDescent="0.25">
      <c r="A289" s="6">
        <v>43187</v>
      </c>
      <c r="B289" s="3" t="s">
        <v>14</v>
      </c>
      <c r="E289" s="17">
        <v>55253</v>
      </c>
      <c r="F289" s="14">
        <v>1392</v>
      </c>
      <c r="G289" s="3">
        <v>1392</v>
      </c>
      <c r="H289" s="3">
        <v>48</v>
      </c>
      <c r="J289" s="8">
        <v>48</v>
      </c>
      <c r="L289" s="3">
        <v>844</v>
      </c>
      <c r="N289" s="3">
        <v>844</v>
      </c>
      <c r="O289" s="3">
        <v>500</v>
      </c>
      <c r="P289" s="8">
        <f t="shared" si="4"/>
        <v>1392</v>
      </c>
    </row>
    <row r="290" spans="1:16" x14ac:dyDescent="0.25">
      <c r="A290" s="6">
        <v>43187</v>
      </c>
      <c r="B290" s="3" t="s">
        <v>15</v>
      </c>
      <c r="E290" s="17">
        <v>55254</v>
      </c>
      <c r="F290" s="14">
        <v>3848.25</v>
      </c>
      <c r="G290" s="3">
        <v>3848.25</v>
      </c>
      <c r="H290" s="3">
        <v>507.25</v>
      </c>
      <c r="J290" s="8">
        <v>507.25</v>
      </c>
      <c r="L290" s="3">
        <v>1537</v>
      </c>
      <c r="M290" s="3">
        <v>1804</v>
      </c>
      <c r="N290" s="3">
        <v>3341</v>
      </c>
      <c r="P290" s="8">
        <f t="shared" si="4"/>
        <v>3848.25</v>
      </c>
    </row>
    <row r="291" spans="1:16" x14ac:dyDescent="0.25">
      <c r="A291" s="6">
        <v>43187</v>
      </c>
      <c r="B291" s="3" t="s">
        <v>16</v>
      </c>
      <c r="G291" s="3">
        <v>0</v>
      </c>
      <c r="J291" s="8">
        <v>0</v>
      </c>
      <c r="N291" s="3">
        <v>0</v>
      </c>
      <c r="P291" s="8">
        <f t="shared" si="4"/>
        <v>0</v>
      </c>
    </row>
    <row r="292" spans="1:16" x14ac:dyDescent="0.25">
      <c r="A292" s="6">
        <v>43187</v>
      </c>
      <c r="B292" s="3" t="s">
        <v>17</v>
      </c>
      <c r="E292" s="17">
        <v>55257</v>
      </c>
      <c r="F292" s="14">
        <v>80</v>
      </c>
      <c r="G292" s="3">
        <v>80</v>
      </c>
      <c r="J292" s="8">
        <v>0</v>
      </c>
      <c r="M292" s="3">
        <v>40</v>
      </c>
      <c r="N292" s="3">
        <v>40</v>
      </c>
      <c r="O292" s="3">
        <v>40</v>
      </c>
      <c r="P292" s="8">
        <f t="shared" si="4"/>
        <v>80</v>
      </c>
    </row>
    <row r="293" spans="1:16" x14ac:dyDescent="0.25">
      <c r="A293" s="6">
        <v>43187</v>
      </c>
      <c r="B293" s="3" t="s">
        <v>25</v>
      </c>
      <c r="C293" s="18">
        <v>67625</v>
      </c>
      <c r="D293" s="3">
        <v>4965.3</v>
      </c>
      <c r="G293" s="3">
        <v>4965.3</v>
      </c>
      <c r="H293" s="3">
        <v>958.5</v>
      </c>
      <c r="I293" s="3">
        <v>1509.98</v>
      </c>
      <c r="J293" s="8">
        <v>2468.48</v>
      </c>
      <c r="L293" s="3">
        <v>357.5</v>
      </c>
      <c r="M293" s="3">
        <v>284</v>
      </c>
      <c r="N293" s="3">
        <v>641.5</v>
      </c>
      <c r="O293" s="3">
        <v>1855.32</v>
      </c>
      <c r="P293" s="8">
        <f t="shared" si="4"/>
        <v>4965.3</v>
      </c>
    </row>
    <row r="294" spans="1:16" x14ac:dyDescent="0.25">
      <c r="A294" s="6">
        <v>43187</v>
      </c>
      <c r="B294" s="3" t="s">
        <v>19</v>
      </c>
      <c r="C294" s="18">
        <v>67624</v>
      </c>
      <c r="D294" s="3">
        <v>594.5</v>
      </c>
      <c r="G294" s="3">
        <v>594.5</v>
      </c>
      <c r="H294" s="3">
        <v>116</v>
      </c>
      <c r="I294" s="3">
        <v>20</v>
      </c>
      <c r="J294" s="8">
        <v>136</v>
      </c>
      <c r="L294" s="3">
        <v>79.5</v>
      </c>
      <c r="M294" s="3">
        <v>53</v>
      </c>
      <c r="N294" s="3">
        <v>132.5</v>
      </c>
      <c r="O294" s="3">
        <v>326</v>
      </c>
      <c r="P294" s="8">
        <f t="shared" si="4"/>
        <v>594.5</v>
      </c>
    </row>
    <row r="295" spans="1:16" x14ac:dyDescent="0.25">
      <c r="A295" s="6">
        <v>43187</v>
      </c>
      <c r="B295" s="3" t="s">
        <v>21</v>
      </c>
      <c r="C295" s="18">
        <v>67626</v>
      </c>
      <c r="D295" s="3">
        <v>2870.05</v>
      </c>
      <c r="G295" s="3">
        <v>2870.05</v>
      </c>
      <c r="J295" s="8">
        <v>0</v>
      </c>
      <c r="L295" s="3">
        <v>490</v>
      </c>
      <c r="M295" s="3">
        <v>1440</v>
      </c>
      <c r="N295" s="3">
        <v>1930</v>
      </c>
      <c r="O295" s="3">
        <v>940.05</v>
      </c>
      <c r="P295" s="8">
        <f t="shared" si="4"/>
        <v>2870.05</v>
      </c>
    </row>
    <row r="296" spans="1:16" x14ac:dyDescent="0.25">
      <c r="A296" s="6">
        <v>43187</v>
      </c>
      <c r="B296" s="3" t="s">
        <v>38</v>
      </c>
      <c r="C296" s="18">
        <v>67642</v>
      </c>
      <c r="D296" s="3">
        <v>127</v>
      </c>
      <c r="G296" s="3">
        <v>127</v>
      </c>
      <c r="J296" s="8">
        <v>0</v>
      </c>
      <c r="M296" s="3">
        <v>127</v>
      </c>
      <c r="N296" s="3">
        <v>127</v>
      </c>
      <c r="P296" s="8">
        <f t="shared" si="4"/>
        <v>127</v>
      </c>
    </row>
    <row r="297" spans="1:16" x14ac:dyDescent="0.25">
      <c r="A297" s="6">
        <v>43187</v>
      </c>
      <c r="B297" s="3" t="s">
        <v>20</v>
      </c>
      <c r="G297" s="3">
        <v>0</v>
      </c>
      <c r="J297" s="8">
        <v>0</v>
      </c>
      <c r="N297" s="3">
        <v>0</v>
      </c>
      <c r="P297" s="8">
        <f t="shared" si="4"/>
        <v>0</v>
      </c>
    </row>
    <row r="298" spans="1:16" x14ac:dyDescent="0.25">
      <c r="A298" s="6">
        <v>43187</v>
      </c>
      <c r="B298" s="3" t="s">
        <v>22</v>
      </c>
      <c r="C298" s="18">
        <v>67591</v>
      </c>
      <c r="D298" s="3">
        <v>12746.77</v>
      </c>
      <c r="G298" s="3">
        <v>12746.77</v>
      </c>
      <c r="I298" s="3">
        <v>12746.77</v>
      </c>
      <c r="J298" s="8">
        <v>12746.77</v>
      </c>
      <c r="N298" s="3">
        <v>0</v>
      </c>
      <c r="P298" s="8">
        <f t="shared" si="4"/>
        <v>12746.77</v>
      </c>
    </row>
    <row r="299" spans="1:16" x14ac:dyDescent="0.25">
      <c r="A299" s="6">
        <v>43188</v>
      </c>
      <c r="B299" s="3" t="s">
        <v>13</v>
      </c>
      <c r="G299" s="3">
        <v>0</v>
      </c>
      <c r="J299" s="8">
        <v>0</v>
      </c>
      <c r="N299" s="3">
        <v>0</v>
      </c>
      <c r="P299" s="8">
        <f t="shared" si="4"/>
        <v>0</v>
      </c>
    </row>
    <row r="300" spans="1:16" x14ac:dyDescent="0.25">
      <c r="A300" s="6">
        <v>43188</v>
      </c>
      <c r="B300" s="3" t="s">
        <v>14</v>
      </c>
      <c r="E300" s="17">
        <v>55275</v>
      </c>
      <c r="F300" s="14">
        <v>1916</v>
      </c>
      <c r="G300" s="3">
        <v>1916</v>
      </c>
      <c r="H300" s="3">
        <v>67</v>
      </c>
      <c r="J300" s="8">
        <v>67</v>
      </c>
      <c r="L300" s="3">
        <v>1467</v>
      </c>
      <c r="N300" s="3">
        <v>1467</v>
      </c>
      <c r="O300" s="3">
        <v>382</v>
      </c>
      <c r="P300" s="8">
        <f t="shared" si="4"/>
        <v>1916</v>
      </c>
    </row>
    <row r="301" spans="1:16" x14ac:dyDescent="0.25">
      <c r="A301" s="6">
        <v>43188</v>
      </c>
      <c r="B301" s="3" t="s">
        <v>15</v>
      </c>
      <c r="E301" s="17">
        <v>55271</v>
      </c>
      <c r="F301" s="14">
        <v>3377.65</v>
      </c>
      <c r="G301" s="3">
        <v>3377.65</v>
      </c>
      <c r="H301" s="3">
        <v>278.64999999999998</v>
      </c>
      <c r="I301" s="3">
        <v>330</v>
      </c>
      <c r="J301" s="8">
        <v>608.65</v>
      </c>
      <c r="L301" s="3">
        <v>60</v>
      </c>
      <c r="M301" s="3">
        <v>2489</v>
      </c>
      <c r="N301" s="3">
        <v>2549</v>
      </c>
      <c r="O301" s="3">
        <v>220</v>
      </c>
      <c r="P301" s="8">
        <f t="shared" si="4"/>
        <v>3377.65</v>
      </c>
    </row>
    <row r="302" spans="1:16" x14ac:dyDescent="0.25">
      <c r="A302" s="6">
        <v>43188</v>
      </c>
      <c r="B302" s="3" t="s">
        <v>16</v>
      </c>
      <c r="G302" s="3">
        <v>0</v>
      </c>
      <c r="J302" s="8">
        <v>0</v>
      </c>
      <c r="N302" s="3">
        <v>0</v>
      </c>
      <c r="P302" s="8">
        <f t="shared" si="4"/>
        <v>0</v>
      </c>
    </row>
    <row r="303" spans="1:16" x14ac:dyDescent="0.25">
      <c r="A303" s="6">
        <v>43188</v>
      </c>
      <c r="B303" s="3" t="s">
        <v>17</v>
      </c>
      <c r="E303" s="17">
        <v>55283</v>
      </c>
      <c r="F303" s="14">
        <v>920</v>
      </c>
      <c r="G303" s="3">
        <v>920</v>
      </c>
      <c r="H303" s="3">
        <v>920</v>
      </c>
      <c r="J303" s="8">
        <v>920</v>
      </c>
      <c r="N303" s="3">
        <v>0</v>
      </c>
      <c r="P303" s="8">
        <f t="shared" si="4"/>
        <v>920</v>
      </c>
    </row>
    <row r="304" spans="1:16" x14ac:dyDescent="0.25">
      <c r="A304" s="6">
        <v>43188</v>
      </c>
      <c r="B304" s="3" t="s">
        <v>18</v>
      </c>
      <c r="G304" s="3">
        <v>0</v>
      </c>
      <c r="J304" s="8">
        <v>0</v>
      </c>
      <c r="N304" s="3">
        <v>0</v>
      </c>
      <c r="P304" s="8">
        <f t="shared" si="4"/>
        <v>0</v>
      </c>
    </row>
    <row r="305" spans="1:16" x14ac:dyDescent="0.25">
      <c r="A305" s="6">
        <v>43188</v>
      </c>
      <c r="B305" s="3" t="s">
        <v>19</v>
      </c>
      <c r="C305" s="18">
        <v>67629</v>
      </c>
      <c r="D305" s="3">
        <v>15241.88</v>
      </c>
      <c r="G305" s="3">
        <v>15241.88</v>
      </c>
      <c r="H305" s="3">
        <v>2363.25</v>
      </c>
      <c r="I305" s="3">
        <v>7249.13</v>
      </c>
      <c r="J305" s="8">
        <v>9612.3799999999992</v>
      </c>
      <c r="L305" s="3">
        <v>1632</v>
      </c>
      <c r="M305" s="3">
        <v>1550</v>
      </c>
      <c r="N305" s="3">
        <v>3182</v>
      </c>
      <c r="O305" s="3">
        <v>2447.5</v>
      </c>
      <c r="P305" s="8">
        <f t="shared" si="4"/>
        <v>15241.88</v>
      </c>
    </row>
    <row r="306" spans="1:16" x14ac:dyDescent="0.25">
      <c r="A306" s="6">
        <v>43188</v>
      </c>
      <c r="B306" s="3" t="s">
        <v>21</v>
      </c>
      <c r="C306" s="18">
        <v>67630</v>
      </c>
      <c r="D306" s="3">
        <v>3929.45</v>
      </c>
      <c r="G306" s="3">
        <v>3929.45</v>
      </c>
      <c r="J306" s="8">
        <v>0</v>
      </c>
      <c r="L306" s="3">
        <v>2082.89</v>
      </c>
      <c r="M306" s="3">
        <v>1846.56</v>
      </c>
      <c r="N306" s="3">
        <v>3929.45</v>
      </c>
      <c r="P306" s="8">
        <f t="shared" si="4"/>
        <v>3929.45</v>
      </c>
    </row>
    <row r="307" spans="1:16" x14ac:dyDescent="0.25">
      <c r="A307" s="6">
        <v>43188</v>
      </c>
      <c r="B307" s="3" t="s">
        <v>38</v>
      </c>
      <c r="C307" s="18">
        <v>67643</v>
      </c>
      <c r="D307" s="3">
        <v>62</v>
      </c>
      <c r="G307" s="3">
        <v>62</v>
      </c>
      <c r="J307" s="8">
        <v>0</v>
      </c>
      <c r="M307" s="3">
        <v>62</v>
      </c>
      <c r="N307" s="3">
        <v>62</v>
      </c>
      <c r="P307" s="8">
        <f t="shared" si="4"/>
        <v>62</v>
      </c>
    </row>
    <row r="308" spans="1:16" x14ac:dyDescent="0.25">
      <c r="A308" s="6">
        <v>43188</v>
      </c>
      <c r="B308" s="3" t="s">
        <v>20</v>
      </c>
      <c r="G308" s="3">
        <v>0</v>
      </c>
      <c r="J308" s="8">
        <v>0</v>
      </c>
      <c r="N308" s="3">
        <v>0</v>
      </c>
      <c r="P308" s="8">
        <f t="shared" si="4"/>
        <v>0</v>
      </c>
    </row>
    <row r="309" spans="1:16" x14ac:dyDescent="0.25">
      <c r="A309" s="6">
        <v>43188</v>
      </c>
      <c r="B309" s="3" t="s">
        <v>22</v>
      </c>
      <c r="G309" s="3">
        <v>0</v>
      </c>
      <c r="J309" s="8">
        <v>0</v>
      </c>
      <c r="N309" s="3">
        <v>0</v>
      </c>
      <c r="P309" s="8">
        <f t="shared" si="4"/>
        <v>0</v>
      </c>
    </row>
    <row r="310" spans="1:16" x14ac:dyDescent="0.25">
      <c r="A310" s="6">
        <v>43189</v>
      </c>
      <c r="B310" s="3" t="s">
        <v>13</v>
      </c>
      <c r="G310" s="3">
        <v>0</v>
      </c>
      <c r="J310" s="8">
        <v>0</v>
      </c>
      <c r="N310" s="3">
        <v>0</v>
      </c>
      <c r="P310" s="8">
        <f t="shared" si="4"/>
        <v>0</v>
      </c>
    </row>
    <row r="311" spans="1:16" x14ac:dyDescent="0.25">
      <c r="A311" s="6">
        <v>43189</v>
      </c>
      <c r="B311" s="3" t="s">
        <v>14</v>
      </c>
      <c r="E311" s="17">
        <v>55292</v>
      </c>
      <c r="F311" s="14">
        <v>704</v>
      </c>
      <c r="G311" s="3">
        <v>704</v>
      </c>
      <c r="L311" s="3">
        <v>82</v>
      </c>
      <c r="M311" s="3">
        <v>622</v>
      </c>
      <c r="P311" s="8">
        <f t="shared" si="4"/>
        <v>0</v>
      </c>
    </row>
    <row r="312" spans="1:16" x14ac:dyDescent="0.25">
      <c r="A312" s="6">
        <v>43189</v>
      </c>
      <c r="B312" s="3" t="s">
        <v>15</v>
      </c>
      <c r="E312" s="17">
        <v>55293</v>
      </c>
      <c r="F312" s="14">
        <v>1120</v>
      </c>
      <c r="G312" s="3">
        <v>1120</v>
      </c>
      <c r="M312" s="3">
        <v>1120</v>
      </c>
      <c r="N312" s="3">
        <v>1120</v>
      </c>
      <c r="P312" s="8">
        <f t="shared" si="4"/>
        <v>1120</v>
      </c>
    </row>
    <row r="313" spans="1:16" x14ac:dyDescent="0.25">
      <c r="A313" s="6">
        <v>43189</v>
      </c>
      <c r="B313" s="3" t="s">
        <v>16</v>
      </c>
      <c r="P313" s="8">
        <f t="shared" si="4"/>
        <v>0</v>
      </c>
    </row>
    <row r="314" spans="1:16" x14ac:dyDescent="0.25">
      <c r="A314" s="6">
        <v>43189</v>
      </c>
      <c r="B314" s="3" t="s">
        <v>17</v>
      </c>
      <c r="E314" s="17">
        <v>55294</v>
      </c>
      <c r="F314" s="14">
        <v>50</v>
      </c>
      <c r="G314" s="3">
        <v>50</v>
      </c>
      <c r="H314" s="3">
        <v>50</v>
      </c>
      <c r="J314" s="8">
        <v>50</v>
      </c>
      <c r="P314" s="8">
        <f t="shared" si="4"/>
        <v>50</v>
      </c>
    </row>
    <row r="315" spans="1:16" x14ac:dyDescent="0.25">
      <c r="A315" s="6">
        <v>43189</v>
      </c>
      <c r="B315" s="3" t="s">
        <v>25</v>
      </c>
      <c r="J315" s="8">
        <v>0</v>
      </c>
      <c r="N315" s="3">
        <v>0</v>
      </c>
      <c r="P315" s="8">
        <f t="shared" si="4"/>
        <v>0</v>
      </c>
    </row>
    <row r="316" spans="1:16" x14ac:dyDescent="0.25">
      <c r="A316" s="6">
        <v>43189</v>
      </c>
      <c r="B316" s="3" t="s">
        <v>19</v>
      </c>
      <c r="J316" s="8">
        <v>0</v>
      </c>
      <c r="N316" s="3">
        <v>0</v>
      </c>
      <c r="P316" s="8">
        <f t="shared" si="4"/>
        <v>0</v>
      </c>
    </row>
    <row r="317" spans="1:16" x14ac:dyDescent="0.25">
      <c r="A317" s="6">
        <v>43189</v>
      </c>
      <c r="B317" s="3" t="s">
        <v>21</v>
      </c>
      <c r="J317" s="8">
        <v>0</v>
      </c>
      <c r="N317" s="3">
        <v>0</v>
      </c>
      <c r="P317" s="8">
        <f t="shared" si="4"/>
        <v>0</v>
      </c>
    </row>
    <row r="318" spans="1:16" x14ac:dyDescent="0.25">
      <c r="A318" s="6">
        <v>43189</v>
      </c>
      <c r="B318" s="3" t="s">
        <v>38</v>
      </c>
      <c r="J318" s="8">
        <v>0</v>
      </c>
      <c r="N318" s="3">
        <v>0</v>
      </c>
      <c r="P318" s="8">
        <f t="shared" si="4"/>
        <v>0</v>
      </c>
    </row>
    <row r="319" spans="1:16" x14ac:dyDescent="0.25">
      <c r="A319" s="6">
        <v>43189</v>
      </c>
      <c r="B319" s="3" t="s">
        <v>20</v>
      </c>
      <c r="J319" s="8">
        <v>0</v>
      </c>
      <c r="N319" s="3">
        <v>0</v>
      </c>
      <c r="P319" s="8">
        <f t="shared" si="4"/>
        <v>0</v>
      </c>
    </row>
    <row r="320" spans="1:16" x14ac:dyDescent="0.25">
      <c r="A320" s="6">
        <v>43189</v>
      </c>
      <c r="B320" s="3" t="s">
        <v>22</v>
      </c>
      <c r="J320" s="8">
        <v>0</v>
      </c>
      <c r="N320" s="3">
        <v>0</v>
      </c>
      <c r="P320" s="8">
        <f t="shared" si="4"/>
        <v>0</v>
      </c>
    </row>
  </sheetData>
  <autoFilter ref="A1:P286"/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workbookViewId="0">
      <selection activeCell="C21" sqref="C21"/>
    </sheetView>
  </sheetViews>
  <sheetFormatPr baseColWidth="10" defaultRowHeight="15" x14ac:dyDescent="0.25"/>
  <cols>
    <col min="3" max="3" width="37.85546875" bestFit="1" customWidth="1"/>
    <col min="9" max="9" width="14.42578125" style="3" customWidth="1"/>
  </cols>
  <sheetData>
    <row r="1" spans="1:10" x14ac:dyDescent="0.25">
      <c r="A1" s="13" t="s">
        <v>26</v>
      </c>
      <c r="B1" s="13" t="s">
        <v>27</v>
      </c>
      <c r="C1" s="13" t="s">
        <v>28</v>
      </c>
      <c r="D1" s="13" t="s">
        <v>29</v>
      </c>
      <c r="E1" s="13" t="s">
        <v>30</v>
      </c>
      <c r="F1" s="13" t="s">
        <v>31</v>
      </c>
      <c r="G1" s="13" t="s">
        <v>32</v>
      </c>
      <c r="H1" s="13" t="s">
        <v>33</v>
      </c>
      <c r="I1" s="15" t="s">
        <v>34</v>
      </c>
    </row>
    <row r="2" spans="1:10" x14ac:dyDescent="0.25">
      <c r="A2" s="12" t="s">
        <v>35</v>
      </c>
      <c r="B2" s="12" t="s">
        <v>36</v>
      </c>
      <c r="C2" s="12" t="s">
        <v>202</v>
      </c>
      <c r="D2" s="12" t="s">
        <v>43</v>
      </c>
      <c r="E2" s="12" t="s">
        <v>37</v>
      </c>
      <c r="F2" s="12" t="s">
        <v>44</v>
      </c>
      <c r="G2" s="12" t="s">
        <v>45</v>
      </c>
      <c r="H2" s="12" t="s">
        <v>46</v>
      </c>
      <c r="I2" s="16">
        <v>500</v>
      </c>
    </row>
    <row r="3" spans="1:10" x14ac:dyDescent="0.25">
      <c r="A3" s="12" t="s">
        <v>35</v>
      </c>
      <c r="B3" s="12" t="s">
        <v>36</v>
      </c>
      <c r="C3" s="12" t="s">
        <v>202</v>
      </c>
      <c r="D3" s="12" t="s">
        <v>43</v>
      </c>
      <c r="E3" s="12" t="s">
        <v>37</v>
      </c>
      <c r="F3" s="12" t="s">
        <v>47</v>
      </c>
      <c r="G3" s="12" t="s">
        <v>45</v>
      </c>
      <c r="H3" s="12" t="s">
        <v>48</v>
      </c>
      <c r="I3" s="16">
        <v>285</v>
      </c>
      <c r="J3" s="10"/>
    </row>
    <row r="4" spans="1:10" x14ac:dyDescent="0.25">
      <c r="A4" s="12" t="s">
        <v>35</v>
      </c>
      <c r="B4" s="12" t="s">
        <v>36</v>
      </c>
      <c r="C4" s="12" t="s">
        <v>202</v>
      </c>
      <c r="D4" s="12" t="s">
        <v>43</v>
      </c>
      <c r="E4" s="12" t="s">
        <v>37</v>
      </c>
      <c r="F4" s="12" t="s">
        <v>49</v>
      </c>
      <c r="G4" s="12" t="s">
        <v>45</v>
      </c>
      <c r="H4" s="12" t="s">
        <v>50</v>
      </c>
      <c r="I4" s="16">
        <v>500</v>
      </c>
    </row>
    <row r="5" spans="1:10" x14ac:dyDescent="0.25">
      <c r="A5" s="12" t="s">
        <v>35</v>
      </c>
      <c r="B5" s="12" t="s">
        <v>36</v>
      </c>
      <c r="C5" s="12" t="s">
        <v>202</v>
      </c>
      <c r="D5" s="12" t="s">
        <v>51</v>
      </c>
      <c r="E5" s="12" t="s">
        <v>37</v>
      </c>
      <c r="F5" s="12" t="s">
        <v>52</v>
      </c>
      <c r="G5" s="12" t="s">
        <v>45</v>
      </c>
      <c r="H5" s="12" t="s">
        <v>53</v>
      </c>
      <c r="I5" s="16">
        <f>2942.23-1380.06</f>
        <v>1562.17</v>
      </c>
    </row>
    <row r="6" spans="1:10" x14ac:dyDescent="0.25">
      <c r="A6" s="12" t="s">
        <v>35</v>
      </c>
      <c r="B6" s="12" t="s">
        <v>36</v>
      </c>
      <c r="C6" s="12" t="s">
        <v>202</v>
      </c>
      <c r="D6" s="12" t="s">
        <v>51</v>
      </c>
      <c r="E6" s="12" t="s">
        <v>37</v>
      </c>
      <c r="F6" s="12" t="s">
        <v>52</v>
      </c>
      <c r="G6" s="12" t="s">
        <v>45</v>
      </c>
      <c r="H6" s="12" t="s">
        <v>53</v>
      </c>
      <c r="I6" s="16">
        <v>0</v>
      </c>
    </row>
    <row r="7" spans="1:10" x14ac:dyDescent="0.25">
      <c r="A7" s="12" t="s">
        <v>35</v>
      </c>
      <c r="B7" s="12" t="s">
        <v>36</v>
      </c>
      <c r="C7" s="12" t="s">
        <v>202</v>
      </c>
      <c r="D7" s="12" t="s">
        <v>51</v>
      </c>
      <c r="E7" s="12" t="s">
        <v>37</v>
      </c>
      <c r="F7" s="12" t="s">
        <v>54</v>
      </c>
      <c r="G7" s="12" t="s">
        <v>45</v>
      </c>
      <c r="H7" s="12" t="s">
        <v>55</v>
      </c>
      <c r="I7" s="16">
        <v>500</v>
      </c>
    </row>
    <row r="8" spans="1:10" x14ac:dyDescent="0.25">
      <c r="A8" s="12" t="s">
        <v>35</v>
      </c>
      <c r="B8" s="12" t="s">
        <v>36</v>
      </c>
      <c r="C8" s="12" t="s">
        <v>202</v>
      </c>
      <c r="D8" s="12" t="s">
        <v>51</v>
      </c>
      <c r="E8" s="12" t="s">
        <v>37</v>
      </c>
      <c r="F8" s="12" t="s">
        <v>56</v>
      </c>
      <c r="G8" s="12" t="s">
        <v>45</v>
      </c>
      <c r="H8" s="12" t="s">
        <v>57</v>
      </c>
      <c r="I8" s="16">
        <v>173287.99</v>
      </c>
    </row>
    <row r="9" spans="1:10" x14ac:dyDescent="0.25">
      <c r="A9" s="12" t="s">
        <v>35</v>
      </c>
      <c r="B9" s="12" t="s">
        <v>36</v>
      </c>
      <c r="C9" s="12" t="s">
        <v>202</v>
      </c>
      <c r="D9" s="12" t="s">
        <v>51</v>
      </c>
      <c r="E9" s="12" t="s">
        <v>37</v>
      </c>
      <c r="F9" s="12" t="s">
        <v>58</v>
      </c>
      <c r="G9" s="12" t="s">
        <v>45</v>
      </c>
      <c r="H9" s="12" t="s">
        <v>59</v>
      </c>
      <c r="I9" s="16">
        <v>33712.480000000003</v>
      </c>
    </row>
    <row r="10" spans="1:10" x14ac:dyDescent="0.25">
      <c r="A10" s="12" t="s">
        <v>35</v>
      </c>
      <c r="B10" s="12" t="s">
        <v>36</v>
      </c>
      <c r="C10" s="12" t="s">
        <v>202</v>
      </c>
      <c r="D10" s="12" t="s">
        <v>51</v>
      </c>
      <c r="E10" s="12" t="s">
        <v>37</v>
      </c>
      <c r="F10" s="12" t="s">
        <v>60</v>
      </c>
      <c r="G10" s="12" t="s">
        <v>45</v>
      </c>
      <c r="H10" s="12" t="s">
        <v>61</v>
      </c>
      <c r="I10" s="16">
        <f>452172.45-218474</f>
        <v>233698.45</v>
      </c>
    </row>
    <row r="11" spans="1:10" x14ac:dyDescent="0.25">
      <c r="A11" s="12" t="s">
        <v>35</v>
      </c>
      <c r="B11" s="12" t="s">
        <v>36</v>
      </c>
      <c r="C11" s="12" t="s">
        <v>202</v>
      </c>
      <c r="D11" s="12" t="s">
        <v>51</v>
      </c>
      <c r="E11" s="12" t="s">
        <v>37</v>
      </c>
      <c r="F11" s="12" t="s">
        <v>60</v>
      </c>
      <c r="G11" s="12" t="s">
        <v>45</v>
      </c>
      <c r="H11" s="12" t="s">
        <v>61</v>
      </c>
      <c r="I11" s="16">
        <v>0</v>
      </c>
    </row>
    <row r="12" spans="1:10" x14ac:dyDescent="0.25">
      <c r="A12" s="12" t="s">
        <v>35</v>
      </c>
      <c r="B12" s="12" t="s">
        <v>36</v>
      </c>
      <c r="C12" s="12" t="s">
        <v>202</v>
      </c>
      <c r="D12" s="12" t="s">
        <v>51</v>
      </c>
      <c r="E12" s="12" t="s">
        <v>37</v>
      </c>
      <c r="F12" s="12" t="s">
        <v>62</v>
      </c>
      <c r="G12" s="12" t="s">
        <v>45</v>
      </c>
      <c r="H12" s="12" t="s">
        <v>63</v>
      </c>
      <c r="I12" s="16">
        <v>2321.7399999999998</v>
      </c>
    </row>
    <row r="13" spans="1:10" x14ac:dyDescent="0.25">
      <c r="A13" s="12" t="s">
        <v>35</v>
      </c>
      <c r="B13" s="12" t="s">
        <v>36</v>
      </c>
      <c r="C13" s="12" t="s">
        <v>202</v>
      </c>
      <c r="D13" s="12" t="s">
        <v>51</v>
      </c>
      <c r="E13" s="12" t="s">
        <v>37</v>
      </c>
      <c r="F13" s="12" t="s">
        <v>64</v>
      </c>
      <c r="G13" s="12" t="s">
        <v>45</v>
      </c>
      <c r="H13" s="12" t="s">
        <v>65</v>
      </c>
      <c r="I13" s="16">
        <v>500</v>
      </c>
    </row>
    <row r="14" spans="1:10" x14ac:dyDescent="0.25">
      <c r="A14" s="12" t="s">
        <v>35</v>
      </c>
      <c r="B14" s="12" t="s">
        <v>36</v>
      </c>
      <c r="C14" s="12" t="s">
        <v>202</v>
      </c>
      <c r="D14" s="12" t="s">
        <v>66</v>
      </c>
      <c r="E14" s="12" t="s">
        <v>37</v>
      </c>
      <c r="F14" s="12" t="s">
        <v>67</v>
      </c>
      <c r="G14" s="12" t="s">
        <v>45</v>
      </c>
      <c r="H14" s="12" t="s">
        <v>68</v>
      </c>
      <c r="I14" s="16">
        <f>565825.05-373359.72</f>
        <v>192465.33000000007</v>
      </c>
    </row>
    <row r="15" spans="1:10" x14ac:dyDescent="0.25">
      <c r="A15" s="12" t="s">
        <v>35</v>
      </c>
      <c r="B15" s="12" t="s">
        <v>36</v>
      </c>
      <c r="C15" s="12" t="s">
        <v>202</v>
      </c>
      <c r="D15" s="12" t="s">
        <v>66</v>
      </c>
      <c r="E15" s="12" t="s">
        <v>37</v>
      </c>
      <c r="F15" s="12" t="s">
        <v>67</v>
      </c>
      <c r="G15" s="12" t="s">
        <v>45</v>
      </c>
      <c r="H15" s="12" t="s">
        <v>68</v>
      </c>
      <c r="I15" s="16">
        <v>0</v>
      </c>
    </row>
    <row r="16" spans="1:10" x14ac:dyDescent="0.25">
      <c r="A16" s="12" t="s">
        <v>35</v>
      </c>
      <c r="B16" s="12" t="s">
        <v>36</v>
      </c>
      <c r="C16" s="12" t="s">
        <v>202</v>
      </c>
      <c r="D16" s="12" t="s">
        <v>66</v>
      </c>
      <c r="E16" s="12" t="s">
        <v>37</v>
      </c>
      <c r="F16" s="12" t="s">
        <v>69</v>
      </c>
      <c r="G16" s="12" t="s">
        <v>45</v>
      </c>
      <c r="H16" s="12" t="s">
        <v>70</v>
      </c>
      <c r="I16" s="16">
        <v>132</v>
      </c>
    </row>
    <row r="17" spans="1:9" x14ac:dyDescent="0.25">
      <c r="A17" s="12" t="s">
        <v>35</v>
      </c>
      <c r="B17" s="12" t="s">
        <v>36</v>
      </c>
      <c r="C17" s="12" t="s">
        <v>202</v>
      </c>
      <c r="D17" s="12" t="s">
        <v>66</v>
      </c>
      <c r="E17" s="12" t="s">
        <v>37</v>
      </c>
      <c r="F17" s="12" t="s">
        <v>71</v>
      </c>
      <c r="G17" s="12" t="s">
        <v>45</v>
      </c>
      <c r="H17" s="12" t="s">
        <v>72</v>
      </c>
      <c r="I17" s="16">
        <v>1644.03</v>
      </c>
    </row>
    <row r="18" spans="1:9" x14ac:dyDescent="0.25">
      <c r="A18" s="12" t="s">
        <v>35</v>
      </c>
      <c r="B18" s="12" t="s">
        <v>36</v>
      </c>
      <c r="C18" s="12" t="s">
        <v>202</v>
      </c>
      <c r="D18" s="12" t="s">
        <v>66</v>
      </c>
      <c r="E18" s="12" t="s">
        <v>37</v>
      </c>
      <c r="F18" s="12" t="s">
        <v>73</v>
      </c>
      <c r="G18" s="12" t="s">
        <v>45</v>
      </c>
      <c r="H18" s="12" t="s">
        <v>74</v>
      </c>
      <c r="I18" s="16">
        <v>29730.68</v>
      </c>
    </row>
    <row r="19" spans="1:9" x14ac:dyDescent="0.25">
      <c r="A19" s="12" t="s">
        <v>35</v>
      </c>
      <c r="B19" s="12" t="s">
        <v>36</v>
      </c>
      <c r="C19" s="12" t="s">
        <v>202</v>
      </c>
      <c r="D19" s="12" t="s">
        <v>66</v>
      </c>
      <c r="E19" s="12" t="s">
        <v>37</v>
      </c>
      <c r="F19" s="12" t="s">
        <v>75</v>
      </c>
      <c r="G19" s="12" t="s">
        <v>45</v>
      </c>
      <c r="H19" s="12" t="s">
        <v>76</v>
      </c>
      <c r="I19" s="16">
        <f>7300.55-102</f>
        <v>7198.55</v>
      </c>
    </row>
    <row r="20" spans="1:9" x14ac:dyDescent="0.25">
      <c r="A20" s="12" t="s">
        <v>35</v>
      </c>
      <c r="B20" s="12" t="s">
        <v>36</v>
      </c>
      <c r="C20" s="12" t="s">
        <v>202</v>
      </c>
      <c r="D20" s="12" t="s">
        <v>66</v>
      </c>
      <c r="E20" s="12" t="s">
        <v>37</v>
      </c>
      <c r="F20" s="12" t="s">
        <v>75</v>
      </c>
      <c r="G20" s="12" t="s">
        <v>45</v>
      </c>
      <c r="H20" s="12" t="s">
        <v>76</v>
      </c>
      <c r="I20" s="16">
        <v>0</v>
      </c>
    </row>
    <row r="21" spans="1:9" x14ac:dyDescent="0.25">
      <c r="A21" s="12" t="s">
        <v>35</v>
      </c>
      <c r="B21" s="12" t="s">
        <v>36</v>
      </c>
      <c r="C21" s="12" t="s">
        <v>202</v>
      </c>
      <c r="D21" s="12" t="s">
        <v>66</v>
      </c>
      <c r="E21" s="12" t="s">
        <v>37</v>
      </c>
      <c r="F21" s="12" t="s">
        <v>77</v>
      </c>
      <c r="G21" s="12" t="s">
        <v>45</v>
      </c>
      <c r="H21" s="12" t="s">
        <v>78</v>
      </c>
      <c r="I21" s="16">
        <v>287.5</v>
      </c>
    </row>
    <row r="22" spans="1:9" x14ac:dyDescent="0.25">
      <c r="A22" s="12" t="s">
        <v>35</v>
      </c>
      <c r="B22" s="12" t="s">
        <v>36</v>
      </c>
      <c r="C22" s="12" t="s">
        <v>202</v>
      </c>
      <c r="D22" s="12" t="s">
        <v>79</v>
      </c>
      <c r="E22" s="12" t="s">
        <v>37</v>
      </c>
      <c r="F22" s="12" t="s">
        <v>80</v>
      </c>
      <c r="G22" s="12" t="s">
        <v>45</v>
      </c>
      <c r="H22" s="12" t="s">
        <v>81</v>
      </c>
      <c r="I22" s="16">
        <v>51</v>
      </c>
    </row>
    <row r="23" spans="1:9" x14ac:dyDescent="0.25">
      <c r="A23" s="12" t="s">
        <v>35</v>
      </c>
      <c r="B23" s="12" t="s">
        <v>36</v>
      </c>
      <c r="C23" s="12" t="s">
        <v>202</v>
      </c>
      <c r="D23" s="12" t="s">
        <v>79</v>
      </c>
      <c r="E23" s="12" t="s">
        <v>37</v>
      </c>
      <c r="F23" s="12" t="s">
        <v>82</v>
      </c>
      <c r="G23" s="12" t="s">
        <v>45</v>
      </c>
      <c r="H23" s="12" t="s">
        <v>83</v>
      </c>
      <c r="I23" s="16">
        <v>35758.78</v>
      </c>
    </row>
    <row r="24" spans="1:9" x14ac:dyDescent="0.25">
      <c r="A24" s="12" t="s">
        <v>35</v>
      </c>
      <c r="B24" s="12" t="s">
        <v>36</v>
      </c>
      <c r="C24" s="12" t="s">
        <v>202</v>
      </c>
      <c r="D24" s="12" t="s">
        <v>79</v>
      </c>
      <c r="E24" s="12" t="s">
        <v>37</v>
      </c>
      <c r="F24" s="12" t="s">
        <v>84</v>
      </c>
      <c r="G24" s="12" t="s">
        <v>45</v>
      </c>
      <c r="H24" s="12" t="s">
        <v>85</v>
      </c>
      <c r="I24" s="16">
        <v>24316.47</v>
      </c>
    </row>
    <row r="25" spans="1:9" x14ac:dyDescent="0.25">
      <c r="A25" s="12" t="s">
        <v>35</v>
      </c>
      <c r="B25" s="12" t="s">
        <v>36</v>
      </c>
      <c r="C25" s="12" t="s">
        <v>202</v>
      </c>
      <c r="D25" s="12" t="s">
        <v>79</v>
      </c>
      <c r="E25" s="12" t="s">
        <v>37</v>
      </c>
      <c r="F25" s="12" t="s">
        <v>86</v>
      </c>
      <c r="G25" s="12" t="s">
        <v>45</v>
      </c>
      <c r="H25" s="12" t="s">
        <v>87</v>
      </c>
      <c r="I25" s="16">
        <f>413036.29-447</f>
        <v>412589.29</v>
      </c>
    </row>
    <row r="26" spans="1:9" x14ac:dyDescent="0.25">
      <c r="A26" s="12" t="s">
        <v>35</v>
      </c>
      <c r="B26" s="12" t="s">
        <v>36</v>
      </c>
      <c r="C26" s="12" t="s">
        <v>202</v>
      </c>
      <c r="D26" s="12" t="s">
        <v>79</v>
      </c>
      <c r="E26" s="12" t="s">
        <v>37</v>
      </c>
      <c r="F26" s="12" t="s">
        <v>86</v>
      </c>
      <c r="G26" s="12" t="s">
        <v>45</v>
      </c>
      <c r="H26" s="12" t="s">
        <v>87</v>
      </c>
      <c r="I26" s="16">
        <v>0</v>
      </c>
    </row>
    <row r="27" spans="1:9" x14ac:dyDescent="0.25">
      <c r="A27" s="12" t="s">
        <v>35</v>
      </c>
      <c r="B27" s="12" t="s">
        <v>36</v>
      </c>
      <c r="C27" s="12" t="s">
        <v>202</v>
      </c>
      <c r="D27" s="12" t="s">
        <v>79</v>
      </c>
      <c r="E27" s="12" t="s">
        <v>37</v>
      </c>
      <c r="F27" s="12" t="s">
        <v>88</v>
      </c>
      <c r="G27" s="12" t="s">
        <v>45</v>
      </c>
      <c r="H27" s="12" t="s">
        <v>89</v>
      </c>
      <c r="I27" s="16">
        <v>2553.42</v>
      </c>
    </row>
    <row r="28" spans="1:9" x14ac:dyDescent="0.25">
      <c r="A28" s="12" t="s">
        <v>35</v>
      </c>
      <c r="B28" s="12" t="s">
        <v>36</v>
      </c>
      <c r="C28" s="12" t="s">
        <v>202</v>
      </c>
      <c r="D28" s="12" t="s">
        <v>79</v>
      </c>
      <c r="E28" s="12" t="s">
        <v>37</v>
      </c>
      <c r="F28" s="12" t="s">
        <v>90</v>
      </c>
      <c r="G28" s="12" t="s">
        <v>45</v>
      </c>
      <c r="H28" s="12" t="s">
        <v>91</v>
      </c>
      <c r="I28" s="16">
        <v>66776.22</v>
      </c>
    </row>
    <row r="29" spans="1:9" x14ac:dyDescent="0.25">
      <c r="A29" s="12" t="s">
        <v>35</v>
      </c>
      <c r="B29" s="12" t="s">
        <v>36</v>
      </c>
      <c r="C29" s="12" t="s">
        <v>202</v>
      </c>
      <c r="D29" s="12" t="s">
        <v>79</v>
      </c>
      <c r="E29" s="12" t="s">
        <v>37</v>
      </c>
      <c r="F29" s="12" t="s">
        <v>92</v>
      </c>
      <c r="G29" s="12" t="s">
        <v>45</v>
      </c>
      <c r="H29" s="12" t="s">
        <v>93</v>
      </c>
      <c r="I29" s="16">
        <v>-500</v>
      </c>
    </row>
    <row r="30" spans="1:9" x14ac:dyDescent="0.25">
      <c r="A30" s="12" t="s">
        <v>35</v>
      </c>
      <c r="B30" s="12" t="s">
        <v>36</v>
      </c>
      <c r="C30" s="12" t="s">
        <v>202</v>
      </c>
      <c r="D30" s="12" t="s">
        <v>94</v>
      </c>
      <c r="E30" s="12" t="s">
        <v>37</v>
      </c>
      <c r="F30" s="12" t="s">
        <v>95</v>
      </c>
      <c r="G30" s="12" t="s">
        <v>45</v>
      </c>
      <c r="H30" s="12" t="s">
        <v>96</v>
      </c>
      <c r="I30" s="16">
        <v>3773.68</v>
      </c>
    </row>
    <row r="31" spans="1:9" x14ac:dyDescent="0.25">
      <c r="A31" s="12" t="s">
        <v>35</v>
      </c>
      <c r="B31" s="12" t="s">
        <v>36</v>
      </c>
      <c r="C31" s="12" t="s">
        <v>202</v>
      </c>
      <c r="D31" s="12" t="s">
        <v>94</v>
      </c>
      <c r="E31" s="12" t="s">
        <v>37</v>
      </c>
      <c r="F31" s="12" t="s">
        <v>97</v>
      </c>
      <c r="G31" s="12" t="s">
        <v>45</v>
      </c>
      <c r="H31" s="12" t="s">
        <v>98</v>
      </c>
      <c r="I31" s="16">
        <v>95</v>
      </c>
    </row>
    <row r="32" spans="1:9" x14ac:dyDescent="0.25">
      <c r="A32" s="12" t="s">
        <v>35</v>
      </c>
      <c r="B32" s="12" t="s">
        <v>36</v>
      </c>
      <c r="C32" s="12" t="s">
        <v>202</v>
      </c>
      <c r="D32" s="12" t="s">
        <v>94</v>
      </c>
      <c r="E32" s="12" t="s">
        <v>37</v>
      </c>
      <c r="F32" s="12" t="s">
        <v>99</v>
      </c>
      <c r="G32" s="12" t="s">
        <v>45</v>
      </c>
      <c r="H32" s="12" t="s">
        <v>100</v>
      </c>
      <c r="I32" s="16">
        <v>87</v>
      </c>
    </row>
    <row r="33" spans="1:9" x14ac:dyDescent="0.25">
      <c r="A33" s="12" t="s">
        <v>35</v>
      </c>
      <c r="B33" s="12" t="s">
        <v>36</v>
      </c>
      <c r="C33" s="12" t="s">
        <v>202</v>
      </c>
      <c r="D33" s="12" t="s">
        <v>94</v>
      </c>
      <c r="E33" s="12" t="s">
        <v>37</v>
      </c>
      <c r="F33" s="12" t="s">
        <v>101</v>
      </c>
      <c r="G33" s="12" t="s">
        <v>45</v>
      </c>
      <c r="H33" s="12" t="s">
        <v>102</v>
      </c>
      <c r="I33" s="16">
        <v>20663.68</v>
      </c>
    </row>
    <row r="34" spans="1:9" x14ac:dyDescent="0.25">
      <c r="A34" s="12" t="s">
        <v>35</v>
      </c>
      <c r="B34" s="12" t="s">
        <v>36</v>
      </c>
      <c r="C34" s="12" t="s">
        <v>202</v>
      </c>
      <c r="D34" s="12" t="s">
        <v>94</v>
      </c>
      <c r="E34" s="12" t="s">
        <v>37</v>
      </c>
      <c r="F34" s="12" t="s">
        <v>103</v>
      </c>
      <c r="G34" s="12" t="s">
        <v>45</v>
      </c>
      <c r="H34" s="12" t="s">
        <v>104</v>
      </c>
      <c r="I34" s="16">
        <v>8940.15</v>
      </c>
    </row>
    <row r="35" spans="1:9" x14ac:dyDescent="0.25">
      <c r="A35" s="12" t="s">
        <v>35</v>
      </c>
      <c r="B35" s="12" t="s">
        <v>36</v>
      </c>
      <c r="C35" s="12" t="s">
        <v>202</v>
      </c>
      <c r="D35" s="12" t="s">
        <v>105</v>
      </c>
      <c r="E35" s="12" t="s">
        <v>37</v>
      </c>
      <c r="F35" s="12" t="s">
        <v>106</v>
      </c>
      <c r="G35" s="12" t="s">
        <v>45</v>
      </c>
      <c r="H35" s="12" t="s">
        <v>107</v>
      </c>
      <c r="I35" s="16">
        <v>40522.39</v>
      </c>
    </row>
    <row r="36" spans="1:9" x14ac:dyDescent="0.25">
      <c r="A36" s="12" t="s">
        <v>35</v>
      </c>
      <c r="B36" s="12" t="s">
        <v>36</v>
      </c>
      <c r="C36" s="12" t="s">
        <v>202</v>
      </c>
      <c r="D36" s="12" t="s">
        <v>105</v>
      </c>
      <c r="E36" s="12" t="s">
        <v>37</v>
      </c>
      <c r="F36" s="12" t="s">
        <v>108</v>
      </c>
      <c r="G36" s="12" t="s">
        <v>45</v>
      </c>
      <c r="H36" s="12" t="s">
        <v>109</v>
      </c>
      <c r="I36" s="16">
        <v>2607.12</v>
      </c>
    </row>
    <row r="37" spans="1:9" x14ac:dyDescent="0.25">
      <c r="A37" s="12" t="s">
        <v>35</v>
      </c>
      <c r="B37" s="12" t="s">
        <v>36</v>
      </c>
      <c r="C37" s="12" t="s">
        <v>202</v>
      </c>
      <c r="D37" s="12" t="s">
        <v>105</v>
      </c>
      <c r="E37" s="12" t="s">
        <v>37</v>
      </c>
      <c r="F37" s="12" t="s">
        <v>110</v>
      </c>
      <c r="G37" s="12" t="s">
        <v>45</v>
      </c>
      <c r="H37" s="12" t="s">
        <v>111</v>
      </c>
      <c r="I37" s="16">
        <v>747.47</v>
      </c>
    </row>
    <row r="38" spans="1:9" x14ac:dyDescent="0.25">
      <c r="A38" s="12" t="s">
        <v>35</v>
      </c>
      <c r="B38" s="12" t="s">
        <v>36</v>
      </c>
      <c r="C38" s="12" t="s">
        <v>202</v>
      </c>
      <c r="D38" s="12" t="s">
        <v>105</v>
      </c>
      <c r="E38" s="12" t="s">
        <v>37</v>
      </c>
      <c r="F38" s="12" t="s">
        <v>112</v>
      </c>
      <c r="G38" s="12" t="s">
        <v>45</v>
      </c>
      <c r="H38" s="12" t="s">
        <v>113</v>
      </c>
      <c r="I38" s="16">
        <v>18496.189999999999</v>
      </c>
    </row>
    <row r="39" spans="1:9" x14ac:dyDescent="0.25">
      <c r="A39" s="12" t="s">
        <v>35</v>
      </c>
      <c r="B39" s="12" t="s">
        <v>36</v>
      </c>
      <c r="C39" s="12" t="s">
        <v>202</v>
      </c>
      <c r="D39" s="12" t="s">
        <v>105</v>
      </c>
      <c r="E39" s="12" t="s">
        <v>37</v>
      </c>
      <c r="F39" s="12" t="s">
        <v>114</v>
      </c>
      <c r="G39" s="12" t="s">
        <v>45</v>
      </c>
      <c r="H39" s="12" t="s">
        <v>115</v>
      </c>
      <c r="I39" s="16">
        <v>38689.75</v>
      </c>
    </row>
    <row r="40" spans="1:9" x14ac:dyDescent="0.25">
      <c r="A40" s="12" t="s">
        <v>35</v>
      </c>
      <c r="B40" s="12" t="s">
        <v>36</v>
      </c>
      <c r="C40" s="12" t="s">
        <v>202</v>
      </c>
      <c r="D40" s="12" t="s">
        <v>105</v>
      </c>
      <c r="E40" s="12" t="s">
        <v>37</v>
      </c>
      <c r="F40" s="12" t="s">
        <v>116</v>
      </c>
      <c r="G40" s="12" t="s">
        <v>45</v>
      </c>
      <c r="H40" s="12" t="s">
        <v>117</v>
      </c>
      <c r="I40" s="16">
        <v>7060.27</v>
      </c>
    </row>
    <row r="41" spans="1:9" x14ac:dyDescent="0.25">
      <c r="A41" s="12" t="s">
        <v>35</v>
      </c>
      <c r="B41" s="12" t="s">
        <v>36</v>
      </c>
      <c r="C41" s="12" t="s">
        <v>202</v>
      </c>
      <c r="D41" s="12" t="s">
        <v>105</v>
      </c>
      <c r="E41" s="12" t="s">
        <v>37</v>
      </c>
      <c r="F41" s="12" t="s">
        <v>118</v>
      </c>
      <c r="G41" s="12" t="s">
        <v>45</v>
      </c>
      <c r="H41" s="12" t="s">
        <v>119</v>
      </c>
      <c r="I41" s="16">
        <v>61</v>
      </c>
    </row>
    <row r="42" spans="1:9" x14ac:dyDescent="0.25">
      <c r="A42" s="12" t="s">
        <v>35</v>
      </c>
      <c r="B42" s="12" t="s">
        <v>36</v>
      </c>
      <c r="C42" s="12" t="s">
        <v>202</v>
      </c>
      <c r="D42" s="12" t="s">
        <v>105</v>
      </c>
      <c r="E42" s="12" t="s">
        <v>37</v>
      </c>
      <c r="F42" s="12" t="s">
        <v>120</v>
      </c>
      <c r="G42" s="12" t="s">
        <v>45</v>
      </c>
      <c r="H42" s="12" t="s">
        <v>121</v>
      </c>
      <c r="I42" s="16">
        <v>-406.24</v>
      </c>
    </row>
    <row r="43" spans="1:9" x14ac:dyDescent="0.25">
      <c r="A43" s="12" t="s">
        <v>35</v>
      </c>
      <c r="B43" s="12" t="s">
        <v>36</v>
      </c>
      <c r="C43" s="12" t="s">
        <v>202</v>
      </c>
      <c r="D43" s="12" t="s">
        <v>122</v>
      </c>
      <c r="E43" s="12" t="s">
        <v>37</v>
      </c>
      <c r="F43" s="12" t="s">
        <v>123</v>
      </c>
      <c r="G43" s="12" t="s">
        <v>45</v>
      </c>
      <c r="H43" s="12" t="s">
        <v>124</v>
      </c>
      <c r="I43" s="16">
        <v>6917.62</v>
      </c>
    </row>
    <row r="44" spans="1:9" x14ac:dyDescent="0.25">
      <c r="A44" s="12" t="s">
        <v>35</v>
      </c>
      <c r="B44" s="12" t="s">
        <v>36</v>
      </c>
      <c r="C44" s="12" t="s">
        <v>202</v>
      </c>
      <c r="D44" s="12" t="s">
        <v>122</v>
      </c>
      <c r="E44" s="12" t="s">
        <v>37</v>
      </c>
      <c r="F44" s="12" t="s">
        <v>125</v>
      </c>
      <c r="G44" s="12" t="s">
        <v>45</v>
      </c>
      <c r="H44" s="12" t="s">
        <v>126</v>
      </c>
      <c r="I44" s="16">
        <v>3246.43</v>
      </c>
    </row>
    <row r="45" spans="1:9" x14ac:dyDescent="0.25">
      <c r="A45" s="12" t="s">
        <v>35</v>
      </c>
      <c r="B45" s="12" t="s">
        <v>36</v>
      </c>
      <c r="C45" s="12" t="s">
        <v>202</v>
      </c>
      <c r="D45" s="12" t="s">
        <v>122</v>
      </c>
      <c r="E45" s="12" t="s">
        <v>37</v>
      </c>
      <c r="F45" s="12" t="s">
        <v>127</v>
      </c>
      <c r="G45" s="12" t="s">
        <v>45</v>
      </c>
      <c r="H45" s="12" t="s">
        <v>128</v>
      </c>
      <c r="I45" s="16">
        <v>21208.62</v>
      </c>
    </row>
    <row r="46" spans="1:9" x14ac:dyDescent="0.25">
      <c r="A46" s="12" t="s">
        <v>35</v>
      </c>
      <c r="B46" s="12" t="s">
        <v>36</v>
      </c>
      <c r="C46" s="12" t="s">
        <v>202</v>
      </c>
      <c r="D46" s="12" t="s">
        <v>122</v>
      </c>
      <c r="E46" s="12" t="s">
        <v>37</v>
      </c>
      <c r="F46" s="12" t="s">
        <v>129</v>
      </c>
      <c r="G46" s="12" t="s">
        <v>45</v>
      </c>
      <c r="H46" s="12" t="s">
        <v>130</v>
      </c>
      <c r="I46" s="16">
        <v>169</v>
      </c>
    </row>
    <row r="47" spans="1:9" x14ac:dyDescent="0.25">
      <c r="A47" s="12" t="s">
        <v>35</v>
      </c>
      <c r="B47" s="12" t="s">
        <v>36</v>
      </c>
      <c r="C47" s="12" t="s">
        <v>202</v>
      </c>
      <c r="D47" s="12" t="s">
        <v>131</v>
      </c>
      <c r="E47" s="12" t="s">
        <v>37</v>
      </c>
      <c r="F47" s="12" t="s">
        <v>132</v>
      </c>
      <c r="G47" s="12" t="s">
        <v>45</v>
      </c>
      <c r="H47" s="12" t="s">
        <v>133</v>
      </c>
      <c r="I47" s="16">
        <v>46060.08</v>
      </c>
    </row>
    <row r="48" spans="1:9" x14ac:dyDescent="0.25">
      <c r="A48" s="12" t="s">
        <v>35</v>
      </c>
      <c r="B48" s="12" t="s">
        <v>36</v>
      </c>
      <c r="C48" s="12" t="s">
        <v>202</v>
      </c>
      <c r="D48" s="12" t="s">
        <v>131</v>
      </c>
      <c r="E48" s="12" t="s">
        <v>37</v>
      </c>
      <c r="F48" s="12" t="s">
        <v>134</v>
      </c>
      <c r="G48" s="12" t="s">
        <v>45</v>
      </c>
      <c r="H48" s="12" t="s">
        <v>135</v>
      </c>
      <c r="I48" s="16">
        <v>17825.79</v>
      </c>
    </row>
    <row r="49" spans="1:9" x14ac:dyDescent="0.25">
      <c r="A49" s="12" t="s">
        <v>35</v>
      </c>
      <c r="B49" s="12" t="s">
        <v>36</v>
      </c>
      <c r="C49" s="12" t="s">
        <v>202</v>
      </c>
      <c r="D49" s="12" t="s">
        <v>131</v>
      </c>
      <c r="E49" s="12" t="s">
        <v>37</v>
      </c>
      <c r="F49" s="12" t="s">
        <v>136</v>
      </c>
      <c r="G49" s="12" t="s">
        <v>45</v>
      </c>
      <c r="H49" s="12" t="s">
        <v>137</v>
      </c>
      <c r="I49" s="16">
        <v>1565.77</v>
      </c>
    </row>
    <row r="50" spans="1:9" x14ac:dyDescent="0.25">
      <c r="A50" s="12" t="s">
        <v>35</v>
      </c>
      <c r="B50" s="12" t="s">
        <v>36</v>
      </c>
      <c r="C50" s="12" t="s">
        <v>202</v>
      </c>
      <c r="D50" s="12" t="s">
        <v>138</v>
      </c>
      <c r="E50" s="12" t="s">
        <v>37</v>
      </c>
      <c r="F50" s="12" t="s">
        <v>139</v>
      </c>
      <c r="G50" s="12" t="s">
        <v>45</v>
      </c>
      <c r="H50" s="12" t="s">
        <v>140</v>
      </c>
      <c r="I50" s="16">
        <v>5954.01</v>
      </c>
    </row>
    <row r="51" spans="1:9" x14ac:dyDescent="0.25">
      <c r="A51" s="12" t="s">
        <v>35</v>
      </c>
      <c r="B51" s="12" t="s">
        <v>36</v>
      </c>
      <c r="C51" s="12" t="s">
        <v>202</v>
      </c>
      <c r="D51" s="12" t="s">
        <v>138</v>
      </c>
      <c r="E51" s="12" t="s">
        <v>37</v>
      </c>
      <c r="F51" s="12" t="s">
        <v>141</v>
      </c>
      <c r="G51" s="12" t="s">
        <v>45</v>
      </c>
      <c r="H51" s="12" t="s">
        <v>142</v>
      </c>
      <c r="I51" s="16">
        <f>16508.93-238.5</f>
        <v>16270.43</v>
      </c>
    </row>
    <row r="52" spans="1:9" x14ac:dyDescent="0.25">
      <c r="A52" s="12" t="s">
        <v>35</v>
      </c>
      <c r="B52" s="12" t="s">
        <v>36</v>
      </c>
      <c r="C52" s="12" t="s">
        <v>202</v>
      </c>
      <c r="D52" s="12" t="s">
        <v>138</v>
      </c>
      <c r="E52" s="12" t="s">
        <v>37</v>
      </c>
      <c r="F52" s="12" t="s">
        <v>141</v>
      </c>
      <c r="G52" s="12" t="s">
        <v>45</v>
      </c>
      <c r="H52" s="12" t="s">
        <v>142</v>
      </c>
      <c r="I52" s="16">
        <v>0</v>
      </c>
    </row>
    <row r="53" spans="1:9" x14ac:dyDescent="0.25">
      <c r="A53" s="12" t="s">
        <v>35</v>
      </c>
      <c r="B53" s="12" t="s">
        <v>36</v>
      </c>
      <c r="C53" s="12" t="s">
        <v>202</v>
      </c>
      <c r="D53" s="12" t="s">
        <v>138</v>
      </c>
      <c r="E53" s="12" t="s">
        <v>37</v>
      </c>
      <c r="F53" s="12" t="s">
        <v>143</v>
      </c>
      <c r="G53" s="12" t="s">
        <v>45</v>
      </c>
      <c r="H53" s="12" t="s">
        <v>144</v>
      </c>
      <c r="I53" s="16">
        <v>2119.89</v>
      </c>
    </row>
    <row r="54" spans="1:9" x14ac:dyDescent="0.25">
      <c r="A54" s="12" t="s">
        <v>35</v>
      </c>
      <c r="B54" s="12" t="s">
        <v>36</v>
      </c>
      <c r="C54" s="12" t="s">
        <v>202</v>
      </c>
      <c r="D54" s="12" t="s">
        <v>138</v>
      </c>
      <c r="E54" s="12" t="s">
        <v>37</v>
      </c>
      <c r="F54" s="12" t="s">
        <v>145</v>
      </c>
      <c r="G54" s="12" t="s">
        <v>45</v>
      </c>
      <c r="H54" s="12" t="s">
        <v>146</v>
      </c>
      <c r="I54" s="16">
        <v>8151.41</v>
      </c>
    </row>
    <row r="55" spans="1:9" x14ac:dyDescent="0.25">
      <c r="A55" s="12" t="s">
        <v>35</v>
      </c>
      <c r="B55" s="12" t="s">
        <v>36</v>
      </c>
      <c r="C55" s="12" t="s">
        <v>202</v>
      </c>
      <c r="D55" s="12" t="s">
        <v>138</v>
      </c>
      <c r="E55" s="12" t="s">
        <v>37</v>
      </c>
      <c r="F55" s="12" t="s">
        <v>147</v>
      </c>
      <c r="G55" s="12" t="s">
        <v>45</v>
      </c>
      <c r="H55" s="12" t="s">
        <v>148</v>
      </c>
      <c r="I55" s="16">
        <v>4767.09</v>
      </c>
    </row>
    <row r="56" spans="1:9" x14ac:dyDescent="0.25">
      <c r="A56" s="12" t="s">
        <v>35</v>
      </c>
      <c r="B56" s="12" t="s">
        <v>36</v>
      </c>
      <c r="C56" s="12" t="s">
        <v>202</v>
      </c>
      <c r="D56" s="12" t="s">
        <v>149</v>
      </c>
      <c r="E56" s="12" t="s">
        <v>37</v>
      </c>
      <c r="F56" s="12" t="s">
        <v>150</v>
      </c>
      <c r="G56" s="12" t="s">
        <v>45</v>
      </c>
      <c r="H56" s="12" t="s">
        <v>151</v>
      </c>
      <c r="I56" s="16">
        <f>18944.16-0.01</f>
        <v>18944.150000000001</v>
      </c>
    </row>
    <row r="57" spans="1:9" x14ac:dyDescent="0.25">
      <c r="A57" s="12" t="s">
        <v>35</v>
      </c>
      <c r="B57" s="12" t="s">
        <v>36</v>
      </c>
      <c r="C57" s="12" t="s">
        <v>202</v>
      </c>
      <c r="D57" s="12" t="s">
        <v>149</v>
      </c>
      <c r="E57" s="12" t="s">
        <v>37</v>
      </c>
      <c r="F57" s="12" t="s">
        <v>150</v>
      </c>
      <c r="G57" s="12" t="s">
        <v>45</v>
      </c>
      <c r="H57" s="12" t="s">
        <v>151</v>
      </c>
      <c r="I57" s="16">
        <v>0</v>
      </c>
    </row>
    <row r="58" spans="1:9" x14ac:dyDescent="0.25">
      <c r="A58" s="12" t="s">
        <v>35</v>
      </c>
      <c r="B58" s="12" t="s">
        <v>36</v>
      </c>
      <c r="C58" s="12" t="s">
        <v>202</v>
      </c>
      <c r="D58" s="12" t="s">
        <v>149</v>
      </c>
      <c r="E58" s="12" t="s">
        <v>37</v>
      </c>
      <c r="F58" s="12" t="s">
        <v>152</v>
      </c>
      <c r="G58" s="12" t="s">
        <v>45</v>
      </c>
      <c r="H58" s="12" t="s">
        <v>153</v>
      </c>
      <c r="I58" s="16">
        <f>2959.82-114.5</f>
        <v>2845.32</v>
      </c>
    </row>
    <row r="59" spans="1:9" x14ac:dyDescent="0.25">
      <c r="A59" s="12" t="s">
        <v>35</v>
      </c>
      <c r="B59" s="12" t="s">
        <v>36</v>
      </c>
      <c r="C59" s="12" t="s">
        <v>202</v>
      </c>
      <c r="D59" s="12" t="s">
        <v>149</v>
      </c>
      <c r="E59" s="12" t="s">
        <v>37</v>
      </c>
      <c r="F59" s="12" t="s">
        <v>152</v>
      </c>
      <c r="G59" s="12" t="s">
        <v>45</v>
      </c>
      <c r="H59" s="12" t="s">
        <v>153</v>
      </c>
      <c r="I59" s="16">
        <v>0</v>
      </c>
    </row>
    <row r="60" spans="1:9" x14ac:dyDescent="0.25">
      <c r="A60" s="12" t="s">
        <v>35</v>
      </c>
      <c r="B60" s="12" t="s">
        <v>36</v>
      </c>
      <c r="C60" s="12" t="s">
        <v>202</v>
      </c>
      <c r="D60" s="12" t="s">
        <v>149</v>
      </c>
      <c r="E60" s="12" t="s">
        <v>37</v>
      </c>
      <c r="F60" s="12" t="s">
        <v>154</v>
      </c>
      <c r="G60" s="12" t="s">
        <v>45</v>
      </c>
      <c r="H60" s="12" t="s">
        <v>155</v>
      </c>
      <c r="I60" s="16">
        <v>118.58</v>
      </c>
    </row>
    <row r="61" spans="1:9" x14ac:dyDescent="0.25">
      <c r="A61" s="12" t="s">
        <v>35</v>
      </c>
      <c r="B61" s="12" t="s">
        <v>36</v>
      </c>
      <c r="C61" s="12" t="s">
        <v>202</v>
      </c>
      <c r="D61" s="12" t="s">
        <v>149</v>
      </c>
      <c r="E61" s="12" t="s">
        <v>37</v>
      </c>
      <c r="F61" s="12" t="s">
        <v>156</v>
      </c>
      <c r="G61" s="12" t="s">
        <v>45</v>
      </c>
      <c r="H61" s="12" t="s">
        <v>157</v>
      </c>
      <c r="I61" s="16">
        <v>2805.29</v>
      </c>
    </row>
    <row r="62" spans="1:9" x14ac:dyDescent="0.25">
      <c r="A62" s="12" t="s">
        <v>35</v>
      </c>
      <c r="B62" s="12" t="s">
        <v>36</v>
      </c>
      <c r="C62" s="12" t="s">
        <v>202</v>
      </c>
      <c r="D62" s="12" t="s">
        <v>158</v>
      </c>
      <c r="E62" s="12" t="s">
        <v>37</v>
      </c>
      <c r="F62" s="12" t="s">
        <v>159</v>
      </c>
      <c r="G62" s="12" t="s">
        <v>45</v>
      </c>
      <c r="H62" s="12" t="s">
        <v>160</v>
      </c>
      <c r="I62" s="16">
        <v>26039.18</v>
      </c>
    </row>
    <row r="63" spans="1:9" x14ac:dyDescent="0.25">
      <c r="A63" s="12" t="s">
        <v>35</v>
      </c>
      <c r="B63" s="12" t="s">
        <v>36</v>
      </c>
      <c r="C63" s="12" t="s">
        <v>202</v>
      </c>
      <c r="D63" s="12" t="s">
        <v>158</v>
      </c>
      <c r="E63" s="12" t="s">
        <v>37</v>
      </c>
      <c r="F63" s="12" t="s">
        <v>161</v>
      </c>
      <c r="G63" s="12" t="s">
        <v>45</v>
      </c>
      <c r="H63" s="12" t="s">
        <v>162</v>
      </c>
      <c r="I63" s="16">
        <f>10652.21-747.75</f>
        <v>9904.4599999999991</v>
      </c>
    </row>
    <row r="64" spans="1:9" x14ac:dyDescent="0.25">
      <c r="A64" s="12" t="s">
        <v>35</v>
      </c>
      <c r="B64" s="12" t="s">
        <v>36</v>
      </c>
      <c r="C64" s="12" t="s">
        <v>202</v>
      </c>
      <c r="D64" s="12" t="s">
        <v>158</v>
      </c>
      <c r="E64" s="12" t="s">
        <v>37</v>
      </c>
      <c r="F64" s="12" t="s">
        <v>161</v>
      </c>
      <c r="G64" s="12" t="s">
        <v>45</v>
      </c>
      <c r="H64" s="12" t="s">
        <v>162</v>
      </c>
      <c r="I64" s="16">
        <v>0</v>
      </c>
    </row>
    <row r="65" spans="1:9" x14ac:dyDescent="0.25">
      <c r="A65" s="12" t="s">
        <v>35</v>
      </c>
      <c r="B65" s="12" t="s">
        <v>36</v>
      </c>
      <c r="C65" s="12" t="s">
        <v>202</v>
      </c>
      <c r="D65" s="12" t="s">
        <v>158</v>
      </c>
      <c r="E65" s="12" t="s">
        <v>37</v>
      </c>
      <c r="F65" s="12" t="s">
        <v>163</v>
      </c>
      <c r="G65" s="12" t="s">
        <v>45</v>
      </c>
      <c r="H65" s="12" t="s">
        <v>164</v>
      </c>
      <c r="I65" s="16">
        <v>100.03</v>
      </c>
    </row>
    <row r="66" spans="1:9" x14ac:dyDescent="0.25">
      <c r="A66" s="12" t="s">
        <v>35</v>
      </c>
      <c r="B66" s="12" t="s">
        <v>36</v>
      </c>
      <c r="C66" s="12" t="s">
        <v>202</v>
      </c>
      <c r="D66" s="12" t="s">
        <v>158</v>
      </c>
      <c r="E66" s="12" t="s">
        <v>37</v>
      </c>
      <c r="F66" s="12" t="s">
        <v>165</v>
      </c>
      <c r="G66" s="12" t="s">
        <v>45</v>
      </c>
      <c r="H66" s="12" t="s">
        <v>166</v>
      </c>
      <c r="I66" s="16">
        <v>14090.19</v>
      </c>
    </row>
    <row r="67" spans="1:9" x14ac:dyDescent="0.25">
      <c r="A67" s="12" t="s">
        <v>35</v>
      </c>
      <c r="B67" s="12" t="s">
        <v>36</v>
      </c>
      <c r="C67" s="12" t="s">
        <v>202</v>
      </c>
      <c r="D67" s="12" t="s">
        <v>167</v>
      </c>
      <c r="E67" s="12" t="s">
        <v>37</v>
      </c>
      <c r="F67" s="12" t="s">
        <v>168</v>
      </c>
      <c r="G67" s="12" t="s">
        <v>45</v>
      </c>
      <c r="H67" s="12" t="s">
        <v>169</v>
      </c>
      <c r="I67" s="16">
        <v>9829.2199999999993</v>
      </c>
    </row>
    <row r="68" spans="1:9" x14ac:dyDescent="0.25">
      <c r="A68" s="12" t="s">
        <v>35</v>
      </c>
      <c r="B68" s="12" t="s">
        <v>36</v>
      </c>
      <c r="C68" s="12" t="s">
        <v>202</v>
      </c>
      <c r="D68" s="12" t="s">
        <v>167</v>
      </c>
      <c r="E68" s="12" t="s">
        <v>37</v>
      </c>
      <c r="F68" s="12" t="s">
        <v>170</v>
      </c>
      <c r="G68" s="12" t="s">
        <v>45</v>
      </c>
      <c r="H68" s="12" t="s">
        <v>171</v>
      </c>
      <c r="I68" s="16">
        <v>6074.83</v>
      </c>
    </row>
    <row r="69" spans="1:9" x14ac:dyDescent="0.25">
      <c r="A69" s="12" t="s">
        <v>35</v>
      </c>
      <c r="B69" s="12" t="s">
        <v>36</v>
      </c>
      <c r="C69" s="12" t="s">
        <v>202</v>
      </c>
      <c r="D69" s="12" t="s">
        <v>167</v>
      </c>
      <c r="E69" s="12" t="s">
        <v>37</v>
      </c>
      <c r="F69" s="12" t="s">
        <v>172</v>
      </c>
      <c r="G69" s="12" t="s">
        <v>45</v>
      </c>
      <c r="H69" s="12" t="s">
        <v>173</v>
      </c>
      <c r="I69" s="16">
        <v>800.55</v>
      </c>
    </row>
    <row r="70" spans="1:9" x14ac:dyDescent="0.25">
      <c r="A70" s="12" t="s">
        <v>35</v>
      </c>
      <c r="B70" s="12" t="s">
        <v>36</v>
      </c>
      <c r="C70" s="12" t="s">
        <v>202</v>
      </c>
      <c r="D70" s="12" t="s">
        <v>167</v>
      </c>
      <c r="E70" s="12" t="s">
        <v>37</v>
      </c>
      <c r="F70" s="12" t="s">
        <v>174</v>
      </c>
      <c r="G70" s="12" t="s">
        <v>45</v>
      </c>
      <c r="H70" s="12" t="s">
        <v>175</v>
      </c>
      <c r="I70" s="16">
        <v>1850</v>
      </c>
    </row>
    <row r="71" spans="1:9" x14ac:dyDescent="0.25">
      <c r="A71" s="12" t="s">
        <v>35</v>
      </c>
      <c r="B71" s="12" t="s">
        <v>36</v>
      </c>
      <c r="C71" s="12" t="s">
        <v>202</v>
      </c>
      <c r="D71" s="12" t="s">
        <v>176</v>
      </c>
      <c r="E71" s="12" t="s">
        <v>37</v>
      </c>
      <c r="F71" s="12" t="s">
        <v>177</v>
      </c>
      <c r="G71" s="12" t="s">
        <v>45</v>
      </c>
      <c r="H71" s="12" t="s">
        <v>178</v>
      </c>
      <c r="I71" s="16">
        <v>9219.24</v>
      </c>
    </row>
    <row r="72" spans="1:9" x14ac:dyDescent="0.25">
      <c r="A72" s="12" t="s">
        <v>35</v>
      </c>
      <c r="B72" s="12" t="s">
        <v>36</v>
      </c>
      <c r="C72" s="12" t="s">
        <v>202</v>
      </c>
      <c r="D72" s="12" t="s">
        <v>176</v>
      </c>
      <c r="E72" s="12" t="s">
        <v>37</v>
      </c>
      <c r="F72" s="12" t="s">
        <v>179</v>
      </c>
      <c r="G72" s="12" t="s">
        <v>45</v>
      </c>
      <c r="H72" s="12" t="s">
        <v>180</v>
      </c>
      <c r="I72" s="16">
        <v>3916.07</v>
      </c>
    </row>
    <row r="73" spans="1:9" x14ac:dyDescent="0.25">
      <c r="A73" s="12" t="s">
        <v>35</v>
      </c>
      <c r="B73" s="12" t="s">
        <v>36</v>
      </c>
      <c r="C73" s="12" t="s">
        <v>202</v>
      </c>
      <c r="D73" s="12" t="s">
        <v>176</v>
      </c>
      <c r="E73" s="12" t="s">
        <v>37</v>
      </c>
      <c r="F73" s="12" t="s">
        <v>181</v>
      </c>
      <c r="G73" s="12" t="s">
        <v>45</v>
      </c>
      <c r="H73" s="12" t="s">
        <v>182</v>
      </c>
      <c r="I73" s="16">
        <v>2323.5300000000002</v>
      </c>
    </row>
    <row r="74" spans="1:9" x14ac:dyDescent="0.25">
      <c r="A74" s="12" t="s">
        <v>35</v>
      </c>
      <c r="B74" s="12" t="s">
        <v>36</v>
      </c>
      <c r="C74" s="12" t="s">
        <v>202</v>
      </c>
      <c r="D74" s="12" t="s">
        <v>176</v>
      </c>
      <c r="E74" s="12" t="s">
        <v>37</v>
      </c>
      <c r="F74" s="12" t="s">
        <v>183</v>
      </c>
      <c r="G74" s="12" t="s">
        <v>45</v>
      </c>
      <c r="H74" s="12" t="s">
        <v>184</v>
      </c>
      <c r="I74" s="16">
        <v>1912</v>
      </c>
    </row>
    <row r="75" spans="1:9" x14ac:dyDescent="0.25">
      <c r="A75" s="12" t="s">
        <v>35</v>
      </c>
      <c r="B75" s="12" t="s">
        <v>36</v>
      </c>
      <c r="C75" s="12" t="s">
        <v>202</v>
      </c>
      <c r="D75" s="12" t="s">
        <v>176</v>
      </c>
      <c r="E75" s="12" t="s">
        <v>37</v>
      </c>
      <c r="F75" s="12" t="s">
        <v>185</v>
      </c>
      <c r="G75" s="12" t="s">
        <v>45</v>
      </c>
      <c r="H75" s="12" t="s">
        <v>186</v>
      </c>
      <c r="I75" s="16">
        <f>4501.08-522.02</f>
        <v>3979.06</v>
      </c>
    </row>
    <row r="76" spans="1:9" x14ac:dyDescent="0.25">
      <c r="A76" s="12" t="s">
        <v>35</v>
      </c>
      <c r="B76" s="12" t="s">
        <v>36</v>
      </c>
      <c r="C76" s="12" t="s">
        <v>202</v>
      </c>
      <c r="D76" s="12" t="s">
        <v>176</v>
      </c>
      <c r="E76" s="12" t="s">
        <v>37</v>
      </c>
      <c r="F76" s="12" t="s">
        <v>185</v>
      </c>
      <c r="G76" s="12" t="s">
        <v>45</v>
      </c>
      <c r="H76" s="12" t="s">
        <v>186</v>
      </c>
      <c r="I76" s="16">
        <v>0</v>
      </c>
    </row>
    <row r="77" spans="1:9" x14ac:dyDescent="0.25">
      <c r="A77" s="12" t="s">
        <v>35</v>
      </c>
      <c r="B77" s="12" t="s">
        <v>36</v>
      </c>
      <c r="C77" s="12" t="s">
        <v>202</v>
      </c>
      <c r="D77" s="12" t="s">
        <v>176</v>
      </c>
      <c r="E77" s="12" t="s">
        <v>37</v>
      </c>
      <c r="F77" s="12" t="s">
        <v>187</v>
      </c>
      <c r="G77" s="12" t="s">
        <v>45</v>
      </c>
      <c r="H77" s="12" t="s">
        <v>188</v>
      </c>
      <c r="I77" s="16">
        <v>6760.65</v>
      </c>
    </row>
    <row r="78" spans="1:9" x14ac:dyDescent="0.25">
      <c r="A78" s="12" t="s">
        <v>35</v>
      </c>
      <c r="B78" s="12" t="s">
        <v>36</v>
      </c>
      <c r="C78" s="12" t="s">
        <v>202</v>
      </c>
      <c r="D78" s="12" t="s">
        <v>176</v>
      </c>
      <c r="E78" s="12" t="s">
        <v>37</v>
      </c>
      <c r="F78" s="12" t="s">
        <v>189</v>
      </c>
      <c r="G78" s="12" t="s">
        <v>45</v>
      </c>
      <c r="H78" s="12" t="s">
        <v>190</v>
      </c>
      <c r="I78" s="16">
        <f>1855.83-154.93</f>
        <v>1700.8999999999999</v>
      </c>
    </row>
    <row r="79" spans="1:9" x14ac:dyDescent="0.25">
      <c r="A79" s="12" t="s">
        <v>35</v>
      </c>
      <c r="B79" s="12" t="s">
        <v>36</v>
      </c>
      <c r="C79" s="12" t="s">
        <v>202</v>
      </c>
      <c r="D79" s="12" t="s">
        <v>176</v>
      </c>
      <c r="E79" s="12" t="s">
        <v>37</v>
      </c>
      <c r="F79" s="12" t="s">
        <v>189</v>
      </c>
      <c r="G79" s="12" t="s">
        <v>45</v>
      </c>
      <c r="H79" s="12" t="s">
        <v>190</v>
      </c>
      <c r="I79" s="16">
        <v>0</v>
      </c>
    </row>
    <row r="80" spans="1:9" x14ac:dyDescent="0.25">
      <c r="A80" s="12" t="s">
        <v>35</v>
      </c>
      <c r="B80" s="12" t="s">
        <v>36</v>
      </c>
      <c r="C80" s="12" t="s">
        <v>202</v>
      </c>
      <c r="D80" s="12" t="s">
        <v>176</v>
      </c>
      <c r="E80" s="12" t="s">
        <v>37</v>
      </c>
      <c r="F80" s="12" t="s">
        <v>191</v>
      </c>
      <c r="G80" s="12" t="s">
        <v>45</v>
      </c>
      <c r="H80" s="12" t="s">
        <v>192</v>
      </c>
      <c r="I80" s="16">
        <v>-500</v>
      </c>
    </row>
    <row r="81" spans="1:9" x14ac:dyDescent="0.25">
      <c r="A81" s="12" t="s">
        <v>35</v>
      </c>
      <c r="B81" s="12" t="s">
        <v>36</v>
      </c>
      <c r="C81" s="12" t="s">
        <v>202</v>
      </c>
      <c r="D81" s="12" t="s">
        <v>176</v>
      </c>
      <c r="E81" s="12" t="s">
        <v>37</v>
      </c>
      <c r="F81" s="12" t="s">
        <v>193</v>
      </c>
      <c r="G81" s="12" t="s">
        <v>45</v>
      </c>
      <c r="H81" s="12" t="s">
        <v>194</v>
      </c>
      <c r="I81" s="16">
        <v>21857.18</v>
      </c>
    </row>
    <row r="82" spans="1:9" x14ac:dyDescent="0.25">
      <c r="A82" s="12" t="s">
        <v>35</v>
      </c>
      <c r="B82" s="12" t="s">
        <v>36</v>
      </c>
      <c r="C82" s="12" t="s">
        <v>202</v>
      </c>
      <c r="D82" s="12" t="s">
        <v>176</v>
      </c>
      <c r="E82" s="12" t="s">
        <v>37</v>
      </c>
      <c r="F82" s="12" t="s">
        <v>195</v>
      </c>
      <c r="G82" s="12" t="s">
        <v>45</v>
      </c>
      <c r="H82" s="12" t="s">
        <v>196</v>
      </c>
      <c r="I82" s="16">
        <v>247.89</v>
      </c>
    </row>
    <row r="83" spans="1:9" x14ac:dyDescent="0.25">
      <c r="A83" s="12" t="s">
        <v>35</v>
      </c>
      <c r="B83" s="12" t="s">
        <v>36</v>
      </c>
      <c r="C83" s="12" t="s">
        <v>202</v>
      </c>
      <c r="D83" s="12" t="s">
        <v>176</v>
      </c>
      <c r="E83" s="12" t="s">
        <v>37</v>
      </c>
      <c r="F83" s="12" t="s">
        <v>197</v>
      </c>
      <c r="G83" s="12" t="s">
        <v>45</v>
      </c>
      <c r="H83" s="12" t="s">
        <v>198</v>
      </c>
      <c r="I83" s="16">
        <v>94</v>
      </c>
    </row>
    <row r="84" spans="1:9" x14ac:dyDescent="0.25">
      <c r="A84" s="12" t="s">
        <v>35</v>
      </c>
      <c r="B84" s="12" t="s">
        <v>36</v>
      </c>
      <c r="C84" s="12" t="s">
        <v>202</v>
      </c>
      <c r="D84" s="12" t="s">
        <v>199</v>
      </c>
      <c r="E84" s="12" t="s">
        <v>37</v>
      </c>
      <c r="F84" s="12" t="s">
        <v>200</v>
      </c>
      <c r="G84" s="12" t="s">
        <v>45</v>
      </c>
      <c r="H84" s="12" t="s">
        <v>201</v>
      </c>
      <c r="I84" s="16">
        <v>12746.57</v>
      </c>
    </row>
    <row r="85" spans="1:9" x14ac:dyDescent="0.25">
      <c r="A85" s="12"/>
      <c r="B85" s="12"/>
      <c r="C85" s="12"/>
      <c r="D85" s="12"/>
      <c r="E85" s="12"/>
      <c r="F85" s="12"/>
      <c r="G85" s="12"/>
      <c r="H85" s="12"/>
      <c r="I85" s="16"/>
    </row>
    <row r="86" spans="1:9" x14ac:dyDescent="0.25">
      <c r="A86" s="12"/>
      <c r="B86" s="12"/>
      <c r="C86" s="12"/>
      <c r="D86" s="12"/>
      <c r="E86" s="12"/>
      <c r="F86" s="12"/>
      <c r="G86" s="12"/>
      <c r="H86" s="12"/>
      <c r="I86" s="16"/>
    </row>
    <row r="87" spans="1:9" x14ac:dyDescent="0.25">
      <c r="A87" s="12"/>
      <c r="B87" s="12"/>
      <c r="C87" s="12"/>
      <c r="D87" s="12"/>
      <c r="E87" s="12"/>
      <c r="F87" s="12"/>
      <c r="G87" s="12"/>
      <c r="H87" s="12"/>
      <c r="I87" s="16"/>
    </row>
    <row r="88" spans="1:9" x14ac:dyDescent="0.25">
      <c r="A88" s="12"/>
      <c r="B88" s="12"/>
      <c r="C88" s="12"/>
      <c r="D88" s="12"/>
      <c r="E88" s="12"/>
      <c r="F88" s="12"/>
      <c r="G88" s="12"/>
      <c r="H88" s="12"/>
      <c r="I88" s="16"/>
    </row>
    <row r="89" spans="1:9" x14ac:dyDescent="0.25">
      <c r="A89" s="12"/>
      <c r="B89" s="12"/>
      <c r="C89" s="12"/>
      <c r="D89" s="12"/>
      <c r="E89" s="12"/>
      <c r="F89" s="12"/>
      <c r="G89" s="12"/>
      <c r="H89" s="12"/>
      <c r="I89" s="16"/>
    </row>
  </sheetData>
  <autoFilter ref="A1:J8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RQE</vt:lpstr>
      <vt:lpstr>Rapp sommaire A</vt:lpstr>
    </vt:vector>
  </TitlesOfParts>
  <Company>Ville de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STOICA STEFAN</dc:creator>
  <cp:lastModifiedBy>Simona</cp:lastModifiedBy>
  <dcterms:created xsi:type="dcterms:W3CDTF">2018-09-04T16:44:14Z</dcterms:created>
  <dcterms:modified xsi:type="dcterms:W3CDTF">2018-09-09T23:57:05Z</dcterms:modified>
</cp:coreProperties>
</file>