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20520" windowHeight="3915"/>
  </bookViews>
  <sheets>
    <sheet name="BASE DE DONNÉES RQE" sheetId="1" r:id="rId1"/>
    <sheet name="Rapp sommaire A" sheetId="7" r:id="rId2"/>
    <sheet name="Rapp sommaire B Ludik" sheetId="8" r:id="rId3"/>
    <sheet name="Rapport Garda" sheetId="9" r:id="rId4"/>
    <sheet name="Feuil1" sheetId="10" r:id="rId5"/>
  </sheets>
  <definedNames>
    <definedName name="_xlnm._FilterDatabase" localSheetId="0" hidden="1">'BASE DE DONNÉES RQE'!$A$1:$S$320</definedName>
    <definedName name="_xlnm._FilterDatabase" localSheetId="1" hidden="1">'Rapp sommaire A'!$A$1:$J$83</definedName>
  </definedName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2" i="1"/>
  <c r="H113" i="9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" i="1"/>
</calcChain>
</file>

<file path=xl/comments1.xml><?xml version="1.0" encoding="utf-8"?>
<comments xmlns="http://schemas.openxmlformats.org/spreadsheetml/2006/main">
  <authors>
    <author>Simona STOICA STEFAN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match with rap A 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provient de loisirs des transactions faites dans ludik les montant  de ludik a Sisca 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match wirh rap b JOGE 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match with RAP Garda end Dejardins statements
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to be reconciled with Dejardins Statement 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70342 dans le releve de compte</t>
        </r>
      </text>
    </comment>
    <comment ref="M42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diff 10 $ </t>
        </r>
      </text>
    </comment>
  </commentList>
</comments>
</file>

<file path=xl/sharedStrings.xml><?xml version="1.0" encoding="utf-8"?>
<sst xmlns="http://schemas.openxmlformats.org/spreadsheetml/2006/main" count="2115" uniqueCount="348">
  <si>
    <t xml:space="preserve">Date </t>
  </si>
  <si>
    <t># Lot Sisca</t>
  </si>
  <si>
    <t>Montant JCRE</t>
  </si>
  <si>
    <t># lot ludik</t>
  </si>
  <si>
    <t>Montant # ludik</t>
  </si>
  <si>
    <t>TOTAL</t>
  </si>
  <si>
    <t xml:space="preserve">Argent </t>
  </si>
  <si>
    <t>Chèque</t>
  </si>
  <si>
    <t>AM Express</t>
  </si>
  <si>
    <t>Master Card</t>
  </si>
  <si>
    <t>Visa</t>
  </si>
  <si>
    <t>Débit</t>
  </si>
  <si>
    <t>Total carte de crédit</t>
  </si>
  <si>
    <t xml:space="preserve">Despcription source </t>
  </si>
  <si>
    <t xml:space="preserve"> Grand Total </t>
  </si>
  <si>
    <t>Année</t>
  </si>
  <si>
    <t>Poste</t>
  </si>
  <si>
    <t>Description du poste</t>
  </si>
  <si>
    <t>Date du journal</t>
  </si>
  <si>
    <t>Source du journal</t>
  </si>
  <si>
    <t>Numéro du journal</t>
  </si>
  <si>
    <t>Mois effectif</t>
  </si>
  <si>
    <t>Numéro du lot</t>
  </si>
  <si>
    <t>Montant débit</t>
  </si>
  <si>
    <t>JCRE</t>
  </si>
  <si>
    <t>Auditorium - 2568</t>
  </si>
  <si>
    <t>CCMG  - 9143</t>
  </si>
  <si>
    <t>CCE - 9144</t>
  </si>
  <si>
    <t>CCV - 21684</t>
  </si>
  <si>
    <t>Quai 5160</t>
  </si>
  <si>
    <t>TOTAL ludik</t>
  </si>
  <si>
    <t>55032-55033</t>
  </si>
  <si>
    <t>55042-55050</t>
  </si>
  <si>
    <t>55137-55147</t>
  </si>
  <si>
    <t>2018</t>
  </si>
  <si>
    <t>0411206001</t>
  </si>
  <si>
    <t>01-03-2018</t>
  </si>
  <si>
    <t>139</t>
  </si>
  <si>
    <t>03</t>
  </si>
  <si>
    <t>67546</t>
  </si>
  <si>
    <t>140</t>
  </si>
  <si>
    <t>67547</t>
  </si>
  <si>
    <t>141</t>
  </si>
  <si>
    <t>67548</t>
  </si>
  <si>
    <t>05-03-2018</t>
  </si>
  <si>
    <t>142</t>
  </si>
  <si>
    <t>67540</t>
  </si>
  <si>
    <t>143</t>
  </si>
  <si>
    <t>67556</t>
  </si>
  <si>
    <t>144</t>
  </si>
  <si>
    <t>67539</t>
  </si>
  <si>
    <t>145</t>
  </si>
  <si>
    <t>67538</t>
  </si>
  <si>
    <t>146</t>
  </si>
  <si>
    <t>67544</t>
  </si>
  <si>
    <t>147</t>
  </si>
  <si>
    <t>67545</t>
  </si>
  <si>
    <t>148</t>
  </si>
  <si>
    <t>67557</t>
  </si>
  <si>
    <t>06-03-2018</t>
  </si>
  <si>
    <t>149</t>
  </si>
  <si>
    <t>67543</t>
  </si>
  <si>
    <t>150</t>
  </si>
  <si>
    <t>67551</t>
  </si>
  <si>
    <t>151</t>
  </si>
  <si>
    <t>67550</t>
  </si>
  <si>
    <t>152</t>
  </si>
  <si>
    <t>67549</t>
  </si>
  <si>
    <t>153</t>
  </si>
  <si>
    <t>67552</t>
  </si>
  <si>
    <t>154</t>
  </si>
  <si>
    <t>67553</t>
  </si>
  <si>
    <t>07-03-2018</t>
  </si>
  <si>
    <t>155</t>
  </si>
  <si>
    <t>67565</t>
  </si>
  <si>
    <t>156</t>
  </si>
  <si>
    <t>67554</t>
  </si>
  <si>
    <t>157</t>
  </si>
  <si>
    <t>67542</t>
  </si>
  <si>
    <t>158</t>
  </si>
  <si>
    <t>67559</t>
  </si>
  <si>
    <t>159</t>
  </si>
  <si>
    <t>67561</t>
  </si>
  <si>
    <t>160</t>
  </si>
  <si>
    <t>67560</t>
  </si>
  <si>
    <t>161</t>
  </si>
  <si>
    <t>67567</t>
  </si>
  <si>
    <t>08-03-2018</t>
  </si>
  <si>
    <t>162</t>
  </si>
  <si>
    <t>67566</t>
  </si>
  <si>
    <t>163</t>
  </si>
  <si>
    <t>67575</t>
  </si>
  <si>
    <t>164</t>
  </si>
  <si>
    <t>67564</t>
  </si>
  <si>
    <t>165</t>
  </si>
  <si>
    <t>67563</t>
  </si>
  <si>
    <t>166</t>
  </si>
  <si>
    <t>67558</t>
  </si>
  <si>
    <t>13-03-2018</t>
  </si>
  <si>
    <t>167</t>
  </si>
  <si>
    <t>67571</t>
  </si>
  <si>
    <t>168</t>
  </si>
  <si>
    <t>67572</t>
  </si>
  <si>
    <t>169</t>
  </si>
  <si>
    <t>67574</t>
  </si>
  <si>
    <t>170</t>
  </si>
  <si>
    <t>67576</t>
  </si>
  <si>
    <t>171</t>
  </si>
  <si>
    <t>67578</t>
  </si>
  <si>
    <t>172</t>
  </si>
  <si>
    <t>67579</t>
  </si>
  <si>
    <t>173</t>
  </si>
  <si>
    <t>67577</t>
  </si>
  <si>
    <t>174</t>
  </si>
  <si>
    <t>67536</t>
  </si>
  <si>
    <t>14-03-2018</t>
  </si>
  <si>
    <t>175</t>
  </si>
  <si>
    <t>67555</t>
  </si>
  <si>
    <t>176</t>
  </si>
  <si>
    <t>67581</t>
  </si>
  <si>
    <t>177</t>
  </si>
  <si>
    <t>67580</t>
  </si>
  <si>
    <t>178</t>
  </si>
  <si>
    <t>67582</t>
  </si>
  <si>
    <t>15-03-2018</t>
  </si>
  <si>
    <t>179</t>
  </si>
  <si>
    <t>67584</t>
  </si>
  <si>
    <t>180</t>
  </si>
  <si>
    <t>67583</t>
  </si>
  <si>
    <t>181</t>
  </si>
  <si>
    <t>67588</t>
  </si>
  <si>
    <t>19-03-2018</t>
  </si>
  <si>
    <t>182</t>
  </si>
  <si>
    <t>67589</t>
  </si>
  <si>
    <t>183</t>
  </si>
  <si>
    <t>67590</t>
  </si>
  <si>
    <t>184</t>
  </si>
  <si>
    <t>67592</t>
  </si>
  <si>
    <t>185</t>
  </si>
  <si>
    <t>67594</t>
  </si>
  <si>
    <t>186</t>
  </si>
  <si>
    <t>67593</t>
  </si>
  <si>
    <t>20-03-2018</t>
  </si>
  <si>
    <t>187</t>
  </si>
  <si>
    <t>67598</t>
  </si>
  <si>
    <t>188</t>
  </si>
  <si>
    <t>67596</t>
  </si>
  <si>
    <t>189</t>
  </si>
  <si>
    <t>67597</t>
  </si>
  <si>
    <t>190</t>
  </si>
  <si>
    <t>67599</t>
  </si>
  <si>
    <t>21-03-2018</t>
  </si>
  <si>
    <t>191</t>
  </si>
  <si>
    <t>67601</t>
  </si>
  <si>
    <t>192</t>
  </si>
  <si>
    <t>67602</t>
  </si>
  <si>
    <t>193</t>
  </si>
  <si>
    <t>67608</t>
  </si>
  <si>
    <t>194</t>
  </si>
  <si>
    <t>67603</t>
  </si>
  <si>
    <t>22-03-2018</t>
  </si>
  <si>
    <t>195</t>
  </si>
  <si>
    <t>67607</t>
  </si>
  <si>
    <t>196</t>
  </si>
  <si>
    <t>67605</t>
  </si>
  <si>
    <t>197</t>
  </si>
  <si>
    <t>67606</t>
  </si>
  <si>
    <t>198</t>
  </si>
  <si>
    <t>67612</t>
  </si>
  <si>
    <t>27-03-2018</t>
  </si>
  <si>
    <t>199</t>
  </si>
  <si>
    <t>67610</t>
  </si>
  <si>
    <t>200</t>
  </si>
  <si>
    <t>67609</t>
  </si>
  <si>
    <t>201</t>
  </si>
  <si>
    <t>67611</t>
  </si>
  <si>
    <t>202</t>
  </si>
  <si>
    <t>67621</t>
  </si>
  <si>
    <t>203</t>
  </si>
  <si>
    <t>67613</t>
  </si>
  <si>
    <t>204</t>
  </si>
  <si>
    <t>67614</t>
  </si>
  <si>
    <t>205</t>
  </si>
  <si>
    <t>67615</t>
  </si>
  <si>
    <t>206</t>
  </si>
  <si>
    <t>67622</t>
  </si>
  <si>
    <t>207</t>
  </si>
  <si>
    <t>67616</t>
  </si>
  <si>
    <t>208</t>
  </si>
  <si>
    <t>67617</t>
  </si>
  <si>
    <t>209</t>
  </si>
  <si>
    <t>67623</t>
  </si>
  <si>
    <t>28-03-2018</t>
  </si>
  <si>
    <t>210</t>
  </si>
  <si>
    <t>67591</t>
  </si>
  <si>
    <t>Pièce rattachée</t>
  </si>
  <si>
    <t>Description</t>
  </si>
  <si>
    <t>Lot</t>
  </si>
  <si>
    <t>JOGE</t>
  </si>
  <si>
    <t>15</t>
  </si>
  <si>
    <t>67562</t>
  </si>
  <si>
    <t>8EJ000133</t>
  </si>
  <si>
    <t>Loisirs-Lot</t>
  </si>
  <si>
    <t>8EJ000134</t>
  </si>
  <si>
    <t>8EJ000135</t>
  </si>
  <si>
    <t>8EJ000136</t>
  </si>
  <si>
    <t>8EJ000137</t>
  </si>
  <si>
    <t>8EJ000138</t>
  </si>
  <si>
    <t>8EJ000139</t>
  </si>
  <si>
    <t>8EJ000140</t>
  </si>
  <si>
    <t>8EJ000141</t>
  </si>
  <si>
    <t>8EJ000142</t>
  </si>
  <si>
    <t>8EJ000143</t>
  </si>
  <si>
    <t>8EJ000144</t>
  </si>
  <si>
    <t>8EJ000145</t>
  </si>
  <si>
    <t>8EJ000146</t>
  </si>
  <si>
    <t>8EJ000147</t>
  </si>
  <si>
    <t>8EJ000148</t>
  </si>
  <si>
    <t>8EJ000149</t>
  </si>
  <si>
    <t>8EJ000150</t>
  </si>
  <si>
    <t>8EJ000151</t>
  </si>
  <si>
    <t>16</t>
  </si>
  <si>
    <t>67568</t>
  </si>
  <si>
    <t>8EJ000152</t>
  </si>
  <si>
    <t>8EJ000153</t>
  </si>
  <si>
    <t>8EJ000154</t>
  </si>
  <si>
    <t>8EJ000155</t>
  </si>
  <si>
    <t>8EJ000156</t>
  </si>
  <si>
    <t>8EJ000157</t>
  </si>
  <si>
    <t>8EJ000158</t>
  </si>
  <si>
    <t>8EJ000159</t>
  </si>
  <si>
    <t>17</t>
  </si>
  <si>
    <t>67569</t>
  </si>
  <si>
    <t>8EJ000160</t>
  </si>
  <si>
    <t>Loisirs - L</t>
  </si>
  <si>
    <t>ot 52</t>
  </si>
  <si>
    <t>- 07-03-</t>
  </si>
  <si>
    <t>18</t>
  </si>
  <si>
    <t>67570</t>
  </si>
  <si>
    <t>8EJ000162</t>
  </si>
  <si>
    <t>19</t>
  </si>
  <si>
    <t>67573</t>
  </si>
  <si>
    <t>8EJ000163</t>
  </si>
  <si>
    <t>8EJ000164</t>
  </si>
  <si>
    <t>8EJ000165</t>
  </si>
  <si>
    <t>8EJ000166</t>
  </si>
  <si>
    <t>8EJ000167</t>
  </si>
  <si>
    <t>8EJ000168</t>
  </si>
  <si>
    <t>8EJ000169</t>
  </si>
  <si>
    <t>8EJ000170</t>
  </si>
  <si>
    <t>8EJ000171</t>
  </si>
  <si>
    <t>20</t>
  </si>
  <si>
    <t>67585</t>
  </si>
  <si>
    <t>8EJ000189</t>
  </si>
  <si>
    <t>ANNULATION</t>
  </si>
  <si>
    <t>8EJ00</t>
  </si>
  <si>
    <t>21</t>
  </si>
  <si>
    <t>67586</t>
  </si>
  <si>
    <t>8EJ000172</t>
  </si>
  <si>
    <t>8EJ000173</t>
  </si>
  <si>
    <t>8EJ000174</t>
  </si>
  <si>
    <t>8EJ000175</t>
  </si>
  <si>
    <t>8EJ000176</t>
  </si>
  <si>
    <t>8EJ000177</t>
  </si>
  <si>
    <t>8EJ000178</t>
  </si>
  <si>
    <t>8EJ000179</t>
  </si>
  <si>
    <t>8EJ000180</t>
  </si>
  <si>
    <t>8EJ000181</t>
  </si>
  <si>
    <t>8EJ000182</t>
  </si>
  <si>
    <t>8EJ000183</t>
  </si>
  <si>
    <t>8EJ000184</t>
  </si>
  <si>
    <t>8EJ000185</t>
  </si>
  <si>
    <t>8EJ000186</t>
  </si>
  <si>
    <t>8EJ000187</t>
  </si>
  <si>
    <t>8EJ000188</t>
  </si>
  <si>
    <t>22</t>
  </si>
  <si>
    <t>67587</t>
  </si>
  <si>
    <t>8EJ000190</t>
  </si>
  <si>
    <t>ANNULE ET R</t>
  </si>
  <si>
    <t>EMPLA</t>
  </si>
  <si>
    <t>DEPOT DRT</t>
  </si>
  <si>
    <t>23</t>
  </si>
  <si>
    <t>67595</t>
  </si>
  <si>
    <t>8EJ000191</t>
  </si>
  <si>
    <t>24</t>
  </si>
  <si>
    <t>67604</t>
  </si>
  <si>
    <t>8EJ000192</t>
  </si>
  <si>
    <t>8EJ000193</t>
  </si>
  <si>
    <t>8EJ000194</t>
  </si>
  <si>
    <t>8EJ000195</t>
  </si>
  <si>
    <t>8EJ000196</t>
  </si>
  <si>
    <t>8EJ000197</t>
  </si>
  <si>
    <t>8EJ000198</t>
  </si>
  <si>
    <t>8EJ000199</t>
  </si>
  <si>
    <t>8EJ000200</t>
  </si>
  <si>
    <t>8EJ000201</t>
  </si>
  <si>
    <t>8EJ000202</t>
  </si>
  <si>
    <t>8EJ000203</t>
  </si>
  <si>
    <t>8EJ000204</t>
  </si>
  <si>
    <t>8EJ000205</t>
  </si>
  <si>
    <t>8EJ000206</t>
  </si>
  <si>
    <t>8EJ000207</t>
  </si>
  <si>
    <t>8EJ000208</t>
  </si>
  <si>
    <t>8EJ000209</t>
  </si>
  <si>
    <t>8EJ000210</t>
  </si>
  <si>
    <t>25</t>
  </si>
  <si>
    <t>67628</t>
  </si>
  <si>
    <t>8EJ000211</t>
  </si>
  <si>
    <t>8EJ000212</t>
  </si>
  <si>
    <t>8EJ000213</t>
  </si>
  <si>
    <t>8EJ000214</t>
  </si>
  <si>
    <t>8EJ000215</t>
  </si>
  <si>
    <t>8EJ000216</t>
  </si>
  <si>
    <t>8EJ000217</t>
  </si>
  <si>
    <t>8EJ000218</t>
  </si>
  <si>
    <t>8EJ000219</t>
  </si>
  <si>
    <t>8EJ000220</t>
  </si>
  <si>
    <t>8EJ000221</t>
  </si>
  <si>
    <t>8EJ000222</t>
  </si>
  <si>
    <t>8EJ000223</t>
  </si>
  <si>
    <t>8EJ000224</t>
  </si>
  <si>
    <t>8EJ000225</t>
  </si>
  <si>
    <t>8EJ000226</t>
  </si>
  <si>
    <t>8EJ000227</t>
  </si>
  <si>
    <t>8EJ000228</t>
  </si>
  <si>
    <t>NO CLIENT</t>
  </si>
  <si>
    <t>NO CLIENT GARDA</t>
  </si>
  <si>
    <t>DATE PAIEM.</t>
  </si>
  <si>
    <t>NO ENV.</t>
  </si>
  <si>
    <t>NO PREIMPRIME</t>
  </si>
  <si>
    <t>COMPTE</t>
  </si>
  <si>
    <t>MT DECLARE</t>
  </si>
  <si>
    <t>MT DECOMPTE</t>
  </si>
  <si>
    <t>MT DIFFERENCE</t>
  </si>
  <si>
    <t>NO DEPOT</t>
  </si>
  <si>
    <t>xxxx</t>
  </si>
  <si>
    <t>xxx</t>
  </si>
  <si>
    <t>Date lot</t>
  </si>
  <si>
    <t>Nathalie Yéon - 1979</t>
  </si>
  <si>
    <t>Chantal Lacombe - 1979</t>
  </si>
  <si>
    <t>DAUSE</t>
  </si>
  <si>
    <t>Ingénierie</t>
  </si>
  <si>
    <t>Faire un Choix</t>
  </si>
  <si>
    <t>Serv. Adm - 1979</t>
  </si>
  <si>
    <t>Diane Bibeau - 1979</t>
  </si>
  <si>
    <t xml:space="preserve">CCE - </t>
  </si>
  <si>
    <t xml:space="preserve">Client 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</si>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</sst>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33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5" applyNumberFormat="0" applyAlignment="0" applyProtection="0"/>
    <xf numFmtId="0" fontId="16" fillId="8" borderId="6" applyNumberFormat="0" applyAlignment="0" applyProtection="0"/>
    <xf numFmtId="0" fontId="17" fillId="8" borderId="5" applyNumberFormat="0" applyAlignment="0" applyProtection="0"/>
    <xf numFmtId="0" fontId="18" fillId="0" borderId="7" applyNumberFormat="0" applyFill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3" fillId="0" borderId="0"/>
    <xf numFmtId="0" fontId="24" fillId="0" borderId="0"/>
  </cellStyleXfs>
  <cellXfs count="50">
    <xf numFmtId="0" fontId="0" fillId="0" borderId="0" xfId="0"/>
    <xf numFmtId="43" fontId="4" fillId="2" borderId="1" xfId="1" applyFont="1" applyFill="1" applyBorder="1" applyAlignment="1" applyProtection="1">
      <alignment horizontal="center" wrapText="1"/>
    </xf>
    <xf numFmtId="43" fontId="0" fillId="0" borderId="0" xfId="1" applyFont="1" applyAlignment="1">
      <alignment wrapText="1"/>
    </xf>
    <xf numFmtId="43" fontId="0" fillId="0" borderId="0" xfId="1" applyFont="1"/>
    <xf numFmtId="14" fontId="4" fillId="2" borderId="1" xfId="1" applyNumberFormat="1" applyFont="1" applyFill="1" applyBorder="1" applyAlignment="1" applyProtection="1">
      <alignment horizontal="center" wrapText="1"/>
    </xf>
    <xf numFmtId="14" fontId="0" fillId="0" borderId="0" xfId="1" applyNumberFormat="1" applyFont="1"/>
    <xf numFmtId="43" fontId="4" fillId="3" borderId="1" xfId="1" applyFont="1" applyFill="1" applyBorder="1" applyAlignment="1" applyProtection="1">
      <alignment horizontal="center" wrapText="1"/>
    </xf>
    <xf numFmtId="43" fontId="2" fillId="0" borderId="0" xfId="1" applyFont="1"/>
    <xf numFmtId="0" fontId="4" fillId="3" borderId="1" xfId="1" applyNumberFormat="1" applyFont="1" applyFill="1" applyBorder="1" applyAlignment="1" applyProtection="1">
      <alignment horizontal="center" wrapText="1"/>
    </xf>
    <xf numFmtId="2" fontId="0" fillId="0" borderId="0" xfId="0" applyNumberFormat="1"/>
    <xf numFmtId="43" fontId="4" fillId="35" borderId="1" xfId="1" applyFont="1" applyFill="1" applyBorder="1" applyAlignment="1" applyProtection="1">
      <alignment horizontal="center" wrapText="1"/>
    </xf>
    <xf numFmtId="49" fontId="0" fillId="0" borderId="0" xfId="0" applyNumberFormat="1"/>
    <xf numFmtId="43" fontId="0" fillId="0" borderId="0" xfId="1" applyFont="1" applyFill="1"/>
    <xf numFmtId="0" fontId="2" fillId="0" borderId="0" xfId="1" applyNumberFormat="1" applyFont="1"/>
    <xf numFmtId="43" fontId="4" fillId="0" borderId="1" xfId="1" applyFont="1" applyFill="1" applyBorder="1" applyAlignment="1" applyProtection="1">
      <alignment horizontal="center" wrapText="1"/>
    </xf>
    <xf numFmtId="0" fontId="0" fillId="0" borderId="0" xfId="0" applyFill="1"/>
    <xf numFmtId="49" fontId="2" fillId="0" borderId="0" xfId="0" applyNumberFormat="1" applyFont="1" applyFill="1"/>
    <xf numFmtId="49" fontId="0" fillId="0" borderId="0" xfId="0" applyNumberFormat="1" applyFill="1"/>
    <xf numFmtId="43" fontId="2" fillId="0" borderId="0" xfId="1" applyFont="1" applyFill="1" applyAlignment="1">
      <alignment horizontal="right"/>
    </xf>
    <xf numFmtId="2" fontId="0" fillId="0" borderId="0" xfId="0" applyNumberFormat="1" applyFill="1"/>
    <xf numFmtId="3" fontId="2" fillId="0" borderId="0" xfId="1" applyNumberFormat="1" applyFont="1" applyFill="1"/>
    <xf numFmtId="0" fontId="2" fillId="0" borderId="0" xfId="1" applyNumberFormat="1" applyFont="1" applyFill="1"/>
    <xf numFmtId="0" fontId="3" fillId="3" borderId="1" xfId="1" applyNumberFormat="1" applyFont="1" applyFill="1" applyBorder="1" applyAlignment="1" applyProtection="1">
      <alignment horizontal="center" wrapText="1"/>
    </xf>
    <xf numFmtId="0" fontId="1" fillId="0" borderId="0" xfId="1" applyNumberFormat="1" applyFont="1"/>
    <xf numFmtId="43" fontId="0" fillId="0" borderId="0" xfId="0" applyNumberFormat="1"/>
    <xf numFmtId="164" fontId="0" fillId="0" borderId="0" xfId="1" applyNumberFormat="1" applyFont="1" applyFill="1"/>
    <xf numFmtId="0" fontId="1" fillId="0" borderId="0" xfId="1" applyNumberFormat="1" applyFont="1" applyFill="1"/>
    <xf numFmtId="43" fontId="2" fillId="0" borderId="0" xfId="1" applyFont="1" applyFill="1"/>
    <xf numFmtId="14" fontId="0" fillId="0" borderId="0" xfId="1" applyNumberFormat="1" applyFont="1" applyFill="1"/>
    <xf numFmtId="3" fontId="2" fillId="36" borderId="0" xfId="1" applyNumberFormat="1" applyFont="1" applyFill="1"/>
    <xf numFmtId="43" fontId="0" fillId="36" borderId="0" xfId="1" applyFont="1" applyFill="1"/>
    <xf numFmtId="3" fontId="2" fillId="37" borderId="0" xfId="1" applyNumberFormat="1" applyFont="1" applyFill="1"/>
    <xf numFmtId="43" fontId="0" fillId="37" borderId="0" xfId="1" applyFont="1" applyFill="1"/>
    <xf numFmtId="0" fontId="2" fillId="37" borderId="0" xfId="1" applyNumberFormat="1" applyFont="1" applyFill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49" fontId="0" fillId="36" borderId="0" xfId="0" applyNumberFormat="1" applyFill="1" applyAlignment="1">
      <alignment horizontal="right"/>
    </xf>
    <xf numFmtId="43" fontId="0" fillId="36" borderId="0" xfId="1" applyFont="1" applyFill="1" applyAlignment="1">
      <alignment horizontal="right"/>
    </xf>
    <xf numFmtId="49" fontId="0" fillId="37" borderId="0" xfId="0" applyNumberFormat="1" applyFill="1" applyAlignment="1">
      <alignment horizontal="right"/>
    </xf>
    <xf numFmtId="43" fontId="0" fillId="37" borderId="0" xfId="1" applyFont="1" applyFill="1" applyAlignment="1">
      <alignment horizontal="right"/>
    </xf>
    <xf numFmtId="0" fontId="0" fillId="36" borderId="0" xfId="0" applyFill="1" applyAlignment="1">
      <alignment horizontal="right"/>
    </xf>
    <xf numFmtId="0" fontId="0" fillId="37" borderId="0" xfId="0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43" fontId="0" fillId="0" borderId="0" xfId="1" applyFont="1" applyFill="1" applyAlignment="1">
      <alignment horizontal="right"/>
    </xf>
    <xf numFmtId="0" fontId="2" fillId="36" borderId="0" xfId="1" applyNumberFormat="1" applyFont="1" applyFill="1"/>
    <xf numFmtId="14" fontId="0" fillId="0" borderId="0" xfId="0" applyNumberFormat="1" applyFill="1"/>
    <xf numFmtId="14" fontId="0" fillId="0" borderId="0" xfId="0" applyNumberFormat="1"/>
    <xf numFmtId="0" fontId="4" fillId="2" borderId="1" xfId="1" applyNumberFormat="1" applyFont="1" applyFill="1" applyBorder="1" applyAlignment="1" applyProtection="1">
      <alignment horizontal="right" wrapText="1"/>
    </xf>
    <xf numFmtId="0" fontId="0" fillId="0" borderId="0" xfId="1" applyNumberFormat="1" applyFont="1" applyFill="1" applyAlignment="1">
      <alignment horizontal="right"/>
    </xf>
    <xf numFmtId="0" fontId="0" fillId="0" borderId="0" xfId="1" applyNumberFormat="1" applyFont="1" applyAlignment="1">
      <alignment horizontal="right"/>
    </xf>
  </cellXfs>
  <cellStyles count="48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Milliers" xfId="1" builtinId="3"/>
    <cellStyle name="Neutre" xfId="11" builtinId="28" customBuiltin="1"/>
    <cellStyle name="Normal" xfId="0" builtinId="0"/>
    <cellStyle name="Normal 10" xfId="46"/>
    <cellStyle name="Normal 2" xfId="2"/>
    <cellStyle name="Normal 3" xfId="3"/>
    <cellStyle name="Normal 4" xfId="45"/>
    <cellStyle name="Normal 5" xfId="47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1">
    <dxf>
      <fill>
        <patternFill patternType="solid">
          <fgColor rgb="FFCCFF99"/>
          <bgColor rgb="FF000000"/>
        </patternFill>
      </fill>
    </dxf>
  </dxfs>
  <tableStyles count="0" defaultTableStyle="TableStyleMedium2" defaultPivotStyle="PivotStyleLight16"/>
  <colors>
    <mruColors>
      <color rgb="FFCCFF99"/>
      <color rgb="FFB4D28C"/>
      <color rgb="FF96C8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695325</xdr:colOff>
      <xdr:row>0</xdr:row>
      <xdr:rowOff>0</xdr:rowOff>
    </xdr:from>
    <xdr:to>
      <xdr:col>16</xdr:col>
      <xdr:colOff>771525</xdr:colOff>
      <xdr:row>1</xdr:row>
      <xdr:rowOff>38099</xdr:rowOff>
    </xdr:to>
    <xdr:sp macro="[0]!Concilier" textlink="">
      <xdr:nvSpPr>
        <xdr:cNvPr id="2" name="ZoneTexte 1"/>
        <xdr:cNvSpPr txBox="1"/>
      </xdr:nvSpPr>
      <xdr:spPr>
        <a:xfrm>
          <a:off x="160782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685800</xdr:colOff>
      <xdr:row>1</xdr:row>
      <xdr:rowOff>19050</xdr:rowOff>
    </xdr:from>
    <xdr:to>
      <xdr:col>13</xdr:col>
      <xdr:colOff>200025</xdr:colOff>
      <xdr:row>3</xdr:row>
      <xdr:rowOff>0</xdr:rowOff>
    </xdr:to>
    <xdr:sp macro="[0]!Concilier" textlink="">
      <xdr:nvSpPr>
        <xdr:cNvPr id="2" name="ZoneTexte 1"/>
        <xdr:cNvSpPr txBox="1"/>
      </xdr:nvSpPr>
      <xdr:spPr>
        <a:xfrm>
          <a:off x="11029950" y="2095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21"/>
  <sheetViews>
    <sheetView tabSelected="1" zoomScaleNormal="100" workbookViewId="0">
      <pane xSplit="2" ySplit="1" topLeftCell="C296" activePane="bottomRight" state="frozen"/>
      <selection pane="topRight" activeCell="C1" sqref="C1"/>
      <selection pane="bottomLeft" activeCell="A2" sqref="A2"/>
      <selection pane="bottomRight" activeCell="E325" sqref="E325"/>
    </sheetView>
  </sheetViews>
  <sheetFormatPr baseColWidth="10" defaultRowHeight="15" x14ac:dyDescent="0.25"/>
  <cols>
    <col min="1" max="1" width="23.85546875" style="5" customWidth="1"/>
    <col min="2" max="2" width="22.42578125" style="3" customWidth="1"/>
    <col min="3" max="3" width="22.42578125" style="49" customWidth="1"/>
    <col min="4" max="4" width="12" style="13" bestFit="1" customWidth="1"/>
    <col min="5" max="5" width="16.28515625" style="3" customWidth="1"/>
    <col min="6" max="6" width="12" style="23" bestFit="1" customWidth="1"/>
    <col min="7" max="7" width="13.28515625" style="12" customWidth="1"/>
    <col min="8" max="8" width="15.140625" style="7" customWidth="1"/>
    <col min="9" max="9" width="11.5703125" style="3" customWidth="1"/>
    <col min="10" max="10" width="15.28515625" style="3" customWidth="1"/>
    <col min="11" max="11" width="16.85546875" style="7" customWidth="1"/>
    <col min="12" max="12" width="11.42578125" style="3"/>
    <col min="13" max="13" width="12" style="3" bestFit="1" customWidth="1"/>
    <col min="14" max="14" width="13.42578125" style="3" customWidth="1"/>
    <col min="15" max="15" width="12.7109375" style="3" customWidth="1"/>
    <col min="16" max="16" width="14.42578125" style="3" customWidth="1"/>
    <col min="17" max="17" width="14.5703125" style="7" customWidth="1"/>
    <col min="18" max="18" width="11.42578125" style="3"/>
    <col min="19" max="19" width="15" style="3" customWidth="1"/>
    <col min="20" max="16384" width="11.42578125" style="3"/>
  </cols>
  <sheetData>
    <row r="1" spans="1:17" s="2" customFormat="1" ht="26.25" x14ac:dyDescent="0.25">
      <c r="A1" s="4" t="s">
        <v>0</v>
      </c>
      <c r="B1" s="1" t="s">
        <v>13</v>
      </c>
      <c r="C1" s="47"/>
      <c r="D1" s="8" t="s">
        <v>1</v>
      </c>
      <c r="E1" s="1" t="s">
        <v>2</v>
      </c>
      <c r="F1" s="22" t="s">
        <v>3</v>
      </c>
      <c r="G1" s="14" t="s">
        <v>4</v>
      </c>
      <c r="H1" s="10" t="s">
        <v>30</v>
      </c>
      <c r="I1" s="1" t="s">
        <v>6</v>
      </c>
      <c r="J1" s="1" t="s">
        <v>7</v>
      </c>
      <c r="K1" s="6" t="s">
        <v>5</v>
      </c>
      <c r="L1" s="1" t="s">
        <v>8</v>
      </c>
      <c r="M1" s="1" t="s">
        <v>9</v>
      </c>
      <c r="N1" s="1" t="s">
        <v>10</v>
      </c>
      <c r="O1" s="6" t="s">
        <v>12</v>
      </c>
      <c r="P1" s="1" t="s">
        <v>11</v>
      </c>
      <c r="Q1" s="6" t="s">
        <v>14</v>
      </c>
    </row>
    <row r="2" spans="1:17" s="12" customFormat="1" x14ac:dyDescent="0.25">
      <c r="A2" s="25">
        <v>43160</v>
      </c>
      <c r="B2" s="12" t="s">
        <v>25</v>
      </c>
      <c r="C2" s="48">
        <f>VLOOKUP(B2,Feuil1!$A$1:$B$14,2,FALSE)</f>
        <v>2568</v>
      </c>
      <c r="D2" s="20"/>
      <c r="F2" s="26"/>
      <c r="H2" s="27">
        <v>0</v>
      </c>
      <c r="K2" s="27">
        <f>+I2+J2</f>
        <v>0</v>
      </c>
      <c r="O2" s="12">
        <v>0</v>
      </c>
      <c r="Q2" s="27">
        <v>0</v>
      </c>
    </row>
    <row r="3" spans="1:17" s="12" customFormat="1" x14ac:dyDescent="0.25">
      <c r="A3" s="25">
        <v>43160</v>
      </c>
      <c r="B3" s="12" t="s">
        <v>26</v>
      </c>
      <c r="C3" s="48">
        <f>VLOOKUP(B3,Feuil1!$A$1:$B$14,2,FALSE)</f>
        <v>9143</v>
      </c>
      <c r="D3" s="20"/>
      <c r="F3" s="26">
        <v>54856</v>
      </c>
      <c r="G3" s="12">
        <v>395</v>
      </c>
      <c r="H3" s="27">
        <v>395</v>
      </c>
      <c r="I3" s="12">
        <v>47</v>
      </c>
      <c r="J3" s="12">
        <v>62</v>
      </c>
      <c r="K3" s="27">
        <f t="shared" ref="K3:K24" si="0">+I3+J3</f>
        <v>109</v>
      </c>
      <c r="M3" s="12">
        <v>82</v>
      </c>
      <c r="N3" s="12">
        <v>82</v>
      </c>
      <c r="O3" s="12">
        <v>164</v>
      </c>
      <c r="P3" s="12">
        <v>122</v>
      </c>
      <c r="Q3" s="27">
        <v>395</v>
      </c>
    </row>
    <row r="4" spans="1:17" s="12" customFormat="1" x14ac:dyDescent="0.25">
      <c r="A4" s="25">
        <v>43160</v>
      </c>
      <c r="B4" s="12" t="s">
        <v>27</v>
      </c>
      <c r="C4" s="48">
        <f>VLOOKUP(B4,Feuil1!$A$1:$B$14,2,FALSE)</f>
        <v>9144</v>
      </c>
      <c r="D4" s="20"/>
      <c r="F4" s="26">
        <v>54858</v>
      </c>
      <c r="G4" s="12">
        <v>125</v>
      </c>
      <c r="H4" s="27">
        <v>125</v>
      </c>
      <c r="I4" s="12">
        <v>53</v>
      </c>
      <c r="K4" s="27">
        <f t="shared" si="0"/>
        <v>53</v>
      </c>
      <c r="M4" s="12">
        <v>65</v>
      </c>
      <c r="N4" s="12">
        <v>7</v>
      </c>
      <c r="O4" s="12">
        <v>72</v>
      </c>
      <c r="Q4" s="27">
        <v>125</v>
      </c>
    </row>
    <row r="5" spans="1:17" s="12" customFormat="1" x14ac:dyDescent="0.25">
      <c r="A5" s="25">
        <v>43160</v>
      </c>
      <c r="B5" s="12" t="s">
        <v>28</v>
      </c>
      <c r="C5" s="48">
        <f>VLOOKUP(B5,Feuil1!$A$1:$B$14,2,FALSE)</f>
        <v>21684</v>
      </c>
      <c r="D5" s="20"/>
      <c r="F5" s="26"/>
      <c r="H5" s="27"/>
      <c r="K5" s="27">
        <f t="shared" si="0"/>
        <v>0</v>
      </c>
      <c r="O5" s="12">
        <v>0</v>
      </c>
      <c r="Q5" s="27">
        <v>0</v>
      </c>
    </row>
    <row r="6" spans="1:17" s="12" customFormat="1" x14ac:dyDescent="0.25">
      <c r="A6" s="25">
        <v>43160</v>
      </c>
      <c r="B6" s="12" t="s">
        <v>29</v>
      </c>
      <c r="C6" s="48">
        <f>VLOOKUP(B6,Feuil1!$A$1:$B$14,2,FALSE)</f>
        <v>37053</v>
      </c>
      <c r="D6" s="20"/>
      <c r="F6" s="26">
        <v>54865</v>
      </c>
      <c r="G6" s="12">
        <v>10</v>
      </c>
      <c r="H6" s="27">
        <v>10</v>
      </c>
      <c r="I6" s="12">
        <v>10</v>
      </c>
      <c r="K6" s="27">
        <f t="shared" si="0"/>
        <v>10</v>
      </c>
      <c r="O6" s="12">
        <v>0</v>
      </c>
      <c r="Q6" s="27">
        <v>10</v>
      </c>
    </row>
    <row r="7" spans="1:17" s="12" customFormat="1" x14ac:dyDescent="0.25">
      <c r="A7" s="25">
        <v>43160</v>
      </c>
      <c r="B7" s="12" t="s">
        <v>338</v>
      </c>
      <c r="C7" s="48">
        <f>VLOOKUP(B7,Feuil1!$A$1:$B$14,2,FALSE)</f>
        <v>1979</v>
      </c>
      <c r="D7" s="31">
        <v>67543</v>
      </c>
      <c r="E7" s="32">
        <v>192465.31</v>
      </c>
      <c r="F7" s="26"/>
      <c r="H7" s="27">
        <v>192465.31</v>
      </c>
      <c r="I7" s="12">
        <v>1718.4</v>
      </c>
      <c r="J7" s="12">
        <v>182647.89</v>
      </c>
      <c r="K7" s="27">
        <f t="shared" si="0"/>
        <v>184366.29</v>
      </c>
      <c r="M7" s="12">
        <v>53</v>
      </c>
      <c r="N7" s="12">
        <v>79.5</v>
      </c>
      <c r="O7" s="12">
        <v>132.5</v>
      </c>
      <c r="P7" s="12">
        <v>7966.52</v>
      </c>
      <c r="Q7" s="27">
        <v>192465.31</v>
      </c>
    </row>
    <row r="8" spans="1:17" s="12" customFormat="1" x14ac:dyDescent="0.25">
      <c r="A8" s="25">
        <v>43160</v>
      </c>
      <c r="B8" s="12" t="s">
        <v>339</v>
      </c>
      <c r="C8" s="48">
        <f>VLOOKUP(B8,Feuil1!$A$1:$B$14,2,FALSE)</f>
        <v>1979</v>
      </c>
      <c r="D8" s="29">
        <v>67544</v>
      </c>
      <c r="E8" s="30">
        <v>233698.45</v>
      </c>
      <c r="F8" s="26"/>
      <c r="H8" s="27">
        <v>233698.65</v>
      </c>
      <c r="I8" s="12">
        <v>1354.75</v>
      </c>
      <c r="J8" s="12">
        <v>217375.5</v>
      </c>
      <c r="K8" s="27">
        <f t="shared" si="0"/>
        <v>218730.25</v>
      </c>
      <c r="M8" s="12">
        <v>239</v>
      </c>
      <c r="N8" s="12">
        <v>129.5</v>
      </c>
      <c r="O8" s="12">
        <v>368.5</v>
      </c>
      <c r="P8" s="12">
        <v>14599.9</v>
      </c>
      <c r="Q8" s="27">
        <v>233698.65</v>
      </c>
    </row>
    <row r="9" spans="1:17" s="12" customFormat="1" x14ac:dyDescent="0.25">
      <c r="A9" s="25">
        <v>43160</v>
      </c>
      <c r="B9" s="12" t="s">
        <v>340</v>
      </c>
      <c r="C9" s="48" t="e">
        <f>VLOOKUP(B9,Feuil1!$A$1:$B$14,2,FALSE)</f>
        <v>#N/A</v>
      </c>
      <c r="D9" s="29">
        <v>67545</v>
      </c>
      <c r="E9" s="30">
        <v>2321.7399999999998</v>
      </c>
      <c r="F9" s="26"/>
      <c r="H9" s="27">
        <v>2321.7399999999998</v>
      </c>
      <c r="K9" s="27">
        <f t="shared" si="0"/>
        <v>0</v>
      </c>
      <c r="M9" s="12">
        <v>404</v>
      </c>
      <c r="N9" s="12">
        <v>1258.74</v>
      </c>
      <c r="O9" s="12">
        <v>1662.74</v>
      </c>
      <c r="P9" s="12">
        <v>659</v>
      </c>
      <c r="Q9" s="27">
        <v>2321.7399999999998</v>
      </c>
    </row>
    <row r="10" spans="1:17" s="12" customFormat="1" x14ac:dyDescent="0.25">
      <c r="A10" s="25">
        <v>43160</v>
      </c>
      <c r="B10" s="12" t="s">
        <v>341</v>
      </c>
      <c r="C10" s="48" t="e">
        <f>VLOOKUP(B10,Feuil1!$A$1:$B$14,2,FALSE)</f>
        <v>#N/A</v>
      </c>
      <c r="D10" s="29">
        <v>67557</v>
      </c>
      <c r="E10" s="30">
        <v>500</v>
      </c>
      <c r="F10" s="26"/>
      <c r="H10" s="27">
        <v>500</v>
      </c>
      <c r="K10" s="27">
        <f t="shared" si="0"/>
        <v>0</v>
      </c>
      <c r="M10" s="12">
        <v>500</v>
      </c>
      <c r="O10" s="12">
        <v>500</v>
      </c>
      <c r="Q10" s="27">
        <v>500</v>
      </c>
    </row>
    <row r="11" spans="1:17" s="12" customFormat="1" x14ac:dyDescent="0.25">
      <c r="A11" s="25">
        <v>43160</v>
      </c>
      <c r="B11" s="12" t="s">
        <v>342</v>
      </c>
      <c r="C11" s="48" t="e">
        <f>VLOOKUP(B11,Feuil1!$A$1:$B$14,2,FALSE)</f>
        <v>#N/A</v>
      </c>
      <c r="D11" s="20"/>
      <c r="F11" s="26"/>
      <c r="H11" s="27"/>
      <c r="K11" s="27">
        <f t="shared" si="0"/>
        <v>0</v>
      </c>
      <c r="O11" s="12">
        <v>0</v>
      </c>
      <c r="Q11" s="27">
        <v>0</v>
      </c>
    </row>
    <row r="12" spans="1:17" s="12" customFormat="1" x14ac:dyDescent="0.25">
      <c r="A12" s="25">
        <v>43160</v>
      </c>
      <c r="B12" s="12" t="s">
        <v>343</v>
      </c>
      <c r="C12" s="48">
        <f>VLOOKUP(B12,Feuil1!$A$1:$B$14,2,FALSE)</f>
        <v>1979</v>
      </c>
      <c r="D12" s="20"/>
      <c r="F12" s="26"/>
      <c r="H12" s="27"/>
      <c r="K12" s="27">
        <f t="shared" si="0"/>
        <v>0</v>
      </c>
      <c r="O12" s="12">
        <v>0</v>
      </c>
      <c r="Q12" s="27">
        <v>0</v>
      </c>
    </row>
    <row r="13" spans="1:17" s="12" customFormat="1" x14ac:dyDescent="0.25">
      <c r="A13" s="25">
        <v>43161</v>
      </c>
      <c r="B13" s="12" t="s">
        <v>25</v>
      </c>
      <c r="C13" s="48">
        <f>VLOOKUP(B13,Feuil1!$A$1:$B$14,2,FALSE)</f>
        <v>2568</v>
      </c>
      <c r="D13" s="20"/>
      <c r="F13" s="26"/>
      <c r="H13" s="27">
        <v>0</v>
      </c>
      <c r="K13" s="27">
        <f t="shared" si="0"/>
        <v>0</v>
      </c>
      <c r="O13" s="12">
        <v>0</v>
      </c>
      <c r="Q13" s="27">
        <v>0</v>
      </c>
    </row>
    <row r="14" spans="1:17" s="12" customFormat="1" x14ac:dyDescent="0.25">
      <c r="A14" s="25">
        <v>43161</v>
      </c>
      <c r="B14" s="12" t="s">
        <v>26</v>
      </c>
      <c r="C14" s="48">
        <f>VLOOKUP(B14,Feuil1!$A$1:$B$14,2,FALSE)</f>
        <v>9143</v>
      </c>
      <c r="D14" s="20"/>
      <c r="F14" s="26">
        <v>54874</v>
      </c>
      <c r="G14" s="12">
        <v>817.54</v>
      </c>
      <c r="H14" s="27">
        <v>817.54</v>
      </c>
      <c r="I14" s="12">
        <v>62</v>
      </c>
      <c r="J14" s="12">
        <v>257.54000000000002</v>
      </c>
      <c r="K14" s="27">
        <f t="shared" si="0"/>
        <v>319.54000000000002</v>
      </c>
      <c r="M14" s="12">
        <v>60</v>
      </c>
      <c r="O14" s="12">
        <v>60</v>
      </c>
      <c r="P14" s="12">
        <v>438</v>
      </c>
      <c r="Q14" s="27">
        <v>817.54</v>
      </c>
    </row>
    <row r="15" spans="1:17" s="12" customFormat="1" x14ac:dyDescent="0.25">
      <c r="A15" s="25">
        <v>43161</v>
      </c>
      <c r="B15" s="12" t="s">
        <v>27</v>
      </c>
      <c r="C15" s="48">
        <f>VLOOKUP(B15,Feuil1!$A$1:$B$14,2,FALSE)</f>
        <v>9144</v>
      </c>
      <c r="D15" s="20"/>
      <c r="F15" s="26">
        <v>54873</v>
      </c>
      <c r="G15" s="12">
        <v>74</v>
      </c>
      <c r="H15" s="27">
        <v>74</v>
      </c>
      <c r="I15" s="12">
        <v>27</v>
      </c>
      <c r="K15" s="27">
        <f t="shared" si="0"/>
        <v>27</v>
      </c>
      <c r="M15" s="12">
        <v>20</v>
      </c>
      <c r="N15" s="12">
        <v>27</v>
      </c>
      <c r="O15" s="12">
        <v>47</v>
      </c>
      <c r="Q15" s="27">
        <v>74</v>
      </c>
    </row>
    <row r="16" spans="1:17" s="12" customFormat="1" x14ac:dyDescent="0.25">
      <c r="A16" s="25">
        <v>43161</v>
      </c>
      <c r="B16" s="12" t="s">
        <v>28</v>
      </c>
      <c r="C16" s="48">
        <f>VLOOKUP(B16,Feuil1!$A$1:$B$14,2,FALSE)</f>
        <v>21684</v>
      </c>
      <c r="D16" s="20"/>
      <c r="F16" s="26"/>
      <c r="H16" s="27"/>
      <c r="K16" s="27">
        <f t="shared" si="0"/>
        <v>0</v>
      </c>
      <c r="O16" s="12">
        <v>0</v>
      </c>
      <c r="Q16" s="27">
        <v>0</v>
      </c>
    </row>
    <row r="17" spans="1:17" s="12" customFormat="1" x14ac:dyDescent="0.25">
      <c r="A17" s="25">
        <v>43161</v>
      </c>
      <c r="B17" s="12" t="s">
        <v>29</v>
      </c>
      <c r="C17" s="48">
        <f>VLOOKUP(B17,Feuil1!$A$1:$B$14,2,FALSE)</f>
        <v>37053</v>
      </c>
      <c r="D17" s="20"/>
      <c r="F17" s="26">
        <v>54877</v>
      </c>
      <c r="G17" s="12">
        <v>465</v>
      </c>
      <c r="H17" s="27">
        <v>465</v>
      </c>
      <c r="I17" s="12">
        <v>20</v>
      </c>
      <c r="J17" s="12">
        <v>200</v>
      </c>
      <c r="K17" s="27">
        <f t="shared" si="0"/>
        <v>220</v>
      </c>
      <c r="M17" s="12">
        <v>20</v>
      </c>
      <c r="O17" s="12">
        <v>20</v>
      </c>
      <c r="P17" s="12">
        <v>225</v>
      </c>
      <c r="Q17" s="27">
        <v>465</v>
      </c>
    </row>
    <row r="18" spans="1:17" s="12" customFormat="1" x14ac:dyDescent="0.25">
      <c r="A18" s="25">
        <v>43161</v>
      </c>
      <c r="B18" s="12" t="s">
        <v>339</v>
      </c>
      <c r="C18" s="48">
        <f>VLOOKUP(B18,Feuil1!$A$1:$B$14,2,FALSE)</f>
        <v>1979</v>
      </c>
      <c r="D18" s="31">
        <v>67549</v>
      </c>
      <c r="E18" s="32">
        <v>29730.71</v>
      </c>
      <c r="F18" s="26"/>
      <c r="H18" s="27">
        <v>29730.71</v>
      </c>
      <c r="I18" s="12">
        <v>1549</v>
      </c>
      <c r="J18" s="12">
        <v>15078.34</v>
      </c>
      <c r="K18" s="27">
        <f t="shared" si="0"/>
        <v>16627.34</v>
      </c>
      <c r="N18" s="12">
        <v>106</v>
      </c>
      <c r="O18" s="12">
        <v>106</v>
      </c>
      <c r="P18" s="12">
        <v>12997.37</v>
      </c>
      <c r="Q18" s="27">
        <v>29730.71</v>
      </c>
    </row>
    <row r="19" spans="1:17" s="12" customFormat="1" x14ac:dyDescent="0.25">
      <c r="A19" s="25">
        <v>43161</v>
      </c>
      <c r="B19" s="12" t="s">
        <v>344</v>
      </c>
      <c r="C19" s="48">
        <f>VLOOKUP(B19,Feuil1!$A$1:$B$14,2,FALSE)</f>
        <v>1979</v>
      </c>
      <c r="D19" s="31">
        <v>67550</v>
      </c>
      <c r="E19" s="32">
        <v>1644.05</v>
      </c>
      <c r="F19" s="26"/>
      <c r="H19" s="27">
        <v>1644.05</v>
      </c>
      <c r="I19" s="12">
        <v>644.04999999999995</v>
      </c>
      <c r="K19" s="27">
        <f t="shared" si="0"/>
        <v>644.04999999999995</v>
      </c>
      <c r="O19" s="12">
        <v>0</v>
      </c>
      <c r="P19" s="12">
        <v>1000</v>
      </c>
      <c r="Q19" s="27">
        <v>1644.05</v>
      </c>
    </row>
    <row r="20" spans="1:17" s="12" customFormat="1" x14ac:dyDescent="0.25">
      <c r="A20" s="25">
        <v>43161</v>
      </c>
      <c r="B20" s="12" t="s">
        <v>340</v>
      </c>
      <c r="C20" s="48" t="e">
        <f>VLOOKUP(B20,Feuil1!$A$1:$B$14,2,FALSE)</f>
        <v>#N/A</v>
      </c>
      <c r="D20" s="29">
        <v>67551</v>
      </c>
      <c r="E20" s="30">
        <v>132</v>
      </c>
      <c r="F20" s="26"/>
      <c r="H20" s="27">
        <v>132</v>
      </c>
      <c r="K20" s="27">
        <f t="shared" si="0"/>
        <v>0</v>
      </c>
      <c r="N20" s="12">
        <v>72</v>
      </c>
      <c r="O20" s="12">
        <v>72</v>
      </c>
      <c r="P20" s="12">
        <v>60</v>
      </c>
      <c r="Q20" s="27">
        <v>132</v>
      </c>
    </row>
    <row r="21" spans="1:17" s="12" customFormat="1" x14ac:dyDescent="0.25">
      <c r="A21" s="25">
        <v>43161</v>
      </c>
      <c r="B21" s="12" t="s">
        <v>341</v>
      </c>
      <c r="C21" s="48" t="e">
        <f>VLOOKUP(B21,Feuil1!$A$1:$B$14,2,FALSE)</f>
        <v>#N/A</v>
      </c>
      <c r="D21" s="20"/>
      <c r="F21" s="26"/>
      <c r="H21" s="27"/>
      <c r="K21" s="27">
        <f t="shared" si="0"/>
        <v>0</v>
      </c>
      <c r="O21" s="12">
        <v>0</v>
      </c>
      <c r="Q21" s="27">
        <v>0</v>
      </c>
    </row>
    <row r="22" spans="1:17" s="12" customFormat="1" x14ac:dyDescent="0.25">
      <c r="A22" s="25">
        <v>43161</v>
      </c>
      <c r="B22" s="12" t="s">
        <v>342</v>
      </c>
      <c r="C22" s="48" t="e">
        <f>VLOOKUP(B22,Feuil1!$A$1:$B$14,2,FALSE)</f>
        <v>#N/A</v>
      </c>
      <c r="D22" s="20"/>
      <c r="F22" s="26"/>
      <c r="H22" s="27"/>
      <c r="K22" s="27">
        <f t="shared" si="0"/>
        <v>0</v>
      </c>
      <c r="O22" s="12">
        <v>0</v>
      </c>
      <c r="Q22" s="27">
        <v>0</v>
      </c>
    </row>
    <row r="23" spans="1:17" s="12" customFormat="1" x14ac:dyDescent="0.25">
      <c r="A23" s="25">
        <v>43161</v>
      </c>
      <c r="B23" s="12" t="s">
        <v>343</v>
      </c>
      <c r="C23" s="48">
        <f>VLOOKUP(B23,Feuil1!$A$1:$B$14,2,FALSE)</f>
        <v>1979</v>
      </c>
      <c r="D23" s="20"/>
      <c r="F23" s="26"/>
      <c r="H23" s="27"/>
      <c r="K23" s="27">
        <f t="shared" si="0"/>
        <v>0</v>
      </c>
      <c r="O23" s="12">
        <v>0</v>
      </c>
      <c r="Q23" s="27">
        <v>0</v>
      </c>
    </row>
    <row r="24" spans="1:17" s="12" customFormat="1" x14ac:dyDescent="0.25">
      <c r="A24" s="25">
        <v>43162</v>
      </c>
      <c r="B24" s="12" t="s">
        <v>25</v>
      </c>
      <c r="C24" s="48">
        <f>VLOOKUP(B24,Feuil1!$A$1:$B$14,2,FALSE)</f>
        <v>2568</v>
      </c>
      <c r="D24" s="20"/>
      <c r="F24" s="26"/>
      <c r="H24" s="27">
        <v>0</v>
      </c>
      <c r="K24" s="27">
        <f t="shared" si="0"/>
        <v>0</v>
      </c>
      <c r="O24" s="12">
        <v>0</v>
      </c>
      <c r="Q24" s="27">
        <v>0</v>
      </c>
    </row>
    <row r="25" spans="1:17" s="12" customFormat="1" x14ac:dyDescent="0.25">
      <c r="A25" s="25">
        <v>43162</v>
      </c>
      <c r="B25" s="12" t="s">
        <v>26</v>
      </c>
      <c r="C25" s="48">
        <f>VLOOKUP(B25,Feuil1!$A$1:$B$14,2,FALSE)</f>
        <v>9143</v>
      </c>
      <c r="D25" s="20"/>
      <c r="F25" s="26">
        <v>54888</v>
      </c>
      <c r="G25" s="12">
        <v>26</v>
      </c>
      <c r="H25" s="27">
        <v>26</v>
      </c>
      <c r="I25" s="12">
        <v>26</v>
      </c>
      <c r="K25" s="27"/>
      <c r="Q25" s="27">
        <v>0</v>
      </c>
    </row>
    <row r="26" spans="1:17" s="12" customFormat="1" x14ac:dyDescent="0.25">
      <c r="A26" s="25">
        <v>43162</v>
      </c>
      <c r="B26" s="12" t="s">
        <v>27</v>
      </c>
      <c r="C26" s="48">
        <f>VLOOKUP(B26,Feuil1!$A$1:$B$14,2,FALSE)</f>
        <v>9144</v>
      </c>
      <c r="D26" s="20"/>
      <c r="F26" s="26">
        <v>54889</v>
      </c>
      <c r="G26" s="12">
        <v>54</v>
      </c>
      <c r="H26" s="27">
        <v>54</v>
      </c>
      <c r="K26" s="27"/>
      <c r="M26" s="12">
        <v>54</v>
      </c>
      <c r="O26" s="12">
        <v>54</v>
      </c>
      <c r="Q26" s="27">
        <v>54</v>
      </c>
    </row>
    <row r="27" spans="1:17" s="12" customFormat="1" x14ac:dyDescent="0.25">
      <c r="A27" s="25">
        <v>43162</v>
      </c>
      <c r="B27" s="12" t="s">
        <v>28</v>
      </c>
      <c r="C27" s="48">
        <f>VLOOKUP(B27,Feuil1!$A$1:$B$14,2,FALSE)</f>
        <v>21684</v>
      </c>
      <c r="D27" s="20"/>
      <c r="F27" s="26"/>
      <c r="H27" s="27"/>
      <c r="K27" s="27">
        <v>0</v>
      </c>
      <c r="O27" s="12">
        <v>0</v>
      </c>
      <c r="Q27" s="27">
        <v>0</v>
      </c>
    </row>
    <row r="28" spans="1:17" s="12" customFormat="1" x14ac:dyDescent="0.25">
      <c r="A28" s="25">
        <v>43162</v>
      </c>
      <c r="B28" s="12" t="s">
        <v>29</v>
      </c>
      <c r="C28" s="48">
        <f>VLOOKUP(B28,Feuil1!$A$1:$B$14,2,FALSE)</f>
        <v>37053</v>
      </c>
      <c r="D28" s="20"/>
      <c r="F28" s="26">
        <v>54892</v>
      </c>
      <c r="G28" s="12">
        <v>90</v>
      </c>
      <c r="H28" s="27">
        <v>90</v>
      </c>
      <c r="I28" s="12">
        <v>50</v>
      </c>
      <c r="K28" s="27">
        <v>50</v>
      </c>
      <c r="M28" s="12">
        <v>20</v>
      </c>
      <c r="O28" s="12">
        <v>20</v>
      </c>
      <c r="P28" s="12">
        <v>20</v>
      </c>
      <c r="Q28" s="27">
        <v>90</v>
      </c>
    </row>
    <row r="29" spans="1:17" s="12" customFormat="1" x14ac:dyDescent="0.25">
      <c r="A29" s="25">
        <v>43162</v>
      </c>
      <c r="B29" s="12" t="s">
        <v>339</v>
      </c>
      <c r="C29" s="48">
        <f>VLOOKUP(B29,Feuil1!$A$1:$B$14,2,FALSE)</f>
        <v>1979</v>
      </c>
      <c r="D29" s="20"/>
      <c r="F29" s="26"/>
      <c r="H29" s="27"/>
      <c r="K29" s="27">
        <v>0</v>
      </c>
      <c r="O29" s="12">
        <v>0</v>
      </c>
      <c r="Q29" s="27">
        <v>0</v>
      </c>
    </row>
    <row r="30" spans="1:17" s="12" customFormat="1" x14ac:dyDescent="0.25">
      <c r="A30" s="25">
        <v>43162</v>
      </c>
      <c r="B30" s="12" t="s">
        <v>344</v>
      </c>
      <c r="C30" s="48">
        <f>VLOOKUP(B30,Feuil1!$A$1:$B$14,2,FALSE)</f>
        <v>1979</v>
      </c>
      <c r="D30" s="20"/>
      <c r="F30" s="26"/>
      <c r="H30" s="27"/>
      <c r="K30" s="27">
        <v>0</v>
      </c>
      <c r="O30" s="12">
        <v>0</v>
      </c>
      <c r="Q30" s="27">
        <v>0</v>
      </c>
    </row>
    <row r="31" spans="1:17" s="12" customFormat="1" x14ac:dyDescent="0.25">
      <c r="A31" s="25">
        <v>43162</v>
      </c>
      <c r="B31" s="12" t="s">
        <v>340</v>
      </c>
      <c r="C31" s="48" t="e">
        <f>VLOOKUP(B31,Feuil1!$A$1:$B$14,2,FALSE)</f>
        <v>#N/A</v>
      </c>
      <c r="D31" s="20"/>
      <c r="F31" s="26"/>
      <c r="H31" s="27"/>
      <c r="K31" s="27">
        <v>0</v>
      </c>
      <c r="O31" s="12">
        <v>0</v>
      </c>
      <c r="Q31" s="27">
        <v>0</v>
      </c>
    </row>
    <row r="32" spans="1:17" s="12" customFormat="1" x14ac:dyDescent="0.25">
      <c r="A32" s="25">
        <v>43162</v>
      </c>
      <c r="B32" s="12" t="s">
        <v>341</v>
      </c>
      <c r="C32" s="48" t="e">
        <f>VLOOKUP(B32,Feuil1!$A$1:$B$14,2,FALSE)</f>
        <v>#N/A</v>
      </c>
      <c r="D32" s="20"/>
      <c r="F32" s="26"/>
      <c r="H32" s="27"/>
      <c r="K32" s="27">
        <v>0</v>
      </c>
      <c r="O32" s="12">
        <v>0</v>
      </c>
      <c r="Q32" s="27">
        <v>0</v>
      </c>
    </row>
    <row r="33" spans="1:17" s="12" customFormat="1" x14ac:dyDescent="0.25">
      <c r="A33" s="25">
        <v>43162</v>
      </c>
      <c r="B33" s="12" t="s">
        <v>342</v>
      </c>
      <c r="C33" s="48" t="e">
        <f>VLOOKUP(B33,Feuil1!$A$1:$B$14,2,FALSE)</f>
        <v>#N/A</v>
      </c>
      <c r="D33" s="20"/>
      <c r="F33" s="26"/>
      <c r="H33" s="27"/>
      <c r="K33" s="27">
        <v>0</v>
      </c>
      <c r="O33" s="12">
        <v>0</v>
      </c>
      <c r="Q33" s="27">
        <v>0</v>
      </c>
    </row>
    <row r="34" spans="1:17" s="12" customFormat="1" x14ac:dyDescent="0.25">
      <c r="A34" s="25">
        <v>43162</v>
      </c>
      <c r="B34" s="12" t="s">
        <v>343</v>
      </c>
      <c r="C34" s="48">
        <f>VLOOKUP(B34,Feuil1!$A$1:$B$14,2,FALSE)</f>
        <v>1979</v>
      </c>
      <c r="D34" s="20"/>
      <c r="F34" s="26"/>
      <c r="H34" s="27"/>
      <c r="K34" s="27">
        <v>0</v>
      </c>
      <c r="O34" s="12">
        <v>0</v>
      </c>
      <c r="Q34" s="27">
        <v>0</v>
      </c>
    </row>
    <row r="35" spans="1:17" s="12" customFormat="1" x14ac:dyDescent="0.25">
      <c r="A35" s="25">
        <v>43163</v>
      </c>
      <c r="B35" s="12" t="s">
        <v>25</v>
      </c>
      <c r="C35" s="48">
        <f>VLOOKUP(B35,Feuil1!$A$1:$B$14,2,FALSE)</f>
        <v>2568</v>
      </c>
      <c r="D35" s="20"/>
      <c r="F35" s="26"/>
      <c r="H35" s="27">
        <v>0</v>
      </c>
      <c r="K35" s="27">
        <v>0</v>
      </c>
      <c r="O35" s="12">
        <v>0</v>
      </c>
      <c r="Q35" s="27">
        <v>0</v>
      </c>
    </row>
    <row r="36" spans="1:17" s="12" customFormat="1" x14ac:dyDescent="0.25">
      <c r="A36" s="25">
        <v>43163</v>
      </c>
      <c r="B36" s="12" t="s">
        <v>26</v>
      </c>
      <c r="C36" s="48">
        <f>VLOOKUP(B36,Feuil1!$A$1:$B$14,2,FALSE)</f>
        <v>9143</v>
      </c>
      <c r="D36" s="20"/>
      <c r="F36" s="26"/>
      <c r="H36" s="27"/>
      <c r="K36" s="27"/>
      <c r="Q36" s="27">
        <v>0</v>
      </c>
    </row>
    <row r="37" spans="1:17" s="12" customFormat="1" x14ac:dyDescent="0.25">
      <c r="A37" s="25">
        <v>43163</v>
      </c>
      <c r="B37" s="12" t="s">
        <v>27</v>
      </c>
      <c r="C37" s="48">
        <f>VLOOKUP(B37,Feuil1!$A$1:$B$14,2,FALSE)</f>
        <v>9144</v>
      </c>
      <c r="D37" s="20"/>
      <c r="F37" s="26"/>
      <c r="H37" s="27"/>
      <c r="K37" s="27"/>
      <c r="Q37" s="27">
        <v>0</v>
      </c>
    </row>
    <row r="38" spans="1:17" s="12" customFormat="1" x14ac:dyDescent="0.25">
      <c r="A38" s="25">
        <v>43163</v>
      </c>
      <c r="B38" s="12" t="s">
        <v>28</v>
      </c>
      <c r="C38" s="48">
        <f>VLOOKUP(B38,Feuil1!$A$1:$B$14,2,FALSE)</f>
        <v>21684</v>
      </c>
      <c r="D38" s="20"/>
      <c r="F38" s="26"/>
      <c r="H38" s="27"/>
      <c r="K38" s="27"/>
      <c r="Q38" s="27">
        <v>0</v>
      </c>
    </row>
    <row r="39" spans="1:17" s="12" customFormat="1" x14ac:dyDescent="0.25">
      <c r="A39" s="25">
        <v>43163</v>
      </c>
      <c r="B39" s="12" t="s">
        <v>29</v>
      </c>
      <c r="C39" s="48">
        <f>VLOOKUP(B39,Feuil1!$A$1:$B$14,2,FALSE)</f>
        <v>37053</v>
      </c>
      <c r="D39" s="20"/>
      <c r="F39" s="26">
        <v>54892</v>
      </c>
      <c r="G39" s="12">
        <v>10</v>
      </c>
      <c r="H39" s="27">
        <v>10</v>
      </c>
      <c r="I39" s="12">
        <v>10</v>
      </c>
      <c r="K39" s="27">
        <v>10</v>
      </c>
      <c r="Q39" s="27">
        <v>10</v>
      </c>
    </row>
    <row r="40" spans="1:17" s="12" customFormat="1" x14ac:dyDescent="0.25">
      <c r="A40" s="25">
        <v>43163</v>
      </c>
      <c r="B40" s="12" t="s">
        <v>339</v>
      </c>
      <c r="C40" s="48">
        <f>VLOOKUP(B40,Feuil1!$A$1:$B$14,2,FALSE)</f>
        <v>1979</v>
      </c>
      <c r="D40" s="20"/>
      <c r="F40" s="26"/>
      <c r="H40" s="27"/>
      <c r="K40" s="27">
        <v>0</v>
      </c>
      <c r="O40" s="12">
        <v>0</v>
      </c>
      <c r="Q40" s="27">
        <v>0</v>
      </c>
    </row>
    <row r="41" spans="1:17" s="12" customFormat="1" x14ac:dyDescent="0.25">
      <c r="A41" s="25">
        <v>43163</v>
      </c>
      <c r="B41" s="12" t="s">
        <v>344</v>
      </c>
      <c r="C41" s="48">
        <f>VLOOKUP(B41,Feuil1!$A$1:$B$14,2,FALSE)</f>
        <v>1979</v>
      </c>
      <c r="D41" s="20"/>
      <c r="F41" s="26"/>
      <c r="H41" s="27"/>
      <c r="K41" s="27">
        <v>0</v>
      </c>
      <c r="O41" s="12">
        <v>0</v>
      </c>
      <c r="Q41" s="27">
        <v>0</v>
      </c>
    </row>
    <row r="42" spans="1:17" s="12" customFormat="1" x14ac:dyDescent="0.25">
      <c r="A42" s="25">
        <v>43163</v>
      </c>
      <c r="B42" s="12" t="s">
        <v>340</v>
      </c>
      <c r="C42" s="48" t="e">
        <f>VLOOKUP(B42,Feuil1!$A$1:$B$14,2,FALSE)</f>
        <v>#N/A</v>
      </c>
      <c r="D42" s="20"/>
      <c r="F42" s="26"/>
      <c r="H42" s="27"/>
      <c r="K42" s="27">
        <v>0</v>
      </c>
      <c r="O42" s="12">
        <v>0</v>
      </c>
      <c r="Q42" s="27">
        <v>0</v>
      </c>
    </row>
    <row r="43" spans="1:17" s="12" customFormat="1" x14ac:dyDescent="0.25">
      <c r="A43" s="25">
        <v>43163</v>
      </c>
      <c r="B43" s="12" t="s">
        <v>341</v>
      </c>
      <c r="C43" s="48" t="e">
        <f>VLOOKUP(B43,Feuil1!$A$1:$B$14,2,FALSE)</f>
        <v>#N/A</v>
      </c>
      <c r="D43" s="20"/>
      <c r="F43" s="26"/>
      <c r="H43" s="27"/>
      <c r="K43" s="27">
        <v>0</v>
      </c>
      <c r="O43" s="12">
        <v>0</v>
      </c>
      <c r="Q43" s="27">
        <v>0</v>
      </c>
    </row>
    <row r="44" spans="1:17" s="12" customFormat="1" x14ac:dyDescent="0.25">
      <c r="A44" s="25">
        <v>43163</v>
      </c>
      <c r="B44" s="12" t="s">
        <v>342</v>
      </c>
      <c r="C44" s="48" t="e">
        <f>VLOOKUP(B44,Feuil1!$A$1:$B$14,2,FALSE)</f>
        <v>#N/A</v>
      </c>
      <c r="D44" s="20"/>
      <c r="F44" s="26"/>
      <c r="H44" s="27"/>
      <c r="K44" s="27">
        <v>0</v>
      </c>
      <c r="O44" s="12">
        <v>0</v>
      </c>
      <c r="Q44" s="27">
        <v>0</v>
      </c>
    </row>
    <row r="45" spans="1:17" s="12" customFormat="1" x14ac:dyDescent="0.25">
      <c r="A45" s="25">
        <v>43163</v>
      </c>
      <c r="B45" s="12" t="s">
        <v>343</v>
      </c>
      <c r="C45" s="48">
        <f>VLOOKUP(B45,Feuil1!$A$1:$B$14,2,FALSE)</f>
        <v>1979</v>
      </c>
      <c r="D45" s="20"/>
      <c r="F45" s="26"/>
      <c r="H45" s="27"/>
      <c r="K45" s="27">
        <v>0</v>
      </c>
      <c r="O45" s="12">
        <v>0</v>
      </c>
      <c r="Q45" s="27">
        <v>0</v>
      </c>
    </row>
    <row r="46" spans="1:17" s="12" customFormat="1" x14ac:dyDescent="0.25">
      <c r="A46" s="25">
        <v>43164</v>
      </c>
      <c r="B46" s="12" t="s">
        <v>25</v>
      </c>
      <c r="C46" s="48">
        <f>VLOOKUP(B46,Feuil1!$A$1:$B$14,2,FALSE)</f>
        <v>2568</v>
      </c>
      <c r="D46" s="20"/>
      <c r="F46" s="26"/>
      <c r="H46" s="27">
        <v>0</v>
      </c>
      <c r="K46" s="27">
        <v>0</v>
      </c>
      <c r="O46" s="12">
        <v>0</v>
      </c>
      <c r="Q46" s="27">
        <v>0</v>
      </c>
    </row>
    <row r="47" spans="1:17" s="12" customFormat="1" x14ac:dyDescent="0.25">
      <c r="A47" s="25">
        <v>43164</v>
      </c>
      <c r="B47" s="12" t="s">
        <v>26</v>
      </c>
      <c r="C47" s="48">
        <f>VLOOKUP(B47,Feuil1!$A$1:$B$14,2,FALSE)</f>
        <v>9143</v>
      </c>
      <c r="D47" s="20"/>
      <c r="F47" s="26">
        <v>54905</v>
      </c>
      <c r="G47" s="12">
        <v>165</v>
      </c>
      <c r="H47" s="27">
        <v>165</v>
      </c>
      <c r="K47" s="27">
        <v>0</v>
      </c>
      <c r="M47" s="12">
        <v>10</v>
      </c>
      <c r="N47" s="12">
        <v>82</v>
      </c>
      <c r="O47" s="12">
        <v>92</v>
      </c>
      <c r="P47" s="12">
        <v>73</v>
      </c>
      <c r="Q47" s="27">
        <v>165</v>
      </c>
    </row>
    <row r="48" spans="1:17" s="12" customFormat="1" x14ac:dyDescent="0.25">
      <c r="A48" s="25">
        <v>43164</v>
      </c>
      <c r="B48" s="12" t="s">
        <v>27</v>
      </c>
      <c r="C48" s="48">
        <f>VLOOKUP(B48,Feuil1!$A$1:$B$14,2,FALSE)</f>
        <v>9144</v>
      </c>
      <c r="D48" s="20"/>
      <c r="F48" s="26">
        <v>54911</v>
      </c>
      <c r="G48" s="12">
        <v>192</v>
      </c>
      <c r="H48" s="27">
        <v>192</v>
      </c>
      <c r="I48" s="12">
        <v>75</v>
      </c>
      <c r="J48" s="12">
        <v>20</v>
      </c>
      <c r="K48" s="27">
        <v>95</v>
      </c>
      <c r="N48" s="12">
        <v>27</v>
      </c>
      <c r="O48" s="12">
        <v>27</v>
      </c>
      <c r="P48" s="12">
        <v>70</v>
      </c>
      <c r="Q48" s="27">
        <v>192</v>
      </c>
    </row>
    <row r="49" spans="1:17" s="12" customFormat="1" x14ac:dyDescent="0.25">
      <c r="A49" s="25">
        <v>43164</v>
      </c>
      <c r="B49" s="12" t="s">
        <v>28</v>
      </c>
      <c r="C49" s="48">
        <f>VLOOKUP(B49,Feuil1!$A$1:$B$14,2,FALSE)</f>
        <v>21684</v>
      </c>
      <c r="D49" s="20"/>
      <c r="F49" s="26">
        <v>54909</v>
      </c>
      <c r="G49" s="12">
        <v>599.45000000000005</v>
      </c>
      <c r="H49" s="27">
        <v>599.45000000000005</v>
      </c>
      <c r="I49" s="12">
        <v>599.45000000000005</v>
      </c>
      <c r="K49" s="27">
        <v>599.45000000000005</v>
      </c>
      <c r="O49" s="12">
        <v>0</v>
      </c>
      <c r="Q49" s="27">
        <v>599.45000000000005</v>
      </c>
    </row>
    <row r="50" spans="1:17" s="12" customFormat="1" x14ac:dyDescent="0.25">
      <c r="A50" s="25">
        <v>43164</v>
      </c>
      <c r="B50" s="12" t="s">
        <v>29</v>
      </c>
      <c r="C50" s="48">
        <f>VLOOKUP(B50,Feuil1!$A$1:$B$14,2,FALSE)</f>
        <v>37053</v>
      </c>
      <c r="D50" s="20"/>
      <c r="F50" s="26">
        <v>54915</v>
      </c>
      <c r="G50" s="12">
        <v>10353.040000000001</v>
      </c>
      <c r="H50" s="27">
        <v>10353.040000000001</v>
      </c>
      <c r="I50" s="12">
        <v>65</v>
      </c>
      <c r="J50" s="12">
        <v>10243.040000000001</v>
      </c>
      <c r="K50" s="27">
        <v>10308.040000000001</v>
      </c>
      <c r="M50" s="12">
        <v>20</v>
      </c>
      <c r="O50" s="12">
        <v>20</v>
      </c>
      <c r="P50" s="12">
        <v>25</v>
      </c>
      <c r="Q50" s="27">
        <v>10353.040000000001</v>
      </c>
    </row>
    <row r="51" spans="1:17" s="12" customFormat="1" x14ac:dyDescent="0.25">
      <c r="A51" s="25">
        <v>43164</v>
      </c>
      <c r="B51" s="12" t="s">
        <v>340</v>
      </c>
      <c r="C51" s="48" t="e">
        <f>VLOOKUP(B51,Feuil1!$A$1:$B$14,2,FALSE)</f>
        <v>#N/A</v>
      </c>
      <c r="D51" s="29">
        <v>67552</v>
      </c>
      <c r="E51" s="30">
        <v>7198.55</v>
      </c>
      <c r="F51" s="26"/>
      <c r="H51" s="27">
        <v>7198.55</v>
      </c>
      <c r="K51" s="27">
        <v>0</v>
      </c>
      <c r="M51" s="12">
        <v>2928.38</v>
      </c>
      <c r="N51" s="12">
        <v>3965.17</v>
      </c>
      <c r="O51" s="12">
        <v>6893.55</v>
      </c>
      <c r="P51" s="12">
        <v>305</v>
      </c>
      <c r="Q51" s="27">
        <v>7198.55</v>
      </c>
    </row>
    <row r="52" spans="1:17" s="12" customFormat="1" x14ac:dyDescent="0.25">
      <c r="A52" s="25">
        <v>43164</v>
      </c>
      <c r="B52" s="12" t="s">
        <v>344</v>
      </c>
      <c r="C52" s="48">
        <f>VLOOKUP(B52,Feuil1!$A$1:$B$14,2,FALSE)</f>
        <v>1979</v>
      </c>
      <c r="D52" s="29">
        <v>67553</v>
      </c>
      <c r="E52" s="30">
        <v>287.5</v>
      </c>
      <c r="F52" s="26"/>
      <c r="H52" s="27">
        <v>287.5</v>
      </c>
      <c r="I52" s="12">
        <v>73</v>
      </c>
      <c r="K52" s="27">
        <v>73</v>
      </c>
      <c r="M52" s="12">
        <v>141.5</v>
      </c>
      <c r="O52" s="12">
        <v>141.5</v>
      </c>
      <c r="P52" s="12">
        <v>73</v>
      </c>
      <c r="Q52" s="27">
        <v>287.5</v>
      </c>
    </row>
    <row r="53" spans="1:17" s="12" customFormat="1" x14ac:dyDescent="0.25">
      <c r="A53" s="25">
        <v>43164</v>
      </c>
      <c r="B53" s="12" t="s">
        <v>339</v>
      </c>
      <c r="C53" s="48">
        <f>VLOOKUP(B53,Feuil1!$A$1:$B$14,2,FALSE)</f>
        <v>1979</v>
      </c>
      <c r="D53" s="31">
        <v>67554</v>
      </c>
      <c r="E53" s="32">
        <v>35758.769999999997</v>
      </c>
      <c r="F53" s="26"/>
      <c r="H53" s="27">
        <v>35758.769999999997</v>
      </c>
      <c r="I53" s="12">
        <v>1835.45</v>
      </c>
      <c r="J53" s="12">
        <v>24606.3</v>
      </c>
      <c r="K53" s="27">
        <v>26441.75</v>
      </c>
      <c r="M53" s="12">
        <v>509.5</v>
      </c>
      <c r="N53" s="12">
        <v>149</v>
      </c>
      <c r="O53" s="12">
        <v>658.5</v>
      </c>
      <c r="P53" s="12">
        <v>8658.52</v>
      </c>
      <c r="Q53" s="27">
        <v>35758.770000000004</v>
      </c>
    </row>
    <row r="54" spans="1:17" s="12" customFormat="1" x14ac:dyDescent="0.25">
      <c r="A54" s="25">
        <v>43164</v>
      </c>
      <c r="B54" s="12" t="s">
        <v>341</v>
      </c>
      <c r="C54" s="48" t="e">
        <f>VLOOKUP(B54,Feuil1!$A$1:$B$14,2,FALSE)</f>
        <v>#N/A</v>
      </c>
      <c r="D54" s="29">
        <v>67565</v>
      </c>
      <c r="E54" s="30">
        <v>51</v>
      </c>
      <c r="F54" s="26"/>
      <c r="H54" s="27">
        <v>51</v>
      </c>
      <c r="K54" s="27">
        <v>0</v>
      </c>
      <c r="N54" s="12">
        <v>51</v>
      </c>
      <c r="O54" s="12">
        <v>51</v>
      </c>
      <c r="Q54" s="27">
        <v>51</v>
      </c>
    </row>
    <row r="55" spans="1:17" s="12" customFormat="1" x14ac:dyDescent="0.25">
      <c r="A55" s="25">
        <v>43164</v>
      </c>
      <c r="B55" s="12" t="s">
        <v>342</v>
      </c>
      <c r="C55" s="48" t="e">
        <f>VLOOKUP(B55,Feuil1!$A$1:$B$14,2,FALSE)</f>
        <v>#N/A</v>
      </c>
      <c r="D55" s="20"/>
      <c r="F55" s="26"/>
      <c r="H55" s="27"/>
      <c r="K55" s="27">
        <v>0</v>
      </c>
      <c r="O55" s="12">
        <v>0</v>
      </c>
      <c r="Q55" s="27">
        <v>0</v>
      </c>
    </row>
    <row r="56" spans="1:17" s="12" customFormat="1" x14ac:dyDescent="0.25">
      <c r="A56" s="25">
        <v>43164</v>
      </c>
      <c r="B56" s="12" t="s">
        <v>343</v>
      </c>
      <c r="C56" s="48">
        <f>VLOOKUP(B56,Feuil1!$A$1:$B$14,2,FALSE)</f>
        <v>1979</v>
      </c>
      <c r="D56" s="20"/>
      <c r="F56" s="26"/>
      <c r="H56" s="27"/>
      <c r="K56" s="27">
        <v>0</v>
      </c>
      <c r="O56" s="12">
        <v>0</v>
      </c>
      <c r="Q56" s="27">
        <v>0</v>
      </c>
    </row>
    <row r="57" spans="1:17" s="12" customFormat="1" x14ac:dyDescent="0.25">
      <c r="A57" s="25">
        <v>43165</v>
      </c>
      <c r="B57" s="12" t="s">
        <v>25</v>
      </c>
      <c r="C57" s="48">
        <f>VLOOKUP(B57,Feuil1!$A$1:$B$14,2,FALSE)</f>
        <v>2568</v>
      </c>
      <c r="D57" s="20"/>
      <c r="F57" s="26"/>
      <c r="H57" s="27">
        <v>0</v>
      </c>
      <c r="K57" s="27">
        <v>0</v>
      </c>
      <c r="O57" s="12">
        <v>0</v>
      </c>
      <c r="Q57" s="27">
        <v>0</v>
      </c>
    </row>
    <row r="58" spans="1:17" s="12" customFormat="1" x14ac:dyDescent="0.25">
      <c r="A58" s="25">
        <v>43165</v>
      </c>
      <c r="B58" s="12" t="s">
        <v>26</v>
      </c>
      <c r="C58" s="48">
        <f>VLOOKUP(B58,Feuil1!$A$1:$B$14,2,FALSE)</f>
        <v>9143</v>
      </c>
      <c r="D58" s="20"/>
      <c r="F58" s="26">
        <v>54924</v>
      </c>
      <c r="G58" s="12">
        <v>46</v>
      </c>
      <c r="H58" s="27">
        <v>46</v>
      </c>
      <c r="I58" s="12">
        <v>20</v>
      </c>
      <c r="K58" s="27">
        <v>20</v>
      </c>
      <c r="P58" s="12">
        <v>26</v>
      </c>
      <c r="Q58" s="27">
        <v>46</v>
      </c>
    </row>
    <row r="59" spans="1:17" s="12" customFormat="1" x14ac:dyDescent="0.25">
      <c r="A59" s="25">
        <v>43165</v>
      </c>
      <c r="B59" s="12" t="s">
        <v>27</v>
      </c>
      <c r="C59" s="48">
        <f>VLOOKUP(B59,Feuil1!$A$1:$B$14,2,FALSE)</f>
        <v>9144</v>
      </c>
      <c r="D59" s="20"/>
      <c r="F59" s="26">
        <v>54930</v>
      </c>
      <c r="G59" s="12">
        <v>231</v>
      </c>
      <c r="H59" s="27">
        <v>231</v>
      </c>
      <c r="I59" s="12">
        <v>2</v>
      </c>
      <c r="K59" s="27">
        <v>2</v>
      </c>
      <c r="M59" s="12">
        <v>229</v>
      </c>
      <c r="O59" s="12">
        <v>229</v>
      </c>
      <c r="Q59" s="27">
        <v>231</v>
      </c>
    </row>
    <row r="60" spans="1:17" s="12" customFormat="1" x14ac:dyDescent="0.25">
      <c r="A60" s="25">
        <v>43165</v>
      </c>
      <c r="B60" s="12" t="s">
        <v>28</v>
      </c>
      <c r="C60" s="48">
        <f>VLOOKUP(B60,Feuil1!$A$1:$B$14,2,FALSE)</f>
        <v>21684</v>
      </c>
      <c r="D60" s="20"/>
      <c r="F60" s="26"/>
      <c r="H60" s="27"/>
      <c r="K60" s="27"/>
      <c r="Q60" s="27">
        <v>0</v>
      </c>
    </row>
    <row r="61" spans="1:17" s="12" customFormat="1" x14ac:dyDescent="0.25">
      <c r="A61" s="25">
        <v>43165</v>
      </c>
      <c r="B61" s="12" t="s">
        <v>29</v>
      </c>
      <c r="C61" s="48">
        <f>VLOOKUP(B61,Feuil1!$A$1:$B$14,2,FALSE)</f>
        <v>37053</v>
      </c>
      <c r="D61" s="20"/>
      <c r="F61" s="26"/>
      <c r="H61" s="27"/>
      <c r="K61" s="27"/>
      <c r="Q61" s="27">
        <v>0</v>
      </c>
    </row>
    <row r="62" spans="1:17" s="12" customFormat="1" x14ac:dyDescent="0.25">
      <c r="A62" s="25">
        <v>43165</v>
      </c>
      <c r="B62" s="12" t="s">
        <v>339</v>
      </c>
      <c r="C62" s="48">
        <f>VLOOKUP(B62,Feuil1!$A$1:$B$14,2,FALSE)</f>
        <v>1979</v>
      </c>
      <c r="D62" s="31">
        <v>67559</v>
      </c>
      <c r="E62" s="32">
        <v>412589.3</v>
      </c>
      <c r="F62" s="26"/>
      <c r="H62" s="27">
        <v>412589.3</v>
      </c>
      <c r="I62" s="12">
        <v>3050.15</v>
      </c>
      <c r="J62" s="12">
        <v>403657.92</v>
      </c>
      <c r="K62" s="27">
        <v>406708.07</v>
      </c>
      <c r="M62" s="12">
        <v>411</v>
      </c>
      <c r="N62" s="12">
        <v>352.75</v>
      </c>
      <c r="O62" s="12">
        <v>763.75</v>
      </c>
      <c r="P62" s="12">
        <v>5117.4799999999996</v>
      </c>
      <c r="Q62" s="27">
        <v>412589.3</v>
      </c>
    </row>
    <row r="63" spans="1:17" s="12" customFormat="1" x14ac:dyDescent="0.25">
      <c r="A63" s="25">
        <v>43165</v>
      </c>
      <c r="B63" s="12" t="s">
        <v>344</v>
      </c>
      <c r="C63" s="48">
        <f>VLOOKUP(B63,Feuil1!$A$1:$B$14,2,FALSE)</f>
        <v>1979</v>
      </c>
      <c r="D63" s="31">
        <v>67560</v>
      </c>
      <c r="E63" s="32">
        <v>66776.2</v>
      </c>
      <c r="F63" s="26"/>
      <c r="H63" s="27">
        <v>66776.2</v>
      </c>
      <c r="I63" s="12">
        <v>250</v>
      </c>
      <c r="J63" s="12">
        <v>66127.199999999997</v>
      </c>
      <c r="K63" s="27">
        <v>66377.2</v>
      </c>
      <c r="N63" s="12">
        <v>232</v>
      </c>
      <c r="O63" s="12">
        <v>232</v>
      </c>
      <c r="P63" s="12">
        <v>167</v>
      </c>
      <c r="Q63" s="27">
        <v>66776.2</v>
      </c>
    </row>
    <row r="64" spans="1:17" s="12" customFormat="1" x14ac:dyDescent="0.25">
      <c r="A64" s="25">
        <v>43165</v>
      </c>
      <c r="B64" s="12" t="s">
        <v>340</v>
      </c>
      <c r="C64" s="48" t="e">
        <f>VLOOKUP(B64,Feuil1!$A$1:$B$14,2,FALSE)</f>
        <v>#N/A</v>
      </c>
      <c r="D64" s="29">
        <v>67561</v>
      </c>
      <c r="E64" s="30">
        <v>2553.42</v>
      </c>
      <c r="F64" s="26"/>
      <c r="H64" s="27">
        <v>2553.42</v>
      </c>
      <c r="K64" s="27">
        <v>0</v>
      </c>
      <c r="M64" s="12">
        <v>282</v>
      </c>
      <c r="N64" s="12">
        <v>1588.37</v>
      </c>
      <c r="O64" s="12">
        <v>1870.37</v>
      </c>
      <c r="P64" s="12">
        <v>683.05</v>
      </c>
      <c r="Q64" s="27">
        <v>2553.42</v>
      </c>
    </row>
    <row r="65" spans="1:17" s="12" customFormat="1" x14ac:dyDescent="0.25">
      <c r="A65" s="25">
        <v>43165</v>
      </c>
      <c r="B65" s="12" t="s">
        <v>341</v>
      </c>
      <c r="C65" s="48" t="e">
        <f>VLOOKUP(B65,Feuil1!$A$1:$B$14,2,FALSE)</f>
        <v>#N/A</v>
      </c>
      <c r="D65" s="29">
        <v>67567</v>
      </c>
      <c r="E65" s="30">
        <v>-500</v>
      </c>
      <c r="F65" s="26"/>
      <c r="H65" s="27">
        <v>-500</v>
      </c>
      <c r="K65" s="27">
        <v>0</v>
      </c>
      <c r="M65" s="12">
        <v>-500</v>
      </c>
      <c r="O65" s="12">
        <v>-500</v>
      </c>
      <c r="Q65" s="27">
        <v>-500</v>
      </c>
    </row>
    <row r="66" spans="1:17" s="12" customFormat="1" x14ac:dyDescent="0.25">
      <c r="A66" s="25">
        <v>43165</v>
      </c>
      <c r="B66" s="12" t="s">
        <v>342</v>
      </c>
      <c r="C66" s="48" t="e">
        <f>VLOOKUP(B66,Feuil1!$A$1:$B$14,2,FALSE)</f>
        <v>#N/A</v>
      </c>
      <c r="D66" s="20"/>
      <c r="F66" s="26"/>
      <c r="H66" s="27"/>
      <c r="K66" s="27">
        <v>0</v>
      </c>
      <c r="O66" s="12">
        <v>0</v>
      </c>
      <c r="Q66" s="27">
        <v>0</v>
      </c>
    </row>
    <row r="67" spans="1:17" s="12" customFormat="1" x14ac:dyDescent="0.25">
      <c r="A67" s="25">
        <v>43165</v>
      </c>
      <c r="B67" s="12" t="s">
        <v>343</v>
      </c>
      <c r="C67" s="48">
        <f>VLOOKUP(B67,Feuil1!$A$1:$B$14,2,FALSE)</f>
        <v>1979</v>
      </c>
      <c r="D67" s="20"/>
      <c r="F67" s="26"/>
      <c r="H67" s="27"/>
      <c r="K67" s="27">
        <v>0</v>
      </c>
      <c r="O67" s="12">
        <v>0</v>
      </c>
      <c r="Q67" s="27">
        <v>0</v>
      </c>
    </row>
    <row r="68" spans="1:17" s="12" customFormat="1" x14ac:dyDescent="0.25">
      <c r="A68" s="25">
        <v>43166</v>
      </c>
      <c r="B68" s="12" t="s">
        <v>25</v>
      </c>
      <c r="C68" s="48">
        <f>VLOOKUP(B68,Feuil1!$A$1:$B$14,2,FALSE)</f>
        <v>2568</v>
      </c>
      <c r="D68" s="20"/>
      <c r="F68" s="26"/>
      <c r="H68" s="27">
        <v>0</v>
      </c>
      <c r="K68" s="27">
        <v>0</v>
      </c>
      <c r="O68" s="12">
        <v>0</v>
      </c>
      <c r="Q68" s="27">
        <v>0</v>
      </c>
    </row>
    <row r="69" spans="1:17" s="12" customFormat="1" x14ac:dyDescent="0.25">
      <c r="A69" s="25">
        <v>43166</v>
      </c>
      <c r="B69" s="12" t="s">
        <v>26</v>
      </c>
      <c r="C69" s="48">
        <f>VLOOKUP(B69,Feuil1!$A$1:$B$14,2,FALSE)</f>
        <v>9143</v>
      </c>
      <c r="D69" s="20"/>
      <c r="F69" s="26">
        <v>54943</v>
      </c>
      <c r="G69" s="12">
        <v>160</v>
      </c>
      <c r="H69" s="27">
        <v>160</v>
      </c>
      <c r="J69" s="12">
        <v>75</v>
      </c>
      <c r="K69" s="27">
        <v>75</v>
      </c>
      <c r="N69" s="12">
        <v>85</v>
      </c>
      <c r="O69" s="12">
        <v>85</v>
      </c>
      <c r="Q69" s="27">
        <v>160</v>
      </c>
    </row>
    <row r="70" spans="1:17" s="12" customFormat="1" x14ac:dyDescent="0.25">
      <c r="A70" s="25">
        <v>43166</v>
      </c>
      <c r="B70" s="12" t="s">
        <v>27</v>
      </c>
      <c r="C70" s="48">
        <f>VLOOKUP(B70,Feuil1!$A$1:$B$14,2,FALSE)</f>
        <v>9144</v>
      </c>
      <c r="D70" s="20"/>
      <c r="F70" s="26">
        <v>54946</v>
      </c>
      <c r="G70" s="12">
        <v>438</v>
      </c>
      <c r="H70" s="27">
        <v>438</v>
      </c>
      <c r="I70" s="12">
        <v>22</v>
      </c>
      <c r="K70" s="27">
        <v>22</v>
      </c>
      <c r="N70" s="12">
        <v>232</v>
      </c>
      <c r="O70" s="12">
        <v>232</v>
      </c>
      <c r="P70" s="12">
        <v>184</v>
      </c>
      <c r="Q70" s="27">
        <v>438</v>
      </c>
    </row>
    <row r="71" spans="1:17" s="12" customFormat="1" x14ac:dyDescent="0.25">
      <c r="A71" s="25">
        <v>43166</v>
      </c>
      <c r="B71" s="12" t="s">
        <v>28</v>
      </c>
      <c r="C71" s="48">
        <f>VLOOKUP(B71,Feuil1!$A$1:$B$14,2,FALSE)</f>
        <v>21684</v>
      </c>
      <c r="D71" s="20"/>
      <c r="F71" s="26"/>
      <c r="H71" s="27"/>
      <c r="K71" s="27"/>
      <c r="Q71" s="27">
        <v>0</v>
      </c>
    </row>
    <row r="72" spans="1:17" s="12" customFormat="1" x14ac:dyDescent="0.25">
      <c r="A72" s="25">
        <v>43166</v>
      </c>
      <c r="B72" s="12" t="s">
        <v>29</v>
      </c>
      <c r="C72" s="48">
        <f>VLOOKUP(B72,Feuil1!$A$1:$B$14,2,FALSE)</f>
        <v>37053</v>
      </c>
      <c r="D72" s="21"/>
      <c r="F72" s="26">
        <v>54949</v>
      </c>
      <c r="G72" s="12">
        <v>450</v>
      </c>
      <c r="H72" s="27"/>
      <c r="I72" s="12">
        <v>50</v>
      </c>
      <c r="J72" s="12">
        <v>400</v>
      </c>
      <c r="K72" s="27">
        <v>450</v>
      </c>
      <c r="Q72" s="27">
        <v>450</v>
      </c>
    </row>
    <row r="73" spans="1:17" s="12" customFormat="1" x14ac:dyDescent="0.25">
      <c r="A73" s="25">
        <v>43166</v>
      </c>
      <c r="B73" s="12" t="s">
        <v>340</v>
      </c>
      <c r="C73" s="48" t="e">
        <f>VLOOKUP(B73,Feuil1!$A$1:$B$14,2,FALSE)</f>
        <v>#N/A</v>
      </c>
      <c r="D73" s="44">
        <v>67566</v>
      </c>
      <c r="E73" s="30">
        <v>3773.68</v>
      </c>
      <c r="F73" s="26"/>
      <c r="H73" s="27">
        <v>3773.68</v>
      </c>
      <c r="K73" s="27">
        <v>0</v>
      </c>
      <c r="M73" s="12">
        <v>204.06</v>
      </c>
      <c r="N73" s="12">
        <v>1605.62</v>
      </c>
      <c r="O73" s="12">
        <v>1809.68</v>
      </c>
      <c r="P73" s="12">
        <v>1964</v>
      </c>
      <c r="Q73" s="27">
        <v>3773.6800000000003</v>
      </c>
    </row>
    <row r="74" spans="1:17" s="12" customFormat="1" x14ac:dyDescent="0.25">
      <c r="A74" s="25">
        <v>43166</v>
      </c>
      <c r="B74" s="12" t="s">
        <v>344</v>
      </c>
      <c r="C74" s="48">
        <f>VLOOKUP(B74,Feuil1!$A$1:$B$14,2,FALSE)</f>
        <v>1979</v>
      </c>
      <c r="D74" s="31">
        <v>67558</v>
      </c>
      <c r="E74" s="32">
        <v>9027.15</v>
      </c>
      <c r="F74" s="26"/>
      <c r="H74" s="27">
        <v>9027.15</v>
      </c>
      <c r="I74" s="12">
        <v>238</v>
      </c>
      <c r="J74" s="12">
        <v>7735.15</v>
      </c>
      <c r="K74" s="27">
        <v>7973.15</v>
      </c>
      <c r="M74" s="12">
        <v>204</v>
      </c>
      <c r="N74" s="12">
        <v>37</v>
      </c>
      <c r="O74" s="12">
        <v>241</v>
      </c>
      <c r="P74" s="12">
        <v>813</v>
      </c>
      <c r="Q74" s="27">
        <v>9027.15</v>
      </c>
    </row>
    <row r="75" spans="1:17" s="12" customFormat="1" x14ac:dyDescent="0.25">
      <c r="A75" s="25">
        <v>43166</v>
      </c>
      <c r="B75" s="12" t="s">
        <v>339</v>
      </c>
      <c r="C75" s="48">
        <f>VLOOKUP(B75,Feuil1!$A$1:$B$14,2,FALSE)</f>
        <v>1979</v>
      </c>
      <c r="D75" s="33">
        <v>67563</v>
      </c>
      <c r="E75" s="32">
        <v>20663.689999999999</v>
      </c>
      <c r="F75" s="26"/>
      <c r="H75" s="27">
        <v>20663.689999999999</v>
      </c>
      <c r="I75" s="12">
        <v>1969.1</v>
      </c>
      <c r="J75" s="12">
        <v>12055.61</v>
      </c>
      <c r="K75" s="27">
        <v>14024.71</v>
      </c>
      <c r="M75" s="12">
        <v>2323</v>
      </c>
      <c r="N75" s="12">
        <v>341.5</v>
      </c>
      <c r="O75" s="12">
        <v>2664.5</v>
      </c>
      <c r="P75" s="12">
        <v>3974.48</v>
      </c>
      <c r="Q75" s="27">
        <v>20663.689999999999</v>
      </c>
    </row>
    <row r="76" spans="1:17" s="12" customFormat="1" x14ac:dyDescent="0.25">
      <c r="A76" s="25">
        <v>43166</v>
      </c>
      <c r="B76" s="12" t="s">
        <v>341</v>
      </c>
      <c r="C76" s="48" t="e">
        <f>VLOOKUP(B76,Feuil1!$A$1:$B$14,2,FALSE)</f>
        <v>#N/A</v>
      </c>
      <c r="D76" s="29">
        <v>67575</v>
      </c>
      <c r="E76" s="30">
        <v>95</v>
      </c>
      <c r="F76" s="26"/>
      <c r="H76" s="27">
        <v>95</v>
      </c>
      <c r="K76" s="27">
        <v>0</v>
      </c>
      <c r="N76" s="12">
        <v>95</v>
      </c>
      <c r="O76" s="12">
        <v>95</v>
      </c>
      <c r="Q76" s="27">
        <v>95</v>
      </c>
    </row>
    <row r="77" spans="1:17" s="12" customFormat="1" x14ac:dyDescent="0.25">
      <c r="A77" s="25">
        <v>43166</v>
      </c>
      <c r="B77" s="12" t="s">
        <v>342</v>
      </c>
      <c r="C77" s="48" t="e">
        <f>VLOOKUP(B77,Feuil1!$A$1:$B$14,2,FALSE)</f>
        <v>#N/A</v>
      </c>
      <c r="D77" s="21"/>
      <c r="F77" s="26"/>
      <c r="H77" s="27"/>
      <c r="K77" s="27">
        <v>0</v>
      </c>
      <c r="O77" s="12">
        <v>0</v>
      </c>
      <c r="Q77" s="27">
        <v>0</v>
      </c>
    </row>
    <row r="78" spans="1:17" s="12" customFormat="1" x14ac:dyDescent="0.25">
      <c r="A78" s="25">
        <v>43166</v>
      </c>
      <c r="B78" s="12" t="s">
        <v>343</v>
      </c>
      <c r="C78" s="48">
        <f>VLOOKUP(B78,Feuil1!$A$1:$B$14,2,FALSE)</f>
        <v>1979</v>
      </c>
      <c r="D78" s="44">
        <v>67542</v>
      </c>
      <c r="E78" s="30">
        <v>24316.47</v>
      </c>
      <c r="F78" s="26"/>
      <c r="H78" s="27">
        <v>24316.47</v>
      </c>
      <c r="J78" s="12">
        <v>24316.47</v>
      </c>
      <c r="K78" s="27">
        <v>24316.47</v>
      </c>
      <c r="O78" s="12">
        <v>0</v>
      </c>
      <c r="Q78" s="27">
        <v>24316.47</v>
      </c>
    </row>
    <row r="79" spans="1:17" s="12" customFormat="1" x14ac:dyDescent="0.25">
      <c r="A79" s="25">
        <v>43167</v>
      </c>
      <c r="B79" s="12" t="s">
        <v>25</v>
      </c>
      <c r="C79" s="48">
        <f>VLOOKUP(B79,Feuil1!$A$1:$B$14,2,FALSE)</f>
        <v>2568</v>
      </c>
      <c r="D79" s="20"/>
      <c r="F79" s="26"/>
      <c r="H79" s="27">
        <v>0</v>
      </c>
      <c r="K79" s="27">
        <v>0</v>
      </c>
      <c r="O79" s="12">
        <v>0</v>
      </c>
      <c r="Q79" s="27">
        <v>0</v>
      </c>
    </row>
    <row r="80" spans="1:17" s="12" customFormat="1" x14ac:dyDescent="0.25">
      <c r="A80" s="25">
        <v>43167</v>
      </c>
      <c r="B80" s="12" t="s">
        <v>26</v>
      </c>
      <c r="C80" s="48">
        <f>VLOOKUP(B80,Feuil1!$A$1:$B$14,2,FALSE)</f>
        <v>9143</v>
      </c>
      <c r="D80" s="21"/>
      <c r="F80" s="26">
        <v>54960</v>
      </c>
      <c r="G80" s="12">
        <v>634</v>
      </c>
      <c r="H80" s="27">
        <v>634</v>
      </c>
      <c r="I80" s="12">
        <v>134</v>
      </c>
      <c r="K80" s="27">
        <v>134</v>
      </c>
      <c r="O80" s="12">
        <v>0</v>
      </c>
      <c r="P80" s="12">
        <v>500</v>
      </c>
      <c r="Q80" s="27">
        <v>634</v>
      </c>
    </row>
    <row r="81" spans="1:17" s="12" customFormat="1" x14ac:dyDescent="0.25">
      <c r="A81" s="25">
        <v>43167</v>
      </c>
      <c r="B81" s="12" t="s">
        <v>27</v>
      </c>
      <c r="C81" s="48">
        <f>VLOOKUP(B81,Feuil1!$A$1:$B$14,2,FALSE)</f>
        <v>9144</v>
      </c>
      <c r="D81" s="21"/>
      <c r="F81" s="26">
        <v>54964</v>
      </c>
      <c r="G81" s="12">
        <v>332</v>
      </c>
      <c r="H81" s="27">
        <v>332</v>
      </c>
      <c r="I81" s="12">
        <v>194</v>
      </c>
      <c r="J81" s="12">
        <v>62</v>
      </c>
      <c r="K81" s="27">
        <v>256</v>
      </c>
      <c r="N81" s="12">
        <v>30</v>
      </c>
      <c r="O81" s="12">
        <v>30</v>
      </c>
      <c r="P81" s="12">
        <v>46</v>
      </c>
      <c r="Q81" s="27">
        <v>332</v>
      </c>
    </row>
    <row r="82" spans="1:17" s="12" customFormat="1" x14ac:dyDescent="0.25">
      <c r="A82" s="25">
        <v>43167</v>
      </c>
      <c r="B82" s="12" t="s">
        <v>28</v>
      </c>
      <c r="C82" s="48">
        <f>VLOOKUP(B82,Feuil1!$A$1:$B$14,2,FALSE)</f>
        <v>21684</v>
      </c>
      <c r="D82" s="21"/>
      <c r="F82" s="26"/>
      <c r="H82" s="27">
        <v>0</v>
      </c>
      <c r="K82" s="27">
        <v>0</v>
      </c>
      <c r="O82" s="12">
        <v>0</v>
      </c>
      <c r="Q82" s="27">
        <v>0</v>
      </c>
    </row>
    <row r="83" spans="1:17" s="12" customFormat="1" x14ac:dyDescent="0.25">
      <c r="A83" s="25">
        <v>43167</v>
      </c>
      <c r="B83" s="12" t="s">
        <v>29</v>
      </c>
      <c r="C83" s="48">
        <f>VLOOKUP(B83,Feuil1!$A$1:$B$14,2,FALSE)</f>
        <v>37053</v>
      </c>
      <c r="D83" s="21"/>
      <c r="F83" s="26"/>
      <c r="H83" s="27">
        <v>0</v>
      </c>
      <c r="K83" s="27">
        <v>0</v>
      </c>
      <c r="O83" s="12">
        <v>0</v>
      </c>
      <c r="Q83" s="27">
        <v>0</v>
      </c>
    </row>
    <row r="84" spans="1:17" s="12" customFormat="1" x14ac:dyDescent="0.25">
      <c r="A84" s="25">
        <v>43167</v>
      </c>
      <c r="B84" s="12" t="s">
        <v>344</v>
      </c>
      <c r="C84" s="48">
        <f>VLOOKUP(B84,Feuil1!$A$1:$B$14,2,FALSE)</f>
        <v>1979</v>
      </c>
      <c r="D84" s="29">
        <v>67572</v>
      </c>
      <c r="E84" s="30">
        <v>2607.12</v>
      </c>
      <c r="F84" s="26"/>
      <c r="H84" s="27">
        <v>2607.12</v>
      </c>
      <c r="I84" s="12">
        <v>177.85</v>
      </c>
      <c r="J84" s="12">
        <v>527</v>
      </c>
      <c r="K84" s="27">
        <v>704.85</v>
      </c>
      <c r="N84" s="12">
        <v>185</v>
      </c>
      <c r="O84" s="12">
        <v>185</v>
      </c>
      <c r="P84" s="12">
        <v>1717.27</v>
      </c>
      <c r="Q84" s="27">
        <v>2607.12</v>
      </c>
    </row>
    <row r="85" spans="1:17" s="12" customFormat="1" x14ac:dyDescent="0.25">
      <c r="A85" s="25">
        <v>43167</v>
      </c>
      <c r="B85" s="12" t="s">
        <v>339</v>
      </c>
      <c r="C85" s="48">
        <f>VLOOKUP(B85,Feuil1!$A$1:$B$14,2,FALSE)</f>
        <v>1979</v>
      </c>
      <c r="D85" s="29">
        <v>67571</v>
      </c>
      <c r="E85" s="30">
        <v>40522.39</v>
      </c>
      <c r="F85" s="26"/>
      <c r="H85" s="27">
        <v>40522.39</v>
      </c>
      <c r="I85" s="12">
        <v>1138.5999999999999</v>
      </c>
      <c r="J85" s="12">
        <v>32679.29</v>
      </c>
      <c r="K85" s="27">
        <v>33817.89</v>
      </c>
      <c r="M85" s="12">
        <v>252.5</v>
      </c>
      <c r="O85" s="12">
        <v>252.5</v>
      </c>
      <c r="P85" s="12">
        <v>6452</v>
      </c>
      <c r="Q85" s="27">
        <v>40522.39</v>
      </c>
    </row>
    <row r="86" spans="1:17" s="12" customFormat="1" x14ac:dyDescent="0.25">
      <c r="A86" s="25">
        <v>43167</v>
      </c>
      <c r="B86" s="12" t="s">
        <v>340</v>
      </c>
      <c r="C86" s="48" t="e">
        <f>VLOOKUP(B86,Feuil1!$A$1:$B$14,2,FALSE)</f>
        <v>#N/A</v>
      </c>
      <c r="D86" s="29">
        <v>67574</v>
      </c>
      <c r="E86" s="30">
        <v>747.47</v>
      </c>
      <c r="F86" s="26"/>
      <c r="H86" s="27">
        <v>747.47</v>
      </c>
      <c r="K86" s="27">
        <v>0</v>
      </c>
      <c r="N86" s="12">
        <v>747.47</v>
      </c>
      <c r="O86" s="12">
        <v>747.47</v>
      </c>
      <c r="Q86" s="27">
        <v>747.47</v>
      </c>
    </row>
    <row r="87" spans="1:17" s="12" customFormat="1" x14ac:dyDescent="0.25">
      <c r="A87" s="25">
        <v>43167</v>
      </c>
      <c r="B87" s="12" t="s">
        <v>341</v>
      </c>
      <c r="C87" s="48" t="e">
        <f>VLOOKUP(B87,Feuil1!$A$1:$B$14,2,FALSE)</f>
        <v>#N/A</v>
      </c>
      <c r="D87" s="21"/>
      <c r="F87" s="26"/>
      <c r="H87" s="27">
        <v>0</v>
      </c>
      <c r="K87" s="27">
        <v>0</v>
      </c>
      <c r="O87" s="12">
        <v>0</v>
      </c>
      <c r="Q87" s="27">
        <v>0</v>
      </c>
    </row>
    <row r="88" spans="1:17" s="12" customFormat="1" x14ac:dyDescent="0.25">
      <c r="A88" s="25">
        <v>43167</v>
      </c>
      <c r="B88" s="12" t="s">
        <v>342</v>
      </c>
      <c r="C88" s="48" t="e">
        <f>VLOOKUP(B88,Feuil1!$A$1:$B$14,2,FALSE)</f>
        <v>#N/A</v>
      </c>
      <c r="D88" s="20"/>
      <c r="F88" s="26"/>
      <c r="H88" s="27">
        <v>0</v>
      </c>
      <c r="K88" s="27">
        <v>0</v>
      </c>
      <c r="O88" s="12">
        <v>0</v>
      </c>
      <c r="Q88" s="27">
        <v>0</v>
      </c>
    </row>
    <row r="89" spans="1:17" s="12" customFormat="1" x14ac:dyDescent="0.25">
      <c r="A89" s="25">
        <v>43167</v>
      </c>
      <c r="B89" s="12" t="s">
        <v>343</v>
      </c>
      <c r="C89" s="48">
        <f>VLOOKUP(B89,Feuil1!$A$1:$B$14,2,FALSE)</f>
        <v>1979</v>
      </c>
      <c r="D89" s="20"/>
      <c r="F89" s="26"/>
      <c r="H89" s="27">
        <v>0</v>
      </c>
      <c r="K89" s="27">
        <v>0</v>
      </c>
      <c r="O89" s="12">
        <v>0</v>
      </c>
      <c r="Q89" s="27">
        <v>0</v>
      </c>
    </row>
    <row r="90" spans="1:17" s="12" customFormat="1" x14ac:dyDescent="0.25">
      <c r="A90" s="25">
        <v>43168</v>
      </c>
      <c r="B90" s="12" t="s">
        <v>25</v>
      </c>
      <c r="C90" s="48">
        <f>VLOOKUP(B90,Feuil1!$A$1:$B$14,2,FALSE)</f>
        <v>2568</v>
      </c>
      <c r="D90" s="21"/>
      <c r="F90" s="26"/>
      <c r="H90" s="27">
        <v>0</v>
      </c>
      <c r="K90" s="27">
        <v>0</v>
      </c>
      <c r="O90" s="12">
        <v>0</v>
      </c>
      <c r="Q90" s="27">
        <v>0</v>
      </c>
    </row>
    <row r="91" spans="1:17" s="12" customFormat="1" x14ac:dyDescent="0.25">
      <c r="A91" s="25">
        <v>43168</v>
      </c>
      <c r="B91" s="12" t="s">
        <v>26</v>
      </c>
      <c r="C91" s="48">
        <f>VLOOKUP(B91,Feuil1!$A$1:$B$14,2,FALSE)</f>
        <v>9143</v>
      </c>
      <c r="D91" s="21"/>
      <c r="F91" s="26">
        <v>54975</v>
      </c>
      <c r="G91" s="12">
        <v>214</v>
      </c>
      <c r="H91" s="27">
        <v>214</v>
      </c>
      <c r="I91" s="12">
        <v>90</v>
      </c>
      <c r="K91" s="27">
        <v>90</v>
      </c>
      <c r="O91" s="12">
        <v>0</v>
      </c>
      <c r="P91" s="12">
        <v>124</v>
      </c>
      <c r="Q91" s="27">
        <v>214</v>
      </c>
    </row>
    <row r="92" spans="1:17" s="12" customFormat="1" x14ac:dyDescent="0.25">
      <c r="A92" s="25">
        <v>43168</v>
      </c>
      <c r="B92" s="12" t="s">
        <v>27</v>
      </c>
      <c r="C92" s="48">
        <f>VLOOKUP(B92,Feuil1!$A$1:$B$14,2,FALSE)</f>
        <v>9144</v>
      </c>
      <c r="D92" s="21"/>
      <c r="F92" s="26">
        <v>54977</v>
      </c>
      <c r="G92" s="12">
        <v>92</v>
      </c>
      <c r="H92" s="27">
        <v>92</v>
      </c>
      <c r="I92" s="12">
        <v>25</v>
      </c>
      <c r="K92" s="27">
        <v>25</v>
      </c>
      <c r="O92" s="12">
        <v>0</v>
      </c>
      <c r="P92" s="12">
        <v>67</v>
      </c>
      <c r="Q92" s="27">
        <v>92</v>
      </c>
    </row>
    <row r="93" spans="1:17" s="12" customFormat="1" x14ac:dyDescent="0.25">
      <c r="A93" s="25">
        <v>43168</v>
      </c>
      <c r="B93" s="12" t="s">
        <v>28</v>
      </c>
      <c r="C93" s="48">
        <f>VLOOKUP(B93,Feuil1!$A$1:$B$14,2,FALSE)</f>
        <v>21684</v>
      </c>
      <c r="D93" s="20"/>
      <c r="F93" s="26"/>
      <c r="H93" s="27">
        <v>0</v>
      </c>
      <c r="K93" s="27">
        <v>0</v>
      </c>
      <c r="O93" s="12">
        <v>0</v>
      </c>
      <c r="Q93" s="27">
        <v>0</v>
      </c>
    </row>
    <row r="94" spans="1:17" s="12" customFormat="1" x14ac:dyDescent="0.25">
      <c r="A94" s="25">
        <v>43168</v>
      </c>
      <c r="B94" s="12" t="s">
        <v>29</v>
      </c>
      <c r="C94" s="48">
        <f>VLOOKUP(B94,Feuil1!$A$1:$B$14,2,FALSE)</f>
        <v>37053</v>
      </c>
      <c r="D94" s="20"/>
      <c r="F94" s="26">
        <v>54983</v>
      </c>
      <c r="G94" s="12">
        <v>130</v>
      </c>
      <c r="H94" s="27">
        <v>130</v>
      </c>
      <c r="I94" s="12">
        <v>40</v>
      </c>
      <c r="K94" s="27">
        <v>40</v>
      </c>
      <c r="N94" s="12">
        <v>10</v>
      </c>
      <c r="O94" s="12">
        <v>10</v>
      </c>
      <c r="P94" s="12">
        <v>80</v>
      </c>
      <c r="Q94" s="27">
        <v>130</v>
      </c>
    </row>
    <row r="95" spans="1:17" s="12" customFormat="1" x14ac:dyDescent="0.25">
      <c r="A95" s="25">
        <v>43168</v>
      </c>
      <c r="B95" s="12" t="s">
        <v>338</v>
      </c>
      <c r="C95" s="48">
        <f>VLOOKUP(B95,Feuil1!$A$1:$B$14,2,FALSE)</f>
        <v>1979</v>
      </c>
      <c r="D95" s="29">
        <v>67576</v>
      </c>
      <c r="E95" s="30">
        <v>18496.189999999999</v>
      </c>
      <c r="F95" s="26"/>
      <c r="H95" s="27">
        <v>18496.189999999999</v>
      </c>
      <c r="I95" s="12">
        <v>290.39999999999998</v>
      </c>
      <c r="J95" s="12">
        <v>13105.09</v>
      </c>
      <c r="K95" s="27">
        <v>13395.49</v>
      </c>
      <c r="M95" s="12">
        <v>32</v>
      </c>
      <c r="N95" s="12">
        <v>141.5</v>
      </c>
      <c r="O95" s="12">
        <v>173.5</v>
      </c>
      <c r="P95" s="12">
        <v>4927.2</v>
      </c>
      <c r="Q95" s="27">
        <v>18496.189999999999</v>
      </c>
    </row>
    <row r="96" spans="1:17" s="12" customFormat="1" x14ac:dyDescent="0.25">
      <c r="A96" s="25">
        <v>43168</v>
      </c>
      <c r="B96" s="12" t="s">
        <v>339</v>
      </c>
      <c r="C96" s="48">
        <f>VLOOKUP(B96,Feuil1!$A$1:$B$14,2,FALSE)</f>
        <v>1979</v>
      </c>
      <c r="D96" s="21"/>
      <c r="F96" s="26"/>
      <c r="H96" s="27">
        <v>0</v>
      </c>
      <c r="K96" s="27">
        <v>0</v>
      </c>
      <c r="O96" s="12">
        <v>0</v>
      </c>
      <c r="Q96" s="27">
        <v>0</v>
      </c>
    </row>
    <row r="97" spans="1:17" s="12" customFormat="1" x14ac:dyDescent="0.25">
      <c r="A97" s="25">
        <v>43168</v>
      </c>
      <c r="B97" s="12" t="s">
        <v>340</v>
      </c>
      <c r="C97" s="48" t="e">
        <f>VLOOKUP(B97,Feuil1!$A$1:$B$14,2,FALSE)</f>
        <v>#N/A</v>
      </c>
      <c r="D97" s="44">
        <v>67577</v>
      </c>
      <c r="E97" s="30">
        <v>61</v>
      </c>
      <c r="F97" s="26"/>
      <c r="H97" s="27">
        <v>61</v>
      </c>
      <c r="K97" s="27">
        <v>0</v>
      </c>
      <c r="M97" s="12">
        <v>61</v>
      </c>
      <c r="O97" s="12">
        <v>61</v>
      </c>
      <c r="Q97" s="27">
        <v>61</v>
      </c>
    </row>
    <row r="98" spans="1:17" s="12" customFormat="1" x14ac:dyDescent="0.25">
      <c r="A98" s="25">
        <v>43168</v>
      </c>
      <c r="B98" s="12" t="s">
        <v>341</v>
      </c>
      <c r="C98" s="48" t="e">
        <f>VLOOKUP(B98,Feuil1!$A$1:$B$14,2,FALSE)</f>
        <v>#N/A</v>
      </c>
      <c r="D98" s="21"/>
      <c r="F98" s="26"/>
      <c r="H98" s="27">
        <v>0</v>
      </c>
      <c r="K98" s="27">
        <v>0</v>
      </c>
      <c r="O98" s="12">
        <v>0</v>
      </c>
      <c r="Q98" s="27">
        <v>0</v>
      </c>
    </row>
    <row r="99" spans="1:17" s="12" customFormat="1" x14ac:dyDescent="0.25">
      <c r="A99" s="25">
        <v>43168</v>
      </c>
      <c r="B99" s="12" t="s">
        <v>342</v>
      </c>
      <c r="C99" s="48" t="e">
        <f>VLOOKUP(B99,Feuil1!$A$1:$B$14,2,FALSE)</f>
        <v>#N/A</v>
      </c>
      <c r="D99" s="20"/>
      <c r="F99" s="26"/>
      <c r="H99" s="27">
        <v>0</v>
      </c>
      <c r="K99" s="27">
        <v>0</v>
      </c>
      <c r="O99" s="12">
        <v>0</v>
      </c>
      <c r="Q99" s="27">
        <v>0</v>
      </c>
    </row>
    <row r="100" spans="1:17" s="12" customFormat="1" x14ac:dyDescent="0.25">
      <c r="A100" s="25">
        <v>43168</v>
      </c>
      <c r="B100" s="12" t="s">
        <v>343</v>
      </c>
      <c r="C100" s="48">
        <f>VLOOKUP(B100,Feuil1!$A$1:$B$14,2,FALSE)</f>
        <v>1979</v>
      </c>
      <c r="D100" s="20"/>
      <c r="F100" s="26"/>
      <c r="H100" s="27">
        <v>0</v>
      </c>
      <c r="K100" s="27">
        <v>0</v>
      </c>
      <c r="O100" s="12">
        <v>0</v>
      </c>
      <c r="Q100" s="27">
        <v>0</v>
      </c>
    </row>
    <row r="101" spans="1:17" s="12" customFormat="1" x14ac:dyDescent="0.25">
      <c r="A101" s="25">
        <v>43169</v>
      </c>
      <c r="B101" s="12" t="s">
        <v>25</v>
      </c>
      <c r="C101" s="48">
        <f>VLOOKUP(B101,Feuil1!$A$1:$B$14,2,FALSE)</f>
        <v>2568</v>
      </c>
      <c r="D101" s="20"/>
      <c r="F101" s="26"/>
      <c r="H101" s="27">
        <v>0</v>
      </c>
      <c r="K101" s="27">
        <v>0</v>
      </c>
      <c r="O101" s="12">
        <v>0</v>
      </c>
      <c r="Q101" s="27">
        <v>0</v>
      </c>
    </row>
    <row r="102" spans="1:17" s="12" customFormat="1" x14ac:dyDescent="0.25">
      <c r="A102" s="25">
        <v>43169</v>
      </c>
      <c r="B102" s="12" t="s">
        <v>26</v>
      </c>
      <c r="C102" s="48">
        <f>VLOOKUP(B102,Feuil1!$A$1:$B$14,2,FALSE)</f>
        <v>9143</v>
      </c>
      <c r="D102" s="20"/>
      <c r="F102" s="26">
        <v>54988</v>
      </c>
      <c r="G102" s="12">
        <v>92</v>
      </c>
      <c r="H102" s="27">
        <v>92</v>
      </c>
      <c r="K102" s="27">
        <v>0</v>
      </c>
      <c r="M102" s="12">
        <v>66</v>
      </c>
      <c r="O102" s="12">
        <v>66</v>
      </c>
      <c r="P102" s="12">
        <v>26</v>
      </c>
      <c r="Q102" s="27">
        <v>92</v>
      </c>
    </row>
    <row r="103" spans="1:17" s="12" customFormat="1" x14ac:dyDescent="0.25">
      <c r="A103" s="25">
        <v>43169</v>
      </c>
      <c r="B103" s="12" t="s">
        <v>27</v>
      </c>
      <c r="C103" s="48">
        <f>VLOOKUP(B103,Feuil1!$A$1:$B$14,2,FALSE)</f>
        <v>9144</v>
      </c>
      <c r="D103" s="21"/>
      <c r="F103" s="26"/>
      <c r="H103" s="27">
        <v>0</v>
      </c>
      <c r="K103" s="27">
        <v>0</v>
      </c>
      <c r="O103" s="12">
        <v>0</v>
      </c>
      <c r="Q103" s="27">
        <v>0</v>
      </c>
    </row>
    <row r="104" spans="1:17" s="12" customFormat="1" x14ac:dyDescent="0.25">
      <c r="A104" s="25">
        <v>43169</v>
      </c>
      <c r="B104" s="12" t="s">
        <v>28</v>
      </c>
      <c r="C104" s="48">
        <f>VLOOKUP(B104,Feuil1!$A$1:$B$14,2,FALSE)</f>
        <v>21684</v>
      </c>
      <c r="D104" s="21"/>
      <c r="F104" s="26"/>
      <c r="H104" s="27">
        <v>0</v>
      </c>
      <c r="K104" s="27">
        <v>0</v>
      </c>
      <c r="O104" s="12">
        <v>0</v>
      </c>
      <c r="Q104" s="27">
        <v>0</v>
      </c>
    </row>
    <row r="105" spans="1:17" s="12" customFormat="1" x14ac:dyDescent="0.25">
      <c r="A105" s="25">
        <v>43169</v>
      </c>
      <c r="B105" s="12" t="s">
        <v>29</v>
      </c>
      <c r="C105" s="48">
        <f>VLOOKUP(B105,Feuil1!$A$1:$B$14,2,FALSE)</f>
        <v>37053</v>
      </c>
      <c r="D105" s="21"/>
      <c r="F105" s="26">
        <v>54992</v>
      </c>
      <c r="G105" s="12">
        <v>20</v>
      </c>
      <c r="H105" s="27">
        <v>20</v>
      </c>
      <c r="K105" s="27">
        <v>0</v>
      </c>
      <c r="O105" s="12">
        <v>0</v>
      </c>
      <c r="P105" s="12">
        <v>20</v>
      </c>
      <c r="Q105" s="27">
        <v>20</v>
      </c>
    </row>
    <row r="106" spans="1:17" s="12" customFormat="1" x14ac:dyDescent="0.25">
      <c r="A106" s="25">
        <v>43169</v>
      </c>
      <c r="B106" s="12" t="s">
        <v>344</v>
      </c>
      <c r="C106" s="48">
        <f>VLOOKUP(B106,Feuil1!$A$1:$B$14,2,FALSE)</f>
        <v>1979</v>
      </c>
      <c r="D106" s="20"/>
      <c r="F106" s="26"/>
      <c r="H106" s="27">
        <v>0</v>
      </c>
      <c r="K106" s="27">
        <v>0</v>
      </c>
      <c r="O106" s="12">
        <v>0</v>
      </c>
      <c r="Q106" s="27">
        <v>0</v>
      </c>
    </row>
    <row r="107" spans="1:17" s="12" customFormat="1" x14ac:dyDescent="0.25">
      <c r="A107" s="25">
        <v>43169</v>
      </c>
      <c r="B107" s="12" t="s">
        <v>339</v>
      </c>
      <c r="C107" s="48">
        <f>VLOOKUP(B107,Feuil1!$A$1:$B$14,2,FALSE)</f>
        <v>1979</v>
      </c>
      <c r="D107" s="20"/>
      <c r="F107" s="26"/>
      <c r="H107" s="27">
        <v>0</v>
      </c>
      <c r="K107" s="27">
        <v>0</v>
      </c>
      <c r="O107" s="12">
        <v>0</v>
      </c>
      <c r="Q107" s="27">
        <v>0</v>
      </c>
    </row>
    <row r="108" spans="1:17" s="12" customFormat="1" x14ac:dyDescent="0.25">
      <c r="A108" s="25">
        <v>43169</v>
      </c>
      <c r="B108" s="12" t="s">
        <v>340</v>
      </c>
      <c r="C108" s="48" t="e">
        <f>VLOOKUP(B108,Feuil1!$A$1:$B$14,2,FALSE)</f>
        <v>#N/A</v>
      </c>
      <c r="D108" s="20"/>
      <c r="F108" s="26"/>
      <c r="H108" s="27">
        <v>0</v>
      </c>
      <c r="K108" s="27">
        <v>0</v>
      </c>
      <c r="O108" s="12">
        <v>0</v>
      </c>
      <c r="Q108" s="27">
        <v>0</v>
      </c>
    </row>
    <row r="109" spans="1:17" s="12" customFormat="1" x14ac:dyDescent="0.25">
      <c r="A109" s="25">
        <v>43169</v>
      </c>
      <c r="B109" s="12" t="s">
        <v>341</v>
      </c>
      <c r="C109" s="48" t="e">
        <f>VLOOKUP(B109,Feuil1!$A$1:$B$14,2,FALSE)</f>
        <v>#N/A</v>
      </c>
      <c r="D109" s="20"/>
      <c r="F109" s="26"/>
      <c r="H109" s="27">
        <v>0</v>
      </c>
      <c r="K109" s="27">
        <v>0</v>
      </c>
      <c r="O109" s="12">
        <v>0</v>
      </c>
      <c r="Q109" s="27">
        <v>0</v>
      </c>
    </row>
    <row r="110" spans="1:17" s="12" customFormat="1" x14ac:dyDescent="0.25">
      <c r="A110" s="25">
        <v>43169</v>
      </c>
      <c r="B110" s="12" t="s">
        <v>342</v>
      </c>
      <c r="C110" s="48" t="e">
        <f>VLOOKUP(B110,Feuil1!$A$1:$B$14,2,FALSE)</f>
        <v>#N/A</v>
      </c>
      <c r="D110" s="21"/>
      <c r="F110" s="26"/>
      <c r="H110" s="27">
        <v>0</v>
      </c>
      <c r="K110" s="27">
        <v>0</v>
      </c>
      <c r="O110" s="12">
        <v>0</v>
      </c>
      <c r="Q110" s="27">
        <v>0</v>
      </c>
    </row>
    <row r="111" spans="1:17" s="12" customFormat="1" x14ac:dyDescent="0.25">
      <c r="A111" s="25">
        <v>43169</v>
      </c>
      <c r="B111" s="12" t="s">
        <v>343</v>
      </c>
      <c r="C111" s="48">
        <f>VLOOKUP(B111,Feuil1!$A$1:$B$14,2,FALSE)</f>
        <v>1979</v>
      </c>
      <c r="D111" s="21"/>
      <c r="F111" s="26"/>
      <c r="H111" s="27">
        <v>0</v>
      </c>
      <c r="K111" s="27">
        <v>0</v>
      </c>
      <c r="O111" s="12">
        <v>0</v>
      </c>
      <c r="Q111" s="27">
        <v>0</v>
      </c>
    </row>
    <row r="112" spans="1:17" s="12" customFormat="1" x14ac:dyDescent="0.25">
      <c r="A112" s="25">
        <v>43171</v>
      </c>
      <c r="B112" s="12" t="s">
        <v>25</v>
      </c>
      <c r="C112" s="48">
        <f>VLOOKUP(B112,Feuil1!$A$1:$B$14,2,FALSE)</f>
        <v>2568</v>
      </c>
      <c r="D112" s="21"/>
      <c r="F112" s="26"/>
      <c r="H112" s="27">
        <v>0</v>
      </c>
      <c r="K112" s="27">
        <v>0</v>
      </c>
      <c r="O112" s="12">
        <v>0</v>
      </c>
      <c r="Q112" s="27">
        <v>0</v>
      </c>
    </row>
    <row r="113" spans="1:17" s="12" customFormat="1" x14ac:dyDescent="0.25">
      <c r="A113" s="25">
        <v>43171</v>
      </c>
      <c r="B113" s="12" t="s">
        <v>26</v>
      </c>
      <c r="C113" s="48">
        <f>VLOOKUP(B113,Feuil1!$A$1:$B$14,2,FALSE)</f>
        <v>9143</v>
      </c>
      <c r="D113" s="21"/>
      <c r="F113" s="26">
        <v>55010</v>
      </c>
      <c r="G113" s="12">
        <v>901</v>
      </c>
      <c r="H113" s="27">
        <v>901</v>
      </c>
      <c r="I113" s="12">
        <v>32</v>
      </c>
      <c r="J113" s="12">
        <v>60</v>
      </c>
      <c r="K113" s="27">
        <v>92</v>
      </c>
      <c r="N113" s="12">
        <v>681</v>
      </c>
      <c r="O113" s="12">
        <v>681</v>
      </c>
      <c r="P113" s="12">
        <v>128</v>
      </c>
      <c r="Q113" s="27">
        <v>901</v>
      </c>
    </row>
    <row r="114" spans="1:17" s="12" customFormat="1" x14ac:dyDescent="0.25">
      <c r="A114" s="25">
        <v>43171</v>
      </c>
      <c r="B114" s="12" t="s">
        <v>27</v>
      </c>
      <c r="C114" s="48">
        <f>VLOOKUP(B114,Feuil1!$A$1:$B$14,2,FALSE)</f>
        <v>9144</v>
      </c>
      <c r="D114" s="20"/>
      <c r="F114" s="26">
        <v>55005</v>
      </c>
      <c r="G114" s="12">
        <v>1922</v>
      </c>
      <c r="H114" s="27">
        <v>1922</v>
      </c>
      <c r="J114" s="12">
        <v>985</v>
      </c>
      <c r="K114" s="27">
        <v>985</v>
      </c>
      <c r="M114" s="12">
        <v>937</v>
      </c>
      <c r="O114" s="12">
        <v>937</v>
      </c>
      <c r="Q114" s="27">
        <v>1922</v>
      </c>
    </row>
    <row r="115" spans="1:17" s="12" customFormat="1" x14ac:dyDescent="0.25">
      <c r="A115" s="25">
        <v>43171</v>
      </c>
      <c r="B115" s="12" t="s">
        <v>28</v>
      </c>
      <c r="C115" s="48">
        <f>VLOOKUP(B115,Feuil1!$A$1:$B$14,2,FALSE)</f>
        <v>21684</v>
      </c>
      <c r="D115" s="20"/>
      <c r="F115" s="26"/>
      <c r="H115" s="27">
        <v>0</v>
      </c>
      <c r="K115" s="27">
        <v>0</v>
      </c>
      <c r="O115" s="12">
        <v>0</v>
      </c>
      <c r="Q115" s="27">
        <v>0</v>
      </c>
    </row>
    <row r="116" spans="1:17" s="12" customFormat="1" x14ac:dyDescent="0.25">
      <c r="A116" s="25">
        <v>43171</v>
      </c>
      <c r="B116" s="12" t="s">
        <v>29</v>
      </c>
      <c r="C116" s="48">
        <f>VLOOKUP(B116,Feuil1!$A$1:$B$14,2,FALSE)</f>
        <v>37053</v>
      </c>
      <c r="D116" s="21"/>
      <c r="F116" s="26"/>
      <c r="H116" s="27">
        <v>0</v>
      </c>
      <c r="K116" s="27">
        <v>0</v>
      </c>
      <c r="O116" s="12">
        <v>0</v>
      </c>
      <c r="Q116" s="27">
        <v>0</v>
      </c>
    </row>
    <row r="117" spans="1:17" s="12" customFormat="1" x14ac:dyDescent="0.25">
      <c r="A117" s="25">
        <v>43171</v>
      </c>
      <c r="B117" s="12" t="s">
        <v>344</v>
      </c>
      <c r="C117" s="48">
        <f>VLOOKUP(B117,Feuil1!$A$1:$B$14,2,FALSE)</f>
        <v>1979</v>
      </c>
      <c r="D117" s="44">
        <v>67578</v>
      </c>
      <c r="E117" s="30">
        <v>38689.75</v>
      </c>
      <c r="F117" s="26"/>
      <c r="H117" s="27">
        <v>38689.75</v>
      </c>
      <c r="I117" s="12">
        <v>2066.15</v>
      </c>
      <c r="J117" s="12">
        <v>29688.45</v>
      </c>
      <c r="K117" s="27">
        <v>31754.6</v>
      </c>
      <c r="M117" s="12">
        <v>1435</v>
      </c>
      <c r="N117" s="12">
        <v>416</v>
      </c>
      <c r="O117" s="12">
        <v>1851</v>
      </c>
      <c r="P117" s="12">
        <v>5084.1499999999996</v>
      </c>
      <c r="Q117" s="27">
        <v>38689.75</v>
      </c>
    </row>
    <row r="118" spans="1:17" s="12" customFormat="1" x14ac:dyDescent="0.25">
      <c r="A118" s="25">
        <v>43171</v>
      </c>
      <c r="B118" s="12" t="s">
        <v>338</v>
      </c>
      <c r="C118" s="48">
        <f>VLOOKUP(B118,Feuil1!$A$1:$B$14,2,FALSE)</f>
        <v>1979</v>
      </c>
      <c r="D118" s="44">
        <v>67579</v>
      </c>
      <c r="E118" s="30">
        <v>7060.27</v>
      </c>
      <c r="F118" s="26"/>
      <c r="H118" s="27">
        <v>7060.27</v>
      </c>
      <c r="I118" s="12">
        <v>115</v>
      </c>
      <c r="J118" s="12">
        <v>6743.42</v>
      </c>
      <c r="K118" s="27">
        <v>6858.42</v>
      </c>
      <c r="M118" s="12">
        <v>53</v>
      </c>
      <c r="O118" s="12">
        <v>53</v>
      </c>
      <c r="P118" s="12">
        <v>148.85</v>
      </c>
      <c r="Q118" s="27">
        <v>7060.27</v>
      </c>
    </row>
    <row r="119" spans="1:17" s="12" customFormat="1" x14ac:dyDescent="0.25">
      <c r="A119" s="25">
        <v>43171</v>
      </c>
      <c r="B119" s="12" t="s">
        <v>340</v>
      </c>
      <c r="C119" s="48" t="e">
        <f>VLOOKUP(B119,Feuil1!$A$1:$B$14,2,FALSE)</f>
        <v>#N/A</v>
      </c>
      <c r="D119" s="21"/>
      <c r="F119" s="26"/>
      <c r="H119" s="27">
        <v>0</v>
      </c>
      <c r="K119" s="27">
        <v>0</v>
      </c>
      <c r="O119" s="12">
        <v>0</v>
      </c>
      <c r="Q119" s="27">
        <v>0</v>
      </c>
    </row>
    <row r="120" spans="1:17" s="12" customFormat="1" x14ac:dyDescent="0.25">
      <c r="A120" s="25">
        <v>43171</v>
      </c>
      <c r="B120" s="12" t="s">
        <v>341</v>
      </c>
      <c r="C120" s="48" t="e">
        <f>VLOOKUP(B120,Feuil1!$A$1:$B$14,2,FALSE)</f>
        <v>#N/A</v>
      </c>
      <c r="D120" s="44">
        <v>67536</v>
      </c>
      <c r="E120" s="30">
        <v>-406.24</v>
      </c>
      <c r="F120" s="26"/>
      <c r="H120" s="27">
        <v>-406.24</v>
      </c>
      <c r="K120" s="27">
        <v>0</v>
      </c>
      <c r="N120" s="12">
        <v>-406.24</v>
      </c>
      <c r="O120" s="12">
        <v>-406.24</v>
      </c>
      <c r="Q120" s="27">
        <v>-406.24</v>
      </c>
    </row>
    <row r="121" spans="1:17" s="12" customFormat="1" x14ac:dyDescent="0.25">
      <c r="A121" s="25">
        <v>43171</v>
      </c>
      <c r="B121" s="12" t="s">
        <v>342</v>
      </c>
      <c r="C121" s="48" t="e">
        <f>VLOOKUP(B121,Feuil1!$A$1:$B$14,2,FALSE)</f>
        <v>#N/A</v>
      </c>
      <c r="D121" s="20"/>
      <c r="F121" s="26"/>
      <c r="H121" s="27">
        <v>0</v>
      </c>
      <c r="K121" s="27">
        <v>0</v>
      </c>
      <c r="O121" s="12">
        <v>0</v>
      </c>
      <c r="Q121" s="27">
        <v>0</v>
      </c>
    </row>
    <row r="122" spans="1:17" s="12" customFormat="1" x14ac:dyDescent="0.25">
      <c r="A122" s="25">
        <v>43171</v>
      </c>
      <c r="B122" s="12" t="s">
        <v>343</v>
      </c>
      <c r="C122" s="48">
        <f>VLOOKUP(B122,Feuil1!$A$1:$B$14,2,FALSE)</f>
        <v>1979</v>
      </c>
      <c r="D122" s="21"/>
      <c r="F122" s="26"/>
      <c r="H122" s="27">
        <v>0</v>
      </c>
      <c r="K122" s="27">
        <v>0</v>
      </c>
      <c r="O122" s="12">
        <v>0</v>
      </c>
      <c r="Q122" s="27">
        <v>0</v>
      </c>
    </row>
    <row r="123" spans="1:17" s="12" customFormat="1" x14ac:dyDescent="0.25">
      <c r="A123" s="25">
        <v>43172</v>
      </c>
      <c r="B123" s="12" t="s">
        <v>25</v>
      </c>
      <c r="C123" s="48">
        <f>VLOOKUP(B123,Feuil1!$A$1:$B$14,2,FALSE)</f>
        <v>2568</v>
      </c>
      <c r="D123" s="21"/>
      <c r="F123" s="26"/>
      <c r="H123" s="27">
        <v>0</v>
      </c>
      <c r="K123" s="27">
        <v>0</v>
      </c>
      <c r="O123" s="12">
        <v>0</v>
      </c>
      <c r="Q123" s="27">
        <v>0</v>
      </c>
    </row>
    <row r="124" spans="1:17" s="12" customFormat="1" x14ac:dyDescent="0.25">
      <c r="A124" s="25">
        <v>43172</v>
      </c>
      <c r="B124" s="12" t="s">
        <v>26</v>
      </c>
      <c r="C124" s="48">
        <f>VLOOKUP(B124,Feuil1!$A$1:$B$14,2,FALSE)</f>
        <v>9143</v>
      </c>
      <c r="D124" s="21"/>
      <c r="F124" s="26">
        <v>55025</v>
      </c>
      <c r="G124" s="12">
        <v>234</v>
      </c>
      <c r="H124" s="27">
        <v>234</v>
      </c>
      <c r="I124" s="12">
        <v>25</v>
      </c>
      <c r="K124" s="27">
        <v>25</v>
      </c>
      <c r="M124" s="12">
        <v>209</v>
      </c>
      <c r="O124" s="12">
        <v>209</v>
      </c>
      <c r="Q124" s="27">
        <v>234</v>
      </c>
    </row>
    <row r="125" spans="1:17" s="12" customFormat="1" x14ac:dyDescent="0.25">
      <c r="A125" s="25">
        <v>43172</v>
      </c>
      <c r="B125" s="12" t="s">
        <v>27</v>
      </c>
      <c r="C125" s="48">
        <f>VLOOKUP(B125,Feuil1!$A$1:$B$14,2,FALSE)</f>
        <v>9144</v>
      </c>
      <c r="D125" s="21"/>
      <c r="F125" s="26" t="s">
        <v>31</v>
      </c>
      <c r="G125" s="12">
        <v>464.8</v>
      </c>
      <c r="H125" s="27">
        <v>464.8</v>
      </c>
      <c r="I125" s="12">
        <v>310.8</v>
      </c>
      <c r="J125" s="12">
        <v>60</v>
      </c>
      <c r="K125" s="27">
        <v>370.8</v>
      </c>
      <c r="O125" s="12">
        <v>0</v>
      </c>
      <c r="P125" s="12">
        <v>94</v>
      </c>
      <c r="Q125" s="27">
        <v>464.8</v>
      </c>
    </row>
    <row r="126" spans="1:17" s="12" customFormat="1" x14ac:dyDescent="0.25">
      <c r="A126" s="25">
        <v>43172</v>
      </c>
      <c r="B126" s="12" t="s">
        <v>28</v>
      </c>
      <c r="C126" s="48">
        <f>VLOOKUP(B126,Feuil1!$A$1:$B$14,2,FALSE)</f>
        <v>21684</v>
      </c>
      <c r="D126" s="20"/>
      <c r="F126" s="26"/>
      <c r="H126" s="27">
        <v>0</v>
      </c>
      <c r="K126" s="27">
        <v>0</v>
      </c>
      <c r="O126" s="12">
        <v>0</v>
      </c>
      <c r="Q126" s="27">
        <v>0</v>
      </c>
    </row>
    <row r="127" spans="1:17" s="12" customFormat="1" x14ac:dyDescent="0.25">
      <c r="A127" s="25">
        <v>43172</v>
      </c>
      <c r="B127" s="12" t="s">
        <v>29</v>
      </c>
      <c r="C127" s="48">
        <f>VLOOKUP(B127,Feuil1!$A$1:$B$14,2,FALSE)</f>
        <v>37053</v>
      </c>
      <c r="D127" s="20"/>
      <c r="F127" s="26"/>
      <c r="H127" s="27">
        <v>0</v>
      </c>
      <c r="K127" s="27">
        <v>0</v>
      </c>
      <c r="O127" s="12">
        <v>0</v>
      </c>
      <c r="Q127" s="27">
        <v>0</v>
      </c>
    </row>
    <row r="128" spans="1:17" s="12" customFormat="1" x14ac:dyDescent="0.25">
      <c r="A128" s="25">
        <v>43172</v>
      </c>
      <c r="B128" s="12" t="s">
        <v>344</v>
      </c>
      <c r="C128" s="48">
        <f>VLOOKUP(B128,Feuil1!$A$1:$B$14,2,FALSE)</f>
        <v>1979</v>
      </c>
      <c r="D128" s="29">
        <v>67580</v>
      </c>
      <c r="E128" s="30">
        <v>21208.62</v>
      </c>
      <c r="F128" s="26"/>
      <c r="H128" s="27">
        <v>21208.62</v>
      </c>
      <c r="I128" s="12">
        <v>1079.45</v>
      </c>
      <c r="J128" s="12">
        <v>12418.14</v>
      </c>
      <c r="K128" s="27">
        <v>13497.59</v>
      </c>
      <c r="M128" s="12">
        <v>1556.5</v>
      </c>
      <c r="N128" s="12">
        <v>799.1</v>
      </c>
      <c r="O128" s="12">
        <v>2355.6</v>
      </c>
      <c r="P128" s="12">
        <v>5355.43</v>
      </c>
      <c r="Q128" s="27">
        <v>21208.620000000003</v>
      </c>
    </row>
    <row r="129" spans="1:17" s="12" customFormat="1" x14ac:dyDescent="0.25">
      <c r="A129" s="25">
        <v>43172</v>
      </c>
      <c r="B129" s="12" t="s">
        <v>338</v>
      </c>
      <c r="C129" s="48">
        <f>VLOOKUP(B129,Feuil1!$A$1:$B$14,2,FALSE)</f>
        <v>1979</v>
      </c>
      <c r="D129" s="44">
        <v>67581</v>
      </c>
      <c r="E129" s="30">
        <v>3246.43</v>
      </c>
      <c r="F129" s="26"/>
      <c r="H129" s="27">
        <v>3246.43</v>
      </c>
      <c r="I129" s="12">
        <v>87</v>
      </c>
      <c r="J129" s="12">
        <v>2901.43</v>
      </c>
      <c r="K129" s="27">
        <v>2988.43</v>
      </c>
      <c r="N129" s="12">
        <v>53</v>
      </c>
      <c r="O129" s="12">
        <v>53</v>
      </c>
      <c r="P129" s="12">
        <v>205</v>
      </c>
      <c r="Q129" s="27">
        <v>3246.43</v>
      </c>
    </row>
    <row r="130" spans="1:17" s="12" customFormat="1" x14ac:dyDescent="0.25">
      <c r="A130" s="25">
        <v>43172</v>
      </c>
      <c r="B130" s="12" t="s">
        <v>340</v>
      </c>
      <c r="C130" s="48" t="e">
        <f>VLOOKUP(B130,Feuil1!$A$1:$B$14,2,FALSE)</f>
        <v>#N/A</v>
      </c>
      <c r="D130" s="44">
        <v>67582</v>
      </c>
      <c r="E130" s="30">
        <v>169</v>
      </c>
      <c r="F130" s="26"/>
      <c r="H130" s="27">
        <v>169</v>
      </c>
      <c r="K130" s="27">
        <v>0</v>
      </c>
      <c r="M130" s="12">
        <v>169</v>
      </c>
      <c r="O130" s="12">
        <v>169</v>
      </c>
      <c r="Q130" s="27">
        <v>169</v>
      </c>
    </row>
    <row r="131" spans="1:17" s="12" customFormat="1" x14ac:dyDescent="0.25">
      <c r="A131" s="25">
        <v>43172</v>
      </c>
      <c r="C131" s="48" t="e">
        <f>VLOOKUP(B131,Feuil1!$A$1:$B$14,2,FALSE)</f>
        <v>#N/A</v>
      </c>
      <c r="D131" s="21"/>
      <c r="F131" s="26"/>
      <c r="H131" s="27">
        <v>0</v>
      </c>
      <c r="K131" s="27">
        <v>0</v>
      </c>
      <c r="O131" s="12">
        <v>0</v>
      </c>
      <c r="Q131" s="27">
        <v>0</v>
      </c>
    </row>
    <row r="132" spans="1:17" s="12" customFormat="1" x14ac:dyDescent="0.25">
      <c r="A132" s="25">
        <v>43172</v>
      </c>
      <c r="B132" s="12" t="s">
        <v>342</v>
      </c>
      <c r="C132" s="48" t="e">
        <f>VLOOKUP(B132,Feuil1!$A$1:$B$14,2,FALSE)</f>
        <v>#N/A</v>
      </c>
      <c r="D132" s="21"/>
      <c r="F132" s="26"/>
      <c r="H132" s="27">
        <v>0</v>
      </c>
      <c r="K132" s="27">
        <v>0</v>
      </c>
      <c r="O132" s="12">
        <v>0</v>
      </c>
      <c r="Q132" s="27">
        <v>0</v>
      </c>
    </row>
    <row r="133" spans="1:17" s="12" customFormat="1" x14ac:dyDescent="0.25">
      <c r="A133" s="25">
        <v>43172</v>
      </c>
      <c r="B133" s="12" t="s">
        <v>343</v>
      </c>
      <c r="C133" s="48">
        <f>VLOOKUP(B133,Feuil1!$A$1:$B$14,2,FALSE)</f>
        <v>1979</v>
      </c>
      <c r="D133" s="21"/>
      <c r="F133" s="26"/>
      <c r="H133" s="27">
        <v>0</v>
      </c>
      <c r="K133" s="27">
        <v>0</v>
      </c>
      <c r="O133" s="12">
        <v>0</v>
      </c>
      <c r="Q133" s="27">
        <v>0</v>
      </c>
    </row>
    <row r="134" spans="1:17" s="12" customFormat="1" x14ac:dyDescent="0.25">
      <c r="A134" s="25">
        <v>43173</v>
      </c>
      <c r="B134" s="12" t="s">
        <v>25</v>
      </c>
      <c r="C134" s="48">
        <f>VLOOKUP(B134,Feuil1!$A$1:$B$14,2,FALSE)</f>
        <v>2568</v>
      </c>
      <c r="D134" s="21"/>
      <c r="F134" s="26"/>
      <c r="H134" s="27">
        <v>0</v>
      </c>
      <c r="K134" s="27">
        <v>0</v>
      </c>
      <c r="O134" s="12">
        <v>0</v>
      </c>
      <c r="Q134" s="27">
        <v>0</v>
      </c>
    </row>
    <row r="135" spans="1:17" s="12" customFormat="1" x14ac:dyDescent="0.25">
      <c r="A135" s="25">
        <v>43173</v>
      </c>
      <c r="B135" s="12" t="s">
        <v>26</v>
      </c>
      <c r="C135" s="48">
        <f>VLOOKUP(B135,Feuil1!$A$1:$B$14,2,FALSE)</f>
        <v>9143</v>
      </c>
      <c r="D135" s="21"/>
      <c r="F135" s="26">
        <v>55041</v>
      </c>
      <c r="G135" s="12">
        <v>3537.5</v>
      </c>
      <c r="H135" s="27">
        <v>3537.5</v>
      </c>
      <c r="I135" s="12">
        <v>130</v>
      </c>
      <c r="J135" s="12">
        <v>1891.5</v>
      </c>
      <c r="K135" s="27">
        <v>2021.5</v>
      </c>
      <c r="M135" s="12">
        <v>588</v>
      </c>
      <c r="N135" s="12">
        <v>928</v>
      </c>
      <c r="O135" s="12">
        <v>1516</v>
      </c>
      <c r="Q135" s="27">
        <v>3537.5</v>
      </c>
    </row>
    <row r="136" spans="1:17" s="12" customFormat="1" x14ac:dyDescent="0.25">
      <c r="A136" s="25">
        <v>43173</v>
      </c>
      <c r="B136" s="12" t="s">
        <v>345</v>
      </c>
      <c r="C136" s="48" t="e">
        <f>VLOOKUP(B136,Feuil1!$A$1:$B$14,2,FALSE)</f>
        <v>#N/A</v>
      </c>
      <c r="D136" s="21"/>
      <c r="F136" s="26" t="s">
        <v>32</v>
      </c>
      <c r="G136" s="12">
        <v>1147.1500000000001</v>
      </c>
      <c r="H136" s="27">
        <v>435.65</v>
      </c>
      <c r="I136" s="12">
        <v>1117</v>
      </c>
      <c r="K136" s="27">
        <v>1117</v>
      </c>
      <c r="P136" s="12">
        <v>30</v>
      </c>
      <c r="Q136" s="27">
        <v>1147</v>
      </c>
    </row>
    <row r="137" spans="1:17" s="12" customFormat="1" x14ac:dyDescent="0.25">
      <c r="A137" s="25">
        <v>43173</v>
      </c>
      <c r="B137" s="12" t="s">
        <v>28</v>
      </c>
      <c r="C137" s="48">
        <f>VLOOKUP(B137,Feuil1!$A$1:$B$14,2,FALSE)</f>
        <v>21684</v>
      </c>
      <c r="D137" s="20"/>
      <c r="F137" s="26"/>
      <c r="H137" s="27">
        <v>0</v>
      </c>
      <c r="K137" s="27">
        <v>0</v>
      </c>
      <c r="O137" s="12">
        <v>0</v>
      </c>
      <c r="Q137" s="27">
        <v>0</v>
      </c>
    </row>
    <row r="138" spans="1:17" s="12" customFormat="1" x14ac:dyDescent="0.25">
      <c r="A138" s="25">
        <v>43173</v>
      </c>
      <c r="B138" s="12" t="s">
        <v>29</v>
      </c>
      <c r="C138" s="48">
        <f>VLOOKUP(B138,Feuil1!$A$1:$B$14,2,FALSE)</f>
        <v>37053</v>
      </c>
      <c r="D138" s="21"/>
      <c r="F138" s="26">
        <v>55044</v>
      </c>
      <c r="G138" s="12">
        <v>40</v>
      </c>
      <c r="H138" s="27">
        <v>40</v>
      </c>
      <c r="I138" s="12">
        <v>40</v>
      </c>
      <c r="K138" s="27">
        <v>40</v>
      </c>
      <c r="O138" s="12">
        <v>0</v>
      </c>
      <c r="Q138" s="27">
        <v>40</v>
      </c>
    </row>
    <row r="139" spans="1:17" s="12" customFormat="1" x14ac:dyDescent="0.25">
      <c r="A139" s="25">
        <v>43173</v>
      </c>
      <c r="B139" s="12" t="s">
        <v>344</v>
      </c>
      <c r="C139" s="48">
        <f>VLOOKUP(B139,Feuil1!$A$1:$B$14,2,FALSE)</f>
        <v>1979</v>
      </c>
      <c r="D139" s="44">
        <v>67583</v>
      </c>
      <c r="E139" s="30">
        <v>17825.79</v>
      </c>
      <c r="F139" s="26"/>
      <c r="H139" s="27">
        <v>17825.79</v>
      </c>
      <c r="I139" s="12">
        <v>162.30000000000001</v>
      </c>
      <c r="J139" s="12">
        <v>13592.14</v>
      </c>
      <c r="K139" s="27">
        <v>13754.44</v>
      </c>
      <c r="M139" s="12">
        <v>239.5</v>
      </c>
      <c r="N139" s="12">
        <v>472.5</v>
      </c>
      <c r="O139" s="12">
        <v>712</v>
      </c>
      <c r="P139" s="12">
        <v>3359.35</v>
      </c>
      <c r="Q139" s="27">
        <v>17825.79</v>
      </c>
    </row>
    <row r="140" spans="1:17" s="12" customFormat="1" x14ac:dyDescent="0.25">
      <c r="A140" s="25">
        <v>43173</v>
      </c>
      <c r="B140" s="12" t="s">
        <v>338</v>
      </c>
      <c r="C140" s="48">
        <f>VLOOKUP(B140,Feuil1!$A$1:$B$14,2,FALSE)</f>
        <v>1979</v>
      </c>
      <c r="D140" s="44">
        <v>67584</v>
      </c>
      <c r="E140" s="30">
        <v>46060.08</v>
      </c>
      <c r="F140" s="26"/>
      <c r="H140" s="27">
        <v>46060.08</v>
      </c>
      <c r="I140" s="12">
        <v>53</v>
      </c>
      <c r="J140" s="12">
        <v>45378.080000000002</v>
      </c>
      <c r="K140" s="27">
        <v>45431.08</v>
      </c>
      <c r="N140" s="12">
        <v>629</v>
      </c>
      <c r="O140" s="12">
        <v>629</v>
      </c>
      <c r="Q140" s="27">
        <v>46060.08</v>
      </c>
    </row>
    <row r="141" spans="1:17" s="12" customFormat="1" x14ac:dyDescent="0.25">
      <c r="A141" s="25">
        <v>43173</v>
      </c>
      <c r="B141" s="12" t="s">
        <v>340</v>
      </c>
      <c r="C141" s="48" t="e">
        <f>VLOOKUP(B141,Feuil1!$A$1:$B$14,2,FALSE)</f>
        <v>#N/A</v>
      </c>
      <c r="D141" s="44">
        <v>67588</v>
      </c>
      <c r="E141" s="30">
        <v>1565.77</v>
      </c>
      <c r="F141" s="26"/>
      <c r="H141" s="27">
        <v>1565.77</v>
      </c>
      <c r="K141" s="27">
        <v>0</v>
      </c>
      <c r="O141" s="12">
        <v>0</v>
      </c>
      <c r="P141" s="12">
        <v>1565.77</v>
      </c>
      <c r="Q141" s="27">
        <v>1565.77</v>
      </c>
    </row>
    <row r="142" spans="1:17" s="12" customFormat="1" x14ac:dyDescent="0.25">
      <c r="A142" s="25">
        <v>43173</v>
      </c>
      <c r="C142" s="48" t="e">
        <f>VLOOKUP(B142,Feuil1!$A$1:$B$14,2,FALSE)</f>
        <v>#N/A</v>
      </c>
      <c r="D142" s="21"/>
      <c r="F142" s="26"/>
      <c r="H142" s="27">
        <v>0</v>
      </c>
      <c r="K142" s="27">
        <v>0</v>
      </c>
      <c r="O142" s="12">
        <v>0</v>
      </c>
      <c r="Q142" s="27">
        <v>0</v>
      </c>
    </row>
    <row r="143" spans="1:17" s="12" customFormat="1" x14ac:dyDescent="0.25">
      <c r="A143" s="25">
        <v>43173</v>
      </c>
      <c r="B143" s="12" t="s">
        <v>342</v>
      </c>
      <c r="C143" s="48" t="e">
        <f>VLOOKUP(B143,Feuil1!$A$1:$B$14,2,FALSE)</f>
        <v>#N/A</v>
      </c>
      <c r="D143" s="21"/>
      <c r="F143" s="26"/>
      <c r="H143" s="27">
        <v>0</v>
      </c>
      <c r="K143" s="27">
        <v>0</v>
      </c>
      <c r="O143" s="12">
        <v>0</v>
      </c>
      <c r="Q143" s="27">
        <v>0</v>
      </c>
    </row>
    <row r="144" spans="1:17" s="12" customFormat="1" x14ac:dyDescent="0.25">
      <c r="A144" s="25">
        <v>43173</v>
      </c>
      <c r="B144" s="12" t="s">
        <v>343</v>
      </c>
      <c r="C144" s="48">
        <f>VLOOKUP(B144,Feuil1!$A$1:$B$14,2,FALSE)</f>
        <v>1979</v>
      </c>
      <c r="D144" s="44">
        <v>67555</v>
      </c>
      <c r="E144" s="30">
        <v>6917.62</v>
      </c>
      <c r="F144" s="26"/>
      <c r="H144" s="27">
        <v>6917.62</v>
      </c>
      <c r="J144" s="12">
        <v>6917.62</v>
      </c>
      <c r="K144" s="27">
        <v>6917.62</v>
      </c>
      <c r="O144" s="12">
        <v>0</v>
      </c>
      <c r="Q144" s="27">
        <v>6917.62</v>
      </c>
    </row>
    <row r="145" spans="1:17" s="12" customFormat="1" x14ac:dyDescent="0.25">
      <c r="A145" s="25">
        <v>43174</v>
      </c>
      <c r="B145" s="12" t="s">
        <v>25</v>
      </c>
      <c r="C145" s="48">
        <f>VLOOKUP(B145,Feuil1!$A$1:$B$14,2,FALSE)</f>
        <v>2568</v>
      </c>
      <c r="D145" s="21"/>
      <c r="F145" s="26"/>
      <c r="H145" s="27"/>
      <c r="K145" s="27"/>
      <c r="Q145" s="27">
        <v>0</v>
      </c>
    </row>
    <row r="146" spans="1:17" s="12" customFormat="1" x14ac:dyDescent="0.25">
      <c r="A146" s="25">
        <v>43174</v>
      </c>
      <c r="B146" s="12" t="s">
        <v>26</v>
      </c>
      <c r="C146" s="48">
        <f>VLOOKUP(B146,Feuil1!$A$1:$B$14,2,FALSE)</f>
        <v>9143</v>
      </c>
      <c r="D146" s="21"/>
      <c r="F146" s="26">
        <v>55063</v>
      </c>
      <c r="G146" s="12">
        <v>97</v>
      </c>
      <c r="H146" s="27">
        <v>97</v>
      </c>
      <c r="K146" s="27"/>
      <c r="N146" s="12">
        <v>97</v>
      </c>
      <c r="O146" s="12">
        <v>97</v>
      </c>
      <c r="Q146" s="27">
        <v>97</v>
      </c>
    </row>
    <row r="147" spans="1:17" s="12" customFormat="1" x14ac:dyDescent="0.25">
      <c r="A147" s="25">
        <v>43174</v>
      </c>
      <c r="B147" s="12" t="s">
        <v>27</v>
      </c>
      <c r="C147" s="48">
        <f>VLOOKUP(B147,Feuil1!$A$1:$B$14,2,FALSE)</f>
        <v>9144</v>
      </c>
      <c r="D147" s="21"/>
      <c r="F147" s="26">
        <v>55069</v>
      </c>
      <c r="G147" s="12">
        <v>181</v>
      </c>
      <c r="H147" s="27">
        <v>181</v>
      </c>
      <c r="J147" s="12">
        <v>72</v>
      </c>
      <c r="K147" s="27"/>
      <c r="M147" s="12">
        <v>72</v>
      </c>
      <c r="N147" s="12">
        <v>37</v>
      </c>
      <c r="Q147" s="27">
        <v>0</v>
      </c>
    </row>
    <row r="148" spans="1:17" s="12" customFormat="1" x14ac:dyDescent="0.25">
      <c r="A148" s="25">
        <v>43174</v>
      </c>
      <c r="B148" s="12" t="s">
        <v>28</v>
      </c>
      <c r="C148" s="48">
        <f>VLOOKUP(B148,Feuil1!$A$1:$B$14,2,FALSE)</f>
        <v>21684</v>
      </c>
      <c r="D148" s="21"/>
      <c r="F148" s="26">
        <v>55062</v>
      </c>
      <c r="G148" s="12">
        <v>580.5</v>
      </c>
      <c r="H148" s="27">
        <v>580.5</v>
      </c>
      <c r="I148" s="12">
        <v>580.5</v>
      </c>
      <c r="K148" s="27">
        <v>580.5</v>
      </c>
      <c r="Q148" s="27">
        <v>580.5</v>
      </c>
    </row>
    <row r="149" spans="1:17" s="12" customFormat="1" x14ac:dyDescent="0.25">
      <c r="A149" s="25">
        <v>43174</v>
      </c>
      <c r="B149" s="12" t="s">
        <v>29</v>
      </c>
      <c r="C149" s="48">
        <f>VLOOKUP(B149,Feuil1!$A$1:$B$14,2,FALSE)</f>
        <v>37053</v>
      </c>
      <c r="D149" s="21"/>
      <c r="F149" s="26">
        <v>55067</v>
      </c>
      <c r="G149" s="12">
        <v>2361.19</v>
      </c>
      <c r="H149" s="27">
        <v>2361.19</v>
      </c>
      <c r="I149" s="12">
        <v>10</v>
      </c>
      <c r="J149" s="12">
        <v>2351.19</v>
      </c>
      <c r="K149" s="27">
        <v>2361.19</v>
      </c>
      <c r="Q149" s="27">
        <v>2361.19</v>
      </c>
    </row>
    <row r="150" spans="1:17" s="12" customFormat="1" x14ac:dyDescent="0.25">
      <c r="A150" s="25">
        <v>43174</v>
      </c>
      <c r="B150" s="12" t="s">
        <v>338</v>
      </c>
      <c r="C150" s="48">
        <f>VLOOKUP(B150,Feuil1!$A$1:$B$14,2,FALSE)</f>
        <v>1979</v>
      </c>
      <c r="D150" s="44">
        <v>67589</v>
      </c>
      <c r="E150" s="30">
        <v>5954.01</v>
      </c>
      <c r="F150" s="26"/>
      <c r="H150" s="27">
        <v>5954.01</v>
      </c>
      <c r="I150" s="12">
        <v>17</v>
      </c>
      <c r="K150" s="27">
        <v>17</v>
      </c>
      <c r="M150" s="12">
        <v>284</v>
      </c>
      <c r="N150" s="12">
        <v>222</v>
      </c>
      <c r="O150" s="12">
        <v>506</v>
      </c>
      <c r="P150" s="12">
        <v>5431.01</v>
      </c>
      <c r="Q150" s="27">
        <v>5954.01</v>
      </c>
    </row>
    <row r="151" spans="1:17" s="12" customFormat="1" x14ac:dyDescent="0.25">
      <c r="A151" s="25">
        <v>43174</v>
      </c>
      <c r="B151" s="12" t="s">
        <v>344</v>
      </c>
      <c r="C151" s="48">
        <f>VLOOKUP(B151,Feuil1!$A$1:$B$14,2,FALSE)</f>
        <v>1979</v>
      </c>
      <c r="D151" s="33">
        <v>67590</v>
      </c>
      <c r="E151" s="32">
        <v>16270.43</v>
      </c>
      <c r="F151" s="26"/>
      <c r="H151" s="27">
        <v>16270.43</v>
      </c>
      <c r="I151" s="12">
        <v>716.4</v>
      </c>
      <c r="J151" s="12">
        <v>11067.45</v>
      </c>
      <c r="K151" s="27">
        <v>11783.85</v>
      </c>
      <c r="M151" s="12">
        <v>147.77000000000001</v>
      </c>
      <c r="N151" s="12">
        <v>118</v>
      </c>
      <c r="O151" s="12">
        <v>265.77</v>
      </c>
      <c r="P151" s="12">
        <v>4220.8100000000004</v>
      </c>
      <c r="Q151" s="27">
        <v>16270.43</v>
      </c>
    </row>
    <row r="152" spans="1:17" s="12" customFormat="1" x14ac:dyDescent="0.25">
      <c r="A152" s="25">
        <v>43174</v>
      </c>
      <c r="B152" s="12" t="s">
        <v>340</v>
      </c>
      <c r="C152" s="48" t="e">
        <f>VLOOKUP(B152,Feuil1!$A$1:$B$14,2,FALSE)</f>
        <v>#N/A</v>
      </c>
      <c r="D152" s="29">
        <v>67592</v>
      </c>
      <c r="E152" s="30">
        <v>2119.89</v>
      </c>
      <c r="F152" s="26"/>
      <c r="H152" s="27">
        <v>2119.89</v>
      </c>
      <c r="K152" s="27"/>
      <c r="M152" s="12">
        <v>63</v>
      </c>
      <c r="N152" s="12">
        <v>2056.89</v>
      </c>
      <c r="O152" s="12">
        <v>2119.89</v>
      </c>
      <c r="Q152" s="27">
        <v>2119.89</v>
      </c>
    </row>
    <row r="153" spans="1:17" s="12" customFormat="1" x14ac:dyDescent="0.25">
      <c r="A153" s="25">
        <v>43174</v>
      </c>
      <c r="C153" s="48" t="e">
        <f>VLOOKUP(B153,Feuil1!$A$1:$B$14,2,FALSE)</f>
        <v>#N/A</v>
      </c>
      <c r="D153" s="21"/>
      <c r="F153" s="26"/>
      <c r="H153" s="27"/>
      <c r="K153" s="27"/>
      <c r="Q153" s="27">
        <v>0</v>
      </c>
    </row>
    <row r="154" spans="1:17" s="12" customFormat="1" x14ac:dyDescent="0.25">
      <c r="A154" s="25">
        <v>43174</v>
      </c>
      <c r="B154" s="12" t="s">
        <v>342</v>
      </c>
      <c r="C154" s="48" t="e">
        <f>VLOOKUP(B154,Feuil1!$A$1:$B$14,2,FALSE)</f>
        <v>#N/A</v>
      </c>
      <c r="D154" s="21"/>
      <c r="F154" s="26"/>
      <c r="H154" s="27"/>
      <c r="K154" s="27"/>
      <c r="Q154" s="27">
        <v>0</v>
      </c>
    </row>
    <row r="155" spans="1:17" s="12" customFormat="1" x14ac:dyDescent="0.25">
      <c r="A155" s="25">
        <v>43174</v>
      </c>
      <c r="B155" s="12" t="s">
        <v>343</v>
      </c>
      <c r="C155" s="48">
        <f>VLOOKUP(B155,Feuil1!$A$1:$B$14,2,FALSE)</f>
        <v>1979</v>
      </c>
      <c r="D155" s="21"/>
      <c r="F155" s="26"/>
      <c r="H155" s="27"/>
      <c r="K155" s="27"/>
      <c r="Q155" s="27">
        <v>0</v>
      </c>
    </row>
    <row r="156" spans="1:17" s="12" customFormat="1" x14ac:dyDescent="0.25">
      <c r="A156" s="25">
        <v>43175</v>
      </c>
      <c r="B156" s="12" t="s">
        <v>25</v>
      </c>
      <c r="C156" s="48">
        <f>VLOOKUP(B156,Feuil1!$A$1:$B$14,2,FALSE)</f>
        <v>2568</v>
      </c>
      <c r="D156" s="20"/>
      <c r="F156" s="26"/>
      <c r="H156" s="27">
        <v>0</v>
      </c>
      <c r="K156" s="27">
        <v>0</v>
      </c>
      <c r="O156" s="12">
        <v>0</v>
      </c>
      <c r="Q156" s="27">
        <v>0</v>
      </c>
    </row>
    <row r="157" spans="1:17" s="12" customFormat="1" x14ac:dyDescent="0.25">
      <c r="A157" s="25">
        <v>43175</v>
      </c>
      <c r="B157" s="12" t="s">
        <v>26</v>
      </c>
      <c r="C157" s="48">
        <f>VLOOKUP(B157,Feuil1!$A$1:$B$14,2,FALSE)</f>
        <v>9143</v>
      </c>
      <c r="D157" s="20"/>
      <c r="F157" s="26">
        <v>55081</v>
      </c>
      <c r="G157" s="12">
        <v>354</v>
      </c>
      <c r="H157" s="27">
        <v>354</v>
      </c>
      <c r="I157" s="12">
        <v>250</v>
      </c>
      <c r="K157" s="27">
        <v>250</v>
      </c>
      <c r="P157" s="12">
        <v>104</v>
      </c>
      <c r="Q157" s="27">
        <v>354</v>
      </c>
    </row>
    <row r="158" spans="1:17" s="12" customFormat="1" x14ac:dyDescent="0.25">
      <c r="A158" s="25">
        <v>43175</v>
      </c>
      <c r="B158" s="12" t="s">
        <v>27</v>
      </c>
      <c r="C158" s="48">
        <f>VLOOKUP(B158,Feuil1!$A$1:$B$14,2,FALSE)</f>
        <v>9144</v>
      </c>
      <c r="D158" s="20"/>
      <c r="F158" s="26">
        <v>55091</v>
      </c>
      <c r="G158" s="12">
        <v>49</v>
      </c>
      <c r="H158" s="27">
        <v>49</v>
      </c>
      <c r="I158" s="12">
        <v>22</v>
      </c>
      <c r="K158" s="27">
        <v>22</v>
      </c>
      <c r="N158" s="12">
        <v>27</v>
      </c>
      <c r="O158" s="12">
        <v>27</v>
      </c>
      <c r="Q158" s="27">
        <v>49</v>
      </c>
    </row>
    <row r="159" spans="1:17" s="12" customFormat="1" x14ac:dyDescent="0.25">
      <c r="A159" s="25">
        <v>43175</v>
      </c>
      <c r="B159" s="12" t="s">
        <v>28</v>
      </c>
      <c r="C159" s="48">
        <f>VLOOKUP(B159,Feuil1!$A$1:$B$14,2,FALSE)</f>
        <v>21684</v>
      </c>
      <c r="D159" s="20"/>
      <c r="F159" s="26"/>
      <c r="H159" s="27"/>
      <c r="K159" s="27"/>
      <c r="Q159" s="27">
        <v>0</v>
      </c>
    </row>
    <row r="160" spans="1:17" s="12" customFormat="1" x14ac:dyDescent="0.25">
      <c r="A160" s="25">
        <v>43175</v>
      </c>
      <c r="B160" s="12" t="s">
        <v>29</v>
      </c>
      <c r="C160" s="48">
        <f>VLOOKUP(B160,Feuil1!$A$1:$B$14,2,FALSE)</f>
        <v>37053</v>
      </c>
      <c r="D160" s="20"/>
      <c r="F160" s="26">
        <v>55092</v>
      </c>
      <c r="G160" s="12">
        <v>60</v>
      </c>
      <c r="H160" s="27">
        <v>60</v>
      </c>
      <c r="K160" s="27"/>
      <c r="M160" s="12">
        <v>20</v>
      </c>
      <c r="N160" s="12">
        <v>20</v>
      </c>
      <c r="O160" s="12">
        <v>40</v>
      </c>
      <c r="P160" s="12">
        <v>20</v>
      </c>
      <c r="Q160" s="27">
        <v>60</v>
      </c>
    </row>
    <row r="161" spans="1:17" s="12" customFormat="1" x14ac:dyDescent="0.25">
      <c r="A161" s="25">
        <v>43175</v>
      </c>
      <c r="B161" s="12" t="s">
        <v>339</v>
      </c>
      <c r="C161" s="48">
        <f>VLOOKUP(B161,Feuil1!$A$1:$B$14,2,FALSE)</f>
        <v>1979</v>
      </c>
      <c r="D161" s="29">
        <v>67594</v>
      </c>
      <c r="E161" s="30">
        <v>8151.41</v>
      </c>
      <c r="F161" s="26"/>
      <c r="H161" s="27">
        <v>8151.41</v>
      </c>
      <c r="I161" s="12">
        <v>188</v>
      </c>
      <c r="J161" s="12">
        <v>5666.41</v>
      </c>
      <c r="K161" s="27">
        <v>5854.41</v>
      </c>
      <c r="M161" s="12">
        <v>140</v>
      </c>
      <c r="N161" s="12">
        <v>130</v>
      </c>
      <c r="O161" s="12">
        <v>270</v>
      </c>
      <c r="P161" s="12">
        <v>2027</v>
      </c>
      <c r="Q161" s="27">
        <v>8151.41</v>
      </c>
    </row>
    <row r="162" spans="1:17" s="12" customFormat="1" x14ac:dyDescent="0.25">
      <c r="A162" s="25">
        <v>43175</v>
      </c>
      <c r="B162" s="12" t="s">
        <v>338</v>
      </c>
      <c r="C162" s="48">
        <f>VLOOKUP(B162,Feuil1!$A$1:$B$14,2,FALSE)</f>
        <v>1979</v>
      </c>
      <c r="D162" s="29">
        <v>67593</v>
      </c>
      <c r="E162" s="30">
        <v>4767.09</v>
      </c>
      <c r="F162" s="26"/>
      <c r="H162" s="27">
        <v>4767.09</v>
      </c>
      <c r="I162" s="12">
        <v>469.4</v>
      </c>
      <c r="K162" s="27">
        <v>469.4</v>
      </c>
      <c r="N162" s="12">
        <v>566</v>
      </c>
      <c r="O162" s="12">
        <v>566</v>
      </c>
      <c r="P162" s="12">
        <v>3731.69</v>
      </c>
      <c r="Q162" s="27">
        <v>4767.09</v>
      </c>
    </row>
    <row r="163" spans="1:17" s="12" customFormat="1" x14ac:dyDescent="0.25">
      <c r="A163" s="25">
        <v>43175</v>
      </c>
      <c r="B163" s="12" t="s">
        <v>340</v>
      </c>
      <c r="C163" s="48" t="e">
        <f>VLOOKUP(B163,Feuil1!$A$1:$B$14,2,FALSE)</f>
        <v>#N/A</v>
      </c>
      <c r="D163" s="20"/>
      <c r="F163" s="26"/>
      <c r="H163" s="27">
        <v>0</v>
      </c>
      <c r="K163" s="27">
        <v>0</v>
      </c>
      <c r="O163" s="12">
        <v>0</v>
      </c>
      <c r="Q163" s="27">
        <v>0</v>
      </c>
    </row>
    <row r="164" spans="1:17" s="12" customFormat="1" x14ac:dyDescent="0.25">
      <c r="A164" s="25">
        <v>43175</v>
      </c>
      <c r="B164" s="12" t="s">
        <v>341</v>
      </c>
      <c r="C164" s="48" t="e">
        <f>VLOOKUP(B164,Feuil1!$A$1:$B$14,2,FALSE)</f>
        <v>#N/A</v>
      </c>
      <c r="D164" s="20"/>
      <c r="F164" s="26"/>
      <c r="H164" s="27">
        <v>0</v>
      </c>
      <c r="K164" s="27">
        <v>0</v>
      </c>
      <c r="O164" s="12">
        <v>0</v>
      </c>
      <c r="Q164" s="27">
        <v>0</v>
      </c>
    </row>
    <row r="165" spans="1:17" s="12" customFormat="1" x14ac:dyDescent="0.25">
      <c r="A165" s="25">
        <v>43175</v>
      </c>
      <c r="B165" s="12" t="s">
        <v>342</v>
      </c>
      <c r="C165" s="48" t="e">
        <f>VLOOKUP(B165,Feuil1!$A$1:$B$14,2,FALSE)</f>
        <v>#N/A</v>
      </c>
      <c r="D165" s="20"/>
      <c r="F165" s="26"/>
      <c r="H165" s="27">
        <v>0</v>
      </c>
      <c r="K165" s="27">
        <v>0</v>
      </c>
      <c r="O165" s="12">
        <v>0</v>
      </c>
      <c r="Q165" s="27">
        <v>0</v>
      </c>
    </row>
    <row r="166" spans="1:17" s="12" customFormat="1" x14ac:dyDescent="0.25">
      <c r="A166" s="25">
        <v>43175</v>
      </c>
      <c r="B166" s="12" t="s">
        <v>343</v>
      </c>
      <c r="C166" s="48">
        <f>VLOOKUP(B166,Feuil1!$A$1:$B$14,2,FALSE)</f>
        <v>1979</v>
      </c>
      <c r="D166" s="20"/>
      <c r="F166" s="26"/>
      <c r="H166" s="27">
        <v>0</v>
      </c>
      <c r="K166" s="27">
        <v>0</v>
      </c>
      <c r="O166" s="12">
        <v>0</v>
      </c>
      <c r="Q166" s="27">
        <v>0</v>
      </c>
    </row>
    <row r="167" spans="1:17" s="12" customFormat="1" x14ac:dyDescent="0.25">
      <c r="A167" s="25">
        <v>43176</v>
      </c>
      <c r="B167" s="12" t="s">
        <v>25</v>
      </c>
      <c r="C167" s="48">
        <f>VLOOKUP(B167,Feuil1!$A$1:$B$14,2,FALSE)</f>
        <v>2568</v>
      </c>
      <c r="D167" s="21"/>
      <c r="F167" s="26"/>
      <c r="H167" s="27">
        <v>0</v>
      </c>
      <c r="K167" s="27">
        <v>0</v>
      </c>
      <c r="O167" s="12">
        <v>0</v>
      </c>
      <c r="Q167" s="27">
        <v>0</v>
      </c>
    </row>
    <row r="168" spans="1:17" s="12" customFormat="1" x14ac:dyDescent="0.25">
      <c r="A168" s="25">
        <v>43176</v>
      </c>
      <c r="B168" s="12" t="s">
        <v>26</v>
      </c>
      <c r="C168" s="48">
        <f>VLOOKUP(B168,Feuil1!$A$1:$B$14,2,FALSE)</f>
        <v>9143</v>
      </c>
      <c r="D168" s="21"/>
      <c r="F168" s="26">
        <v>55096</v>
      </c>
      <c r="G168" s="12">
        <v>161</v>
      </c>
      <c r="H168" s="27">
        <v>161</v>
      </c>
      <c r="I168" s="12">
        <v>117</v>
      </c>
      <c r="K168" s="27">
        <v>117</v>
      </c>
      <c r="O168" s="12">
        <v>0</v>
      </c>
      <c r="P168" s="12">
        <v>44</v>
      </c>
      <c r="Q168" s="27">
        <v>161</v>
      </c>
    </row>
    <row r="169" spans="1:17" s="12" customFormat="1" x14ac:dyDescent="0.25">
      <c r="A169" s="25">
        <v>43176</v>
      </c>
      <c r="B169" s="12" t="s">
        <v>27</v>
      </c>
      <c r="C169" s="48">
        <f>VLOOKUP(B169,Feuil1!$A$1:$B$14,2,FALSE)</f>
        <v>9144</v>
      </c>
      <c r="D169" s="21"/>
      <c r="F169" s="26">
        <v>55098</v>
      </c>
      <c r="G169" s="12">
        <v>68</v>
      </c>
      <c r="H169" s="27">
        <v>68</v>
      </c>
      <c r="I169" s="12">
        <v>2</v>
      </c>
      <c r="K169" s="27">
        <v>2</v>
      </c>
      <c r="M169" s="12">
        <v>48</v>
      </c>
      <c r="N169" s="12">
        <v>18</v>
      </c>
      <c r="O169" s="12">
        <v>66</v>
      </c>
      <c r="Q169" s="27">
        <v>68</v>
      </c>
    </row>
    <row r="170" spans="1:17" s="12" customFormat="1" x14ac:dyDescent="0.25">
      <c r="A170" s="25">
        <v>43176</v>
      </c>
      <c r="B170" s="12" t="s">
        <v>28</v>
      </c>
      <c r="C170" s="48">
        <f>VLOOKUP(B170,Feuil1!$A$1:$B$14,2,FALSE)</f>
        <v>21684</v>
      </c>
      <c r="D170" s="20"/>
      <c r="F170" s="26"/>
      <c r="H170" s="27">
        <v>0</v>
      </c>
      <c r="K170" s="27">
        <v>0</v>
      </c>
      <c r="O170" s="12">
        <v>0</v>
      </c>
      <c r="Q170" s="27">
        <v>0</v>
      </c>
    </row>
    <row r="171" spans="1:17" s="12" customFormat="1" x14ac:dyDescent="0.25">
      <c r="A171" s="25">
        <v>43176</v>
      </c>
      <c r="B171" s="12" t="s">
        <v>29</v>
      </c>
      <c r="C171" s="48">
        <f>VLOOKUP(B171,Feuil1!$A$1:$B$14,2,FALSE)</f>
        <v>37053</v>
      </c>
      <c r="D171" s="20"/>
      <c r="F171" s="26"/>
      <c r="H171" s="27">
        <v>0</v>
      </c>
      <c r="K171" s="27">
        <v>0</v>
      </c>
      <c r="O171" s="12">
        <v>0</v>
      </c>
      <c r="Q171" s="27">
        <v>0</v>
      </c>
    </row>
    <row r="172" spans="1:17" s="12" customFormat="1" x14ac:dyDescent="0.25">
      <c r="A172" s="25">
        <v>43176</v>
      </c>
      <c r="B172" s="12" t="s">
        <v>344</v>
      </c>
      <c r="C172" s="48">
        <f>VLOOKUP(B172,Feuil1!$A$1:$B$14,2,FALSE)</f>
        <v>1979</v>
      </c>
      <c r="D172" s="20"/>
      <c r="F172" s="26"/>
      <c r="H172" s="27">
        <v>0</v>
      </c>
      <c r="K172" s="27">
        <v>0</v>
      </c>
      <c r="O172" s="12">
        <v>0</v>
      </c>
      <c r="Q172" s="27">
        <v>0</v>
      </c>
    </row>
    <row r="173" spans="1:17" s="12" customFormat="1" x14ac:dyDescent="0.25">
      <c r="A173" s="25">
        <v>43176</v>
      </c>
      <c r="B173" s="12" t="s">
        <v>339</v>
      </c>
      <c r="C173" s="48">
        <f>VLOOKUP(B173,Feuil1!$A$1:$B$14,2,FALSE)</f>
        <v>1979</v>
      </c>
      <c r="D173" s="20"/>
      <c r="F173" s="26"/>
      <c r="H173" s="27">
        <v>0</v>
      </c>
      <c r="K173" s="27">
        <v>0</v>
      </c>
      <c r="O173" s="12">
        <v>0</v>
      </c>
      <c r="Q173" s="27">
        <v>0</v>
      </c>
    </row>
    <row r="174" spans="1:17" s="12" customFormat="1" x14ac:dyDescent="0.25">
      <c r="A174" s="25">
        <v>43176</v>
      </c>
      <c r="B174" s="12" t="s">
        <v>340</v>
      </c>
      <c r="C174" s="48" t="e">
        <f>VLOOKUP(B174,Feuil1!$A$1:$B$14,2,FALSE)</f>
        <v>#N/A</v>
      </c>
      <c r="D174" s="20"/>
      <c r="F174" s="26"/>
      <c r="H174" s="27">
        <v>0</v>
      </c>
      <c r="K174" s="27">
        <v>0</v>
      </c>
      <c r="O174" s="12">
        <v>0</v>
      </c>
      <c r="Q174" s="27">
        <v>0</v>
      </c>
    </row>
    <row r="175" spans="1:17" s="12" customFormat="1" x14ac:dyDescent="0.25">
      <c r="A175" s="25">
        <v>43176</v>
      </c>
      <c r="B175" s="12" t="s">
        <v>341</v>
      </c>
      <c r="C175" s="48" t="e">
        <f>VLOOKUP(B175,Feuil1!$A$1:$B$14,2,FALSE)</f>
        <v>#N/A</v>
      </c>
      <c r="D175" s="20"/>
      <c r="F175" s="26"/>
      <c r="H175" s="27">
        <v>0</v>
      </c>
      <c r="K175" s="27">
        <v>0</v>
      </c>
      <c r="O175" s="12">
        <v>0</v>
      </c>
      <c r="Q175" s="27">
        <v>0</v>
      </c>
    </row>
    <row r="176" spans="1:17" s="12" customFormat="1" x14ac:dyDescent="0.25">
      <c r="A176" s="25">
        <v>43176</v>
      </c>
      <c r="B176" s="12" t="s">
        <v>342</v>
      </c>
      <c r="C176" s="48" t="e">
        <f>VLOOKUP(B176,Feuil1!$A$1:$B$14,2,FALSE)</f>
        <v>#N/A</v>
      </c>
      <c r="D176" s="21"/>
      <c r="F176" s="26"/>
      <c r="H176" s="27">
        <v>0</v>
      </c>
      <c r="K176" s="27">
        <v>0</v>
      </c>
      <c r="O176" s="12">
        <v>0</v>
      </c>
      <c r="Q176" s="27">
        <v>0</v>
      </c>
    </row>
    <row r="177" spans="1:17" s="12" customFormat="1" x14ac:dyDescent="0.25">
      <c r="A177" s="25">
        <v>43176</v>
      </c>
      <c r="B177" s="12" t="s">
        <v>343</v>
      </c>
      <c r="C177" s="48">
        <f>VLOOKUP(B177,Feuil1!$A$1:$B$14,2,FALSE)</f>
        <v>1979</v>
      </c>
      <c r="D177" s="21"/>
      <c r="F177" s="26"/>
      <c r="H177" s="27">
        <v>0</v>
      </c>
      <c r="K177" s="27">
        <v>0</v>
      </c>
      <c r="O177" s="12">
        <v>0</v>
      </c>
      <c r="Q177" s="27">
        <v>0</v>
      </c>
    </row>
    <row r="178" spans="1:17" s="12" customFormat="1" x14ac:dyDescent="0.25">
      <c r="A178" s="25">
        <v>43177</v>
      </c>
      <c r="B178" s="12" t="s">
        <v>25</v>
      </c>
      <c r="C178" s="48">
        <f>VLOOKUP(B178,Feuil1!$A$1:$B$14,2,FALSE)</f>
        <v>2568</v>
      </c>
      <c r="D178" s="21"/>
      <c r="F178" s="26"/>
      <c r="H178" s="27">
        <v>0</v>
      </c>
      <c r="K178" s="27">
        <v>0</v>
      </c>
      <c r="O178" s="12">
        <v>0</v>
      </c>
      <c r="Q178" s="27">
        <v>0</v>
      </c>
    </row>
    <row r="179" spans="1:17" s="12" customFormat="1" x14ac:dyDescent="0.25">
      <c r="A179" s="25">
        <v>43177</v>
      </c>
      <c r="B179" s="12" t="s">
        <v>26</v>
      </c>
      <c r="C179" s="48">
        <f>VLOOKUP(B179,Feuil1!$A$1:$B$14,2,FALSE)</f>
        <v>9143</v>
      </c>
      <c r="D179" s="21"/>
      <c r="F179" s="26"/>
      <c r="H179" s="27">
        <v>0</v>
      </c>
      <c r="K179" s="27">
        <v>0</v>
      </c>
      <c r="O179" s="12">
        <v>0</v>
      </c>
      <c r="Q179" s="27">
        <v>0</v>
      </c>
    </row>
    <row r="180" spans="1:17" s="12" customFormat="1" x14ac:dyDescent="0.25">
      <c r="A180" s="25">
        <v>43177</v>
      </c>
      <c r="B180" s="12" t="s">
        <v>27</v>
      </c>
      <c r="C180" s="48">
        <f>VLOOKUP(B180,Feuil1!$A$1:$B$14,2,FALSE)</f>
        <v>9144</v>
      </c>
      <c r="D180" s="21"/>
      <c r="F180" s="26"/>
      <c r="H180" s="27">
        <v>0</v>
      </c>
      <c r="K180" s="27">
        <v>0</v>
      </c>
      <c r="O180" s="12">
        <v>0</v>
      </c>
      <c r="Q180" s="27">
        <v>0</v>
      </c>
    </row>
    <row r="181" spans="1:17" s="12" customFormat="1" x14ac:dyDescent="0.25">
      <c r="A181" s="25">
        <v>43177</v>
      </c>
      <c r="B181" s="12" t="s">
        <v>28</v>
      </c>
      <c r="C181" s="48">
        <f>VLOOKUP(B181,Feuil1!$A$1:$B$14,2,FALSE)</f>
        <v>21684</v>
      </c>
      <c r="D181" s="21"/>
      <c r="F181" s="26"/>
      <c r="H181" s="27">
        <v>0</v>
      </c>
      <c r="K181" s="27">
        <v>0</v>
      </c>
      <c r="O181" s="12">
        <v>0</v>
      </c>
      <c r="Q181" s="27">
        <v>0</v>
      </c>
    </row>
    <row r="182" spans="1:17" s="12" customFormat="1" x14ac:dyDescent="0.25">
      <c r="A182" s="25">
        <v>43177</v>
      </c>
      <c r="B182" s="12" t="s">
        <v>29</v>
      </c>
      <c r="C182" s="48">
        <f>VLOOKUP(B182,Feuil1!$A$1:$B$14,2,FALSE)</f>
        <v>37053</v>
      </c>
      <c r="D182" s="21"/>
      <c r="F182" s="26">
        <v>55106</v>
      </c>
      <c r="G182" s="12">
        <v>15</v>
      </c>
      <c r="H182" s="27">
        <v>15</v>
      </c>
      <c r="K182" s="27">
        <v>0</v>
      </c>
      <c r="O182" s="12">
        <v>0</v>
      </c>
      <c r="P182" s="12">
        <v>15</v>
      </c>
      <c r="Q182" s="27">
        <v>15</v>
      </c>
    </row>
    <row r="183" spans="1:17" s="12" customFormat="1" x14ac:dyDescent="0.25">
      <c r="A183" s="25">
        <v>43177</v>
      </c>
      <c r="B183" s="12" t="s">
        <v>344</v>
      </c>
      <c r="C183" s="48">
        <f>VLOOKUP(B183,Feuil1!$A$1:$B$14,2,FALSE)</f>
        <v>1979</v>
      </c>
      <c r="D183" s="21"/>
      <c r="F183" s="26"/>
      <c r="H183" s="27">
        <v>0</v>
      </c>
      <c r="K183" s="27">
        <v>0</v>
      </c>
      <c r="O183" s="12">
        <v>0</v>
      </c>
      <c r="Q183" s="27">
        <v>0</v>
      </c>
    </row>
    <row r="184" spans="1:17" s="12" customFormat="1" x14ac:dyDescent="0.25">
      <c r="A184" s="25">
        <v>43177</v>
      </c>
      <c r="B184" s="12" t="s">
        <v>339</v>
      </c>
      <c r="C184" s="48">
        <f>VLOOKUP(B184,Feuil1!$A$1:$B$14,2,FALSE)</f>
        <v>1979</v>
      </c>
      <c r="D184" s="21"/>
      <c r="F184" s="26"/>
      <c r="H184" s="27">
        <v>0</v>
      </c>
      <c r="K184" s="27">
        <v>0</v>
      </c>
      <c r="O184" s="12">
        <v>0</v>
      </c>
      <c r="Q184" s="27">
        <v>0</v>
      </c>
    </row>
    <row r="185" spans="1:17" s="12" customFormat="1" x14ac:dyDescent="0.25">
      <c r="A185" s="25">
        <v>43177</v>
      </c>
      <c r="B185" s="12" t="s">
        <v>340</v>
      </c>
      <c r="C185" s="48" t="e">
        <f>VLOOKUP(B185,Feuil1!$A$1:$B$14,2,FALSE)</f>
        <v>#N/A</v>
      </c>
      <c r="D185" s="21"/>
      <c r="F185" s="26"/>
      <c r="H185" s="27">
        <v>0</v>
      </c>
      <c r="K185" s="27">
        <v>0</v>
      </c>
      <c r="O185" s="12">
        <v>0</v>
      </c>
      <c r="Q185" s="27">
        <v>0</v>
      </c>
    </row>
    <row r="186" spans="1:17" s="12" customFormat="1" x14ac:dyDescent="0.25">
      <c r="A186" s="25">
        <v>43177</v>
      </c>
      <c r="B186" s="12" t="s">
        <v>341</v>
      </c>
      <c r="C186" s="48" t="e">
        <f>VLOOKUP(B186,Feuil1!$A$1:$B$14,2,FALSE)</f>
        <v>#N/A</v>
      </c>
      <c r="D186" s="20"/>
      <c r="F186" s="26"/>
      <c r="H186" s="27">
        <v>0</v>
      </c>
      <c r="K186" s="27">
        <v>0</v>
      </c>
      <c r="O186" s="12">
        <v>0</v>
      </c>
      <c r="Q186" s="27">
        <v>0</v>
      </c>
    </row>
    <row r="187" spans="1:17" s="12" customFormat="1" x14ac:dyDescent="0.25">
      <c r="A187" s="25">
        <v>43177</v>
      </c>
      <c r="B187" s="12" t="s">
        <v>342</v>
      </c>
      <c r="C187" s="48" t="e">
        <f>VLOOKUP(B187,Feuil1!$A$1:$B$14,2,FALSE)</f>
        <v>#N/A</v>
      </c>
      <c r="D187" s="21"/>
      <c r="F187" s="26"/>
      <c r="H187" s="27">
        <v>0</v>
      </c>
      <c r="K187" s="27">
        <v>0</v>
      </c>
      <c r="O187" s="12">
        <v>0</v>
      </c>
      <c r="Q187" s="27">
        <v>0</v>
      </c>
    </row>
    <row r="188" spans="1:17" s="12" customFormat="1" x14ac:dyDescent="0.25">
      <c r="A188" s="25">
        <v>43177</v>
      </c>
      <c r="B188" s="12" t="s">
        <v>343</v>
      </c>
      <c r="C188" s="48">
        <f>VLOOKUP(B188,Feuil1!$A$1:$B$14,2,FALSE)</f>
        <v>1979</v>
      </c>
      <c r="D188" s="20"/>
      <c r="F188" s="26"/>
      <c r="H188" s="27">
        <v>0</v>
      </c>
      <c r="K188" s="27">
        <v>0</v>
      </c>
      <c r="O188" s="12">
        <v>0</v>
      </c>
      <c r="Q188" s="27">
        <v>0</v>
      </c>
    </row>
    <row r="189" spans="1:17" s="12" customFormat="1" x14ac:dyDescent="0.25">
      <c r="A189" s="25">
        <v>43178</v>
      </c>
      <c r="B189" s="12" t="s">
        <v>25</v>
      </c>
      <c r="C189" s="48">
        <f>VLOOKUP(B189,Feuil1!$A$1:$B$14,2,FALSE)</f>
        <v>2568</v>
      </c>
      <c r="D189" s="21"/>
      <c r="F189" s="26"/>
      <c r="H189" s="27">
        <v>0</v>
      </c>
      <c r="K189" s="27">
        <v>0</v>
      </c>
      <c r="O189" s="12">
        <v>0</v>
      </c>
      <c r="Q189" s="27">
        <v>0</v>
      </c>
    </row>
    <row r="190" spans="1:17" s="12" customFormat="1" x14ac:dyDescent="0.25">
      <c r="A190" s="25">
        <v>43178</v>
      </c>
      <c r="B190" s="12" t="s">
        <v>26</v>
      </c>
      <c r="C190" s="48">
        <f>VLOOKUP(B190,Feuil1!$A$1:$B$14,2,FALSE)</f>
        <v>9143</v>
      </c>
      <c r="D190" s="20"/>
      <c r="F190" s="26">
        <v>55115</v>
      </c>
      <c r="G190" s="12">
        <v>294</v>
      </c>
      <c r="H190" s="27">
        <v>294</v>
      </c>
      <c r="I190" s="12">
        <v>12</v>
      </c>
      <c r="K190" s="27">
        <v>12</v>
      </c>
      <c r="M190" s="12">
        <v>156</v>
      </c>
      <c r="N190" s="12">
        <v>122</v>
      </c>
      <c r="O190" s="12">
        <v>278</v>
      </c>
      <c r="P190" s="12">
        <v>4</v>
      </c>
      <c r="Q190" s="27">
        <v>294</v>
      </c>
    </row>
    <row r="191" spans="1:17" s="12" customFormat="1" x14ac:dyDescent="0.25">
      <c r="A191" s="25">
        <v>43178</v>
      </c>
      <c r="B191" s="12" t="s">
        <v>27</v>
      </c>
      <c r="C191" s="48">
        <f>VLOOKUP(B191,Feuil1!$A$1:$B$14,2,FALSE)</f>
        <v>9144</v>
      </c>
      <c r="D191" s="20"/>
      <c r="F191" s="26">
        <v>55118</v>
      </c>
      <c r="G191" s="12">
        <v>176</v>
      </c>
      <c r="H191" s="27">
        <v>176</v>
      </c>
      <c r="I191" s="12">
        <v>2</v>
      </c>
      <c r="K191" s="27">
        <v>2</v>
      </c>
      <c r="N191" s="12">
        <v>27</v>
      </c>
      <c r="O191" s="12">
        <v>27</v>
      </c>
      <c r="P191" s="12">
        <v>147</v>
      </c>
      <c r="Q191" s="27">
        <v>176</v>
      </c>
    </row>
    <row r="192" spans="1:17" s="12" customFormat="1" x14ac:dyDescent="0.25">
      <c r="A192" s="25">
        <v>43178</v>
      </c>
      <c r="B192" s="12" t="s">
        <v>28</v>
      </c>
      <c r="C192" s="48">
        <f>VLOOKUP(B192,Feuil1!$A$1:$B$14,2,FALSE)</f>
        <v>21684</v>
      </c>
      <c r="D192" s="20"/>
      <c r="F192" s="26">
        <v>55120</v>
      </c>
      <c r="G192" s="12">
        <v>476.4</v>
      </c>
      <c r="H192" s="27">
        <v>476.4</v>
      </c>
      <c r="I192" s="12">
        <v>476.4</v>
      </c>
      <c r="K192" s="27">
        <v>476.4</v>
      </c>
      <c r="O192" s="12">
        <v>0</v>
      </c>
      <c r="Q192" s="27">
        <v>476.4</v>
      </c>
    </row>
    <row r="193" spans="1:17" s="12" customFormat="1" x14ac:dyDescent="0.25">
      <c r="A193" s="25">
        <v>43178</v>
      </c>
      <c r="B193" s="12" t="s">
        <v>29</v>
      </c>
      <c r="C193" s="48">
        <f>VLOOKUP(B193,Feuil1!$A$1:$B$14,2,FALSE)</f>
        <v>37053</v>
      </c>
      <c r="D193" s="20"/>
      <c r="F193" s="26">
        <v>55127</v>
      </c>
      <c r="G193" s="12">
        <v>40</v>
      </c>
      <c r="H193" s="27">
        <v>40</v>
      </c>
      <c r="K193" s="27">
        <v>0</v>
      </c>
      <c r="N193" s="12">
        <v>40</v>
      </c>
      <c r="O193" s="12">
        <v>40</v>
      </c>
      <c r="Q193" s="27">
        <v>40</v>
      </c>
    </row>
    <row r="194" spans="1:17" s="12" customFormat="1" x14ac:dyDescent="0.25">
      <c r="A194" s="25">
        <v>43178</v>
      </c>
      <c r="B194" s="12" t="s">
        <v>339</v>
      </c>
      <c r="C194" s="48">
        <f>VLOOKUP(B194,Feuil1!$A$1:$B$14,2,FALSE)</f>
        <v>1979</v>
      </c>
      <c r="D194" s="29">
        <v>67596</v>
      </c>
      <c r="E194" s="30">
        <v>2845.32</v>
      </c>
      <c r="F194" s="26"/>
      <c r="H194" s="27">
        <v>2845.32</v>
      </c>
      <c r="I194" s="12">
        <v>141.4</v>
      </c>
      <c r="K194" s="27">
        <v>141.4</v>
      </c>
      <c r="M194" s="12">
        <v>55</v>
      </c>
      <c r="N194" s="12">
        <v>165.5</v>
      </c>
      <c r="O194" s="12">
        <v>220.5</v>
      </c>
      <c r="P194" s="12">
        <v>2483.42</v>
      </c>
      <c r="Q194" s="27">
        <v>2845.32</v>
      </c>
    </row>
    <row r="195" spans="1:17" s="12" customFormat="1" x14ac:dyDescent="0.25">
      <c r="A195" s="25">
        <v>43178</v>
      </c>
      <c r="B195" s="12" t="s">
        <v>341</v>
      </c>
      <c r="C195" s="48" t="e">
        <f>VLOOKUP(B195,Feuil1!$A$1:$B$14,2,FALSE)</f>
        <v>#N/A</v>
      </c>
      <c r="D195" s="29">
        <v>67597</v>
      </c>
      <c r="E195" s="30">
        <v>118.58</v>
      </c>
      <c r="F195" s="26"/>
      <c r="H195" s="27">
        <v>118.58</v>
      </c>
      <c r="K195" s="27">
        <v>0</v>
      </c>
      <c r="N195" s="12">
        <v>118.58</v>
      </c>
      <c r="O195" s="12">
        <v>118.58</v>
      </c>
      <c r="Q195" s="27">
        <v>118.58</v>
      </c>
    </row>
    <row r="196" spans="1:17" s="12" customFormat="1" x14ac:dyDescent="0.25">
      <c r="A196" s="25">
        <v>43178</v>
      </c>
      <c r="B196" s="12" t="s">
        <v>338</v>
      </c>
      <c r="C196" s="48">
        <f>VLOOKUP(B196,Feuil1!$A$1:$B$14,2,FALSE)</f>
        <v>1979</v>
      </c>
      <c r="D196" s="29">
        <v>67598</v>
      </c>
      <c r="E196" s="30">
        <v>18944.150000000001</v>
      </c>
      <c r="F196" s="26"/>
      <c r="H196" s="27">
        <v>18944.150000000001</v>
      </c>
      <c r="I196" s="12">
        <v>2803.2</v>
      </c>
      <c r="J196" s="12">
        <v>2785.09</v>
      </c>
      <c r="K196" s="27">
        <v>5588.29</v>
      </c>
      <c r="M196" s="12">
        <v>90</v>
      </c>
      <c r="N196" s="12">
        <v>1625.42</v>
      </c>
      <c r="O196" s="12">
        <v>1715.42</v>
      </c>
      <c r="P196" s="12">
        <v>11640.44</v>
      </c>
      <c r="Q196" s="27">
        <v>18944.150000000001</v>
      </c>
    </row>
    <row r="197" spans="1:17" s="12" customFormat="1" x14ac:dyDescent="0.25">
      <c r="A197" s="25">
        <v>43178</v>
      </c>
      <c r="B197" s="12" t="s">
        <v>340</v>
      </c>
      <c r="C197" s="48" t="e">
        <f>VLOOKUP(B197,Feuil1!$A$1:$B$14,2,FALSE)</f>
        <v>#N/A</v>
      </c>
      <c r="D197" s="29">
        <v>67599</v>
      </c>
      <c r="E197" s="30">
        <v>2805.29</v>
      </c>
      <c r="F197" s="26"/>
      <c r="H197" s="27">
        <v>2805.29</v>
      </c>
      <c r="K197" s="27">
        <v>0</v>
      </c>
      <c r="M197" s="12">
        <v>2721.29</v>
      </c>
      <c r="N197" s="12">
        <v>55</v>
      </c>
      <c r="O197" s="12">
        <v>2776.29</v>
      </c>
      <c r="P197" s="12">
        <v>29</v>
      </c>
      <c r="Q197" s="27">
        <v>2805.29</v>
      </c>
    </row>
    <row r="198" spans="1:17" s="12" customFormat="1" x14ac:dyDescent="0.25">
      <c r="A198" s="25">
        <v>43178</v>
      </c>
      <c r="B198" s="12" t="s">
        <v>342</v>
      </c>
      <c r="C198" s="48" t="e">
        <f>VLOOKUP(B198,Feuil1!$A$1:$B$14,2,FALSE)</f>
        <v>#N/A</v>
      </c>
      <c r="D198" s="20"/>
      <c r="F198" s="26"/>
      <c r="H198" s="27">
        <v>0</v>
      </c>
      <c r="K198" s="27">
        <v>0</v>
      </c>
      <c r="O198" s="12">
        <v>0</v>
      </c>
      <c r="Q198" s="27">
        <v>0</v>
      </c>
    </row>
    <row r="199" spans="1:17" s="12" customFormat="1" x14ac:dyDescent="0.25">
      <c r="A199" s="25">
        <v>43178</v>
      </c>
      <c r="B199" s="12" t="s">
        <v>343</v>
      </c>
      <c r="C199" s="48">
        <f>VLOOKUP(B199,Feuil1!$A$1:$B$14,2,FALSE)</f>
        <v>1979</v>
      </c>
      <c r="D199" s="20"/>
      <c r="F199" s="26"/>
      <c r="H199" s="27">
        <v>0</v>
      </c>
      <c r="K199" s="27">
        <v>0</v>
      </c>
      <c r="O199" s="12">
        <v>0</v>
      </c>
      <c r="Q199" s="27">
        <v>0</v>
      </c>
    </row>
    <row r="200" spans="1:17" s="12" customFormat="1" x14ac:dyDescent="0.25">
      <c r="A200" s="25">
        <v>43179</v>
      </c>
      <c r="B200" s="12" t="s">
        <v>25</v>
      </c>
      <c r="C200" s="48">
        <f>VLOOKUP(B200,Feuil1!$A$1:$B$14,2,FALSE)</f>
        <v>2568</v>
      </c>
      <c r="D200" s="20"/>
      <c r="F200" s="26"/>
      <c r="H200" s="27">
        <v>0</v>
      </c>
      <c r="K200" s="27">
        <v>0</v>
      </c>
      <c r="O200" s="12">
        <v>0</v>
      </c>
      <c r="Q200" s="27">
        <v>0</v>
      </c>
    </row>
    <row r="201" spans="1:17" s="12" customFormat="1" x14ac:dyDescent="0.25">
      <c r="A201" s="25">
        <v>43179</v>
      </c>
      <c r="B201" s="12" t="s">
        <v>26</v>
      </c>
      <c r="C201" s="48">
        <f>VLOOKUP(B201,Feuil1!$A$1:$B$14,2,FALSE)</f>
        <v>9143</v>
      </c>
      <c r="D201" s="20"/>
      <c r="F201" s="26">
        <v>55135</v>
      </c>
      <c r="G201" s="12">
        <v>700</v>
      </c>
      <c r="H201" s="27">
        <v>700</v>
      </c>
      <c r="I201" s="12">
        <v>2</v>
      </c>
      <c r="K201" s="27">
        <v>2</v>
      </c>
      <c r="N201" s="12">
        <v>507</v>
      </c>
      <c r="O201" s="12">
        <v>507</v>
      </c>
      <c r="P201" s="12">
        <v>191</v>
      </c>
      <c r="Q201" s="27">
        <v>700</v>
      </c>
    </row>
    <row r="202" spans="1:17" s="12" customFormat="1" x14ac:dyDescent="0.25">
      <c r="A202" s="25">
        <v>43179</v>
      </c>
      <c r="B202" s="12" t="s">
        <v>27</v>
      </c>
      <c r="C202" s="48">
        <f>VLOOKUP(B202,Feuil1!$A$1:$B$14,2,FALSE)</f>
        <v>9144</v>
      </c>
      <c r="D202" s="20"/>
      <c r="E202" s="12">
        <v>55145</v>
      </c>
      <c r="F202" s="26" t="s">
        <v>33</v>
      </c>
      <c r="G202" s="12">
        <v>676.85</v>
      </c>
      <c r="H202" s="27">
        <v>676.85</v>
      </c>
      <c r="I202" s="12">
        <v>602.85</v>
      </c>
      <c r="K202" s="27">
        <v>602.85</v>
      </c>
      <c r="M202" s="12">
        <v>37</v>
      </c>
      <c r="O202" s="12">
        <v>37</v>
      </c>
      <c r="P202" s="12">
        <v>37</v>
      </c>
      <c r="Q202" s="27">
        <v>676.85</v>
      </c>
    </row>
    <row r="203" spans="1:17" s="12" customFormat="1" x14ac:dyDescent="0.25">
      <c r="A203" s="25">
        <v>43179</v>
      </c>
      <c r="B203" s="12" t="s">
        <v>28</v>
      </c>
      <c r="C203" s="48">
        <f>VLOOKUP(B203,Feuil1!$A$1:$B$14,2,FALSE)</f>
        <v>21684</v>
      </c>
      <c r="D203" s="20"/>
      <c r="F203" s="26"/>
      <c r="H203" s="27">
        <v>0</v>
      </c>
      <c r="K203" s="27">
        <v>0</v>
      </c>
      <c r="O203" s="12">
        <v>0</v>
      </c>
      <c r="Q203" s="27">
        <v>0</v>
      </c>
    </row>
    <row r="204" spans="1:17" s="12" customFormat="1" x14ac:dyDescent="0.25">
      <c r="A204" s="25">
        <v>43179</v>
      </c>
      <c r="B204" s="12" t="s">
        <v>29</v>
      </c>
      <c r="C204" s="48">
        <f>VLOOKUP(B204,Feuil1!$A$1:$B$14,2,FALSE)</f>
        <v>37053</v>
      </c>
      <c r="D204" s="20"/>
      <c r="F204" s="26"/>
      <c r="H204" s="27">
        <v>0</v>
      </c>
      <c r="K204" s="27">
        <v>0</v>
      </c>
      <c r="O204" s="12">
        <v>0</v>
      </c>
      <c r="Q204" s="27">
        <v>0</v>
      </c>
    </row>
    <row r="205" spans="1:17" s="12" customFormat="1" x14ac:dyDescent="0.25">
      <c r="A205" s="25">
        <v>43179</v>
      </c>
      <c r="B205" s="12" t="s">
        <v>338</v>
      </c>
      <c r="C205" s="48">
        <f>VLOOKUP(B205,Feuil1!$A$1:$B$14,2,FALSE)</f>
        <v>1979</v>
      </c>
      <c r="D205" s="29">
        <v>67601</v>
      </c>
      <c r="E205" s="30">
        <v>26039.18</v>
      </c>
      <c r="F205" s="26"/>
      <c r="H205" s="27">
        <v>26039.18</v>
      </c>
      <c r="I205" s="12">
        <v>574.75</v>
      </c>
      <c r="J205" s="12">
        <v>20478.64</v>
      </c>
      <c r="K205" s="27">
        <v>21053.39</v>
      </c>
      <c r="M205" s="12">
        <v>380.5</v>
      </c>
      <c r="N205" s="12">
        <v>429.5</v>
      </c>
      <c r="O205" s="12">
        <v>810</v>
      </c>
      <c r="P205" s="12">
        <v>4175.79</v>
      </c>
      <c r="Q205" s="27">
        <v>26039.18</v>
      </c>
    </row>
    <row r="206" spans="1:17" s="12" customFormat="1" x14ac:dyDescent="0.25">
      <c r="A206" s="25">
        <v>43179</v>
      </c>
      <c r="B206" s="12" t="s">
        <v>339</v>
      </c>
      <c r="C206" s="48">
        <f>VLOOKUP(B206,Feuil1!$A$1:$B$14,2,FALSE)</f>
        <v>1979</v>
      </c>
      <c r="D206" s="29">
        <v>67602</v>
      </c>
      <c r="E206" s="30">
        <v>9904.4599999999991</v>
      </c>
      <c r="F206" s="26"/>
      <c r="H206" s="27">
        <v>9904.4599999999991</v>
      </c>
      <c r="I206" s="12">
        <v>1089</v>
      </c>
      <c r="J206" s="12">
        <v>5553.84</v>
      </c>
      <c r="K206" s="27">
        <v>6642.84</v>
      </c>
      <c r="M206" s="12">
        <v>299.5</v>
      </c>
      <c r="N206" s="12">
        <v>1231.5</v>
      </c>
      <c r="O206" s="12">
        <v>1531</v>
      </c>
      <c r="P206" s="12">
        <v>1730.62</v>
      </c>
      <c r="Q206" s="27">
        <v>9904.4599999999991</v>
      </c>
    </row>
    <row r="207" spans="1:17" s="12" customFormat="1" x14ac:dyDescent="0.25">
      <c r="A207" s="25">
        <v>43179</v>
      </c>
      <c r="B207" s="12" t="s">
        <v>340</v>
      </c>
      <c r="C207" s="48" t="e">
        <f>VLOOKUP(B207,Feuil1!$A$1:$B$14,2,FALSE)</f>
        <v>#N/A</v>
      </c>
      <c r="D207" s="44">
        <v>67603</v>
      </c>
      <c r="E207" s="30">
        <v>14090.19</v>
      </c>
      <c r="F207" s="26"/>
      <c r="H207" s="27">
        <v>14090.19</v>
      </c>
      <c r="K207" s="27">
        <v>0</v>
      </c>
      <c r="M207" s="12">
        <v>568.45000000000005</v>
      </c>
      <c r="N207" s="12">
        <v>13369.63</v>
      </c>
      <c r="O207" s="12">
        <v>13938.08</v>
      </c>
      <c r="P207" s="12">
        <v>152.11000000000001</v>
      </c>
      <c r="Q207" s="27">
        <v>14090.19</v>
      </c>
    </row>
    <row r="208" spans="1:17" s="12" customFormat="1" x14ac:dyDescent="0.25">
      <c r="A208" s="25">
        <v>43179</v>
      </c>
      <c r="B208" s="12" t="s">
        <v>341</v>
      </c>
      <c r="C208" s="48" t="e">
        <f>VLOOKUP(B208,Feuil1!$A$1:$B$14,2,FALSE)</f>
        <v>#N/A</v>
      </c>
      <c r="D208" s="29">
        <v>67608</v>
      </c>
      <c r="E208" s="30">
        <v>100.03</v>
      </c>
      <c r="F208" s="26"/>
      <c r="H208" s="27">
        <v>100.03</v>
      </c>
      <c r="K208" s="27">
        <v>0</v>
      </c>
      <c r="N208" s="12">
        <v>100.03</v>
      </c>
      <c r="O208" s="12">
        <v>100.03</v>
      </c>
      <c r="Q208" s="27">
        <v>100.03</v>
      </c>
    </row>
    <row r="209" spans="1:17" s="12" customFormat="1" x14ac:dyDescent="0.25">
      <c r="A209" s="25">
        <v>43179</v>
      </c>
      <c r="B209" s="12" t="s">
        <v>342</v>
      </c>
      <c r="C209" s="48" t="e">
        <f>VLOOKUP(B209,Feuil1!$A$1:$B$14,2,FALSE)</f>
        <v>#N/A</v>
      </c>
      <c r="D209" s="20"/>
      <c r="F209" s="26"/>
      <c r="H209" s="27">
        <v>0</v>
      </c>
      <c r="K209" s="27">
        <v>0</v>
      </c>
      <c r="O209" s="12">
        <v>0</v>
      </c>
      <c r="Q209" s="27">
        <v>0</v>
      </c>
    </row>
    <row r="210" spans="1:17" s="12" customFormat="1" x14ac:dyDescent="0.25">
      <c r="A210" s="25">
        <v>43179</v>
      </c>
      <c r="B210" s="12" t="s">
        <v>343</v>
      </c>
      <c r="C210" s="48">
        <f>VLOOKUP(B210,Feuil1!$A$1:$B$14,2,FALSE)</f>
        <v>1979</v>
      </c>
      <c r="D210" s="20"/>
      <c r="F210" s="26"/>
      <c r="H210" s="27">
        <v>0</v>
      </c>
      <c r="K210" s="27">
        <v>0</v>
      </c>
      <c r="O210" s="12">
        <v>0</v>
      </c>
      <c r="Q210" s="27">
        <v>0</v>
      </c>
    </row>
    <row r="211" spans="1:17" s="12" customFormat="1" x14ac:dyDescent="0.25">
      <c r="A211" s="25">
        <v>43180</v>
      </c>
      <c r="B211" s="12" t="s">
        <v>25</v>
      </c>
      <c r="C211" s="48">
        <f>VLOOKUP(B211,Feuil1!$A$1:$B$14,2,FALSE)</f>
        <v>2568</v>
      </c>
      <c r="D211" s="21"/>
      <c r="F211" s="26"/>
      <c r="H211" s="27">
        <v>0</v>
      </c>
      <c r="K211" s="27">
        <v>0</v>
      </c>
      <c r="O211" s="12">
        <v>0</v>
      </c>
      <c r="Q211" s="27">
        <v>0</v>
      </c>
    </row>
    <row r="212" spans="1:17" s="12" customFormat="1" x14ac:dyDescent="0.25">
      <c r="A212" s="25">
        <v>43180</v>
      </c>
      <c r="B212" s="12" t="s">
        <v>26</v>
      </c>
      <c r="C212" s="48">
        <f>VLOOKUP(B212,Feuil1!$A$1:$B$14,2,FALSE)</f>
        <v>9143</v>
      </c>
      <c r="D212" s="21"/>
      <c r="F212" s="26">
        <v>55155</v>
      </c>
      <c r="G212" s="12">
        <v>223</v>
      </c>
      <c r="H212" s="27">
        <v>223</v>
      </c>
      <c r="K212" s="27">
        <v>0</v>
      </c>
      <c r="N212" s="12">
        <v>94</v>
      </c>
      <c r="O212" s="12">
        <v>94</v>
      </c>
      <c r="P212" s="12">
        <v>129</v>
      </c>
      <c r="Q212" s="27">
        <v>223</v>
      </c>
    </row>
    <row r="213" spans="1:17" s="12" customFormat="1" x14ac:dyDescent="0.25">
      <c r="A213" s="25">
        <v>43180</v>
      </c>
      <c r="B213" s="12" t="s">
        <v>27</v>
      </c>
      <c r="C213" s="48">
        <f>VLOOKUP(B213,Feuil1!$A$1:$B$14,2,FALSE)</f>
        <v>9144</v>
      </c>
      <c r="D213" s="21"/>
      <c r="F213" s="26">
        <v>55159</v>
      </c>
      <c r="G213" s="12">
        <v>99</v>
      </c>
      <c r="H213" s="27">
        <v>99</v>
      </c>
      <c r="K213" s="27">
        <v>0</v>
      </c>
      <c r="O213" s="12">
        <v>0</v>
      </c>
      <c r="P213" s="12">
        <v>99</v>
      </c>
      <c r="Q213" s="27">
        <v>99</v>
      </c>
    </row>
    <row r="214" spans="1:17" s="12" customFormat="1" x14ac:dyDescent="0.25">
      <c r="A214" s="25">
        <v>43180</v>
      </c>
      <c r="B214" s="12" t="s">
        <v>28</v>
      </c>
      <c r="C214" s="48">
        <f>VLOOKUP(B214,Feuil1!$A$1:$B$14,2,FALSE)</f>
        <v>21684</v>
      </c>
      <c r="D214" s="20"/>
      <c r="F214" s="26"/>
      <c r="H214" s="27">
        <v>0</v>
      </c>
      <c r="K214" s="27">
        <v>0</v>
      </c>
      <c r="O214" s="12">
        <v>0</v>
      </c>
      <c r="Q214" s="27">
        <v>0</v>
      </c>
    </row>
    <row r="215" spans="1:17" s="12" customFormat="1" x14ac:dyDescent="0.25">
      <c r="A215" s="25">
        <v>43180</v>
      </c>
      <c r="B215" s="12" t="s">
        <v>29</v>
      </c>
      <c r="C215" s="48">
        <f>VLOOKUP(B215,Feuil1!$A$1:$B$14,2,FALSE)</f>
        <v>37053</v>
      </c>
      <c r="D215" s="21"/>
      <c r="F215" s="26"/>
      <c r="H215" s="27">
        <v>0</v>
      </c>
      <c r="K215" s="27">
        <v>0</v>
      </c>
      <c r="O215" s="12">
        <v>0</v>
      </c>
      <c r="Q215" s="27">
        <v>0</v>
      </c>
    </row>
    <row r="216" spans="1:17" s="12" customFormat="1" x14ac:dyDescent="0.25">
      <c r="A216" s="25">
        <v>43180</v>
      </c>
      <c r="B216" s="12" t="s">
        <v>339</v>
      </c>
      <c r="C216" s="48">
        <f>VLOOKUP(B216,Feuil1!$A$1:$B$14,2,FALSE)</f>
        <v>1979</v>
      </c>
      <c r="D216" s="29">
        <v>67605</v>
      </c>
      <c r="E216" s="30">
        <v>6074.83</v>
      </c>
      <c r="F216" s="26"/>
      <c r="H216" s="27">
        <v>6074.83</v>
      </c>
      <c r="I216" s="12">
        <v>1548.4</v>
      </c>
      <c r="J216" s="12">
        <v>2367.5300000000002</v>
      </c>
      <c r="K216" s="27">
        <v>3915.93</v>
      </c>
      <c r="M216" s="12">
        <v>418.5</v>
      </c>
      <c r="N216" s="12">
        <v>482.9</v>
      </c>
      <c r="O216" s="12">
        <v>901.4</v>
      </c>
      <c r="P216" s="12">
        <v>1257.5</v>
      </c>
      <c r="Q216" s="27">
        <v>6074.83</v>
      </c>
    </row>
    <row r="217" spans="1:17" s="12" customFormat="1" x14ac:dyDescent="0.25">
      <c r="A217" s="25">
        <v>43180</v>
      </c>
      <c r="B217" s="12" t="s">
        <v>340</v>
      </c>
      <c r="C217" s="48" t="e">
        <f>VLOOKUP(B217,Feuil1!$A$1:$B$14,2,FALSE)</f>
        <v>#N/A</v>
      </c>
      <c r="D217" s="29">
        <v>67606</v>
      </c>
      <c r="E217" s="30">
        <v>800.55</v>
      </c>
      <c r="F217" s="26"/>
      <c r="H217" s="27">
        <v>800.55</v>
      </c>
      <c r="K217" s="27">
        <v>0</v>
      </c>
      <c r="N217" s="12">
        <v>189.63</v>
      </c>
      <c r="O217" s="12">
        <v>189.63</v>
      </c>
      <c r="P217" s="12">
        <v>610.91999999999996</v>
      </c>
      <c r="Q217" s="27">
        <v>800.55</v>
      </c>
    </row>
    <row r="218" spans="1:17" s="12" customFormat="1" x14ac:dyDescent="0.25">
      <c r="A218" s="25">
        <v>43180</v>
      </c>
      <c r="B218" s="12" t="s">
        <v>338</v>
      </c>
      <c r="C218" s="48">
        <f>VLOOKUP(B218,Feuil1!$A$1:$B$14,2,FALSE)</f>
        <v>1979</v>
      </c>
      <c r="D218" s="44">
        <v>67607</v>
      </c>
      <c r="E218" s="30">
        <v>9829.2199999999993</v>
      </c>
      <c r="F218" s="26"/>
      <c r="H218" s="27">
        <v>9829.2199999999993</v>
      </c>
      <c r="I218" s="12">
        <v>808.4</v>
      </c>
      <c r="J218" s="12">
        <v>8277.5</v>
      </c>
      <c r="K218" s="27">
        <v>9085.9</v>
      </c>
      <c r="M218" s="12">
        <v>62</v>
      </c>
      <c r="N218" s="12">
        <v>5.32</v>
      </c>
      <c r="O218" s="12">
        <v>67.319999999999993</v>
      </c>
      <c r="P218" s="12">
        <v>676</v>
      </c>
      <c r="Q218" s="27">
        <v>9829.2199999999993</v>
      </c>
    </row>
    <row r="219" spans="1:17" s="12" customFormat="1" x14ac:dyDescent="0.25">
      <c r="A219" s="25">
        <v>43180</v>
      </c>
      <c r="B219" s="12" t="s">
        <v>341</v>
      </c>
      <c r="C219" s="48" t="e">
        <f>VLOOKUP(B219,Feuil1!$A$1:$B$14,2,FALSE)</f>
        <v>#N/A</v>
      </c>
      <c r="D219" s="21"/>
      <c r="F219" s="26"/>
      <c r="H219" s="27">
        <v>0</v>
      </c>
      <c r="K219" s="27">
        <v>0</v>
      </c>
      <c r="O219" s="12">
        <v>0</v>
      </c>
      <c r="Q219" s="27">
        <v>0</v>
      </c>
    </row>
    <row r="220" spans="1:17" s="12" customFormat="1" x14ac:dyDescent="0.25">
      <c r="A220" s="25">
        <v>43180</v>
      </c>
      <c r="B220" s="12" t="s">
        <v>342</v>
      </c>
      <c r="C220" s="48" t="e">
        <f>VLOOKUP(B220,Feuil1!$A$1:$B$14,2,FALSE)</f>
        <v>#N/A</v>
      </c>
      <c r="D220" s="20"/>
      <c r="F220" s="26"/>
      <c r="H220" s="27">
        <v>0</v>
      </c>
      <c r="K220" s="27">
        <v>0</v>
      </c>
      <c r="O220" s="12">
        <v>0</v>
      </c>
      <c r="Q220" s="27">
        <v>0</v>
      </c>
    </row>
    <row r="221" spans="1:17" s="12" customFormat="1" x14ac:dyDescent="0.25">
      <c r="A221" s="25">
        <v>43180</v>
      </c>
      <c r="B221" s="12" t="s">
        <v>343</v>
      </c>
      <c r="C221" s="48">
        <f>VLOOKUP(B221,Feuil1!$A$1:$B$14,2,FALSE)</f>
        <v>1979</v>
      </c>
      <c r="D221" s="20"/>
      <c r="F221" s="26"/>
      <c r="H221" s="27">
        <v>0</v>
      </c>
      <c r="K221" s="27">
        <v>0</v>
      </c>
      <c r="O221" s="12">
        <v>0</v>
      </c>
      <c r="Q221" s="27">
        <v>0</v>
      </c>
    </row>
    <row r="222" spans="1:17" s="12" customFormat="1" x14ac:dyDescent="0.25">
      <c r="A222" s="25">
        <v>43181</v>
      </c>
      <c r="B222" s="12" t="s">
        <v>25</v>
      </c>
      <c r="C222" s="48">
        <f>VLOOKUP(B222,Feuil1!$A$1:$B$14,2,FALSE)</f>
        <v>2568</v>
      </c>
      <c r="D222" s="21"/>
      <c r="F222" s="26"/>
      <c r="H222" s="27">
        <v>0</v>
      </c>
      <c r="K222" s="27">
        <v>0</v>
      </c>
      <c r="O222" s="12">
        <v>0</v>
      </c>
      <c r="Q222" s="27">
        <v>0</v>
      </c>
    </row>
    <row r="223" spans="1:17" s="12" customFormat="1" x14ac:dyDescent="0.25">
      <c r="A223" s="25">
        <v>43181</v>
      </c>
      <c r="B223" s="12" t="s">
        <v>26</v>
      </c>
      <c r="C223" s="48">
        <f>VLOOKUP(B223,Feuil1!$A$1:$B$14,2,FALSE)</f>
        <v>9143</v>
      </c>
      <c r="D223" s="21"/>
      <c r="F223" s="26">
        <v>55171</v>
      </c>
      <c r="G223" s="12">
        <v>110</v>
      </c>
      <c r="H223" s="27">
        <v>110</v>
      </c>
      <c r="I223" s="12">
        <v>3</v>
      </c>
      <c r="K223" s="27">
        <v>3</v>
      </c>
      <c r="O223" s="12">
        <v>0</v>
      </c>
      <c r="P223" s="12">
        <v>107</v>
      </c>
      <c r="Q223" s="27">
        <v>110</v>
      </c>
    </row>
    <row r="224" spans="1:17" s="12" customFormat="1" x14ac:dyDescent="0.25">
      <c r="A224" s="25">
        <v>43181</v>
      </c>
      <c r="B224" s="12" t="s">
        <v>27</v>
      </c>
      <c r="C224" s="48">
        <f>VLOOKUP(B224,Feuil1!$A$1:$B$14,2,FALSE)</f>
        <v>9144</v>
      </c>
      <c r="D224" s="20"/>
      <c r="F224" s="26">
        <v>55170</v>
      </c>
      <c r="G224" s="12">
        <v>212</v>
      </c>
      <c r="H224" s="27">
        <v>212</v>
      </c>
      <c r="J224" s="12">
        <v>30</v>
      </c>
      <c r="K224" s="27">
        <v>30</v>
      </c>
      <c r="O224" s="12">
        <v>0</v>
      </c>
      <c r="P224" s="12">
        <v>182</v>
      </c>
      <c r="Q224" s="27">
        <v>212</v>
      </c>
    </row>
    <row r="225" spans="1:17" s="12" customFormat="1" x14ac:dyDescent="0.25">
      <c r="A225" s="25">
        <v>43181</v>
      </c>
      <c r="B225" s="12" t="s">
        <v>28</v>
      </c>
      <c r="C225" s="48">
        <f>VLOOKUP(B225,Feuil1!$A$1:$B$14,2,FALSE)</f>
        <v>21684</v>
      </c>
      <c r="D225" s="20"/>
      <c r="F225" s="26"/>
      <c r="H225" s="27">
        <v>0</v>
      </c>
      <c r="K225" s="27">
        <v>0</v>
      </c>
      <c r="O225" s="12">
        <v>0</v>
      </c>
      <c r="Q225" s="27">
        <v>0</v>
      </c>
    </row>
    <row r="226" spans="1:17" s="12" customFormat="1" x14ac:dyDescent="0.25">
      <c r="A226" s="25">
        <v>43181</v>
      </c>
      <c r="B226" s="12" t="s">
        <v>29</v>
      </c>
      <c r="C226" s="48">
        <f>VLOOKUP(B226,Feuil1!$A$1:$B$14,2,FALSE)</f>
        <v>37053</v>
      </c>
      <c r="D226" s="20"/>
      <c r="F226" s="26"/>
      <c r="H226" s="27">
        <v>0</v>
      </c>
      <c r="K226" s="27">
        <v>0</v>
      </c>
      <c r="O226" s="12">
        <v>0</v>
      </c>
      <c r="Q226" s="27">
        <v>0</v>
      </c>
    </row>
    <row r="227" spans="1:17" s="12" customFormat="1" x14ac:dyDescent="0.25">
      <c r="A227" s="25">
        <v>43181</v>
      </c>
      <c r="B227" s="12" t="s">
        <v>338</v>
      </c>
      <c r="C227" s="48">
        <f>VLOOKUP(B227,Feuil1!$A$1:$B$14,2,FALSE)</f>
        <v>1979</v>
      </c>
      <c r="D227" s="29">
        <v>67609</v>
      </c>
      <c r="E227" s="30">
        <v>3916.07</v>
      </c>
      <c r="F227" s="26"/>
      <c r="H227" s="27">
        <v>3916.07</v>
      </c>
      <c r="I227" s="12">
        <v>821</v>
      </c>
      <c r="K227" s="27">
        <v>821</v>
      </c>
      <c r="M227" s="12">
        <v>7</v>
      </c>
      <c r="N227" s="12">
        <v>362</v>
      </c>
      <c r="O227" s="12">
        <v>369</v>
      </c>
      <c r="P227" s="12">
        <v>2726.07</v>
      </c>
      <c r="Q227" s="27">
        <v>3916.07</v>
      </c>
    </row>
    <row r="228" spans="1:17" s="12" customFormat="1" x14ac:dyDescent="0.25">
      <c r="A228" s="25">
        <v>43181</v>
      </c>
      <c r="B228" s="12" t="s">
        <v>339</v>
      </c>
      <c r="C228" s="48">
        <f>VLOOKUP(B228,Feuil1!$A$1:$B$14,2,FALSE)</f>
        <v>1979</v>
      </c>
      <c r="D228" s="29">
        <v>67610</v>
      </c>
      <c r="E228" s="30">
        <v>9219.24</v>
      </c>
      <c r="F228" s="26"/>
      <c r="H228" s="27">
        <v>9219.24</v>
      </c>
      <c r="I228" s="12">
        <v>350.4</v>
      </c>
      <c r="J228" s="12">
        <v>4315.1099999999997</v>
      </c>
      <c r="K228" s="27">
        <v>4665.51</v>
      </c>
      <c r="M228" s="12">
        <v>819</v>
      </c>
      <c r="N228" s="12">
        <v>37</v>
      </c>
      <c r="O228" s="12">
        <v>856</v>
      </c>
      <c r="P228" s="12">
        <v>3697.73</v>
      </c>
      <c r="Q228" s="27">
        <v>9219.24</v>
      </c>
    </row>
    <row r="229" spans="1:17" s="12" customFormat="1" x14ac:dyDescent="0.25">
      <c r="A229" s="25">
        <v>43181</v>
      </c>
      <c r="B229" s="12" t="s">
        <v>340</v>
      </c>
      <c r="C229" s="48" t="e">
        <f>VLOOKUP(B229,Feuil1!$A$1:$B$14,2,FALSE)</f>
        <v>#N/A</v>
      </c>
      <c r="D229" s="29">
        <v>67611</v>
      </c>
      <c r="E229" s="30">
        <v>2323.5300000000002</v>
      </c>
      <c r="F229" s="26"/>
      <c r="H229" s="27">
        <v>2323.5300000000002</v>
      </c>
      <c r="K229" s="27">
        <v>0</v>
      </c>
      <c r="M229" s="12">
        <v>1952</v>
      </c>
      <c r="N229" s="12">
        <v>371.53</v>
      </c>
      <c r="O229" s="12">
        <v>2323.5300000000002</v>
      </c>
      <c r="Q229" s="27">
        <v>2323.5300000000002</v>
      </c>
    </row>
    <row r="230" spans="1:17" s="12" customFormat="1" x14ac:dyDescent="0.25">
      <c r="A230" s="25">
        <v>43181</v>
      </c>
      <c r="B230" s="12" t="s">
        <v>341</v>
      </c>
      <c r="C230" s="48" t="e">
        <f>VLOOKUP(B230,Feuil1!$A$1:$B$14,2,FALSE)</f>
        <v>#N/A</v>
      </c>
      <c r="D230" s="44">
        <v>67621</v>
      </c>
      <c r="E230" s="30">
        <v>1912</v>
      </c>
      <c r="F230" s="26"/>
      <c r="H230" s="27">
        <v>1912</v>
      </c>
      <c r="K230" s="27">
        <v>0</v>
      </c>
      <c r="N230" s="12">
        <v>1912</v>
      </c>
      <c r="O230" s="12">
        <v>1912</v>
      </c>
      <c r="Q230" s="27">
        <v>1912</v>
      </c>
    </row>
    <row r="231" spans="1:17" s="12" customFormat="1" x14ac:dyDescent="0.25">
      <c r="A231" s="25">
        <v>43181</v>
      </c>
      <c r="B231" s="12" t="s">
        <v>342</v>
      </c>
      <c r="C231" s="48" t="e">
        <f>VLOOKUP(B231,Feuil1!$A$1:$B$14,2,FALSE)</f>
        <v>#N/A</v>
      </c>
      <c r="D231" s="21"/>
      <c r="F231" s="26"/>
      <c r="H231" s="27">
        <v>0</v>
      </c>
      <c r="K231" s="27">
        <v>0</v>
      </c>
      <c r="O231" s="12">
        <v>0</v>
      </c>
      <c r="Q231" s="27">
        <v>0</v>
      </c>
    </row>
    <row r="232" spans="1:17" s="12" customFormat="1" x14ac:dyDescent="0.25">
      <c r="A232" s="25">
        <v>43181</v>
      </c>
      <c r="B232" s="12" t="s">
        <v>343</v>
      </c>
      <c r="C232" s="48">
        <f>VLOOKUP(B232,Feuil1!$A$1:$B$14,2,FALSE)</f>
        <v>1979</v>
      </c>
      <c r="D232" s="21"/>
      <c r="F232" s="26"/>
      <c r="H232" s="27">
        <v>0</v>
      </c>
      <c r="K232" s="27">
        <v>0</v>
      </c>
      <c r="O232" s="12">
        <v>0</v>
      </c>
      <c r="Q232" s="27">
        <v>0</v>
      </c>
    </row>
    <row r="233" spans="1:17" s="12" customFormat="1" x14ac:dyDescent="0.25">
      <c r="A233" s="25">
        <v>43182</v>
      </c>
      <c r="B233" s="12" t="s">
        <v>25</v>
      </c>
      <c r="C233" s="48">
        <f>VLOOKUP(B233,Feuil1!$A$1:$B$14,2,FALSE)</f>
        <v>2568</v>
      </c>
      <c r="D233" s="21"/>
      <c r="F233" s="26"/>
      <c r="H233" s="27">
        <v>0</v>
      </c>
      <c r="K233" s="27">
        <v>0</v>
      </c>
      <c r="O233" s="12">
        <v>0</v>
      </c>
      <c r="Q233" s="27">
        <v>0</v>
      </c>
    </row>
    <row r="234" spans="1:17" s="12" customFormat="1" x14ac:dyDescent="0.25">
      <c r="A234" s="25">
        <v>43182</v>
      </c>
      <c r="B234" s="12" t="s">
        <v>26</v>
      </c>
      <c r="C234" s="48">
        <f>VLOOKUP(B234,Feuil1!$A$1:$B$14,2,FALSE)</f>
        <v>9143</v>
      </c>
      <c r="D234" s="21"/>
      <c r="F234" s="26">
        <v>55194</v>
      </c>
      <c r="G234" s="12">
        <v>184</v>
      </c>
      <c r="H234" s="27">
        <v>184</v>
      </c>
      <c r="K234" s="27">
        <v>0</v>
      </c>
      <c r="N234" s="12">
        <v>85</v>
      </c>
      <c r="O234" s="12">
        <v>85</v>
      </c>
      <c r="P234" s="12">
        <v>99</v>
      </c>
      <c r="Q234" s="27">
        <v>184</v>
      </c>
    </row>
    <row r="235" spans="1:17" s="12" customFormat="1" x14ac:dyDescent="0.25">
      <c r="A235" s="25">
        <v>43182</v>
      </c>
      <c r="B235" s="12" t="s">
        <v>27</v>
      </c>
      <c r="C235" s="48">
        <f>VLOOKUP(B235,Feuil1!$A$1:$B$14,2,FALSE)</f>
        <v>9144</v>
      </c>
      <c r="D235" s="21"/>
      <c r="F235" s="26">
        <v>55195</v>
      </c>
      <c r="G235" s="12">
        <v>497</v>
      </c>
      <c r="H235" s="27">
        <v>497</v>
      </c>
      <c r="I235" s="12">
        <v>63</v>
      </c>
      <c r="J235" s="12">
        <v>210</v>
      </c>
      <c r="K235" s="27">
        <v>273</v>
      </c>
      <c r="N235" s="12">
        <v>224</v>
      </c>
      <c r="O235" s="12">
        <v>224</v>
      </c>
      <c r="Q235" s="27">
        <v>497</v>
      </c>
    </row>
    <row r="236" spans="1:17" s="12" customFormat="1" x14ac:dyDescent="0.25">
      <c r="A236" s="25">
        <v>43182</v>
      </c>
      <c r="B236" s="12" t="s">
        <v>28</v>
      </c>
      <c r="C236" s="48">
        <f>VLOOKUP(B236,Feuil1!$A$1:$B$14,2,FALSE)</f>
        <v>21684</v>
      </c>
      <c r="D236" s="21"/>
      <c r="F236" s="26"/>
      <c r="H236" s="27">
        <v>0</v>
      </c>
      <c r="K236" s="27">
        <v>0</v>
      </c>
      <c r="O236" s="12">
        <v>0</v>
      </c>
      <c r="Q236" s="27">
        <v>0</v>
      </c>
    </row>
    <row r="237" spans="1:17" s="12" customFormat="1" x14ac:dyDescent="0.25">
      <c r="A237" s="25">
        <v>43182</v>
      </c>
      <c r="B237" s="12" t="s">
        <v>29</v>
      </c>
      <c r="C237" s="48">
        <f>VLOOKUP(B237,Feuil1!$A$1:$B$14,2,FALSE)</f>
        <v>37053</v>
      </c>
      <c r="D237" s="21"/>
      <c r="F237" s="26">
        <v>55202</v>
      </c>
      <c r="G237" s="12">
        <v>40</v>
      </c>
      <c r="H237" s="27">
        <v>40</v>
      </c>
      <c r="K237" s="27">
        <v>0</v>
      </c>
      <c r="N237" s="12">
        <v>40</v>
      </c>
      <c r="O237" s="12">
        <v>40</v>
      </c>
      <c r="Q237" s="27">
        <v>40</v>
      </c>
    </row>
    <row r="238" spans="1:17" s="12" customFormat="1" x14ac:dyDescent="0.25">
      <c r="A238" s="25">
        <v>43182</v>
      </c>
      <c r="B238" s="12" t="s">
        <v>344</v>
      </c>
      <c r="C238" s="48">
        <f>VLOOKUP(B238,Feuil1!$A$1:$B$14,2,FALSE)</f>
        <v>1979</v>
      </c>
      <c r="D238" s="29">
        <v>67614</v>
      </c>
      <c r="E238" s="30">
        <v>6760.65</v>
      </c>
      <c r="F238" s="26"/>
      <c r="H238" s="27">
        <v>6760.65</v>
      </c>
      <c r="I238" s="12">
        <v>190.4</v>
      </c>
      <c r="J238" s="12">
        <v>5231.09</v>
      </c>
      <c r="K238" s="27">
        <v>5421.49</v>
      </c>
      <c r="M238" s="12">
        <v>73</v>
      </c>
      <c r="N238" s="12">
        <v>112</v>
      </c>
      <c r="O238" s="12">
        <v>185</v>
      </c>
      <c r="P238" s="12">
        <v>1154.1600000000001</v>
      </c>
      <c r="Q238" s="27">
        <v>6760.65</v>
      </c>
    </row>
    <row r="239" spans="1:17" s="12" customFormat="1" x14ac:dyDescent="0.25">
      <c r="A239" s="25">
        <v>43182</v>
      </c>
      <c r="B239" s="12" t="s">
        <v>339</v>
      </c>
      <c r="C239" s="48">
        <f>VLOOKUP(B239,Feuil1!$A$1:$B$14,2,FALSE)</f>
        <v>1979</v>
      </c>
      <c r="D239" s="44">
        <v>67613</v>
      </c>
      <c r="E239" s="30">
        <v>3979.06</v>
      </c>
      <c r="F239" s="26"/>
      <c r="H239" s="27">
        <v>3979.06</v>
      </c>
      <c r="I239" s="12">
        <v>407.2</v>
      </c>
      <c r="J239" s="12">
        <v>527</v>
      </c>
      <c r="K239" s="27">
        <v>934.2</v>
      </c>
      <c r="M239" s="12">
        <v>328</v>
      </c>
      <c r="N239" s="12">
        <v>10</v>
      </c>
      <c r="O239" s="12">
        <v>338</v>
      </c>
      <c r="P239" s="12">
        <v>2706.86</v>
      </c>
      <c r="Q239" s="27">
        <v>3979.0600000000004</v>
      </c>
    </row>
    <row r="240" spans="1:17" s="12" customFormat="1" x14ac:dyDescent="0.25">
      <c r="A240" s="25">
        <v>43182</v>
      </c>
      <c r="B240" s="12" t="s">
        <v>340</v>
      </c>
      <c r="C240" s="48" t="e">
        <f>VLOOKUP(B240,Feuil1!$A$1:$B$14,2,FALSE)</f>
        <v>#N/A</v>
      </c>
      <c r="D240" s="44">
        <v>67615</v>
      </c>
      <c r="E240" s="30">
        <v>1700.9</v>
      </c>
      <c r="F240" s="26"/>
      <c r="H240" s="27">
        <v>1700.9</v>
      </c>
      <c r="K240" s="27">
        <v>0</v>
      </c>
      <c r="N240" s="12">
        <v>1348.9</v>
      </c>
      <c r="O240" s="12">
        <v>1348.9</v>
      </c>
      <c r="P240" s="12">
        <v>352</v>
      </c>
      <c r="Q240" s="27">
        <v>1700.9</v>
      </c>
    </row>
    <row r="241" spans="1:17" s="12" customFormat="1" x14ac:dyDescent="0.25">
      <c r="A241" s="25">
        <v>43182</v>
      </c>
      <c r="B241" s="12" t="s">
        <v>341</v>
      </c>
      <c r="C241" s="48" t="e">
        <f>VLOOKUP(B241,Feuil1!$A$1:$B$14,2,FALSE)</f>
        <v>#N/A</v>
      </c>
      <c r="D241" s="44">
        <v>67622</v>
      </c>
      <c r="E241" s="30">
        <v>-500</v>
      </c>
      <c r="F241" s="26"/>
      <c r="H241" s="27">
        <v>-500</v>
      </c>
      <c r="K241" s="27">
        <v>0</v>
      </c>
      <c r="N241" s="12">
        <v>-500</v>
      </c>
      <c r="O241" s="12">
        <v>-500</v>
      </c>
      <c r="Q241" s="27">
        <v>-500</v>
      </c>
    </row>
    <row r="242" spans="1:17" s="12" customFormat="1" x14ac:dyDescent="0.25">
      <c r="A242" s="25">
        <v>43182</v>
      </c>
      <c r="B242" s="12" t="s">
        <v>342</v>
      </c>
      <c r="C242" s="48" t="e">
        <f>VLOOKUP(B242,Feuil1!$A$1:$B$14,2,FALSE)</f>
        <v>#N/A</v>
      </c>
      <c r="D242" s="21"/>
      <c r="F242" s="26"/>
      <c r="H242" s="27">
        <v>0</v>
      </c>
      <c r="K242" s="27">
        <v>0</v>
      </c>
      <c r="O242" s="12">
        <v>0</v>
      </c>
      <c r="Q242" s="27">
        <v>0</v>
      </c>
    </row>
    <row r="243" spans="1:17" s="12" customFormat="1" x14ac:dyDescent="0.25">
      <c r="A243" s="25">
        <v>43182</v>
      </c>
      <c r="B243" s="12" t="s">
        <v>343</v>
      </c>
      <c r="C243" s="48">
        <f>VLOOKUP(B243,Feuil1!$A$1:$B$14,2,FALSE)</f>
        <v>1979</v>
      </c>
      <c r="D243" s="21"/>
      <c r="F243" s="26"/>
      <c r="H243" s="27">
        <v>0</v>
      </c>
      <c r="K243" s="27">
        <v>0</v>
      </c>
      <c r="O243" s="12">
        <v>0</v>
      </c>
      <c r="Q243" s="27">
        <v>0</v>
      </c>
    </row>
    <row r="244" spans="1:17" s="12" customFormat="1" x14ac:dyDescent="0.25">
      <c r="A244" s="25">
        <v>43183</v>
      </c>
      <c r="B244" s="12" t="s">
        <v>25</v>
      </c>
      <c r="C244" s="48">
        <f>VLOOKUP(B244,Feuil1!$A$1:$B$14,2,FALSE)</f>
        <v>2568</v>
      </c>
      <c r="D244" s="20"/>
      <c r="F244" s="26"/>
      <c r="H244" s="27">
        <v>0</v>
      </c>
      <c r="K244" s="27">
        <v>0</v>
      </c>
      <c r="O244" s="12">
        <v>0</v>
      </c>
      <c r="Q244" s="27">
        <v>0</v>
      </c>
    </row>
    <row r="245" spans="1:17" s="12" customFormat="1" x14ac:dyDescent="0.25">
      <c r="A245" s="25">
        <v>43183</v>
      </c>
      <c r="B245" s="12" t="s">
        <v>26</v>
      </c>
      <c r="C245" s="48">
        <f>VLOOKUP(B245,Feuil1!$A$1:$B$14,2,FALSE)</f>
        <v>9143</v>
      </c>
      <c r="D245" s="20"/>
      <c r="F245" s="26">
        <v>55207</v>
      </c>
      <c r="G245" s="12">
        <v>25060</v>
      </c>
      <c r="H245" s="27">
        <v>25060</v>
      </c>
      <c r="I245" s="12">
        <v>4010</v>
      </c>
      <c r="J245" s="12">
        <v>440</v>
      </c>
      <c r="K245" s="27">
        <v>4450</v>
      </c>
      <c r="M245" s="12">
        <v>5835</v>
      </c>
      <c r="N245" s="12">
        <v>8305</v>
      </c>
      <c r="O245" s="12">
        <v>14140</v>
      </c>
      <c r="P245" s="12">
        <v>6470</v>
      </c>
      <c r="Q245" s="27">
        <v>25060</v>
      </c>
    </row>
    <row r="246" spans="1:17" s="12" customFormat="1" x14ac:dyDescent="0.25">
      <c r="A246" s="25">
        <v>43183</v>
      </c>
      <c r="B246" s="12" t="s">
        <v>27</v>
      </c>
      <c r="C246" s="48">
        <f>VLOOKUP(B246,Feuil1!$A$1:$B$14,2,FALSE)</f>
        <v>9144</v>
      </c>
      <c r="D246" s="20"/>
      <c r="F246" s="26">
        <v>55206</v>
      </c>
      <c r="G246" s="12">
        <v>12631</v>
      </c>
      <c r="H246" s="27">
        <v>12631</v>
      </c>
      <c r="I246" s="12">
        <v>24</v>
      </c>
      <c r="K246" s="27">
        <v>24</v>
      </c>
      <c r="M246" s="12">
        <v>6557</v>
      </c>
      <c r="N246" s="12">
        <v>4950</v>
      </c>
      <c r="O246" s="12">
        <v>11507</v>
      </c>
      <c r="P246" s="12">
        <v>1100</v>
      </c>
      <c r="Q246" s="27">
        <v>12631</v>
      </c>
    </row>
    <row r="247" spans="1:17" s="12" customFormat="1" x14ac:dyDescent="0.25">
      <c r="A247" s="25">
        <v>43183</v>
      </c>
      <c r="B247" s="12" t="s">
        <v>28</v>
      </c>
      <c r="C247" s="48">
        <f>VLOOKUP(B247,Feuil1!$A$1:$B$14,2,FALSE)</f>
        <v>21684</v>
      </c>
      <c r="D247" s="20"/>
      <c r="F247" s="26"/>
      <c r="H247" s="27">
        <v>0</v>
      </c>
      <c r="K247" s="27">
        <v>0</v>
      </c>
      <c r="O247" s="12">
        <v>0</v>
      </c>
      <c r="Q247" s="27">
        <v>0</v>
      </c>
    </row>
    <row r="248" spans="1:17" s="12" customFormat="1" x14ac:dyDescent="0.25">
      <c r="A248" s="25">
        <v>43183</v>
      </c>
      <c r="B248" s="12" t="s">
        <v>29</v>
      </c>
      <c r="C248" s="48">
        <f>VLOOKUP(B248,Feuil1!$A$1:$B$14,2,FALSE)</f>
        <v>37053</v>
      </c>
      <c r="D248" s="21"/>
      <c r="F248" s="26"/>
      <c r="H248" s="27">
        <v>0</v>
      </c>
      <c r="K248" s="27">
        <v>0</v>
      </c>
      <c r="O248" s="12">
        <v>0</v>
      </c>
      <c r="Q248" s="27">
        <v>0</v>
      </c>
    </row>
    <row r="249" spans="1:17" s="12" customFormat="1" x14ac:dyDescent="0.25">
      <c r="A249" s="25">
        <v>43183</v>
      </c>
      <c r="B249" s="12" t="s">
        <v>344</v>
      </c>
      <c r="C249" s="48">
        <f>VLOOKUP(B249,Feuil1!$A$1:$B$14,2,FALSE)</f>
        <v>1979</v>
      </c>
      <c r="D249" s="21"/>
      <c r="F249" s="26"/>
      <c r="H249" s="27">
        <v>0</v>
      </c>
      <c r="K249" s="27">
        <v>0</v>
      </c>
      <c r="O249" s="12">
        <v>0</v>
      </c>
      <c r="Q249" s="27">
        <v>0</v>
      </c>
    </row>
    <row r="250" spans="1:17" s="12" customFormat="1" x14ac:dyDescent="0.25">
      <c r="A250" s="25">
        <v>43183</v>
      </c>
      <c r="B250" s="12" t="s">
        <v>339</v>
      </c>
      <c r="C250" s="48">
        <f>VLOOKUP(B250,Feuil1!$A$1:$B$14,2,FALSE)</f>
        <v>1979</v>
      </c>
      <c r="D250" s="21"/>
      <c r="F250" s="26"/>
      <c r="H250" s="27">
        <v>0</v>
      </c>
      <c r="K250" s="27">
        <v>0</v>
      </c>
      <c r="O250" s="12">
        <v>0</v>
      </c>
      <c r="Q250" s="27">
        <v>0</v>
      </c>
    </row>
    <row r="251" spans="1:17" s="12" customFormat="1" x14ac:dyDescent="0.25">
      <c r="A251" s="25">
        <v>43183</v>
      </c>
      <c r="B251" s="12" t="s">
        <v>340</v>
      </c>
      <c r="C251" s="48" t="e">
        <f>VLOOKUP(B251,Feuil1!$A$1:$B$14,2,FALSE)</f>
        <v>#N/A</v>
      </c>
      <c r="D251" s="21"/>
      <c r="F251" s="26"/>
      <c r="H251" s="27">
        <v>0</v>
      </c>
      <c r="K251" s="27">
        <v>0</v>
      </c>
      <c r="O251" s="12">
        <v>0</v>
      </c>
      <c r="Q251" s="27">
        <v>0</v>
      </c>
    </row>
    <row r="252" spans="1:17" s="12" customFormat="1" x14ac:dyDescent="0.25">
      <c r="A252" s="25">
        <v>43183</v>
      </c>
      <c r="B252" s="12" t="s">
        <v>341</v>
      </c>
      <c r="C252" s="48" t="e">
        <f>VLOOKUP(B252,Feuil1!$A$1:$B$14,2,FALSE)</f>
        <v>#N/A</v>
      </c>
      <c r="D252" s="21"/>
      <c r="F252" s="26"/>
      <c r="H252" s="27">
        <v>0</v>
      </c>
      <c r="K252" s="27">
        <v>0</v>
      </c>
      <c r="O252" s="12">
        <v>0</v>
      </c>
      <c r="Q252" s="27">
        <v>0</v>
      </c>
    </row>
    <row r="253" spans="1:17" s="12" customFormat="1" x14ac:dyDescent="0.25">
      <c r="A253" s="25">
        <v>43183</v>
      </c>
      <c r="B253" s="12" t="s">
        <v>342</v>
      </c>
      <c r="C253" s="48" t="e">
        <f>VLOOKUP(B253,Feuil1!$A$1:$B$14,2,FALSE)</f>
        <v>#N/A</v>
      </c>
      <c r="D253" s="21"/>
      <c r="F253" s="26"/>
      <c r="H253" s="27">
        <v>0</v>
      </c>
      <c r="K253" s="27">
        <v>0</v>
      </c>
      <c r="O253" s="12">
        <v>0</v>
      </c>
      <c r="Q253" s="27">
        <v>0</v>
      </c>
    </row>
    <row r="254" spans="1:17" s="12" customFormat="1" x14ac:dyDescent="0.25">
      <c r="A254" s="25">
        <v>43183</v>
      </c>
      <c r="B254" s="12" t="s">
        <v>343</v>
      </c>
      <c r="C254" s="48">
        <f>VLOOKUP(B254,Feuil1!$A$1:$B$14,2,FALSE)</f>
        <v>1979</v>
      </c>
      <c r="D254" s="20"/>
      <c r="F254" s="26"/>
      <c r="H254" s="27">
        <v>0</v>
      </c>
      <c r="K254" s="27">
        <v>0</v>
      </c>
      <c r="O254" s="12">
        <v>0</v>
      </c>
      <c r="Q254" s="27">
        <v>0</v>
      </c>
    </row>
    <row r="255" spans="1:17" s="12" customFormat="1" x14ac:dyDescent="0.25">
      <c r="A255" s="25">
        <v>43184</v>
      </c>
      <c r="B255" s="12" t="s">
        <v>25</v>
      </c>
      <c r="C255" s="48">
        <f>VLOOKUP(B255,Feuil1!$A$1:$B$14,2,FALSE)</f>
        <v>2568</v>
      </c>
      <c r="D255" s="21"/>
      <c r="F255" s="26"/>
      <c r="H255" s="27">
        <v>0</v>
      </c>
      <c r="K255" s="27">
        <v>0</v>
      </c>
      <c r="O255" s="12">
        <v>0</v>
      </c>
      <c r="Q255" s="27">
        <v>0</v>
      </c>
    </row>
    <row r="256" spans="1:17" s="12" customFormat="1" x14ac:dyDescent="0.25">
      <c r="A256" s="25">
        <v>43184</v>
      </c>
      <c r="B256" s="12" t="s">
        <v>26</v>
      </c>
      <c r="C256" s="48">
        <f>VLOOKUP(B256,Feuil1!$A$1:$B$14,2,FALSE)</f>
        <v>9143</v>
      </c>
      <c r="D256" s="20"/>
      <c r="F256" s="26"/>
      <c r="H256" s="27">
        <v>0</v>
      </c>
      <c r="K256" s="27">
        <v>0</v>
      </c>
      <c r="O256" s="12">
        <v>0</v>
      </c>
      <c r="Q256" s="27">
        <v>0</v>
      </c>
    </row>
    <row r="257" spans="1:17" s="12" customFormat="1" x14ac:dyDescent="0.25">
      <c r="A257" s="25">
        <v>43184</v>
      </c>
      <c r="B257" s="12" t="s">
        <v>27</v>
      </c>
      <c r="C257" s="48">
        <f>VLOOKUP(B257,Feuil1!$A$1:$B$14,2,FALSE)</f>
        <v>9144</v>
      </c>
      <c r="D257" s="21"/>
      <c r="F257" s="26"/>
      <c r="H257" s="27">
        <v>0</v>
      </c>
      <c r="K257" s="27">
        <v>0</v>
      </c>
      <c r="O257" s="12">
        <v>0</v>
      </c>
      <c r="Q257" s="27">
        <v>0</v>
      </c>
    </row>
    <row r="258" spans="1:17" s="12" customFormat="1" x14ac:dyDescent="0.25">
      <c r="A258" s="25">
        <v>43184</v>
      </c>
      <c r="B258" s="12" t="s">
        <v>28</v>
      </c>
      <c r="C258" s="48">
        <f>VLOOKUP(B258,Feuil1!$A$1:$B$14,2,FALSE)</f>
        <v>21684</v>
      </c>
      <c r="D258" s="20"/>
      <c r="F258" s="26"/>
      <c r="H258" s="27">
        <v>0</v>
      </c>
      <c r="K258" s="27">
        <v>0</v>
      </c>
      <c r="O258" s="12">
        <v>0</v>
      </c>
      <c r="Q258" s="27">
        <v>0</v>
      </c>
    </row>
    <row r="259" spans="1:17" s="12" customFormat="1" x14ac:dyDescent="0.25">
      <c r="A259" s="25">
        <v>43184</v>
      </c>
      <c r="B259" s="12" t="s">
        <v>29</v>
      </c>
      <c r="C259" s="48">
        <f>VLOOKUP(B259,Feuil1!$A$1:$B$14,2,FALSE)</f>
        <v>37053</v>
      </c>
      <c r="D259" s="21"/>
      <c r="F259" s="26">
        <v>55212</v>
      </c>
      <c r="G259" s="12">
        <v>10</v>
      </c>
      <c r="H259" s="27">
        <v>10</v>
      </c>
      <c r="K259" s="27">
        <v>0</v>
      </c>
      <c r="O259" s="12">
        <v>0</v>
      </c>
      <c r="P259" s="12">
        <v>10</v>
      </c>
      <c r="Q259" s="27">
        <v>10</v>
      </c>
    </row>
    <row r="260" spans="1:17" s="12" customFormat="1" x14ac:dyDescent="0.25">
      <c r="A260" s="25">
        <v>43184</v>
      </c>
      <c r="B260" s="12" t="s">
        <v>344</v>
      </c>
      <c r="C260" s="48">
        <f>VLOOKUP(B260,Feuil1!$A$1:$B$14,2,FALSE)</f>
        <v>1979</v>
      </c>
      <c r="D260" s="21"/>
      <c r="F260" s="26"/>
      <c r="H260" s="27">
        <v>0</v>
      </c>
      <c r="K260" s="27">
        <v>0</v>
      </c>
      <c r="O260" s="12">
        <v>0</v>
      </c>
      <c r="Q260" s="27">
        <v>0</v>
      </c>
    </row>
    <row r="261" spans="1:17" s="12" customFormat="1" x14ac:dyDescent="0.25">
      <c r="A261" s="25">
        <v>43184</v>
      </c>
      <c r="B261" s="12" t="s">
        <v>339</v>
      </c>
      <c r="C261" s="48">
        <f>VLOOKUP(B261,Feuil1!$A$1:$B$14,2,FALSE)</f>
        <v>1979</v>
      </c>
      <c r="D261" s="21"/>
      <c r="F261" s="26"/>
      <c r="H261" s="27">
        <v>0</v>
      </c>
      <c r="K261" s="27">
        <v>0</v>
      </c>
      <c r="O261" s="12">
        <v>0</v>
      </c>
      <c r="Q261" s="27">
        <v>0</v>
      </c>
    </row>
    <row r="262" spans="1:17" s="12" customFormat="1" x14ac:dyDescent="0.25">
      <c r="A262" s="25">
        <v>43184</v>
      </c>
      <c r="B262" s="12" t="s">
        <v>340</v>
      </c>
      <c r="C262" s="48" t="e">
        <f>VLOOKUP(B262,Feuil1!$A$1:$B$14,2,FALSE)</f>
        <v>#N/A</v>
      </c>
      <c r="D262" s="21"/>
      <c r="F262" s="26"/>
      <c r="H262" s="27">
        <v>0</v>
      </c>
      <c r="K262" s="27">
        <v>0</v>
      </c>
      <c r="O262" s="12">
        <v>0</v>
      </c>
      <c r="Q262" s="27">
        <v>0</v>
      </c>
    </row>
    <row r="263" spans="1:17" s="12" customFormat="1" x14ac:dyDescent="0.25">
      <c r="A263" s="25">
        <v>43184</v>
      </c>
      <c r="B263" s="12" t="s">
        <v>341</v>
      </c>
      <c r="C263" s="48" t="e">
        <f>VLOOKUP(B263,Feuil1!$A$1:$B$14,2,FALSE)</f>
        <v>#N/A</v>
      </c>
      <c r="D263" s="21"/>
      <c r="F263" s="26"/>
      <c r="H263" s="27">
        <v>0</v>
      </c>
      <c r="K263" s="27">
        <v>0</v>
      </c>
      <c r="O263" s="12">
        <v>0</v>
      </c>
      <c r="Q263" s="27">
        <v>0</v>
      </c>
    </row>
    <row r="264" spans="1:17" s="12" customFormat="1" x14ac:dyDescent="0.25">
      <c r="A264" s="25">
        <v>43184</v>
      </c>
      <c r="B264" s="12" t="s">
        <v>342</v>
      </c>
      <c r="C264" s="48" t="e">
        <f>VLOOKUP(B264,Feuil1!$A$1:$B$14,2,FALSE)</f>
        <v>#N/A</v>
      </c>
      <c r="D264" s="21"/>
      <c r="F264" s="26"/>
      <c r="H264" s="27">
        <v>0</v>
      </c>
      <c r="K264" s="27">
        <v>0</v>
      </c>
      <c r="O264" s="12">
        <v>0</v>
      </c>
      <c r="Q264" s="27">
        <v>0</v>
      </c>
    </row>
    <row r="265" spans="1:17" s="12" customFormat="1" x14ac:dyDescent="0.25">
      <c r="A265" s="25">
        <v>43184</v>
      </c>
      <c r="B265" s="12" t="s">
        <v>343</v>
      </c>
      <c r="C265" s="48">
        <f>VLOOKUP(B265,Feuil1!$A$1:$B$14,2,FALSE)</f>
        <v>1979</v>
      </c>
      <c r="D265" s="20"/>
      <c r="F265" s="26"/>
      <c r="H265" s="27">
        <v>0</v>
      </c>
      <c r="K265" s="27">
        <v>0</v>
      </c>
      <c r="O265" s="12">
        <v>0</v>
      </c>
      <c r="Q265" s="27">
        <v>0</v>
      </c>
    </row>
    <row r="266" spans="1:17" s="12" customFormat="1" x14ac:dyDescent="0.25">
      <c r="A266" s="25">
        <v>43185</v>
      </c>
      <c r="B266" s="12" t="s">
        <v>25</v>
      </c>
      <c r="C266" s="48">
        <f>VLOOKUP(B266,Feuil1!$A$1:$B$14,2,FALSE)</f>
        <v>2568</v>
      </c>
      <c r="D266" s="20"/>
      <c r="F266" s="26"/>
      <c r="H266" s="27">
        <v>0</v>
      </c>
      <c r="K266" s="27">
        <v>0</v>
      </c>
      <c r="O266" s="12">
        <v>0</v>
      </c>
      <c r="Q266" s="27">
        <v>0</v>
      </c>
    </row>
    <row r="267" spans="1:17" s="12" customFormat="1" x14ac:dyDescent="0.25">
      <c r="A267" s="25">
        <v>43185</v>
      </c>
      <c r="B267" s="12" t="s">
        <v>26</v>
      </c>
      <c r="C267" s="48">
        <f>VLOOKUP(B267,Feuil1!$A$1:$B$14,2,FALSE)</f>
        <v>9143</v>
      </c>
      <c r="D267" s="21"/>
      <c r="F267" s="26">
        <v>55219</v>
      </c>
      <c r="G267" s="12">
        <v>946.33</v>
      </c>
      <c r="H267" s="27">
        <v>946.33</v>
      </c>
      <c r="K267" s="27">
        <v>0</v>
      </c>
      <c r="N267" s="12">
        <v>438</v>
      </c>
      <c r="O267" s="12">
        <v>438</v>
      </c>
      <c r="P267" s="12">
        <v>508.33</v>
      </c>
      <c r="Q267" s="27">
        <v>946.32999999999993</v>
      </c>
    </row>
    <row r="268" spans="1:17" s="12" customFormat="1" x14ac:dyDescent="0.25">
      <c r="A268" s="25">
        <v>43185</v>
      </c>
      <c r="B268" s="12" t="s">
        <v>27</v>
      </c>
      <c r="C268" s="48">
        <f>VLOOKUP(B268,Feuil1!$A$1:$B$14,2,FALSE)</f>
        <v>9144</v>
      </c>
      <c r="D268" s="21"/>
      <c r="F268" s="26">
        <v>55218</v>
      </c>
      <c r="G268" s="12">
        <v>5289</v>
      </c>
      <c r="H268" s="27">
        <v>5289</v>
      </c>
      <c r="I268" s="12">
        <v>20</v>
      </c>
      <c r="K268" s="27">
        <v>20</v>
      </c>
      <c r="M268" s="12">
        <v>1482</v>
      </c>
      <c r="N268" s="12">
        <v>3417</v>
      </c>
      <c r="O268" s="12">
        <v>4899</v>
      </c>
      <c r="P268" s="12">
        <v>370</v>
      </c>
      <c r="Q268" s="27">
        <v>5289</v>
      </c>
    </row>
    <row r="269" spans="1:17" s="12" customFormat="1" x14ac:dyDescent="0.25">
      <c r="A269" s="25">
        <v>43185</v>
      </c>
      <c r="B269" s="12" t="s">
        <v>28</v>
      </c>
      <c r="C269" s="48">
        <f>VLOOKUP(B269,Feuil1!$A$1:$B$14,2,FALSE)</f>
        <v>21684</v>
      </c>
      <c r="D269" s="20"/>
      <c r="F269" s="26"/>
      <c r="H269" s="27">
        <v>0</v>
      </c>
      <c r="K269" s="27">
        <v>0</v>
      </c>
      <c r="O269" s="12">
        <v>0</v>
      </c>
      <c r="Q269" s="27">
        <v>0</v>
      </c>
    </row>
    <row r="270" spans="1:17" s="12" customFormat="1" x14ac:dyDescent="0.25">
      <c r="A270" s="25">
        <v>43185</v>
      </c>
      <c r="B270" s="12" t="s">
        <v>29</v>
      </c>
      <c r="C270" s="48">
        <f>VLOOKUP(B270,Feuil1!$A$1:$B$14,2,FALSE)</f>
        <v>37053</v>
      </c>
      <c r="D270" s="20"/>
      <c r="F270" s="26"/>
      <c r="H270" s="27">
        <v>0</v>
      </c>
      <c r="K270" s="27">
        <v>0</v>
      </c>
      <c r="O270" s="12">
        <v>0</v>
      </c>
      <c r="Q270" s="27">
        <v>0</v>
      </c>
    </row>
    <row r="271" spans="1:17" s="12" customFormat="1" x14ac:dyDescent="0.25">
      <c r="A271" s="25">
        <v>43185</v>
      </c>
      <c r="B271" s="12" t="s">
        <v>338</v>
      </c>
      <c r="C271" s="48">
        <f>VLOOKUP(B271,Feuil1!$A$1:$B$14,2,FALSE)</f>
        <v>1979</v>
      </c>
      <c r="D271" s="44">
        <v>67616</v>
      </c>
      <c r="E271" s="30">
        <v>21857.18</v>
      </c>
      <c r="F271" s="26"/>
      <c r="H271" s="27">
        <v>21857.18</v>
      </c>
      <c r="I271" s="12">
        <v>1759.85</v>
      </c>
      <c r="J271" s="12">
        <v>14895.84</v>
      </c>
      <c r="K271" s="27">
        <v>16655.689999999999</v>
      </c>
      <c r="M271" s="12">
        <v>559</v>
      </c>
      <c r="N271" s="12">
        <v>209</v>
      </c>
      <c r="O271" s="12">
        <v>768</v>
      </c>
      <c r="P271" s="12">
        <v>4433.49</v>
      </c>
      <c r="Q271" s="27">
        <v>21857.18</v>
      </c>
    </row>
    <row r="272" spans="1:17" s="12" customFormat="1" x14ac:dyDescent="0.25">
      <c r="A272" s="25">
        <v>43185</v>
      </c>
      <c r="B272" s="12" t="s">
        <v>339</v>
      </c>
      <c r="C272" s="48">
        <f>VLOOKUP(B272,Feuil1!$A$1:$B$14,2,FALSE)</f>
        <v>1979</v>
      </c>
      <c r="D272" s="20"/>
      <c r="F272" s="26"/>
      <c r="H272" s="27">
        <v>0</v>
      </c>
      <c r="K272" s="27">
        <v>0</v>
      </c>
      <c r="O272" s="12">
        <v>0</v>
      </c>
      <c r="Q272" s="27">
        <v>0</v>
      </c>
    </row>
    <row r="273" spans="1:17" s="12" customFormat="1" x14ac:dyDescent="0.25">
      <c r="A273" s="25">
        <v>43185</v>
      </c>
      <c r="B273" s="12" t="s">
        <v>340</v>
      </c>
      <c r="C273" s="48" t="e">
        <f>VLOOKUP(B273,Feuil1!$A$1:$B$14,2,FALSE)</f>
        <v>#N/A</v>
      </c>
      <c r="D273" s="29">
        <v>67617</v>
      </c>
      <c r="E273" s="30">
        <v>247.89</v>
      </c>
      <c r="F273" s="26"/>
      <c r="H273" s="27">
        <v>247.89</v>
      </c>
      <c r="K273" s="27">
        <v>0</v>
      </c>
      <c r="M273" s="12">
        <v>247.89</v>
      </c>
      <c r="O273" s="12">
        <v>247.89</v>
      </c>
      <c r="Q273" s="27">
        <v>247.89</v>
      </c>
    </row>
    <row r="274" spans="1:17" s="12" customFormat="1" x14ac:dyDescent="0.25">
      <c r="A274" s="25">
        <v>43185</v>
      </c>
      <c r="B274" s="12" t="s">
        <v>341</v>
      </c>
      <c r="C274" s="48" t="e">
        <f>VLOOKUP(B274,Feuil1!$A$1:$B$14,2,FALSE)</f>
        <v>#N/A</v>
      </c>
      <c r="D274" s="29">
        <v>67623</v>
      </c>
      <c r="E274" s="30">
        <v>94</v>
      </c>
      <c r="F274" s="26"/>
      <c r="H274" s="27">
        <v>94</v>
      </c>
      <c r="K274" s="27">
        <v>0</v>
      </c>
      <c r="N274" s="12">
        <v>94</v>
      </c>
      <c r="O274" s="12">
        <v>94</v>
      </c>
      <c r="Q274" s="27">
        <v>94</v>
      </c>
    </row>
    <row r="275" spans="1:17" s="12" customFormat="1" x14ac:dyDescent="0.25">
      <c r="A275" s="25">
        <v>43185</v>
      </c>
      <c r="B275" s="12" t="s">
        <v>342</v>
      </c>
      <c r="C275" s="48" t="e">
        <f>VLOOKUP(B275,Feuil1!$A$1:$B$14,2,FALSE)</f>
        <v>#N/A</v>
      </c>
      <c r="D275" s="20"/>
      <c r="F275" s="26"/>
      <c r="H275" s="27">
        <v>0</v>
      </c>
      <c r="K275" s="27">
        <v>0</v>
      </c>
      <c r="O275" s="12">
        <v>0</v>
      </c>
      <c r="Q275" s="27">
        <v>0</v>
      </c>
    </row>
    <row r="276" spans="1:17" s="12" customFormat="1" x14ac:dyDescent="0.25">
      <c r="A276" s="25">
        <v>43185</v>
      </c>
      <c r="B276" s="12" t="s">
        <v>343</v>
      </c>
      <c r="C276" s="48">
        <f>VLOOKUP(B276,Feuil1!$A$1:$B$14,2,FALSE)</f>
        <v>1979</v>
      </c>
      <c r="D276" s="21"/>
      <c r="F276" s="26"/>
      <c r="H276" s="27">
        <v>0</v>
      </c>
      <c r="K276" s="27">
        <v>0</v>
      </c>
      <c r="O276" s="12">
        <v>0</v>
      </c>
      <c r="Q276" s="27">
        <v>0</v>
      </c>
    </row>
    <row r="277" spans="1:17" s="12" customFormat="1" x14ac:dyDescent="0.25">
      <c r="A277" s="25">
        <v>43186</v>
      </c>
      <c r="B277" s="12" t="s">
        <v>25</v>
      </c>
      <c r="C277" s="48">
        <f>VLOOKUP(B277,Feuil1!$A$1:$B$14,2,FALSE)</f>
        <v>2568</v>
      </c>
      <c r="D277" s="21"/>
      <c r="F277" s="26"/>
      <c r="H277" s="27">
        <v>0</v>
      </c>
      <c r="K277" s="27">
        <v>0</v>
      </c>
      <c r="O277" s="12">
        <v>0</v>
      </c>
      <c r="Q277" s="27">
        <v>0</v>
      </c>
    </row>
    <row r="278" spans="1:17" s="12" customFormat="1" x14ac:dyDescent="0.25">
      <c r="A278" s="25">
        <v>43186</v>
      </c>
      <c r="B278" s="12" t="s">
        <v>26</v>
      </c>
      <c r="C278" s="48">
        <f>VLOOKUP(B278,Feuil1!$A$1:$B$14,2,FALSE)</f>
        <v>9143</v>
      </c>
      <c r="D278" s="21"/>
      <c r="F278" s="26">
        <v>55235</v>
      </c>
      <c r="G278" s="12">
        <v>390</v>
      </c>
      <c r="H278" s="27">
        <v>390</v>
      </c>
      <c r="I278" s="12">
        <v>72</v>
      </c>
      <c r="K278" s="27">
        <v>72</v>
      </c>
      <c r="N278" s="12">
        <v>82</v>
      </c>
      <c r="O278" s="12">
        <v>82</v>
      </c>
      <c r="P278" s="12">
        <v>236</v>
      </c>
      <c r="Q278" s="27">
        <v>390</v>
      </c>
    </row>
    <row r="279" spans="1:17" s="12" customFormat="1" x14ac:dyDescent="0.25">
      <c r="A279" s="25">
        <v>43186</v>
      </c>
      <c r="B279" s="12" t="s">
        <v>27</v>
      </c>
      <c r="C279" s="48">
        <f>VLOOKUP(B279,Feuil1!$A$1:$B$14,2,FALSE)</f>
        <v>9144</v>
      </c>
      <c r="D279" s="21"/>
      <c r="F279" s="26">
        <v>55233</v>
      </c>
      <c r="G279" s="12">
        <v>2134</v>
      </c>
      <c r="H279" s="27">
        <v>2134</v>
      </c>
      <c r="J279" s="12">
        <v>62</v>
      </c>
      <c r="K279" s="27">
        <v>62</v>
      </c>
      <c r="M279" s="12">
        <v>880</v>
      </c>
      <c r="N279" s="12">
        <v>450</v>
      </c>
      <c r="O279" s="12">
        <v>1330</v>
      </c>
      <c r="P279" s="12">
        <v>742</v>
      </c>
      <c r="Q279" s="27">
        <v>2134</v>
      </c>
    </row>
    <row r="280" spans="1:17" s="12" customFormat="1" x14ac:dyDescent="0.25">
      <c r="A280" s="25">
        <v>43186</v>
      </c>
      <c r="B280" s="12" t="s">
        <v>28</v>
      </c>
      <c r="C280" s="48">
        <f>VLOOKUP(B280,Feuil1!$A$1:$B$14,2,FALSE)</f>
        <v>21684</v>
      </c>
      <c r="D280" s="21"/>
      <c r="F280" s="26">
        <v>55240</v>
      </c>
      <c r="G280" s="12">
        <v>649.04999999999995</v>
      </c>
      <c r="H280" s="27">
        <v>649.04999999999995</v>
      </c>
      <c r="I280" s="12">
        <v>649.04999999999995</v>
      </c>
      <c r="K280" s="27">
        <v>649.04999999999995</v>
      </c>
      <c r="O280" s="12">
        <v>0</v>
      </c>
      <c r="Q280" s="27">
        <v>649.04999999999995</v>
      </c>
    </row>
    <row r="281" spans="1:17" s="12" customFormat="1" x14ac:dyDescent="0.25">
      <c r="A281" s="25">
        <v>43186</v>
      </c>
      <c r="B281" s="12" t="s">
        <v>29</v>
      </c>
      <c r="C281" s="48">
        <f>VLOOKUP(B281,Feuil1!$A$1:$B$14,2,FALSE)</f>
        <v>37053</v>
      </c>
      <c r="D281" s="20"/>
      <c r="F281" s="26"/>
      <c r="H281" s="27">
        <v>0</v>
      </c>
      <c r="K281" s="27">
        <v>0</v>
      </c>
      <c r="O281" s="12">
        <v>0</v>
      </c>
      <c r="Q281" s="27">
        <v>0</v>
      </c>
    </row>
    <row r="282" spans="1:17" s="12" customFormat="1" x14ac:dyDescent="0.25">
      <c r="A282" s="25">
        <v>43186</v>
      </c>
      <c r="B282" s="12" t="s">
        <v>338</v>
      </c>
      <c r="C282" s="48">
        <f>VLOOKUP(B282,Feuil1!$A$1:$B$14,2,FALSE)</f>
        <v>1979</v>
      </c>
      <c r="D282" s="20">
        <v>67619</v>
      </c>
      <c r="E282" s="12">
        <v>3352.92</v>
      </c>
      <c r="F282" s="26"/>
      <c r="H282" s="27">
        <v>3352.92</v>
      </c>
      <c r="I282" s="12">
        <v>213.4</v>
      </c>
      <c r="J282" s="12">
        <v>1729.52</v>
      </c>
      <c r="K282" s="27">
        <v>1942.92</v>
      </c>
      <c r="M282" s="12">
        <v>38</v>
      </c>
      <c r="N282" s="12">
        <v>632</v>
      </c>
      <c r="O282" s="12">
        <v>670</v>
      </c>
      <c r="P282" s="12">
        <v>740</v>
      </c>
      <c r="Q282" s="27">
        <v>3352.92</v>
      </c>
    </row>
    <row r="283" spans="1:17" s="12" customFormat="1" x14ac:dyDescent="0.25">
      <c r="A283" s="25">
        <v>43186</v>
      </c>
      <c r="B283" s="12" t="s">
        <v>339</v>
      </c>
      <c r="C283" s="48">
        <f>VLOOKUP(B283,Feuil1!$A$1:$B$14,2,FALSE)</f>
        <v>1979</v>
      </c>
      <c r="D283" s="21">
        <v>67618</v>
      </c>
      <c r="E283" s="12">
        <v>22222.7</v>
      </c>
      <c r="F283" s="26"/>
      <c r="H283" s="27">
        <v>22222.7</v>
      </c>
      <c r="I283" s="12">
        <v>1367.1</v>
      </c>
      <c r="J283" s="12">
        <v>17120.650000000001</v>
      </c>
      <c r="K283" s="27">
        <v>18487.75</v>
      </c>
      <c r="M283" s="12">
        <v>605</v>
      </c>
      <c r="N283" s="12">
        <v>1244</v>
      </c>
      <c r="O283" s="12">
        <v>1849</v>
      </c>
      <c r="P283" s="12">
        <v>1885.95</v>
      </c>
      <c r="Q283" s="27">
        <v>22222.7</v>
      </c>
    </row>
    <row r="284" spans="1:17" s="12" customFormat="1" x14ac:dyDescent="0.25">
      <c r="A284" s="25">
        <v>43186</v>
      </c>
      <c r="B284" s="12" t="s">
        <v>340</v>
      </c>
      <c r="C284" s="48" t="e">
        <f>VLOOKUP(B284,Feuil1!$A$1:$B$14,2,FALSE)</f>
        <v>#N/A</v>
      </c>
      <c r="D284" s="20">
        <v>67620</v>
      </c>
      <c r="E284" s="12">
        <v>2983</v>
      </c>
      <c r="F284" s="26"/>
      <c r="H284" s="27">
        <v>2983</v>
      </c>
      <c r="K284" s="27">
        <v>0</v>
      </c>
      <c r="M284" s="12">
        <v>280</v>
      </c>
      <c r="N284" s="12">
        <v>1715</v>
      </c>
      <c r="O284" s="12">
        <v>1995</v>
      </c>
      <c r="P284" s="12">
        <v>988</v>
      </c>
      <c r="Q284" s="27">
        <v>2983</v>
      </c>
    </row>
    <row r="285" spans="1:17" s="12" customFormat="1" x14ac:dyDescent="0.25">
      <c r="A285" s="25">
        <v>43186</v>
      </c>
      <c r="B285" s="12" t="s">
        <v>341</v>
      </c>
      <c r="C285" s="48" t="e">
        <f>VLOOKUP(B285,Feuil1!$A$1:$B$14,2,FALSE)</f>
        <v>#N/A</v>
      </c>
      <c r="D285" s="20">
        <v>67641</v>
      </c>
      <c r="E285" s="12">
        <v>-3109</v>
      </c>
      <c r="F285" s="26"/>
      <c r="H285" s="27">
        <v>-3109</v>
      </c>
      <c r="K285" s="27">
        <v>0</v>
      </c>
      <c r="N285" s="12">
        <v>-3109</v>
      </c>
      <c r="O285" s="12">
        <v>-3109</v>
      </c>
      <c r="Q285" s="27">
        <v>-3109</v>
      </c>
    </row>
    <row r="286" spans="1:17" s="12" customFormat="1" x14ac:dyDescent="0.25">
      <c r="A286" s="25">
        <v>43186</v>
      </c>
      <c r="B286" s="12" t="s">
        <v>342</v>
      </c>
      <c r="C286" s="48" t="e">
        <f>VLOOKUP(B286,Feuil1!$A$1:$B$14,2,FALSE)</f>
        <v>#N/A</v>
      </c>
      <c r="D286" s="21"/>
      <c r="F286" s="26"/>
      <c r="H286" s="27">
        <v>0</v>
      </c>
      <c r="K286" s="27">
        <v>0</v>
      </c>
      <c r="O286" s="12">
        <v>0</v>
      </c>
      <c r="Q286" s="27">
        <v>0</v>
      </c>
    </row>
    <row r="287" spans="1:17" s="12" customFormat="1" x14ac:dyDescent="0.25">
      <c r="A287" s="25">
        <v>43186</v>
      </c>
      <c r="B287" s="12" t="s">
        <v>343</v>
      </c>
      <c r="C287" s="48">
        <f>VLOOKUP(B287,Feuil1!$A$1:$B$14,2,FALSE)</f>
        <v>1979</v>
      </c>
      <c r="D287" s="21"/>
      <c r="F287" s="26"/>
      <c r="H287" s="27">
        <v>0</v>
      </c>
      <c r="K287" s="27">
        <v>0</v>
      </c>
      <c r="O287" s="12">
        <v>0</v>
      </c>
      <c r="Q287" s="27">
        <v>0</v>
      </c>
    </row>
    <row r="288" spans="1:17" s="12" customFormat="1" x14ac:dyDescent="0.25">
      <c r="A288" s="28">
        <v>43187</v>
      </c>
      <c r="B288" s="12" t="s">
        <v>25</v>
      </c>
      <c r="C288" s="48">
        <f>VLOOKUP(B288,Feuil1!$A$1:$B$14,2,FALSE)</f>
        <v>2568</v>
      </c>
      <c r="D288" s="21"/>
      <c r="F288" s="26"/>
      <c r="H288" s="27">
        <v>0</v>
      </c>
      <c r="K288" s="27">
        <v>0</v>
      </c>
      <c r="O288" s="12">
        <v>0</v>
      </c>
      <c r="Q288" s="27">
        <v>0</v>
      </c>
    </row>
    <row r="289" spans="1:17" s="12" customFormat="1" x14ac:dyDescent="0.25">
      <c r="A289" s="28">
        <v>43187</v>
      </c>
      <c r="B289" s="12" t="s">
        <v>26</v>
      </c>
      <c r="C289" s="48">
        <f>VLOOKUP(B289,Feuil1!$A$1:$B$14,2,FALSE)</f>
        <v>9143</v>
      </c>
      <c r="D289" s="21"/>
      <c r="F289" s="26">
        <v>55253</v>
      </c>
      <c r="G289" s="12">
        <v>1392</v>
      </c>
      <c r="H289" s="27">
        <v>1392</v>
      </c>
      <c r="I289" s="12">
        <v>48</v>
      </c>
      <c r="K289" s="27">
        <v>48</v>
      </c>
      <c r="M289" s="12">
        <v>844</v>
      </c>
      <c r="O289" s="12">
        <v>844</v>
      </c>
      <c r="P289" s="12">
        <v>500</v>
      </c>
      <c r="Q289" s="27">
        <v>1392</v>
      </c>
    </row>
    <row r="290" spans="1:17" x14ac:dyDescent="0.25">
      <c r="A290" s="28">
        <v>43187</v>
      </c>
      <c r="B290" s="12" t="s">
        <v>27</v>
      </c>
      <c r="C290" s="48">
        <f>VLOOKUP(B290,Feuil1!$A$1:$B$14,2,FALSE)</f>
        <v>9144</v>
      </c>
      <c r="D290" s="21"/>
      <c r="E290" s="12"/>
      <c r="F290" s="26">
        <v>55254</v>
      </c>
      <c r="G290" s="12">
        <v>3848.25</v>
      </c>
      <c r="H290" s="27">
        <v>3848.25</v>
      </c>
      <c r="I290" s="12">
        <v>507.25</v>
      </c>
      <c r="J290" s="12"/>
      <c r="K290" s="27">
        <v>507.25</v>
      </c>
      <c r="L290" s="12"/>
      <c r="M290" s="12">
        <v>1537</v>
      </c>
      <c r="N290" s="12">
        <v>1804</v>
      </c>
      <c r="O290" s="12">
        <v>3341</v>
      </c>
      <c r="P290" s="12"/>
      <c r="Q290" s="27">
        <v>3848.25</v>
      </c>
    </row>
    <row r="291" spans="1:17" x14ac:dyDescent="0.25">
      <c r="A291" s="28">
        <v>43187</v>
      </c>
      <c r="B291" s="12" t="s">
        <v>28</v>
      </c>
      <c r="C291" s="48">
        <f>VLOOKUP(B291,Feuil1!$A$1:$B$14,2,FALSE)</f>
        <v>21684</v>
      </c>
      <c r="D291" s="21"/>
      <c r="E291" s="12"/>
      <c r="F291" s="26"/>
      <c r="H291" s="27">
        <v>0</v>
      </c>
      <c r="I291" s="12"/>
      <c r="J291" s="12"/>
      <c r="K291" s="27">
        <v>0</v>
      </c>
      <c r="L291" s="12"/>
      <c r="M291" s="12"/>
      <c r="N291" s="12"/>
      <c r="O291" s="12">
        <v>0</v>
      </c>
      <c r="P291" s="12"/>
      <c r="Q291" s="27">
        <v>0</v>
      </c>
    </row>
    <row r="292" spans="1:17" x14ac:dyDescent="0.25">
      <c r="A292" s="28">
        <v>43187</v>
      </c>
      <c r="B292" s="12" t="s">
        <v>29</v>
      </c>
      <c r="C292" s="48">
        <f>VLOOKUP(B292,Feuil1!$A$1:$B$14,2,FALSE)</f>
        <v>37053</v>
      </c>
      <c r="D292" s="21"/>
      <c r="E292" s="12"/>
      <c r="F292" s="26">
        <v>55257</v>
      </c>
      <c r="G292" s="12">
        <v>80</v>
      </c>
      <c r="H292" s="27">
        <v>80</v>
      </c>
      <c r="I292" s="12"/>
      <c r="J292" s="12"/>
      <c r="K292" s="27">
        <v>0</v>
      </c>
      <c r="L292" s="12"/>
      <c r="M292" s="12"/>
      <c r="N292" s="12">
        <v>40</v>
      </c>
      <c r="O292" s="12">
        <v>40</v>
      </c>
      <c r="P292" s="12">
        <v>40</v>
      </c>
      <c r="Q292" s="27">
        <v>80</v>
      </c>
    </row>
    <row r="293" spans="1:17" x14ac:dyDescent="0.25">
      <c r="A293" s="28">
        <v>43187</v>
      </c>
      <c r="B293" s="12" t="s">
        <v>338</v>
      </c>
      <c r="C293" s="48">
        <f>VLOOKUP(B293,Feuil1!$A$1:$B$14,2,FALSE)</f>
        <v>1979</v>
      </c>
      <c r="D293" s="21">
        <v>67625</v>
      </c>
      <c r="E293" s="12">
        <v>4965.3</v>
      </c>
      <c r="F293" s="26"/>
      <c r="H293" s="27">
        <v>4965.3</v>
      </c>
      <c r="I293" s="12">
        <v>958.5</v>
      </c>
      <c r="J293" s="12">
        <v>1509.98</v>
      </c>
      <c r="K293" s="27">
        <v>2468.48</v>
      </c>
      <c r="L293" s="12"/>
      <c r="M293" s="12">
        <v>357.5</v>
      </c>
      <c r="N293" s="12">
        <v>284</v>
      </c>
      <c r="O293" s="12">
        <v>641.5</v>
      </c>
      <c r="P293" s="12">
        <v>1855.32</v>
      </c>
      <c r="Q293" s="27">
        <v>4965.3</v>
      </c>
    </row>
    <row r="294" spans="1:17" x14ac:dyDescent="0.25">
      <c r="A294" s="28">
        <v>43187</v>
      </c>
      <c r="B294" s="12" t="s">
        <v>339</v>
      </c>
      <c r="C294" s="48">
        <f>VLOOKUP(B294,Feuil1!$A$1:$B$14,2,FALSE)</f>
        <v>1979</v>
      </c>
      <c r="D294" s="21">
        <v>67624</v>
      </c>
      <c r="E294" s="12">
        <v>594.5</v>
      </c>
      <c r="F294" s="26"/>
      <c r="H294" s="27">
        <v>594.5</v>
      </c>
      <c r="I294" s="12">
        <v>116</v>
      </c>
      <c r="J294" s="12">
        <v>20</v>
      </c>
      <c r="K294" s="27">
        <v>136</v>
      </c>
      <c r="L294" s="12"/>
      <c r="M294" s="12">
        <v>79.5</v>
      </c>
      <c r="N294" s="12">
        <v>53</v>
      </c>
      <c r="O294" s="12">
        <v>132.5</v>
      </c>
      <c r="P294" s="12">
        <v>326</v>
      </c>
      <c r="Q294" s="27">
        <v>594.5</v>
      </c>
    </row>
    <row r="295" spans="1:17" x14ac:dyDescent="0.25">
      <c r="A295" s="28">
        <v>43187</v>
      </c>
      <c r="B295" s="12" t="s">
        <v>340</v>
      </c>
      <c r="C295" s="48" t="e">
        <f>VLOOKUP(B295,Feuil1!$A$1:$B$14,2,FALSE)</f>
        <v>#N/A</v>
      </c>
      <c r="D295" s="21">
        <v>67626</v>
      </c>
      <c r="E295" s="12">
        <v>2870.05</v>
      </c>
      <c r="F295" s="26"/>
      <c r="H295" s="27">
        <v>2870.05</v>
      </c>
      <c r="I295" s="12"/>
      <c r="J295" s="12"/>
      <c r="K295" s="27">
        <v>0</v>
      </c>
      <c r="L295" s="12"/>
      <c r="M295" s="12">
        <v>490</v>
      </c>
      <c r="N295" s="12">
        <v>1440</v>
      </c>
      <c r="O295" s="12">
        <v>1930</v>
      </c>
      <c r="P295" s="12">
        <v>940.05</v>
      </c>
      <c r="Q295" s="27">
        <v>2870.05</v>
      </c>
    </row>
    <row r="296" spans="1:17" x14ac:dyDescent="0.25">
      <c r="A296" s="28">
        <v>43187</v>
      </c>
      <c r="B296" s="12" t="s">
        <v>341</v>
      </c>
      <c r="C296" s="48" t="e">
        <f>VLOOKUP(B296,Feuil1!$A$1:$B$14,2,FALSE)</f>
        <v>#N/A</v>
      </c>
      <c r="D296" s="21">
        <v>67642</v>
      </c>
      <c r="E296" s="12">
        <v>127</v>
      </c>
      <c r="F296" s="26"/>
      <c r="H296" s="27">
        <v>127</v>
      </c>
      <c r="I296" s="12"/>
      <c r="J296" s="12"/>
      <c r="K296" s="27">
        <v>0</v>
      </c>
      <c r="L296" s="12"/>
      <c r="M296" s="12"/>
      <c r="N296" s="12">
        <v>127</v>
      </c>
      <c r="O296" s="12">
        <v>127</v>
      </c>
      <c r="P296" s="12"/>
      <c r="Q296" s="27">
        <v>127</v>
      </c>
    </row>
    <row r="297" spans="1:17" x14ac:dyDescent="0.25">
      <c r="A297" s="28">
        <v>43187</v>
      </c>
      <c r="B297" s="12" t="s">
        <v>342</v>
      </c>
      <c r="C297" s="48" t="e">
        <f>VLOOKUP(B297,Feuil1!$A$1:$B$14,2,FALSE)</f>
        <v>#N/A</v>
      </c>
      <c r="D297" s="21"/>
      <c r="E297" s="12"/>
      <c r="F297" s="26"/>
      <c r="H297" s="27">
        <v>0</v>
      </c>
      <c r="I297" s="12"/>
      <c r="J297" s="12"/>
      <c r="K297" s="27">
        <v>0</v>
      </c>
      <c r="L297" s="12"/>
      <c r="M297" s="12"/>
      <c r="N297" s="12"/>
      <c r="O297" s="12">
        <v>0</v>
      </c>
      <c r="P297" s="12"/>
      <c r="Q297" s="27">
        <v>0</v>
      </c>
    </row>
    <row r="298" spans="1:17" x14ac:dyDescent="0.25">
      <c r="A298" s="28">
        <v>43187</v>
      </c>
      <c r="B298" s="12" t="s">
        <v>343</v>
      </c>
      <c r="C298" s="48">
        <f>VLOOKUP(B298,Feuil1!$A$1:$B$14,2,FALSE)</f>
        <v>1979</v>
      </c>
      <c r="D298" s="33">
        <v>67591</v>
      </c>
      <c r="E298" s="32">
        <v>12746.77</v>
      </c>
      <c r="F298" s="26"/>
      <c r="H298" s="27">
        <v>12746.77</v>
      </c>
      <c r="I298" s="12"/>
      <c r="J298" s="12">
        <v>12746.77</v>
      </c>
      <c r="K298" s="27">
        <v>12746.77</v>
      </c>
      <c r="L298" s="12"/>
      <c r="M298" s="12"/>
      <c r="N298" s="12"/>
      <c r="O298" s="12">
        <v>0</v>
      </c>
      <c r="P298" s="12"/>
      <c r="Q298" s="27">
        <v>12746.77</v>
      </c>
    </row>
    <row r="299" spans="1:17" x14ac:dyDescent="0.25">
      <c r="A299" s="28">
        <v>43188</v>
      </c>
      <c r="B299" s="12" t="s">
        <v>25</v>
      </c>
      <c r="C299" s="48">
        <f>VLOOKUP(B299,Feuil1!$A$1:$B$14,2,FALSE)</f>
        <v>2568</v>
      </c>
      <c r="D299" s="21"/>
      <c r="E299" s="12"/>
      <c r="F299" s="26"/>
      <c r="H299" s="27">
        <v>0</v>
      </c>
      <c r="I299" s="12"/>
      <c r="J299" s="12"/>
      <c r="K299" s="27">
        <v>0</v>
      </c>
      <c r="L299" s="12"/>
      <c r="M299" s="12"/>
      <c r="N299" s="12"/>
      <c r="O299" s="12">
        <v>0</v>
      </c>
      <c r="P299" s="12"/>
      <c r="Q299" s="27">
        <v>0</v>
      </c>
    </row>
    <row r="300" spans="1:17" x14ac:dyDescent="0.25">
      <c r="A300" s="28">
        <v>43188</v>
      </c>
      <c r="B300" s="12" t="s">
        <v>26</v>
      </c>
      <c r="C300" s="48">
        <f>VLOOKUP(B300,Feuil1!$A$1:$B$14,2,FALSE)</f>
        <v>9143</v>
      </c>
      <c r="D300" s="21"/>
      <c r="E300" s="12"/>
      <c r="F300" s="26">
        <v>55275</v>
      </c>
      <c r="G300" s="12">
        <v>1916</v>
      </c>
      <c r="H300" s="27">
        <v>1916</v>
      </c>
      <c r="I300" s="12">
        <v>67</v>
      </c>
      <c r="J300" s="12"/>
      <c r="K300" s="27">
        <v>67</v>
      </c>
      <c r="L300" s="12"/>
      <c r="M300" s="12">
        <v>1467</v>
      </c>
      <c r="N300" s="12"/>
      <c r="O300" s="12">
        <v>1467</v>
      </c>
      <c r="P300" s="12">
        <v>382</v>
      </c>
      <c r="Q300" s="27">
        <v>1916</v>
      </c>
    </row>
    <row r="301" spans="1:17" x14ac:dyDescent="0.25">
      <c r="A301" s="28">
        <v>43188</v>
      </c>
      <c r="B301" s="12" t="s">
        <v>27</v>
      </c>
      <c r="C301" s="48">
        <f>VLOOKUP(B301,Feuil1!$A$1:$B$14,2,FALSE)</f>
        <v>9144</v>
      </c>
      <c r="D301" s="21"/>
      <c r="E301" s="12"/>
      <c r="F301" s="26">
        <v>55271</v>
      </c>
      <c r="G301" s="12">
        <v>3377.65</v>
      </c>
      <c r="H301" s="27">
        <v>3377.65</v>
      </c>
      <c r="I301" s="12">
        <v>278.64999999999998</v>
      </c>
      <c r="J301" s="12">
        <v>330</v>
      </c>
      <c r="K301" s="27">
        <v>608.65</v>
      </c>
      <c r="L301" s="12"/>
      <c r="M301" s="12">
        <v>60</v>
      </c>
      <c r="N301" s="12">
        <v>2489</v>
      </c>
      <c r="O301" s="12">
        <v>2549</v>
      </c>
      <c r="P301" s="12">
        <v>220</v>
      </c>
      <c r="Q301" s="27">
        <v>3377.65</v>
      </c>
    </row>
    <row r="302" spans="1:17" x14ac:dyDescent="0.25">
      <c r="A302" s="28">
        <v>43188</v>
      </c>
      <c r="B302" s="12" t="s">
        <v>28</v>
      </c>
      <c r="C302" s="48">
        <f>VLOOKUP(B302,Feuil1!$A$1:$B$14,2,FALSE)</f>
        <v>21684</v>
      </c>
      <c r="D302" s="21"/>
      <c r="E302" s="12"/>
      <c r="F302" s="26"/>
      <c r="H302" s="27">
        <v>0</v>
      </c>
      <c r="I302" s="12"/>
      <c r="J302" s="12"/>
      <c r="K302" s="27">
        <v>0</v>
      </c>
      <c r="L302" s="12"/>
      <c r="M302" s="12"/>
      <c r="N302" s="12"/>
      <c r="O302" s="12">
        <v>0</v>
      </c>
      <c r="P302" s="12"/>
      <c r="Q302" s="27">
        <v>0</v>
      </c>
    </row>
    <row r="303" spans="1:17" x14ac:dyDescent="0.25">
      <c r="A303" s="28">
        <v>43188</v>
      </c>
      <c r="B303" s="12" t="s">
        <v>29</v>
      </c>
      <c r="C303" s="48">
        <f>VLOOKUP(B303,Feuil1!$A$1:$B$14,2,FALSE)</f>
        <v>37053</v>
      </c>
      <c r="D303" s="21"/>
      <c r="E303" s="12"/>
      <c r="F303" s="26">
        <v>55283</v>
      </c>
      <c r="G303" s="12">
        <v>920</v>
      </c>
      <c r="H303" s="27">
        <v>920</v>
      </c>
      <c r="I303" s="12">
        <v>920</v>
      </c>
      <c r="J303" s="12"/>
      <c r="K303" s="27">
        <v>920</v>
      </c>
      <c r="L303" s="12"/>
      <c r="M303" s="12"/>
      <c r="N303" s="12"/>
      <c r="O303" s="12">
        <v>0</v>
      </c>
      <c r="P303" s="12"/>
      <c r="Q303" s="27">
        <v>920</v>
      </c>
    </row>
    <row r="304" spans="1:17" x14ac:dyDescent="0.25">
      <c r="A304" s="28">
        <v>43188</v>
      </c>
      <c r="B304" s="12" t="s">
        <v>344</v>
      </c>
      <c r="C304" s="48">
        <f>VLOOKUP(B304,Feuil1!$A$1:$B$14,2,FALSE)</f>
        <v>1979</v>
      </c>
      <c r="D304" s="21"/>
      <c r="E304" s="12"/>
      <c r="F304" s="26"/>
      <c r="H304" s="27">
        <v>0</v>
      </c>
      <c r="I304" s="12"/>
      <c r="J304" s="12"/>
      <c r="K304" s="27">
        <v>0</v>
      </c>
      <c r="L304" s="12"/>
      <c r="M304" s="12"/>
      <c r="N304" s="12"/>
      <c r="O304" s="12">
        <v>0</v>
      </c>
      <c r="P304" s="12"/>
      <c r="Q304" s="27">
        <v>0</v>
      </c>
    </row>
    <row r="305" spans="1:17" x14ac:dyDescent="0.25">
      <c r="A305" s="28">
        <v>43188</v>
      </c>
      <c r="B305" s="12" t="s">
        <v>339</v>
      </c>
      <c r="C305" s="48">
        <f>VLOOKUP(B305,Feuil1!$A$1:$B$14,2,FALSE)</f>
        <v>1979</v>
      </c>
      <c r="D305" s="21">
        <v>67629</v>
      </c>
      <c r="E305" s="12">
        <v>15241.88</v>
      </c>
      <c r="F305" s="26"/>
      <c r="H305" s="27">
        <v>15241.88</v>
      </c>
      <c r="I305" s="12">
        <v>2363.25</v>
      </c>
      <c r="J305" s="12">
        <v>7249.13</v>
      </c>
      <c r="K305" s="27">
        <v>9612.3799999999992</v>
      </c>
      <c r="L305" s="12"/>
      <c r="M305" s="12">
        <v>1632</v>
      </c>
      <c r="N305" s="12">
        <v>1550</v>
      </c>
      <c r="O305" s="12">
        <v>3182</v>
      </c>
      <c r="P305" s="12">
        <v>2447.5</v>
      </c>
      <c r="Q305" s="27">
        <v>15241.88</v>
      </c>
    </row>
    <row r="306" spans="1:17" x14ac:dyDescent="0.25">
      <c r="A306" s="28">
        <v>43188</v>
      </c>
      <c r="B306" s="12" t="s">
        <v>340</v>
      </c>
      <c r="C306" s="48" t="e">
        <f>VLOOKUP(B306,Feuil1!$A$1:$B$14,2,FALSE)</f>
        <v>#N/A</v>
      </c>
      <c r="D306" s="21">
        <v>67630</v>
      </c>
      <c r="E306" s="12">
        <v>3929.45</v>
      </c>
      <c r="F306" s="26"/>
      <c r="H306" s="27">
        <v>3929.45</v>
      </c>
      <c r="I306" s="12"/>
      <c r="J306" s="12"/>
      <c r="K306" s="27">
        <v>0</v>
      </c>
      <c r="L306" s="12"/>
      <c r="M306" s="12">
        <v>2082.89</v>
      </c>
      <c r="N306" s="12">
        <v>1846.56</v>
      </c>
      <c r="O306" s="12">
        <v>3929.45</v>
      </c>
      <c r="P306" s="12"/>
      <c r="Q306" s="27">
        <v>3929.45</v>
      </c>
    </row>
    <row r="307" spans="1:17" x14ac:dyDescent="0.25">
      <c r="A307" s="28">
        <v>43188</v>
      </c>
      <c r="B307" s="12" t="s">
        <v>341</v>
      </c>
      <c r="C307" s="48" t="e">
        <f>VLOOKUP(B307,Feuil1!$A$1:$B$14,2,FALSE)</f>
        <v>#N/A</v>
      </c>
      <c r="D307" s="21">
        <v>67643</v>
      </c>
      <c r="E307" s="12">
        <v>62</v>
      </c>
      <c r="F307" s="26"/>
      <c r="H307" s="27">
        <v>62</v>
      </c>
      <c r="I307" s="12"/>
      <c r="J307" s="12"/>
      <c r="K307" s="27">
        <v>0</v>
      </c>
      <c r="L307" s="12"/>
      <c r="M307" s="12"/>
      <c r="N307" s="12">
        <v>62</v>
      </c>
      <c r="O307" s="12">
        <v>62</v>
      </c>
      <c r="P307" s="12"/>
      <c r="Q307" s="27">
        <v>62</v>
      </c>
    </row>
    <row r="308" spans="1:17" x14ac:dyDescent="0.25">
      <c r="A308" s="28">
        <v>43188</v>
      </c>
      <c r="B308" s="12" t="s">
        <v>342</v>
      </c>
      <c r="C308" s="48" t="e">
        <f>VLOOKUP(B308,Feuil1!$A$1:$B$14,2,FALSE)</f>
        <v>#N/A</v>
      </c>
      <c r="D308" s="21"/>
      <c r="E308" s="12"/>
      <c r="F308" s="26"/>
      <c r="H308" s="27">
        <v>0</v>
      </c>
      <c r="I308" s="12"/>
      <c r="J308" s="12"/>
      <c r="K308" s="27">
        <v>0</v>
      </c>
      <c r="L308" s="12"/>
      <c r="M308" s="12"/>
      <c r="N308" s="12"/>
      <c r="O308" s="12">
        <v>0</v>
      </c>
      <c r="P308" s="12"/>
      <c r="Q308" s="27">
        <v>0</v>
      </c>
    </row>
    <row r="309" spans="1:17" x14ac:dyDescent="0.25">
      <c r="A309" s="28">
        <v>43188</v>
      </c>
      <c r="B309" s="12" t="s">
        <v>343</v>
      </c>
      <c r="C309" s="48">
        <f>VLOOKUP(B309,Feuil1!$A$1:$B$14,2,FALSE)</f>
        <v>1979</v>
      </c>
      <c r="D309" s="21"/>
      <c r="E309" s="12"/>
      <c r="F309" s="26"/>
      <c r="H309" s="27">
        <v>0</v>
      </c>
      <c r="I309" s="12"/>
      <c r="J309" s="12"/>
      <c r="K309" s="27">
        <v>0</v>
      </c>
      <c r="L309" s="12"/>
      <c r="M309" s="12"/>
      <c r="N309" s="12"/>
      <c r="O309" s="12">
        <v>0</v>
      </c>
      <c r="P309" s="12"/>
      <c r="Q309" s="27">
        <v>0</v>
      </c>
    </row>
    <row r="310" spans="1:17" x14ac:dyDescent="0.25">
      <c r="A310" s="28">
        <v>43189</v>
      </c>
      <c r="B310" s="12" t="s">
        <v>25</v>
      </c>
      <c r="C310" s="48">
        <f>VLOOKUP(B310,Feuil1!$A$1:$B$14,2,FALSE)</f>
        <v>2568</v>
      </c>
      <c r="D310" s="21"/>
      <c r="E310" s="12"/>
      <c r="F310" s="26"/>
      <c r="H310" s="27">
        <v>0</v>
      </c>
      <c r="I310" s="12"/>
      <c r="J310" s="12"/>
      <c r="K310" s="27">
        <v>0</v>
      </c>
      <c r="L310" s="12"/>
      <c r="M310" s="12"/>
      <c r="N310" s="12"/>
      <c r="O310" s="12">
        <v>0</v>
      </c>
      <c r="P310" s="12"/>
      <c r="Q310" s="27">
        <v>0</v>
      </c>
    </row>
    <row r="311" spans="1:17" x14ac:dyDescent="0.25">
      <c r="A311" s="28">
        <v>43189</v>
      </c>
      <c r="B311" s="12" t="s">
        <v>26</v>
      </c>
      <c r="C311" s="48">
        <f>VLOOKUP(B311,Feuil1!$A$1:$B$14,2,FALSE)</f>
        <v>9143</v>
      </c>
      <c r="D311" s="21"/>
      <c r="E311" s="12"/>
      <c r="F311" s="26">
        <v>55292</v>
      </c>
      <c r="G311" s="12">
        <v>704</v>
      </c>
      <c r="H311" s="27">
        <v>704</v>
      </c>
      <c r="I311" s="12"/>
      <c r="J311" s="12"/>
      <c r="K311" s="27"/>
      <c r="L311" s="12"/>
      <c r="M311" s="12">
        <v>82</v>
      </c>
      <c r="N311" s="12">
        <v>622</v>
      </c>
      <c r="O311" s="12"/>
      <c r="P311" s="12"/>
      <c r="Q311" s="27">
        <v>0</v>
      </c>
    </row>
    <row r="312" spans="1:17" x14ac:dyDescent="0.25">
      <c r="A312" s="28">
        <v>43189</v>
      </c>
      <c r="B312" s="12" t="s">
        <v>27</v>
      </c>
      <c r="C312" s="48">
        <f>VLOOKUP(B312,Feuil1!$A$1:$B$14,2,FALSE)</f>
        <v>9144</v>
      </c>
      <c r="D312" s="21"/>
      <c r="E312" s="12"/>
      <c r="F312" s="26">
        <v>55293</v>
      </c>
      <c r="G312" s="12">
        <v>1120</v>
      </c>
      <c r="H312" s="27">
        <v>1120</v>
      </c>
      <c r="I312" s="12"/>
      <c r="J312" s="12"/>
      <c r="K312" s="27"/>
      <c r="L312" s="12"/>
      <c r="M312" s="12"/>
      <c r="N312" s="12">
        <v>1120</v>
      </c>
      <c r="O312" s="12">
        <v>1120</v>
      </c>
      <c r="P312" s="12"/>
      <c r="Q312" s="27">
        <v>1120</v>
      </c>
    </row>
    <row r="313" spans="1:17" x14ac:dyDescent="0.25">
      <c r="A313" s="28">
        <v>43189</v>
      </c>
      <c r="B313" s="12" t="s">
        <v>28</v>
      </c>
      <c r="C313" s="48">
        <f>VLOOKUP(B313,Feuil1!$A$1:$B$14,2,FALSE)</f>
        <v>21684</v>
      </c>
      <c r="D313" s="21"/>
      <c r="E313" s="12"/>
      <c r="F313" s="26"/>
      <c r="H313" s="27"/>
      <c r="I313" s="12"/>
      <c r="J313" s="12"/>
      <c r="K313" s="27"/>
      <c r="L313" s="12"/>
      <c r="M313" s="12"/>
      <c r="N313" s="12"/>
      <c r="O313" s="12"/>
      <c r="P313" s="12"/>
      <c r="Q313" s="27">
        <v>0</v>
      </c>
    </row>
    <row r="314" spans="1:17" x14ac:dyDescent="0.25">
      <c r="A314" s="28">
        <v>43189</v>
      </c>
      <c r="B314" s="12" t="s">
        <v>29</v>
      </c>
      <c r="C314" s="48">
        <f>VLOOKUP(B314,Feuil1!$A$1:$B$14,2,FALSE)</f>
        <v>37053</v>
      </c>
      <c r="D314" s="21"/>
      <c r="E314" s="12"/>
      <c r="F314" s="26">
        <v>55294</v>
      </c>
      <c r="G314" s="12">
        <v>50</v>
      </c>
      <c r="H314" s="27">
        <v>50</v>
      </c>
      <c r="I314" s="12">
        <v>50</v>
      </c>
      <c r="J314" s="12"/>
      <c r="K314" s="27">
        <v>50</v>
      </c>
      <c r="L314" s="12"/>
      <c r="M314" s="12"/>
      <c r="N314" s="12"/>
      <c r="O314" s="12"/>
      <c r="P314" s="12"/>
      <c r="Q314" s="27">
        <v>50</v>
      </c>
    </row>
    <row r="315" spans="1:17" x14ac:dyDescent="0.25">
      <c r="A315" s="28">
        <v>43189</v>
      </c>
      <c r="B315" s="12" t="s">
        <v>338</v>
      </c>
      <c r="C315" s="48">
        <f>VLOOKUP(B315,Feuil1!$A$1:$B$14,2,FALSE)</f>
        <v>1979</v>
      </c>
      <c r="D315" s="21"/>
      <c r="E315" s="12"/>
      <c r="F315" s="26"/>
      <c r="H315" s="27"/>
      <c r="I315" s="12"/>
      <c r="J315" s="12"/>
      <c r="K315" s="27">
        <v>0</v>
      </c>
      <c r="L315" s="12"/>
      <c r="M315" s="12"/>
      <c r="N315" s="12"/>
      <c r="O315" s="12">
        <v>0</v>
      </c>
      <c r="P315" s="12"/>
      <c r="Q315" s="27">
        <v>0</v>
      </c>
    </row>
    <row r="316" spans="1:17" x14ac:dyDescent="0.25">
      <c r="A316" s="28">
        <v>43189</v>
      </c>
      <c r="B316" s="12" t="s">
        <v>339</v>
      </c>
      <c r="C316" s="48">
        <f>VLOOKUP(B316,Feuil1!$A$1:$B$14,2,FALSE)</f>
        <v>1979</v>
      </c>
      <c r="D316" s="21"/>
      <c r="E316" s="12"/>
      <c r="F316" s="26"/>
      <c r="H316" s="27"/>
      <c r="I316" s="12"/>
      <c r="J316" s="12"/>
      <c r="K316" s="27">
        <v>0</v>
      </c>
      <c r="L316" s="12"/>
      <c r="M316" s="12"/>
      <c r="N316" s="12"/>
      <c r="O316" s="12">
        <v>0</v>
      </c>
      <c r="P316" s="12"/>
      <c r="Q316" s="27">
        <v>0</v>
      </c>
    </row>
    <row r="317" spans="1:17" x14ac:dyDescent="0.25">
      <c r="A317" s="28">
        <v>43189</v>
      </c>
      <c r="B317" s="12" t="s">
        <v>340</v>
      </c>
      <c r="C317" s="48" t="e">
        <f>VLOOKUP(B317,Feuil1!$A$1:$B$14,2,FALSE)</f>
        <v>#N/A</v>
      </c>
      <c r="D317" s="21"/>
      <c r="E317" s="12"/>
      <c r="F317" s="26"/>
      <c r="H317" s="27"/>
      <c r="I317" s="12"/>
      <c r="J317" s="12"/>
      <c r="K317" s="27">
        <v>0</v>
      </c>
      <c r="L317" s="12"/>
      <c r="M317" s="12"/>
      <c r="N317" s="12"/>
      <c r="O317" s="12">
        <v>0</v>
      </c>
      <c r="P317" s="12"/>
      <c r="Q317" s="27">
        <v>0</v>
      </c>
    </row>
    <row r="318" spans="1:17" x14ac:dyDescent="0.25">
      <c r="A318" s="28">
        <v>43189</v>
      </c>
      <c r="B318" s="12" t="s">
        <v>341</v>
      </c>
      <c r="C318" s="48" t="e">
        <f>VLOOKUP(B318,Feuil1!$A$1:$B$14,2,FALSE)</f>
        <v>#N/A</v>
      </c>
      <c r="D318" s="21"/>
      <c r="E318" s="12"/>
      <c r="F318" s="26"/>
      <c r="H318" s="27"/>
      <c r="I318" s="12"/>
      <c r="J318" s="12"/>
      <c r="K318" s="27">
        <v>0</v>
      </c>
      <c r="L318" s="12"/>
      <c r="M318" s="12"/>
      <c r="N318" s="12"/>
      <c r="O318" s="12">
        <v>0</v>
      </c>
      <c r="P318" s="12"/>
      <c r="Q318" s="27">
        <v>0</v>
      </c>
    </row>
    <row r="319" spans="1:17" x14ac:dyDescent="0.25">
      <c r="A319" s="28">
        <v>43189</v>
      </c>
      <c r="B319" s="12" t="s">
        <v>342</v>
      </c>
      <c r="C319" s="48" t="e">
        <f>VLOOKUP(B319,Feuil1!$A$1:$B$14,2,FALSE)</f>
        <v>#N/A</v>
      </c>
      <c r="D319" s="21"/>
      <c r="E319" s="12"/>
      <c r="F319" s="26"/>
      <c r="H319" s="27"/>
      <c r="I319" s="12"/>
      <c r="J319" s="12"/>
      <c r="K319" s="27">
        <v>0</v>
      </c>
      <c r="L319" s="12"/>
      <c r="M319" s="12"/>
      <c r="N319" s="12"/>
      <c r="O319" s="12">
        <v>0</v>
      </c>
      <c r="P319" s="12"/>
      <c r="Q319" s="27">
        <v>0</v>
      </c>
    </row>
    <row r="320" spans="1:17" x14ac:dyDescent="0.25">
      <c r="A320" s="28">
        <v>43189</v>
      </c>
      <c r="B320" s="12" t="s">
        <v>343</v>
      </c>
      <c r="C320" s="48">
        <f>VLOOKUP(B320,Feuil1!$A$1:$B$14,2,FALSE)</f>
        <v>1979</v>
      </c>
      <c r="D320" s="21"/>
      <c r="E320" s="12"/>
      <c r="F320" s="26"/>
      <c r="H320" s="27"/>
      <c r="I320" s="12"/>
      <c r="J320" s="12"/>
      <c r="K320" s="27">
        <v>0</v>
      </c>
      <c r="L320" s="12"/>
      <c r="M320" s="12"/>
      <c r="N320" s="12"/>
      <c r="O320" s="12">
        <v>0</v>
      </c>
      <c r="P320" s="12"/>
      <c r="Q320" s="27">
        <v>0</v>
      </c>
    </row>
    <row r="321" spans="1:17" x14ac:dyDescent="0.25">
      <c r="A321" s="28"/>
      <c r="B321" s="12"/>
      <c r="C321" s="48"/>
      <c r="D321" s="21"/>
      <c r="E321" s="12"/>
      <c r="F321" s="26"/>
      <c r="H321" s="27"/>
      <c r="I321" s="12"/>
      <c r="J321" s="12"/>
      <c r="K321" s="27"/>
      <c r="L321" s="12"/>
      <c r="M321" s="12"/>
      <c r="N321" s="12"/>
      <c r="O321" s="12"/>
      <c r="P321" s="12"/>
      <c r="Q321" s="27"/>
    </row>
  </sheetData>
  <autoFilter ref="A1:S320"/>
  <pageMargins left="0.7" right="0.7" top="0.75" bottom="0.75" header="0.3" footer="0.3"/>
  <pageSetup orientation="portrait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4"/>
  <sheetViews>
    <sheetView workbookViewId="0">
      <selection activeCell="C2" sqref="C2"/>
    </sheetView>
  </sheetViews>
  <sheetFormatPr baseColWidth="10" defaultRowHeight="15" x14ac:dyDescent="0.25"/>
  <cols>
    <col min="1" max="2" width="11.42578125" style="15"/>
    <col min="3" max="3" width="37.85546875" style="15" bestFit="1" customWidth="1"/>
    <col min="4" max="7" width="11.42578125" style="15"/>
    <col min="8" max="8" width="11.42578125" style="35"/>
    <col min="9" max="9" width="14.42578125" style="12" customWidth="1"/>
  </cols>
  <sheetData>
    <row r="1" spans="1:10" x14ac:dyDescent="0.25">
      <c r="A1" s="16" t="s">
        <v>15</v>
      </c>
      <c r="B1" s="16" t="s">
        <v>16</v>
      </c>
      <c r="C1" s="16" t="s">
        <v>17</v>
      </c>
      <c r="D1" s="16" t="s">
        <v>18</v>
      </c>
      <c r="E1" s="16" t="s">
        <v>19</v>
      </c>
      <c r="F1" s="16" t="s">
        <v>20</v>
      </c>
      <c r="G1" s="16" t="s">
        <v>21</v>
      </c>
      <c r="H1" s="42" t="s">
        <v>22</v>
      </c>
      <c r="I1" s="18" t="s">
        <v>23</v>
      </c>
      <c r="J1" s="9"/>
    </row>
    <row r="2" spans="1:10" x14ac:dyDescent="0.25">
      <c r="A2" s="17" t="s">
        <v>34</v>
      </c>
      <c r="B2" s="17" t="s">
        <v>35</v>
      </c>
      <c r="C2" s="17" t="s">
        <v>336</v>
      </c>
      <c r="D2" s="17" t="s">
        <v>36</v>
      </c>
      <c r="E2" s="17" t="s">
        <v>24</v>
      </c>
      <c r="F2" s="17" t="s">
        <v>37</v>
      </c>
      <c r="G2" s="17" t="s">
        <v>38</v>
      </c>
      <c r="H2" s="34" t="s">
        <v>39</v>
      </c>
      <c r="I2" s="43">
        <v>500</v>
      </c>
    </row>
    <row r="3" spans="1:10" x14ac:dyDescent="0.25">
      <c r="A3" s="17" t="s">
        <v>34</v>
      </c>
      <c r="B3" s="17" t="s">
        <v>35</v>
      </c>
      <c r="C3" s="17" t="s">
        <v>336</v>
      </c>
      <c r="D3" s="17" t="s">
        <v>36</v>
      </c>
      <c r="E3" s="17" t="s">
        <v>24</v>
      </c>
      <c r="F3" s="17" t="s">
        <v>40</v>
      </c>
      <c r="G3" s="17" t="s">
        <v>38</v>
      </c>
      <c r="H3" s="34" t="s">
        <v>41</v>
      </c>
      <c r="I3" s="43">
        <v>285</v>
      </c>
    </row>
    <row r="4" spans="1:10" x14ac:dyDescent="0.25">
      <c r="A4" s="17" t="s">
        <v>34</v>
      </c>
      <c r="B4" s="17" t="s">
        <v>35</v>
      </c>
      <c r="C4" s="17" t="s">
        <v>336</v>
      </c>
      <c r="D4" s="17" t="s">
        <v>36</v>
      </c>
      <c r="E4" s="17" t="s">
        <v>24</v>
      </c>
      <c r="F4" s="17" t="s">
        <v>42</v>
      </c>
      <c r="G4" s="17" t="s">
        <v>38</v>
      </c>
      <c r="H4" s="34" t="s">
        <v>43</v>
      </c>
      <c r="I4" s="43">
        <v>500</v>
      </c>
    </row>
    <row r="5" spans="1:10" x14ac:dyDescent="0.25">
      <c r="A5" s="17" t="s">
        <v>34</v>
      </c>
      <c r="B5" s="17" t="s">
        <v>35</v>
      </c>
      <c r="C5" s="17" t="s">
        <v>336</v>
      </c>
      <c r="D5" s="17" t="s">
        <v>44</v>
      </c>
      <c r="E5" s="17" t="s">
        <v>24</v>
      </c>
      <c r="F5" s="17" t="s">
        <v>45</v>
      </c>
      <c r="G5" s="17" t="s">
        <v>38</v>
      </c>
      <c r="H5" s="34" t="s">
        <v>46</v>
      </c>
      <c r="I5" s="43">
        <v>1562.17</v>
      </c>
    </row>
    <row r="6" spans="1:10" x14ac:dyDescent="0.25">
      <c r="A6" s="17" t="s">
        <v>34</v>
      </c>
      <c r="B6" s="17" t="s">
        <v>35</v>
      </c>
      <c r="C6" s="17" t="s">
        <v>336</v>
      </c>
      <c r="D6" s="17" t="s">
        <v>44</v>
      </c>
      <c r="E6" s="17" t="s">
        <v>24</v>
      </c>
      <c r="F6" s="17" t="s">
        <v>45</v>
      </c>
      <c r="G6" s="17" t="s">
        <v>38</v>
      </c>
      <c r="H6" s="34" t="s">
        <v>46</v>
      </c>
      <c r="I6" s="43">
        <v>0</v>
      </c>
    </row>
    <row r="7" spans="1:10" x14ac:dyDescent="0.25">
      <c r="A7" s="17" t="s">
        <v>34</v>
      </c>
      <c r="B7" s="17" t="s">
        <v>35</v>
      </c>
      <c r="C7" s="17" t="s">
        <v>336</v>
      </c>
      <c r="D7" s="17" t="s">
        <v>44</v>
      </c>
      <c r="E7" s="17" t="s">
        <v>24</v>
      </c>
      <c r="F7" s="17" t="s">
        <v>47</v>
      </c>
      <c r="G7" s="17" t="s">
        <v>38</v>
      </c>
      <c r="H7" s="34" t="s">
        <v>48</v>
      </c>
      <c r="I7" s="43">
        <v>500</v>
      </c>
    </row>
    <row r="8" spans="1:10" x14ac:dyDescent="0.25">
      <c r="A8" s="17" t="s">
        <v>34</v>
      </c>
      <c r="B8" s="17" t="s">
        <v>35</v>
      </c>
      <c r="C8" s="17" t="s">
        <v>336</v>
      </c>
      <c r="D8" s="17" t="s">
        <v>44</v>
      </c>
      <c r="E8" s="17" t="s">
        <v>24</v>
      </c>
      <c r="F8" s="17" t="s">
        <v>49</v>
      </c>
      <c r="G8" s="17" t="s">
        <v>38</v>
      </c>
      <c r="H8" s="34" t="s">
        <v>50</v>
      </c>
      <c r="I8" s="43">
        <v>173287.99</v>
      </c>
    </row>
    <row r="9" spans="1:10" x14ac:dyDescent="0.25">
      <c r="A9" s="17" t="s">
        <v>34</v>
      </c>
      <c r="B9" s="17" t="s">
        <v>35</v>
      </c>
      <c r="C9" s="17" t="s">
        <v>336</v>
      </c>
      <c r="D9" s="17" t="s">
        <v>44</v>
      </c>
      <c r="E9" s="17" t="s">
        <v>24</v>
      </c>
      <c r="F9" s="17" t="s">
        <v>51</v>
      </c>
      <c r="G9" s="17" t="s">
        <v>38</v>
      </c>
      <c r="H9" s="34" t="s">
        <v>52</v>
      </c>
      <c r="I9" s="43">
        <v>33712.480000000003</v>
      </c>
    </row>
    <row r="10" spans="1:10" x14ac:dyDescent="0.25">
      <c r="A10" s="17" t="s">
        <v>34</v>
      </c>
      <c r="B10" s="17" t="s">
        <v>35</v>
      </c>
      <c r="C10" s="17" t="s">
        <v>336</v>
      </c>
      <c r="D10" s="17" t="s">
        <v>44</v>
      </c>
      <c r="E10" s="17" t="s">
        <v>24</v>
      </c>
      <c r="F10" s="17" t="s">
        <v>53</v>
      </c>
      <c r="G10" s="17" t="s">
        <v>38</v>
      </c>
      <c r="H10" s="36" t="s">
        <v>54</v>
      </c>
      <c r="I10" s="37">
        <v>233698.45</v>
      </c>
    </row>
    <row r="11" spans="1:10" x14ac:dyDescent="0.25">
      <c r="A11" s="17" t="s">
        <v>34</v>
      </c>
      <c r="B11" s="17" t="s">
        <v>35</v>
      </c>
      <c r="C11" s="17" t="s">
        <v>336</v>
      </c>
      <c r="D11" s="17" t="s">
        <v>44</v>
      </c>
      <c r="E11" s="17" t="s">
        <v>24</v>
      </c>
      <c r="F11" s="17" t="s">
        <v>53</v>
      </c>
      <c r="G11" s="17" t="s">
        <v>38</v>
      </c>
      <c r="H11" s="34" t="s">
        <v>54</v>
      </c>
      <c r="I11" s="43">
        <v>0</v>
      </c>
    </row>
    <row r="12" spans="1:10" x14ac:dyDescent="0.25">
      <c r="A12" s="17" t="s">
        <v>34</v>
      </c>
      <c r="B12" s="17" t="s">
        <v>35</v>
      </c>
      <c r="C12" s="17" t="s">
        <v>336</v>
      </c>
      <c r="D12" s="17" t="s">
        <v>44</v>
      </c>
      <c r="E12" s="17" t="s">
        <v>24</v>
      </c>
      <c r="F12" s="17" t="s">
        <v>55</v>
      </c>
      <c r="G12" s="17" t="s">
        <v>38</v>
      </c>
      <c r="H12" s="36" t="s">
        <v>56</v>
      </c>
      <c r="I12" s="37">
        <v>2321.7399999999998</v>
      </c>
    </row>
    <row r="13" spans="1:10" x14ac:dyDescent="0.25">
      <c r="A13" s="17" t="s">
        <v>34</v>
      </c>
      <c r="B13" s="17" t="s">
        <v>35</v>
      </c>
      <c r="C13" s="17" t="s">
        <v>336</v>
      </c>
      <c r="D13" s="17" t="s">
        <v>44</v>
      </c>
      <c r="E13" s="17" t="s">
        <v>24</v>
      </c>
      <c r="F13" s="17" t="s">
        <v>57</v>
      </c>
      <c r="G13" s="17" t="s">
        <v>38</v>
      </c>
      <c r="H13" s="36" t="s">
        <v>58</v>
      </c>
      <c r="I13" s="37">
        <v>500</v>
      </c>
    </row>
    <row r="14" spans="1:10" x14ac:dyDescent="0.25">
      <c r="A14" s="17" t="s">
        <v>34</v>
      </c>
      <c r="B14" s="17" t="s">
        <v>35</v>
      </c>
      <c r="C14" s="17" t="s">
        <v>336</v>
      </c>
      <c r="D14" s="17" t="s">
        <v>59</v>
      </c>
      <c r="E14" s="17" t="s">
        <v>24</v>
      </c>
      <c r="F14" s="17" t="s">
        <v>60</v>
      </c>
      <c r="G14" s="17" t="s">
        <v>38</v>
      </c>
      <c r="H14" s="38" t="s">
        <v>61</v>
      </c>
      <c r="I14" s="39">
        <v>192465.33000000007</v>
      </c>
    </row>
    <row r="15" spans="1:10" x14ac:dyDescent="0.25">
      <c r="A15" s="17" t="s">
        <v>34</v>
      </c>
      <c r="B15" s="17" t="s">
        <v>35</v>
      </c>
      <c r="C15" s="17" t="s">
        <v>336</v>
      </c>
      <c r="D15" s="17" t="s">
        <v>59</v>
      </c>
      <c r="E15" s="17" t="s">
        <v>24</v>
      </c>
      <c r="F15" s="17" t="s">
        <v>60</v>
      </c>
      <c r="G15" s="17" t="s">
        <v>38</v>
      </c>
      <c r="H15" s="34" t="s">
        <v>61</v>
      </c>
      <c r="I15" s="43">
        <v>0</v>
      </c>
    </row>
    <row r="16" spans="1:10" x14ac:dyDescent="0.25">
      <c r="A16" s="17" t="s">
        <v>34</v>
      </c>
      <c r="B16" s="17" t="s">
        <v>35</v>
      </c>
      <c r="C16" s="17" t="s">
        <v>336</v>
      </c>
      <c r="D16" s="17" t="s">
        <v>59</v>
      </c>
      <c r="E16" s="17" t="s">
        <v>24</v>
      </c>
      <c r="F16" s="17" t="s">
        <v>62</v>
      </c>
      <c r="G16" s="17" t="s">
        <v>38</v>
      </c>
      <c r="H16" s="36" t="s">
        <v>63</v>
      </c>
      <c r="I16" s="37">
        <v>132</v>
      </c>
    </row>
    <row r="17" spans="1:11" x14ac:dyDescent="0.25">
      <c r="A17" s="17" t="s">
        <v>34</v>
      </c>
      <c r="B17" s="17" t="s">
        <v>35</v>
      </c>
      <c r="C17" s="17" t="s">
        <v>336</v>
      </c>
      <c r="D17" s="17" t="s">
        <v>59</v>
      </c>
      <c r="E17" s="17" t="s">
        <v>24</v>
      </c>
      <c r="F17" s="17" t="s">
        <v>64</v>
      </c>
      <c r="G17" s="17" t="s">
        <v>38</v>
      </c>
      <c r="H17" s="38" t="s">
        <v>65</v>
      </c>
      <c r="I17" s="39">
        <v>1644.03</v>
      </c>
    </row>
    <row r="18" spans="1:11" x14ac:dyDescent="0.25">
      <c r="A18" s="17" t="s">
        <v>34</v>
      </c>
      <c r="B18" s="17" t="s">
        <v>35</v>
      </c>
      <c r="C18" s="17" t="s">
        <v>336</v>
      </c>
      <c r="D18" s="17" t="s">
        <v>59</v>
      </c>
      <c r="E18" s="17" t="s">
        <v>24</v>
      </c>
      <c r="F18" s="17" t="s">
        <v>66</v>
      </c>
      <c r="G18" s="17" t="s">
        <v>38</v>
      </c>
      <c r="H18" s="38" t="s">
        <v>67</v>
      </c>
      <c r="I18" s="39">
        <v>29730.68</v>
      </c>
    </row>
    <row r="19" spans="1:11" x14ac:dyDescent="0.25">
      <c r="A19" s="17" t="s">
        <v>34</v>
      </c>
      <c r="B19" s="17" t="s">
        <v>35</v>
      </c>
      <c r="C19" s="17" t="s">
        <v>336</v>
      </c>
      <c r="D19" s="17" t="s">
        <v>59</v>
      </c>
      <c r="E19" s="17" t="s">
        <v>24</v>
      </c>
      <c r="F19" s="17" t="s">
        <v>68</v>
      </c>
      <c r="G19" s="17" t="s">
        <v>38</v>
      </c>
      <c r="H19" s="36" t="s">
        <v>69</v>
      </c>
      <c r="I19" s="37">
        <v>7198.55</v>
      </c>
    </row>
    <row r="20" spans="1:11" x14ac:dyDescent="0.25">
      <c r="A20" s="17" t="s">
        <v>34</v>
      </c>
      <c r="B20" s="17" t="s">
        <v>35</v>
      </c>
      <c r="C20" s="17" t="s">
        <v>336</v>
      </c>
      <c r="D20" s="17" t="s">
        <v>59</v>
      </c>
      <c r="E20" s="17" t="s">
        <v>24</v>
      </c>
      <c r="F20" s="17" t="s">
        <v>68</v>
      </c>
      <c r="G20" s="17" t="s">
        <v>38</v>
      </c>
      <c r="H20" s="34" t="s">
        <v>69</v>
      </c>
      <c r="I20" s="43">
        <v>0</v>
      </c>
    </row>
    <row r="21" spans="1:11" x14ac:dyDescent="0.25">
      <c r="A21" s="17" t="s">
        <v>34</v>
      </c>
      <c r="B21" s="17" t="s">
        <v>35</v>
      </c>
      <c r="C21" s="17" t="s">
        <v>336</v>
      </c>
      <c r="D21" s="17" t="s">
        <v>59</v>
      </c>
      <c r="E21" s="17" t="s">
        <v>24</v>
      </c>
      <c r="F21" s="17" t="s">
        <v>70</v>
      </c>
      <c r="G21" s="17" t="s">
        <v>38</v>
      </c>
      <c r="H21" s="36" t="s">
        <v>71</v>
      </c>
      <c r="I21" s="37">
        <v>287.5</v>
      </c>
    </row>
    <row r="22" spans="1:11" x14ac:dyDescent="0.25">
      <c r="A22" s="17" t="s">
        <v>34</v>
      </c>
      <c r="B22" s="17" t="s">
        <v>35</v>
      </c>
      <c r="C22" s="17" t="s">
        <v>336</v>
      </c>
      <c r="D22" s="17" t="s">
        <v>72</v>
      </c>
      <c r="E22" s="17" t="s">
        <v>24</v>
      </c>
      <c r="F22" s="17" t="s">
        <v>73</v>
      </c>
      <c r="G22" s="17" t="s">
        <v>38</v>
      </c>
      <c r="H22" s="36" t="s">
        <v>74</v>
      </c>
      <c r="I22" s="37">
        <v>51</v>
      </c>
    </row>
    <row r="23" spans="1:11" x14ac:dyDescent="0.25">
      <c r="A23" s="17" t="s">
        <v>34</v>
      </c>
      <c r="B23" s="17" t="s">
        <v>35</v>
      </c>
      <c r="C23" s="17" t="s">
        <v>336</v>
      </c>
      <c r="D23" s="17" t="s">
        <v>72</v>
      </c>
      <c r="E23" s="17" t="s">
        <v>24</v>
      </c>
      <c r="F23" s="17" t="s">
        <v>75</v>
      </c>
      <c r="G23" s="17" t="s">
        <v>38</v>
      </c>
      <c r="H23" s="38" t="s">
        <v>76</v>
      </c>
      <c r="I23" s="39">
        <v>35758.78</v>
      </c>
    </row>
    <row r="24" spans="1:11" x14ac:dyDescent="0.25">
      <c r="A24" s="17" t="s">
        <v>34</v>
      </c>
      <c r="B24" s="17" t="s">
        <v>35</v>
      </c>
      <c r="C24" s="17" t="s">
        <v>336</v>
      </c>
      <c r="D24" s="17" t="s">
        <v>72</v>
      </c>
      <c r="E24" s="17" t="s">
        <v>24</v>
      </c>
      <c r="F24" s="17" t="s">
        <v>77</v>
      </c>
      <c r="G24" s="17" t="s">
        <v>38</v>
      </c>
      <c r="H24" s="36" t="s">
        <v>78</v>
      </c>
      <c r="I24" s="37">
        <v>24316.47</v>
      </c>
      <c r="K24" s="11"/>
    </row>
    <row r="25" spans="1:11" x14ac:dyDescent="0.25">
      <c r="A25" s="17" t="s">
        <v>34</v>
      </c>
      <c r="B25" s="17" t="s">
        <v>35</v>
      </c>
      <c r="C25" s="17" t="s">
        <v>336</v>
      </c>
      <c r="D25" s="17" t="s">
        <v>72</v>
      </c>
      <c r="E25" s="17" t="s">
        <v>24</v>
      </c>
      <c r="F25" s="17" t="s">
        <v>79</v>
      </c>
      <c r="G25" s="17" t="s">
        <v>38</v>
      </c>
      <c r="H25" s="38" t="s">
        <v>80</v>
      </c>
      <c r="I25" s="39">
        <v>412589.29</v>
      </c>
    </row>
    <row r="26" spans="1:11" x14ac:dyDescent="0.25">
      <c r="A26" s="17" t="s">
        <v>34</v>
      </c>
      <c r="B26" s="17" t="s">
        <v>35</v>
      </c>
      <c r="C26" s="17" t="s">
        <v>336</v>
      </c>
      <c r="D26" s="17" t="s">
        <v>72</v>
      </c>
      <c r="E26" s="17" t="s">
        <v>24</v>
      </c>
      <c r="F26" s="17" t="s">
        <v>79</v>
      </c>
      <c r="G26" s="17" t="s">
        <v>38</v>
      </c>
      <c r="H26" s="34" t="s">
        <v>80</v>
      </c>
      <c r="I26" s="43">
        <v>0</v>
      </c>
    </row>
    <row r="27" spans="1:11" x14ac:dyDescent="0.25">
      <c r="A27" s="17" t="s">
        <v>34</v>
      </c>
      <c r="B27" s="17" t="s">
        <v>35</v>
      </c>
      <c r="C27" s="17" t="s">
        <v>336</v>
      </c>
      <c r="D27" s="17" t="s">
        <v>72</v>
      </c>
      <c r="E27" s="17" t="s">
        <v>24</v>
      </c>
      <c r="F27" s="17" t="s">
        <v>81</v>
      </c>
      <c r="G27" s="17" t="s">
        <v>38</v>
      </c>
      <c r="H27" s="36" t="s">
        <v>82</v>
      </c>
      <c r="I27" s="37">
        <v>2553.42</v>
      </c>
      <c r="J27" s="19"/>
    </row>
    <row r="28" spans="1:11" x14ac:dyDescent="0.25">
      <c r="A28" s="17" t="s">
        <v>34</v>
      </c>
      <c r="B28" s="17" t="s">
        <v>35</v>
      </c>
      <c r="C28" s="17" t="s">
        <v>336</v>
      </c>
      <c r="D28" s="17" t="s">
        <v>72</v>
      </c>
      <c r="E28" s="17" t="s">
        <v>24</v>
      </c>
      <c r="F28" s="17" t="s">
        <v>83</v>
      </c>
      <c r="G28" s="17" t="s">
        <v>38</v>
      </c>
      <c r="H28" s="38" t="s">
        <v>84</v>
      </c>
      <c r="I28" s="39">
        <v>66776.22</v>
      </c>
    </row>
    <row r="29" spans="1:11" x14ac:dyDescent="0.25">
      <c r="A29" s="17" t="s">
        <v>34</v>
      </c>
      <c r="B29" s="17" t="s">
        <v>35</v>
      </c>
      <c r="C29" s="17" t="s">
        <v>336</v>
      </c>
      <c r="D29" s="17" t="s">
        <v>72</v>
      </c>
      <c r="E29" s="17" t="s">
        <v>24</v>
      </c>
      <c r="F29" s="17" t="s">
        <v>85</v>
      </c>
      <c r="G29" s="17" t="s">
        <v>38</v>
      </c>
      <c r="H29" s="36" t="s">
        <v>86</v>
      </c>
      <c r="I29" s="37">
        <v>-500</v>
      </c>
    </row>
    <row r="30" spans="1:11" x14ac:dyDescent="0.25">
      <c r="A30" s="17" t="s">
        <v>34</v>
      </c>
      <c r="B30" s="17" t="s">
        <v>35</v>
      </c>
      <c r="C30" s="17" t="s">
        <v>336</v>
      </c>
      <c r="D30" s="17" t="s">
        <v>87</v>
      </c>
      <c r="E30" s="17" t="s">
        <v>24</v>
      </c>
      <c r="F30" s="17" t="s">
        <v>88</v>
      </c>
      <c r="G30" s="17" t="s">
        <v>38</v>
      </c>
      <c r="H30" s="36" t="s">
        <v>89</v>
      </c>
      <c r="I30" s="37">
        <v>3773.68</v>
      </c>
    </row>
    <row r="31" spans="1:11" x14ac:dyDescent="0.25">
      <c r="A31" s="17" t="s">
        <v>34</v>
      </c>
      <c r="B31" s="17" t="s">
        <v>35</v>
      </c>
      <c r="C31" s="17" t="s">
        <v>336</v>
      </c>
      <c r="D31" s="17" t="s">
        <v>87</v>
      </c>
      <c r="E31" s="17" t="s">
        <v>24</v>
      </c>
      <c r="F31" s="17" t="s">
        <v>90</v>
      </c>
      <c r="G31" s="17" t="s">
        <v>38</v>
      </c>
      <c r="H31" s="36" t="s">
        <v>91</v>
      </c>
      <c r="I31" s="37">
        <v>95</v>
      </c>
    </row>
    <row r="32" spans="1:11" x14ac:dyDescent="0.25">
      <c r="A32" s="17" t="s">
        <v>34</v>
      </c>
      <c r="B32" s="17" t="s">
        <v>35</v>
      </c>
      <c r="C32" s="17" t="s">
        <v>336</v>
      </c>
      <c r="D32" s="17" t="s">
        <v>87</v>
      </c>
      <c r="E32" s="17" t="s">
        <v>24</v>
      </c>
      <c r="F32" s="17" t="s">
        <v>92</v>
      </c>
      <c r="G32" s="17" t="s">
        <v>38</v>
      </c>
      <c r="H32" s="34" t="s">
        <v>93</v>
      </c>
      <c r="I32" s="43">
        <v>87</v>
      </c>
    </row>
    <row r="33" spans="1:13" x14ac:dyDescent="0.25">
      <c r="A33" s="17" t="s">
        <v>34</v>
      </c>
      <c r="B33" s="17" t="s">
        <v>35</v>
      </c>
      <c r="C33" s="17" t="s">
        <v>336</v>
      </c>
      <c r="D33" s="17" t="s">
        <v>87</v>
      </c>
      <c r="E33" s="17" t="s">
        <v>24</v>
      </c>
      <c r="F33" s="17" t="s">
        <v>94</v>
      </c>
      <c r="G33" s="17" t="s">
        <v>38</v>
      </c>
      <c r="H33" s="38" t="s">
        <v>95</v>
      </c>
      <c r="I33" s="39">
        <v>20663.68</v>
      </c>
    </row>
    <row r="34" spans="1:13" x14ac:dyDescent="0.25">
      <c r="A34" s="17" t="s">
        <v>34</v>
      </c>
      <c r="B34" s="17" t="s">
        <v>35</v>
      </c>
      <c r="C34" s="17" t="s">
        <v>336</v>
      </c>
      <c r="D34" s="17" t="s">
        <v>87</v>
      </c>
      <c r="E34" s="17" t="s">
        <v>24</v>
      </c>
      <c r="F34" s="17" t="s">
        <v>96</v>
      </c>
      <c r="G34" s="17" t="s">
        <v>38</v>
      </c>
      <c r="H34" s="38" t="s">
        <v>97</v>
      </c>
      <c r="I34" s="39">
        <v>8940.15</v>
      </c>
    </row>
    <row r="35" spans="1:13" x14ac:dyDescent="0.25">
      <c r="A35" s="17" t="s">
        <v>34</v>
      </c>
      <c r="B35" s="17" t="s">
        <v>35</v>
      </c>
      <c r="C35" s="17" t="s">
        <v>336</v>
      </c>
      <c r="D35" s="17" t="s">
        <v>98</v>
      </c>
      <c r="E35" s="17" t="s">
        <v>24</v>
      </c>
      <c r="F35" s="17" t="s">
        <v>99</v>
      </c>
      <c r="G35" s="17" t="s">
        <v>38</v>
      </c>
      <c r="H35" s="36" t="s">
        <v>100</v>
      </c>
      <c r="I35" s="37">
        <v>40522.39</v>
      </c>
    </row>
    <row r="36" spans="1:13" x14ac:dyDescent="0.25">
      <c r="A36" s="17" t="s">
        <v>34</v>
      </c>
      <c r="B36" s="17" t="s">
        <v>35</v>
      </c>
      <c r="C36" s="17" t="s">
        <v>336</v>
      </c>
      <c r="D36" s="17" t="s">
        <v>98</v>
      </c>
      <c r="E36" s="17" t="s">
        <v>24</v>
      </c>
      <c r="F36" s="17" t="s">
        <v>101</v>
      </c>
      <c r="G36" s="17" t="s">
        <v>38</v>
      </c>
      <c r="H36" s="36" t="s">
        <v>102</v>
      </c>
      <c r="I36" s="37">
        <v>2607.12</v>
      </c>
    </row>
    <row r="37" spans="1:13" x14ac:dyDescent="0.25">
      <c r="A37" s="17" t="s">
        <v>34</v>
      </c>
      <c r="B37" s="17" t="s">
        <v>35</v>
      </c>
      <c r="C37" s="17" t="s">
        <v>336</v>
      </c>
      <c r="D37" s="17" t="s">
        <v>98</v>
      </c>
      <c r="E37" s="17" t="s">
        <v>24</v>
      </c>
      <c r="F37" s="17" t="s">
        <v>103</v>
      </c>
      <c r="G37" s="17" t="s">
        <v>38</v>
      </c>
      <c r="H37" s="36" t="s">
        <v>104</v>
      </c>
      <c r="I37" s="37">
        <v>747.47</v>
      </c>
    </row>
    <row r="38" spans="1:13" x14ac:dyDescent="0.25">
      <c r="A38" s="17" t="s">
        <v>34</v>
      </c>
      <c r="B38" s="17" t="s">
        <v>35</v>
      </c>
      <c r="C38" s="17" t="s">
        <v>336</v>
      </c>
      <c r="D38" s="17" t="s">
        <v>98</v>
      </c>
      <c r="E38" s="17" t="s">
        <v>24</v>
      </c>
      <c r="F38" s="17" t="s">
        <v>105</v>
      </c>
      <c r="G38" s="17" t="s">
        <v>38</v>
      </c>
      <c r="H38" s="36" t="s">
        <v>106</v>
      </c>
      <c r="I38" s="37">
        <v>18496.189999999999</v>
      </c>
    </row>
    <row r="39" spans="1:13" x14ac:dyDescent="0.25">
      <c r="A39" s="15" t="s">
        <v>34</v>
      </c>
      <c r="B39" s="15" t="s">
        <v>35</v>
      </c>
      <c r="C39" s="17" t="s">
        <v>336</v>
      </c>
      <c r="D39" s="15" t="s">
        <v>98</v>
      </c>
      <c r="E39" s="15" t="s">
        <v>24</v>
      </c>
      <c r="F39" s="15" t="s">
        <v>107</v>
      </c>
      <c r="G39" s="15" t="s">
        <v>38</v>
      </c>
      <c r="H39" s="40" t="s">
        <v>108</v>
      </c>
      <c r="I39" s="30">
        <v>38689.75</v>
      </c>
    </row>
    <row r="40" spans="1:13" x14ac:dyDescent="0.25">
      <c r="A40" s="15" t="s">
        <v>34</v>
      </c>
      <c r="B40" s="15" t="s">
        <v>35</v>
      </c>
      <c r="C40" s="17" t="s">
        <v>336</v>
      </c>
      <c r="D40" s="15" t="s">
        <v>98</v>
      </c>
      <c r="E40" s="15" t="s">
        <v>24</v>
      </c>
      <c r="F40" s="15" t="s">
        <v>109</v>
      </c>
      <c r="G40" s="15" t="s">
        <v>38</v>
      </c>
      <c r="H40" s="40" t="s">
        <v>110</v>
      </c>
      <c r="I40" s="30">
        <v>7060.27</v>
      </c>
    </row>
    <row r="41" spans="1:13" x14ac:dyDescent="0.25">
      <c r="A41" s="15" t="s">
        <v>34</v>
      </c>
      <c r="B41" s="15" t="s">
        <v>35</v>
      </c>
      <c r="C41" s="17" t="s">
        <v>336</v>
      </c>
      <c r="D41" s="15" t="s">
        <v>98</v>
      </c>
      <c r="E41" s="15" t="s">
        <v>24</v>
      </c>
      <c r="F41" s="15" t="s">
        <v>111</v>
      </c>
      <c r="G41" s="15" t="s">
        <v>38</v>
      </c>
      <c r="H41" s="40" t="s">
        <v>112</v>
      </c>
      <c r="I41" s="30">
        <v>61</v>
      </c>
    </row>
    <row r="42" spans="1:13" x14ac:dyDescent="0.25">
      <c r="A42" s="15" t="s">
        <v>34</v>
      </c>
      <c r="B42" s="15" t="s">
        <v>35</v>
      </c>
      <c r="C42" s="17" t="s">
        <v>336</v>
      </c>
      <c r="D42" s="15" t="s">
        <v>98</v>
      </c>
      <c r="E42" s="15" t="s">
        <v>24</v>
      </c>
      <c r="F42" s="15" t="s">
        <v>113</v>
      </c>
      <c r="G42" s="15" t="s">
        <v>38</v>
      </c>
      <c r="H42" s="40" t="s">
        <v>114</v>
      </c>
      <c r="I42" s="30">
        <v>-406.24</v>
      </c>
    </row>
    <row r="43" spans="1:13" x14ac:dyDescent="0.25">
      <c r="A43" s="15" t="s">
        <v>34</v>
      </c>
      <c r="B43" s="15" t="s">
        <v>35</v>
      </c>
      <c r="C43" s="17" t="s">
        <v>336</v>
      </c>
      <c r="D43" s="15" t="s">
        <v>115</v>
      </c>
      <c r="E43" s="15" t="s">
        <v>24</v>
      </c>
      <c r="F43" s="15" t="s">
        <v>116</v>
      </c>
      <c r="G43" s="15" t="s">
        <v>38</v>
      </c>
      <c r="H43" s="40" t="s">
        <v>117</v>
      </c>
      <c r="I43" s="30">
        <v>6917.62</v>
      </c>
    </row>
    <row r="44" spans="1:13" x14ac:dyDescent="0.25">
      <c r="A44" s="15" t="s">
        <v>34</v>
      </c>
      <c r="B44" s="15" t="s">
        <v>35</v>
      </c>
      <c r="C44" s="17" t="s">
        <v>336</v>
      </c>
      <c r="D44" s="15" t="s">
        <v>115</v>
      </c>
      <c r="E44" s="15" t="s">
        <v>24</v>
      </c>
      <c r="F44" s="15" t="s">
        <v>118</v>
      </c>
      <c r="G44" s="15" t="s">
        <v>38</v>
      </c>
      <c r="H44" s="40" t="s">
        <v>119</v>
      </c>
      <c r="I44" s="30">
        <v>3246.43</v>
      </c>
    </row>
    <row r="45" spans="1:13" x14ac:dyDescent="0.25">
      <c r="A45" s="15" t="s">
        <v>34</v>
      </c>
      <c r="B45" s="15" t="s">
        <v>35</v>
      </c>
      <c r="C45" s="17" t="s">
        <v>336</v>
      </c>
      <c r="D45" s="15" t="s">
        <v>115</v>
      </c>
      <c r="E45" s="15" t="s">
        <v>24</v>
      </c>
      <c r="F45" s="15" t="s">
        <v>120</v>
      </c>
      <c r="G45" s="15" t="s">
        <v>38</v>
      </c>
      <c r="H45" s="40" t="s">
        <v>121</v>
      </c>
      <c r="I45" s="30">
        <v>21208.62</v>
      </c>
      <c r="M45" s="24"/>
    </row>
    <row r="46" spans="1:13" x14ac:dyDescent="0.25">
      <c r="A46" s="15" t="s">
        <v>34</v>
      </c>
      <c r="B46" s="15" t="s">
        <v>35</v>
      </c>
      <c r="C46" s="17" t="s">
        <v>336</v>
      </c>
      <c r="D46" s="15" t="s">
        <v>115</v>
      </c>
      <c r="E46" s="15" t="s">
        <v>24</v>
      </c>
      <c r="F46" s="15" t="s">
        <v>122</v>
      </c>
      <c r="G46" s="15" t="s">
        <v>38</v>
      </c>
      <c r="H46" s="40" t="s">
        <v>123</v>
      </c>
      <c r="I46" s="30">
        <v>169</v>
      </c>
    </row>
    <row r="47" spans="1:13" x14ac:dyDescent="0.25">
      <c r="A47" s="15" t="s">
        <v>34</v>
      </c>
      <c r="B47" s="15" t="s">
        <v>35</v>
      </c>
      <c r="C47" s="17" t="s">
        <v>336</v>
      </c>
      <c r="D47" s="15" t="s">
        <v>124</v>
      </c>
      <c r="E47" s="15" t="s">
        <v>24</v>
      </c>
      <c r="F47" s="15" t="s">
        <v>125</v>
      </c>
      <c r="G47" s="15" t="s">
        <v>38</v>
      </c>
      <c r="H47" s="40" t="s">
        <v>126</v>
      </c>
      <c r="I47" s="30">
        <v>46060.08</v>
      </c>
    </row>
    <row r="48" spans="1:13" x14ac:dyDescent="0.25">
      <c r="A48" s="15" t="s">
        <v>34</v>
      </c>
      <c r="B48" s="15" t="s">
        <v>35</v>
      </c>
      <c r="C48" s="17" t="s">
        <v>336</v>
      </c>
      <c r="D48" s="15" t="s">
        <v>124</v>
      </c>
      <c r="E48" s="15" t="s">
        <v>24</v>
      </c>
      <c r="F48" s="15" t="s">
        <v>127</v>
      </c>
      <c r="G48" s="15" t="s">
        <v>38</v>
      </c>
      <c r="H48" s="40" t="s">
        <v>128</v>
      </c>
      <c r="I48" s="30">
        <v>17825.79</v>
      </c>
    </row>
    <row r="49" spans="1:9" x14ac:dyDescent="0.25">
      <c r="A49" s="15" t="s">
        <v>34</v>
      </c>
      <c r="B49" s="15" t="s">
        <v>35</v>
      </c>
      <c r="C49" s="17" t="s">
        <v>336</v>
      </c>
      <c r="D49" s="15" t="s">
        <v>124</v>
      </c>
      <c r="E49" s="15" t="s">
        <v>24</v>
      </c>
      <c r="F49" s="15" t="s">
        <v>129</v>
      </c>
      <c r="G49" s="15" t="s">
        <v>38</v>
      </c>
      <c r="H49" s="40" t="s">
        <v>130</v>
      </c>
      <c r="I49" s="30">
        <v>1565.77</v>
      </c>
    </row>
    <row r="50" spans="1:9" x14ac:dyDescent="0.25">
      <c r="A50" s="15" t="s">
        <v>34</v>
      </c>
      <c r="B50" s="15" t="s">
        <v>35</v>
      </c>
      <c r="C50" s="17" t="s">
        <v>336</v>
      </c>
      <c r="D50" s="15" t="s">
        <v>131</v>
      </c>
      <c r="E50" s="15" t="s">
        <v>24</v>
      </c>
      <c r="F50" s="15" t="s">
        <v>132</v>
      </c>
      <c r="G50" s="15" t="s">
        <v>38</v>
      </c>
      <c r="H50" s="40" t="s">
        <v>133</v>
      </c>
      <c r="I50" s="30">
        <v>5954.01</v>
      </c>
    </row>
    <row r="51" spans="1:9" x14ac:dyDescent="0.25">
      <c r="A51" s="15" t="s">
        <v>34</v>
      </c>
      <c r="B51" s="15" t="s">
        <v>35</v>
      </c>
      <c r="C51" s="17" t="s">
        <v>336</v>
      </c>
      <c r="D51" s="15" t="s">
        <v>131</v>
      </c>
      <c r="E51" s="15" t="s">
        <v>24</v>
      </c>
      <c r="F51" s="15" t="s">
        <v>134</v>
      </c>
      <c r="G51" s="15" t="s">
        <v>38</v>
      </c>
      <c r="H51" s="41" t="s">
        <v>135</v>
      </c>
      <c r="I51" s="32">
        <v>16508.93</v>
      </c>
    </row>
    <row r="52" spans="1:9" x14ac:dyDescent="0.25">
      <c r="A52" s="15" t="s">
        <v>34</v>
      </c>
      <c r="B52" s="15" t="s">
        <v>35</v>
      </c>
      <c r="C52" s="17" t="s">
        <v>336</v>
      </c>
      <c r="D52" s="15" t="s">
        <v>131</v>
      </c>
      <c r="E52" s="15" t="s">
        <v>24</v>
      </c>
      <c r="F52" s="15" t="s">
        <v>134</v>
      </c>
      <c r="G52" s="15" t="s">
        <v>38</v>
      </c>
      <c r="H52" s="35" t="s">
        <v>135</v>
      </c>
      <c r="I52" s="12">
        <v>-238.5</v>
      </c>
    </row>
    <row r="53" spans="1:9" x14ac:dyDescent="0.25">
      <c r="A53" s="15" t="s">
        <v>34</v>
      </c>
      <c r="B53" s="15" t="s">
        <v>35</v>
      </c>
      <c r="C53" s="17" t="s">
        <v>336</v>
      </c>
      <c r="D53" s="15" t="s">
        <v>131</v>
      </c>
      <c r="E53" s="15" t="s">
        <v>24</v>
      </c>
      <c r="F53" s="15" t="s">
        <v>136</v>
      </c>
      <c r="G53" s="15" t="s">
        <v>38</v>
      </c>
      <c r="H53" s="40" t="s">
        <v>137</v>
      </c>
      <c r="I53" s="30">
        <v>2119.89</v>
      </c>
    </row>
    <row r="54" spans="1:9" x14ac:dyDescent="0.25">
      <c r="A54" s="15" t="s">
        <v>34</v>
      </c>
      <c r="B54" s="15" t="s">
        <v>35</v>
      </c>
      <c r="C54" s="17" t="s">
        <v>336</v>
      </c>
      <c r="D54" s="15" t="s">
        <v>131</v>
      </c>
      <c r="E54" s="15" t="s">
        <v>24</v>
      </c>
      <c r="F54" s="15" t="s">
        <v>138</v>
      </c>
      <c r="G54" s="15" t="s">
        <v>38</v>
      </c>
      <c r="H54" s="40" t="s">
        <v>139</v>
      </c>
      <c r="I54" s="30">
        <v>8151.41</v>
      </c>
    </row>
    <row r="55" spans="1:9" x14ac:dyDescent="0.25">
      <c r="A55" s="15" t="s">
        <v>34</v>
      </c>
      <c r="B55" s="15" t="s">
        <v>35</v>
      </c>
      <c r="C55" s="17" t="s">
        <v>336</v>
      </c>
      <c r="D55" s="15" t="s">
        <v>131</v>
      </c>
      <c r="E55" s="15" t="s">
        <v>24</v>
      </c>
      <c r="F55" s="15" t="s">
        <v>140</v>
      </c>
      <c r="G55" s="15" t="s">
        <v>38</v>
      </c>
      <c r="H55" s="40" t="s">
        <v>141</v>
      </c>
      <c r="I55" s="30">
        <v>4767.09</v>
      </c>
    </row>
    <row r="56" spans="1:9" x14ac:dyDescent="0.25">
      <c r="A56" s="15" t="s">
        <v>34</v>
      </c>
      <c r="B56" s="15" t="s">
        <v>35</v>
      </c>
      <c r="C56" s="17" t="s">
        <v>336</v>
      </c>
      <c r="D56" s="15" t="s">
        <v>142</v>
      </c>
      <c r="E56" s="15" t="s">
        <v>24</v>
      </c>
      <c r="F56" s="15" t="s">
        <v>143</v>
      </c>
      <c r="G56" s="15" t="s">
        <v>38</v>
      </c>
      <c r="H56" s="40" t="s">
        <v>144</v>
      </c>
      <c r="I56" s="30">
        <v>18944.150000000001</v>
      </c>
    </row>
    <row r="57" spans="1:9" x14ac:dyDescent="0.25">
      <c r="A57" s="15" t="s">
        <v>34</v>
      </c>
      <c r="B57" s="15" t="s">
        <v>35</v>
      </c>
      <c r="C57" s="17" t="s">
        <v>336</v>
      </c>
      <c r="D57" s="15" t="s">
        <v>142</v>
      </c>
      <c r="E57" s="15" t="s">
        <v>24</v>
      </c>
      <c r="F57" s="15" t="s">
        <v>143</v>
      </c>
      <c r="G57" s="15" t="s">
        <v>38</v>
      </c>
      <c r="H57" s="35" t="s">
        <v>144</v>
      </c>
      <c r="I57" s="12">
        <v>0</v>
      </c>
    </row>
    <row r="58" spans="1:9" x14ac:dyDescent="0.25">
      <c r="A58" s="15" t="s">
        <v>34</v>
      </c>
      <c r="B58" s="15" t="s">
        <v>35</v>
      </c>
      <c r="C58" s="17" t="s">
        <v>336</v>
      </c>
      <c r="D58" s="15" t="s">
        <v>142</v>
      </c>
      <c r="E58" s="15" t="s">
        <v>24</v>
      </c>
      <c r="F58" s="15" t="s">
        <v>145</v>
      </c>
      <c r="G58" s="15" t="s">
        <v>38</v>
      </c>
      <c r="H58" s="40" t="s">
        <v>146</v>
      </c>
      <c r="I58" s="30">
        <v>2845.32</v>
      </c>
    </row>
    <row r="59" spans="1:9" x14ac:dyDescent="0.25">
      <c r="A59" s="15" t="s">
        <v>34</v>
      </c>
      <c r="B59" s="15" t="s">
        <v>35</v>
      </c>
      <c r="C59" s="17" t="s">
        <v>336</v>
      </c>
      <c r="D59" s="15" t="s">
        <v>142</v>
      </c>
      <c r="E59" s="15" t="s">
        <v>24</v>
      </c>
      <c r="F59" s="15" t="s">
        <v>145</v>
      </c>
      <c r="G59" s="15" t="s">
        <v>38</v>
      </c>
      <c r="H59" s="35" t="s">
        <v>146</v>
      </c>
      <c r="I59" s="12">
        <v>0</v>
      </c>
    </row>
    <row r="60" spans="1:9" x14ac:dyDescent="0.25">
      <c r="A60" s="15" t="s">
        <v>34</v>
      </c>
      <c r="B60" s="15" t="s">
        <v>35</v>
      </c>
      <c r="C60" s="17" t="s">
        <v>336</v>
      </c>
      <c r="D60" s="15" t="s">
        <v>142</v>
      </c>
      <c r="E60" s="15" t="s">
        <v>24</v>
      </c>
      <c r="F60" s="15" t="s">
        <v>147</v>
      </c>
      <c r="G60" s="15" t="s">
        <v>38</v>
      </c>
      <c r="H60" s="40" t="s">
        <v>148</v>
      </c>
      <c r="I60" s="30">
        <v>118.58</v>
      </c>
    </row>
    <row r="61" spans="1:9" x14ac:dyDescent="0.25">
      <c r="A61" s="15" t="s">
        <v>34</v>
      </c>
      <c r="B61" s="15" t="s">
        <v>35</v>
      </c>
      <c r="C61" s="17" t="s">
        <v>336</v>
      </c>
      <c r="D61" s="15" t="s">
        <v>142</v>
      </c>
      <c r="E61" s="15" t="s">
        <v>24</v>
      </c>
      <c r="F61" s="15" t="s">
        <v>149</v>
      </c>
      <c r="G61" s="15" t="s">
        <v>38</v>
      </c>
      <c r="H61" s="40" t="s">
        <v>150</v>
      </c>
      <c r="I61" s="30">
        <v>2805.29</v>
      </c>
    </row>
    <row r="62" spans="1:9" x14ac:dyDescent="0.25">
      <c r="A62" s="15" t="s">
        <v>34</v>
      </c>
      <c r="B62" s="15" t="s">
        <v>35</v>
      </c>
      <c r="C62" s="17" t="s">
        <v>336</v>
      </c>
      <c r="D62" s="15" t="s">
        <v>151</v>
      </c>
      <c r="E62" s="15" t="s">
        <v>24</v>
      </c>
      <c r="F62" s="15" t="s">
        <v>152</v>
      </c>
      <c r="G62" s="15" t="s">
        <v>38</v>
      </c>
      <c r="H62" s="40" t="s">
        <v>153</v>
      </c>
      <c r="I62" s="30">
        <v>26039.18</v>
      </c>
    </row>
    <row r="63" spans="1:9" x14ac:dyDescent="0.25">
      <c r="A63" s="15" t="s">
        <v>34</v>
      </c>
      <c r="B63" s="15" t="s">
        <v>35</v>
      </c>
      <c r="C63" s="17" t="s">
        <v>336</v>
      </c>
      <c r="D63" s="15" t="s">
        <v>151</v>
      </c>
      <c r="E63" s="15" t="s">
        <v>24</v>
      </c>
      <c r="F63" s="15" t="s">
        <v>154</v>
      </c>
      <c r="G63" s="15" t="s">
        <v>38</v>
      </c>
      <c r="H63" s="40" t="s">
        <v>155</v>
      </c>
      <c r="I63" s="30">
        <v>9904.4599999999991</v>
      </c>
    </row>
    <row r="64" spans="1:9" x14ac:dyDescent="0.25">
      <c r="A64" s="15" t="s">
        <v>34</v>
      </c>
      <c r="B64" s="15" t="s">
        <v>35</v>
      </c>
      <c r="C64" s="17" t="s">
        <v>336</v>
      </c>
      <c r="D64" s="15" t="s">
        <v>151</v>
      </c>
      <c r="E64" s="15" t="s">
        <v>24</v>
      </c>
      <c r="F64" s="15" t="s">
        <v>154</v>
      </c>
      <c r="G64" s="15" t="s">
        <v>38</v>
      </c>
      <c r="H64" s="35" t="s">
        <v>155</v>
      </c>
      <c r="I64" s="12">
        <v>0</v>
      </c>
    </row>
    <row r="65" spans="1:10" x14ac:dyDescent="0.25">
      <c r="A65" s="15" t="s">
        <v>34</v>
      </c>
      <c r="B65" s="15" t="s">
        <v>35</v>
      </c>
      <c r="C65" s="17" t="s">
        <v>336</v>
      </c>
      <c r="D65" s="15" t="s">
        <v>151</v>
      </c>
      <c r="E65" s="15" t="s">
        <v>24</v>
      </c>
      <c r="F65" s="15" t="s">
        <v>156</v>
      </c>
      <c r="G65" s="15" t="s">
        <v>38</v>
      </c>
      <c r="H65" s="40" t="s">
        <v>157</v>
      </c>
      <c r="I65" s="30">
        <v>100.03</v>
      </c>
    </row>
    <row r="66" spans="1:10" x14ac:dyDescent="0.25">
      <c r="A66" s="15" t="s">
        <v>34</v>
      </c>
      <c r="B66" s="15" t="s">
        <v>35</v>
      </c>
      <c r="C66" s="17" t="s">
        <v>336</v>
      </c>
      <c r="D66" s="15" t="s">
        <v>151</v>
      </c>
      <c r="E66" s="15" t="s">
        <v>24</v>
      </c>
      <c r="F66" s="15" t="s">
        <v>158</v>
      </c>
      <c r="G66" s="15" t="s">
        <v>38</v>
      </c>
      <c r="H66" s="40" t="s">
        <v>159</v>
      </c>
      <c r="I66" s="30">
        <v>14090.19</v>
      </c>
    </row>
    <row r="67" spans="1:10" x14ac:dyDescent="0.25">
      <c r="A67" s="15" t="s">
        <v>34</v>
      </c>
      <c r="B67" s="15" t="s">
        <v>35</v>
      </c>
      <c r="C67" s="17" t="s">
        <v>336</v>
      </c>
      <c r="D67" s="15" t="s">
        <v>160</v>
      </c>
      <c r="E67" s="15" t="s">
        <v>24</v>
      </c>
      <c r="F67" s="15" t="s">
        <v>161</v>
      </c>
      <c r="G67" s="15" t="s">
        <v>38</v>
      </c>
      <c r="H67" s="40" t="s">
        <v>162</v>
      </c>
      <c r="I67" s="30">
        <v>9829.2199999999993</v>
      </c>
    </row>
    <row r="68" spans="1:10" x14ac:dyDescent="0.25">
      <c r="A68" s="17" t="s">
        <v>34</v>
      </c>
      <c r="B68" s="17" t="s">
        <v>35</v>
      </c>
      <c r="C68" s="17" t="s">
        <v>336</v>
      </c>
      <c r="D68" s="17" t="s">
        <v>160</v>
      </c>
      <c r="E68" s="17" t="s">
        <v>24</v>
      </c>
      <c r="F68" s="17" t="s">
        <v>163</v>
      </c>
      <c r="G68" s="17" t="s">
        <v>38</v>
      </c>
      <c r="H68" s="36" t="s">
        <v>164</v>
      </c>
      <c r="I68" s="37">
        <v>6074.83</v>
      </c>
    </row>
    <row r="69" spans="1:10" x14ac:dyDescent="0.25">
      <c r="A69" s="17" t="s">
        <v>34</v>
      </c>
      <c r="B69" s="17" t="s">
        <v>35</v>
      </c>
      <c r="C69" s="17" t="s">
        <v>336</v>
      </c>
      <c r="D69" s="17" t="s">
        <v>160</v>
      </c>
      <c r="E69" s="17" t="s">
        <v>24</v>
      </c>
      <c r="F69" s="17" t="s">
        <v>165</v>
      </c>
      <c r="G69" s="17" t="s">
        <v>38</v>
      </c>
      <c r="H69" s="36" t="s">
        <v>166</v>
      </c>
      <c r="I69" s="37">
        <v>800.55</v>
      </c>
    </row>
    <row r="70" spans="1:10" x14ac:dyDescent="0.25">
      <c r="A70" s="17" t="s">
        <v>34</v>
      </c>
      <c r="B70" s="17" t="s">
        <v>35</v>
      </c>
      <c r="C70" s="17" t="s">
        <v>336</v>
      </c>
      <c r="D70" s="17" t="s">
        <v>160</v>
      </c>
      <c r="E70" s="17" t="s">
        <v>24</v>
      </c>
      <c r="F70" s="17" t="s">
        <v>167</v>
      </c>
      <c r="G70" s="17" t="s">
        <v>38</v>
      </c>
      <c r="H70" s="34" t="s">
        <v>168</v>
      </c>
      <c r="I70" s="43">
        <v>1850</v>
      </c>
      <c r="J70" s="15"/>
    </row>
    <row r="71" spans="1:10" x14ac:dyDescent="0.25">
      <c r="A71" s="17" t="s">
        <v>34</v>
      </c>
      <c r="B71" s="17" t="s">
        <v>35</v>
      </c>
      <c r="C71" s="17" t="s">
        <v>336</v>
      </c>
      <c r="D71" s="17" t="s">
        <v>169</v>
      </c>
      <c r="E71" s="17" t="s">
        <v>24</v>
      </c>
      <c r="F71" s="17" t="s">
        <v>170</v>
      </c>
      <c r="G71" s="17" t="s">
        <v>38</v>
      </c>
      <c r="H71" s="36" t="s">
        <v>171</v>
      </c>
      <c r="I71" s="37">
        <v>9219.24</v>
      </c>
    </row>
    <row r="72" spans="1:10" x14ac:dyDescent="0.25">
      <c r="A72" s="17" t="s">
        <v>34</v>
      </c>
      <c r="B72" s="17" t="s">
        <v>35</v>
      </c>
      <c r="C72" s="17" t="s">
        <v>336</v>
      </c>
      <c r="D72" s="17" t="s">
        <v>169</v>
      </c>
      <c r="E72" s="17" t="s">
        <v>24</v>
      </c>
      <c r="F72" s="17" t="s">
        <v>172</v>
      </c>
      <c r="G72" s="17" t="s">
        <v>38</v>
      </c>
      <c r="H72" s="36" t="s">
        <v>173</v>
      </c>
      <c r="I72" s="37">
        <v>3916.07</v>
      </c>
    </row>
    <row r="73" spans="1:10" x14ac:dyDescent="0.25">
      <c r="A73" s="17" t="s">
        <v>34</v>
      </c>
      <c r="B73" s="17" t="s">
        <v>35</v>
      </c>
      <c r="C73" s="17" t="s">
        <v>336</v>
      </c>
      <c r="D73" s="17" t="s">
        <v>169</v>
      </c>
      <c r="E73" s="17" t="s">
        <v>24</v>
      </c>
      <c r="F73" s="17" t="s">
        <v>174</v>
      </c>
      <c r="G73" s="17" t="s">
        <v>38</v>
      </c>
      <c r="H73" s="36" t="s">
        <v>175</v>
      </c>
      <c r="I73" s="37">
        <v>2323.5300000000002</v>
      </c>
    </row>
    <row r="74" spans="1:10" x14ac:dyDescent="0.25">
      <c r="A74" s="17" t="s">
        <v>34</v>
      </c>
      <c r="B74" s="17" t="s">
        <v>35</v>
      </c>
      <c r="C74" s="17" t="s">
        <v>336</v>
      </c>
      <c r="D74" s="17" t="s">
        <v>169</v>
      </c>
      <c r="E74" s="17" t="s">
        <v>24</v>
      </c>
      <c r="F74" s="17" t="s">
        <v>176</v>
      </c>
      <c r="G74" s="17" t="s">
        <v>38</v>
      </c>
      <c r="H74" s="36" t="s">
        <v>177</v>
      </c>
      <c r="I74" s="37">
        <v>1912</v>
      </c>
    </row>
    <row r="75" spans="1:10" x14ac:dyDescent="0.25">
      <c r="A75" s="17" t="s">
        <v>34</v>
      </c>
      <c r="B75" s="17" t="s">
        <v>35</v>
      </c>
      <c r="C75" s="17" t="s">
        <v>336</v>
      </c>
      <c r="D75" s="17" t="s">
        <v>169</v>
      </c>
      <c r="E75" s="17" t="s">
        <v>24</v>
      </c>
      <c r="F75" s="17" t="s">
        <v>178</v>
      </c>
      <c r="G75" s="17" t="s">
        <v>38</v>
      </c>
      <c r="H75" s="36" t="s">
        <v>179</v>
      </c>
      <c r="I75" s="37">
        <v>3979.06</v>
      </c>
      <c r="J75" s="11"/>
    </row>
    <row r="76" spans="1:10" x14ac:dyDescent="0.25">
      <c r="A76" s="17" t="s">
        <v>34</v>
      </c>
      <c r="B76" s="17" t="s">
        <v>35</v>
      </c>
      <c r="C76" s="17" t="s">
        <v>336</v>
      </c>
      <c r="D76" s="17" t="s">
        <v>169</v>
      </c>
      <c r="E76" s="17" t="s">
        <v>24</v>
      </c>
      <c r="F76" s="17" t="s">
        <v>178</v>
      </c>
      <c r="G76" s="17" t="s">
        <v>38</v>
      </c>
      <c r="H76" s="34" t="s">
        <v>179</v>
      </c>
      <c r="I76" s="43">
        <v>0</v>
      </c>
    </row>
    <row r="77" spans="1:10" x14ac:dyDescent="0.25">
      <c r="A77" s="17" t="s">
        <v>34</v>
      </c>
      <c r="B77" s="17" t="s">
        <v>35</v>
      </c>
      <c r="C77" s="17" t="s">
        <v>336</v>
      </c>
      <c r="D77" s="17" t="s">
        <v>169</v>
      </c>
      <c r="E77" s="17" t="s">
        <v>24</v>
      </c>
      <c r="F77" s="17" t="s">
        <v>180</v>
      </c>
      <c r="G77" s="17" t="s">
        <v>38</v>
      </c>
      <c r="H77" s="36" t="s">
        <v>181</v>
      </c>
      <c r="I77" s="37">
        <v>6760.65</v>
      </c>
    </row>
    <row r="78" spans="1:10" x14ac:dyDescent="0.25">
      <c r="A78" s="17" t="s">
        <v>34</v>
      </c>
      <c r="B78" s="17" t="s">
        <v>35</v>
      </c>
      <c r="C78" s="17" t="s">
        <v>336</v>
      </c>
      <c r="D78" s="17" t="s">
        <v>169</v>
      </c>
      <c r="E78" s="17" t="s">
        <v>24</v>
      </c>
      <c r="F78" s="17" t="s">
        <v>182</v>
      </c>
      <c r="G78" s="17" t="s">
        <v>38</v>
      </c>
      <c r="H78" s="36" t="s">
        <v>183</v>
      </c>
      <c r="I78" s="37">
        <v>1700.8999999999999</v>
      </c>
    </row>
    <row r="79" spans="1:10" x14ac:dyDescent="0.25">
      <c r="A79" s="17" t="s">
        <v>34</v>
      </c>
      <c r="B79" s="17" t="s">
        <v>35</v>
      </c>
      <c r="C79" s="17" t="s">
        <v>336</v>
      </c>
      <c r="D79" s="17" t="s">
        <v>169</v>
      </c>
      <c r="E79" s="17" t="s">
        <v>24</v>
      </c>
      <c r="F79" s="17" t="s">
        <v>182</v>
      </c>
      <c r="G79" s="17" t="s">
        <v>38</v>
      </c>
      <c r="H79" s="34" t="s">
        <v>183</v>
      </c>
      <c r="I79" s="43">
        <v>0</v>
      </c>
    </row>
    <row r="80" spans="1:10" x14ac:dyDescent="0.25">
      <c r="A80" s="15" t="s">
        <v>34</v>
      </c>
      <c r="B80" s="15" t="s">
        <v>35</v>
      </c>
      <c r="C80" s="17" t="s">
        <v>336</v>
      </c>
      <c r="D80" s="15" t="s">
        <v>169</v>
      </c>
      <c r="E80" s="15" t="s">
        <v>24</v>
      </c>
      <c r="F80" s="15" t="s">
        <v>184</v>
      </c>
      <c r="G80" s="15" t="s">
        <v>38</v>
      </c>
      <c r="H80" s="40" t="s">
        <v>185</v>
      </c>
      <c r="I80" s="30">
        <v>-500</v>
      </c>
    </row>
    <row r="81" spans="1:9" x14ac:dyDescent="0.25">
      <c r="A81" s="15" t="s">
        <v>34</v>
      </c>
      <c r="B81" s="15" t="s">
        <v>35</v>
      </c>
      <c r="C81" s="17" t="s">
        <v>336</v>
      </c>
      <c r="D81" s="15" t="s">
        <v>169</v>
      </c>
      <c r="E81" s="15" t="s">
        <v>24</v>
      </c>
      <c r="F81" s="15" t="s">
        <v>186</v>
      </c>
      <c r="G81" s="15" t="s">
        <v>38</v>
      </c>
      <c r="H81" s="40" t="s">
        <v>187</v>
      </c>
      <c r="I81" s="30">
        <v>21857.18</v>
      </c>
    </row>
    <row r="82" spans="1:9" x14ac:dyDescent="0.25">
      <c r="A82" s="15" t="s">
        <v>34</v>
      </c>
      <c r="B82" s="15" t="s">
        <v>35</v>
      </c>
      <c r="C82" s="17" t="s">
        <v>336</v>
      </c>
      <c r="D82" s="15" t="s">
        <v>169</v>
      </c>
      <c r="E82" s="15" t="s">
        <v>24</v>
      </c>
      <c r="F82" s="15" t="s">
        <v>188</v>
      </c>
      <c r="G82" s="15" t="s">
        <v>38</v>
      </c>
      <c r="H82" s="40" t="s">
        <v>189</v>
      </c>
      <c r="I82" s="30">
        <v>247.89</v>
      </c>
    </row>
    <row r="83" spans="1:9" x14ac:dyDescent="0.25">
      <c r="A83" s="15" t="s">
        <v>34</v>
      </c>
      <c r="B83" s="15" t="s">
        <v>35</v>
      </c>
      <c r="C83" s="17" t="s">
        <v>336</v>
      </c>
      <c r="D83" s="15" t="s">
        <v>169</v>
      </c>
      <c r="E83" s="15" t="s">
        <v>24</v>
      </c>
      <c r="F83" s="15" t="s">
        <v>190</v>
      </c>
      <c r="G83" s="15" t="s">
        <v>38</v>
      </c>
      <c r="H83" s="40" t="s">
        <v>191</v>
      </c>
      <c r="I83" s="30">
        <v>94</v>
      </c>
    </row>
    <row r="84" spans="1:9" x14ac:dyDescent="0.25">
      <c r="A84" s="15" t="s">
        <v>34</v>
      </c>
      <c r="B84" s="15" t="s">
        <v>35</v>
      </c>
      <c r="C84" s="17" t="s">
        <v>336</v>
      </c>
      <c r="D84" s="15" t="s">
        <v>192</v>
      </c>
      <c r="E84" s="15" t="s">
        <v>24</v>
      </c>
      <c r="F84" s="15" t="s">
        <v>193</v>
      </c>
      <c r="G84" s="15" t="s">
        <v>38</v>
      </c>
      <c r="H84" s="41" t="s">
        <v>194</v>
      </c>
      <c r="I84" s="32">
        <v>12746.57</v>
      </c>
    </row>
  </sheetData>
  <autoFilter ref="A1:J83">
    <sortState ref="A2:J83">
      <sortCondition sortBy="cellColor" ref="I1:I83" dxfId="0"/>
    </sortState>
  </autoFilter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96"/>
  <sheetViews>
    <sheetView workbookViewId="0">
      <selection activeCell="M3" sqref="M3"/>
    </sheetView>
  </sheetViews>
  <sheetFormatPr baseColWidth="10" defaultRowHeight="15" x14ac:dyDescent="0.25"/>
  <cols>
    <col min="12" max="12" width="11.42578125" style="46"/>
    <col min="13" max="13" width="12" style="3" bestFit="1" customWidth="1"/>
  </cols>
  <sheetData>
    <row r="1" spans="1:13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195</v>
      </c>
      <c r="J1" t="s">
        <v>196</v>
      </c>
      <c r="K1" t="s">
        <v>197</v>
      </c>
      <c r="L1" s="46" t="s">
        <v>337</v>
      </c>
      <c r="M1" s="3" t="s">
        <v>23</v>
      </c>
    </row>
    <row r="2" spans="1:13" x14ac:dyDescent="0.25">
      <c r="A2" t="s">
        <v>34</v>
      </c>
      <c r="B2" t="s">
        <v>35</v>
      </c>
      <c r="C2" t="s">
        <v>335</v>
      </c>
      <c r="D2" t="s">
        <v>59</v>
      </c>
      <c r="E2" t="s">
        <v>198</v>
      </c>
      <c r="F2" t="s">
        <v>199</v>
      </c>
      <c r="G2" t="s">
        <v>38</v>
      </c>
      <c r="H2" t="s">
        <v>200</v>
      </c>
      <c r="I2" t="s">
        <v>201</v>
      </c>
      <c r="J2" t="s">
        <v>202</v>
      </c>
      <c r="K2">
        <v>54710</v>
      </c>
      <c r="L2" s="46">
        <v>43514</v>
      </c>
      <c r="M2" s="3">
        <v>2012</v>
      </c>
    </row>
    <row r="3" spans="1:13" x14ac:dyDescent="0.25">
      <c r="A3" t="s">
        <v>34</v>
      </c>
      <c r="B3" t="s">
        <v>35</v>
      </c>
      <c r="C3" t="s">
        <v>335</v>
      </c>
      <c r="D3" t="s">
        <v>59</v>
      </c>
      <c r="E3" t="s">
        <v>198</v>
      </c>
      <c r="F3" t="s">
        <v>199</v>
      </c>
      <c r="G3" t="s">
        <v>38</v>
      </c>
      <c r="H3" t="s">
        <v>200</v>
      </c>
      <c r="I3" t="s">
        <v>203</v>
      </c>
      <c r="J3" t="s">
        <v>202</v>
      </c>
      <c r="K3">
        <v>54711</v>
      </c>
      <c r="L3" s="46">
        <v>43514</v>
      </c>
      <c r="M3" s="3">
        <v>3489</v>
      </c>
    </row>
    <row r="4" spans="1:13" x14ac:dyDescent="0.25">
      <c r="A4" t="s">
        <v>34</v>
      </c>
      <c r="B4" t="s">
        <v>35</v>
      </c>
      <c r="C4" t="s">
        <v>335</v>
      </c>
      <c r="D4" t="s">
        <v>59</v>
      </c>
      <c r="E4" t="s">
        <v>198</v>
      </c>
      <c r="F4" t="s">
        <v>199</v>
      </c>
      <c r="G4" t="s">
        <v>38</v>
      </c>
      <c r="H4" t="s">
        <v>200</v>
      </c>
      <c r="I4" t="s">
        <v>204</v>
      </c>
      <c r="J4" t="s">
        <v>202</v>
      </c>
      <c r="K4">
        <v>54727</v>
      </c>
      <c r="L4" s="46">
        <v>43879</v>
      </c>
      <c r="M4" s="3">
        <v>463</v>
      </c>
    </row>
    <row r="5" spans="1:13" x14ac:dyDescent="0.25">
      <c r="A5" t="s">
        <v>34</v>
      </c>
      <c r="B5" t="s">
        <v>35</v>
      </c>
      <c r="C5" t="s">
        <v>335</v>
      </c>
      <c r="D5" t="s">
        <v>59</v>
      </c>
      <c r="E5" t="s">
        <v>198</v>
      </c>
      <c r="F5" t="s">
        <v>199</v>
      </c>
      <c r="G5" t="s">
        <v>38</v>
      </c>
      <c r="H5" t="s">
        <v>200</v>
      </c>
      <c r="I5" t="s">
        <v>205</v>
      </c>
      <c r="J5" t="s">
        <v>202</v>
      </c>
      <c r="K5">
        <v>54728</v>
      </c>
      <c r="L5" s="46">
        <v>43879</v>
      </c>
      <c r="M5" s="3">
        <v>20</v>
      </c>
    </row>
    <row r="6" spans="1:13" x14ac:dyDescent="0.25">
      <c r="A6" t="s">
        <v>34</v>
      </c>
      <c r="B6" t="s">
        <v>35</v>
      </c>
      <c r="C6" t="s">
        <v>335</v>
      </c>
      <c r="D6" t="s">
        <v>59</v>
      </c>
      <c r="E6" t="s">
        <v>198</v>
      </c>
      <c r="F6" t="s">
        <v>199</v>
      </c>
      <c r="G6" t="s">
        <v>38</v>
      </c>
      <c r="H6" t="s">
        <v>200</v>
      </c>
      <c r="I6" t="s">
        <v>206</v>
      </c>
      <c r="J6" t="s">
        <v>202</v>
      </c>
      <c r="K6">
        <v>54729</v>
      </c>
      <c r="L6" s="46">
        <v>43879</v>
      </c>
      <c r="M6" s="3">
        <v>366.35</v>
      </c>
    </row>
    <row r="7" spans="1:13" x14ac:dyDescent="0.25">
      <c r="A7" t="s">
        <v>34</v>
      </c>
      <c r="B7" t="s">
        <v>35</v>
      </c>
      <c r="C7" t="s">
        <v>335</v>
      </c>
      <c r="D7" t="s">
        <v>59</v>
      </c>
      <c r="E7" t="s">
        <v>198</v>
      </c>
      <c r="F7" t="s">
        <v>199</v>
      </c>
      <c r="G7" t="s">
        <v>38</v>
      </c>
      <c r="H7" t="s">
        <v>200</v>
      </c>
      <c r="I7" t="s">
        <v>207</v>
      </c>
      <c r="J7" t="s">
        <v>202</v>
      </c>
      <c r="K7">
        <v>54735</v>
      </c>
      <c r="L7" s="46">
        <v>43879</v>
      </c>
      <c r="M7" s="3">
        <v>704</v>
      </c>
    </row>
    <row r="8" spans="1:13" x14ac:dyDescent="0.25">
      <c r="A8" t="s">
        <v>34</v>
      </c>
      <c r="B8" t="s">
        <v>35</v>
      </c>
      <c r="C8" t="s">
        <v>335</v>
      </c>
      <c r="D8" t="s">
        <v>59</v>
      </c>
      <c r="E8" t="s">
        <v>198</v>
      </c>
      <c r="F8" t="s">
        <v>199</v>
      </c>
      <c r="G8" t="s">
        <v>38</v>
      </c>
      <c r="H8" t="s">
        <v>200</v>
      </c>
      <c r="I8" t="s">
        <v>208</v>
      </c>
      <c r="J8" t="s">
        <v>202</v>
      </c>
      <c r="K8">
        <v>54742</v>
      </c>
      <c r="L8" s="46">
        <v>44245</v>
      </c>
      <c r="M8" s="3">
        <v>929</v>
      </c>
    </row>
    <row r="9" spans="1:13" x14ac:dyDescent="0.25">
      <c r="A9" t="s">
        <v>34</v>
      </c>
      <c r="B9" t="s">
        <v>35</v>
      </c>
      <c r="C9" t="s">
        <v>335</v>
      </c>
      <c r="D9" t="s">
        <v>59</v>
      </c>
      <c r="E9" t="s">
        <v>198</v>
      </c>
      <c r="F9" t="s">
        <v>199</v>
      </c>
      <c r="G9" t="s">
        <v>38</v>
      </c>
      <c r="H9" t="s">
        <v>200</v>
      </c>
      <c r="I9" t="s">
        <v>209</v>
      </c>
      <c r="J9" t="s">
        <v>202</v>
      </c>
      <c r="K9">
        <v>54744</v>
      </c>
      <c r="L9" s="46">
        <v>44245</v>
      </c>
      <c r="M9" s="3">
        <v>220</v>
      </c>
    </row>
    <row r="10" spans="1:13" x14ac:dyDescent="0.25">
      <c r="A10" t="s">
        <v>34</v>
      </c>
      <c r="B10" t="s">
        <v>35</v>
      </c>
      <c r="C10" t="s">
        <v>335</v>
      </c>
      <c r="D10" t="s">
        <v>59</v>
      </c>
      <c r="E10" t="s">
        <v>198</v>
      </c>
      <c r="F10" t="s">
        <v>199</v>
      </c>
      <c r="G10" t="s">
        <v>38</v>
      </c>
      <c r="H10" t="s">
        <v>200</v>
      </c>
      <c r="I10" t="s">
        <v>210</v>
      </c>
      <c r="J10" t="s">
        <v>202</v>
      </c>
      <c r="K10">
        <v>54747</v>
      </c>
      <c r="L10" s="46">
        <v>44245</v>
      </c>
      <c r="M10" s="3">
        <v>60</v>
      </c>
    </row>
    <row r="11" spans="1:13" x14ac:dyDescent="0.25">
      <c r="A11" t="s">
        <v>34</v>
      </c>
      <c r="B11" t="s">
        <v>35</v>
      </c>
      <c r="C11" t="s">
        <v>335</v>
      </c>
      <c r="D11" t="s">
        <v>59</v>
      </c>
      <c r="E11" t="s">
        <v>198</v>
      </c>
      <c r="F11" t="s">
        <v>199</v>
      </c>
      <c r="G11" t="s">
        <v>38</v>
      </c>
      <c r="H11" t="s">
        <v>200</v>
      </c>
      <c r="I11" t="s">
        <v>211</v>
      </c>
      <c r="J11" t="s">
        <v>202</v>
      </c>
      <c r="K11">
        <v>54755</v>
      </c>
      <c r="L11" s="46">
        <v>44610</v>
      </c>
      <c r="M11" s="3">
        <v>694</v>
      </c>
    </row>
    <row r="12" spans="1:13" x14ac:dyDescent="0.25">
      <c r="A12" t="s">
        <v>34</v>
      </c>
      <c r="B12" t="s">
        <v>35</v>
      </c>
      <c r="C12" t="s">
        <v>335</v>
      </c>
      <c r="D12" t="s">
        <v>59</v>
      </c>
      <c r="E12" t="s">
        <v>198</v>
      </c>
      <c r="F12" t="s">
        <v>199</v>
      </c>
      <c r="G12" t="s">
        <v>38</v>
      </c>
      <c r="H12" t="s">
        <v>200</v>
      </c>
      <c r="I12" t="s">
        <v>212</v>
      </c>
      <c r="J12" t="s">
        <v>202</v>
      </c>
      <c r="K12">
        <v>54764</v>
      </c>
      <c r="L12" s="46">
        <v>44610</v>
      </c>
      <c r="M12" s="3">
        <v>229</v>
      </c>
    </row>
    <row r="13" spans="1:13" x14ac:dyDescent="0.25">
      <c r="A13" t="s">
        <v>34</v>
      </c>
      <c r="B13" t="s">
        <v>35</v>
      </c>
      <c r="C13" t="s">
        <v>335</v>
      </c>
      <c r="D13" t="s">
        <v>59</v>
      </c>
      <c r="E13" t="s">
        <v>198</v>
      </c>
      <c r="F13" t="s">
        <v>199</v>
      </c>
      <c r="G13" t="s">
        <v>38</v>
      </c>
      <c r="H13" t="s">
        <v>200</v>
      </c>
      <c r="I13" t="s">
        <v>213</v>
      </c>
      <c r="J13" t="s">
        <v>202</v>
      </c>
      <c r="K13">
        <v>54769</v>
      </c>
      <c r="L13" s="46">
        <v>44610</v>
      </c>
      <c r="M13" s="3">
        <v>480</v>
      </c>
    </row>
    <row r="14" spans="1:13" x14ac:dyDescent="0.25">
      <c r="A14" t="s">
        <v>34</v>
      </c>
      <c r="B14" t="s">
        <v>35</v>
      </c>
      <c r="C14" t="s">
        <v>335</v>
      </c>
      <c r="D14" t="s">
        <v>59</v>
      </c>
      <c r="E14" t="s">
        <v>198</v>
      </c>
      <c r="F14" t="s">
        <v>199</v>
      </c>
      <c r="G14" t="s">
        <v>38</v>
      </c>
      <c r="H14" t="s">
        <v>200</v>
      </c>
      <c r="I14" t="s">
        <v>214</v>
      </c>
      <c r="J14" t="s">
        <v>202</v>
      </c>
      <c r="K14">
        <v>54776</v>
      </c>
      <c r="L14" s="46">
        <v>44975</v>
      </c>
      <c r="M14" s="3">
        <v>257</v>
      </c>
    </row>
    <row r="15" spans="1:13" x14ac:dyDescent="0.25">
      <c r="A15" t="s">
        <v>34</v>
      </c>
      <c r="B15" t="s">
        <v>35</v>
      </c>
      <c r="C15" t="s">
        <v>335</v>
      </c>
      <c r="D15" t="s">
        <v>59</v>
      </c>
      <c r="E15" t="s">
        <v>198</v>
      </c>
      <c r="F15" t="s">
        <v>199</v>
      </c>
      <c r="G15" t="s">
        <v>38</v>
      </c>
      <c r="H15" t="s">
        <v>200</v>
      </c>
      <c r="I15" t="s">
        <v>215</v>
      </c>
      <c r="J15" t="s">
        <v>202</v>
      </c>
      <c r="K15">
        <v>54777</v>
      </c>
      <c r="L15" s="46">
        <v>44975</v>
      </c>
      <c r="M15" s="3">
        <v>213</v>
      </c>
    </row>
    <row r="16" spans="1:13" x14ac:dyDescent="0.25">
      <c r="A16" t="s">
        <v>34</v>
      </c>
      <c r="B16" t="s">
        <v>35</v>
      </c>
      <c r="C16" t="s">
        <v>335</v>
      </c>
      <c r="D16" t="s">
        <v>59</v>
      </c>
      <c r="E16" t="s">
        <v>198</v>
      </c>
      <c r="F16" t="s">
        <v>199</v>
      </c>
      <c r="G16" t="s">
        <v>38</v>
      </c>
      <c r="H16" t="s">
        <v>200</v>
      </c>
      <c r="I16" t="s">
        <v>216</v>
      </c>
      <c r="J16" t="s">
        <v>202</v>
      </c>
      <c r="K16">
        <v>54786</v>
      </c>
      <c r="L16" s="46">
        <v>44975</v>
      </c>
      <c r="M16" s="3">
        <v>40</v>
      </c>
    </row>
    <row r="17" spans="1:13" x14ac:dyDescent="0.25">
      <c r="A17" t="s">
        <v>34</v>
      </c>
      <c r="B17" t="s">
        <v>35</v>
      </c>
      <c r="C17" t="s">
        <v>335</v>
      </c>
      <c r="D17" t="s">
        <v>59</v>
      </c>
      <c r="E17" t="s">
        <v>198</v>
      </c>
      <c r="F17" t="s">
        <v>199</v>
      </c>
      <c r="G17" t="s">
        <v>38</v>
      </c>
      <c r="H17" t="s">
        <v>200</v>
      </c>
      <c r="I17" t="s">
        <v>217</v>
      </c>
      <c r="J17" t="s">
        <v>202</v>
      </c>
      <c r="K17">
        <v>54790</v>
      </c>
      <c r="L17" s="46">
        <v>45340</v>
      </c>
      <c r="M17" s="3">
        <v>1692</v>
      </c>
    </row>
    <row r="18" spans="1:13" x14ac:dyDescent="0.25">
      <c r="A18" t="s">
        <v>34</v>
      </c>
      <c r="B18" t="s">
        <v>35</v>
      </c>
      <c r="C18" t="s">
        <v>335</v>
      </c>
      <c r="D18" t="s">
        <v>59</v>
      </c>
      <c r="E18" t="s">
        <v>198</v>
      </c>
      <c r="F18" t="s">
        <v>199</v>
      </c>
      <c r="G18" t="s">
        <v>38</v>
      </c>
      <c r="H18" t="s">
        <v>200</v>
      </c>
      <c r="I18" t="s">
        <v>218</v>
      </c>
      <c r="J18" t="s">
        <v>202</v>
      </c>
      <c r="K18">
        <v>54791</v>
      </c>
      <c r="L18" s="46">
        <v>45340</v>
      </c>
      <c r="M18" s="3">
        <v>85</v>
      </c>
    </row>
    <row r="19" spans="1:13" x14ac:dyDescent="0.25">
      <c r="A19" t="s">
        <v>34</v>
      </c>
      <c r="B19" t="s">
        <v>35</v>
      </c>
      <c r="C19" t="s">
        <v>335</v>
      </c>
      <c r="D19" t="s">
        <v>59</v>
      </c>
      <c r="E19" t="s">
        <v>198</v>
      </c>
      <c r="F19" t="s">
        <v>199</v>
      </c>
      <c r="G19" t="s">
        <v>38</v>
      </c>
      <c r="H19" t="s">
        <v>200</v>
      </c>
      <c r="I19" t="s">
        <v>219</v>
      </c>
      <c r="J19" t="s">
        <v>202</v>
      </c>
      <c r="K19">
        <v>54792</v>
      </c>
      <c r="L19" s="46">
        <v>45340</v>
      </c>
      <c r="M19" s="3">
        <v>45</v>
      </c>
    </row>
    <row r="20" spans="1:13" x14ac:dyDescent="0.25">
      <c r="A20" t="s">
        <v>34</v>
      </c>
      <c r="B20" t="s">
        <v>35</v>
      </c>
      <c r="C20" t="s">
        <v>335</v>
      </c>
      <c r="D20" t="s">
        <v>59</v>
      </c>
      <c r="E20" t="s">
        <v>198</v>
      </c>
      <c r="F20" t="s">
        <v>199</v>
      </c>
      <c r="G20" t="s">
        <v>38</v>
      </c>
      <c r="H20" t="s">
        <v>200</v>
      </c>
      <c r="I20" t="s">
        <v>220</v>
      </c>
      <c r="J20" t="s">
        <v>202</v>
      </c>
      <c r="K20">
        <v>54797</v>
      </c>
      <c r="L20" s="46">
        <v>45706</v>
      </c>
      <c r="M20" s="3">
        <v>30</v>
      </c>
    </row>
    <row r="21" spans="1:13" x14ac:dyDescent="0.25">
      <c r="A21" t="s">
        <v>34</v>
      </c>
      <c r="B21" t="s">
        <v>35</v>
      </c>
      <c r="C21" t="s">
        <v>335</v>
      </c>
      <c r="D21" t="s">
        <v>59</v>
      </c>
      <c r="E21" t="s">
        <v>198</v>
      </c>
      <c r="F21" t="s">
        <v>221</v>
      </c>
      <c r="G21" t="s">
        <v>38</v>
      </c>
      <c r="H21" t="s">
        <v>222</v>
      </c>
      <c r="I21" t="s">
        <v>223</v>
      </c>
      <c r="J21" t="s">
        <v>202</v>
      </c>
      <c r="K21">
        <v>54805</v>
      </c>
      <c r="L21" s="46">
        <v>46071</v>
      </c>
      <c r="M21" s="3">
        <v>349</v>
      </c>
    </row>
    <row r="22" spans="1:13" x14ac:dyDescent="0.25">
      <c r="A22" t="s">
        <v>34</v>
      </c>
      <c r="B22" t="s">
        <v>35</v>
      </c>
      <c r="C22" t="s">
        <v>335</v>
      </c>
      <c r="D22" t="s">
        <v>59</v>
      </c>
      <c r="E22" t="s">
        <v>198</v>
      </c>
      <c r="F22" t="s">
        <v>221</v>
      </c>
      <c r="G22" t="s">
        <v>38</v>
      </c>
      <c r="H22" t="s">
        <v>222</v>
      </c>
      <c r="I22" t="s">
        <v>224</v>
      </c>
      <c r="J22" t="s">
        <v>202</v>
      </c>
      <c r="K22">
        <v>54809</v>
      </c>
      <c r="L22" s="46">
        <v>46071</v>
      </c>
      <c r="M22" s="3">
        <v>562</v>
      </c>
    </row>
    <row r="23" spans="1:13" x14ac:dyDescent="0.25">
      <c r="A23" t="s">
        <v>34</v>
      </c>
      <c r="B23" t="s">
        <v>35</v>
      </c>
      <c r="C23" t="s">
        <v>335</v>
      </c>
      <c r="D23" t="s">
        <v>59</v>
      </c>
      <c r="E23" t="s">
        <v>198</v>
      </c>
      <c r="F23" t="s">
        <v>221</v>
      </c>
      <c r="G23" t="s">
        <v>38</v>
      </c>
      <c r="H23" t="s">
        <v>222</v>
      </c>
      <c r="I23" t="s">
        <v>225</v>
      </c>
      <c r="J23" t="s">
        <v>202</v>
      </c>
      <c r="K23">
        <v>54817</v>
      </c>
      <c r="L23" s="46">
        <v>46071</v>
      </c>
      <c r="M23" s="3">
        <v>65</v>
      </c>
    </row>
    <row r="24" spans="1:13" x14ac:dyDescent="0.25">
      <c r="A24" t="s">
        <v>34</v>
      </c>
      <c r="B24" t="s">
        <v>35</v>
      </c>
      <c r="C24" t="s">
        <v>335</v>
      </c>
      <c r="D24" t="s">
        <v>59</v>
      </c>
      <c r="E24" t="s">
        <v>198</v>
      </c>
      <c r="F24" t="s">
        <v>221</v>
      </c>
      <c r="G24" t="s">
        <v>38</v>
      </c>
      <c r="H24" t="s">
        <v>222</v>
      </c>
      <c r="I24" t="s">
        <v>226</v>
      </c>
      <c r="J24" t="s">
        <v>202</v>
      </c>
      <c r="K24">
        <v>54823</v>
      </c>
      <c r="L24" s="46">
        <v>46436</v>
      </c>
      <c r="M24" s="3">
        <v>159</v>
      </c>
    </row>
    <row r="25" spans="1:13" x14ac:dyDescent="0.25">
      <c r="A25" t="s">
        <v>34</v>
      </c>
      <c r="B25" t="s">
        <v>35</v>
      </c>
      <c r="C25" t="s">
        <v>335</v>
      </c>
      <c r="D25" t="s">
        <v>59</v>
      </c>
      <c r="E25" t="s">
        <v>198</v>
      </c>
      <c r="F25" t="s">
        <v>221</v>
      </c>
      <c r="G25" t="s">
        <v>38</v>
      </c>
      <c r="H25" t="s">
        <v>222</v>
      </c>
      <c r="I25" t="s">
        <v>227</v>
      </c>
      <c r="J25" t="s">
        <v>202</v>
      </c>
      <c r="K25">
        <v>54824</v>
      </c>
      <c r="L25" s="46">
        <v>46436</v>
      </c>
      <c r="M25" s="3">
        <v>1020</v>
      </c>
    </row>
    <row r="26" spans="1:13" x14ac:dyDescent="0.25">
      <c r="A26" t="s">
        <v>34</v>
      </c>
      <c r="B26" t="s">
        <v>35</v>
      </c>
      <c r="C26" t="s">
        <v>335</v>
      </c>
      <c r="D26" t="s">
        <v>59</v>
      </c>
      <c r="E26" t="s">
        <v>198</v>
      </c>
      <c r="F26" t="s">
        <v>221</v>
      </c>
      <c r="G26" t="s">
        <v>38</v>
      </c>
      <c r="H26" t="s">
        <v>222</v>
      </c>
      <c r="I26" t="s">
        <v>228</v>
      </c>
      <c r="J26" t="s">
        <v>202</v>
      </c>
      <c r="K26">
        <v>54839</v>
      </c>
      <c r="L26" s="46">
        <v>46801</v>
      </c>
      <c r="M26" s="3">
        <v>1246</v>
      </c>
    </row>
    <row r="27" spans="1:13" x14ac:dyDescent="0.25">
      <c r="A27" t="s">
        <v>34</v>
      </c>
      <c r="B27" t="s">
        <v>35</v>
      </c>
      <c r="C27" t="s">
        <v>335</v>
      </c>
      <c r="D27" t="s">
        <v>59</v>
      </c>
      <c r="E27" t="s">
        <v>198</v>
      </c>
      <c r="F27" t="s">
        <v>221</v>
      </c>
      <c r="G27" t="s">
        <v>38</v>
      </c>
      <c r="H27" t="s">
        <v>222</v>
      </c>
      <c r="I27" t="s">
        <v>229</v>
      </c>
      <c r="J27" t="s">
        <v>202</v>
      </c>
      <c r="K27">
        <v>54843</v>
      </c>
      <c r="L27" s="46">
        <v>46801</v>
      </c>
      <c r="M27" s="3">
        <v>823.97</v>
      </c>
    </row>
    <row r="28" spans="1:13" x14ac:dyDescent="0.25">
      <c r="A28" t="s">
        <v>34</v>
      </c>
      <c r="B28" t="s">
        <v>35</v>
      </c>
      <c r="C28" t="s">
        <v>335</v>
      </c>
      <c r="D28" t="s">
        <v>59</v>
      </c>
      <c r="E28" t="s">
        <v>198</v>
      </c>
      <c r="F28" t="s">
        <v>221</v>
      </c>
      <c r="G28" t="s">
        <v>38</v>
      </c>
      <c r="H28" t="s">
        <v>222</v>
      </c>
      <c r="I28" t="s">
        <v>230</v>
      </c>
      <c r="J28" t="s">
        <v>202</v>
      </c>
      <c r="K28">
        <v>54845</v>
      </c>
      <c r="L28" s="46">
        <v>46801</v>
      </c>
      <c r="M28" s="3">
        <v>631.4</v>
      </c>
    </row>
    <row r="29" spans="1:13" x14ac:dyDescent="0.25">
      <c r="A29" t="s">
        <v>34</v>
      </c>
      <c r="B29" t="s">
        <v>35</v>
      </c>
      <c r="C29" t="s">
        <v>335</v>
      </c>
      <c r="D29" t="s">
        <v>59</v>
      </c>
      <c r="E29" t="s">
        <v>198</v>
      </c>
      <c r="F29" t="s">
        <v>231</v>
      </c>
      <c r="G29" t="s">
        <v>38</v>
      </c>
      <c r="H29" t="s">
        <v>232</v>
      </c>
      <c r="I29" t="s">
        <v>233</v>
      </c>
      <c r="J29" t="s">
        <v>234</v>
      </c>
      <c r="K29" t="s">
        <v>235</v>
      </c>
      <c r="L29" s="46" t="s">
        <v>236</v>
      </c>
      <c r="M29" s="3">
        <v>688.85</v>
      </c>
    </row>
    <row r="30" spans="1:13" x14ac:dyDescent="0.25">
      <c r="A30" t="s">
        <v>34</v>
      </c>
      <c r="B30" t="s">
        <v>35</v>
      </c>
      <c r="C30" t="s">
        <v>335</v>
      </c>
      <c r="D30" t="s">
        <v>59</v>
      </c>
      <c r="E30" t="s">
        <v>198</v>
      </c>
      <c r="F30" t="s">
        <v>237</v>
      </c>
      <c r="G30" t="s">
        <v>38</v>
      </c>
      <c r="H30" t="s">
        <v>238</v>
      </c>
      <c r="I30" t="s">
        <v>239</v>
      </c>
      <c r="J30" t="s">
        <v>202</v>
      </c>
      <c r="K30">
        <v>51446</v>
      </c>
      <c r="L30" s="46">
        <v>39159</v>
      </c>
      <c r="M30" s="3">
        <v>4075.5</v>
      </c>
    </row>
    <row r="31" spans="1:13" x14ac:dyDescent="0.25">
      <c r="A31" t="s">
        <v>34</v>
      </c>
      <c r="B31" t="s">
        <v>35</v>
      </c>
      <c r="C31" t="s">
        <v>335</v>
      </c>
      <c r="D31" t="s">
        <v>59</v>
      </c>
      <c r="E31" t="s">
        <v>198</v>
      </c>
      <c r="F31" t="s">
        <v>240</v>
      </c>
      <c r="G31" t="s">
        <v>38</v>
      </c>
      <c r="H31" t="s">
        <v>241</v>
      </c>
      <c r="I31" t="s">
        <v>242</v>
      </c>
      <c r="J31" t="s">
        <v>202</v>
      </c>
      <c r="K31">
        <v>54856</v>
      </c>
      <c r="L31" s="46">
        <v>36968</v>
      </c>
      <c r="M31" s="3">
        <v>395</v>
      </c>
    </row>
    <row r="32" spans="1:13" x14ac:dyDescent="0.25">
      <c r="A32" t="s">
        <v>34</v>
      </c>
      <c r="B32" t="s">
        <v>35</v>
      </c>
      <c r="C32" t="s">
        <v>335</v>
      </c>
      <c r="D32" t="s">
        <v>59</v>
      </c>
      <c r="E32" t="s">
        <v>198</v>
      </c>
      <c r="F32" t="s">
        <v>240</v>
      </c>
      <c r="G32" t="s">
        <v>38</v>
      </c>
      <c r="H32" t="s">
        <v>241</v>
      </c>
      <c r="I32" t="s">
        <v>243</v>
      </c>
      <c r="J32" t="s">
        <v>202</v>
      </c>
      <c r="K32">
        <v>54858</v>
      </c>
      <c r="L32" s="46">
        <v>36968</v>
      </c>
      <c r="M32" s="3">
        <v>125</v>
      </c>
    </row>
    <row r="33" spans="1:13" x14ac:dyDescent="0.25">
      <c r="A33" t="s">
        <v>34</v>
      </c>
      <c r="B33" t="s">
        <v>35</v>
      </c>
      <c r="C33" t="s">
        <v>335</v>
      </c>
      <c r="D33" t="s">
        <v>59</v>
      </c>
      <c r="E33" t="s">
        <v>198</v>
      </c>
      <c r="F33" t="s">
        <v>240</v>
      </c>
      <c r="G33" t="s">
        <v>38</v>
      </c>
      <c r="H33" t="s">
        <v>241</v>
      </c>
      <c r="I33" t="s">
        <v>244</v>
      </c>
      <c r="J33" t="s">
        <v>202</v>
      </c>
      <c r="K33">
        <v>54865</v>
      </c>
      <c r="L33" s="46">
        <v>36968</v>
      </c>
      <c r="M33" s="3">
        <v>10</v>
      </c>
    </row>
    <row r="34" spans="1:13" x14ac:dyDescent="0.25">
      <c r="A34" t="s">
        <v>34</v>
      </c>
      <c r="B34" t="s">
        <v>35</v>
      </c>
      <c r="C34" t="s">
        <v>335</v>
      </c>
      <c r="D34" t="s">
        <v>59</v>
      </c>
      <c r="E34" t="s">
        <v>198</v>
      </c>
      <c r="F34" t="s">
        <v>240</v>
      </c>
      <c r="G34" t="s">
        <v>38</v>
      </c>
      <c r="H34" t="s">
        <v>241</v>
      </c>
      <c r="I34" t="s">
        <v>245</v>
      </c>
      <c r="J34" t="s">
        <v>202</v>
      </c>
      <c r="K34">
        <v>54873</v>
      </c>
      <c r="L34" s="46">
        <v>37333</v>
      </c>
      <c r="M34" s="3">
        <v>74</v>
      </c>
    </row>
    <row r="35" spans="1:13" x14ac:dyDescent="0.25">
      <c r="A35" t="s">
        <v>34</v>
      </c>
      <c r="B35" t="s">
        <v>35</v>
      </c>
      <c r="C35" t="s">
        <v>335</v>
      </c>
      <c r="D35" t="s">
        <v>59</v>
      </c>
      <c r="E35" t="s">
        <v>198</v>
      </c>
      <c r="F35" t="s">
        <v>240</v>
      </c>
      <c r="G35" t="s">
        <v>38</v>
      </c>
      <c r="H35" t="s">
        <v>241</v>
      </c>
      <c r="I35" t="s">
        <v>246</v>
      </c>
      <c r="J35" t="s">
        <v>202</v>
      </c>
      <c r="K35">
        <v>54874</v>
      </c>
      <c r="L35" s="46">
        <v>37333</v>
      </c>
      <c r="M35" s="3">
        <v>817.54</v>
      </c>
    </row>
    <row r="36" spans="1:13" x14ac:dyDescent="0.25">
      <c r="A36" t="s">
        <v>34</v>
      </c>
      <c r="B36" t="s">
        <v>35</v>
      </c>
      <c r="C36" t="s">
        <v>335</v>
      </c>
      <c r="D36" t="s">
        <v>59</v>
      </c>
      <c r="E36" t="s">
        <v>198</v>
      </c>
      <c r="F36" t="s">
        <v>240</v>
      </c>
      <c r="G36" t="s">
        <v>38</v>
      </c>
      <c r="H36" t="s">
        <v>241</v>
      </c>
      <c r="I36" t="s">
        <v>247</v>
      </c>
      <c r="J36" t="s">
        <v>202</v>
      </c>
      <c r="K36">
        <v>54888</v>
      </c>
      <c r="L36" s="46">
        <v>37698</v>
      </c>
      <c r="M36" s="3">
        <v>26</v>
      </c>
    </row>
    <row r="37" spans="1:13" x14ac:dyDescent="0.25">
      <c r="A37" t="s">
        <v>34</v>
      </c>
      <c r="B37" t="s">
        <v>35</v>
      </c>
      <c r="C37" t="s">
        <v>335</v>
      </c>
      <c r="D37" t="s">
        <v>59</v>
      </c>
      <c r="E37" t="s">
        <v>198</v>
      </c>
      <c r="F37" t="s">
        <v>240</v>
      </c>
      <c r="G37" t="s">
        <v>38</v>
      </c>
      <c r="H37" t="s">
        <v>241</v>
      </c>
      <c r="I37" t="s">
        <v>248</v>
      </c>
      <c r="J37" t="s">
        <v>202</v>
      </c>
      <c r="K37">
        <v>54889</v>
      </c>
      <c r="L37" s="46">
        <v>37698</v>
      </c>
      <c r="M37" s="3">
        <v>54</v>
      </c>
    </row>
    <row r="38" spans="1:13" x14ac:dyDescent="0.25">
      <c r="A38" t="s">
        <v>34</v>
      </c>
      <c r="B38" t="s">
        <v>35</v>
      </c>
      <c r="C38" t="s">
        <v>335</v>
      </c>
      <c r="D38" t="s">
        <v>59</v>
      </c>
      <c r="E38" t="s">
        <v>198</v>
      </c>
      <c r="F38" t="s">
        <v>240</v>
      </c>
      <c r="G38" t="s">
        <v>38</v>
      </c>
      <c r="H38" t="s">
        <v>241</v>
      </c>
      <c r="I38" t="s">
        <v>249</v>
      </c>
      <c r="J38" t="s">
        <v>202</v>
      </c>
      <c r="K38">
        <v>54892</v>
      </c>
      <c r="L38" s="46">
        <v>37698</v>
      </c>
      <c r="M38" s="3">
        <v>90</v>
      </c>
    </row>
    <row r="39" spans="1:13" x14ac:dyDescent="0.25">
      <c r="A39" t="s">
        <v>34</v>
      </c>
      <c r="B39" t="s">
        <v>35</v>
      </c>
      <c r="C39" t="s">
        <v>335</v>
      </c>
      <c r="D39" t="s">
        <v>59</v>
      </c>
      <c r="E39" t="s">
        <v>198</v>
      </c>
      <c r="F39" t="s">
        <v>240</v>
      </c>
      <c r="G39" t="s">
        <v>38</v>
      </c>
      <c r="H39" t="s">
        <v>241</v>
      </c>
      <c r="I39" t="s">
        <v>250</v>
      </c>
      <c r="J39" t="s">
        <v>202</v>
      </c>
      <c r="K39">
        <v>54897</v>
      </c>
      <c r="L39" s="46">
        <v>38064</v>
      </c>
      <c r="M39" s="3">
        <v>10</v>
      </c>
    </row>
    <row r="40" spans="1:13" x14ac:dyDescent="0.25">
      <c r="A40" t="s">
        <v>34</v>
      </c>
      <c r="B40" t="s">
        <v>35</v>
      </c>
      <c r="C40" t="s">
        <v>335</v>
      </c>
      <c r="D40" t="s">
        <v>115</v>
      </c>
      <c r="E40" t="s">
        <v>198</v>
      </c>
      <c r="F40" t="s">
        <v>251</v>
      </c>
      <c r="G40" t="s">
        <v>38</v>
      </c>
      <c r="H40" t="s">
        <v>252</v>
      </c>
      <c r="I40" t="s">
        <v>253</v>
      </c>
      <c r="J40" t="s">
        <v>254</v>
      </c>
      <c r="K40" t="s">
        <v>255</v>
      </c>
      <c r="L40" s="46">
        <v>5</v>
      </c>
      <c r="M40" s="3">
        <v>1202</v>
      </c>
    </row>
    <row r="41" spans="1:13" x14ac:dyDescent="0.25">
      <c r="A41" t="s">
        <v>34</v>
      </c>
      <c r="B41" t="s">
        <v>35</v>
      </c>
      <c r="C41" t="s">
        <v>335</v>
      </c>
      <c r="D41" t="s">
        <v>115</v>
      </c>
      <c r="E41" t="s">
        <v>198</v>
      </c>
      <c r="F41" t="s">
        <v>256</v>
      </c>
      <c r="G41" t="s">
        <v>38</v>
      </c>
      <c r="H41" t="s">
        <v>257</v>
      </c>
      <c r="I41" t="s">
        <v>258</v>
      </c>
      <c r="J41" t="s">
        <v>202</v>
      </c>
      <c r="K41">
        <v>54905</v>
      </c>
      <c r="L41" s="46">
        <v>38429</v>
      </c>
      <c r="M41" s="3">
        <v>165</v>
      </c>
    </row>
    <row r="42" spans="1:13" x14ac:dyDescent="0.25">
      <c r="A42" t="s">
        <v>34</v>
      </c>
      <c r="B42" t="s">
        <v>35</v>
      </c>
      <c r="C42" t="s">
        <v>335</v>
      </c>
      <c r="D42" t="s">
        <v>115</v>
      </c>
      <c r="E42" t="s">
        <v>198</v>
      </c>
      <c r="F42" t="s">
        <v>256</v>
      </c>
      <c r="G42" t="s">
        <v>38</v>
      </c>
      <c r="H42" t="s">
        <v>257</v>
      </c>
      <c r="I42" t="s">
        <v>259</v>
      </c>
      <c r="J42" t="s">
        <v>202</v>
      </c>
      <c r="K42">
        <v>54909</v>
      </c>
      <c r="L42" s="46">
        <v>38429</v>
      </c>
      <c r="M42" s="3">
        <v>599.46</v>
      </c>
    </row>
    <row r="43" spans="1:13" x14ac:dyDescent="0.25">
      <c r="A43" t="s">
        <v>34</v>
      </c>
      <c r="B43" t="s">
        <v>35</v>
      </c>
      <c r="C43" t="s">
        <v>335</v>
      </c>
      <c r="D43" t="s">
        <v>115</v>
      </c>
      <c r="E43" t="s">
        <v>198</v>
      </c>
      <c r="F43" t="s">
        <v>256</v>
      </c>
      <c r="G43" t="s">
        <v>38</v>
      </c>
      <c r="H43" t="s">
        <v>257</v>
      </c>
      <c r="I43" t="s">
        <v>260</v>
      </c>
      <c r="J43" t="s">
        <v>202</v>
      </c>
      <c r="K43">
        <v>54911</v>
      </c>
      <c r="L43" s="46">
        <v>38429</v>
      </c>
      <c r="M43" s="3">
        <v>192</v>
      </c>
    </row>
    <row r="44" spans="1:13" x14ac:dyDescent="0.25">
      <c r="A44" t="s">
        <v>34</v>
      </c>
      <c r="B44" t="s">
        <v>35</v>
      </c>
      <c r="C44" t="s">
        <v>335</v>
      </c>
      <c r="D44" t="s">
        <v>115</v>
      </c>
      <c r="E44" t="s">
        <v>198</v>
      </c>
      <c r="F44" t="s">
        <v>256</v>
      </c>
      <c r="G44" t="s">
        <v>38</v>
      </c>
      <c r="H44" t="s">
        <v>257</v>
      </c>
      <c r="I44" t="s">
        <v>261</v>
      </c>
      <c r="J44" t="s">
        <v>202</v>
      </c>
      <c r="K44">
        <v>54915</v>
      </c>
      <c r="L44" s="46">
        <v>38429</v>
      </c>
      <c r="M44" s="3">
        <v>10353.040000000001</v>
      </c>
    </row>
    <row r="45" spans="1:13" x14ac:dyDescent="0.25">
      <c r="A45" t="s">
        <v>34</v>
      </c>
      <c r="B45" t="s">
        <v>35</v>
      </c>
      <c r="C45" t="s">
        <v>335</v>
      </c>
      <c r="D45" t="s">
        <v>115</v>
      </c>
      <c r="E45" t="s">
        <v>198</v>
      </c>
      <c r="F45" t="s">
        <v>256</v>
      </c>
      <c r="G45" t="s">
        <v>38</v>
      </c>
      <c r="H45" t="s">
        <v>257</v>
      </c>
      <c r="I45" t="s">
        <v>262</v>
      </c>
      <c r="J45" t="s">
        <v>202</v>
      </c>
      <c r="K45">
        <v>54924</v>
      </c>
      <c r="L45" s="46">
        <v>38794</v>
      </c>
      <c r="M45" s="3">
        <v>46</v>
      </c>
    </row>
    <row r="46" spans="1:13" x14ac:dyDescent="0.25">
      <c r="A46" t="s">
        <v>34</v>
      </c>
      <c r="B46" t="s">
        <v>35</v>
      </c>
      <c r="C46" t="s">
        <v>335</v>
      </c>
      <c r="D46" t="s">
        <v>115</v>
      </c>
      <c r="E46" t="s">
        <v>198</v>
      </c>
      <c r="F46" t="s">
        <v>256</v>
      </c>
      <c r="G46" t="s">
        <v>38</v>
      </c>
      <c r="H46" t="s">
        <v>257</v>
      </c>
      <c r="I46" t="s">
        <v>263</v>
      </c>
      <c r="J46" t="s">
        <v>202</v>
      </c>
      <c r="K46">
        <v>54928</v>
      </c>
      <c r="L46" s="46">
        <v>38794</v>
      </c>
      <c r="M46" s="3">
        <v>450</v>
      </c>
    </row>
    <row r="47" spans="1:13" x14ac:dyDescent="0.25">
      <c r="A47" t="s">
        <v>34</v>
      </c>
      <c r="B47" t="s">
        <v>35</v>
      </c>
      <c r="C47" t="s">
        <v>335</v>
      </c>
      <c r="D47" t="s">
        <v>115</v>
      </c>
      <c r="E47" t="s">
        <v>198</v>
      </c>
      <c r="F47" t="s">
        <v>256</v>
      </c>
      <c r="G47" t="s">
        <v>38</v>
      </c>
      <c r="H47" t="s">
        <v>257</v>
      </c>
      <c r="I47" t="s">
        <v>264</v>
      </c>
      <c r="J47" t="s">
        <v>202</v>
      </c>
      <c r="K47">
        <v>54930</v>
      </c>
      <c r="L47" s="46">
        <v>38794</v>
      </c>
      <c r="M47" s="3">
        <v>231</v>
      </c>
    </row>
    <row r="48" spans="1:13" x14ac:dyDescent="0.25">
      <c r="A48" t="s">
        <v>34</v>
      </c>
      <c r="B48" t="s">
        <v>35</v>
      </c>
      <c r="C48" t="s">
        <v>335</v>
      </c>
      <c r="D48" t="s">
        <v>115</v>
      </c>
      <c r="E48" t="s">
        <v>198</v>
      </c>
      <c r="F48" t="s">
        <v>256</v>
      </c>
      <c r="G48" t="s">
        <v>38</v>
      </c>
      <c r="H48" t="s">
        <v>257</v>
      </c>
      <c r="I48" t="s">
        <v>265</v>
      </c>
      <c r="J48" t="s">
        <v>202</v>
      </c>
      <c r="K48">
        <v>54943</v>
      </c>
      <c r="L48" s="46">
        <v>39159</v>
      </c>
      <c r="M48" s="3">
        <v>160</v>
      </c>
    </row>
    <row r="49" spans="1:13" x14ac:dyDescent="0.25">
      <c r="A49" t="s">
        <v>34</v>
      </c>
      <c r="B49" t="s">
        <v>35</v>
      </c>
      <c r="C49" t="s">
        <v>335</v>
      </c>
      <c r="D49" t="s">
        <v>115</v>
      </c>
      <c r="E49" t="s">
        <v>198</v>
      </c>
      <c r="F49" t="s">
        <v>256</v>
      </c>
      <c r="G49" t="s">
        <v>38</v>
      </c>
      <c r="H49" t="s">
        <v>257</v>
      </c>
      <c r="I49" t="s">
        <v>266</v>
      </c>
      <c r="J49" t="s">
        <v>202</v>
      </c>
      <c r="K49">
        <v>54946</v>
      </c>
      <c r="L49" s="46">
        <v>39159</v>
      </c>
      <c r="M49" s="3">
        <v>438</v>
      </c>
    </row>
    <row r="50" spans="1:13" x14ac:dyDescent="0.25">
      <c r="A50" t="s">
        <v>34</v>
      </c>
      <c r="B50" t="s">
        <v>35</v>
      </c>
      <c r="C50" t="s">
        <v>335</v>
      </c>
      <c r="D50" t="s">
        <v>115</v>
      </c>
      <c r="E50" t="s">
        <v>198</v>
      </c>
      <c r="F50" t="s">
        <v>256</v>
      </c>
      <c r="G50" t="s">
        <v>38</v>
      </c>
      <c r="H50" t="s">
        <v>257</v>
      </c>
      <c r="I50" t="s">
        <v>267</v>
      </c>
      <c r="J50" t="s">
        <v>202</v>
      </c>
      <c r="K50">
        <v>54949</v>
      </c>
      <c r="L50" s="46">
        <v>39159</v>
      </c>
      <c r="M50" s="3">
        <v>450</v>
      </c>
    </row>
    <row r="51" spans="1:13" x14ac:dyDescent="0.25">
      <c r="A51" t="s">
        <v>34</v>
      </c>
      <c r="B51" t="s">
        <v>35</v>
      </c>
      <c r="C51" t="s">
        <v>335</v>
      </c>
      <c r="D51" t="s">
        <v>115</v>
      </c>
      <c r="E51" t="s">
        <v>198</v>
      </c>
      <c r="F51" t="s">
        <v>256</v>
      </c>
      <c r="G51" t="s">
        <v>38</v>
      </c>
      <c r="H51" t="s">
        <v>257</v>
      </c>
      <c r="I51" t="s">
        <v>268</v>
      </c>
      <c r="J51" t="s">
        <v>202</v>
      </c>
      <c r="K51">
        <v>54960</v>
      </c>
      <c r="L51" s="46">
        <v>39525</v>
      </c>
      <c r="M51" s="3">
        <v>634</v>
      </c>
    </row>
    <row r="52" spans="1:13" x14ac:dyDescent="0.25">
      <c r="A52" t="s">
        <v>34</v>
      </c>
      <c r="B52" t="s">
        <v>35</v>
      </c>
      <c r="C52" t="s">
        <v>335</v>
      </c>
      <c r="D52" t="s">
        <v>115</v>
      </c>
      <c r="E52" t="s">
        <v>198</v>
      </c>
      <c r="F52" t="s">
        <v>256</v>
      </c>
      <c r="G52" t="s">
        <v>38</v>
      </c>
      <c r="H52" t="s">
        <v>257</v>
      </c>
      <c r="I52" t="s">
        <v>269</v>
      </c>
      <c r="J52" t="s">
        <v>202</v>
      </c>
      <c r="K52">
        <v>54964</v>
      </c>
      <c r="L52" s="46">
        <v>39525</v>
      </c>
      <c r="M52" s="3">
        <v>322</v>
      </c>
    </row>
    <row r="53" spans="1:13" x14ac:dyDescent="0.25">
      <c r="A53" t="s">
        <v>34</v>
      </c>
      <c r="B53" t="s">
        <v>35</v>
      </c>
      <c r="C53" t="s">
        <v>335</v>
      </c>
      <c r="D53" t="s">
        <v>115</v>
      </c>
      <c r="E53" t="s">
        <v>198</v>
      </c>
      <c r="F53" t="s">
        <v>256</v>
      </c>
      <c r="G53" t="s">
        <v>38</v>
      </c>
      <c r="H53" t="s">
        <v>257</v>
      </c>
      <c r="I53" t="s">
        <v>270</v>
      </c>
      <c r="J53" t="s">
        <v>202</v>
      </c>
      <c r="K53">
        <v>54975</v>
      </c>
      <c r="L53" s="46">
        <v>39890</v>
      </c>
      <c r="M53" s="3">
        <v>214</v>
      </c>
    </row>
    <row r="54" spans="1:13" x14ac:dyDescent="0.25">
      <c r="A54" t="s">
        <v>34</v>
      </c>
      <c r="B54" t="s">
        <v>35</v>
      </c>
      <c r="C54" t="s">
        <v>335</v>
      </c>
      <c r="D54" t="s">
        <v>115</v>
      </c>
      <c r="E54" t="s">
        <v>198</v>
      </c>
      <c r="F54" t="s">
        <v>256</v>
      </c>
      <c r="G54" t="s">
        <v>38</v>
      </c>
      <c r="H54" t="s">
        <v>257</v>
      </c>
      <c r="I54" t="s">
        <v>271</v>
      </c>
      <c r="J54" t="s">
        <v>202</v>
      </c>
      <c r="K54">
        <v>54977</v>
      </c>
      <c r="L54" s="46">
        <v>39890</v>
      </c>
      <c r="M54" s="3">
        <v>92</v>
      </c>
    </row>
    <row r="55" spans="1:13" x14ac:dyDescent="0.25">
      <c r="A55" t="s">
        <v>34</v>
      </c>
      <c r="B55" t="s">
        <v>35</v>
      </c>
      <c r="C55" t="s">
        <v>335</v>
      </c>
      <c r="D55" t="s">
        <v>115</v>
      </c>
      <c r="E55" t="s">
        <v>198</v>
      </c>
      <c r="F55" t="s">
        <v>256</v>
      </c>
      <c r="G55" t="s">
        <v>38</v>
      </c>
      <c r="H55" t="s">
        <v>257</v>
      </c>
      <c r="I55" t="s">
        <v>272</v>
      </c>
      <c r="J55" t="s">
        <v>202</v>
      </c>
      <c r="K55">
        <v>54983</v>
      </c>
      <c r="L55" s="46">
        <v>39890</v>
      </c>
      <c r="M55" s="3">
        <v>130</v>
      </c>
    </row>
    <row r="56" spans="1:13" x14ac:dyDescent="0.25">
      <c r="A56" t="s">
        <v>34</v>
      </c>
      <c r="B56" t="s">
        <v>35</v>
      </c>
      <c r="C56" t="s">
        <v>335</v>
      </c>
      <c r="D56" t="s">
        <v>115</v>
      </c>
      <c r="E56" t="s">
        <v>198</v>
      </c>
      <c r="F56" t="s">
        <v>256</v>
      </c>
      <c r="G56" t="s">
        <v>38</v>
      </c>
      <c r="H56" t="s">
        <v>257</v>
      </c>
      <c r="I56" t="s">
        <v>273</v>
      </c>
      <c r="J56" t="s">
        <v>202</v>
      </c>
      <c r="K56">
        <v>54988</v>
      </c>
      <c r="L56" s="46">
        <v>40255</v>
      </c>
      <c r="M56" s="3">
        <v>92</v>
      </c>
    </row>
    <row r="57" spans="1:13" x14ac:dyDescent="0.25">
      <c r="A57" t="s">
        <v>34</v>
      </c>
      <c r="B57" t="s">
        <v>35</v>
      </c>
      <c r="C57" t="s">
        <v>335</v>
      </c>
      <c r="D57" t="s">
        <v>115</v>
      </c>
      <c r="E57" t="s">
        <v>198</v>
      </c>
      <c r="F57" t="s">
        <v>256</v>
      </c>
      <c r="G57" t="s">
        <v>38</v>
      </c>
      <c r="H57" t="s">
        <v>257</v>
      </c>
      <c r="I57" t="s">
        <v>274</v>
      </c>
      <c r="J57" t="s">
        <v>202</v>
      </c>
      <c r="K57">
        <v>54992</v>
      </c>
      <c r="L57" s="46">
        <v>40255</v>
      </c>
      <c r="M57" s="3">
        <v>20</v>
      </c>
    </row>
    <row r="58" spans="1:13" x14ac:dyDescent="0.25">
      <c r="A58" t="s">
        <v>34</v>
      </c>
      <c r="B58" t="s">
        <v>35</v>
      </c>
      <c r="C58" t="s">
        <v>335</v>
      </c>
      <c r="D58" t="s">
        <v>115</v>
      </c>
      <c r="E58" t="s">
        <v>198</v>
      </c>
      <c r="F58" t="s">
        <v>275</v>
      </c>
      <c r="G58" t="s">
        <v>38</v>
      </c>
      <c r="H58" t="s">
        <v>276</v>
      </c>
      <c r="I58" t="s">
        <v>277</v>
      </c>
      <c r="J58" t="s">
        <v>278</v>
      </c>
      <c r="K58" t="s">
        <v>279</v>
      </c>
      <c r="L58" s="46" t="s">
        <v>280</v>
      </c>
      <c r="M58" s="3">
        <v>-500</v>
      </c>
    </row>
    <row r="59" spans="1:13" x14ac:dyDescent="0.25">
      <c r="A59" t="s">
        <v>34</v>
      </c>
      <c r="B59" t="s">
        <v>35</v>
      </c>
      <c r="C59" t="s">
        <v>335</v>
      </c>
      <c r="D59" t="s">
        <v>115</v>
      </c>
      <c r="E59" t="s">
        <v>198</v>
      </c>
      <c r="F59" t="s">
        <v>281</v>
      </c>
      <c r="G59" t="s">
        <v>38</v>
      </c>
      <c r="H59" t="s">
        <v>282</v>
      </c>
      <c r="I59" t="s">
        <v>283</v>
      </c>
      <c r="J59" t="s">
        <v>202</v>
      </c>
      <c r="K59">
        <v>54877</v>
      </c>
      <c r="L59" s="46">
        <v>37333</v>
      </c>
      <c r="M59" s="3">
        <v>465</v>
      </c>
    </row>
    <row r="60" spans="1:13" x14ac:dyDescent="0.25">
      <c r="A60" t="s">
        <v>34</v>
      </c>
      <c r="B60" t="s">
        <v>35</v>
      </c>
      <c r="C60" t="s">
        <v>335</v>
      </c>
      <c r="D60" t="s">
        <v>142</v>
      </c>
      <c r="E60" t="s">
        <v>198</v>
      </c>
      <c r="F60" t="s">
        <v>284</v>
      </c>
      <c r="G60" t="s">
        <v>38</v>
      </c>
      <c r="H60" t="s">
        <v>285</v>
      </c>
      <c r="I60" t="s">
        <v>286</v>
      </c>
      <c r="J60" t="s">
        <v>202</v>
      </c>
      <c r="K60">
        <v>55005</v>
      </c>
      <c r="L60" s="46">
        <v>40986</v>
      </c>
      <c r="M60" s="3">
        <v>1922</v>
      </c>
    </row>
    <row r="61" spans="1:13" x14ac:dyDescent="0.25">
      <c r="A61" t="s">
        <v>34</v>
      </c>
      <c r="B61" t="s">
        <v>35</v>
      </c>
      <c r="C61" t="s">
        <v>335</v>
      </c>
      <c r="D61" t="s">
        <v>142</v>
      </c>
      <c r="E61" t="s">
        <v>198</v>
      </c>
      <c r="F61" t="s">
        <v>284</v>
      </c>
      <c r="G61" t="s">
        <v>38</v>
      </c>
      <c r="H61" t="s">
        <v>285</v>
      </c>
      <c r="I61" t="s">
        <v>287</v>
      </c>
      <c r="J61" t="s">
        <v>202</v>
      </c>
      <c r="K61">
        <v>55010</v>
      </c>
      <c r="L61" s="46">
        <v>40986</v>
      </c>
      <c r="M61" s="3">
        <v>901</v>
      </c>
    </row>
    <row r="62" spans="1:13" x14ac:dyDescent="0.25">
      <c r="A62" t="s">
        <v>34</v>
      </c>
      <c r="B62" t="s">
        <v>35</v>
      </c>
      <c r="C62" t="s">
        <v>335</v>
      </c>
      <c r="D62" t="s">
        <v>142</v>
      </c>
      <c r="E62" t="s">
        <v>198</v>
      </c>
      <c r="F62" t="s">
        <v>284</v>
      </c>
      <c r="G62" t="s">
        <v>38</v>
      </c>
      <c r="H62" t="s">
        <v>285</v>
      </c>
      <c r="I62" t="s">
        <v>288</v>
      </c>
      <c r="J62" t="s">
        <v>202</v>
      </c>
      <c r="K62">
        <v>55025</v>
      </c>
      <c r="L62" s="46">
        <v>41351</v>
      </c>
      <c r="M62" s="3">
        <v>234</v>
      </c>
    </row>
    <row r="63" spans="1:13" x14ac:dyDescent="0.25">
      <c r="A63" t="s">
        <v>34</v>
      </c>
      <c r="B63" t="s">
        <v>35</v>
      </c>
      <c r="C63" t="s">
        <v>335</v>
      </c>
      <c r="D63" t="s">
        <v>142</v>
      </c>
      <c r="E63" t="s">
        <v>198</v>
      </c>
      <c r="F63" t="s">
        <v>284</v>
      </c>
      <c r="G63" t="s">
        <v>38</v>
      </c>
      <c r="H63" t="s">
        <v>285</v>
      </c>
      <c r="I63" t="s">
        <v>289</v>
      </c>
      <c r="J63" t="s">
        <v>202</v>
      </c>
      <c r="K63">
        <v>55032</v>
      </c>
      <c r="L63" s="46">
        <v>41351</v>
      </c>
      <c r="M63" s="3">
        <v>310.8</v>
      </c>
    </row>
    <row r="64" spans="1:13" x14ac:dyDescent="0.25">
      <c r="A64" t="s">
        <v>34</v>
      </c>
      <c r="B64" t="s">
        <v>35</v>
      </c>
      <c r="C64" t="s">
        <v>335</v>
      </c>
      <c r="D64" t="s">
        <v>142</v>
      </c>
      <c r="E64" t="s">
        <v>198</v>
      </c>
      <c r="F64" t="s">
        <v>284</v>
      </c>
      <c r="G64" t="s">
        <v>38</v>
      </c>
      <c r="H64" t="s">
        <v>285</v>
      </c>
      <c r="I64" t="s">
        <v>290</v>
      </c>
      <c r="J64" t="s">
        <v>202</v>
      </c>
      <c r="K64">
        <v>55033</v>
      </c>
      <c r="L64" s="46">
        <v>41351</v>
      </c>
      <c r="M64" s="3">
        <v>154</v>
      </c>
    </row>
    <row r="65" spans="1:13" x14ac:dyDescent="0.25">
      <c r="A65" t="s">
        <v>34</v>
      </c>
      <c r="B65" t="s">
        <v>35</v>
      </c>
      <c r="C65" t="s">
        <v>335</v>
      </c>
      <c r="D65" t="s">
        <v>142</v>
      </c>
      <c r="E65" t="s">
        <v>198</v>
      </c>
      <c r="F65" t="s">
        <v>284</v>
      </c>
      <c r="G65" t="s">
        <v>38</v>
      </c>
      <c r="H65" t="s">
        <v>285</v>
      </c>
      <c r="I65" t="s">
        <v>291</v>
      </c>
      <c r="J65" t="s">
        <v>202</v>
      </c>
      <c r="K65">
        <v>55041</v>
      </c>
      <c r="L65" s="46">
        <v>41716</v>
      </c>
      <c r="M65" s="3">
        <v>3537.5</v>
      </c>
    </row>
    <row r="66" spans="1:13" x14ac:dyDescent="0.25">
      <c r="A66" t="s">
        <v>34</v>
      </c>
      <c r="B66" t="s">
        <v>35</v>
      </c>
      <c r="C66" t="s">
        <v>335</v>
      </c>
      <c r="D66" t="s">
        <v>142</v>
      </c>
      <c r="E66" t="s">
        <v>198</v>
      </c>
      <c r="F66" t="s">
        <v>284</v>
      </c>
      <c r="G66" t="s">
        <v>38</v>
      </c>
      <c r="H66" t="s">
        <v>285</v>
      </c>
      <c r="I66" t="s">
        <v>292</v>
      </c>
      <c r="J66" t="s">
        <v>202</v>
      </c>
      <c r="K66">
        <v>55042</v>
      </c>
      <c r="L66" s="46">
        <v>41716</v>
      </c>
      <c r="M66" s="3">
        <v>435.65</v>
      </c>
    </row>
    <row r="67" spans="1:13" x14ac:dyDescent="0.25">
      <c r="A67" t="s">
        <v>34</v>
      </c>
      <c r="B67" t="s">
        <v>35</v>
      </c>
      <c r="C67" t="s">
        <v>335</v>
      </c>
      <c r="D67" t="s">
        <v>142</v>
      </c>
      <c r="E67" t="s">
        <v>198</v>
      </c>
      <c r="F67" t="s">
        <v>284</v>
      </c>
      <c r="G67" t="s">
        <v>38</v>
      </c>
      <c r="H67" t="s">
        <v>285</v>
      </c>
      <c r="I67" t="s">
        <v>293</v>
      </c>
      <c r="J67" t="s">
        <v>202</v>
      </c>
      <c r="K67">
        <v>55044</v>
      </c>
      <c r="L67" s="46">
        <v>41716</v>
      </c>
      <c r="M67" s="3">
        <v>40</v>
      </c>
    </row>
    <row r="68" spans="1:13" x14ac:dyDescent="0.25">
      <c r="A68" t="s">
        <v>34</v>
      </c>
      <c r="B68" t="s">
        <v>35</v>
      </c>
      <c r="C68" t="s">
        <v>335</v>
      </c>
      <c r="D68" t="s">
        <v>142</v>
      </c>
      <c r="E68" t="s">
        <v>198</v>
      </c>
      <c r="F68" t="s">
        <v>284</v>
      </c>
      <c r="G68" t="s">
        <v>38</v>
      </c>
      <c r="H68" t="s">
        <v>285</v>
      </c>
      <c r="I68" t="s">
        <v>294</v>
      </c>
      <c r="J68" t="s">
        <v>202</v>
      </c>
      <c r="K68">
        <v>55050</v>
      </c>
      <c r="L68" s="46">
        <v>41716</v>
      </c>
      <c r="M68" s="3">
        <v>711.5</v>
      </c>
    </row>
    <row r="69" spans="1:13" x14ac:dyDescent="0.25">
      <c r="A69" t="s">
        <v>34</v>
      </c>
      <c r="B69" t="s">
        <v>35</v>
      </c>
      <c r="C69" t="s">
        <v>335</v>
      </c>
      <c r="D69" t="s">
        <v>142</v>
      </c>
      <c r="E69" t="s">
        <v>198</v>
      </c>
      <c r="F69" t="s">
        <v>284</v>
      </c>
      <c r="G69" t="s">
        <v>38</v>
      </c>
      <c r="H69" t="s">
        <v>285</v>
      </c>
      <c r="I69" t="s">
        <v>295</v>
      </c>
      <c r="J69" t="s">
        <v>202</v>
      </c>
      <c r="K69">
        <v>55062</v>
      </c>
      <c r="L69" s="46">
        <v>42081</v>
      </c>
      <c r="M69" s="3">
        <v>580.5</v>
      </c>
    </row>
    <row r="70" spans="1:13" x14ac:dyDescent="0.25">
      <c r="A70" t="s">
        <v>34</v>
      </c>
      <c r="B70" t="s">
        <v>35</v>
      </c>
      <c r="C70" t="s">
        <v>335</v>
      </c>
      <c r="D70" t="s">
        <v>142</v>
      </c>
      <c r="E70" t="s">
        <v>198</v>
      </c>
      <c r="F70" t="s">
        <v>284</v>
      </c>
      <c r="G70" t="s">
        <v>38</v>
      </c>
      <c r="H70" t="s">
        <v>285</v>
      </c>
      <c r="I70" t="s">
        <v>296</v>
      </c>
      <c r="J70" t="s">
        <v>202</v>
      </c>
      <c r="K70">
        <v>55063</v>
      </c>
      <c r="L70" s="46">
        <v>42081</v>
      </c>
      <c r="M70" s="3">
        <v>97</v>
      </c>
    </row>
    <row r="71" spans="1:13" x14ac:dyDescent="0.25">
      <c r="A71" t="s">
        <v>34</v>
      </c>
      <c r="B71" t="s">
        <v>35</v>
      </c>
      <c r="C71" t="s">
        <v>335</v>
      </c>
      <c r="D71" t="s">
        <v>142</v>
      </c>
      <c r="E71" t="s">
        <v>198</v>
      </c>
      <c r="F71" t="s">
        <v>284</v>
      </c>
      <c r="G71" t="s">
        <v>38</v>
      </c>
      <c r="H71" t="s">
        <v>285</v>
      </c>
      <c r="I71" t="s">
        <v>297</v>
      </c>
      <c r="J71" t="s">
        <v>202</v>
      </c>
      <c r="K71">
        <v>55067</v>
      </c>
      <c r="L71" s="46">
        <v>42081</v>
      </c>
      <c r="M71" s="3">
        <v>2361.19</v>
      </c>
    </row>
    <row r="72" spans="1:13" x14ac:dyDescent="0.25">
      <c r="A72" t="s">
        <v>34</v>
      </c>
      <c r="B72" t="s">
        <v>35</v>
      </c>
      <c r="C72" t="s">
        <v>335</v>
      </c>
      <c r="D72" t="s">
        <v>142</v>
      </c>
      <c r="E72" t="s">
        <v>198</v>
      </c>
      <c r="F72" t="s">
        <v>284</v>
      </c>
      <c r="G72" t="s">
        <v>38</v>
      </c>
      <c r="H72" t="s">
        <v>285</v>
      </c>
      <c r="I72" t="s">
        <v>298</v>
      </c>
      <c r="J72" t="s">
        <v>202</v>
      </c>
      <c r="K72">
        <v>55069</v>
      </c>
      <c r="L72" s="46">
        <v>42081</v>
      </c>
      <c r="M72" s="3">
        <v>201</v>
      </c>
    </row>
    <row r="73" spans="1:13" x14ac:dyDescent="0.25">
      <c r="A73" t="s">
        <v>34</v>
      </c>
      <c r="B73" t="s">
        <v>35</v>
      </c>
      <c r="C73" t="s">
        <v>335</v>
      </c>
      <c r="D73" t="s">
        <v>142</v>
      </c>
      <c r="E73" t="s">
        <v>198</v>
      </c>
      <c r="F73" t="s">
        <v>284</v>
      </c>
      <c r="G73" t="s">
        <v>38</v>
      </c>
      <c r="H73" t="s">
        <v>285</v>
      </c>
      <c r="I73" t="s">
        <v>299</v>
      </c>
      <c r="J73" t="s">
        <v>202</v>
      </c>
      <c r="K73">
        <v>55081</v>
      </c>
      <c r="L73" s="46">
        <v>42447</v>
      </c>
      <c r="M73" s="3">
        <v>354</v>
      </c>
    </row>
    <row r="74" spans="1:13" x14ac:dyDescent="0.25">
      <c r="A74" t="s">
        <v>34</v>
      </c>
      <c r="B74" t="s">
        <v>35</v>
      </c>
      <c r="C74" t="s">
        <v>335</v>
      </c>
      <c r="D74" t="s">
        <v>142</v>
      </c>
      <c r="E74" t="s">
        <v>198</v>
      </c>
      <c r="F74" t="s">
        <v>284</v>
      </c>
      <c r="G74" t="s">
        <v>38</v>
      </c>
      <c r="H74" t="s">
        <v>285</v>
      </c>
      <c r="I74" t="s">
        <v>300</v>
      </c>
      <c r="J74" t="s">
        <v>202</v>
      </c>
      <c r="K74">
        <v>55091</v>
      </c>
      <c r="L74" s="46">
        <v>42447</v>
      </c>
      <c r="M74" s="3">
        <v>49</v>
      </c>
    </row>
    <row r="75" spans="1:13" x14ac:dyDescent="0.25">
      <c r="A75" t="s">
        <v>34</v>
      </c>
      <c r="B75" t="s">
        <v>35</v>
      </c>
      <c r="C75" t="s">
        <v>335</v>
      </c>
      <c r="D75" t="s">
        <v>142</v>
      </c>
      <c r="E75" t="s">
        <v>198</v>
      </c>
      <c r="F75" t="s">
        <v>284</v>
      </c>
      <c r="G75" t="s">
        <v>38</v>
      </c>
      <c r="H75" t="s">
        <v>285</v>
      </c>
      <c r="I75" t="s">
        <v>301</v>
      </c>
      <c r="J75" t="s">
        <v>202</v>
      </c>
      <c r="K75">
        <v>55092</v>
      </c>
      <c r="L75" s="46">
        <v>42447</v>
      </c>
      <c r="M75" s="3">
        <v>60</v>
      </c>
    </row>
    <row r="76" spans="1:13" x14ac:dyDescent="0.25">
      <c r="A76" t="s">
        <v>34</v>
      </c>
      <c r="B76" t="s">
        <v>35</v>
      </c>
      <c r="C76" t="s">
        <v>335</v>
      </c>
      <c r="D76" t="s">
        <v>142</v>
      </c>
      <c r="E76" t="s">
        <v>198</v>
      </c>
      <c r="F76" t="s">
        <v>284</v>
      </c>
      <c r="G76" t="s">
        <v>38</v>
      </c>
      <c r="H76" t="s">
        <v>285</v>
      </c>
      <c r="I76" t="s">
        <v>302</v>
      </c>
      <c r="J76" t="s">
        <v>202</v>
      </c>
      <c r="K76">
        <v>55096</v>
      </c>
      <c r="L76" s="46">
        <v>42812</v>
      </c>
      <c r="M76" s="3">
        <v>161</v>
      </c>
    </row>
    <row r="77" spans="1:13" x14ac:dyDescent="0.25">
      <c r="A77" t="s">
        <v>34</v>
      </c>
      <c r="B77" t="s">
        <v>35</v>
      </c>
      <c r="C77" t="s">
        <v>335</v>
      </c>
      <c r="D77" t="s">
        <v>142</v>
      </c>
      <c r="E77" t="s">
        <v>198</v>
      </c>
      <c r="F77" t="s">
        <v>284</v>
      </c>
      <c r="G77" t="s">
        <v>38</v>
      </c>
      <c r="H77" t="s">
        <v>285</v>
      </c>
      <c r="I77" t="s">
        <v>303</v>
      </c>
      <c r="J77" t="s">
        <v>202</v>
      </c>
      <c r="K77">
        <v>55098</v>
      </c>
      <c r="L77" s="46">
        <v>42812</v>
      </c>
      <c r="M77" s="3">
        <v>68</v>
      </c>
    </row>
    <row r="78" spans="1:13" x14ac:dyDescent="0.25">
      <c r="A78" t="s">
        <v>34</v>
      </c>
      <c r="B78" t="s">
        <v>35</v>
      </c>
      <c r="C78" t="s">
        <v>335</v>
      </c>
      <c r="D78" t="s">
        <v>142</v>
      </c>
      <c r="E78" t="s">
        <v>198</v>
      </c>
      <c r="F78" t="s">
        <v>284</v>
      </c>
      <c r="G78" t="s">
        <v>38</v>
      </c>
      <c r="H78" t="s">
        <v>285</v>
      </c>
      <c r="I78" t="s">
        <v>304</v>
      </c>
      <c r="J78" t="s">
        <v>202</v>
      </c>
      <c r="K78">
        <v>55106</v>
      </c>
      <c r="L78" s="46">
        <v>43177</v>
      </c>
      <c r="M78" s="3">
        <v>15</v>
      </c>
    </row>
    <row r="79" spans="1:13" x14ac:dyDescent="0.25">
      <c r="A79" t="s">
        <v>34</v>
      </c>
      <c r="B79" t="s">
        <v>35</v>
      </c>
      <c r="C79" t="s">
        <v>335</v>
      </c>
      <c r="D79" t="s">
        <v>192</v>
      </c>
      <c r="E79" t="s">
        <v>198</v>
      </c>
      <c r="F79" t="s">
        <v>305</v>
      </c>
      <c r="G79" t="s">
        <v>38</v>
      </c>
      <c r="H79" t="s">
        <v>306</v>
      </c>
      <c r="I79" t="s">
        <v>307</v>
      </c>
      <c r="J79" t="s">
        <v>202</v>
      </c>
      <c r="K79">
        <v>55115</v>
      </c>
      <c r="L79" s="46">
        <v>43542</v>
      </c>
      <c r="M79" s="3">
        <v>294</v>
      </c>
    </row>
    <row r="80" spans="1:13" x14ac:dyDescent="0.25">
      <c r="A80" t="s">
        <v>34</v>
      </c>
      <c r="B80" t="s">
        <v>35</v>
      </c>
      <c r="C80" t="s">
        <v>335</v>
      </c>
      <c r="D80" t="s">
        <v>192</v>
      </c>
      <c r="E80" t="s">
        <v>198</v>
      </c>
      <c r="F80" t="s">
        <v>305</v>
      </c>
      <c r="G80" t="s">
        <v>38</v>
      </c>
      <c r="H80" t="s">
        <v>306</v>
      </c>
      <c r="I80" t="s">
        <v>308</v>
      </c>
      <c r="J80" t="s">
        <v>202</v>
      </c>
      <c r="K80">
        <v>55118</v>
      </c>
      <c r="L80" s="46">
        <v>43542</v>
      </c>
      <c r="M80" s="3">
        <v>176</v>
      </c>
    </row>
    <row r="81" spans="1:13" x14ac:dyDescent="0.25">
      <c r="A81" t="s">
        <v>34</v>
      </c>
      <c r="B81" t="s">
        <v>35</v>
      </c>
      <c r="C81" t="s">
        <v>335</v>
      </c>
      <c r="D81" t="s">
        <v>192</v>
      </c>
      <c r="E81" t="s">
        <v>198</v>
      </c>
      <c r="F81" t="s">
        <v>305</v>
      </c>
      <c r="G81" t="s">
        <v>38</v>
      </c>
      <c r="H81" t="s">
        <v>306</v>
      </c>
      <c r="I81" t="s">
        <v>309</v>
      </c>
      <c r="J81" t="s">
        <v>202</v>
      </c>
      <c r="K81">
        <v>55120</v>
      </c>
      <c r="L81" s="46">
        <v>43542</v>
      </c>
      <c r="M81" s="3">
        <v>476.4</v>
      </c>
    </row>
    <row r="82" spans="1:13" x14ac:dyDescent="0.25">
      <c r="A82" t="s">
        <v>34</v>
      </c>
      <c r="B82" t="s">
        <v>35</v>
      </c>
      <c r="C82" t="s">
        <v>335</v>
      </c>
      <c r="D82" t="s">
        <v>192</v>
      </c>
      <c r="E82" t="s">
        <v>198</v>
      </c>
      <c r="F82" t="s">
        <v>305</v>
      </c>
      <c r="G82" t="s">
        <v>38</v>
      </c>
      <c r="H82" t="s">
        <v>306</v>
      </c>
      <c r="I82" t="s">
        <v>310</v>
      </c>
      <c r="J82" t="s">
        <v>202</v>
      </c>
      <c r="K82">
        <v>55127</v>
      </c>
      <c r="L82" s="46">
        <v>43542</v>
      </c>
      <c r="M82" s="3">
        <v>40</v>
      </c>
    </row>
    <row r="83" spans="1:13" x14ac:dyDescent="0.25">
      <c r="A83" t="s">
        <v>34</v>
      </c>
      <c r="B83" t="s">
        <v>35</v>
      </c>
      <c r="C83" t="s">
        <v>335</v>
      </c>
      <c r="D83" t="s">
        <v>192</v>
      </c>
      <c r="E83" t="s">
        <v>198</v>
      </c>
      <c r="F83" t="s">
        <v>305</v>
      </c>
      <c r="G83" t="s">
        <v>38</v>
      </c>
      <c r="H83" t="s">
        <v>306</v>
      </c>
      <c r="I83" t="s">
        <v>311</v>
      </c>
      <c r="J83" t="s">
        <v>202</v>
      </c>
      <c r="K83">
        <v>55135</v>
      </c>
      <c r="L83" s="46">
        <v>43908</v>
      </c>
      <c r="M83" s="3">
        <v>700</v>
      </c>
    </row>
    <row r="84" spans="1:13" x14ac:dyDescent="0.25">
      <c r="A84" t="s">
        <v>34</v>
      </c>
      <c r="B84" t="s">
        <v>35</v>
      </c>
      <c r="C84" t="s">
        <v>335</v>
      </c>
      <c r="D84" t="s">
        <v>192</v>
      </c>
      <c r="E84" t="s">
        <v>198</v>
      </c>
      <c r="F84" t="s">
        <v>305</v>
      </c>
      <c r="G84" t="s">
        <v>38</v>
      </c>
      <c r="H84" t="s">
        <v>306</v>
      </c>
      <c r="I84" t="s">
        <v>312</v>
      </c>
      <c r="J84" t="s">
        <v>202</v>
      </c>
      <c r="K84">
        <v>55137</v>
      </c>
      <c r="L84" s="46">
        <v>43908</v>
      </c>
      <c r="M84" s="3">
        <v>203</v>
      </c>
    </row>
    <row r="85" spans="1:13" x14ac:dyDescent="0.25">
      <c r="A85" t="s">
        <v>34</v>
      </c>
      <c r="B85" t="s">
        <v>35</v>
      </c>
      <c r="C85" t="s">
        <v>335</v>
      </c>
      <c r="D85" t="s">
        <v>192</v>
      </c>
      <c r="E85" t="s">
        <v>198</v>
      </c>
      <c r="F85" t="s">
        <v>305</v>
      </c>
      <c r="G85" t="s">
        <v>38</v>
      </c>
      <c r="H85" t="s">
        <v>306</v>
      </c>
      <c r="I85" t="s">
        <v>313</v>
      </c>
      <c r="J85" t="s">
        <v>202</v>
      </c>
      <c r="K85">
        <v>55145</v>
      </c>
      <c r="L85" s="46">
        <v>43908</v>
      </c>
      <c r="M85" s="3">
        <v>138</v>
      </c>
    </row>
    <row r="86" spans="1:13" x14ac:dyDescent="0.25">
      <c r="A86" t="s">
        <v>34</v>
      </c>
      <c r="B86" t="s">
        <v>35</v>
      </c>
      <c r="C86" t="s">
        <v>335</v>
      </c>
      <c r="D86" t="s">
        <v>192</v>
      </c>
      <c r="E86" t="s">
        <v>198</v>
      </c>
      <c r="F86" t="s">
        <v>305</v>
      </c>
      <c r="G86" t="s">
        <v>38</v>
      </c>
      <c r="H86" t="s">
        <v>306</v>
      </c>
      <c r="I86" t="s">
        <v>314</v>
      </c>
      <c r="J86" t="s">
        <v>202</v>
      </c>
      <c r="K86">
        <v>55147</v>
      </c>
      <c r="L86" s="46">
        <v>43908</v>
      </c>
      <c r="M86" s="3">
        <v>335.85</v>
      </c>
    </row>
    <row r="87" spans="1:13" x14ac:dyDescent="0.25">
      <c r="A87" t="s">
        <v>34</v>
      </c>
      <c r="B87" t="s">
        <v>35</v>
      </c>
      <c r="C87" t="s">
        <v>335</v>
      </c>
      <c r="D87" t="s">
        <v>192</v>
      </c>
      <c r="E87" t="s">
        <v>198</v>
      </c>
      <c r="F87" t="s">
        <v>305</v>
      </c>
      <c r="G87" t="s">
        <v>38</v>
      </c>
      <c r="H87" t="s">
        <v>306</v>
      </c>
      <c r="I87" t="s">
        <v>315</v>
      </c>
      <c r="J87" t="s">
        <v>202</v>
      </c>
      <c r="K87">
        <v>55155</v>
      </c>
      <c r="L87" s="46">
        <v>44273</v>
      </c>
      <c r="M87" s="3">
        <v>223</v>
      </c>
    </row>
    <row r="88" spans="1:13" x14ac:dyDescent="0.25">
      <c r="A88" t="s">
        <v>34</v>
      </c>
      <c r="B88" t="s">
        <v>35</v>
      </c>
      <c r="C88" t="s">
        <v>335</v>
      </c>
      <c r="D88" t="s">
        <v>192</v>
      </c>
      <c r="E88" t="s">
        <v>198</v>
      </c>
      <c r="F88" t="s">
        <v>305</v>
      </c>
      <c r="G88" t="s">
        <v>38</v>
      </c>
      <c r="H88" t="s">
        <v>306</v>
      </c>
      <c r="I88" t="s">
        <v>316</v>
      </c>
      <c r="J88" t="s">
        <v>202</v>
      </c>
      <c r="K88">
        <v>55159</v>
      </c>
      <c r="L88" s="46">
        <v>44273</v>
      </c>
      <c r="M88" s="3">
        <v>99</v>
      </c>
    </row>
    <row r="89" spans="1:13" x14ac:dyDescent="0.25">
      <c r="A89" t="s">
        <v>34</v>
      </c>
      <c r="B89" t="s">
        <v>35</v>
      </c>
      <c r="C89" t="s">
        <v>335</v>
      </c>
      <c r="D89" t="s">
        <v>192</v>
      </c>
      <c r="E89" t="s">
        <v>198</v>
      </c>
      <c r="F89" t="s">
        <v>305</v>
      </c>
      <c r="G89" t="s">
        <v>38</v>
      </c>
      <c r="H89" t="s">
        <v>306</v>
      </c>
      <c r="I89" t="s">
        <v>317</v>
      </c>
      <c r="J89" t="s">
        <v>202</v>
      </c>
      <c r="K89">
        <v>55170</v>
      </c>
      <c r="L89" s="46">
        <v>44638</v>
      </c>
      <c r="M89" s="3">
        <v>212</v>
      </c>
    </row>
    <row r="90" spans="1:13" x14ac:dyDescent="0.25">
      <c r="A90" t="s">
        <v>34</v>
      </c>
      <c r="B90" t="s">
        <v>35</v>
      </c>
      <c r="C90" t="s">
        <v>335</v>
      </c>
      <c r="D90" t="s">
        <v>192</v>
      </c>
      <c r="E90" t="s">
        <v>198</v>
      </c>
      <c r="F90" t="s">
        <v>305</v>
      </c>
      <c r="G90" t="s">
        <v>38</v>
      </c>
      <c r="H90" t="s">
        <v>306</v>
      </c>
      <c r="I90" t="s">
        <v>318</v>
      </c>
      <c r="J90" t="s">
        <v>202</v>
      </c>
      <c r="K90">
        <v>55171</v>
      </c>
      <c r="L90" s="46">
        <v>44638</v>
      </c>
      <c r="M90" s="3">
        <v>110</v>
      </c>
    </row>
    <row r="91" spans="1:13" x14ac:dyDescent="0.25">
      <c r="A91" t="s">
        <v>34</v>
      </c>
      <c r="B91" t="s">
        <v>35</v>
      </c>
      <c r="C91" t="s">
        <v>335</v>
      </c>
      <c r="D91" t="s">
        <v>192</v>
      </c>
      <c r="E91" t="s">
        <v>198</v>
      </c>
      <c r="F91" t="s">
        <v>305</v>
      </c>
      <c r="G91" t="s">
        <v>38</v>
      </c>
      <c r="H91" t="s">
        <v>306</v>
      </c>
      <c r="I91" t="s">
        <v>319</v>
      </c>
      <c r="J91" t="s">
        <v>202</v>
      </c>
      <c r="K91">
        <v>55194</v>
      </c>
      <c r="L91" s="46">
        <v>45003</v>
      </c>
      <c r="M91" s="3">
        <v>184</v>
      </c>
    </row>
    <row r="92" spans="1:13" x14ac:dyDescent="0.25">
      <c r="A92" t="s">
        <v>34</v>
      </c>
      <c r="B92" t="s">
        <v>35</v>
      </c>
      <c r="C92" t="s">
        <v>335</v>
      </c>
      <c r="D92" t="s">
        <v>192</v>
      </c>
      <c r="E92" t="s">
        <v>198</v>
      </c>
      <c r="F92" t="s">
        <v>305</v>
      </c>
      <c r="G92" t="s">
        <v>38</v>
      </c>
      <c r="H92" t="s">
        <v>306</v>
      </c>
      <c r="I92" t="s">
        <v>320</v>
      </c>
      <c r="J92" t="s">
        <v>202</v>
      </c>
      <c r="K92">
        <v>55195</v>
      </c>
      <c r="L92" s="46">
        <v>45003</v>
      </c>
      <c r="M92" s="3">
        <v>497</v>
      </c>
    </row>
    <row r="93" spans="1:13" x14ac:dyDescent="0.25">
      <c r="A93" t="s">
        <v>34</v>
      </c>
      <c r="B93" t="s">
        <v>35</v>
      </c>
      <c r="C93" t="s">
        <v>335</v>
      </c>
      <c r="D93" t="s">
        <v>192</v>
      </c>
      <c r="E93" t="s">
        <v>198</v>
      </c>
      <c r="F93" t="s">
        <v>305</v>
      </c>
      <c r="G93" t="s">
        <v>38</v>
      </c>
      <c r="H93" t="s">
        <v>306</v>
      </c>
      <c r="I93" t="s">
        <v>321</v>
      </c>
      <c r="J93" t="s">
        <v>202</v>
      </c>
      <c r="K93">
        <v>55202</v>
      </c>
      <c r="L93" s="46">
        <v>45003</v>
      </c>
      <c r="M93" s="3">
        <v>40</v>
      </c>
    </row>
    <row r="94" spans="1:13" x14ac:dyDescent="0.25">
      <c r="A94" t="s">
        <v>34</v>
      </c>
      <c r="B94" t="s">
        <v>35</v>
      </c>
      <c r="C94" t="s">
        <v>335</v>
      </c>
      <c r="D94" t="s">
        <v>192</v>
      </c>
      <c r="E94" t="s">
        <v>198</v>
      </c>
      <c r="F94" t="s">
        <v>305</v>
      </c>
      <c r="G94" t="s">
        <v>38</v>
      </c>
      <c r="H94" t="s">
        <v>306</v>
      </c>
      <c r="I94" t="s">
        <v>322</v>
      </c>
      <c r="J94" t="s">
        <v>202</v>
      </c>
      <c r="K94">
        <v>55206</v>
      </c>
      <c r="L94" s="46">
        <v>45369</v>
      </c>
      <c r="M94" s="3">
        <v>12631</v>
      </c>
    </row>
    <row r="95" spans="1:13" x14ac:dyDescent="0.25">
      <c r="A95" t="s">
        <v>34</v>
      </c>
      <c r="B95" t="s">
        <v>35</v>
      </c>
      <c r="C95" t="s">
        <v>335</v>
      </c>
      <c r="D95" t="s">
        <v>192</v>
      </c>
      <c r="E95" t="s">
        <v>198</v>
      </c>
      <c r="F95" t="s">
        <v>305</v>
      </c>
      <c r="G95" t="s">
        <v>38</v>
      </c>
      <c r="H95" t="s">
        <v>306</v>
      </c>
      <c r="I95" t="s">
        <v>323</v>
      </c>
      <c r="J95" t="s">
        <v>202</v>
      </c>
      <c r="K95">
        <v>55207</v>
      </c>
      <c r="L95" s="46">
        <v>45369</v>
      </c>
      <c r="M95" s="3">
        <v>25300</v>
      </c>
    </row>
    <row r="96" spans="1:13" x14ac:dyDescent="0.25">
      <c r="A96" t="s">
        <v>34</v>
      </c>
      <c r="B96" t="s">
        <v>35</v>
      </c>
      <c r="C96" t="s">
        <v>335</v>
      </c>
      <c r="D96" t="s">
        <v>192</v>
      </c>
      <c r="E96" t="s">
        <v>198</v>
      </c>
      <c r="F96" t="s">
        <v>305</v>
      </c>
      <c r="G96" t="s">
        <v>38</v>
      </c>
      <c r="H96" t="s">
        <v>306</v>
      </c>
      <c r="I96" t="s">
        <v>324</v>
      </c>
      <c r="J96" t="s">
        <v>202</v>
      </c>
      <c r="K96">
        <v>55212</v>
      </c>
      <c r="L96" s="46">
        <v>45734</v>
      </c>
      <c r="M96" s="3">
        <v>10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13"/>
  <sheetViews>
    <sheetView topLeftCell="A85" workbookViewId="0">
      <selection activeCell="C92" sqref="C92"/>
    </sheetView>
  </sheetViews>
  <sheetFormatPr baseColWidth="10" defaultRowHeight="15" x14ac:dyDescent="0.25"/>
  <cols>
    <col min="1" max="2" width="11.42578125" style="15"/>
    <col min="3" max="3" width="11.42578125" style="45"/>
    <col min="4" max="6" width="11.42578125" style="15"/>
    <col min="7" max="7" width="13" style="12" bestFit="1" customWidth="1"/>
    <col min="8" max="8" width="14.42578125" style="12" bestFit="1" customWidth="1"/>
    <col min="9" max="16384" width="11.42578125" style="15"/>
  </cols>
  <sheetData>
    <row r="1" spans="1:8" x14ac:dyDescent="0.25">
      <c r="A1" s="15" t="s">
        <v>325</v>
      </c>
      <c r="B1" s="15" t="s">
        <v>326</v>
      </c>
      <c r="C1" s="45" t="s">
        <v>327</v>
      </c>
      <c r="D1" s="15" t="s">
        <v>328</v>
      </c>
      <c r="E1" s="15" t="s">
        <v>329</v>
      </c>
      <c r="F1" s="15" t="s">
        <v>330</v>
      </c>
      <c r="G1" s="12" t="s">
        <v>331</v>
      </c>
      <c r="H1" s="12" t="s">
        <v>332</v>
      </c>
    </row>
    <row r="2" spans="1:8" ht="3" customHeight="1" x14ac:dyDescent="0.25">
      <c r="A2" s="15" t="s">
        <v>325</v>
      </c>
      <c r="B2" s="15" t="s">
        <v>326</v>
      </c>
      <c r="C2" s="45" t="s">
        <v>327</v>
      </c>
      <c r="D2" s="15" t="s">
        <v>334</v>
      </c>
      <c r="E2" s="15" t="s">
        <v>330</v>
      </c>
      <c r="F2" s="15" t="s">
        <v>331</v>
      </c>
      <c r="G2" s="12" t="s">
        <v>332</v>
      </c>
      <c r="H2" s="12" t="s">
        <v>333</v>
      </c>
    </row>
    <row r="3" spans="1:8" x14ac:dyDescent="0.25">
      <c r="A3" s="15">
        <v>202</v>
      </c>
      <c r="B3" s="15">
        <v>1979</v>
      </c>
      <c r="C3" s="45">
        <v>43160</v>
      </c>
      <c r="D3" s="15">
        <v>20675896</v>
      </c>
      <c r="E3" s="15">
        <v>1302831</v>
      </c>
      <c r="F3" s="15" t="s">
        <v>335</v>
      </c>
      <c r="G3" s="12">
        <v>7442.1</v>
      </c>
      <c r="H3" s="12">
        <v>7442.1</v>
      </c>
    </row>
    <row r="4" spans="1:8" x14ac:dyDescent="0.25">
      <c r="A4" s="15">
        <v>202</v>
      </c>
      <c r="B4" s="15">
        <v>1979</v>
      </c>
      <c r="C4" s="45">
        <v>43160</v>
      </c>
      <c r="D4" s="15">
        <v>20675884</v>
      </c>
      <c r="E4" s="15">
        <v>1302832</v>
      </c>
      <c r="F4" s="15" t="s">
        <v>335</v>
      </c>
      <c r="G4" s="12">
        <v>40741.31</v>
      </c>
      <c r="H4" s="12">
        <v>40741.31</v>
      </c>
    </row>
    <row r="5" spans="1:8" x14ac:dyDescent="0.25">
      <c r="A5" s="15">
        <v>202</v>
      </c>
      <c r="B5" s="15">
        <v>1979</v>
      </c>
      <c r="C5" s="45">
        <v>43160</v>
      </c>
      <c r="D5" s="15">
        <v>20675890</v>
      </c>
      <c r="E5" s="15">
        <v>1302833</v>
      </c>
      <c r="F5" s="15" t="s">
        <v>335</v>
      </c>
      <c r="G5" s="12">
        <v>6198.93</v>
      </c>
      <c r="H5" s="12">
        <v>6198.93</v>
      </c>
    </row>
    <row r="6" spans="1:8" x14ac:dyDescent="0.25">
      <c r="A6" s="15">
        <v>202</v>
      </c>
      <c r="B6" s="15">
        <v>1979</v>
      </c>
      <c r="C6" s="45">
        <v>43160</v>
      </c>
      <c r="D6" s="15">
        <v>20675842</v>
      </c>
      <c r="E6" s="15">
        <v>1302835</v>
      </c>
      <c r="F6" s="15" t="s">
        <v>335</v>
      </c>
      <c r="G6" s="12">
        <v>37</v>
      </c>
      <c r="H6" s="12">
        <v>37</v>
      </c>
    </row>
    <row r="7" spans="1:8" x14ac:dyDescent="0.25">
      <c r="B7" s="15">
        <v>37053</v>
      </c>
      <c r="C7" s="45">
        <v>43161</v>
      </c>
      <c r="D7" s="15">
        <v>20684252</v>
      </c>
      <c r="E7" s="15">
        <v>1150474</v>
      </c>
      <c r="F7" s="15" t="s">
        <v>335</v>
      </c>
      <c r="G7" s="12">
        <v>10</v>
      </c>
      <c r="H7" s="12">
        <v>10</v>
      </c>
    </row>
    <row r="8" spans="1:8" x14ac:dyDescent="0.25">
      <c r="B8" s="15">
        <v>37053</v>
      </c>
      <c r="C8" s="45">
        <v>43161</v>
      </c>
      <c r="D8" s="15">
        <v>20684250</v>
      </c>
      <c r="E8" s="15">
        <v>1150475</v>
      </c>
      <c r="F8" s="15" t="s">
        <v>335</v>
      </c>
      <c r="G8" s="12">
        <v>10</v>
      </c>
      <c r="H8" s="12">
        <v>10</v>
      </c>
    </row>
    <row r="9" spans="1:8" x14ac:dyDescent="0.25">
      <c r="B9" s="15">
        <v>37053</v>
      </c>
      <c r="C9" s="45">
        <v>43161</v>
      </c>
      <c r="D9" s="15">
        <v>20684257</v>
      </c>
      <c r="E9" s="15">
        <v>1150476</v>
      </c>
      <c r="F9" s="15" t="s">
        <v>335</v>
      </c>
      <c r="G9" s="12">
        <v>35</v>
      </c>
      <c r="H9" s="12">
        <v>35</v>
      </c>
    </row>
    <row r="10" spans="1:8" x14ac:dyDescent="0.25">
      <c r="B10" s="15">
        <v>37053</v>
      </c>
      <c r="C10" s="45">
        <v>43161</v>
      </c>
      <c r="D10" s="15">
        <v>20684248</v>
      </c>
      <c r="E10" s="15">
        <v>1150477</v>
      </c>
      <c r="F10" s="15" t="s">
        <v>335</v>
      </c>
      <c r="G10" s="12">
        <v>10</v>
      </c>
      <c r="H10" s="12">
        <v>10</v>
      </c>
    </row>
    <row r="11" spans="1:8" x14ac:dyDescent="0.25">
      <c r="B11" s="15">
        <v>37053</v>
      </c>
      <c r="C11" s="45">
        <v>43161</v>
      </c>
      <c r="D11" s="15">
        <v>20684247</v>
      </c>
      <c r="E11" s="15">
        <v>1150478</v>
      </c>
      <c r="F11" s="15" t="s">
        <v>335</v>
      </c>
      <c r="G11" s="12">
        <v>20</v>
      </c>
      <c r="H11" s="12">
        <v>20</v>
      </c>
    </row>
    <row r="12" spans="1:8" x14ac:dyDescent="0.25">
      <c r="B12" s="15">
        <v>37053</v>
      </c>
      <c r="C12" s="45">
        <v>43161</v>
      </c>
      <c r="D12" s="15">
        <v>20684244</v>
      </c>
      <c r="E12" s="15">
        <v>1150479</v>
      </c>
      <c r="F12" s="15" t="s">
        <v>335</v>
      </c>
      <c r="G12" s="12">
        <v>60</v>
      </c>
      <c r="H12" s="12">
        <v>60</v>
      </c>
    </row>
    <row r="13" spans="1:8" x14ac:dyDescent="0.25">
      <c r="B13" s="15">
        <v>37053</v>
      </c>
      <c r="C13" s="45">
        <v>43161</v>
      </c>
      <c r="D13" s="15">
        <v>20684255</v>
      </c>
      <c r="E13" s="15">
        <v>1150480</v>
      </c>
      <c r="F13" s="15" t="s">
        <v>335</v>
      </c>
      <c r="G13" s="12">
        <v>450</v>
      </c>
      <c r="H13" s="12">
        <v>450</v>
      </c>
    </row>
    <row r="14" spans="1:8" x14ac:dyDescent="0.25">
      <c r="B14" s="15">
        <v>37053</v>
      </c>
      <c r="C14" s="45">
        <v>43161</v>
      </c>
      <c r="D14" s="15">
        <v>20684256</v>
      </c>
      <c r="E14" s="15">
        <v>1150482</v>
      </c>
      <c r="F14" s="15" t="s">
        <v>335</v>
      </c>
      <c r="G14" s="12">
        <v>20</v>
      </c>
      <c r="H14" s="12">
        <v>20</v>
      </c>
    </row>
    <row r="15" spans="1:8" x14ac:dyDescent="0.25">
      <c r="B15" s="15">
        <v>37053</v>
      </c>
      <c r="C15" s="45">
        <v>43161</v>
      </c>
      <c r="D15" s="15">
        <v>20684254</v>
      </c>
      <c r="E15" s="15">
        <v>1150483</v>
      </c>
      <c r="F15" s="15" t="s">
        <v>335</v>
      </c>
      <c r="G15" s="12">
        <v>10</v>
      </c>
      <c r="H15" s="12">
        <v>10</v>
      </c>
    </row>
    <row r="16" spans="1:8" x14ac:dyDescent="0.25">
      <c r="A16" s="15">
        <v>205</v>
      </c>
      <c r="B16" s="15">
        <v>9143</v>
      </c>
      <c r="C16" s="45">
        <v>43161</v>
      </c>
      <c r="D16" s="15">
        <v>20684551</v>
      </c>
      <c r="E16" s="15">
        <v>1150835</v>
      </c>
      <c r="F16" s="15" t="s">
        <v>335</v>
      </c>
      <c r="G16" s="12">
        <v>54</v>
      </c>
      <c r="H16" s="12">
        <v>54</v>
      </c>
    </row>
    <row r="17" spans="1:8" x14ac:dyDescent="0.25">
      <c r="A17" s="15">
        <v>205</v>
      </c>
      <c r="B17" s="15">
        <v>9143</v>
      </c>
      <c r="C17" s="45">
        <v>43161</v>
      </c>
      <c r="D17" s="15">
        <v>20684553</v>
      </c>
      <c r="E17" s="15">
        <v>1150836</v>
      </c>
      <c r="F17" s="15" t="s">
        <v>335</v>
      </c>
      <c r="G17" s="12">
        <v>716</v>
      </c>
      <c r="H17" s="12">
        <v>716</v>
      </c>
    </row>
    <row r="18" spans="1:8" x14ac:dyDescent="0.25">
      <c r="A18" s="15">
        <v>205</v>
      </c>
      <c r="B18" s="15">
        <v>9143</v>
      </c>
      <c r="C18" s="45">
        <v>43161</v>
      </c>
      <c r="D18" s="15">
        <v>20684562</v>
      </c>
      <c r="E18" s="15">
        <v>1150837</v>
      </c>
      <c r="F18" s="15" t="s">
        <v>335</v>
      </c>
      <c r="G18" s="12">
        <v>153</v>
      </c>
      <c r="H18" s="12">
        <v>153</v>
      </c>
    </row>
    <row r="19" spans="1:8" x14ac:dyDescent="0.25">
      <c r="A19" s="15">
        <v>205</v>
      </c>
      <c r="B19" s="15">
        <v>9143</v>
      </c>
      <c r="C19" s="45">
        <v>43161</v>
      </c>
      <c r="D19" s="15">
        <v>20684564</v>
      </c>
      <c r="E19" s="15">
        <v>1150839</v>
      </c>
      <c r="F19" s="15" t="s">
        <v>335</v>
      </c>
      <c r="G19" s="12">
        <v>1510</v>
      </c>
      <c r="H19" s="12">
        <v>1510</v>
      </c>
    </row>
    <row r="20" spans="1:8" x14ac:dyDescent="0.25">
      <c r="A20" s="15">
        <v>205</v>
      </c>
      <c r="B20" s="15">
        <v>9143</v>
      </c>
      <c r="C20" s="45">
        <v>43161</v>
      </c>
      <c r="D20" s="15">
        <v>20684566</v>
      </c>
      <c r="E20" s="15">
        <v>1150840</v>
      </c>
      <c r="F20" s="15" t="s">
        <v>335</v>
      </c>
      <c r="G20" s="12">
        <v>3</v>
      </c>
      <c r="H20" s="12">
        <v>3</v>
      </c>
    </row>
    <row r="21" spans="1:8" x14ac:dyDescent="0.25">
      <c r="A21" s="15">
        <v>204</v>
      </c>
      <c r="B21" s="15">
        <v>9144</v>
      </c>
      <c r="C21" s="45">
        <v>43161</v>
      </c>
      <c r="D21" s="15">
        <v>20684227</v>
      </c>
      <c r="E21" s="15">
        <v>1302381</v>
      </c>
      <c r="F21" s="15" t="s">
        <v>335</v>
      </c>
      <c r="G21" s="12">
        <v>502.63</v>
      </c>
      <c r="H21" s="12">
        <v>502.63</v>
      </c>
    </row>
    <row r="22" spans="1:8" x14ac:dyDescent="0.25">
      <c r="A22" s="15">
        <v>204</v>
      </c>
      <c r="B22" s="15">
        <v>9144</v>
      </c>
      <c r="C22" s="45">
        <v>43161</v>
      </c>
      <c r="D22" s="15">
        <v>20684253</v>
      </c>
      <c r="E22" s="15">
        <v>1302385</v>
      </c>
      <c r="F22" s="15" t="s">
        <v>335</v>
      </c>
      <c r="G22" s="12">
        <v>942</v>
      </c>
      <c r="H22" s="12">
        <v>942</v>
      </c>
    </row>
    <row r="23" spans="1:8" x14ac:dyDescent="0.25">
      <c r="A23" s="15">
        <v>204</v>
      </c>
      <c r="B23" s="15">
        <v>9144</v>
      </c>
      <c r="C23" s="45">
        <v>43161</v>
      </c>
      <c r="D23" s="15">
        <v>20684249</v>
      </c>
      <c r="E23" s="15">
        <v>1302387</v>
      </c>
      <c r="F23" s="15" t="s">
        <v>335</v>
      </c>
      <c r="G23" s="12">
        <v>27</v>
      </c>
      <c r="H23" s="12">
        <v>27</v>
      </c>
    </row>
    <row r="24" spans="1:8" x14ac:dyDescent="0.25">
      <c r="A24" s="15">
        <v>204</v>
      </c>
      <c r="B24" s="15">
        <v>9144</v>
      </c>
      <c r="C24" s="45">
        <v>43161</v>
      </c>
      <c r="D24" s="15">
        <v>20684243</v>
      </c>
      <c r="E24" s="15">
        <v>1302389</v>
      </c>
      <c r="F24" s="15" t="s">
        <v>335</v>
      </c>
      <c r="G24" s="12">
        <v>664</v>
      </c>
      <c r="H24" s="12">
        <v>664</v>
      </c>
    </row>
    <row r="25" spans="1:8" x14ac:dyDescent="0.25">
      <c r="A25" s="15">
        <v>204</v>
      </c>
      <c r="B25" s="15">
        <v>9144</v>
      </c>
      <c r="C25" s="45">
        <v>43161</v>
      </c>
      <c r="D25" s="15">
        <v>20684245</v>
      </c>
      <c r="E25" s="15">
        <v>1302390</v>
      </c>
      <c r="F25" s="15" t="s">
        <v>335</v>
      </c>
      <c r="G25" s="12">
        <v>4</v>
      </c>
      <c r="H25" s="12">
        <v>4</v>
      </c>
    </row>
    <row r="26" spans="1:8" x14ac:dyDescent="0.25">
      <c r="A26" s="15">
        <v>204</v>
      </c>
      <c r="B26" s="15">
        <v>9144</v>
      </c>
      <c r="C26" s="45">
        <v>43161</v>
      </c>
      <c r="D26" s="15">
        <v>20684242</v>
      </c>
      <c r="E26" s="15">
        <v>1302391</v>
      </c>
      <c r="F26" s="15" t="s">
        <v>335</v>
      </c>
      <c r="G26" s="12">
        <v>221</v>
      </c>
      <c r="H26" s="12">
        <v>221</v>
      </c>
    </row>
    <row r="27" spans="1:8" x14ac:dyDescent="0.25">
      <c r="A27" s="15">
        <v>204</v>
      </c>
      <c r="B27" s="15">
        <v>9144</v>
      </c>
      <c r="C27" s="45">
        <v>43161</v>
      </c>
      <c r="D27" s="15">
        <v>20684239</v>
      </c>
      <c r="E27" s="15">
        <v>1302392</v>
      </c>
      <c r="F27" s="15" t="s">
        <v>335</v>
      </c>
      <c r="G27" s="12">
        <v>45</v>
      </c>
      <c r="H27" s="12">
        <v>45</v>
      </c>
    </row>
    <row r="28" spans="1:8" x14ac:dyDescent="0.25">
      <c r="A28" s="15">
        <v>204</v>
      </c>
      <c r="B28" s="15">
        <v>9144</v>
      </c>
      <c r="C28" s="45">
        <v>43161</v>
      </c>
      <c r="D28" s="15">
        <v>20684231</v>
      </c>
      <c r="E28" s="15">
        <v>1302393</v>
      </c>
      <c r="F28" s="15" t="s">
        <v>335</v>
      </c>
      <c r="G28" s="12">
        <v>52</v>
      </c>
      <c r="H28" s="12">
        <v>52</v>
      </c>
    </row>
    <row r="29" spans="1:8" x14ac:dyDescent="0.25">
      <c r="A29" s="15">
        <v>204</v>
      </c>
      <c r="B29" s="15">
        <v>9144</v>
      </c>
      <c r="C29" s="45">
        <v>43161</v>
      </c>
      <c r="D29" s="15">
        <v>20684229</v>
      </c>
      <c r="E29" s="15">
        <v>1302394</v>
      </c>
      <c r="F29" s="15" t="s">
        <v>335</v>
      </c>
      <c r="G29" s="12">
        <v>42</v>
      </c>
      <c r="H29" s="12">
        <v>42</v>
      </c>
    </row>
    <row r="30" spans="1:8" x14ac:dyDescent="0.25">
      <c r="A30" s="15">
        <v>204</v>
      </c>
      <c r="B30" s="15">
        <v>9144</v>
      </c>
      <c r="C30" s="45">
        <v>43161</v>
      </c>
      <c r="D30" s="15">
        <v>20684236</v>
      </c>
      <c r="E30" s="15">
        <v>1302395</v>
      </c>
      <c r="F30" s="15" t="s">
        <v>335</v>
      </c>
      <c r="G30" s="12">
        <v>150</v>
      </c>
      <c r="H30" s="12">
        <v>150</v>
      </c>
    </row>
    <row r="31" spans="1:8" x14ac:dyDescent="0.25">
      <c r="A31" s="15">
        <v>204</v>
      </c>
      <c r="B31" s="15">
        <v>9144</v>
      </c>
      <c r="C31" s="45">
        <v>43161</v>
      </c>
      <c r="D31" s="15">
        <v>20684225</v>
      </c>
      <c r="E31" s="15">
        <v>1302397</v>
      </c>
      <c r="F31" s="15" t="s">
        <v>335</v>
      </c>
      <c r="G31" s="12">
        <v>37</v>
      </c>
      <c r="H31" s="12">
        <v>37</v>
      </c>
    </row>
    <row r="32" spans="1:8" x14ac:dyDescent="0.25">
      <c r="A32" s="15">
        <v>202</v>
      </c>
      <c r="B32" s="15">
        <v>1979</v>
      </c>
      <c r="C32" s="45">
        <v>43161</v>
      </c>
      <c r="D32" s="15">
        <v>20684226</v>
      </c>
      <c r="E32" s="15">
        <v>1302516</v>
      </c>
      <c r="F32" s="15" t="s">
        <v>335</v>
      </c>
      <c r="G32" s="12">
        <v>6391.04</v>
      </c>
      <c r="H32" s="12">
        <v>6391.04</v>
      </c>
    </row>
    <row r="33" spans="1:8" x14ac:dyDescent="0.25">
      <c r="A33" s="15">
        <v>202</v>
      </c>
      <c r="B33" s="15">
        <v>1979</v>
      </c>
      <c r="C33" s="45">
        <v>43161</v>
      </c>
      <c r="D33" s="15">
        <v>20684346</v>
      </c>
      <c r="E33" s="15">
        <v>1302836</v>
      </c>
      <c r="F33" s="15" t="s">
        <v>335</v>
      </c>
      <c r="G33" s="12">
        <v>74716.09</v>
      </c>
      <c r="H33" s="12">
        <v>74716.09</v>
      </c>
    </row>
    <row r="34" spans="1:8" x14ac:dyDescent="0.25">
      <c r="A34" s="15">
        <v>202</v>
      </c>
      <c r="B34" s="15">
        <v>1979</v>
      </c>
      <c r="C34" s="45">
        <v>43161</v>
      </c>
      <c r="D34" s="15">
        <v>20684352</v>
      </c>
      <c r="E34" s="15">
        <v>1302837</v>
      </c>
      <c r="F34" s="15" t="s">
        <v>335</v>
      </c>
      <c r="G34" s="12">
        <v>21292.27</v>
      </c>
      <c r="H34" s="12">
        <v>21292.27</v>
      </c>
    </row>
    <row r="35" spans="1:8" x14ac:dyDescent="0.25">
      <c r="A35" s="15">
        <v>202</v>
      </c>
      <c r="B35" s="15">
        <v>1979</v>
      </c>
      <c r="C35" s="45">
        <v>43161</v>
      </c>
      <c r="D35" s="15">
        <v>20684349</v>
      </c>
      <c r="E35" s="15">
        <v>1302838</v>
      </c>
      <c r="F35" s="15" t="s">
        <v>335</v>
      </c>
      <c r="G35" s="12">
        <v>10259.050000000001</v>
      </c>
      <c r="H35" s="12">
        <v>10259.050000000001</v>
      </c>
    </row>
    <row r="36" spans="1:8" x14ac:dyDescent="0.25">
      <c r="A36" s="15">
        <v>202</v>
      </c>
      <c r="B36" s="15">
        <v>1979</v>
      </c>
      <c r="C36" s="45">
        <v>43161</v>
      </c>
      <c r="D36" s="15">
        <v>20684357</v>
      </c>
      <c r="E36" s="15">
        <v>1302839</v>
      </c>
      <c r="F36" s="15" t="s">
        <v>335</v>
      </c>
      <c r="G36" s="12">
        <v>62562.31</v>
      </c>
      <c r="H36" s="12">
        <v>62562.31</v>
      </c>
    </row>
    <row r="37" spans="1:8" x14ac:dyDescent="0.25">
      <c r="A37" s="15">
        <v>202</v>
      </c>
      <c r="B37" s="15">
        <v>1979</v>
      </c>
      <c r="C37" s="45">
        <v>43161</v>
      </c>
      <c r="D37" s="15">
        <v>20684363</v>
      </c>
      <c r="E37" s="15">
        <v>1302840</v>
      </c>
      <c r="F37" s="15" t="s">
        <v>335</v>
      </c>
      <c r="G37" s="12">
        <v>70.34</v>
      </c>
      <c r="H37" s="12">
        <v>70.34</v>
      </c>
    </row>
    <row r="38" spans="1:8" x14ac:dyDescent="0.25">
      <c r="A38" s="15">
        <v>204</v>
      </c>
      <c r="B38" s="15">
        <v>9144</v>
      </c>
      <c r="C38" s="45">
        <v>43161</v>
      </c>
      <c r="D38" s="15">
        <v>20684251</v>
      </c>
      <c r="E38" s="15">
        <v>21302386</v>
      </c>
      <c r="F38" s="15" t="s">
        <v>335</v>
      </c>
      <c r="G38" s="12">
        <v>160</v>
      </c>
      <c r="H38" s="12">
        <v>160</v>
      </c>
    </row>
    <row r="39" spans="1:8" x14ac:dyDescent="0.25">
      <c r="B39" s="15">
        <v>37053</v>
      </c>
      <c r="C39" s="45">
        <v>43168</v>
      </c>
      <c r="D39" s="15">
        <v>20735989</v>
      </c>
      <c r="E39" s="15">
        <v>1150484</v>
      </c>
      <c r="F39" s="15" t="s">
        <v>335</v>
      </c>
      <c r="G39" s="12">
        <v>55</v>
      </c>
      <c r="H39" s="12">
        <v>55</v>
      </c>
    </row>
    <row r="40" spans="1:8" x14ac:dyDescent="0.25">
      <c r="B40" s="15">
        <v>37053</v>
      </c>
      <c r="C40" s="45">
        <v>43168</v>
      </c>
      <c r="D40" s="15">
        <v>20735983</v>
      </c>
      <c r="E40" s="15">
        <v>1150485</v>
      </c>
      <c r="F40" s="15" t="s">
        <v>335</v>
      </c>
      <c r="G40" s="12">
        <v>10</v>
      </c>
      <c r="H40" s="12">
        <v>10</v>
      </c>
    </row>
    <row r="41" spans="1:8" x14ac:dyDescent="0.25">
      <c r="B41" s="15">
        <v>37053</v>
      </c>
      <c r="C41" s="45">
        <v>43168</v>
      </c>
      <c r="D41" s="15">
        <v>20735988</v>
      </c>
      <c r="E41" s="15">
        <v>1150486</v>
      </c>
      <c r="F41" s="15" t="s">
        <v>335</v>
      </c>
      <c r="G41" s="12">
        <v>220</v>
      </c>
      <c r="H41" s="12">
        <v>220</v>
      </c>
    </row>
    <row r="42" spans="1:8" x14ac:dyDescent="0.25">
      <c r="B42" s="15">
        <v>37053</v>
      </c>
      <c r="C42" s="45">
        <v>43168</v>
      </c>
      <c r="D42" s="15">
        <v>20735986</v>
      </c>
      <c r="E42" s="15">
        <v>1150487</v>
      </c>
      <c r="F42" s="15" t="s">
        <v>335</v>
      </c>
      <c r="G42" s="12">
        <v>50</v>
      </c>
      <c r="H42" s="12">
        <v>50</v>
      </c>
    </row>
    <row r="43" spans="1:8" x14ac:dyDescent="0.25">
      <c r="B43" s="15">
        <v>37053</v>
      </c>
      <c r="C43" s="45">
        <v>43168</v>
      </c>
      <c r="D43" s="15">
        <v>20735984</v>
      </c>
      <c r="E43" s="15">
        <v>1150488</v>
      </c>
      <c r="F43" s="15" t="s">
        <v>335</v>
      </c>
      <c r="G43" s="12">
        <v>10</v>
      </c>
      <c r="H43" s="12">
        <v>10</v>
      </c>
    </row>
    <row r="44" spans="1:8" x14ac:dyDescent="0.25">
      <c r="A44" s="15">
        <v>205</v>
      </c>
      <c r="B44" s="15">
        <v>9143</v>
      </c>
      <c r="C44" s="45">
        <v>43168</v>
      </c>
      <c r="D44" s="15">
        <v>20735837</v>
      </c>
      <c r="E44" s="15">
        <v>1150841</v>
      </c>
      <c r="F44" s="15" t="s">
        <v>335</v>
      </c>
      <c r="G44" s="12">
        <v>60</v>
      </c>
      <c r="H44" s="12">
        <v>60</v>
      </c>
    </row>
    <row r="45" spans="1:8" x14ac:dyDescent="0.25">
      <c r="A45" s="15">
        <v>205</v>
      </c>
      <c r="B45" s="15">
        <v>9143</v>
      </c>
      <c r="C45" s="45">
        <v>43168</v>
      </c>
      <c r="D45" s="15">
        <v>20735839</v>
      </c>
      <c r="E45" s="15">
        <v>1150842</v>
      </c>
      <c r="F45" s="15" t="s">
        <v>335</v>
      </c>
      <c r="G45" s="12">
        <v>62</v>
      </c>
      <c r="H45" s="12">
        <v>62</v>
      </c>
    </row>
    <row r="46" spans="1:8" x14ac:dyDescent="0.25">
      <c r="A46" s="15">
        <v>205</v>
      </c>
      <c r="B46" s="15">
        <v>9143</v>
      </c>
      <c r="C46" s="45">
        <v>43168</v>
      </c>
      <c r="D46" s="15">
        <v>20735840</v>
      </c>
      <c r="E46" s="15">
        <v>1150843</v>
      </c>
      <c r="F46" s="15" t="s">
        <v>335</v>
      </c>
      <c r="G46" s="12">
        <v>109</v>
      </c>
      <c r="H46" s="12">
        <v>109</v>
      </c>
    </row>
    <row r="47" spans="1:8" x14ac:dyDescent="0.25">
      <c r="A47" s="15">
        <v>205</v>
      </c>
      <c r="B47" s="15">
        <v>9143</v>
      </c>
      <c r="C47" s="45">
        <v>43168</v>
      </c>
      <c r="D47" s="15">
        <v>20735842</v>
      </c>
      <c r="E47" s="15">
        <v>1150844</v>
      </c>
      <c r="F47" s="15" t="s">
        <v>335</v>
      </c>
      <c r="G47" s="12">
        <v>319.54000000000002</v>
      </c>
      <c r="H47" s="12">
        <v>319.54000000000002</v>
      </c>
    </row>
    <row r="48" spans="1:8" x14ac:dyDescent="0.25">
      <c r="A48" s="15">
        <v>205</v>
      </c>
      <c r="B48" s="15">
        <v>9143</v>
      </c>
      <c r="C48" s="45">
        <v>43168</v>
      </c>
      <c r="D48" s="15">
        <v>20735844</v>
      </c>
      <c r="E48" s="15">
        <v>1150845</v>
      </c>
      <c r="F48" s="15" t="s">
        <v>335</v>
      </c>
      <c r="G48" s="12">
        <v>26</v>
      </c>
      <c r="H48" s="12">
        <v>26</v>
      </c>
    </row>
    <row r="49" spans="1:8" x14ac:dyDescent="0.25">
      <c r="A49" s="15">
        <v>202</v>
      </c>
      <c r="B49" s="15">
        <v>1979</v>
      </c>
      <c r="C49" s="45">
        <v>43168</v>
      </c>
      <c r="D49" s="15">
        <v>20735945</v>
      </c>
      <c r="E49" s="15">
        <v>1302841</v>
      </c>
      <c r="F49" s="15" t="s">
        <v>335</v>
      </c>
      <c r="G49" s="12">
        <v>159188.20000000001</v>
      </c>
      <c r="H49" s="12">
        <v>159188.20000000001</v>
      </c>
    </row>
    <row r="50" spans="1:8" x14ac:dyDescent="0.25">
      <c r="A50" s="15">
        <v>202</v>
      </c>
      <c r="B50" s="15">
        <v>1979</v>
      </c>
      <c r="C50" s="45">
        <v>43168</v>
      </c>
      <c r="D50" s="15">
        <v>20735948</v>
      </c>
      <c r="E50" s="15">
        <v>1302842</v>
      </c>
      <c r="F50" s="15" t="s">
        <v>335</v>
      </c>
      <c r="G50" s="12">
        <v>22313.68</v>
      </c>
      <c r="H50" s="12">
        <v>22313.68</v>
      </c>
    </row>
    <row r="51" spans="1:8" x14ac:dyDescent="0.25">
      <c r="A51" s="15">
        <v>202</v>
      </c>
      <c r="B51" s="15">
        <v>1979</v>
      </c>
      <c r="C51" s="45">
        <v>43168</v>
      </c>
      <c r="D51" s="15">
        <v>20735954</v>
      </c>
      <c r="E51" s="15">
        <v>1302843</v>
      </c>
      <c r="F51" s="15" t="s">
        <v>335</v>
      </c>
      <c r="G51" s="12">
        <v>218730.05000000002</v>
      </c>
      <c r="H51" s="12">
        <v>218730.05000000002</v>
      </c>
    </row>
    <row r="52" spans="1:8" x14ac:dyDescent="0.25">
      <c r="A52" s="15">
        <v>202</v>
      </c>
      <c r="B52" s="15">
        <v>1979</v>
      </c>
      <c r="C52" s="45">
        <v>43168</v>
      </c>
      <c r="D52" s="15">
        <v>20735951</v>
      </c>
      <c r="E52" s="15">
        <v>1302844</v>
      </c>
      <c r="F52" s="15" t="s">
        <v>335</v>
      </c>
      <c r="G52" s="12">
        <v>184366.29</v>
      </c>
      <c r="H52" s="12">
        <v>184366.29</v>
      </c>
    </row>
    <row r="53" spans="1:8" x14ac:dyDescent="0.25">
      <c r="A53" s="15">
        <v>202</v>
      </c>
      <c r="B53" s="15">
        <v>1979</v>
      </c>
      <c r="C53" s="45">
        <v>43168</v>
      </c>
      <c r="D53" s="15">
        <v>20736098</v>
      </c>
      <c r="E53" s="15">
        <v>1302845</v>
      </c>
      <c r="F53" s="15" t="s">
        <v>335</v>
      </c>
      <c r="G53" s="12">
        <v>644.05000000000007</v>
      </c>
      <c r="H53" s="12">
        <v>644.05000000000007</v>
      </c>
    </row>
    <row r="54" spans="1:8" x14ac:dyDescent="0.25">
      <c r="A54" s="15">
        <v>202</v>
      </c>
      <c r="B54" s="15">
        <v>1979</v>
      </c>
      <c r="C54" s="45">
        <v>43168</v>
      </c>
      <c r="D54" s="15">
        <v>20736109</v>
      </c>
      <c r="E54" s="15">
        <v>1302846</v>
      </c>
      <c r="F54" s="15" t="s">
        <v>335</v>
      </c>
      <c r="G54" s="12">
        <v>16627.34</v>
      </c>
      <c r="H54" s="12">
        <v>16627.34</v>
      </c>
    </row>
    <row r="55" spans="1:8" x14ac:dyDescent="0.25">
      <c r="A55" s="15">
        <v>202</v>
      </c>
      <c r="B55" s="15">
        <v>1979</v>
      </c>
      <c r="C55" s="45">
        <v>43168</v>
      </c>
      <c r="D55" s="15">
        <v>20736080</v>
      </c>
      <c r="E55" s="15">
        <v>1302847</v>
      </c>
      <c r="F55" s="15" t="s">
        <v>335</v>
      </c>
      <c r="G55" s="12">
        <v>73</v>
      </c>
      <c r="H55" s="12">
        <v>73</v>
      </c>
    </row>
    <row r="56" spans="1:8" x14ac:dyDescent="0.25">
      <c r="A56" s="15">
        <v>202</v>
      </c>
      <c r="B56" s="15">
        <v>1979</v>
      </c>
      <c r="C56" s="45">
        <v>43168</v>
      </c>
      <c r="D56" s="15">
        <v>20736205</v>
      </c>
      <c r="E56" s="15">
        <v>1302848</v>
      </c>
      <c r="F56" s="15" t="s">
        <v>335</v>
      </c>
      <c r="G56" s="12">
        <v>26441.75</v>
      </c>
      <c r="H56" s="12">
        <v>26441.75</v>
      </c>
    </row>
    <row r="57" spans="1:8" x14ac:dyDescent="0.25">
      <c r="A57" s="15">
        <v>202</v>
      </c>
      <c r="B57" s="15">
        <v>1979</v>
      </c>
      <c r="C57" s="45">
        <v>43168</v>
      </c>
      <c r="D57" s="15">
        <v>20736214</v>
      </c>
      <c r="E57" s="15">
        <v>1302849</v>
      </c>
      <c r="F57" s="15" t="s">
        <v>335</v>
      </c>
      <c r="G57" s="12">
        <v>406708.07</v>
      </c>
      <c r="H57" s="12">
        <v>406708.07</v>
      </c>
    </row>
    <row r="58" spans="1:8" x14ac:dyDescent="0.25">
      <c r="A58" s="15">
        <v>202</v>
      </c>
      <c r="B58" s="15">
        <v>1979</v>
      </c>
      <c r="C58" s="45">
        <v>43168</v>
      </c>
      <c r="D58" s="15">
        <v>20736220</v>
      </c>
      <c r="E58" s="15">
        <v>1302850</v>
      </c>
      <c r="F58" s="15" t="s">
        <v>335</v>
      </c>
      <c r="G58" s="12">
        <v>66377.2</v>
      </c>
      <c r="H58" s="12">
        <v>66377.2</v>
      </c>
    </row>
    <row r="59" spans="1:8" x14ac:dyDescent="0.25">
      <c r="A59" s="15">
        <v>103120</v>
      </c>
      <c r="B59" s="15">
        <v>21684</v>
      </c>
      <c r="C59" s="45">
        <v>43175</v>
      </c>
      <c r="D59" s="15">
        <v>20786775</v>
      </c>
      <c r="E59" s="15">
        <v>1135587</v>
      </c>
      <c r="F59" s="15" t="s">
        <v>335</v>
      </c>
      <c r="G59" s="12">
        <v>631.4</v>
      </c>
      <c r="H59" s="12">
        <v>631.4</v>
      </c>
    </row>
    <row r="60" spans="1:8" x14ac:dyDescent="0.25">
      <c r="A60" s="15">
        <v>103120</v>
      </c>
      <c r="B60" s="15">
        <v>21684</v>
      </c>
      <c r="C60" s="45">
        <v>43175</v>
      </c>
      <c r="D60" s="15">
        <v>20786780</v>
      </c>
      <c r="E60" s="15">
        <v>1135588</v>
      </c>
      <c r="F60" s="15" t="s">
        <v>335</v>
      </c>
      <c r="G60" s="12">
        <v>599.45000000000005</v>
      </c>
      <c r="H60" s="12">
        <v>599.45000000000005</v>
      </c>
    </row>
    <row r="61" spans="1:8" x14ac:dyDescent="0.25">
      <c r="B61" s="15">
        <v>37053</v>
      </c>
      <c r="C61" s="45">
        <v>43175</v>
      </c>
      <c r="D61" s="15">
        <v>20786680</v>
      </c>
      <c r="E61" s="15">
        <v>1150489</v>
      </c>
      <c r="F61" s="15" t="s">
        <v>335</v>
      </c>
      <c r="G61" s="12">
        <v>10308.040000000001</v>
      </c>
      <c r="H61" s="12">
        <v>10308.040000000001</v>
      </c>
    </row>
    <row r="62" spans="1:8" x14ac:dyDescent="0.25">
      <c r="B62" s="15">
        <v>37053</v>
      </c>
      <c r="C62" s="45">
        <v>43175</v>
      </c>
      <c r="D62" s="15">
        <v>20786681</v>
      </c>
      <c r="E62" s="15">
        <v>1150491</v>
      </c>
      <c r="F62" s="15" t="s">
        <v>335</v>
      </c>
      <c r="G62" s="12">
        <v>450</v>
      </c>
      <c r="H62" s="12">
        <v>450</v>
      </c>
    </row>
    <row r="63" spans="1:8" x14ac:dyDescent="0.25">
      <c r="B63" s="15">
        <v>37053</v>
      </c>
      <c r="C63" s="45">
        <v>43175</v>
      </c>
      <c r="D63" s="15">
        <v>20786685</v>
      </c>
      <c r="E63" s="15">
        <v>1150492</v>
      </c>
      <c r="F63" s="15" t="s">
        <v>335</v>
      </c>
      <c r="G63" s="12">
        <v>40</v>
      </c>
      <c r="H63" s="12">
        <v>40</v>
      </c>
    </row>
    <row r="64" spans="1:8" x14ac:dyDescent="0.25">
      <c r="A64" s="15">
        <v>205</v>
      </c>
      <c r="B64" s="15">
        <v>9143</v>
      </c>
      <c r="C64" s="45">
        <v>43175</v>
      </c>
      <c r="D64" s="15">
        <v>20786670</v>
      </c>
      <c r="E64" s="15">
        <v>1150847</v>
      </c>
      <c r="F64" s="15" t="s">
        <v>335</v>
      </c>
      <c r="G64" s="12">
        <v>20</v>
      </c>
      <c r="H64" s="12">
        <v>20</v>
      </c>
    </row>
    <row r="65" spans="1:8" x14ac:dyDescent="0.25">
      <c r="A65" s="15">
        <v>205</v>
      </c>
      <c r="B65" s="15">
        <v>9143</v>
      </c>
      <c r="C65" s="45">
        <v>43175</v>
      </c>
      <c r="D65" s="15">
        <v>20786668</v>
      </c>
      <c r="E65" s="15">
        <v>1150848</v>
      </c>
      <c r="F65" s="15" t="s">
        <v>335</v>
      </c>
      <c r="G65" s="12">
        <v>75</v>
      </c>
      <c r="H65" s="12">
        <v>75</v>
      </c>
    </row>
    <row r="66" spans="1:8" x14ac:dyDescent="0.25">
      <c r="A66" s="15">
        <v>205</v>
      </c>
      <c r="B66" s="15">
        <v>9143</v>
      </c>
      <c r="C66" s="45">
        <v>43175</v>
      </c>
      <c r="D66" s="15">
        <v>20786665</v>
      </c>
      <c r="E66" s="15">
        <v>1150849</v>
      </c>
      <c r="F66" s="15" t="s">
        <v>335</v>
      </c>
      <c r="G66" s="12">
        <v>134</v>
      </c>
      <c r="H66" s="12">
        <v>134</v>
      </c>
    </row>
    <row r="67" spans="1:8" x14ac:dyDescent="0.25">
      <c r="A67" s="15">
        <v>205</v>
      </c>
      <c r="B67" s="15">
        <v>9143</v>
      </c>
      <c r="C67" s="45">
        <v>43175</v>
      </c>
      <c r="D67" s="15">
        <v>20786663</v>
      </c>
      <c r="E67" s="15">
        <v>1150850</v>
      </c>
      <c r="F67" s="15" t="s">
        <v>335</v>
      </c>
      <c r="G67" s="12">
        <v>90</v>
      </c>
      <c r="H67" s="12">
        <v>90</v>
      </c>
    </row>
    <row r="68" spans="1:8" x14ac:dyDescent="0.25">
      <c r="A68" s="15">
        <v>205</v>
      </c>
      <c r="B68" s="15">
        <v>9143</v>
      </c>
      <c r="C68" s="45">
        <v>43175</v>
      </c>
      <c r="D68" s="15">
        <v>20786660</v>
      </c>
      <c r="E68" s="15">
        <v>1150851</v>
      </c>
      <c r="F68" s="15" t="s">
        <v>335</v>
      </c>
      <c r="G68" s="12">
        <v>92</v>
      </c>
      <c r="H68" s="12">
        <v>92</v>
      </c>
    </row>
    <row r="69" spans="1:8" x14ac:dyDescent="0.25">
      <c r="A69" s="15">
        <v>204</v>
      </c>
      <c r="B69" s="15">
        <v>9144</v>
      </c>
      <c r="C69" s="45">
        <v>43175</v>
      </c>
      <c r="D69" s="15">
        <v>20786693</v>
      </c>
      <c r="E69" s="15">
        <v>1302398</v>
      </c>
      <c r="F69" s="15" t="s">
        <v>335</v>
      </c>
      <c r="G69" s="12">
        <v>198</v>
      </c>
      <c r="H69" s="12">
        <v>198</v>
      </c>
    </row>
    <row r="70" spans="1:8" x14ac:dyDescent="0.25">
      <c r="A70" s="15">
        <v>204</v>
      </c>
      <c r="B70" s="15">
        <v>9144</v>
      </c>
      <c r="C70" s="45">
        <v>43175</v>
      </c>
      <c r="D70" s="15">
        <v>20786691</v>
      </c>
      <c r="E70" s="15">
        <v>1302399</v>
      </c>
      <c r="F70" s="15" t="s">
        <v>335</v>
      </c>
      <c r="G70" s="12">
        <v>679</v>
      </c>
      <c r="H70" s="12">
        <v>679</v>
      </c>
    </row>
    <row r="71" spans="1:8" x14ac:dyDescent="0.25">
      <c r="A71" s="15">
        <v>204</v>
      </c>
      <c r="B71" s="15">
        <v>9144</v>
      </c>
      <c r="C71" s="45">
        <v>43175</v>
      </c>
      <c r="D71" s="15">
        <v>20786695</v>
      </c>
      <c r="E71" s="15">
        <v>1302400</v>
      </c>
      <c r="F71" s="15" t="s">
        <v>335</v>
      </c>
      <c r="G71" s="12">
        <v>53</v>
      </c>
      <c r="H71" s="12">
        <v>53</v>
      </c>
    </row>
    <row r="72" spans="1:8" x14ac:dyDescent="0.25">
      <c r="A72" s="15">
        <v>204</v>
      </c>
      <c r="B72" s="15">
        <v>9144</v>
      </c>
      <c r="C72" s="45">
        <v>43175</v>
      </c>
      <c r="D72" s="15">
        <v>20786696</v>
      </c>
      <c r="E72" s="15">
        <v>1302401</v>
      </c>
      <c r="F72" s="15" t="s">
        <v>335</v>
      </c>
      <c r="G72" s="12">
        <v>27</v>
      </c>
      <c r="H72" s="12">
        <v>27</v>
      </c>
    </row>
    <row r="73" spans="1:8" x14ac:dyDescent="0.25">
      <c r="A73" s="15">
        <v>204</v>
      </c>
      <c r="B73" s="15">
        <v>9144</v>
      </c>
      <c r="C73" s="45">
        <v>43175</v>
      </c>
      <c r="D73" s="15">
        <v>20786699</v>
      </c>
      <c r="E73" s="15">
        <v>1302403</v>
      </c>
      <c r="F73" s="15" t="s">
        <v>335</v>
      </c>
      <c r="G73" s="12">
        <v>95</v>
      </c>
      <c r="H73" s="12">
        <v>95</v>
      </c>
    </row>
    <row r="74" spans="1:8" x14ac:dyDescent="0.25">
      <c r="A74" s="15">
        <v>204</v>
      </c>
      <c r="B74" s="15">
        <v>9144</v>
      </c>
      <c r="C74" s="45">
        <v>43175</v>
      </c>
      <c r="D74" s="15">
        <v>20786697</v>
      </c>
      <c r="E74" s="15">
        <v>1302404</v>
      </c>
      <c r="F74" s="15" t="s">
        <v>335</v>
      </c>
      <c r="G74" s="12">
        <v>2</v>
      </c>
      <c r="H74" s="12">
        <v>2</v>
      </c>
    </row>
    <row r="75" spans="1:8" x14ac:dyDescent="0.25">
      <c r="A75" s="15">
        <v>204</v>
      </c>
      <c r="B75" s="15">
        <v>9144</v>
      </c>
      <c r="C75" s="45">
        <v>43175</v>
      </c>
      <c r="D75" s="15">
        <v>20786700</v>
      </c>
      <c r="E75" s="15">
        <v>1302405</v>
      </c>
      <c r="F75" s="15" t="s">
        <v>335</v>
      </c>
      <c r="G75" s="12">
        <v>22</v>
      </c>
      <c r="H75" s="12">
        <v>22</v>
      </c>
    </row>
    <row r="76" spans="1:8" x14ac:dyDescent="0.25">
      <c r="A76" s="15">
        <v>204</v>
      </c>
      <c r="B76" s="15">
        <v>9144</v>
      </c>
      <c r="C76" s="45">
        <v>43175</v>
      </c>
      <c r="D76" s="15">
        <v>20786702</v>
      </c>
      <c r="E76" s="15">
        <v>1302406</v>
      </c>
      <c r="F76" s="15" t="s">
        <v>335</v>
      </c>
      <c r="G76" s="12">
        <v>256</v>
      </c>
      <c r="H76" s="12">
        <v>256</v>
      </c>
    </row>
    <row r="77" spans="1:8" x14ac:dyDescent="0.25">
      <c r="A77" s="15">
        <v>204</v>
      </c>
      <c r="B77" s="15">
        <v>9144</v>
      </c>
      <c r="C77" s="45">
        <v>43175</v>
      </c>
      <c r="D77" s="15">
        <v>20786703</v>
      </c>
      <c r="E77" s="15">
        <v>1302407</v>
      </c>
      <c r="F77" s="15" t="s">
        <v>335</v>
      </c>
      <c r="G77" s="12">
        <v>25</v>
      </c>
      <c r="H77" s="12">
        <v>25</v>
      </c>
    </row>
    <row r="78" spans="1:8" x14ac:dyDescent="0.25">
      <c r="A78" s="15">
        <v>202</v>
      </c>
      <c r="B78" s="15">
        <v>1979</v>
      </c>
      <c r="C78" s="45">
        <v>43175</v>
      </c>
      <c r="D78" s="15">
        <v>20786706</v>
      </c>
      <c r="E78" s="15">
        <v>1302517</v>
      </c>
      <c r="F78" s="15" t="s">
        <v>335</v>
      </c>
      <c r="G78" s="12">
        <v>24316.47</v>
      </c>
      <c r="H78" s="12">
        <v>24316.47</v>
      </c>
    </row>
    <row r="79" spans="1:8" x14ac:dyDescent="0.25">
      <c r="A79" s="15">
        <v>202</v>
      </c>
      <c r="B79" s="15">
        <v>1979</v>
      </c>
      <c r="C79" s="45">
        <v>43175</v>
      </c>
      <c r="D79" s="15">
        <v>20786774</v>
      </c>
      <c r="E79" s="15">
        <v>1302518</v>
      </c>
      <c r="F79" s="15" t="s">
        <v>335</v>
      </c>
      <c r="G79" s="12">
        <v>6917.62</v>
      </c>
      <c r="H79" s="12">
        <v>6917.62</v>
      </c>
    </row>
    <row r="80" spans="1:8" x14ac:dyDescent="0.25">
      <c r="A80" s="15">
        <v>202</v>
      </c>
      <c r="B80" s="15">
        <v>1979</v>
      </c>
      <c r="C80" s="45">
        <v>43175</v>
      </c>
      <c r="D80" s="15">
        <v>20786688</v>
      </c>
      <c r="E80" s="15">
        <v>1302851</v>
      </c>
      <c r="F80" s="15" t="s">
        <v>335</v>
      </c>
      <c r="G80" s="12">
        <v>7973.1500000000005</v>
      </c>
      <c r="H80" s="12">
        <v>7973.1500000000005</v>
      </c>
    </row>
    <row r="81" spans="1:8" x14ac:dyDescent="0.25">
      <c r="A81" s="15">
        <v>202</v>
      </c>
      <c r="B81" s="15">
        <v>1979</v>
      </c>
      <c r="C81" s="45">
        <v>43175</v>
      </c>
      <c r="D81" s="15">
        <v>20786682</v>
      </c>
      <c r="E81" s="15">
        <v>1302852</v>
      </c>
      <c r="F81" s="15" t="s">
        <v>335</v>
      </c>
      <c r="G81" s="12">
        <v>14024.710000000001</v>
      </c>
      <c r="H81" s="12">
        <v>14024.710000000001</v>
      </c>
    </row>
    <row r="82" spans="1:8" x14ac:dyDescent="0.25">
      <c r="A82" s="15">
        <v>202</v>
      </c>
      <c r="B82" s="15">
        <v>1979</v>
      </c>
      <c r="C82" s="45">
        <v>43175</v>
      </c>
      <c r="D82" s="15">
        <v>20786721</v>
      </c>
      <c r="E82" s="15">
        <v>1302853</v>
      </c>
      <c r="F82" s="15" t="s">
        <v>335</v>
      </c>
      <c r="G82" s="12">
        <v>33817.89</v>
      </c>
      <c r="H82" s="12">
        <v>33817.89</v>
      </c>
    </row>
    <row r="83" spans="1:8" x14ac:dyDescent="0.25">
      <c r="A83" s="15">
        <v>202</v>
      </c>
      <c r="B83" s="15">
        <v>1979</v>
      </c>
      <c r="C83" s="45">
        <v>43175</v>
      </c>
      <c r="D83" s="15">
        <v>20786726</v>
      </c>
      <c r="E83" s="15">
        <v>1302854</v>
      </c>
      <c r="F83" s="15" t="s">
        <v>335</v>
      </c>
      <c r="G83" s="12">
        <v>704.85</v>
      </c>
      <c r="H83" s="12">
        <v>704.85</v>
      </c>
    </row>
    <row r="84" spans="1:8" x14ac:dyDescent="0.25">
      <c r="A84" s="15">
        <v>202</v>
      </c>
      <c r="B84" s="15">
        <v>1979</v>
      </c>
      <c r="C84" s="45">
        <v>43175</v>
      </c>
      <c r="D84" s="15">
        <v>20786714</v>
      </c>
      <c r="E84" s="15">
        <v>1302855</v>
      </c>
      <c r="F84" s="15" t="s">
        <v>335</v>
      </c>
      <c r="G84" s="12">
        <v>6858.42</v>
      </c>
      <c r="H84" s="12">
        <v>6858.42</v>
      </c>
    </row>
    <row r="85" spans="1:8" x14ac:dyDescent="0.25">
      <c r="A85" s="15">
        <v>202</v>
      </c>
      <c r="B85" s="15">
        <v>1979</v>
      </c>
      <c r="C85" s="45">
        <v>43175</v>
      </c>
      <c r="D85" s="15">
        <v>20786707</v>
      </c>
      <c r="E85" s="15">
        <v>1302856</v>
      </c>
      <c r="F85" s="15" t="s">
        <v>335</v>
      </c>
      <c r="G85" s="12">
        <v>31754.600000000002</v>
      </c>
      <c r="H85" s="12">
        <v>31754.600000000002</v>
      </c>
    </row>
    <row r="86" spans="1:8" x14ac:dyDescent="0.25">
      <c r="A86" s="15">
        <v>202</v>
      </c>
      <c r="B86" s="15">
        <v>1979</v>
      </c>
      <c r="C86" s="45">
        <v>43175</v>
      </c>
      <c r="D86" s="15">
        <v>20786709</v>
      </c>
      <c r="E86" s="15">
        <v>1302857</v>
      </c>
      <c r="F86" s="15" t="s">
        <v>335</v>
      </c>
      <c r="G86" s="12">
        <v>13395.49</v>
      </c>
      <c r="H86" s="12">
        <v>13395.49</v>
      </c>
    </row>
    <row r="87" spans="1:8" x14ac:dyDescent="0.25">
      <c r="A87" s="15">
        <v>202</v>
      </c>
      <c r="B87" s="15">
        <v>1979</v>
      </c>
      <c r="C87" s="45">
        <v>43175</v>
      </c>
      <c r="D87" s="15">
        <v>20786785</v>
      </c>
      <c r="E87" s="15">
        <v>1302858</v>
      </c>
      <c r="F87" s="15" t="s">
        <v>335</v>
      </c>
      <c r="G87" s="12">
        <v>2988.43</v>
      </c>
      <c r="H87" s="12">
        <v>2988.43</v>
      </c>
    </row>
    <row r="88" spans="1:8" x14ac:dyDescent="0.25">
      <c r="A88" s="15">
        <v>202</v>
      </c>
      <c r="B88" s="15">
        <v>1979</v>
      </c>
      <c r="C88" s="45">
        <v>43175</v>
      </c>
      <c r="D88" s="15">
        <v>20786782</v>
      </c>
      <c r="E88" s="15">
        <v>1302859</v>
      </c>
      <c r="F88" s="15" t="s">
        <v>335</v>
      </c>
      <c r="G88" s="12">
        <v>13497.59</v>
      </c>
      <c r="H88" s="12">
        <v>13497.59</v>
      </c>
    </row>
    <row r="89" spans="1:8" x14ac:dyDescent="0.25">
      <c r="A89" s="15">
        <v>202</v>
      </c>
      <c r="B89" s="15">
        <v>1979</v>
      </c>
      <c r="C89" s="45">
        <v>43175</v>
      </c>
      <c r="D89" s="15">
        <v>20786834</v>
      </c>
      <c r="E89" s="15">
        <v>1302860</v>
      </c>
      <c r="F89" s="15" t="s">
        <v>335</v>
      </c>
      <c r="G89" s="12">
        <v>45431.08</v>
      </c>
      <c r="H89" s="12">
        <v>45431.08</v>
      </c>
    </row>
    <row r="90" spans="1:8" x14ac:dyDescent="0.25">
      <c r="A90" s="15">
        <v>202</v>
      </c>
      <c r="B90" s="15">
        <v>1979</v>
      </c>
      <c r="C90" s="45">
        <v>43175</v>
      </c>
      <c r="D90" s="15">
        <v>20786830</v>
      </c>
      <c r="E90" s="15">
        <v>1302861</v>
      </c>
      <c r="F90" s="15" t="s">
        <v>335</v>
      </c>
      <c r="G90" s="12">
        <v>13754.44</v>
      </c>
      <c r="H90" s="12">
        <v>13754.44</v>
      </c>
    </row>
    <row r="91" spans="1:8" x14ac:dyDescent="0.25">
      <c r="A91" s="15">
        <v>103120</v>
      </c>
      <c r="B91" s="15">
        <v>21684</v>
      </c>
      <c r="C91" s="45">
        <v>43182</v>
      </c>
      <c r="D91" s="15">
        <v>20837049</v>
      </c>
      <c r="E91" s="15">
        <v>1135589</v>
      </c>
      <c r="F91" s="15" t="s">
        <v>335</v>
      </c>
      <c r="G91" s="12">
        <v>580.5</v>
      </c>
      <c r="H91" s="12">
        <v>580.5</v>
      </c>
    </row>
    <row r="92" spans="1:8" x14ac:dyDescent="0.25">
      <c r="A92" s="15">
        <v>103120</v>
      </c>
      <c r="B92" s="15">
        <v>21684</v>
      </c>
      <c r="C92" s="45">
        <v>43182</v>
      </c>
      <c r="D92" s="15">
        <v>20837053</v>
      </c>
      <c r="E92" s="15">
        <v>1135590</v>
      </c>
      <c r="F92" s="15" t="s">
        <v>335</v>
      </c>
      <c r="G92" s="12">
        <v>476.40000000000003</v>
      </c>
      <c r="H92" s="12">
        <v>476.40000000000003</v>
      </c>
    </row>
    <row r="93" spans="1:8" x14ac:dyDescent="0.25">
      <c r="B93" s="15">
        <v>37053</v>
      </c>
      <c r="C93" s="45">
        <v>43182</v>
      </c>
      <c r="D93" s="15">
        <v>20837000</v>
      </c>
      <c r="E93" s="15">
        <v>1150494</v>
      </c>
      <c r="F93" s="15" t="s">
        <v>335</v>
      </c>
      <c r="G93" s="12">
        <v>40</v>
      </c>
      <c r="H93" s="12">
        <v>40</v>
      </c>
    </row>
    <row r="94" spans="1:8" x14ac:dyDescent="0.25">
      <c r="B94" s="15">
        <v>37053</v>
      </c>
      <c r="C94" s="45">
        <v>43182</v>
      </c>
      <c r="D94" s="15">
        <v>20836997</v>
      </c>
      <c r="E94" s="15">
        <v>1150495</v>
      </c>
      <c r="F94" s="15" t="s">
        <v>335</v>
      </c>
      <c r="G94" s="12">
        <v>2361.19</v>
      </c>
      <c r="H94" s="12">
        <v>2361.19</v>
      </c>
    </row>
    <row r="95" spans="1:8" x14ac:dyDescent="0.25">
      <c r="B95" s="15">
        <v>37053</v>
      </c>
      <c r="C95" s="45">
        <v>43182</v>
      </c>
      <c r="D95" s="15">
        <v>20836996</v>
      </c>
      <c r="E95" s="15">
        <v>1150496</v>
      </c>
      <c r="F95" s="15" t="s">
        <v>335</v>
      </c>
      <c r="G95" s="12">
        <v>10</v>
      </c>
      <c r="H95" s="12">
        <v>10</v>
      </c>
    </row>
    <row r="96" spans="1:8" x14ac:dyDescent="0.25">
      <c r="A96" s="15">
        <v>205</v>
      </c>
      <c r="B96" s="15">
        <v>9143</v>
      </c>
      <c r="C96" s="45">
        <v>43182</v>
      </c>
      <c r="D96" s="15">
        <v>20836880</v>
      </c>
      <c r="E96" s="15">
        <v>1150852</v>
      </c>
      <c r="F96" s="15" t="s">
        <v>335</v>
      </c>
      <c r="G96" s="12">
        <v>25</v>
      </c>
      <c r="H96" s="12">
        <v>25</v>
      </c>
    </row>
    <row r="97" spans="1:8" x14ac:dyDescent="0.25">
      <c r="A97" s="15">
        <v>205</v>
      </c>
      <c r="B97" s="15">
        <v>9143</v>
      </c>
      <c r="C97" s="45">
        <v>43182</v>
      </c>
      <c r="D97" s="15">
        <v>20836879</v>
      </c>
      <c r="E97" s="15">
        <v>1150853</v>
      </c>
      <c r="F97" s="15" t="s">
        <v>335</v>
      </c>
      <c r="G97" s="12">
        <v>2021.5</v>
      </c>
      <c r="H97" s="12">
        <v>2021.5</v>
      </c>
    </row>
    <row r="98" spans="1:8" x14ac:dyDescent="0.25">
      <c r="A98" s="15">
        <v>205</v>
      </c>
      <c r="B98" s="15">
        <v>9143</v>
      </c>
      <c r="C98" s="45">
        <v>43182</v>
      </c>
      <c r="D98" s="15">
        <v>20836881</v>
      </c>
      <c r="E98" s="15">
        <v>1150855</v>
      </c>
      <c r="F98" s="15" t="s">
        <v>335</v>
      </c>
      <c r="G98" s="12">
        <v>250</v>
      </c>
      <c r="H98" s="12">
        <v>250</v>
      </c>
    </row>
    <row r="99" spans="1:8" x14ac:dyDescent="0.25">
      <c r="A99" s="15">
        <v>205</v>
      </c>
      <c r="B99" s="15">
        <v>9143</v>
      </c>
      <c r="C99" s="45">
        <v>43182</v>
      </c>
      <c r="D99" s="15">
        <v>20836874</v>
      </c>
      <c r="E99" s="15">
        <v>1150856</v>
      </c>
      <c r="F99" s="15" t="s">
        <v>335</v>
      </c>
      <c r="G99" s="12">
        <v>117</v>
      </c>
      <c r="H99" s="12">
        <v>117</v>
      </c>
    </row>
    <row r="100" spans="1:8" x14ac:dyDescent="0.25">
      <c r="A100" s="15">
        <v>205</v>
      </c>
      <c r="B100" s="15">
        <v>9143</v>
      </c>
      <c r="C100" s="45">
        <v>43182</v>
      </c>
      <c r="D100" s="15">
        <v>20836882</v>
      </c>
      <c r="E100" s="15">
        <v>1150857</v>
      </c>
      <c r="F100" s="15" t="s">
        <v>335</v>
      </c>
      <c r="G100" s="12">
        <v>12</v>
      </c>
      <c r="H100" s="12">
        <v>12</v>
      </c>
    </row>
    <row r="101" spans="1:8" x14ac:dyDescent="0.25">
      <c r="A101" s="15">
        <v>202</v>
      </c>
      <c r="B101" s="15">
        <v>1979</v>
      </c>
      <c r="C101" s="45">
        <v>43182</v>
      </c>
      <c r="D101" s="15">
        <v>20837180</v>
      </c>
      <c r="E101" s="15">
        <v>1302862</v>
      </c>
      <c r="F101" s="15" t="s">
        <v>335</v>
      </c>
      <c r="G101" s="12">
        <v>17</v>
      </c>
      <c r="H101" s="12">
        <v>17</v>
      </c>
    </row>
    <row r="102" spans="1:8" x14ac:dyDescent="0.25">
      <c r="A102" s="15">
        <v>202</v>
      </c>
      <c r="B102" s="15">
        <v>1979</v>
      </c>
      <c r="C102" s="45">
        <v>43182</v>
      </c>
      <c r="D102" s="15">
        <v>20837184</v>
      </c>
      <c r="E102" s="15">
        <v>1302863</v>
      </c>
      <c r="F102" s="15" t="s">
        <v>335</v>
      </c>
      <c r="G102" s="12">
        <v>11783.85</v>
      </c>
      <c r="H102" s="12">
        <v>11783.85</v>
      </c>
    </row>
    <row r="103" spans="1:8" x14ac:dyDescent="0.25">
      <c r="A103" s="15">
        <v>202</v>
      </c>
      <c r="B103" s="15">
        <v>1979</v>
      </c>
      <c r="C103" s="45">
        <v>43182</v>
      </c>
      <c r="D103" s="15">
        <v>20837194</v>
      </c>
      <c r="E103" s="15">
        <v>1302864</v>
      </c>
      <c r="F103" s="15" t="s">
        <v>335</v>
      </c>
      <c r="G103" s="12">
        <v>5854.41</v>
      </c>
      <c r="H103" s="12">
        <v>5854.41</v>
      </c>
    </row>
    <row r="104" spans="1:8" x14ac:dyDescent="0.25">
      <c r="A104" s="15">
        <v>202</v>
      </c>
      <c r="B104" s="15">
        <v>1979</v>
      </c>
      <c r="C104" s="45">
        <v>43182</v>
      </c>
      <c r="D104" s="15">
        <v>20837189</v>
      </c>
      <c r="E104" s="15">
        <v>1302865</v>
      </c>
      <c r="F104" s="15" t="s">
        <v>335</v>
      </c>
      <c r="G104" s="12">
        <v>469.40000000000003</v>
      </c>
      <c r="H104" s="12">
        <v>469.40000000000003</v>
      </c>
    </row>
    <row r="105" spans="1:8" x14ac:dyDescent="0.25">
      <c r="A105" s="15">
        <v>202</v>
      </c>
      <c r="B105" s="15">
        <v>1979</v>
      </c>
      <c r="C105" s="45">
        <v>43182</v>
      </c>
      <c r="D105" s="15">
        <v>20837162</v>
      </c>
      <c r="E105" s="15">
        <v>1302866</v>
      </c>
      <c r="F105" s="15" t="s">
        <v>335</v>
      </c>
      <c r="G105" s="12">
        <v>141.4</v>
      </c>
      <c r="H105" s="12">
        <v>141.4</v>
      </c>
    </row>
    <row r="106" spans="1:8" x14ac:dyDescent="0.25">
      <c r="A106" s="15">
        <v>202</v>
      </c>
      <c r="B106" s="15">
        <v>1979</v>
      </c>
      <c r="C106" s="45">
        <v>43182</v>
      </c>
      <c r="D106" s="15">
        <v>20837159</v>
      </c>
      <c r="E106" s="15">
        <v>1302867</v>
      </c>
      <c r="F106" s="15" t="s">
        <v>335</v>
      </c>
      <c r="G106" s="12">
        <v>5588.29</v>
      </c>
      <c r="H106" s="12">
        <v>5588.29</v>
      </c>
    </row>
    <row r="107" spans="1:8" x14ac:dyDescent="0.25">
      <c r="A107" s="15">
        <v>202</v>
      </c>
      <c r="B107" s="15">
        <v>1979</v>
      </c>
      <c r="C107" s="45">
        <v>43182</v>
      </c>
      <c r="D107" s="15">
        <v>20837168</v>
      </c>
      <c r="E107" s="15">
        <v>1302868</v>
      </c>
      <c r="F107" s="15" t="s">
        <v>335</v>
      </c>
      <c r="G107" s="12">
        <v>6642.84</v>
      </c>
      <c r="H107" s="12">
        <v>6642.84</v>
      </c>
    </row>
    <row r="108" spans="1:8" x14ac:dyDescent="0.25">
      <c r="A108" s="15">
        <v>202</v>
      </c>
      <c r="B108" s="15">
        <v>1979</v>
      </c>
      <c r="C108" s="45">
        <v>43182</v>
      </c>
      <c r="D108" s="15">
        <v>20837171</v>
      </c>
      <c r="E108" s="15">
        <v>1302869</v>
      </c>
      <c r="F108" s="15" t="s">
        <v>335</v>
      </c>
      <c r="G108" s="12">
        <v>21053.39</v>
      </c>
      <c r="H108" s="12">
        <v>21053.39</v>
      </c>
    </row>
    <row r="109" spans="1:8" x14ac:dyDescent="0.25">
      <c r="A109" s="15">
        <v>202</v>
      </c>
      <c r="B109" s="15">
        <v>1979</v>
      </c>
      <c r="C109" s="45">
        <v>43182</v>
      </c>
      <c r="D109" s="15">
        <v>20837219</v>
      </c>
      <c r="E109" s="15">
        <v>1302870</v>
      </c>
      <c r="F109" s="15" t="s">
        <v>335</v>
      </c>
      <c r="G109" s="12">
        <v>9085.9</v>
      </c>
      <c r="H109" s="12">
        <v>9085.9</v>
      </c>
    </row>
    <row r="110" spans="1:8" x14ac:dyDescent="0.25">
      <c r="A110" s="15">
        <v>202</v>
      </c>
      <c r="B110" s="15">
        <v>1979</v>
      </c>
      <c r="C110" s="45">
        <v>43182</v>
      </c>
      <c r="D110" s="15">
        <v>20837211</v>
      </c>
      <c r="E110" s="15">
        <v>1302871</v>
      </c>
      <c r="F110" s="15" t="s">
        <v>335</v>
      </c>
      <c r="G110" s="12">
        <v>3915.9300000000003</v>
      </c>
      <c r="H110" s="12">
        <v>3915.9300000000003</v>
      </c>
    </row>
    <row r="113" spans="8:8" x14ac:dyDescent="0.25">
      <c r="H113" s="12">
        <f>SUM(H3:H112)</f>
        <v>1637686.8699999994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18" sqref="A18"/>
    </sheetView>
  </sheetViews>
  <sheetFormatPr baseColWidth="10" defaultRowHeight="15" x14ac:dyDescent="0.25"/>
  <cols>
    <col min="1" max="1" width="27.28515625" customWidth="1"/>
  </cols>
  <sheetData>
    <row r="1" spans="1:2" x14ac:dyDescent="0.25">
      <c r="A1" t="s">
        <v>346</v>
      </c>
      <c r="B1" t="s">
        <v>347</v>
      </c>
    </row>
    <row r="2" spans="1:2" x14ac:dyDescent="0.25">
      <c r="A2" t="s">
        <v>343</v>
      </c>
      <c r="B2">
        <v>1979</v>
      </c>
    </row>
    <row r="3" spans="1:2" x14ac:dyDescent="0.25">
      <c r="A3" t="s">
        <v>25</v>
      </c>
      <c r="B3">
        <v>2568</v>
      </c>
    </row>
    <row r="4" spans="1:2" x14ac:dyDescent="0.25">
      <c r="A4" t="s">
        <v>26</v>
      </c>
      <c r="B4">
        <v>9143</v>
      </c>
    </row>
    <row r="5" spans="1:2" x14ac:dyDescent="0.25">
      <c r="A5" t="s">
        <v>27</v>
      </c>
      <c r="B5">
        <v>9144</v>
      </c>
    </row>
    <row r="6" spans="1:2" x14ac:dyDescent="0.25">
      <c r="A6" t="s">
        <v>28</v>
      </c>
      <c r="B6">
        <v>21684</v>
      </c>
    </row>
    <row r="7" spans="1:2" x14ac:dyDescent="0.25">
      <c r="A7" t="s">
        <v>29</v>
      </c>
      <c r="B7">
        <v>37053</v>
      </c>
    </row>
    <row r="8" spans="1:2" x14ac:dyDescent="0.25">
      <c r="A8" t="s">
        <v>338</v>
      </c>
      <c r="B8">
        <v>1979</v>
      </c>
    </row>
    <row r="9" spans="1:2" x14ac:dyDescent="0.25">
      <c r="A9" t="s">
        <v>339</v>
      </c>
      <c r="B9">
        <v>1979</v>
      </c>
    </row>
    <row r="10" spans="1:2" x14ac:dyDescent="0.25">
      <c r="A10" t="s">
        <v>343</v>
      </c>
      <c r="B10">
        <v>1979</v>
      </c>
    </row>
    <row r="11" spans="1:2" x14ac:dyDescent="0.25">
      <c r="A11" t="s">
        <v>344</v>
      </c>
      <c r="B11">
        <v>1979</v>
      </c>
    </row>
    <row r="12" spans="1:2" x14ac:dyDescent="0.25">
      <c r="A12" t="s">
        <v>338</v>
      </c>
      <c r="B12">
        <v>1979</v>
      </c>
    </row>
    <row r="13" spans="1:2" x14ac:dyDescent="0.25">
      <c r="A13" t="s">
        <v>343</v>
      </c>
      <c r="B13">
        <v>1979</v>
      </c>
    </row>
    <row r="14" spans="1:2" x14ac:dyDescent="0.25">
      <c r="A14" t="s">
        <v>339</v>
      </c>
      <c r="B14">
        <v>1979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DONNÉES RQE</vt:lpstr>
      <vt:lpstr>Rapp sommaire A</vt:lpstr>
      <vt:lpstr>Rapp sommaire B Ludik</vt:lpstr>
      <vt:lpstr>Rapport Garda</vt:lpstr>
      <vt:lpstr>Feuil1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STOICA STEFAN</dc:creator>
  <cp:lastModifiedBy>Simona</cp:lastModifiedBy>
  <dcterms:created xsi:type="dcterms:W3CDTF">2018-09-04T16:44:14Z</dcterms:created>
  <dcterms:modified xsi:type="dcterms:W3CDTF">2018-09-28T23:25:33Z</dcterms:modified>
</cp:coreProperties>
</file>