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3250" windowHeight="11835" tabRatio="834" activeTab="4"/>
  </bookViews>
  <sheets>
    <sheet name="Agenda" sheetId="43" r:id="rId1"/>
    <sheet name="Agenda attendu" sheetId="53" r:id="rId2"/>
    <sheet name="Tableau de données" sheetId="50" r:id="rId3"/>
    <sheet name="Liste" sheetId="51" r:id="rId4"/>
    <sheet name="Explications" sheetId="52" r:id="rId5"/>
  </sheets>
  <definedNames>
    <definedName name="_xlnm._FilterDatabase" localSheetId="0" hidden="1">Agenda!$G$9:$G$14</definedName>
    <definedName name="_xlnm._FilterDatabase" localSheetId="1" hidden="1">'Agenda attendu'!$G$9:$G$14</definedName>
    <definedName name="_xlnm._FilterDatabase" localSheetId="2" hidden="1">'Tableau de données'!$B$8:$D$20</definedName>
    <definedName name="BE" localSheetId="1">#REF!</definedName>
    <definedName name="BE" localSheetId="2">#REF!</definedName>
    <definedName name="BE">#REF!</definedName>
    <definedName name="CDT">Liste!$B$5:$B$8</definedName>
    <definedName name="CT" localSheetId="1">#REF!</definedName>
    <definedName name="CT" localSheetId="2">#REF!</definedName>
    <definedName name="CT">#REF!</definedName>
    <definedName name="DATE" localSheetId="1">#REF!</definedName>
    <definedName name="DATE" localSheetId="2">#REF!</definedName>
    <definedName name="DATE">#REF!</definedName>
    <definedName name="HEURES">Liste!$F$5:$F$43</definedName>
    <definedName name="JOUR">Liste!$D$5:$D$9</definedName>
    <definedName name="NOTE" localSheetId="1">#REF!</definedName>
    <definedName name="NOTE" localSheetId="2">#REF!</definedName>
    <definedName name="NOTE">#REF!</definedName>
    <definedName name="TYPE" localSheetId="1">#REF!</definedName>
    <definedName name="TYPE" localSheetId="2">#REF!</definedName>
    <definedName name="TYPE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53" l="1"/>
  <c r="C21" i="43"/>
  <c r="C20" i="43"/>
  <c r="C19" i="43"/>
  <c r="C18" i="43"/>
  <c r="C17" i="43"/>
  <c r="C16" i="43"/>
  <c r="E21" i="43"/>
  <c r="E20" i="43"/>
  <c r="E19" i="43"/>
  <c r="E18" i="43"/>
  <c r="E17" i="43"/>
  <c r="E16" i="43"/>
  <c r="G21" i="43"/>
  <c r="G20" i="43"/>
  <c r="G19" i="43"/>
  <c r="G18" i="43"/>
  <c r="G17" i="43"/>
  <c r="G16" i="43"/>
  <c r="I21" i="43"/>
  <c r="I20" i="43"/>
  <c r="I19" i="43"/>
  <c r="I18" i="43"/>
  <c r="I17" i="43"/>
  <c r="I16" i="43"/>
  <c r="K21" i="43"/>
  <c r="K20" i="43"/>
  <c r="K19" i="43"/>
  <c r="K18" i="43"/>
  <c r="K17" i="43"/>
  <c r="K16" i="43"/>
  <c r="K14" i="43"/>
  <c r="K13" i="43"/>
  <c r="K12" i="43"/>
  <c r="K11" i="43"/>
  <c r="K10" i="43"/>
  <c r="K9" i="43"/>
  <c r="I13" i="43"/>
  <c r="I14" i="43"/>
  <c r="I12" i="43"/>
  <c r="I11" i="43"/>
  <c r="I10" i="43"/>
  <c r="I9" i="43"/>
  <c r="G14" i="43"/>
  <c r="G13" i="43"/>
  <c r="G12" i="43"/>
  <c r="G11" i="43"/>
  <c r="G10" i="43"/>
  <c r="G9" i="43"/>
  <c r="E14" i="43"/>
  <c r="E13" i="43"/>
  <c r="E12" i="43"/>
  <c r="E11" i="43"/>
  <c r="E10" i="43"/>
  <c r="E9" i="43"/>
  <c r="C13" i="43"/>
  <c r="C12" i="43"/>
  <c r="C11" i="43"/>
  <c r="C10" i="43"/>
  <c r="C9" i="43"/>
  <c r="C14" i="43"/>
  <c r="J16" i="43"/>
  <c r="J21" i="43"/>
  <c r="J20" i="43"/>
  <c r="J19" i="43"/>
  <c r="J18" i="43"/>
  <c r="J17" i="43"/>
  <c r="H21" i="43"/>
  <c r="H20" i="43"/>
  <c r="H19" i="43"/>
  <c r="H18" i="43"/>
  <c r="H17" i="43"/>
  <c r="H16" i="43"/>
  <c r="F21" i="43"/>
  <c r="F20" i="43"/>
  <c r="F19" i="43"/>
  <c r="F18" i="43"/>
  <c r="F17" i="43"/>
  <c r="F16" i="43"/>
  <c r="D21" i="43"/>
  <c r="D20" i="43"/>
  <c r="D19" i="43"/>
  <c r="D18" i="43"/>
  <c r="D17" i="43"/>
  <c r="D16" i="43"/>
  <c r="J14" i="43"/>
  <c r="J13" i="43"/>
  <c r="J12" i="43"/>
  <c r="J11" i="43"/>
  <c r="J10" i="43"/>
  <c r="J9" i="43"/>
  <c r="H13" i="43"/>
  <c r="H14" i="43"/>
  <c r="H12" i="43"/>
  <c r="H11" i="43"/>
  <c r="H10" i="43"/>
  <c r="H9" i="43"/>
  <c r="F14" i="43"/>
  <c r="F13" i="43"/>
  <c r="F12" i="43"/>
  <c r="F11" i="43"/>
  <c r="F10" i="43"/>
  <c r="F9" i="43"/>
  <c r="D14" i="43"/>
  <c r="D13" i="43"/>
  <c r="D12" i="43"/>
  <c r="D11" i="43"/>
  <c r="D10" i="43"/>
  <c r="D9" i="43"/>
  <c r="B21" i="43"/>
  <c r="B20" i="43"/>
  <c r="B19" i="43"/>
  <c r="B18" i="43"/>
  <c r="B17" i="43"/>
  <c r="B16" i="43"/>
  <c r="B13" i="43"/>
  <c r="B12" i="43"/>
  <c r="B11" i="43"/>
  <c r="B10" i="43"/>
  <c r="B9" i="43"/>
  <c r="B14" i="43"/>
  <c r="G6" i="51" l="1"/>
  <c r="G7" i="51"/>
  <c r="G8" i="51"/>
  <c r="G9" i="51"/>
  <c r="G10" i="51"/>
  <c r="G11" i="51"/>
  <c r="G12" i="51"/>
  <c r="G13" i="51"/>
  <c r="G14" i="51"/>
  <c r="G15" i="51"/>
  <c r="G16" i="51"/>
  <c r="G17" i="51"/>
  <c r="G18" i="51"/>
  <c r="G19" i="51"/>
  <c r="G20" i="51"/>
  <c r="G21" i="51"/>
  <c r="G22" i="51"/>
  <c r="G23" i="51"/>
  <c r="G24" i="51"/>
  <c r="G25" i="51"/>
  <c r="G26" i="51"/>
  <c r="G27" i="51"/>
  <c r="G28" i="51"/>
  <c r="G29" i="51"/>
  <c r="G30" i="51"/>
  <c r="G31" i="51"/>
  <c r="G32" i="51"/>
  <c r="G33" i="51"/>
  <c r="G34" i="51"/>
  <c r="G35" i="51"/>
  <c r="G36" i="51"/>
  <c r="G37" i="51"/>
  <c r="G38" i="51"/>
  <c r="G39" i="51"/>
  <c r="G40" i="51"/>
  <c r="G41" i="51"/>
  <c r="G42" i="51"/>
  <c r="G43" i="51"/>
  <c r="G5" i="51"/>
  <c r="D2" i="50" l="1"/>
  <c r="F9" i="50" l="1"/>
  <c r="K1" i="43" l="1"/>
</calcChain>
</file>

<file path=xl/sharedStrings.xml><?xml version="1.0" encoding="utf-8"?>
<sst xmlns="http://schemas.openxmlformats.org/spreadsheetml/2006/main" count="69" uniqueCount="37">
  <si>
    <t>Miroiteries d'Armor</t>
  </si>
  <si>
    <t>Heure</t>
  </si>
  <si>
    <t>CDT</t>
  </si>
  <si>
    <t>PG</t>
  </si>
  <si>
    <t>LG</t>
  </si>
  <si>
    <t>GT</t>
  </si>
  <si>
    <t>FD</t>
  </si>
  <si>
    <t>Jour</t>
  </si>
  <si>
    <t>Nom</t>
  </si>
  <si>
    <t>Rendez-vous de chantier</t>
  </si>
  <si>
    <r>
      <t>BE</t>
    </r>
    <r>
      <rPr>
        <b/>
        <sz val="12"/>
        <color theme="1"/>
        <rFont val="Times New Roman"/>
        <family val="1"/>
      </rPr>
      <t xml:space="preserve"> : </t>
    </r>
  </si>
  <si>
    <t>JOUR</t>
  </si>
  <si>
    <t>Lundi</t>
  </si>
  <si>
    <t>Mardi</t>
  </si>
  <si>
    <t>Mercredi</t>
  </si>
  <si>
    <t>Jeudi</t>
  </si>
  <si>
    <t>Vendredi</t>
  </si>
  <si>
    <t>HEURES</t>
  </si>
  <si>
    <t>Rendez-vous chantier</t>
  </si>
  <si>
    <t>HP 13 PARIS</t>
  </si>
  <si>
    <t xml:space="preserve">Carrefour RAMBOUILLET </t>
  </si>
  <si>
    <t xml:space="preserve">Leroy merlin </t>
  </si>
  <si>
    <t>Retail park tavers</t>
  </si>
  <si>
    <t>carrefour langueux</t>
  </si>
  <si>
    <t>opel brest</t>
  </si>
  <si>
    <t>citroen quimper</t>
  </si>
  <si>
    <t>toyota saint malo</t>
  </si>
  <si>
    <t>Nous rentrons manuellement le tableau "Tableau de données" soit : Le nom du chantier, le jour de la réunion ainsi que l'heure.</t>
  </si>
  <si>
    <t>J'ai effectué une petite macro qui tri ce tableau par jour de la semaine ainsi que par heure.</t>
  </si>
  <si>
    <t>J'ai créé une second onglet "Agenda" qui lui doit être automatique.</t>
  </si>
  <si>
    <t>Matin</t>
  </si>
  <si>
    <t>Après-midi</t>
  </si>
  <si>
    <r>
      <t xml:space="preserve">Il s'agit d'un agenda hebdomadaire. Dans les cellules associées au lundi matin il faut que la formule suive 2 conditions (jour ="Lundi" et heures&lt;0,5). D'où ma formule : </t>
    </r>
    <r>
      <rPr>
        <b/>
        <sz val="11"/>
        <color theme="1"/>
        <rFont val="Calibri"/>
        <family val="2"/>
        <scheme val="minor"/>
      </rPr>
      <t>=SI(ET('Tableau de données'!C9:C50="Lundi";'Tableau de données'!D9:D50&lt;0,5);'Tableau de données'!B9:B50;"")</t>
    </r>
  </si>
  <si>
    <t>En faisant cette formule sur tous les jours, je m'aperçois qu'Excel insere le résultat en fonction des lignes de l'onglet "Tableau de donnée".</t>
  </si>
  <si>
    <t>Je m'explique, dans l'exemple on a : Leroy merlin dans la 2ème ligne du tableau de donnée et du coup dans la 2ème ligne de l'agenda. De même pour HP13 Paris qui se situe à la 4ème position, etc…</t>
  </si>
  <si>
    <t>Ainsi il nous manque plusieurs chantiers puisque ma mise en page de l'agenda s'arrête à 6 dossiers par demi-journée.</t>
  </si>
  <si>
    <t>L'onglet "Agenda attendu" est celui que je devrais obtenir automatiquement. Auriez-vous une solution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</si>
</sst>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h]:mm:ss"/>
    <numFmt numFmtId="166" formatCode="[$-F400]h:mm:ss\ AM/PM"/>
  </numFmts>
  <fonts count="8" x14ac:knownFonts="1">
    <font>
      <sz val="11"/>
      <color theme="1"/>
      <name val="Calibri"/>
      <family val="2"/>
      <scheme val="minor"/>
    </font>
    <font>
      <i/>
      <u/>
      <sz val="12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1" fillId="0" borderId="0" xfId="0" applyNumberFormat="1" applyFont="1" applyAlignment="1" applyProtection="1">
      <alignment horizontal="right"/>
    </xf>
    <xf numFmtId="0" fontId="1" fillId="0" borderId="0" xfId="0" applyFont="1" applyAlignment="1" applyProtection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13" xfId="0" applyFont="1" applyFill="1" applyBorder="1" applyAlignment="1">
      <alignment horizontal="center"/>
    </xf>
    <xf numFmtId="0" fontId="2" fillId="0" borderId="5" xfId="0" applyFont="1" applyBorder="1"/>
    <xf numFmtId="0" fontId="2" fillId="0" borderId="13" xfId="0" applyFont="1" applyFill="1" applyBorder="1"/>
    <xf numFmtId="0" fontId="2" fillId="0" borderId="7" xfId="0" applyFont="1" applyBorder="1"/>
    <xf numFmtId="0" fontId="2" fillId="0" borderId="0" xfId="0" applyFont="1" applyFill="1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2" fillId="0" borderId="11" xfId="0" applyNumberFormat="1" applyFont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0" xfId="0" applyNumberFormat="1" applyFont="1"/>
    <xf numFmtId="20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1" fillId="0" borderId="0" xfId="0" applyNumberFormat="1" applyFont="1" applyAlignment="1" applyProtection="1"/>
    <xf numFmtId="165" fontId="2" fillId="0" borderId="0" xfId="0" applyNumberFormat="1" applyFont="1"/>
    <xf numFmtId="0" fontId="1" fillId="0" borderId="0" xfId="0" applyFont="1" applyAlignment="1" applyProtection="1">
      <alignment horizontal="left"/>
    </xf>
    <xf numFmtId="0" fontId="3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horizontal="right"/>
    </xf>
    <xf numFmtId="0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6" fontId="0" fillId="0" borderId="0" xfId="0" applyNumberFormat="1"/>
    <xf numFmtId="164" fontId="2" fillId="0" borderId="5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20" fontId="2" fillId="0" borderId="14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5" fillId="0" borderId="24" xfId="0" applyFont="1" applyBorder="1" applyAlignment="1">
      <alignment horizontal="center" vertical="center" textRotation="90"/>
    </xf>
    <xf numFmtId="0" fontId="5" fillId="0" borderId="25" xfId="0" applyFont="1" applyBorder="1" applyAlignment="1">
      <alignment horizontal="center" vertical="center" textRotation="90"/>
    </xf>
    <xf numFmtId="0" fontId="5" fillId="0" borderId="26" xfId="0" applyFont="1" applyBorder="1" applyAlignment="1">
      <alignment horizontal="center" vertical="center" textRotation="90"/>
    </xf>
    <xf numFmtId="0" fontId="1" fillId="0" borderId="0" xfId="0" applyFont="1" applyAlignment="1" applyProtection="1">
      <alignment horizontal="left"/>
    </xf>
    <xf numFmtId="0" fontId="3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4" fontId="1" fillId="0" borderId="0" xfId="0" applyNumberFormat="1" applyFon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544287</xdr:colOff>
      <xdr:row>4</xdr:row>
      <xdr:rowOff>108857</xdr:rowOff>
    </xdr:from>
    <xdr:to>
      <xdr:col>7</xdr:col>
      <xdr:colOff>258535</xdr:colOff>
      <xdr:row>7</xdr:row>
      <xdr:rowOff>81643</xdr:rowOff>
    </xdr:to>
    <xdr:sp macro="[0]!Tri" textlink="">
      <xdr:nvSpPr>
        <xdr:cNvPr id="3" name="Ellipse 2"/>
        <xdr:cNvSpPr/>
      </xdr:nvSpPr>
      <xdr:spPr>
        <a:xfrm>
          <a:off x="7334251" y="884464"/>
          <a:ext cx="1319891" cy="55789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8"/>
  <sheetViews>
    <sheetView topLeftCell="A2" workbookViewId="0">
      <selection activeCell="K18" sqref="K18"/>
    </sheetView>
  </sheetViews>
  <sheetFormatPr baseColWidth="10" defaultRowHeight="15" x14ac:dyDescent="0.25"/>
  <cols>
    <col min="1" max="1" width="5.85546875" style="6" customWidth="1"/>
    <col min="2" max="2" width="5.7109375" style="6" customWidth="1"/>
    <col min="3" max="3" width="22.7109375" style="6" customWidth="1"/>
    <col min="4" max="4" width="5.7109375" style="6" customWidth="1"/>
    <col min="5" max="5" width="22.7109375" style="6" customWidth="1"/>
    <col min="6" max="6" width="5.7109375" style="6" customWidth="1"/>
    <col min="7" max="7" width="22.7109375" style="6" customWidth="1"/>
    <col min="8" max="8" width="5.7109375" style="6" customWidth="1"/>
    <col min="9" max="9" width="22.7109375" style="6" customWidth="1"/>
    <col min="10" max="10" width="5.7109375" style="6" customWidth="1"/>
    <col min="11" max="11" width="22.7109375" style="6" customWidth="1"/>
    <col min="12" max="12" width="20.5703125" style="6" customWidth="1"/>
    <col min="13" max="17" width="18.7109375" style="6" customWidth="1"/>
    <col min="18" max="16384" width="11.42578125" style="6"/>
  </cols>
  <sheetData>
    <row r="1" spans="1:12" ht="15.75" x14ac:dyDescent="0.25">
      <c r="A1" s="66" t="s">
        <v>0</v>
      </c>
      <c r="B1" s="66"/>
      <c r="C1" s="66"/>
      <c r="D1" s="2"/>
      <c r="J1" s="1"/>
      <c r="K1" s="1">
        <f ca="1">TODAY()</f>
        <v>42820</v>
      </c>
    </row>
    <row r="3" spans="1:12" ht="15" customHeight="1" x14ac:dyDescent="0.25">
      <c r="A3" s="67" t="s">
        <v>18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23"/>
    </row>
    <row r="4" spans="1:12" ht="15" customHeight="1" x14ac:dyDescent="0.2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23"/>
    </row>
    <row r="5" spans="1:12" ht="15" customHeight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3"/>
    </row>
    <row r="6" spans="1:12" ht="15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3"/>
    </row>
    <row r="8" spans="1:12" s="7" customFormat="1" ht="24.95" customHeight="1" x14ac:dyDescent="0.25">
      <c r="B8" s="68" t="s">
        <v>12</v>
      </c>
      <c r="C8" s="69"/>
      <c r="D8" s="68" t="s">
        <v>13</v>
      </c>
      <c r="E8" s="70"/>
      <c r="F8" s="68" t="s">
        <v>14</v>
      </c>
      <c r="G8" s="70"/>
      <c r="H8" s="68" t="s">
        <v>15</v>
      </c>
      <c r="I8" s="70"/>
      <c r="J8" s="68" t="s">
        <v>16</v>
      </c>
      <c r="K8" s="70"/>
    </row>
    <row r="9" spans="1:12" ht="30" customHeight="1" x14ac:dyDescent="0.25">
      <c r="A9" s="63" t="s">
        <v>30</v>
      </c>
      <c r="B9" s="25">
        <f>IF(AND('Tableau de données'!C9:C50="Lundi",'Tableau de données'!D9:D50&lt;0.5),'Tableau de données'!D9:D49,"")</f>
        <v>0.38541666666666669</v>
      </c>
      <c r="C9" s="45" t="str">
        <f>IF(AND('Tableau de données'!C9:C50="Lundi",'Tableau de données'!D9:D50&lt;0.5),'Tableau de données'!B9:B50,"")</f>
        <v>carrefour langueux</v>
      </c>
      <c r="D9" s="41" t="str">
        <f>IF(AND('Tableau de données'!C9:C50="Mardi",'Tableau de données'!D9:D50&lt;0.5),'Tableau de données'!D9:D49,"")</f>
        <v/>
      </c>
      <c r="E9" s="52" t="str">
        <f>IF(AND('Tableau de données'!C9:C50="Mardi",'Tableau de données'!D9:D50&lt;0.5),'Tableau de données'!B9:B50,"")</f>
        <v/>
      </c>
      <c r="F9" s="41" t="str">
        <f>IF(AND('Tableau de données'!C9:C50="Mercredi",'Tableau de données'!D9:D50&lt;0.5),'Tableau de données'!D9:D49,"")</f>
        <v/>
      </c>
      <c r="G9" s="52" t="str">
        <f>IF(AND('Tableau de données'!C9:C50="Mercredi",'Tableau de données'!D9:D50&lt;0.5),'Tableau de données'!B9:B50,"")</f>
        <v/>
      </c>
      <c r="H9" s="41" t="str">
        <f>IF(AND('Tableau de données'!C9:C50="Jeudi",'Tableau de données'!D9:D50&lt;0.5),'Tableau de données'!D9:D49,"")</f>
        <v/>
      </c>
      <c r="I9" s="52" t="str">
        <f>IF(AND('Tableau de données'!C9:C50="Jeudi",'Tableau de données'!D9:D50&lt;0.5),'Tableau de données'!B9:B50,"")</f>
        <v/>
      </c>
      <c r="J9" s="42" t="str">
        <f>IF(AND('Tableau de données'!C9:C50="Vendredi",'Tableau de données'!D9:D50&lt;0.5),'Tableau de données'!D9:D49,"")</f>
        <v/>
      </c>
      <c r="K9" s="52" t="str">
        <f>IF(AND('Tableau de données'!C9:C50="Vendredi",'Tableau de données'!D9:D50&lt;0.5),'Tableau de données'!B9:B50,"")</f>
        <v/>
      </c>
    </row>
    <row r="10" spans="1:12" ht="30" customHeight="1" x14ac:dyDescent="0.25">
      <c r="A10" s="64"/>
      <c r="B10" s="38" t="str">
        <f>IF(AND('Tableau de données'!C9:C50="Lundi",'Tableau de données'!D9:D50&lt;0.5),'Tableau de données'!D9:D49,"")</f>
        <v/>
      </c>
      <c r="C10" s="45" t="str">
        <f>IF(AND('Tableau de données'!C9:C50="Lundi",'Tableau de données'!D9:D50&lt;0.5),'Tableau de données'!B9:B50,"")</f>
        <v/>
      </c>
      <c r="D10" s="38">
        <f>IF(AND('Tableau de données'!C9:C50="Mardi",'Tableau de données'!D9:D50&lt;0.5),'Tableau de données'!D9:D49,"")</f>
        <v>0.40625</v>
      </c>
      <c r="E10" s="53" t="str">
        <f>IF(AND('Tableau de données'!C9:C50="Mardi",'Tableau de données'!D9:D50&lt;0.5),'Tableau de données'!B9:B50,"")</f>
        <v xml:space="preserve">Leroy merlin </v>
      </c>
      <c r="F10" s="38" t="str">
        <f>IF(AND('Tableau de données'!C9:C50="Mercredi",'Tableau de données'!D9:D50&lt;0.5),'Tableau de données'!D9:D49,"")</f>
        <v/>
      </c>
      <c r="G10" s="55" t="str">
        <f>IF(AND('Tableau de données'!C9:C50="Mercredi",'Tableau de données'!D9:D50&lt;0.5),'Tableau de données'!B9:B50,"")</f>
        <v/>
      </c>
      <c r="H10" s="38" t="str">
        <f>IF(AND('Tableau de données'!C9:C50="Jeudi",'Tableau de données'!D9:D50&lt;0.5),'Tableau de données'!D9:D49,"")</f>
        <v/>
      </c>
      <c r="I10" s="53" t="str">
        <f>IF(AND('Tableau de données'!C9:C50="Jeudi",'Tableau de données'!D9:D50&lt;0.5),'Tableau de données'!B9:B50,"")</f>
        <v/>
      </c>
      <c r="J10" s="43" t="str">
        <f>IF(AND('Tableau de données'!C9:C50="Vendredi",'Tableau de données'!D9:D50&lt;0.5),'Tableau de données'!D9:D49,"")</f>
        <v/>
      </c>
      <c r="K10" s="53" t="str">
        <f>IF(AND('Tableau de données'!C9:C50="Vendredi",'Tableau de données'!D9:D50&lt;0.5),'Tableau de données'!B9:B50,"")</f>
        <v/>
      </c>
    </row>
    <row r="11" spans="1:12" ht="30" customHeight="1" x14ac:dyDescent="0.25">
      <c r="A11" s="64"/>
      <c r="B11" s="38" t="str">
        <f>IF(AND('Tableau de données'!C9:C50="Lundi",'Tableau de données'!D9:D50&lt;0.5),'Tableau de données'!D9:D49,"")</f>
        <v/>
      </c>
      <c r="C11" s="45" t="str">
        <f>IF(AND('Tableau de données'!C9:C50="Lundi",'Tableau de données'!D9:D50&lt;0.5),'Tableau de données'!B9:B50,"")</f>
        <v/>
      </c>
      <c r="D11" s="38" t="str">
        <f>IF(AND('Tableau de données'!C9:C50="Mardi",'Tableau de données'!D9:D50&lt;0.5),'Tableau de données'!D9:D49,"")</f>
        <v/>
      </c>
      <c r="E11" s="53" t="str">
        <f>IF(AND('Tableau de données'!C9:C50="Mardi",'Tableau de données'!D9:D50&lt;0.5),'Tableau de données'!B9:B50,"")</f>
        <v/>
      </c>
      <c r="F11" s="38" t="str">
        <f>IF(AND('Tableau de données'!C9:C50="Mercredi",'Tableau de données'!D9:D50&lt;0.5),'Tableau de données'!D9:D49,"")</f>
        <v/>
      </c>
      <c r="G11" s="53" t="str">
        <f>IF(AND('Tableau de données'!C9:C50="Mercredi",'Tableau de données'!D9:D50&lt;0.5),'Tableau de données'!B9:B50,"")</f>
        <v/>
      </c>
      <c r="H11" s="38" t="str">
        <f>IF(AND('Tableau de données'!C9:C50="Jeudi",'Tableau de données'!D9:D50&lt;0.5),'Tableau de données'!D9:D49,"")</f>
        <v/>
      </c>
      <c r="I11" s="53" t="str">
        <f>IF(AND('Tableau de données'!C9:C50="Jeudi",'Tableau de données'!D9:D50&lt;0.5),'Tableau de données'!B9:B50,"")</f>
        <v/>
      </c>
      <c r="J11" s="43" t="str">
        <f>IF(AND('Tableau de données'!C9:C50="Vendredi",'Tableau de données'!D9:D50&lt;0.5),'Tableau de données'!D9:D49,"")</f>
        <v/>
      </c>
      <c r="K11" s="53" t="str">
        <f>IF(AND('Tableau de données'!C9:C50="Vendredi",'Tableau de données'!D9:D50&lt;0.5),'Tableau de données'!B9:B50,"")</f>
        <v/>
      </c>
    </row>
    <row r="12" spans="1:12" ht="30" customHeight="1" x14ac:dyDescent="0.25">
      <c r="A12" s="64"/>
      <c r="B12" s="38" t="str">
        <f>IF(AND('Tableau de données'!C9:C50="Lundi",'Tableau de données'!D9:D50&lt;0.5),'Tableau de données'!D9:D49,"")</f>
        <v/>
      </c>
      <c r="C12" s="45" t="str">
        <f>IF(AND('Tableau de données'!C9:C50="Lundi",'Tableau de données'!D9:D50&lt;0.5),'Tableau de données'!B9:B50,"")</f>
        <v/>
      </c>
      <c r="D12" s="38" t="str">
        <f>IF(AND('Tableau de données'!C9:C50="Mardi",'Tableau de données'!D9:D50&lt;0.5),'Tableau de données'!D9:D49,"")</f>
        <v/>
      </c>
      <c r="E12" s="53" t="str">
        <f>IF(AND('Tableau de données'!C9:C50="Mardi",'Tableau de données'!D9:D50&lt;0.5),'Tableau de données'!B9:B50,"")</f>
        <v/>
      </c>
      <c r="F12" s="38">
        <f>IF(AND('Tableau de données'!C9:C50="Mercredi",'Tableau de données'!D9:D50&lt;0.5),'Tableau de données'!D9:D49,"")</f>
        <v>0.375</v>
      </c>
      <c r="G12" s="53" t="str">
        <f>IF(AND('Tableau de données'!C9:C50="Mercredi",'Tableau de données'!D9:D50&lt;0.5),'Tableau de données'!B9:B50,"")</f>
        <v>HP 13 PARIS</v>
      </c>
      <c r="H12" s="38" t="str">
        <f>IF(AND('Tableau de données'!C9:C50="Jeudi",'Tableau de données'!D9:D50&lt;0.5),'Tableau de données'!D9:D49,"")</f>
        <v/>
      </c>
      <c r="I12" s="53" t="str">
        <f>IF(AND('Tableau de données'!C9:C50="Jeudi",'Tableau de données'!D9:D50&lt;0.5),'Tableau de données'!B9:B50,"")</f>
        <v/>
      </c>
      <c r="J12" s="43" t="str">
        <f>IF(AND('Tableau de données'!C9:C50="Vendredi",'Tableau de données'!D9:D50&lt;0.5),'Tableau de données'!D9:D49,"")</f>
        <v/>
      </c>
      <c r="K12" s="53" t="str">
        <f>IF(AND('Tableau de données'!C9:C50="Vendredi",'Tableau de données'!D9:D50&lt;0.5),'Tableau de données'!B9:B50,"")</f>
        <v/>
      </c>
    </row>
    <row r="13" spans="1:12" ht="30" customHeight="1" x14ac:dyDescent="0.25">
      <c r="A13" s="64"/>
      <c r="B13" s="38" t="str">
        <f>IF(AND('Tableau de données'!C9:C50="Lundi",'Tableau de données'!D9:D50&lt;0.5),'Tableau de données'!D9:D49,"")</f>
        <v/>
      </c>
      <c r="C13" s="45" t="str">
        <f>IF(AND('Tableau de données'!C9:C50="Lundi",'Tableau de données'!D9:D50&lt;0.5),'Tableau de données'!B9:B50,"")</f>
        <v/>
      </c>
      <c r="D13" s="38" t="str">
        <f>IF(AND('Tableau de données'!C9:C50="Mardi",'Tableau de données'!D9:D50&lt;0.5),'Tableau de données'!D9:D49,"")</f>
        <v/>
      </c>
      <c r="E13" s="53" t="str">
        <f>IF(AND('Tableau de données'!C9:C50="Mardi",'Tableau de données'!D9:D50&lt;0.5),'Tableau de données'!B9:B50,"")</f>
        <v/>
      </c>
      <c r="F13" s="38" t="str">
        <f>IF(AND('Tableau de données'!C9:C50="Mercredi",'Tableau de données'!D9:D50&lt;0.5),'Tableau de données'!D9:D49,"")</f>
        <v/>
      </c>
      <c r="G13" s="53" t="str">
        <f>IF(AND('Tableau de données'!C9:C50="Mercredi",'Tableau de données'!D9:D50&lt;0.5),'Tableau de données'!B9:B50,"")</f>
        <v/>
      </c>
      <c r="H13" s="38">
        <f>IF(AND('Tableau de données'!C9:C50="Jeudi",'Tableau de données'!D9:D50&lt;0.5),'Tableau de données'!D9:D49,"")</f>
        <v>0.42708333333333331</v>
      </c>
      <c r="I13" s="53" t="str">
        <f>IF(AND('Tableau de données'!C9:C50="Jeudi",'Tableau de données'!D9:D50&lt;0.5),'Tableau de données'!B9:B50,"")</f>
        <v>citroen quimper</v>
      </c>
      <c r="J13" s="43" t="str">
        <f>IF(AND('Tableau de données'!C9:C50="Vendredi",'Tableau de données'!D9:D50&lt;0.5),'Tableau de données'!D9:D49,"")</f>
        <v/>
      </c>
      <c r="K13" s="53" t="str">
        <f>IF(AND('Tableau de données'!C9:C50="Vendredi",'Tableau de données'!D9:D50&lt;0.5),'Tableau de données'!B9:B50,"")</f>
        <v/>
      </c>
    </row>
    <row r="14" spans="1:12" ht="30" customHeight="1" x14ac:dyDescent="0.25">
      <c r="A14" s="65"/>
      <c r="B14" s="39" t="str">
        <f>IF(AND('Tableau de données'!C9:C50="Lundi",'Tableau de données'!D9:D50&lt;0.5),'Tableau de données'!D9:D49,"")</f>
        <v/>
      </c>
      <c r="C14" s="46" t="str">
        <f>IF(AND('Tableau de données'!C9:C50="Lundi",'Tableau de données'!D9:D50&lt;0.5),'Tableau de données'!B9:B50,"")</f>
        <v/>
      </c>
      <c r="D14" s="39" t="str">
        <f>IF(AND('Tableau de données'!C9:C50="Mardi",'Tableau de données'!D9:D50&lt;0.5),'Tableau de données'!D9:D49,"")</f>
        <v/>
      </c>
      <c r="E14" s="54" t="str">
        <f>IF(AND('Tableau de données'!C9:C50="Mardi",'Tableau de données'!D9:D50&lt;0.5),'Tableau de données'!B9:B50,"")</f>
        <v/>
      </c>
      <c r="F14" s="39" t="str">
        <f>IF(AND('Tableau de données'!C9:C50="Mercredi",'Tableau de données'!D9:D50&lt;0.5),'Tableau de données'!D9:D49,"")</f>
        <v/>
      </c>
      <c r="G14" s="54" t="str">
        <f>IF(AND('Tableau de données'!C9:C50="Mercredi",'Tableau de données'!D9:D50&lt;0.5),'Tableau de données'!B9:B50,"")</f>
        <v/>
      </c>
      <c r="H14" s="39">
        <f>IF(AND('Tableau de données'!C9:C50="Jeudi",'Tableau de données'!D9:D50&lt;0.5),'Tableau de données'!D9:D49,"")</f>
        <v>0.4375</v>
      </c>
      <c r="I14" s="54" t="str">
        <f>IF(AND('Tableau de données'!C9:C50="Jeudi",'Tableau de données'!D9:D50&lt;0.5),'Tableau de données'!B9:B50,"")</f>
        <v>opel brest</v>
      </c>
      <c r="J14" s="44" t="str">
        <f>IF(AND('Tableau de données'!C9:C50="Vendredi",'Tableau de données'!D9:D50&lt;0.5),'Tableau de données'!D9:D49,"")</f>
        <v/>
      </c>
      <c r="K14" s="54" t="str">
        <f>IF(AND('Tableau de données'!C9:C50="Vendredi",'Tableau de données'!D9:D50&lt;0.5),'Tableau de données'!B9:B50,"")</f>
        <v/>
      </c>
    </row>
    <row r="15" spans="1:12" ht="5.0999999999999996" customHeight="1" x14ac:dyDescent="0.25">
      <c r="A15" s="22"/>
      <c r="B15" s="40"/>
      <c r="C15" s="48"/>
      <c r="D15" s="40"/>
      <c r="E15" s="48"/>
      <c r="F15" s="40"/>
      <c r="G15" s="48"/>
      <c r="H15" s="40"/>
      <c r="I15" s="48"/>
      <c r="J15" s="40"/>
      <c r="K15" s="48"/>
      <c r="L15" s="22"/>
    </row>
    <row r="16" spans="1:12" ht="30" customHeight="1" x14ac:dyDescent="0.25">
      <c r="A16" s="63" t="s">
        <v>31</v>
      </c>
      <c r="B16" s="41" t="str">
        <f>IF(AND('Tableau de données'!C9:C50="Lundi",'Tableau de données'!D9:D50&gt;0.5),'Tableau de données'!D9:D49,"")</f>
        <v/>
      </c>
      <c r="C16" s="49" t="str">
        <f>IF(AND('Tableau de données'!C9:C50="Lundi",'Tableau de données'!D9:D50&lt;0.5),'Tableau de données'!B9:B50,"")</f>
        <v/>
      </c>
      <c r="D16" s="41" t="str">
        <f>IF(AND('Tableau de données'!C9:C50="Mardi",'Tableau de données'!D9:D50&gt;0.5),'Tableau de données'!D9:D49,"")</f>
        <v/>
      </c>
      <c r="E16" s="52" t="str">
        <f>IF(AND('Tableau de données'!C9:C50="Mardi",'Tableau de données'!D9:D50&lt;0.5),'Tableau de données'!B9:B50,"")</f>
        <v/>
      </c>
      <c r="F16" s="41" t="str">
        <f>IF(AND('Tableau de données'!C9:C50="Mercredi",'Tableau de données'!D9:D50&gt;0.5),'Tableau de données'!D9:D49,"")</f>
        <v/>
      </c>
      <c r="G16" s="52" t="str">
        <f>IF(AND('Tableau de données'!C9:C50="Mercredi",'Tableau de données'!D9:D50&gt;0.5),'Tableau de données'!B9:B50,"")</f>
        <v/>
      </c>
      <c r="H16" s="41" t="str">
        <f>IF(AND('Tableau de données'!C9:C50="Jeudi",'Tableau de données'!D9:D50&gt;0.5),'Tableau de données'!D9:D49,"")</f>
        <v/>
      </c>
      <c r="I16" s="52" t="str">
        <f>IF(AND('Tableau de données'!C9:C50="Jeudi",'Tableau de données'!D9:D50&gt;0.5),'Tableau de données'!B9:B50,"")</f>
        <v/>
      </c>
      <c r="J16" s="42">
        <f>IF(AND('Tableau de données'!C9:C50="Vendredi",'Tableau de données'!D9:D50&gt;0.5),'Tableau de données'!D9:D49,"")</f>
        <v>0.79166666666666663</v>
      </c>
      <c r="K16" s="52" t="str">
        <f>IF(AND('Tableau de données'!C9:C50="Vendredi",'Tableau de données'!D9:D50&gt;0.5),'Tableau de données'!B9:B50,"")</f>
        <v>Retail park tavers</v>
      </c>
    </row>
    <row r="17" spans="1:11" ht="30" customHeight="1" x14ac:dyDescent="0.25">
      <c r="A17" s="64"/>
      <c r="B17" s="38" t="str">
        <f>IF(AND('Tableau de données'!C9:C50="Lundi",'Tableau de données'!D9:D50&gt;0.5),'Tableau de données'!D9:D49,"")</f>
        <v/>
      </c>
      <c r="C17" s="50" t="str">
        <f>IF(AND('Tableau de données'!C9:C50="Lundi",'Tableau de données'!D9:D50&gt;0.5),'Tableau de données'!B9:B50,"")</f>
        <v/>
      </c>
      <c r="D17" s="38" t="str">
        <f>IF(AND('Tableau de données'!C9:C50="Mardi",'Tableau de données'!D9:D50&gt;0.5),'Tableau de données'!D9:D49,"")</f>
        <v/>
      </c>
      <c r="E17" s="53" t="str">
        <f>IF(AND('Tableau de données'!C9:C50="Mardi",'Tableau de données'!D9:D50&gt;0.5),'Tableau de données'!B9:B50,"")</f>
        <v/>
      </c>
      <c r="F17" s="38" t="str">
        <f>IF(AND('Tableau de données'!C9:C50="Mercredi",'Tableau de données'!D9:D50&gt;0.5),'Tableau de données'!D9:D49,"")</f>
        <v/>
      </c>
      <c r="G17" s="53" t="str">
        <f>IF(AND('Tableau de données'!C9:C50="Mercredi",'Tableau de données'!D9:D50&gt;0.5),'Tableau de données'!B9:B50,"")</f>
        <v/>
      </c>
      <c r="H17" s="38" t="str">
        <f>IF(AND('Tableau de données'!C9:C50="Jeudi",'Tableau de données'!D9:D50&gt;0.5),'Tableau de données'!D9:D49,"")</f>
        <v/>
      </c>
      <c r="I17" s="53" t="str">
        <f>IF(AND('Tableau de données'!C9:C50="Jeudi",'Tableau de données'!D9:D50&gt;0.5),'Tableau de données'!B9:B50,"")</f>
        <v/>
      </c>
      <c r="J17" s="43" t="str">
        <f>IF(AND('Tableau de données'!C9:C50="Vendredi",'Tableau de données'!D9:D50&gt;0.5),'Tableau de données'!D9:D49,"")</f>
        <v/>
      </c>
      <c r="K17" s="53" t="str">
        <f>IF(AND('Tableau de données'!C9:C50="Vendredi",'Tableau de données'!D9:D50&gt;0.5),'Tableau de données'!B9:B50,"")</f>
        <v/>
      </c>
    </row>
    <row r="18" spans="1:11" ht="30" customHeight="1" x14ac:dyDescent="0.25">
      <c r="A18" s="64"/>
      <c r="B18" s="38" t="str">
        <f>IF(AND('Tableau de données'!C9:C50="Lundi",'Tableau de données'!D9:D50&gt;0.5),'Tableau de données'!D9:D49,"")</f>
        <v/>
      </c>
      <c r="C18" s="50" t="str">
        <f>IF(AND('Tableau de données'!C9:C50="Lundi",'Tableau de données'!D9:D50&gt;0.5),'Tableau de données'!B9:B50,"")</f>
        <v/>
      </c>
      <c r="D18" s="38" t="str">
        <f>IF(AND('Tableau de données'!C9:C50="Mardi",'Tableau de données'!D9:D50&gt;0.5),'Tableau de données'!D9:D49,"")</f>
        <v/>
      </c>
      <c r="E18" s="53" t="str">
        <f>IF(AND('Tableau de données'!C9:C50="Mardi",'Tableau de données'!D9:D50&gt;0.5),'Tableau de données'!B9:B50,"")</f>
        <v/>
      </c>
      <c r="F18" s="38" t="str">
        <f>IF(AND('Tableau de données'!C9:C50="Mercredi",'Tableau de données'!D9:D50&gt;0.5),'Tableau de données'!D9:D49,"")</f>
        <v/>
      </c>
      <c r="G18" s="53" t="str">
        <f>IF(AND('Tableau de données'!C9:C50="Mercredi",'Tableau de données'!D9:D50&gt;0.5),'Tableau de données'!B9:B50,"")</f>
        <v/>
      </c>
      <c r="H18" s="38" t="str">
        <f>IF(AND('Tableau de données'!C9:C50="Jeudi",'Tableau de données'!D9:D50&gt;0.5),'Tableau de données'!D9:D49,"")</f>
        <v/>
      </c>
      <c r="I18" s="53" t="str">
        <f>IF(AND('Tableau de données'!C9:C50="Jeudi",'Tableau de données'!D9:D50&gt;0.5),'Tableau de données'!B9:B50,"")</f>
        <v/>
      </c>
      <c r="J18" s="43" t="str">
        <f>IF(AND('Tableau de données'!C9:C50="Vendredi",'Tableau de données'!D9:D50&gt;0.5),'Tableau de données'!D9:D49,"")</f>
        <v/>
      </c>
      <c r="K18" s="53" t="str">
        <f>IF(AND('Tableau de données'!C9:C50="Vendredi",'Tableau de données'!D9:D50&gt;0.5),'Tableau de données'!B9:B50,"")</f>
        <v/>
      </c>
    </row>
    <row r="19" spans="1:11" ht="30" customHeight="1" x14ac:dyDescent="0.25">
      <c r="A19" s="64"/>
      <c r="B19" s="38" t="str">
        <f>IF(AND('Tableau de données'!C9:C50="Lundi",'Tableau de données'!D9:D50&gt;0.5),'Tableau de données'!D9:D49,"")</f>
        <v/>
      </c>
      <c r="C19" s="50" t="str">
        <f>IF(AND('Tableau de données'!C9:C50="Lundi",'Tableau de données'!D9:D50&gt;0.5),'Tableau de données'!B9:B50,"")</f>
        <v/>
      </c>
      <c r="D19" s="38" t="str">
        <f>IF(AND('Tableau de données'!C9:C50="Mardi",'Tableau de données'!D9:D50&gt;0.5),'Tableau de données'!D9:D49,"")</f>
        <v/>
      </c>
      <c r="E19" s="53" t="str">
        <f>IF(AND('Tableau de données'!C9:C50="Mardi",'Tableau de données'!D9:D50&gt;0.5),'Tableau de données'!B9:B50,"")</f>
        <v/>
      </c>
      <c r="F19" s="38" t="str">
        <f>IF(AND('Tableau de données'!C9:C50="Mercredi",'Tableau de données'!D9:D50&gt;0.5),'Tableau de données'!D9:D49,"")</f>
        <v/>
      </c>
      <c r="G19" s="53" t="str">
        <f>IF(AND('Tableau de données'!C9:C50="Mercredi",'Tableau de données'!D9:D50&gt;0.5),'Tableau de données'!B9:B50,"")</f>
        <v/>
      </c>
      <c r="H19" s="38" t="str">
        <f>IF(AND('Tableau de données'!C9:C50="Jeudi",'Tableau de données'!D9:D50&gt;0.5),'Tableau de données'!D9:D49,"")</f>
        <v/>
      </c>
      <c r="I19" s="53" t="str">
        <f>IF(AND('Tableau de données'!C9:C50="Jeudi",'Tableau de données'!D9:D50&gt;0.5),'Tableau de données'!B9:B50,"")</f>
        <v/>
      </c>
      <c r="J19" s="43" t="str">
        <f>IF(AND('Tableau de données'!C9:C50="Vendredi",'Tableau de données'!D9:D50&gt;0.5),'Tableau de données'!D9:D49,"")</f>
        <v/>
      </c>
      <c r="K19" s="53" t="str">
        <f>IF(AND('Tableau de données'!C9:C50="Vendredi",'Tableau de données'!D9:D50&gt;0.5),'Tableau de données'!B9:B50,"")</f>
        <v/>
      </c>
    </row>
    <row r="20" spans="1:11" ht="30" customHeight="1" x14ac:dyDescent="0.25">
      <c r="A20" s="64"/>
      <c r="B20" s="38" t="str">
        <f>IF(AND('Tableau de données'!C9:C50="Lundi",'Tableau de données'!D9:D50&gt;0.5),'Tableau de données'!D9:D49,"")</f>
        <v/>
      </c>
      <c r="C20" s="50" t="str">
        <f>IF(AND('Tableau de données'!C9:C50="Lundi",'Tableau de données'!D9:D50&gt;0.5),'Tableau de données'!B9:B50,"")</f>
        <v/>
      </c>
      <c r="D20" s="38" t="str">
        <f>IF(AND('Tableau de données'!C9:C50="Mardi",'Tableau de données'!D9:D50&gt;0.5),'Tableau de données'!D9:D49,"")</f>
        <v/>
      </c>
      <c r="E20" s="53" t="str">
        <f>IF(AND('Tableau de données'!C9:C50="Mardi",'Tableau de données'!D9:D50&gt;0.5),'Tableau de données'!B9:B50,"")</f>
        <v/>
      </c>
      <c r="F20" s="38" t="str">
        <f>IF(AND('Tableau de données'!C9:C50="Mercredi",'Tableau de données'!D9:D50&gt;0.5),'Tableau de données'!D9:D49,"")</f>
        <v/>
      </c>
      <c r="G20" s="53" t="str">
        <f>IF(AND('Tableau de données'!C9:C50="Mercredi",'Tableau de données'!D9:D50&gt;0.5),'Tableau de données'!B9:B50,"")</f>
        <v/>
      </c>
      <c r="H20" s="38" t="str">
        <f>IF(AND('Tableau de données'!C9:C50="Jeudi",'Tableau de données'!D9:D50&gt;0.5),'Tableau de données'!D9:D49,"")</f>
        <v/>
      </c>
      <c r="I20" s="53" t="str">
        <f>IF(AND('Tableau de données'!C9:C50="Jeudi",'Tableau de données'!D9:D50&gt;0.5),'Tableau de données'!B9:B50,"")</f>
        <v/>
      </c>
      <c r="J20" s="43" t="str">
        <f>IF(AND('Tableau de données'!C9:C50="Vendredi",'Tableau de données'!D9:D50&gt;0.5),'Tableau de données'!D9:D49,"")</f>
        <v/>
      </c>
      <c r="K20" s="53" t="str">
        <f>IF(AND('Tableau de données'!C9:C50="Vendredi",'Tableau de données'!D9:D50&gt;0.5),'Tableau de données'!B9:B50,"")</f>
        <v/>
      </c>
    </row>
    <row r="21" spans="1:11" ht="30" customHeight="1" x14ac:dyDescent="0.25">
      <c r="A21" s="65"/>
      <c r="B21" s="39" t="str">
        <f>IF(AND('Tableau de données'!C9:C50="Lundi",'Tableau de données'!D9:D50&gt;0.5),'Tableau de données'!D9:D49,"")</f>
        <v/>
      </c>
      <c r="C21" s="51" t="str">
        <f>IF(AND('Tableau de données'!C9:C50="Lundi",'Tableau de données'!D9:D50&gt;0.5),'Tableau de données'!B9:B50,"")</f>
        <v/>
      </c>
      <c r="D21" s="39" t="str">
        <f>IF(AND('Tableau de données'!C9:C50="Mardi",'Tableau de données'!D9:D50&gt;0.5),'Tableau de données'!D9:D49,"")</f>
        <v/>
      </c>
      <c r="E21" s="54" t="str">
        <f>IF(AND('Tableau de données'!C9:C50="Mardi",'Tableau de données'!D9:D50&gt;0.5),'Tableau de données'!B9:B50,"")</f>
        <v/>
      </c>
      <c r="F21" s="39" t="str">
        <f>IF(AND('Tableau de données'!C9:C50="Mercredi",'Tableau de données'!D9:D50&gt;0.5),'Tableau de données'!D9:D49,"")</f>
        <v/>
      </c>
      <c r="G21" s="54" t="str">
        <f>IF(AND('Tableau de données'!C9:C50="Mercredi",'Tableau de données'!D9:D50&gt;0.5),'Tableau de données'!B9:B50,"")</f>
        <v/>
      </c>
      <c r="H21" s="39" t="str">
        <f>IF(AND('Tableau de données'!C9:C50="Jeudi",'Tableau de données'!D9:D50&gt;0.5),'Tableau de données'!D9:D49,"")</f>
        <v/>
      </c>
      <c r="I21" s="54" t="str">
        <f>IF(AND('Tableau de données'!C9:C50="Jeudi",'Tableau de données'!D9:D50&gt;0.5),'Tableau de données'!B9:B50,"")</f>
        <v/>
      </c>
      <c r="J21" s="44" t="str">
        <f>IF(AND('Tableau de données'!C9:C50="Vendredi",'Tableau de données'!D9:D50&gt;0.5),'Tableau de données'!D9:D49,"")</f>
        <v/>
      </c>
      <c r="K21" s="54" t="str">
        <f>IF(AND('Tableau de données'!C9:C50="Vendredi",'Tableau de données'!D9:D50&gt;0.5),'Tableau de données'!B9:B50,"")</f>
        <v/>
      </c>
    </row>
    <row r="22" spans="1:11" ht="20.100000000000001" customHeight="1" x14ac:dyDescent="0.25">
      <c r="E22" s="47"/>
      <c r="J22" s="26"/>
    </row>
    <row r="23" spans="1:11" ht="20.100000000000001" customHeight="1" x14ac:dyDescent="0.25"/>
    <row r="24" spans="1:11" ht="20.100000000000001" customHeight="1" x14ac:dyDescent="0.25"/>
    <row r="25" spans="1:11" ht="20.100000000000001" customHeight="1" x14ac:dyDescent="0.25"/>
    <row r="26" spans="1:11" ht="20.100000000000001" customHeight="1" x14ac:dyDescent="0.25"/>
    <row r="27" spans="1:11" ht="20.100000000000001" customHeight="1" x14ac:dyDescent="0.25"/>
    <row r="28" spans="1:11" ht="20.100000000000001" customHeight="1" x14ac:dyDescent="0.25"/>
    <row r="29" spans="1:11" ht="20.100000000000001" customHeight="1" x14ac:dyDescent="0.25"/>
    <row r="30" spans="1:11" ht="20.100000000000001" customHeight="1" x14ac:dyDescent="0.25"/>
    <row r="31" spans="1:11" ht="20.100000000000001" customHeight="1" x14ac:dyDescent="0.25"/>
    <row r="32" spans="1:11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</sheetData>
  <sortState ref="H9:I14">
    <sortCondition descending="1" ref="H9:H14"/>
  </sortState>
  <mergeCells count="9">
    <mergeCell ref="A9:A14"/>
    <mergeCell ref="A16:A21"/>
    <mergeCell ref="A1:C1"/>
    <mergeCell ref="A3:K4"/>
    <mergeCell ref="B8:C8"/>
    <mergeCell ref="D8:E8"/>
    <mergeCell ref="F8:G8"/>
    <mergeCell ref="H8:I8"/>
    <mergeCell ref="J8:K8"/>
  </mergeCells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78"/>
  <sheetViews>
    <sheetView topLeftCell="A2" workbookViewId="0">
      <selection activeCell="E26" sqref="E26"/>
    </sheetView>
  </sheetViews>
  <sheetFormatPr baseColWidth="10" defaultRowHeight="15" x14ac:dyDescent="0.25"/>
  <cols>
    <col min="1" max="1" width="5.85546875" style="6" customWidth="1"/>
    <col min="2" max="2" width="5.7109375" style="6" customWidth="1"/>
    <col min="3" max="3" width="22.7109375" style="6" customWidth="1"/>
    <col min="4" max="4" width="5.7109375" style="6" customWidth="1"/>
    <col min="5" max="5" width="22.7109375" style="6" customWidth="1"/>
    <col min="6" max="6" width="5.7109375" style="6" customWidth="1"/>
    <col min="7" max="7" width="22.7109375" style="6" customWidth="1"/>
    <col min="8" max="8" width="5.7109375" style="6" customWidth="1"/>
    <col min="9" max="9" width="22.7109375" style="6" customWidth="1"/>
    <col min="10" max="10" width="5.7109375" style="6" customWidth="1"/>
    <col min="11" max="11" width="22.7109375" style="6" customWidth="1"/>
    <col min="12" max="12" width="20.5703125" style="6" customWidth="1"/>
    <col min="13" max="17" width="18.7109375" style="6" customWidth="1"/>
    <col min="18" max="16384" width="11.42578125" style="6"/>
  </cols>
  <sheetData>
    <row r="1" spans="1:12" ht="15.75" x14ac:dyDescent="0.25">
      <c r="A1" s="66" t="s">
        <v>0</v>
      </c>
      <c r="B1" s="66"/>
      <c r="C1" s="66"/>
      <c r="D1" s="31"/>
      <c r="J1" s="33"/>
      <c r="K1" s="33">
        <f ca="1">TODAY()</f>
        <v>42820</v>
      </c>
    </row>
    <row r="3" spans="1:12" ht="15" customHeight="1" x14ac:dyDescent="0.25">
      <c r="A3" s="67" t="s">
        <v>18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23"/>
    </row>
    <row r="4" spans="1:12" ht="15" customHeight="1" x14ac:dyDescent="0.2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23"/>
    </row>
    <row r="5" spans="1:12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23"/>
    </row>
    <row r="6" spans="1:12" ht="1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23"/>
    </row>
    <row r="8" spans="1:12" s="7" customFormat="1" ht="24.95" customHeight="1" x14ac:dyDescent="0.25">
      <c r="B8" s="68" t="s">
        <v>12</v>
      </c>
      <c r="C8" s="69"/>
      <c r="D8" s="68" t="s">
        <v>13</v>
      </c>
      <c r="E8" s="70"/>
      <c r="F8" s="68" t="s">
        <v>14</v>
      </c>
      <c r="G8" s="70"/>
      <c r="H8" s="68" t="s">
        <v>15</v>
      </c>
      <c r="I8" s="70"/>
      <c r="J8" s="68" t="s">
        <v>16</v>
      </c>
      <c r="K8" s="70"/>
    </row>
    <row r="9" spans="1:12" ht="30" customHeight="1" x14ac:dyDescent="0.25">
      <c r="A9" s="63" t="s">
        <v>30</v>
      </c>
      <c r="B9" s="41">
        <v>0.38541666666666669</v>
      </c>
      <c r="C9" s="57" t="s">
        <v>23</v>
      </c>
      <c r="D9" s="41">
        <v>0.40625</v>
      </c>
      <c r="E9" s="62" t="s">
        <v>21</v>
      </c>
      <c r="F9" s="21">
        <v>0.375</v>
      </c>
      <c r="G9" s="52" t="s">
        <v>19</v>
      </c>
      <c r="H9" s="21">
        <v>0.42708333333333331</v>
      </c>
      <c r="I9" s="52" t="s">
        <v>25</v>
      </c>
      <c r="J9" s="21">
        <v>0.46875</v>
      </c>
      <c r="K9" s="52" t="s">
        <v>26</v>
      </c>
    </row>
    <row r="10" spans="1:12" ht="30" customHeight="1" x14ac:dyDescent="0.25">
      <c r="A10" s="64"/>
      <c r="B10" s="38"/>
      <c r="C10" s="57"/>
      <c r="D10" s="38"/>
      <c r="E10" s="53"/>
      <c r="F10" s="38"/>
      <c r="G10" s="55"/>
      <c r="H10" s="21">
        <v>0.4375</v>
      </c>
      <c r="I10" s="53" t="s">
        <v>24</v>
      </c>
      <c r="J10" s="43"/>
      <c r="K10" s="53"/>
    </row>
    <row r="11" spans="1:12" ht="30" customHeight="1" x14ac:dyDescent="0.25">
      <c r="A11" s="64"/>
      <c r="B11" s="38"/>
      <c r="C11" s="57"/>
      <c r="D11" s="38"/>
      <c r="E11" s="53"/>
      <c r="F11" s="38"/>
      <c r="G11" s="53"/>
      <c r="H11" s="38"/>
      <c r="I11" s="53"/>
      <c r="J11" s="43"/>
      <c r="K11" s="53"/>
    </row>
    <row r="12" spans="1:12" ht="30" customHeight="1" x14ac:dyDescent="0.25">
      <c r="A12" s="64"/>
      <c r="B12" s="38"/>
      <c r="C12" s="57"/>
      <c r="D12" s="38"/>
      <c r="E12" s="53"/>
      <c r="F12" s="38"/>
      <c r="G12" s="53"/>
      <c r="H12" s="38"/>
      <c r="I12" s="53"/>
      <c r="J12" s="43"/>
      <c r="K12" s="53"/>
    </row>
    <row r="13" spans="1:12" ht="30" customHeight="1" x14ac:dyDescent="0.25">
      <c r="A13" s="64"/>
      <c r="B13" s="38"/>
      <c r="C13" s="57"/>
      <c r="D13" s="38"/>
      <c r="E13" s="53"/>
      <c r="F13" s="38"/>
      <c r="G13" s="53"/>
      <c r="H13" s="38"/>
      <c r="I13" s="53"/>
      <c r="J13" s="43"/>
      <c r="K13" s="53"/>
    </row>
    <row r="14" spans="1:12" ht="30" customHeight="1" x14ac:dyDescent="0.25">
      <c r="A14" s="65"/>
      <c r="B14" s="39"/>
      <c r="C14" s="58"/>
      <c r="D14" s="39"/>
      <c r="E14" s="54"/>
      <c r="F14" s="39"/>
      <c r="G14" s="54"/>
      <c r="H14" s="39"/>
      <c r="I14" s="54"/>
      <c r="J14" s="44"/>
      <c r="K14" s="54"/>
    </row>
    <row r="15" spans="1:12" ht="5.0999999999999996" customHeight="1" x14ac:dyDescent="0.25">
      <c r="A15" s="22"/>
      <c r="B15" s="40"/>
      <c r="C15" s="48"/>
      <c r="D15" s="40"/>
      <c r="E15" s="48"/>
      <c r="F15" s="40"/>
      <c r="G15" s="48"/>
      <c r="H15" s="40"/>
      <c r="I15" s="48"/>
      <c r="J15" s="40"/>
      <c r="K15" s="48"/>
      <c r="L15" s="22"/>
    </row>
    <row r="16" spans="1:12" ht="30" customHeight="1" x14ac:dyDescent="0.25">
      <c r="A16" s="63" t="s">
        <v>31</v>
      </c>
      <c r="B16" s="41"/>
      <c r="C16" s="59"/>
      <c r="D16" s="41">
        <v>0.71875</v>
      </c>
      <c r="E16" s="52" t="s">
        <v>20</v>
      </c>
      <c r="F16" s="41"/>
      <c r="G16" s="52"/>
      <c r="H16" s="41"/>
      <c r="I16" s="52"/>
      <c r="J16" s="56">
        <v>0.79166666666666663</v>
      </c>
      <c r="K16" s="52" t="s">
        <v>22</v>
      </c>
    </row>
    <row r="17" spans="1:11" ht="30" customHeight="1" x14ac:dyDescent="0.25">
      <c r="A17" s="64"/>
      <c r="B17" s="38"/>
      <c r="C17" s="60"/>
      <c r="D17" s="38"/>
      <c r="E17" s="53"/>
      <c r="F17" s="38"/>
      <c r="G17" s="53"/>
      <c r="H17" s="38"/>
      <c r="I17" s="53"/>
      <c r="J17" s="43"/>
      <c r="K17" s="53"/>
    </row>
    <row r="18" spans="1:11" ht="30" customHeight="1" x14ac:dyDescent="0.25">
      <c r="A18" s="64"/>
      <c r="B18" s="38"/>
      <c r="C18" s="60"/>
      <c r="D18" s="38"/>
      <c r="E18" s="53"/>
      <c r="F18" s="38"/>
      <c r="G18" s="53"/>
      <c r="H18" s="38"/>
      <c r="I18" s="53"/>
      <c r="J18" s="43"/>
      <c r="K18" s="53"/>
    </row>
    <row r="19" spans="1:11" ht="30" customHeight="1" x14ac:dyDescent="0.25">
      <c r="A19" s="64"/>
      <c r="B19" s="38"/>
      <c r="C19" s="60"/>
      <c r="D19" s="38"/>
      <c r="E19" s="53"/>
      <c r="F19" s="38"/>
      <c r="G19" s="53"/>
      <c r="H19" s="38"/>
      <c r="I19" s="53"/>
      <c r="J19" s="43"/>
      <c r="K19" s="53"/>
    </row>
    <row r="20" spans="1:11" ht="30" customHeight="1" x14ac:dyDescent="0.25">
      <c r="A20" s="64"/>
      <c r="B20" s="38"/>
      <c r="C20" s="60"/>
      <c r="D20" s="38"/>
      <c r="E20" s="53"/>
      <c r="F20" s="38"/>
      <c r="G20" s="53"/>
      <c r="H20" s="38"/>
      <c r="I20" s="53"/>
      <c r="J20" s="43"/>
      <c r="K20" s="53"/>
    </row>
    <row r="21" spans="1:11" ht="30" customHeight="1" x14ac:dyDescent="0.25">
      <c r="A21" s="65"/>
      <c r="B21" s="39"/>
      <c r="C21" s="61"/>
      <c r="D21" s="39"/>
      <c r="E21" s="54"/>
      <c r="F21" s="39"/>
      <c r="G21" s="54"/>
      <c r="H21" s="39"/>
      <c r="I21" s="54"/>
      <c r="J21" s="44"/>
      <c r="K21" s="54"/>
    </row>
    <row r="22" spans="1:11" ht="20.100000000000001" customHeight="1" x14ac:dyDescent="0.25">
      <c r="E22" s="47"/>
      <c r="J22" s="26"/>
    </row>
    <row r="23" spans="1:11" ht="20.100000000000001" customHeight="1" x14ac:dyDescent="0.25"/>
    <row r="24" spans="1:11" ht="20.100000000000001" customHeight="1" x14ac:dyDescent="0.25"/>
    <row r="25" spans="1:11" ht="20.100000000000001" customHeight="1" x14ac:dyDescent="0.25"/>
    <row r="26" spans="1:11" ht="20.100000000000001" customHeight="1" x14ac:dyDescent="0.25"/>
    <row r="27" spans="1:11" ht="20.100000000000001" customHeight="1" x14ac:dyDescent="0.25"/>
    <row r="28" spans="1:11" ht="20.100000000000001" customHeight="1" x14ac:dyDescent="0.25"/>
    <row r="29" spans="1:11" ht="20.100000000000001" customHeight="1" x14ac:dyDescent="0.25"/>
    <row r="30" spans="1:11" ht="20.100000000000001" customHeight="1" x14ac:dyDescent="0.25"/>
    <row r="31" spans="1:11" ht="20.100000000000001" customHeight="1" x14ac:dyDescent="0.25"/>
    <row r="32" spans="1:11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</sheetData>
  <mergeCells count="9">
    <mergeCell ref="A9:A14"/>
    <mergeCell ref="A16:A21"/>
    <mergeCell ref="A1:C1"/>
    <mergeCell ref="A3:K4"/>
    <mergeCell ref="B8:C8"/>
    <mergeCell ref="D8:E8"/>
    <mergeCell ref="F8:G8"/>
    <mergeCell ref="H8:I8"/>
    <mergeCell ref="J8:K8"/>
  </mergeCells>
  <pageMargins left="0" right="0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Liste!$G$5:$G$43</xm:f>
          </x14:formula1>
          <xm:sqref>D9 D16 F9 H9:H10 J9 J16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225"/>
  <sheetViews>
    <sheetView zoomScale="70" zoomScaleNormal="70" workbookViewId="0">
      <selection activeCell="E24" sqref="E24"/>
    </sheetView>
  </sheetViews>
  <sheetFormatPr baseColWidth="10" defaultRowHeight="15" x14ac:dyDescent="0.25"/>
  <cols>
    <col min="1" max="1" width="19" style="6" customWidth="1"/>
    <col min="2" max="2" width="40.7109375" style="6" customWidth="1"/>
    <col min="3" max="4" width="12" style="6" customWidth="1"/>
    <col min="5" max="5" width="17.85546875" style="6" customWidth="1"/>
    <col min="6" max="12" width="12" style="6" customWidth="1"/>
    <col min="13" max="16384" width="11.42578125" style="6"/>
  </cols>
  <sheetData>
    <row r="2" spans="1:9" ht="15.75" x14ac:dyDescent="0.25">
      <c r="A2" s="66" t="s">
        <v>0</v>
      </c>
      <c r="B2" s="66"/>
      <c r="C2" s="29"/>
      <c r="D2" s="71">
        <f ca="1">TODAY()</f>
        <v>42820</v>
      </c>
      <c r="E2" s="71"/>
      <c r="F2" s="29"/>
      <c r="G2" s="29"/>
    </row>
    <row r="4" spans="1:9" ht="15" customHeight="1" x14ac:dyDescent="0.25">
      <c r="A4" s="67" t="s">
        <v>9</v>
      </c>
      <c r="B4" s="67"/>
      <c r="C4" s="67"/>
      <c r="D4" s="67"/>
      <c r="E4" s="67"/>
      <c r="F4" s="23"/>
    </row>
    <row r="5" spans="1:9" ht="15" customHeight="1" x14ac:dyDescent="0.25">
      <c r="A5" s="67"/>
      <c r="B5" s="67"/>
      <c r="C5" s="67"/>
      <c r="D5" s="67"/>
      <c r="E5" s="67"/>
      <c r="F5" s="23"/>
    </row>
    <row r="6" spans="1:9" ht="15.75" x14ac:dyDescent="0.25">
      <c r="D6" s="16" t="s">
        <v>10</v>
      </c>
      <c r="E6" s="6" t="s">
        <v>5</v>
      </c>
    </row>
    <row r="8" spans="1:9" s="7" customFormat="1" ht="24.95" customHeight="1" x14ac:dyDescent="0.25">
      <c r="B8" s="15" t="s">
        <v>8</v>
      </c>
      <c r="C8" s="15" t="s">
        <v>7</v>
      </c>
      <c r="D8" s="15" t="s">
        <v>1</v>
      </c>
      <c r="E8" s="12"/>
    </row>
    <row r="9" spans="1:9" ht="17.100000000000001" customHeight="1" x14ac:dyDescent="0.25">
      <c r="B9" s="9" t="s">
        <v>23</v>
      </c>
      <c r="C9" s="17" t="s">
        <v>12</v>
      </c>
      <c r="D9" s="21">
        <v>0.38541666666666669</v>
      </c>
      <c r="E9" s="12"/>
      <c r="F9" s="6" t="str">
        <f>IF(E9&gt;"12:00",B9,"")</f>
        <v/>
      </c>
    </row>
    <row r="10" spans="1:9" ht="17.100000000000001" customHeight="1" x14ac:dyDescent="0.25">
      <c r="B10" s="11" t="s">
        <v>21</v>
      </c>
      <c r="C10" s="18" t="s">
        <v>13</v>
      </c>
      <c r="D10" s="21">
        <v>0.40625</v>
      </c>
      <c r="E10" s="12"/>
    </row>
    <row r="11" spans="1:9" ht="17.100000000000001" customHeight="1" x14ac:dyDescent="0.25">
      <c r="B11" s="11" t="s">
        <v>20</v>
      </c>
      <c r="C11" s="18" t="s">
        <v>13</v>
      </c>
      <c r="D11" s="21">
        <v>0.71875</v>
      </c>
      <c r="E11" s="12"/>
      <c r="H11" s="26"/>
    </row>
    <row r="12" spans="1:9" ht="17.100000000000001" customHeight="1" x14ac:dyDescent="0.25">
      <c r="B12" s="11" t="s">
        <v>19</v>
      </c>
      <c r="C12" s="18" t="s">
        <v>14</v>
      </c>
      <c r="D12" s="21">
        <v>0.375</v>
      </c>
      <c r="E12" s="12"/>
    </row>
    <row r="13" spans="1:9" ht="17.100000000000001" customHeight="1" x14ac:dyDescent="0.25">
      <c r="B13" s="11" t="s">
        <v>25</v>
      </c>
      <c r="C13" s="18" t="s">
        <v>15</v>
      </c>
      <c r="D13" s="21">
        <v>0.42708333333333331</v>
      </c>
      <c r="E13" s="12"/>
    </row>
    <row r="14" spans="1:9" ht="17.100000000000001" customHeight="1" x14ac:dyDescent="0.25">
      <c r="B14" s="11" t="s">
        <v>24</v>
      </c>
      <c r="C14" s="18" t="s">
        <v>15</v>
      </c>
      <c r="D14" s="21">
        <v>0.4375</v>
      </c>
      <c r="E14" s="12"/>
      <c r="H14" s="26"/>
    </row>
    <row r="15" spans="1:9" ht="17.100000000000001" customHeight="1" x14ac:dyDescent="0.25">
      <c r="B15" s="11" t="s">
        <v>26</v>
      </c>
      <c r="C15" s="18" t="s">
        <v>16</v>
      </c>
      <c r="D15" s="21">
        <v>0.46875</v>
      </c>
      <c r="E15" s="10"/>
    </row>
    <row r="16" spans="1:9" ht="17.100000000000001" customHeight="1" x14ac:dyDescent="0.25">
      <c r="B16" s="11" t="s">
        <v>22</v>
      </c>
      <c r="C16" s="18" t="s">
        <v>16</v>
      </c>
      <c r="D16" s="21">
        <v>0.79166666666666663</v>
      </c>
      <c r="E16" s="12"/>
      <c r="I16" s="30"/>
    </row>
    <row r="17" spans="2:5" ht="17.100000000000001" customHeight="1" x14ac:dyDescent="0.25">
      <c r="B17" s="11"/>
      <c r="C17" s="18"/>
      <c r="D17" s="21"/>
      <c r="E17" s="8"/>
    </row>
    <row r="18" spans="2:5" ht="17.100000000000001" customHeight="1" x14ac:dyDescent="0.25">
      <c r="B18" s="11"/>
      <c r="C18" s="18"/>
      <c r="D18" s="21"/>
      <c r="E18" s="12"/>
    </row>
    <row r="19" spans="2:5" ht="17.100000000000001" customHeight="1" x14ac:dyDescent="0.25">
      <c r="B19" s="11"/>
      <c r="C19" s="18"/>
      <c r="D19" s="21"/>
      <c r="E19" s="12"/>
    </row>
    <row r="20" spans="2:5" ht="17.100000000000001" customHeight="1" x14ac:dyDescent="0.25">
      <c r="B20" s="11"/>
      <c r="C20" s="18"/>
      <c r="D20" s="21"/>
      <c r="E20" s="12"/>
    </row>
    <row r="21" spans="2:5" ht="17.100000000000001" customHeight="1" x14ac:dyDescent="0.25">
      <c r="B21" s="11"/>
      <c r="C21" s="18"/>
      <c r="D21" s="21"/>
      <c r="E21" s="12"/>
    </row>
    <row r="22" spans="2:5" ht="17.100000000000001" customHeight="1" x14ac:dyDescent="0.25">
      <c r="B22" s="11"/>
      <c r="C22" s="18"/>
      <c r="D22" s="21"/>
      <c r="E22" s="12"/>
    </row>
    <row r="23" spans="2:5" ht="17.100000000000001" customHeight="1" x14ac:dyDescent="0.25">
      <c r="B23" s="11"/>
      <c r="C23" s="18"/>
      <c r="D23" s="21"/>
      <c r="E23" s="12"/>
    </row>
    <row r="24" spans="2:5" ht="17.100000000000001" customHeight="1" x14ac:dyDescent="0.25">
      <c r="B24" s="11"/>
      <c r="C24" s="18"/>
      <c r="D24" s="21"/>
      <c r="E24" s="12"/>
    </row>
    <row r="25" spans="2:5" ht="17.100000000000001" customHeight="1" x14ac:dyDescent="0.25">
      <c r="B25" s="11"/>
      <c r="C25" s="18"/>
      <c r="D25" s="21"/>
      <c r="E25" s="12"/>
    </row>
    <row r="26" spans="2:5" ht="17.100000000000001" customHeight="1" x14ac:dyDescent="0.25">
      <c r="B26" s="11"/>
      <c r="C26" s="18"/>
      <c r="D26" s="21"/>
      <c r="E26" s="12"/>
    </row>
    <row r="27" spans="2:5" ht="17.100000000000001" customHeight="1" x14ac:dyDescent="0.25">
      <c r="B27" s="11"/>
      <c r="C27" s="18"/>
      <c r="D27" s="21"/>
      <c r="E27" s="12"/>
    </row>
    <row r="28" spans="2:5" ht="17.100000000000001" customHeight="1" x14ac:dyDescent="0.25">
      <c r="B28" s="11"/>
      <c r="C28" s="18"/>
      <c r="D28" s="21"/>
      <c r="E28" s="12"/>
    </row>
    <row r="29" spans="2:5" ht="17.100000000000001" customHeight="1" x14ac:dyDescent="0.25">
      <c r="B29" s="11"/>
      <c r="C29" s="18"/>
      <c r="D29" s="21"/>
      <c r="E29" s="12"/>
    </row>
    <row r="30" spans="2:5" ht="17.100000000000001" customHeight="1" x14ac:dyDescent="0.25">
      <c r="B30" s="11"/>
      <c r="C30" s="18"/>
      <c r="D30" s="21"/>
      <c r="E30" s="12"/>
    </row>
    <row r="31" spans="2:5" ht="17.100000000000001" customHeight="1" x14ac:dyDescent="0.25">
      <c r="B31" s="11"/>
      <c r="C31" s="18"/>
      <c r="D31" s="21"/>
      <c r="E31" s="12"/>
    </row>
    <row r="32" spans="2:5" ht="17.100000000000001" customHeight="1" x14ac:dyDescent="0.25">
      <c r="B32" s="11"/>
      <c r="C32" s="18"/>
      <c r="D32" s="21"/>
      <c r="E32" s="12"/>
    </row>
    <row r="33" spans="2:5" ht="17.100000000000001" customHeight="1" x14ac:dyDescent="0.25">
      <c r="B33" s="11"/>
      <c r="C33" s="18"/>
      <c r="D33" s="21"/>
      <c r="E33" s="12"/>
    </row>
    <row r="34" spans="2:5" ht="17.100000000000001" customHeight="1" x14ac:dyDescent="0.25">
      <c r="B34" s="11"/>
      <c r="C34" s="18"/>
      <c r="D34" s="21"/>
      <c r="E34" s="12"/>
    </row>
    <row r="35" spans="2:5" ht="17.100000000000001" customHeight="1" x14ac:dyDescent="0.25">
      <c r="B35" s="11"/>
      <c r="C35" s="18"/>
      <c r="D35" s="21"/>
      <c r="E35" s="12"/>
    </row>
    <row r="36" spans="2:5" ht="17.100000000000001" customHeight="1" x14ac:dyDescent="0.25">
      <c r="B36" s="11"/>
      <c r="C36" s="18"/>
      <c r="D36" s="21"/>
      <c r="E36" s="12"/>
    </row>
    <row r="37" spans="2:5" ht="17.100000000000001" customHeight="1" x14ac:dyDescent="0.25">
      <c r="B37" s="11"/>
      <c r="C37" s="18"/>
      <c r="D37" s="21"/>
      <c r="E37" s="12"/>
    </row>
    <row r="38" spans="2:5" ht="17.100000000000001" customHeight="1" x14ac:dyDescent="0.25">
      <c r="B38" s="11"/>
      <c r="C38" s="18"/>
      <c r="D38" s="21"/>
      <c r="E38" s="12"/>
    </row>
    <row r="39" spans="2:5" ht="17.100000000000001" customHeight="1" x14ac:dyDescent="0.25">
      <c r="B39" s="11"/>
      <c r="C39" s="18"/>
      <c r="D39" s="21"/>
      <c r="E39" s="12"/>
    </row>
    <row r="40" spans="2:5" ht="17.100000000000001" customHeight="1" x14ac:dyDescent="0.25">
      <c r="B40" s="11"/>
      <c r="C40" s="18"/>
      <c r="D40" s="21"/>
      <c r="E40" s="12"/>
    </row>
    <row r="41" spans="2:5" ht="17.100000000000001" customHeight="1" x14ac:dyDescent="0.25">
      <c r="B41" s="11"/>
      <c r="C41" s="18"/>
      <c r="D41" s="21"/>
      <c r="E41" s="12"/>
    </row>
    <row r="42" spans="2:5" ht="17.100000000000001" customHeight="1" x14ac:dyDescent="0.25">
      <c r="B42" s="11"/>
      <c r="C42" s="18"/>
      <c r="D42" s="21"/>
      <c r="E42" s="12"/>
    </row>
    <row r="43" spans="2:5" ht="17.100000000000001" customHeight="1" x14ac:dyDescent="0.25">
      <c r="B43" s="11"/>
      <c r="C43" s="18"/>
      <c r="D43" s="21"/>
      <c r="E43" s="12"/>
    </row>
    <row r="44" spans="2:5" ht="17.100000000000001" customHeight="1" x14ac:dyDescent="0.25">
      <c r="B44" s="11"/>
      <c r="C44" s="18"/>
      <c r="D44" s="21"/>
      <c r="E44" s="12"/>
    </row>
    <row r="45" spans="2:5" ht="17.100000000000001" customHeight="1" x14ac:dyDescent="0.25">
      <c r="B45" s="11"/>
      <c r="C45" s="18"/>
      <c r="D45" s="21"/>
      <c r="E45" s="12"/>
    </row>
    <row r="46" spans="2:5" ht="17.100000000000001" customHeight="1" x14ac:dyDescent="0.25">
      <c r="B46" s="11"/>
      <c r="C46" s="18"/>
      <c r="D46" s="21"/>
      <c r="E46" s="12"/>
    </row>
    <row r="47" spans="2:5" ht="17.100000000000001" customHeight="1" x14ac:dyDescent="0.25">
      <c r="B47" s="11"/>
      <c r="C47" s="18"/>
      <c r="D47" s="21"/>
      <c r="E47" s="12"/>
    </row>
    <row r="48" spans="2:5" ht="17.100000000000001" customHeight="1" x14ac:dyDescent="0.25">
      <c r="B48" s="11"/>
      <c r="C48" s="18"/>
      <c r="D48" s="21"/>
      <c r="E48" s="12"/>
    </row>
    <row r="49" spans="2:5" ht="17.100000000000001" customHeight="1" x14ac:dyDescent="0.25">
      <c r="B49" s="11"/>
      <c r="C49" s="18"/>
      <c r="D49" s="21"/>
      <c r="E49" s="12"/>
    </row>
    <row r="50" spans="2:5" ht="17.100000000000001" customHeight="1" x14ac:dyDescent="0.25">
      <c r="B50" s="13"/>
      <c r="C50" s="19"/>
      <c r="D50" s="27"/>
      <c r="E50" s="12"/>
    </row>
    <row r="51" spans="2:5" x14ac:dyDescent="0.25">
      <c r="B51" s="14"/>
      <c r="C51" s="14"/>
      <c r="D51" s="14"/>
      <c r="E51" s="14"/>
    </row>
    <row r="52" spans="2:5" x14ac:dyDescent="0.25">
      <c r="B52" s="14"/>
      <c r="C52" s="14"/>
      <c r="D52" s="14"/>
      <c r="E52" s="14"/>
    </row>
    <row r="53" spans="2:5" x14ac:dyDescent="0.25">
      <c r="B53" s="14"/>
      <c r="C53" s="14"/>
      <c r="D53" s="14"/>
      <c r="E53" s="14"/>
    </row>
    <row r="54" spans="2:5" x14ac:dyDescent="0.25">
      <c r="B54" s="14"/>
      <c r="C54" s="14"/>
      <c r="D54" s="14"/>
      <c r="E54" s="14"/>
    </row>
    <row r="55" spans="2:5" x14ac:dyDescent="0.25">
      <c r="B55" s="14"/>
      <c r="C55" s="14"/>
      <c r="D55" s="14"/>
      <c r="E55" s="14"/>
    </row>
    <row r="56" spans="2:5" x14ac:dyDescent="0.25">
      <c r="B56" s="14"/>
      <c r="C56" s="14"/>
      <c r="D56" s="14"/>
      <c r="E56" s="14"/>
    </row>
    <row r="57" spans="2:5" x14ac:dyDescent="0.25">
      <c r="B57" s="14"/>
      <c r="C57" s="14"/>
      <c r="D57" s="14"/>
      <c r="E57" s="14"/>
    </row>
    <row r="58" spans="2:5" x14ac:dyDescent="0.25">
      <c r="B58" s="14"/>
      <c r="C58" s="14"/>
      <c r="D58" s="14"/>
      <c r="E58" s="14"/>
    </row>
    <row r="59" spans="2:5" x14ac:dyDescent="0.25">
      <c r="B59" s="14"/>
      <c r="C59" s="14"/>
      <c r="D59" s="14"/>
      <c r="E59" s="14"/>
    </row>
    <row r="60" spans="2:5" x14ac:dyDescent="0.25">
      <c r="B60" s="14"/>
      <c r="C60" s="14"/>
      <c r="D60" s="14"/>
      <c r="E60" s="14"/>
    </row>
    <row r="61" spans="2:5" x14ac:dyDescent="0.25">
      <c r="B61" s="14"/>
      <c r="C61" s="14"/>
      <c r="D61" s="14"/>
      <c r="E61" s="14"/>
    </row>
    <row r="62" spans="2:5" x14ac:dyDescent="0.25">
      <c r="B62" s="14"/>
      <c r="C62" s="14"/>
      <c r="D62" s="14"/>
      <c r="E62" s="14"/>
    </row>
    <row r="63" spans="2:5" x14ac:dyDescent="0.25">
      <c r="B63" s="14"/>
      <c r="C63" s="14"/>
      <c r="D63" s="14"/>
      <c r="E63" s="14"/>
    </row>
    <row r="64" spans="2:5" x14ac:dyDescent="0.25">
      <c r="B64" s="14"/>
      <c r="C64" s="14"/>
      <c r="D64" s="14"/>
      <c r="E64" s="14"/>
    </row>
    <row r="65" spans="2:5" x14ac:dyDescent="0.25">
      <c r="B65" s="14"/>
      <c r="C65" s="14"/>
      <c r="D65" s="14"/>
      <c r="E65" s="14"/>
    </row>
    <row r="66" spans="2:5" x14ac:dyDescent="0.25">
      <c r="B66" s="14"/>
      <c r="C66" s="14"/>
      <c r="D66" s="14"/>
      <c r="E66" s="14"/>
    </row>
    <row r="67" spans="2:5" x14ac:dyDescent="0.25">
      <c r="B67" s="14"/>
      <c r="C67" s="14"/>
      <c r="D67" s="14"/>
      <c r="E67" s="14"/>
    </row>
    <row r="68" spans="2:5" x14ac:dyDescent="0.25">
      <c r="B68" s="14"/>
      <c r="C68" s="14"/>
      <c r="D68" s="14"/>
      <c r="E68" s="14"/>
    </row>
    <row r="69" spans="2:5" x14ac:dyDescent="0.25">
      <c r="B69" s="14"/>
      <c r="C69" s="14"/>
      <c r="D69" s="14"/>
      <c r="E69" s="14"/>
    </row>
    <row r="70" spans="2:5" x14ac:dyDescent="0.25">
      <c r="B70" s="14"/>
      <c r="C70" s="14"/>
      <c r="D70" s="14"/>
      <c r="E70" s="14"/>
    </row>
    <row r="71" spans="2:5" x14ac:dyDescent="0.25">
      <c r="B71" s="14"/>
      <c r="C71" s="14"/>
      <c r="D71" s="14"/>
      <c r="E71" s="14"/>
    </row>
    <row r="72" spans="2:5" x14ac:dyDescent="0.25">
      <c r="B72" s="14"/>
      <c r="C72" s="14"/>
      <c r="D72" s="14"/>
      <c r="E72" s="14"/>
    </row>
    <row r="73" spans="2:5" x14ac:dyDescent="0.25">
      <c r="B73" s="14"/>
      <c r="C73" s="14"/>
      <c r="D73" s="14"/>
      <c r="E73" s="14"/>
    </row>
    <row r="74" spans="2:5" x14ac:dyDescent="0.25">
      <c r="B74" s="14"/>
      <c r="C74" s="14"/>
      <c r="D74" s="14"/>
      <c r="E74" s="14"/>
    </row>
    <row r="75" spans="2:5" x14ac:dyDescent="0.25">
      <c r="B75" s="14"/>
      <c r="C75" s="14"/>
      <c r="D75" s="14"/>
      <c r="E75" s="14"/>
    </row>
    <row r="76" spans="2:5" x14ac:dyDescent="0.25">
      <c r="B76" s="14"/>
      <c r="C76" s="14"/>
      <c r="D76" s="14"/>
      <c r="E76" s="14"/>
    </row>
    <row r="77" spans="2:5" x14ac:dyDescent="0.25">
      <c r="B77" s="14"/>
      <c r="C77" s="14"/>
      <c r="D77" s="14"/>
      <c r="E77" s="14"/>
    </row>
    <row r="78" spans="2:5" x14ac:dyDescent="0.25">
      <c r="B78" s="14"/>
      <c r="C78" s="14"/>
      <c r="D78" s="14"/>
      <c r="E78" s="14"/>
    </row>
    <row r="79" spans="2:5" x14ac:dyDescent="0.25">
      <c r="B79" s="14"/>
      <c r="C79" s="14"/>
      <c r="D79" s="14"/>
      <c r="E79" s="14"/>
    </row>
    <row r="80" spans="2:5" x14ac:dyDescent="0.25">
      <c r="B80" s="14"/>
      <c r="C80" s="14"/>
      <c r="D80" s="14"/>
      <c r="E80" s="14"/>
    </row>
    <row r="81" spans="2:5" x14ac:dyDescent="0.25">
      <c r="B81" s="14"/>
      <c r="C81" s="14"/>
      <c r="D81" s="14"/>
      <c r="E81" s="14"/>
    </row>
    <row r="82" spans="2:5" x14ac:dyDescent="0.25">
      <c r="B82" s="14"/>
      <c r="C82" s="14"/>
      <c r="D82" s="14"/>
      <c r="E82" s="14"/>
    </row>
    <row r="83" spans="2:5" x14ac:dyDescent="0.25">
      <c r="B83" s="14"/>
      <c r="C83" s="14"/>
      <c r="D83" s="14"/>
      <c r="E83" s="14"/>
    </row>
    <row r="84" spans="2:5" x14ac:dyDescent="0.25">
      <c r="B84" s="14"/>
      <c r="C84" s="14"/>
      <c r="D84" s="14"/>
      <c r="E84" s="14"/>
    </row>
    <row r="85" spans="2:5" x14ac:dyDescent="0.25">
      <c r="B85" s="14"/>
      <c r="C85" s="14"/>
      <c r="D85" s="14"/>
      <c r="E85" s="14"/>
    </row>
    <row r="86" spans="2:5" x14ac:dyDescent="0.25">
      <c r="B86" s="14"/>
      <c r="C86" s="14"/>
      <c r="D86" s="14"/>
      <c r="E86" s="14"/>
    </row>
    <row r="87" spans="2:5" x14ac:dyDescent="0.25">
      <c r="B87" s="14"/>
      <c r="C87" s="14"/>
      <c r="D87" s="14"/>
      <c r="E87" s="14"/>
    </row>
    <row r="88" spans="2:5" x14ac:dyDescent="0.25">
      <c r="B88" s="14"/>
      <c r="C88" s="14"/>
      <c r="D88" s="14"/>
      <c r="E88" s="14"/>
    </row>
    <row r="89" spans="2:5" x14ac:dyDescent="0.25">
      <c r="B89" s="14"/>
      <c r="C89" s="14"/>
      <c r="D89" s="14"/>
      <c r="E89" s="14"/>
    </row>
    <row r="90" spans="2:5" x14ac:dyDescent="0.25">
      <c r="B90" s="14"/>
      <c r="C90" s="14"/>
      <c r="D90" s="14"/>
      <c r="E90" s="14"/>
    </row>
    <row r="91" spans="2:5" x14ac:dyDescent="0.25">
      <c r="B91" s="14"/>
      <c r="C91" s="14"/>
      <c r="D91" s="14"/>
      <c r="E91" s="14"/>
    </row>
    <row r="92" spans="2:5" x14ac:dyDescent="0.25">
      <c r="B92" s="14"/>
      <c r="C92" s="14"/>
      <c r="D92" s="14"/>
      <c r="E92" s="14"/>
    </row>
    <row r="93" spans="2:5" x14ac:dyDescent="0.25">
      <c r="B93" s="14"/>
      <c r="C93" s="14"/>
      <c r="D93" s="14"/>
      <c r="E93" s="14"/>
    </row>
    <row r="94" spans="2:5" x14ac:dyDescent="0.25">
      <c r="B94" s="14"/>
      <c r="C94" s="14"/>
      <c r="D94" s="14"/>
      <c r="E94" s="14"/>
    </row>
    <row r="95" spans="2:5" x14ac:dyDescent="0.25">
      <c r="B95" s="14"/>
      <c r="C95" s="14"/>
      <c r="D95" s="14"/>
      <c r="E95" s="14"/>
    </row>
    <row r="96" spans="2:5" x14ac:dyDescent="0.25">
      <c r="B96" s="14"/>
      <c r="C96" s="14"/>
      <c r="D96" s="14"/>
      <c r="E96" s="14"/>
    </row>
    <row r="97" spans="2:5" x14ac:dyDescent="0.25">
      <c r="B97" s="14"/>
      <c r="C97" s="14"/>
      <c r="D97" s="14"/>
      <c r="E97" s="14"/>
    </row>
    <row r="98" spans="2:5" x14ac:dyDescent="0.25">
      <c r="B98" s="14"/>
      <c r="C98" s="14"/>
      <c r="D98" s="14"/>
      <c r="E98" s="14"/>
    </row>
    <row r="99" spans="2:5" x14ac:dyDescent="0.25">
      <c r="B99" s="14"/>
      <c r="C99" s="14"/>
      <c r="D99" s="14"/>
      <c r="E99" s="14"/>
    </row>
    <row r="100" spans="2:5" x14ac:dyDescent="0.25">
      <c r="B100" s="14"/>
      <c r="C100" s="14"/>
      <c r="D100" s="14"/>
      <c r="E100" s="14"/>
    </row>
    <row r="101" spans="2:5" x14ac:dyDescent="0.25">
      <c r="B101" s="14"/>
      <c r="C101" s="14"/>
      <c r="D101" s="14"/>
      <c r="E101" s="14"/>
    </row>
    <row r="102" spans="2:5" x14ac:dyDescent="0.25">
      <c r="B102" s="14"/>
      <c r="C102" s="14"/>
      <c r="D102" s="14"/>
      <c r="E102" s="14"/>
    </row>
    <row r="103" spans="2:5" x14ac:dyDescent="0.25">
      <c r="B103" s="14"/>
      <c r="C103" s="14"/>
      <c r="D103" s="14"/>
      <c r="E103" s="14"/>
    </row>
    <row r="104" spans="2:5" x14ac:dyDescent="0.25">
      <c r="B104" s="14"/>
      <c r="C104" s="14"/>
      <c r="D104" s="14"/>
      <c r="E104" s="14"/>
    </row>
    <row r="105" spans="2:5" x14ac:dyDescent="0.25">
      <c r="B105" s="14"/>
      <c r="C105" s="14"/>
      <c r="D105" s="14"/>
      <c r="E105" s="14"/>
    </row>
    <row r="106" spans="2:5" x14ac:dyDescent="0.25">
      <c r="B106" s="14"/>
      <c r="C106" s="14"/>
      <c r="D106" s="14"/>
      <c r="E106" s="14"/>
    </row>
    <row r="107" spans="2:5" x14ac:dyDescent="0.25">
      <c r="B107" s="14"/>
      <c r="C107" s="14"/>
      <c r="D107" s="14"/>
      <c r="E107" s="14"/>
    </row>
    <row r="108" spans="2:5" x14ac:dyDescent="0.25">
      <c r="B108" s="14"/>
      <c r="C108" s="14"/>
      <c r="D108" s="14"/>
      <c r="E108" s="14"/>
    </row>
    <row r="109" spans="2:5" x14ac:dyDescent="0.25">
      <c r="B109" s="14"/>
      <c r="C109" s="14"/>
      <c r="D109" s="14"/>
      <c r="E109" s="14"/>
    </row>
    <row r="110" spans="2:5" x14ac:dyDescent="0.25">
      <c r="B110" s="14"/>
      <c r="C110" s="14"/>
      <c r="D110" s="14"/>
      <c r="E110" s="14"/>
    </row>
    <row r="111" spans="2:5" x14ac:dyDescent="0.25">
      <c r="B111" s="14"/>
      <c r="C111" s="14"/>
      <c r="D111" s="14"/>
      <c r="E111" s="14"/>
    </row>
    <row r="112" spans="2:5" x14ac:dyDescent="0.25">
      <c r="B112" s="14"/>
      <c r="C112" s="14"/>
      <c r="D112" s="14"/>
      <c r="E112" s="14"/>
    </row>
    <row r="113" spans="2:5" x14ac:dyDescent="0.25">
      <c r="B113" s="14"/>
      <c r="C113" s="14"/>
      <c r="D113" s="14"/>
      <c r="E113" s="14"/>
    </row>
    <row r="114" spans="2:5" x14ac:dyDescent="0.25">
      <c r="B114" s="14"/>
      <c r="C114" s="14"/>
      <c r="D114" s="14"/>
      <c r="E114" s="14"/>
    </row>
    <row r="115" spans="2:5" x14ac:dyDescent="0.25">
      <c r="B115" s="14"/>
      <c r="C115" s="14"/>
      <c r="D115" s="14"/>
      <c r="E115" s="14"/>
    </row>
    <row r="116" spans="2:5" x14ac:dyDescent="0.25">
      <c r="B116" s="14"/>
      <c r="C116" s="14"/>
      <c r="D116" s="14"/>
      <c r="E116" s="14"/>
    </row>
    <row r="117" spans="2:5" x14ac:dyDescent="0.25">
      <c r="B117" s="14"/>
      <c r="C117" s="14"/>
      <c r="D117" s="14"/>
      <c r="E117" s="14"/>
    </row>
    <row r="118" spans="2:5" x14ac:dyDescent="0.25">
      <c r="B118" s="14"/>
      <c r="C118" s="14"/>
      <c r="D118" s="14"/>
      <c r="E118" s="14"/>
    </row>
    <row r="119" spans="2:5" x14ac:dyDescent="0.25">
      <c r="B119" s="14"/>
      <c r="C119" s="14"/>
      <c r="D119" s="14"/>
      <c r="E119" s="14"/>
    </row>
    <row r="120" spans="2:5" x14ac:dyDescent="0.25">
      <c r="B120" s="14"/>
      <c r="C120" s="14"/>
      <c r="D120" s="14"/>
      <c r="E120" s="14"/>
    </row>
    <row r="121" spans="2:5" x14ac:dyDescent="0.25">
      <c r="B121" s="14"/>
      <c r="C121" s="14"/>
      <c r="D121" s="14"/>
      <c r="E121" s="14"/>
    </row>
    <row r="122" spans="2:5" x14ac:dyDescent="0.25">
      <c r="B122" s="14"/>
      <c r="C122" s="14"/>
      <c r="D122" s="14"/>
      <c r="E122" s="14"/>
    </row>
    <row r="123" spans="2:5" x14ac:dyDescent="0.25">
      <c r="B123" s="14"/>
      <c r="C123" s="14"/>
      <c r="D123" s="14"/>
      <c r="E123" s="14"/>
    </row>
    <row r="124" spans="2:5" x14ac:dyDescent="0.25">
      <c r="B124" s="14"/>
      <c r="C124" s="14"/>
      <c r="D124" s="14"/>
      <c r="E124" s="14"/>
    </row>
    <row r="125" spans="2:5" x14ac:dyDescent="0.25">
      <c r="B125" s="14"/>
      <c r="C125" s="14"/>
      <c r="D125" s="14"/>
      <c r="E125" s="14"/>
    </row>
    <row r="126" spans="2:5" x14ac:dyDescent="0.25">
      <c r="B126" s="14"/>
      <c r="C126" s="14"/>
      <c r="D126" s="14"/>
      <c r="E126" s="14"/>
    </row>
    <row r="127" spans="2:5" x14ac:dyDescent="0.25">
      <c r="B127" s="14"/>
      <c r="C127" s="14"/>
      <c r="D127" s="14"/>
      <c r="E127" s="14"/>
    </row>
    <row r="128" spans="2:5" x14ac:dyDescent="0.25">
      <c r="B128" s="14"/>
      <c r="C128" s="14"/>
      <c r="D128" s="14"/>
      <c r="E128" s="14"/>
    </row>
    <row r="129" spans="2:5" x14ac:dyDescent="0.25">
      <c r="B129" s="14"/>
      <c r="C129" s="14"/>
      <c r="D129" s="14"/>
      <c r="E129" s="14"/>
    </row>
    <row r="130" spans="2:5" x14ac:dyDescent="0.25">
      <c r="B130" s="14"/>
      <c r="C130" s="14"/>
      <c r="D130" s="14"/>
      <c r="E130" s="14"/>
    </row>
    <row r="131" spans="2:5" x14ac:dyDescent="0.25">
      <c r="B131" s="14"/>
      <c r="C131" s="14"/>
      <c r="D131" s="14"/>
      <c r="E131" s="14"/>
    </row>
    <row r="132" spans="2:5" x14ac:dyDescent="0.25">
      <c r="B132" s="14"/>
      <c r="C132" s="14"/>
      <c r="D132" s="14"/>
      <c r="E132" s="14"/>
    </row>
    <row r="133" spans="2:5" x14ac:dyDescent="0.25">
      <c r="B133" s="14"/>
      <c r="C133" s="14"/>
      <c r="D133" s="14"/>
      <c r="E133" s="14"/>
    </row>
    <row r="134" spans="2:5" x14ac:dyDescent="0.25">
      <c r="B134" s="14"/>
      <c r="C134" s="14"/>
      <c r="D134" s="14"/>
      <c r="E134" s="14"/>
    </row>
    <row r="135" spans="2:5" x14ac:dyDescent="0.25">
      <c r="B135" s="14"/>
      <c r="C135" s="14"/>
      <c r="D135" s="14"/>
      <c r="E135" s="14"/>
    </row>
    <row r="136" spans="2:5" x14ac:dyDescent="0.25">
      <c r="B136" s="14"/>
      <c r="C136" s="14"/>
      <c r="D136" s="14"/>
      <c r="E136" s="14"/>
    </row>
    <row r="137" spans="2:5" x14ac:dyDescent="0.25">
      <c r="B137" s="14"/>
      <c r="C137" s="14"/>
      <c r="D137" s="14"/>
      <c r="E137" s="14"/>
    </row>
    <row r="138" spans="2:5" x14ac:dyDescent="0.25">
      <c r="B138" s="14"/>
      <c r="C138" s="14"/>
      <c r="D138" s="14"/>
      <c r="E138" s="14"/>
    </row>
    <row r="139" spans="2:5" x14ac:dyDescent="0.25">
      <c r="B139" s="14"/>
      <c r="C139" s="14"/>
      <c r="D139" s="14"/>
      <c r="E139" s="14"/>
    </row>
    <row r="140" spans="2:5" x14ac:dyDescent="0.25">
      <c r="B140" s="14"/>
      <c r="C140" s="14"/>
      <c r="D140" s="14"/>
      <c r="E140" s="14"/>
    </row>
    <row r="141" spans="2:5" x14ac:dyDescent="0.25">
      <c r="B141" s="14"/>
      <c r="C141" s="14"/>
      <c r="D141" s="14"/>
      <c r="E141" s="14"/>
    </row>
    <row r="142" spans="2:5" x14ac:dyDescent="0.25">
      <c r="B142" s="14"/>
      <c r="C142" s="14"/>
      <c r="D142" s="14"/>
      <c r="E142" s="14"/>
    </row>
    <row r="143" spans="2:5" x14ac:dyDescent="0.25">
      <c r="B143" s="14"/>
      <c r="C143" s="14"/>
      <c r="D143" s="14"/>
      <c r="E143" s="14"/>
    </row>
    <row r="144" spans="2:5" x14ac:dyDescent="0.25">
      <c r="B144" s="14"/>
      <c r="C144" s="14"/>
      <c r="D144" s="14"/>
      <c r="E144" s="14"/>
    </row>
    <row r="145" spans="2:5" x14ac:dyDescent="0.25">
      <c r="B145" s="14"/>
      <c r="C145" s="14"/>
      <c r="D145" s="14"/>
      <c r="E145" s="14"/>
    </row>
    <row r="146" spans="2:5" x14ac:dyDescent="0.25">
      <c r="B146" s="14"/>
      <c r="C146" s="14"/>
      <c r="D146" s="14"/>
      <c r="E146" s="14"/>
    </row>
    <row r="147" spans="2:5" x14ac:dyDescent="0.25">
      <c r="B147" s="14"/>
      <c r="C147" s="14"/>
      <c r="D147" s="14"/>
      <c r="E147" s="14"/>
    </row>
    <row r="148" spans="2:5" x14ac:dyDescent="0.25">
      <c r="B148" s="14"/>
      <c r="C148" s="14"/>
      <c r="D148" s="14"/>
      <c r="E148" s="14"/>
    </row>
    <row r="149" spans="2:5" x14ac:dyDescent="0.25">
      <c r="B149" s="14"/>
      <c r="C149" s="14"/>
      <c r="D149" s="14"/>
      <c r="E149" s="14"/>
    </row>
    <row r="150" spans="2:5" x14ac:dyDescent="0.25">
      <c r="B150" s="14"/>
      <c r="C150" s="14"/>
      <c r="D150" s="14"/>
      <c r="E150" s="14"/>
    </row>
    <row r="151" spans="2:5" x14ac:dyDescent="0.25">
      <c r="B151" s="14"/>
      <c r="C151" s="14"/>
      <c r="D151" s="14"/>
      <c r="E151" s="14"/>
    </row>
    <row r="152" spans="2:5" x14ac:dyDescent="0.25">
      <c r="B152" s="14"/>
      <c r="C152" s="14"/>
      <c r="D152" s="14"/>
      <c r="E152" s="14"/>
    </row>
    <row r="153" spans="2:5" x14ac:dyDescent="0.25">
      <c r="B153" s="14"/>
      <c r="C153" s="14"/>
      <c r="D153" s="14"/>
      <c r="E153" s="14"/>
    </row>
    <row r="154" spans="2:5" x14ac:dyDescent="0.25">
      <c r="B154" s="14"/>
      <c r="C154" s="14"/>
      <c r="D154" s="14"/>
      <c r="E154" s="14"/>
    </row>
    <row r="155" spans="2:5" x14ac:dyDescent="0.25">
      <c r="B155" s="14"/>
      <c r="C155" s="14"/>
      <c r="D155" s="14"/>
      <c r="E155" s="14"/>
    </row>
    <row r="156" spans="2:5" x14ac:dyDescent="0.25">
      <c r="B156" s="14"/>
      <c r="C156" s="14"/>
      <c r="D156" s="14"/>
      <c r="E156" s="14"/>
    </row>
    <row r="157" spans="2:5" x14ac:dyDescent="0.25">
      <c r="B157" s="14"/>
      <c r="C157" s="14"/>
      <c r="D157" s="14"/>
      <c r="E157" s="14"/>
    </row>
    <row r="158" spans="2:5" x14ac:dyDescent="0.25">
      <c r="B158" s="14"/>
      <c r="C158" s="14"/>
      <c r="D158" s="14"/>
      <c r="E158" s="14"/>
    </row>
    <row r="159" spans="2:5" x14ac:dyDescent="0.25">
      <c r="B159" s="14"/>
      <c r="C159" s="14"/>
      <c r="D159" s="14"/>
      <c r="E159" s="14"/>
    </row>
    <row r="160" spans="2:5" x14ac:dyDescent="0.25">
      <c r="B160" s="14"/>
      <c r="C160" s="14"/>
      <c r="D160" s="14"/>
      <c r="E160" s="14"/>
    </row>
    <row r="161" spans="2:5" x14ac:dyDescent="0.25">
      <c r="B161" s="14"/>
      <c r="C161" s="14"/>
      <c r="D161" s="14"/>
      <c r="E161" s="14"/>
    </row>
    <row r="162" spans="2:5" x14ac:dyDescent="0.25">
      <c r="B162" s="14"/>
      <c r="C162" s="14"/>
      <c r="D162" s="14"/>
      <c r="E162" s="14"/>
    </row>
    <row r="163" spans="2:5" x14ac:dyDescent="0.25">
      <c r="B163" s="14"/>
      <c r="C163" s="14"/>
      <c r="D163" s="14"/>
      <c r="E163" s="14"/>
    </row>
    <row r="164" spans="2:5" x14ac:dyDescent="0.25">
      <c r="B164" s="14"/>
      <c r="C164" s="14"/>
      <c r="D164" s="14"/>
      <c r="E164" s="14"/>
    </row>
    <row r="165" spans="2:5" x14ac:dyDescent="0.25">
      <c r="B165" s="14"/>
      <c r="C165" s="14"/>
      <c r="D165" s="14"/>
      <c r="E165" s="14"/>
    </row>
    <row r="166" spans="2:5" x14ac:dyDescent="0.25">
      <c r="B166" s="14"/>
      <c r="C166" s="14"/>
      <c r="D166" s="14"/>
      <c r="E166" s="14"/>
    </row>
    <row r="167" spans="2:5" x14ac:dyDescent="0.25">
      <c r="B167" s="14"/>
      <c r="C167" s="14"/>
      <c r="D167" s="14"/>
      <c r="E167" s="14"/>
    </row>
    <row r="168" spans="2:5" x14ac:dyDescent="0.25">
      <c r="B168" s="14"/>
      <c r="C168" s="14"/>
      <c r="D168" s="14"/>
      <c r="E168" s="14"/>
    </row>
    <row r="169" spans="2:5" x14ac:dyDescent="0.25">
      <c r="B169" s="14"/>
      <c r="C169" s="14"/>
      <c r="D169" s="14"/>
      <c r="E169" s="14"/>
    </row>
    <row r="170" spans="2:5" x14ac:dyDescent="0.25">
      <c r="B170" s="14"/>
      <c r="C170" s="14"/>
      <c r="D170" s="14"/>
      <c r="E170" s="14"/>
    </row>
    <row r="171" spans="2:5" x14ac:dyDescent="0.25">
      <c r="B171" s="14"/>
      <c r="C171" s="14"/>
      <c r="D171" s="14"/>
      <c r="E171" s="14"/>
    </row>
    <row r="172" spans="2:5" x14ac:dyDescent="0.25">
      <c r="B172" s="14"/>
      <c r="C172" s="14"/>
      <c r="D172" s="14"/>
      <c r="E172" s="14"/>
    </row>
    <row r="173" spans="2:5" x14ac:dyDescent="0.25">
      <c r="B173" s="14"/>
      <c r="C173" s="14"/>
      <c r="D173" s="14"/>
      <c r="E173" s="14"/>
    </row>
    <row r="174" spans="2:5" x14ac:dyDescent="0.25">
      <c r="B174" s="14"/>
      <c r="C174" s="14"/>
      <c r="D174" s="14"/>
      <c r="E174" s="14"/>
    </row>
    <row r="175" spans="2:5" x14ac:dyDescent="0.25">
      <c r="B175" s="14"/>
      <c r="C175" s="14"/>
      <c r="D175" s="14"/>
      <c r="E175" s="14"/>
    </row>
    <row r="176" spans="2:5" x14ac:dyDescent="0.25">
      <c r="B176" s="14"/>
      <c r="C176" s="14"/>
      <c r="D176" s="14"/>
      <c r="E176" s="14"/>
    </row>
    <row r="177" spans="2:5" x14ac:dyDescent="0.25">
      <c r="B177" s="14"/>
      <c r="C177" s="14"/>
      <c r="D177" s="14"/>
      <c r="E177" s="14"/>
    </row>
    <row r="178" spans="2:5" x14ac:dyDescent="0.25">
      <c r="B178" s="14"/>
      <c r="C178" s="14"/>
      <c r="D178" s="14"/>
      <c r="E178" s="14"/>
    </row>
    <row r="179" spans="2:5" x14ac:dyDescent="0.25">
      <c r="B179" s="14"/>
      <c r="C179" s="14"/>
      <c r="D179" s="14"/>
      <c r="E179" s="14"/>
    </row>
    <row r="180" spans="2:5" x14ac:dyDescent="0.25">
      <c r="B180" s="14"/>
      <c r="C180" s="14"/>
      <c r="D180" s="14"/>
      <c r="E180" s="14"/>
    </row>
    <row r="181" spans="2:5" x14ac:dyDescent="0.25">
      <c r="B181" s="14"/>
      <c r="C181" s="14"/>
      <c r="D181" s="14"/>
      <c r="E181" s="14"/>
    </row>
    <row r="182" spans="2:5" x14ac:dyDescent="0.25">
      <c r="B182" s="14"/>
      <c r="C182" s="14"/>
      <c r="D182" s="14"/>
      <c r="E182" s="14"/>
    </row>
    <row r="183" spans="2:5" x14ac:dyDescent="0.25">
      <c r="B183" s="14"/>
      <c r="C183" s="14"/>
      <c r="D183" s="14"/>
      <c r="E183" s="14"/>
    </row>
    <row r="184" spans="2:5" x14ac:dyDescent="0.25">
      <c r="B184" s="14"/>
      <c r="C184" s="14"/>
      <c r="D184" s="14"/>
      <c r="E184" s="14"/>
    </row>
    <row r="185" spans="2:5" x14ac:dyDescent="0.25">
      <c r="B185" s="14"/>
      <c r="C185" s="14"/>
      <c r="D185" s="14"/>
      <c r="E185" s="14"/>
    </row>
    <row r="186" spans="2:5" x14ac:dyDescent="0.25">
      <c r="B186" s="14"/>
      <c r="C186" s="14"/>
      <c r="D186" s="14"/>
      <c r="E186" s="14"/>
    </row>
    <row r="187" spans="2:5" x14ac:dyDescent="0.25">
      <c r="B187" s="14"/>
      <c r="C187" s="14"/>
      <c r="D187" s="14"/>
      <c r="E187" s="14"/>
    </row>
    <row r="188" spans="2:5" x14ac:dyDescent="0.25">
      <c r="B188" s="14"/>
      <c r="C188" s="14"/>
      <c r="D188" s="14"/>
      <c r="E188" s="14"/>
    </row>
    <row r="189" spans="2:5" x14ac:dyDescent="0.25">
      <c r="B189" s="14"/>
      <c r="C189" s="14"/>
      <c r="D189" s="14"/>
      <c r="E189" s="14"/>
    </row>
    <row r="190" spans="2:5" x14ac:dyDescent="0.25">
      <c r="B190" s="14"/>
      <c r="C190" s="14"/>
      <c r="D190" s="14"/>
      <c r="E190" s="14"/>
    </row>
    <row r="191" spans="2:5" x14ac:dyDescent="0.25">
      <c r="B191" s="14"/>
      <c r="C191" s="14"/>
      <c r="D191" s="14"/>
      <c r="E191" s="14"/>
    </row>
    <row r="192" spans="2:5" x14ac:dyDescent="0.25">
      <c r="B192" s="14"/>
      <c r="C192" s="14"/>
      <c r="D192" s="14"/>
      <c r="E192" s="14"/>
    </row>
    <row r="193" spans="2:5" x14ac:dyDescent="0.25">
      <c r="B193" s="14"/>
      <c r="C193" s="14"/>
      <c r="D193" s="14"/>
      <c r="E193" s="14"/>
    </row>
    <row r="194" spans="2:5" x14ac:dyDescent="0.25">
      <c r="B194" s="14"/>
      <c r="C194" s="14"/>
      <c r="D194" s="14"/>
      <c r="E194" s="14"/>
    </row>
    <row r="195" spans="2:5" x14ac:dyDescent="0.25">
      <c r="B195" s="14"/>
      <c r="C195" s="14"/>
      <c r="D195" s="14"/>
      <c r="E195" s="14"/>
    </row>
    <row r="196" spans="2:5" x14ac:dyDescent="0.25">
      <c r="B196" s="14"/>
      <c r="C196" s="14"/>
      <c r="D196" s="14"/>
      <c r="E196" s="14"/>
    </row>
    <row r="197" spans="2:5" x14ac:dyDescent="0.25">
      <c r="B197" s="14"/>
      <c r="C197" s="14"/>
      <c r="D197" s="14"/>
      <c r="E197" s="14"/>
    </row>
    <row r="198" spans="2:5" x14ac:dyDescent="0.25">
      <c r="B198" s="14"/>
      <c r="C198" s="14"/>
      <c r="D198" s="14"/>
      <c r="E198" s="14"/>
    </row>
    <row r="199" spans="2:5" x14ac:dyDescent="0.25">
      <c r="B199" s="14"/>
      <c r="C199" s="14"/>
      <c r="D199" s="14"/>
      <c r="E199" s="14"/>
    </row>
    <row r="200" spans="2:5" x14ac:dyDescent="0.25">
      <c r="B200" s="14"/>
      <c r="C200" s="14"/>
      <c r="D200" s="14"/>
      <c r="E200" s="14"/>
    </row>
    <row r="201" spans="2:5" x14ac:dyDescent="0.25">
      <c r="B201" s="14"/>
      <c r="C201" s="14"/>
      <c r="D201" s="14"/>
      <c r="E201" s="14"/>
    </row>
    <row r="202" spans="2:5" x14ac:dyDescent="0.25">
      <c r="B202" s="14"/>
      <c r="C202" s="14"/>
      <c r="D202" s="14"/>
      <c r="E202" s="14"/>
    </row>
    <row r="203" spans="2:5" x14ac:dyDescent="0.25">
      <c r="B203" s="14"/>
      <c r="C203" s="14"/>
      <c r="D203" s="14"/>
      <c r="E203" s="14"/>
    </row>
    <row r="204" spans="2:5" x14ac:dyDescent="0.25">
      <c r="B204" s="14"/>
      <c r="C204" s="14"/>
      <c r="D204" s="14"/>
      <c r="E204" s="14"/>
    </row>
    <row r="205" spans="2:5" x14ac:dyDescent="0.25">
      <c r="B205" s="14"/>
      <c r="C205" s="14"/>
      <c r="D205" s="14"/>
      <c r="E205" s="14"/>
    </row>
    <row r="206" spans="2:5" x14ac:dyDescent="0.25">
      <c r="B206" s="14"/>
      <c r="C206" s="14"/>
      <c r="D206" s="14"/>
      <c r="E206" s="14"/>
    </row>
    <row r="207" spans="2:5" x14ac:dyDescent="0.25">
      <c r="B207" s="14"/>
      <c r="C207" s="14"/>
      <c r="D207" s="14"/>
      <c r="E207" s="14"/>
    </row>
    <row r="208" spans="2:5" x14ac:dyDescent="0.25">
      <c r="B208" s="14"/>
      <c r="C208" s="14"/>
      <c r="D208" s="14"/>
      <c r="E208" s="14"/>
    </row>
    <row r="209" spans="2:5" x14ac:dyDescent="0.25">
      <c r="B209" s="14"/>
      <c r="C209" s="14"/>
      <c r="D209" s="14"/>
      <c r="E209" s="14"/>
    </row>
    <row r="210" spans="2:5" x14ac:dyDescent="0.25">
      <c r="B210" s="14"/>
      <c r="C210" s="14"/>
      <c r="D210" s="14"/>
      <c r="E210" s="14"/>
    </row>
    <row r="211" spans="2:5" x14ac:dyDescent="0.25">
      <c r="B211" s="14"/>
      <c r="C211" s="14"/>
      <c r="D211" s="14"/>
      <c r="E211" s="14"/>
    </row>
    <row r="212" spans="2:5" x14ac:dyDescent="0.25">
      <c r="B212" s="14"/>
      <c r="C212" s="14"/>
      <c r="D212" s="14"/>
      <c r="E212" s="14"/>
    </row>
    <row r="213" spans="2:5" x14ac:dyDescent="0.25">
      <c r="B213" s="14"/>
      <c r="C213" s="14"/>
      <c r="D213" s="14"/>
      <c r="E213" s="14"/>
    </row>
    <row r="214" spans="2:5" x14ac:dyDescent="0.25">
      <c r="B214" s="14"/>
      <c r="C214" s="14"/>
      <c r="D214" s="14"/>
      <c r="E214" s="14"/>
    </row>
    <row r="215" spans="2:5" x14ac:dyDescent="0.25">
      <c r="B215" s="14"/>
      <c r="C215" s="14"/>
      <c r="D215" s="14"/>
      <c r="E215" s="14"/>
    </row>
    <row r="216" spans="2:5" x14ac:dyDescent="0.25">
      <c r="B216" s="14"/>
      <c r="C216" s="14"/>
      <c r="D216" s="14"/>
      <c r="E216" s="14"/>
    </row>
    <row r="217" spans="2:5" x14ac:dyDescent="0.25">
      <c r="B217" s="14"/>
      <c r="C217" s="14"/>
      <c r="D217" s="14"/>
      <c r="E217" s="14"/>
    </row>
    <row r="218" spans="2:5" x14ac:dyDescent="0.25">
      <c r="B218" s="14"/>
      <c r="C218" s="14"/>
      <c r="D218" s="14"/>
      <c r="E218" s="14"/>
    </row>
    <row r="219" spans="2:5" x14ac:dyDescent="0.25">
      <c r="B219" s="14"/>
      <c r="C219" s="14"/>
      <c r="D219" s="14"/>
      <c r="E219" s="14"/>
    </row>
    <row r="220" spans="2:5" x14ac:dyDescent="0.25">
      <c r="B220" s="14"/>
      <c r="C220" s="14"/>
      <c r="D220" s="14"/>
      <c r="E220" s="14"/>
    </row>
    <row r="221" spans="2:5" x14ac:dyDescent="0.25">
      <c r="B221" s="14"/>
      <c r="C221" s="14"/>
      <c r="D221" s="14"/>
      <c r="E221" s="14"/>
    </row>
    <row r="222" spans="2:5" x14ac:dyDescent="0.25">
      <c r="B222" s="14"/>
      <c r="C222" s="14"/>
      <c r="D222" s="14"/>
      <c r="E222" s="14"/>
    </row>
    <row r="223" spans="2:5" x14ac:dyDescent="0.25">
      <c r="B223" s="14"/>
      <c r="C223" s="14"/>
      <c r="D223" s="14"/>
      <c r="E223" s="14"/>
    </row>
    <row r="224" spans="2:5" x14ac:dyDescent="0.25">
      <c r="B224" s="14"/>
      <c r="C224" s="14"/>
      <c r="D224" s="14"/>
      <c r="E224" s="14"/>
    </row>
    <row r="225" spans="2:5" x14ac:dyDescent="0.25">
      <c r="B225" s="14"/>
      <c r="C225" s="14"/>
      <c r="D225" s="14"/>
      <c r="E225" s="14"/>
    </row>
  </sheetData>
  <sortState ref="B9:D50">
    <sortCondition ref="C9:C50" customList="Lundi,Mardi,Mercredi,Jeudi,Vendredi,Samedi,Dimanche"/>
    <sortCondition ref="D9:D50"/>
  </sortState>
  <mergeCells count="3">
    <mergeCell ref="A2:B2"/>
    <mergeCell ref="D2:E2"/>
    <mergeCell ref="A4:E5"/>
  </mergeCells>
  <dataValidations count="3">
    <dataValidation type="list" allowBlank="1" showInputMessage="1" showErrorMessage="1" sqref="E51:E99 E6">
      <formula1>CDT</formula1>
    </dataValidation>
    <dataValidation type="list" allowBlank="1" showInputMessage="1" showErrorMessage="1" sqref="C8:C50">
      <formula1>JOUR</formula1>
    </dataValidation>
    <dataValidation type="list" allowBlank="1" showInputMessage="1" showErrorMessage="1" sqref="D8">
      <formula1>HEURES</formula1>
    </dataValidation>
  </dataValidations>
  <pageMargins left="0" right="0" top="0" bottom="0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Liste!$G$5:$G$43</xm:f>
          </x14:formula1>
          <xm:sqref>D9:D50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L43"/>
  <sheetViews>
    <sheetView workbookViewId="0">
      <selection activeCell="H20" sqref="H20"/>
    </sheetView>
  </sheetViews>
  <sheetFormatPr baseColWidth="10" defaultRowHeight="15" x14ac:dyDescent="0.25"/>
  <sheetData>
    <row r="3" spans="2:9" x14ac:dyDescent="0.25">
      <c r="B3" s="4" t="s">
        <v>2</v>
      </c>
      <c r="D3" s="4" t="s">
        <v>11</v>
      </c>
      <c r="F3" s="20" t="s">
        <v>17</v>
      </c>
    </row>
    <row r="4" spans="2:9" x14ac:dyDescent="0.25">
      <c r="B4" s="3"/>
      <c r="D4" s="3"/>
    </row>
    <row r="5" spans="2:9" x14ac:dyDescent="0.25">
      <c r="B5" s="4" t="s">
        <v>4</v>
      </c>
      <c r="D5" s="4" t="s">
        <v>12</v>
      </c>
      <c r="F5" s="34">
        <v>8</v>
      </c>
      <c r="G5" s="36">
        <f>F5/24</f>
        <v>0.33333333333333331</v>
      </c>
      <c r="I5" s="35"/>
    </row>
    <row r="6" spans="2:9" x14ac:dyDescent="0.25">
      <c r="B6" s="4" t="s">
        <v>5</v>
      </c>
      <c r="D6" s="4" t="s">
        <v>13</v>
      </c>
      <c r="F6" s="34">
        <v>8.25</v>
      </c>
      <c r="G6" s="36">
        <f t="shared" ref="G6:G43" si="0">F6/24</f>
        <v>0.34375</v>
      </c>
      <c r="I6" s="35"/>
    </row>
    <row r="7" spans="2:9" x14ac:dyDescent="0.25">
      <c r="B7" s="4" t="s">
        <v>3</v>
      </c>
      <c r="D7" s="4" t="s">
        <v>14</v>
      </c>
      <c r="F7" s="34">
        <v>8.5</v>
      </c>
      <c r="G7" s="36">
        <f t="shared" si="0"/>
        <v>0.35416666666666669</v>
      </c>
      <c r="I7" s="35"/>
    </row>
    <row r="8" spans="2:9" x14ac:dyDescent="0.25">
      <c r="B8" s="4" t="s">
        <v>6</v>
      </c>
      <c r="D8" s="4" t="s">
        <v>15</v>
      </c>
      <c r="F8" s="34">
        <v>8.75</v>
      </c>
      <c r="G8" s="36">
        <f t="shared" si="0"/>
        <v>0.36458333333333331</v>
      </c>
      <c r="I8" s="35"/>
    </row>
    <row r="9" spans="2:9" x14ac:dyDescent="0.25">
      <c r="D9" s="5" t="s">
        <v>16</v>
      </c>
      <c r="F9" s="34">
        <v>9</v>
      </c>
      <c r="G9" s="36">
        <f t="shared" si="0"/>
        <v>0.375</v>
      </c>
      <c r="I9" s="35"/>
    </row>
    <row r="10" spans="2:9" x14ac:dyDescent="0.25">
      <c r="F10" s="34">
        <v>9.25</v>
      </c>
      <c r="G10" s="36">
        <f t="shared" si="0"/>
        <v>0.38541666666666669</v>
      </c>
      <c r="I10" s="35"/>
    </row>
    <row r="11" spans="2:9" x14ac:dyDescent="0.25">
      <c r="F11" s="34">
        <v>9.5</v>
      </c>
      <c r="G11" s="36">
        <f t="shared" si="0"/>
        <v>0.39583333333333331</v>
      </c>
      <c r="I11" s="35"/>
    </row>
    <row r="12" spans="2:9" x14ac:dyDescent="0.25">
      <c r="F12" s="34">
        <v>9.75</v>
      </c>
      <c r="G12" s="36">
        <f t="shared" si="0"/>
        <v>0.40625</v>
      </c>
      <c r="I12" s="35"/>
    </row>
    <row r="13" spans="2:9" x14ac:dyDescent="0.25">
      <c r="F13" s="34">
        <v>10</v>
      </c>
      <c r="G13" s="36">
        <f t="shared" si="0"/>
        <v>0.41666666666666669</v>
      </c>
      <c r="I13" s="35"/>
    </row>
    <row r="14" spans="2:9" x14ac:dyDescent="0.25">
      <c r="F14" s="34">
        <v>10.25</v>
      </c>
      <c r="G14" s="36">
        <f t="shared" si="0"/>
        <v>0.42708333333333331</v>
      </c>
      <c r="I14" s="35"/>
    </row>
    <row r="15" spans="2:9" x14ac:dyDescent="0.25">
      <c r="F15" s="34">
        <v>10.5</v>
      </c>
      <c r="G15" s="36">
        <f t="shared" si="0"/>
        <v>0.4375</v>
      </c>
      <c r="I15" s="35"/>
    </row>
    <row r="16" spans="2:9" x14ac:dyDescent="0.25">
      <c r="F16" s="34">
        <v>10.75</v>
      </c>
      <c r="G16" s="36">
        <f t="shared" si="0"/>
        <v>0.44791666666666669</v>
      </c>
      <c r="I16" s="35"/>
    </row>
    <row r="17" spans="6:12" x14ac:dyDescent="0.25">
      <c r="F17" s="34">
        <v>11</v>
      </c>
      <c r="G17" s="36">
        <f t="shared" si="0"/>
        <v>0.45833333333333331</v>
      </c>
      <c r="I17" s="35"/>
    </row>
    <row r="18" spans="6:12" x14ac:dyDescent="0.25">
      <c r="F18" s="34">
        <v>11.25</v>
      </c>
      <c r="G18" s="36">
        <f t="shared" si="0"/>
        <v>0.46875</v>
      </c>
      <c r="I18" s="35"/>
      <c r="L18" s="37"/>
    </row>
    <row r="19" spans="6:12" x14ac:dyDescent="0.25">
      <c r="F19" s="34">
        <v>11.5</v>
      </c>
      <c r="G19" s="36">
        <f t="shared" si="0"/>
        <v>0.47916666666666669</v>
      </c>
      <c r="I19" s="35"/>
    </row>
    <row r="20" spans="6:12" x14ac:dyDescent="0.25">
      <c r="F20" s="34">
        <v>11.75</v>
      </c>
      <c r="G20" s="36">
        <f t="shared" si="0"/>
        <v>0.48958333333333331</v>
      </c>
      <c r="I20" s="35"/>
    </row>
    <row r="21" spans="6:12" x14ac:dyDescent="0.25">
      <c r="F21" s="34">
        <v>13.5</v>
      </c>
      <c r="G21" s="36">
        <f t="shared" si="0"/>
        <v>0.5625</v>
      </c>
      <c r="I21" s="35"/>
    </row>
    <row r="22" spans="6:12" x14ac:dyDescent="0.25">
      <c r="F22" s="34">
        <v>13.75</v>
      </c>
      <c r="G22" s="36">
        <f t="shared" si="0"/>
        <v>0.57291666666666663</v>
      </c>
      <c r="I22" s="35"/>
    </row>
    <row r="23" spans="6:12" x14ac:dyDescent="0.25">
      <c r="F23" s="34">
        <v>14</v>
      </c>
      <c r="G23" s="36">
        <f t="shared" si="0"/>
        <v>0.58333333333333337</v>
      </c>
      <c r="I23" s="35"/>
    </row>
    <row r="24" spans="6:12" x14ac:dyDescent="0.25">
      <c r="F24" s="34">
        <v>14.25</v>
      </c>
      <c r="G24" s="36">
        <f t="shared" si="0"/>
        <v>0.59375</v>
      </c>
      <c r="I24" s="35"/>
    </row>
    <row r="25" spans="6:12" x14ac:dyDescent="0.25">
      <c r="F25" s="34">
        <v>14.5</v>
      </c>
      <c r="G25" s="36">
        <f t="shared" si="0"/>
        <v>0.60416666666666663</v>
      </c>
      <c r="I25" s="35"/>
    </row>
    <row r="26" spans="6:12" x14ac:dyDescent="0.25">
      <c r="F26" s="34">
        <v>14.75</v>
      </c>
      <c r="G26" s="36">
        <f t="shared" si="0"/>
        <v>0.61458333333333337</v>
      </c>
      <c r="I26" s="35"/>
    </row>
    <row r="27" spans="6:12" x14ac:dyDescent="0.25">
      <c r="F27" s="34">
        <v>15</v>
      </c>
      <c r="G27" s="36">
        <f t="shared" si="0"/>
        <v>0.625</v>
      </c>
      <c r="I27" s="35"/>
    </row>
    <row r="28" spans="6:12" x14ac:dyDescent="0.25">
      <c r="F28" s="34">
        <v>15.25</v>
      </c>
      <c r="G28" s="36">
        <f t="shared" si="0"/>
        <v>0.63541666666666663</v>
      </c>
      <c r="I28" s="35"/>
    </row>
    <row r="29" spans="6:12" x14ac:dyDescent="0.25">
      <c r="F29" s="34">
        <v>15.5</v>
      </c>
      <c r="G29" s="36">
        <f t="shared" si="0"/>
        <v>0.64583333333333337</v>
      </c>
      <c r="I29" s="35"/>
    </row>
    <row r="30" spans="6:12" x14ac:dyDescent="0.25">
      <c r="F30" s="34">
        <v>15.75</v>
      </c>
      <c r="G30" s="36">
        <f t="shared" si="0"/>
        <v>0.65625</v>
      </c>
      <c r="I30" s="35"/>
    </row>
    <row r="31" spans="6:12" x14ac:dyDescent="0.25">
      <c r="F31" s="34">
        <v>16</v>
      </c>
      <c r="G31" s="36">
        <f t="shared" si="0"/>
        <v>0.66666666666666663</v>
      </c>
      <c r="I31" s="35"/>
    </row>
    <row r="32" spans="6:12" x14ac:dyDescent="0.25">
      <c r="F32" s="34">
        <v>16.25</v>
      </c>
      <c r="G32" s="36">
        <f t="shared" si="0"/>
        <v>0.67708333333333337</v>
      </c>
      <c r="I32" s="35"/>
    </row>
    <row r="33" spans="6:9" x14ac:dyDescent="0.25">
      <c r="F33" s="34">
        <v>16.5</v>
      </c>
      <c r="G33" s="36">
        <f t="shared" si="0"/>
        <v>0.6875</v>
      </c>
      <c r="I33" s="35"/>
    </row>
    <row r="34" spans="6:9" x14ac:dyDescent="0.25">
      <c r="F34" s="34">
        <v>16.75</v>
      </c>
      <c r="G34" s="36">
        <f t="shared" si="0"/>
        <v>0.69791666666666663</v>
      </c>
      <c r="I34" s="35"/>
    </row>
    <row r="35" spans="6:9" x14ac:dyDescent="0.25">
      <c r="F35" s="34">
        <v>17</v>
      </c>
      <c r="G35" s="36">
        <f t="shared" si="0"/>
        <v>0.70833333333333337</v>
      </c>
      <c r="I35" s="35"/>
    </row>
    <row r="36" spans="6:9" x14ac:dyDescent="0.25">
      <c r="F36" s="34">
        <v>17.25</v>
      </c>
      <c r="G36" s="36">
        <f t="shared" si="0"/>
        <v>0.71875</v>
      </c>
      <c r="I36" s="35"/>
    </row>
    <row r="37" spans="6:9" x14ac:dyDescent="0.25">
      <c r="F37" s="34">
        <v>17.5</v>
      </c>
      <c r="G37" s="36">
        <f t="shared" si="0"/>
        <v>0.72916666666666663</v>
      </c>
      <c r="I37" s="35"/>
    </row>
    <row r="38" spans="6:9" x14ac:dyDescent="0.25">
      <c r="F38" s="34">
        <v>17.75</v>
      </c>
      <c r="G38" s="36">
        <f t="shared" si="0"/>
        <v>0.73958333333333337</v>
      </c>
      <c r="I38" s="35"/>
    </row>
    <row r="39" spans="6:9" x14ac:dyDescent="0.25">
      <c r="F39" s="34">
        <v>18</v>
      </c>
      <c r="G39" s="36">
        <f t="shared" si="0"/>
        <v>0.75</v>
      </c>
      <c r="I39" s="35"/>
    </row>
    <row r="40" spans="6:9" x14ac:dyDescent="0.25">
      <c r="F40" s="34">
        <v>18.25</v>
      </c>
      <c r="G40" s="36">
        <f t="shared" si="0"/>
        <v>0.76041666666666663</v>
      </c>
      <c r="I40" s="35"/>
    </row>
    <row r="41" spans="6:9" x14ac:dyDescent="0.25">
      <c r="F41" s="34">
        <v>18.5</v>
      </c>
      <c r="G41" s="36">
        <f t="shared" si="0"/>
        <v>0.77083333333333337</v>
      </c>
      <c r="I41" s="35"/>
    </row>
    <row r="42" spans="6:9" x14ac:dyDescent="0.25">
      <c r="F42" s="34">
        <v>18.75</v>
      </c>
      <c r="G42" s="36">
        <f t="shared" si="0"/>
        <v>0.78125</v>
      </c>
      <c r="I42" s="35"/>
    </row>
    <row r="43" spans="6:9" x14ac:dyDescent="0.25">
      <c r="F43" s="34">
        <v>19</v>
      </c>
      <c r="G43" s="36">
        <f t="shared" si="0"/>
        <v>0.79166666666666663</v>
      </c>
      <c r="I43" s="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0"/>
  <sheetViews>
    <sheetView tabSelected="1" workbookViewId="0">
      <selection activeCell="D37" sqref="D37"/>
    </sheetView>
  </sheetViews>
  <sheetFormatPr baseColWidth="10" defaultRowHeight="15" x14ac:dyDescent="0.25"/>
  <sheetData>
    <row r="3" spans="2:2" x14ac:dyDescent="0.25">
      <c r="B3" t="s">
        <v>27</v>
      </c>
    </row>
    <row r="4" spans="2:2" x14ac:dyDescent="0.25">
      <c r="B4" t="s">
        <v>28</v>
      </c>
    </row>
    <row r="5" spans="2:2" x14ac:dyDescent="0.25">
      <c r="B5" t="s">
        <v>29</v>
      </c>
    </row>
    <row r="6" spans="2:2" x14ac:dyDescent="0.25">
      <c r="B6" t="s">
        <v>32</v>
      </c>
    </row>
    <row r="7" spans="2:2" x14ac:dyDescent="0.25">
      <c r="B7" t="s">
        <v>33</v>
      </c>
    </row>
    <row r="8" spans="2:2" x14ac:dyDescent="0.25">
      <c r="B8" t="s">
        <v>34</v>
      </c>
    </row>
    <row r="9" spans="2:2" x14ac:dyDescent="0.25">
      <c r="B9" t="s">
        <v>35</v>
      </c>
    </row>
    <row r="10" spans="2:2" x14ac:dyDescent="0.25">
      <c r="B10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Agenda</vt:lpstr>
      <vt:lpstr>Agenda attendu</vt:lpstr>
      <vt:lpstr>Tableau de données</vt:lpstr>
      <vt:lpstr>Liste</vt:lpstr>
      <vt:lpstr>Explications</vt:lpstr>
      <vt:lpstr>CDT</vt:lpstr>
      <vt:lpstr>HEURES</vt:lpstr>
      <vt:lpstr>JOUR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Damien</cp:lastModifiedBy>
  <cp:lastPrinted>2017-03-26T11:12:00Z</cp:lastPrinted>
  <dcterms:created xsi:type="dcterms:W3CDTF">2016-11-23T07:26:57Z</dcterms:created>
  <dcterms:modified xsi:type="dcterms:W3CDTF">2017-03-26T11:45:23Z</dcterms:modified>
</cp:coreProperties>
</file>