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worksheets/sheet2.xml" ContentType="application/vnd.openxmlformats-officedocument.spreadsheetml.worksheet+xml"/>
  <Override PartName="/xl/chartsheets/sheet5.xml" ContentType="application/vnd.openxmlformats-officedocument.spreadsheetml.chartsheet+xml"/>
  <Override PartName="/xl/chartsheets/sheet6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/>
  <workbookPr/>
  <mc:AlternateContent xmlns:mc="http://schemas.openxmlformats.org/markup-compatibility/2006">
    <mc:Choice Requires="x15">
      <x15ac:absPath xmlns:x15ac="http://schemas.microsoft.com/office/spreadsheetml/2010/11/ac" url="/Users/GuillaumeDeschombeck/Desktop/"/>
    </mc:Choice>
  </mc:AlternateContent>
  <bookViews>
    <workbookView xWindow="0" yWindow="0" windowWidth="28800" windowHeight="18000" activeTab="5"/>
  </bookViews>
  <sheets>
    <sheet name="Partie 1" sheetId="1" r:id="rId1"/>
    <sheet name="Graphique1" sheetId="2" r:id="rId2"/>
    <sheet name="Graphique2" sheetId="3" r:id="rId3"/>
    <sheet name="Graphique3" sheetId="4" r:id="rId4"/>
    <sheet name="Graphique4" sheetId="5" r:id="rId5"/>
    <sheet name="Partie 2" sheetId="6" r:id="rId6"/>
    <sheet name="7)1" sheetId="7" r:id="rId7"/>
    <sheet name="7)2" sheetId="8" r:id="rId8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S89" i="6" l="1"/>
  <c r="BX90" i="6"/>
  <c r="BT108" i="6"/>
  <c r="BT109" i="6"/>
  <c r="BT110" i="6"/>
  <c r="BT111" i="6"/>
  <c r="BT112" i="6"/>
  <c r="BT113" i="6"/>
  <c r="BT114" i="6"/>
  <c r="BT115" i="6"/>
  <c r="BT116" i="6"/>
  <c r="BT117" i="6"/>
  <c r="BT118" i="6"/>
  <c r="BT119" i="6"/>
  <c r="BT120" i="6"/>
  <c r="BT121" i="6"/>
  <c r="BT122" i="6"/>
  <c r="BT123" i="6"/>
  <c r="BT124" i="6"/>
  <c r="BT125" i="6"/>
  <c r="BT126" i="6"/>
  <c r="BT127" i="6"/>
  <c r="BT128" i="6"/>
  <c r="BT129" i="6"/>
  <c r="BT130" i="6"/>
  <c r="CD402" i="6"/>
  <c r="CE402" i="6"/>
  <c r="CF402" i="6"/>
  <c r="CG402" i="6"/>
  <c r="CH402" i="6"/>
  <c r="CI402" i="6"/>
  <c r="CJ402" i="6"/>
  <c r="CK402" i="6"/>
  <c r="CL402" i="6"/>
  <c r="CM402" i="6"/>
  <c r="CD403" i="6"/>
  <c r="CE403" i="6"/>
  <c r="CF403" i="6"/>
  <c r="CG403" i="6"/>
  <c r="CH403" i="6"/>
  <c r="CI403" i="6"/>
  <c r="CJ403" i="6"/>
  <c r="CK403" i="6"/>
  <c r="CL403" i="6"/>
  <c r="CM403" i="6"/>
  <c r="CD404" i="6"/>
  <c r="CE404" i="6"/>
  <c r="CF404" i="6"/>
  <c r="CG404" i="6"/>
  <c r="CH404" i="6"/>
  <c r="CI404" i="6"/>
  <c r="CJ404" i="6"/>
  <c r="CK404" i="6"/>
  <c r="CL404" i="6"/>
  <c r="CM404" i="6"/>
  <c r="CD405" i="6"/>
  <c r="CE405" i="6"/>
  <c r="CF405" i="6"/>
  <c r="CG405" i="6"/>
  <c r="CH405" i="6"/>
  <c r="CI405" i="6"/>
  <c r="CJ405" i="6"/>
  <c r="CK405" i="6"/>
  <c r="CL405" i="6"/>
  <c r="CM405" i="6"/>
  <c r="CD406" i="6"/>
  <c r="CE406" i="6"/>
  <c r="CF406" i="6"/>
  <c r="CG406" i="6"/>
  <c r="CH406" i="6"/>
  <c r="CI406" i="6"/>
  <c r="CJ406" i="6"/>
  <c r="CK406" i="6"/>
  <c r="CL406" i="6"/>
  <c r="CM406" i="6"/>
  <c r="CD407" i="6"/>
  <c r="CE407" i="6"/>
  <c r="CF407" i="6"/>
  <c r="CG407" i="6"/>
  <c r="CH407" i="6"/>
  <c r="CI407" i="6"/>
  <c r="CJ407" i="6"/>
  <c r="CK407" i="6"/>
  <c r="CL407" i="6"/>
  <c r="CM407" i="6"/>
  <c r="CD408" i="6"/>
  <c r="CE408" i="6"/>
  <c r="CF408" i="6"/>
  <c r="CG408" i="6"/>
  <c r="CH408" i="6"/>
  <c r="CI408" i="6"/>
  <c r="CJ408" i="6"/>
  <c r="CK408" i="6"/>
  <c r="CL408" i="6"/>
  <c r="CM408" i="6"/>
  <c r="CD409" i="6"/>
  <c r="CE409" i="6"/>
  <c r="CF409" i="6"/>
  <c r="CG409" i="6"/>
  <c r="CH409" i="6"/>
  <c r="CI409" i="6"/>
  <c r="CJ409" i="6"/>
  <c r="CK409" i="6"/>
  <c r="CL409" i="6"/>
  <c r="CM409" i="6"/>
  <c r="CD410" i="6"/>
  <c r="CE410" i="6"/>
  <c r="CF410" i="6"/>
  <c r="CG410" i="6"/>
  <c r="CH410" i="6"/>
  <c r="CI410" i="6"/>
  <c r="CJ410" i="6"/>
  <c r="CK410" i="6"/>
  <c r="CL410" i="6"/>
  <c r="CM410" i="6"/>
  <c r="CD411" i="6"/>
  <c r="CE411" i="6"/>
  <c r="CF411" i="6"/>
  <c r="CG411" i="6"/>
  <c r="CH411" i="6"/>
  <c r="CI411" i="6"/>
  <c r="CJ411" i="6"/>
  <c r="CK411" i="6"/>
  <c r="CL411" i="6"/>
  <c r="CM411" i="6"/>
  <c r="CD412" i="6"/>
  <c r="CE412" i="6"/>
  <c r="CF412" i="6"/>
  <c r="CG412" i="6"/>
  <c r="CH412" i="6"/>
  <c r="CI412" i="6"/>
  <c r="CJ412" i="6"/>
  <c r="CK412" i="6"/>
  <c r="CL412" i="6"/>
  <c r="CM412" i="6"/>
  <c r="CD413" i="6"/>
  <c r="CE413" i="6"/>
  <c r="CF413" i="6"/>
  <c r="CG413" i="6"/>
  <c r="CH413" i="6"/>
  <c r="CI413" i="6"/>
  <c r="CJ413" i="6"/>
  <c r="CK413" i="6"/>
  <c r="CL413" i="6"/>
  <c r="CM413" i="6"/>
  <c r="CD414" i="6"/>
  <c r="CE414" i="6"/>
  <c r="CF414" i="6"/>
  <c r="CG414" i="6"/>
  <c r="CH414" i="6"/>
  <c r="CI414" i="6"/>
  <c r="CJ414" i="6"/>
  <c r="CK414" i="6"/>
  <c r="CL414" i="6"/>
  <c r="CM414" i="6"/>
  <c r="CD415" i="6"/>
  <c r="CE415" i="6"/>
  <c r="CF415" i="6"/>
  <c r="CG415" i="6"/>
  <c r="CH415" i="6"/>
  <c r="CI415" i="6"/>
  <c r="CJ415" i="6"/>
  <c r="CK415" i="6"/>
  <c r="CL415" i="6"/>
  <c r="CM415" i="6"/>
  <c r="CD416" i="6"/>
  <c r="CE416" i="6"/>
  <c r="CF416" i="6"/>
  <c r="CG416" i="6"/>
  <c r="CH416" i="6"/>
  <c r="CI416" i="6"/>
  <c r="CJ416" i="6"/>
  <c r="CK416" i="6"/>
  <c r="CL416" i="6"/>
  <c r="CM416" i="6"/>
  <c r="CD417" i="6"/>
  <c r="CE417" i="6"/>
  <c r="CF417" i="6"/>
  <c r="CG417" i="6"/>
  <c r="CH417" i="6"/>
  <c r="CI417" i="6"/>
  <c r="CJ417" i="6"/>
  <c r="CK417" i="6"/>
  <c r="CL417" i="6"/>
  <c r="CM417" i="6"/>
  <c r="CD418" i="6"/>
  <c r="CE418" i="6"/>
  <c r="CF418" i="6"/>
  <c r="CG418" i="6"/>
  <c r="CH418" i="6"/>
  <c r="CI418" i="6"/>
  <c r="CJ418" i="6"/>
  <c r="CK418" i="6"/>
  <c r="CL418" i="6"/>
  <c r="CM418" i="6"/>
  <c r="CD419" i="6"/>
  <c r="CE419" i="6"/>
  <c r="CF419" i="6"/>
  <c r="CG419" i="6"/>
  <c r="CH419" i="6"/>
  <c r="CI419" i="6"/>
  <c r="CJ419" i="6"/>
  <c r="CK419" i="6"/>
  <c r="CL419" i="6"/>
  <c r="CM419" i="6"/>
  <c r="CD420" i="6"/>
  <c r="CE420" i="6"/>
  <c r="CF420" i="6"/>
  <c r="CG420" i="6"/>
  <c r="CH420" i="6"/>
  <c r="CI420" i="6"/>
  <c r="CJ420" i="6"/>
  <c r="CK420" i="6"/>
  <c r="CL420" i="6"/>
  <c r="CM420" i="6"/>
  <c r="CD421" i="6"/>
  <c r="CE421" i="6"/>
  <c r="CF421" i="6"/>
  <c r="CG421" i="6"/>
  <c r="CH421" i="6"/>
  <c r="CI421" i="6"/>
  <c r="CJ421" i="6"/>
  <c r="CK421" i="6"/>
  <c r="CL421" i="6"/>
  <c r="CM421" i="6"/>
  <c r="CD422" i="6"/>
  <c r="CE422" i="6"/>
  <c r="CF422" i="6"/>
  <c r="CG422" i="6"/>
  <c r="CH422" i="6"/>
  <c r="CI422" i="6"/>
  <c r="CJ422" i="6"/>
  <c r="CK422" i="6"/>
  <c r="CL422" i="6"/>
  <c r="CM422" i="6"/>
  <c r="CD423" i="6"/>
  <c r="CE423" i="6"/>
  <c r="CF423" i="6"/>
  <c r="CG423" i="6"/>
  <c r="CH423" i="6"/>
  <c r="CI423" i="6"/>
  <c r="CJ423" i="6"/>
  <c r="CK423" i="6"/>
  <c r="CL423" i="6"/>
  <c r="CM423" i="6"/>
  <c r="CD424" i="6"/>
  <c r="CE424" i="6"/>
  <c r="CF424" i="6"/>
  <c r="CG424" i="6"/>
  <c r="CH424" i="6"/>
  <c r="CI424" i="6"/>
  <c r="CJ424" i="6"/>
  <c r="CK424" i="6"/>
  <c r="CL424" i="6"/>
  <c r="CM424" i="6"/>
  <c r="CD425" i="6"/>
  <c r="CE425" i="6"/>
  <c r="CF425" i="6"/>
  <c r="CG425" i="6"/>
  <c r="CH425" i="6"/>
  <c r="CI425" i="6"/>
  <c r="CJ425" i="6"/>
  <c r="CK425" i="6"/>
  <c r="CL425" i="6"/>
  <c r="CM425" i="6"/>
  <c r="CN425" i="6"/>
  <c r="BU119" i="6"/>
  <c r="BV107" i="6"/>
  <c r="CD77" i="6"/>
  <c r="CE77" i="6"/>
  <c r="CF77" i="6"/>
  <c r="CG77" i="6"/>
  <c r="CH77" i="6"/>
  <c r="CI77" i="6"/>
  <c r="CJ77" i="6"/>
  <c r="CK77" i="6"/>
  <c r="CL77" i="6"/>
  <c r="CM77" i="6"/>
  <c r="CD78" i="6"/>
  <c r="CE78" i="6"/>
  <c r="CF78" i="6"/>
  <c r="CG78" i="6"/>
  <c r="CH78" i="6"/>
  <c r="CI78" i="6"/>
  <c r="CJ78" i="6"/>
  <c r="CK78" i="6"/>
  <c r="CL78" i="6"/>
  <c r="CM78" i="6"/>
  <c r="CD79" i="6"/>
  <c r="CE79" i="6"/>
  <c r="CF79" i="6"/>
  <c r="CG79" i="6"/>
  <c r="CH79" i="6"/>
  <c r="CI79" i="6"/>
  <c r="CJ79" i="6"/>
  <c r="CK79" i="6"/>
  <c r="CL79" i="6"/>
  <c r="CM79" i="6"/>
  <c r="CD80" i="6"/>
  <c r="CE80" i="6"/>
  <c r="CF80" i="6"/>
  <c r="CG80" i="6"/>
  <c r="CH80" i="6"/>
  <c r="CI80" i="6"/>
  <c r="CJ80" i="6"/>
  <c r="CK80" i="6"/>
  <c r="CL80" i="6"/>
  <c r="CM80" i="6"/>
  <c r="CD81" i="6"/>
  <c r="CE81" i="6"/>
  <c r="CF81" i="6"/>
  <c r="CG81" i="6"/>
  <c r="CH81" i="6"/>
  <c r="CI81" i="6"/>
  <c r="CJ81" i="6"/>
  <c r="CK81" i="6"/>
  <c r="CL81" i="6"/>
  <c r="CM81" i="6"/>
  <c r="CD82" i="6"/>
  <c r="CE82" i="6"/>
  <c r="CF82" i="6"/>
  <c r="CG82" i="6"/>
  <c r="CH82" i="6"/>
  <c r="CI82" i="6"/>
  <c r="CJ82" i="6"/>
  <c r="CK82" i="6"/>
  <c r="CL82" i="6"/>
  <c r="CM82" i="6"/>
  <c r="CD83" i="6"/>
  <c r="CE83" i="6"/>
  <c r="CF83" i="6"/>
  <c r="CG83" i="6"/>
  <c r="CH83" i="6"/>
  <c r="CI83" i="6"/>
  <c r="CJ83" i="6"/>
  <c r="CK83" i="6"/>
  <c r="CL83" i="6"/>
  <c r="CM83" i="6"/>
  <c r="CD84" i="6"/>
  <c r="CE84" i="6"/>
  <c r="CF84" i="6"/>
  <c r="CG84" i="6"/>
  <c r="CH84" i="6"/>
  <c r="CI84" i="6"/>
  <c r="CJ84" i="6"/>
  <c r="CK84" i="6"/>
  <c r="CL84" i="6"/>
  <c r="CM84" i="6"/>
  <c r="CD85" i="6"/>
  <c r="CE85" i="6"/>
  <c r="CF85" i="6"/>
  <c r="CG85" i="6"/>
  <c r="CH85" i="6"/>
  <c r="CI85" i="6"/>
  <c r="CJ85" i="6"/>
  <c r="CK85" i="6"/>
  <c r="CL85" i="6"/>
  <c r="CM85" i="6"/>
  <c r="CD86" i="6"/>
  <c r="CE86" i="6"/>
  <c r="CF86" i="6"/>
  <c r="CG86" i="6"/>
  <c r="CH86" i="6"/>
  <c r="CI86" i="6"/>
  <c r="CJ86" i="6"/>
  <c r="CK86" i="6"/>
  <c r="CL86" i="6"/>
  <c r="CM86" i="6"/>
  <c r="CD87" i="6"/>
  <c r="CE87" i="6"/>
  <c r="CF87" i="6"/>
  <c r="CG87" i="6"/>
  <c r="CH87" i="6"/>
  <c r="CI87" i="6"/>
  <c r="CJ87" i="6"/>
  <c r="CK87" i="6"/>
  <c r="CL87" i="6"/>
  <c r="CM87" i="6"/>
  <c r="CD88" i="6"/>
  <c r="CE88" i="6"/>
  <c r="CF88" i="6"/>
  <c r="CG88" i="6"/>
  <c r="CH88" i="6"/>
  <c r="CI88" i="6"/>
  <c r="CJ88" i="6"/>
  <c r="CK88" i="6"/>
  <c r="CL88" i="6"/>
  <c r="CM88" i="6"/>
  <c r="CD89" i="6"/>
  <c r="CE89" i="6"/>
  <c r="CF89" i="6"/>
  <c r="CG89" i="6"/>
  <c r="CH89" i="6"/>
  <c r="CI89" i="6"/>
  <c r="CJ89" i="6"/>
  <c r="CK89" i="6"/>
  <c r="CL89" i="6"/>
  <c r="CM89" i="6"/>
  <c r="CD90" i="6"/>
  <c r="CE90" i="6"/>
  <c r="CF90" i="6"/>
  <c r="CG90" i="6"/>
  <c r="CH90" i="6"/>
  <c r="CI90" i="6"/>
  <c r="CJ90" i="6"/>
  <c r="CK90" i="6"/>
  <c r="CL90" i="6"/>
  <c r="CM90" i="6"/>
  <c r="CD91" i="6"/>
  <c r="CE91" i="6"/>
  <c r="CF91" i="6"/>
  <c r="CG91" i="6"/>
  <c r="CH91" i="6"/>
  <c r="CI91" i="6"/>
  <c r="CJ91" i="6"/>
  <c r="CK91" i="6"/>
  <c r="CL91" i="6"/>
  <c r="CM91" i="6"/>
  <c r="CD92" i="6"/>
  <c r="CE92" i="6"/>
  <c r="CF92" i="6"/>
  <c r="CG92" i="6"/>
  <c r="CH92" i="6"/>
  <c r="CI92" i="6"/>
  <c r="CJ92" i="6"/>
  <c r="CK92" i="6"/>
  <c r="CL92" i="6"/>
  <c r="CM92" i="6"/>
  <c r="CD93" i="6"/>
  <c r="CE93" i="6"/>
  <c r="CF93" i="6"/>
  <c r="CG93" i="6"/>
  <c r="CH93" i="6"/>
  <c r="CI93" i="6"/>
  <c r="CJ93" i="6"/>
  <c r="CK93" i="6"/>
  <c r="CL93" i="6"/>
  <c r="CM93" i="6"/>
  <c r="CD94" i="6"/>
  <c r="CE94" i="6"/>
  <c r="CF94" i="6"/>
  <c r="CG94" i="6"/>
  <c r="CH94" i="6"/>
  <c r="CI94" i="6"/>
  <c r="CJ94" i="6"/>
  <c r="CK94" i="6"/>
  <c r="CL94" i="6"/>
  <c r="CM94" i="6"/>
  <c r="CD95" i="6"/>
  <c r="CE95" i="6"/>
  <c r="CF95" i="6"/>
  <c r="CG95" i="6"/>
  <c r="CH95" i="6"/>
  <c r="CI95" i="6"/>
  <c r="CJ95" i="6"/>
  <c r="CK95" i="6"/>
  <c r="CL95" i="6"/>
  <c r="CM95" i="6"/>
  <c r="CD96" i="6"/>
  <c r="CE96" i="6"/>
  <c r="CF96" i="6"/>
  <c r="CG96" i="6"/>
  <c r="CH96" i="6"/>
  <c r="CI96" i="6"/>
  <c r="CJ96" i="6"/>
  <c r="CK96" i="6"/>
  <c r="CL96" i="6"/>
  <c r="CM96" i="6"/>
  <c r="CD97" i="6"/>
  <c r="CE97" i="6"/>
  <c r="CF97" i="6"/>
  <c r="CG97" i="6"/>
  <c r="CH97" i="6"/>
  <c r="CI97" i="6"/>
  <c r="CJ97" i="6"/>
  <c r="CK97" i="6"/>
  <c r="CL97" i="6"/>
  <c r="CM97" i="6"/>
  <c r="CD98" i="6"/>
  <c r="CE98" i="6"/>
  <c r="CF98" i="6"/>
  <c r="CG98" i="6"/>
  <c r="CH98" i="6"/>
  <c r="CI98" i="6"/>
  <c r="CJ98" i="6"/>
  <c r="CK98" i="6"/>
  <c r="CL98" i="6"/>
  <c r="CM98" i="6"/>
  <c r="CD99" i="6"/>
  <c r="CE99" i="6"/>
  <c r="CF99" i="6"/>
  <c r="CG99" i="6"/>
  <c r="CH99" i="6"/>
  <c r="CI99" i="6"/>
  <c r="CJ99" i="6"/>
  <c r="CK99" i="6"/>
  <c r="CL99" i="6"/>
  <c r="CM99" i="6"/>
  <c r="CD100" i="6"/>
  <c r="CE100" i="6"/>
  <c r="CF100" i="6"/>
  <c r="CG100" i="6"/>
  <c r="CH100" i="6"/>
  <c r="CI100" i="6"/>
  <c r="CJ100" i="6"/>
  <c r="CK100" i="6"/>
  <c r="CL100" i="6"/>
  <c r="CM100" i="6"/>
  <c r="CN100" i="6"/>
  <c r="BU107" i="6"/>
  <c r="BW107" i="6"/>
  <c r="BX88" i="6"/>
  <c r="CD75" i="6"/>
  <c r="BX97" i="6"/>
  <c r="BX98" i="6"/>
  <c r="BX95" i="6"/>
  <c r="CB77" i="6"/>
  <c r="CE75" i="6"/>
  <c r="CF75" i="6"/>
  <c r="CG75" i="6"/>
  <c r="CH75" i="6"/>
  <c r="CI75" i="6"/>
  <c r="CJ75" i="6"/>
  <c r="CK75" i="6"/>
  <c r="CL75" i="6"/>
  <c r="CM75" i="6"/>
  <c r="CB78" i="6"/>
  <c r="CB79" i="6"/>
  <c r="CB80" i="6"/>
  <c r="CB81" i="6"/>
  <c r="CB82" i="6"/>
  <c r="CB83" i="6"/>
  <c r="CB84" i="6"/>
  <c r="CB85" i="6"/>
  <c r="CB86" i="6"/>
  <c r="CB87" i="6"/>
  <c r="CB88" i="6"/>
  <c r="CB89" i="6"/>
  <c r="CB90" i="6"/>
  <c r="CB91" i="6"/>
  <c r="CB92" i="6"/>
  <c r="CB93" i="6"/>
  <c r="CB94" i="6"/>
  <c r="CB95" i="6"/>
  <c r="CB96" i="6"/>
  <c r="CB97" i="6"/>
  <c r="CB98" i="6"/>
  <c r="CB99" i="6"/>
  <c r="CB100" i="6"/>
  <c r="CB402" i="6"/>
  <c r="CB403" i="6"/>
  <c r="CB404" i="6"/>
  <c r="CB405" i="6"/>
  <c r="CB406" i="6"/>
  <c r="CB407" i="6"/>
  <c r="CB408" i="6"/>
  <c r="CB409" i="6"/>
  <c r="CB410" i="6"/>
  <c r="CB411" i="6"/>
  <c r="CB412" i="6"/>
  <c r="CB413" i="6"/>
  <c r="CB414" i="6"/>
  <c r="CB415" i="6"/>
  <c r="CB416" i="6"/>
  <c r="CB417" i="6"/>
  <c r="CB418" i="6"/>
  <c r="CB419" i="6"/>
  <c r="CB420" i="6"/>
  <c r="CB421" i="6"/>
  <c r="CB422" i="6"/>
  <c r="CB423" i="6"/>
  <c r="CB424" i="6"/>
  <c r="CB425" i="6"/>
  <c r="C37" i="6"/>
  <c r="O48" i="6"/>
  <c r="Q48" i="6"/>
  <c r="CB375" i="6"/>
  <c r="CD375" i="6"/>
  <c r="CE375" i="6"/>
  <c r="CF375" i="6"/>
  <c r="CG375" i="6"/>
  <c r="CH375" i="6"/>
  <c r="CI375" i="6"/>
  <c r="CJ375" i="6"/>
  <c r="CK375" i="6"/>
  <c r="CL375" i="6"/>
  <c r="CM375" i="6"/>
  <c r="CB376" i="6"/>
  <c r="CD376" i="6"/>
  <c r="CE376" i="6"/>
  <c r="CF376" i="6"/>
  <c r="CG376" i="6"/>
  <c r="CH376" i="6"/>
  <c r="CI376" i="6"/>
  <c r="CJ376" i="6"/>
  <c r="CK376" i="6"/>
  <c r="CL376" i="6"/>
  <c r="CM376" i="6"/>
  <c r="CB377" i="6"/>
  <c r="CD377" i="6"/>
  <c r="CE377" i="6"/>
  <c r="CF377" i="6"/>
  <c r="CG377" i="6"/>
  <c r="CH377" i="6"/>
  <c r="CI377" i="6"/>
  <c r="CJ377" i="6"/>
  <c r="CK377" i="6"/>
  <c r="CL377" i="6"/>
  <c r="CM377" i="6"/>
  <c r="CB378" i="6"/>
  <c r="CD378" i="6"/>
  <c r="CE378" i="6"/>
  <c r="CF378" i="6"/>
  <c r="CG378" i="6"/>
  <c r="CH378" i="6"/>
  <c r="CI378" i="6"/>
  <c r="CJ378" i="6"/>
  <c r="CK378" i="6"/>
  <c r="CL378" i="6"/>
  <c r="CM378" i="6"/>
  <c r="CB379" i="6"/>
  <c r="CD379" i="6"/>
  <c r="CE379" i="6"/>
  <c r="CF379" i="6"/>
  <c r="CG379" i="6"/>
  <c r="CH379" i="6"/>
  <c r="CI379" i="6"/>
  <c r="CJ379" i="6"/>
  <c r="CK379" i="6"/>
  <c r="CL379" i="6"/>
  <c r="CM379" i="6"/>
  <c r="CB380" i="6"/>
  <c r="CD380" i="6"/>
  <c r="CE380" i="6"/>
  <c r="CF380" i="6"/>
  <c r="CG380" i="6"/>
  <c r="CH380" i="6"/>
  <c r="CI380" i="6"/>
  <c r="CJ380" i="6"/>
  <c r="CK380" i="6"/>
  <c r="CL380" i="6"/>
  <c r="CM380" i="6"/>
  <c r="CB381" i="6"/>
  <c r="CD381" i="6"/>
  <c r="CE381" i="6"/>
  <c r="CF381" i="6"/>
  <c r="CG381" i="6"/>
  <c r="CH381" i="6"/>
  <c r="CI381" i="6"/>
  <c r="CJ381" i="6"/>
  <c r="CK381" i="6"/>
  <c r="CL381" i="6"/>
  <c r="CM381" i="6"/>
  <c r="CB382" i="6"/>
  <c r="CD382" i="6"/>
  <c r="CE382" i="6"/>
  <c r="CF382" i="6"/>
  <c r="CG382" i="6"/>
  <c r="CH382" i="6"/>
  <c r="CI382" i="6"/>
  <c r="CJ382" i="6"/>
  <c r="CK382" i="6"/>
  <c r="CL382" i="6"/>
  <c r="CM382" i="6"/>
  <c r="CB383" i="6"/>
  <c r="CD383" i="6"/>
  <c r="CE383" i="6"/>
  <c r="CF383" i="6"/>
  <c r="CG383" i="6"/>
  <c r="CH383" i="6"/>
  <c r="CI383" i="6"/>
  <c r="CJ383" i="6"/>
  <c r="CK383" i="6"/>
  <c r="CL383" i="6"/>
  <c r="CM383" i="6"/>
  <c r="CB384" i="6"/>
  <c r="CD384" i="6"/>
  <c r="CE384" i="6"/>
  <c r="CF384" i="6"/>
  <c r="CG384" i="6"/>
  <c r="CH384" i="6"/>
  <c r="CI384" i="6"/>
  <c r="CJ384" i="6"/>
  <c r="CK384" i="6"/>
  <c r="CL384" i="6"/>
  <c r="CM384" i="6"/>
  <c r="CB385" i="6"/>
  <c r="CD385" i="6"/>
  <c r="CE385" i="6"/>
  <c r="CF385" i="6"/>
  <c r="CG385" i="6"/>
  <c r="CH385" i="6"/>
  <c r="CI385" i="6"/>
  <c r="CJ385" i="6"/>
  <c r="CK385" i="6"/>
  <c r="CL385" i="6"/>
  <c r="CM385" i="6"/>
  <c r="CB386" i="6"/>
  <c r="CD386" i="6"/>
  <c r="CE386" i="6"/>
  <c r="CF386" i="6"/>
  <c r="CG386" i="6"/>
  <c r="CH386" i="6"/>
  <c r="CI386" i="6"/>
  <c r="CJ386" i="6"/>
  <c r="CK386" i="6"/>
  <c r="CL386" i="6"/>
  <c r="CM386" i="6"/>
  <c r="CB387" i="6"/>
  <c r="CD387" i="6"/>
  <c r="CE387" i="6"/>
  <c r="CF387" i="6"/>
  <c r="CG387" i="6"/>
  <c r="CH387" i="6"/>
  <c r="CI387" i="6"/>
  <c r="CJ387" i="6"/>
  <c r="CK387" i="6"/>
  <c r="CL387" i="6"/>
  <c r="CM387" i="6"/>
  <c r="CB388" i="6"/>
  <c r="CD388" i="6"/>
  <c r="CE388" i="6"/>
  <c r="CF388" i="6"/>
  <c r="CG388" i="6"/>
  <c r="CH388" i="6"/>
  <c r="CI388" i="6"/>
  <c r="CJ388" i="6"/>
  <c r="CK388" i="6"/>
  <c r="CL388" i="6"/>
  <c r="CM388" i="6"/>
  <c r="CB389" i="6"/>
  <c r="CD389" i="6"/>
  <c r="CE389" i="6"/>
  <c r="CF389" i="6"/>
  <c r="CG389" i="6"/>
  <c r="CH389" i="6"/>
  <c r="CI389" i="6"/>
  <c r="CJ389" i="6"/>
  <c r="CK389" i="6"/>
  <c r="CL389" i="6"/>
  <c r="CM389" i="6"/>
  <c r="CB390" i="6"/>
  <c r="CD390" i="6"/>
  <c r="CE390" i="6"/>
  <c r="CF390" i="6"/>
  <c r="CG390" i="6"/>
  <c r="CH390" i="6"/>
  <c r="CI390" i="6"/>
  <c r="CJ390" i="6"/>
  <c r="CK390" i="6"/>
  <c r="CL390" i="6"/>
  <c r="CM390" i="6"/>
  <c r="CB391" i="6"/>
  <c r="CD391" i="6"/>
  <c r="CE391" i="6"/>
  <c r="CF391" i="6"/>
  <c r="CG391" i="6"/>
  <c r="CH391" i="6"/>
  <c r="CI391" i="6"/>
  <c r="CJ391" i="6"/>
  <c r="CK391" i="6"/>
  <c r="CL391" i="6"/>
  <c r="CM391" i="6"/>
  <c r="CB392" i="6"/>
  <c r="CD392" i="6"/>
  <c r="CE392" i="6"/>
  <c r="CF392" i="6"/>
  <c r="CG392" i="6"/>
  <c r="CH392" i="6"/>
  <c r="CI392" i="6"/>
  <c r="CJ392" i="6"/>
  <c r="CK392" i="6"/>
  <c r="CL392" i="6"/>
  <c r="CM392" i="6"/>
  <c r="CB393" i="6"/>
  <c r="CD393" i="6"/>
  <c r="CE393" i="6"/>
  <c r="CF393" i="6"/>
  <c r="CG393" i="6"/>
  <c r="CH393" i="6"/>
  <c r="CI393" i="6"/>
  <c r="CJ393" i="6"/>
  <c r="CK393" i="6"/>
  <c r="CL393" i="6"/>
  <c r="CM393" i="6"/>
  <c r="CB394" i="6"/>
  <c r="CD394" i="6"/>
  <c r="CE394" i="6"/>
  <c r="CF394" i="6"/>
  <c r="CG394" i="6"/>
  <c r="CH394" i="6"/>
  <c r="CI394" i="6"/>
  <c r="CJ394" i="6"/>
  <c r="CK394" i="6"/>
  <c r="CL394" i="6"/>
  <c r="CM394" i="6"/>
  <c r="CB395" i="6"/>
  <c r="CD395" i="6"/>
  <c r="CE395" i="6"/>
  <c r="CF395" i="6"/>
  <c r="CG395" i="6"/>
  <c r="CH395" i="6"/>
  <c r="CI395" i="6"/>
  <c r="CJ395" i="6"/>
  <c r="CK395" i="6"/>
  <c r="CL395" i="6"/>
  <c r="CM395" i="6"/>
  <c r="CB396" i="6"/>
  <c r="CD396" i="6"/>
  <c r="CE396" i="6"/>
  <c r="CF396" i="6"/>
  <c r="CG396" i="6"/>
  <c r="CH396" i="6"/>
  <c r="CI396" i="6"/>
  <c r="CJ396" i="6"/>
  <c r="CK396" i="6"/>
  <c r="CL396" i="6"/>
  <c r="CM396" i="6"/>
  <c r="CB397" i="6"/>
  <c r="CD397" i="6"/>
  <c r="CE397" i="6"/>
  <c r="CF397" i="6"/>
  <c r="CG397" i="6"/>
  <c r="CH397" i="6"/>
  <c r="CI397" i="6"/>
  <c r="CJ397" i="6"/>
  <c r="CK397" i="6"/>
  <c r="CL397" i="6"/>
  <c r="CM397" i="6"/>
  <c r="CB398" i="6"/>
  <c r="CD398" i="6"/>
  <c r="CE398" i="6"/>
  <c r="CF398" i="6"/>
  <c r="CG398" i="6"/>
  <c r="CH398" i="6"/>
  <c r="CI398" i="6"/>
  <c r="CJ398" i="6"/>
  <c r="CK398" i="6"/>
  <c r="CL398" i="6"/>
  <c r="CM398" i="6"/>
  <c r="CN398" i="6"/>
  <c r="BU118" i="6"/>
  <c r="BV108" i="6"/>
  <c r="CB348" i="6"/>
  <c r="CD348" i="6"/>
  <c r="CE348" i="6"/>
  <c r="CF348" i="6"/>
  <c r="CG348" i="6"/>
  <c r="CH348" i="6"/>
  <c r="CI348" i="6"/>
  <c r="CJ348" i="6"/>
  <c r="CK348" i="6"/>
  <c r="CL348" i="6"/>
  <c r="CM348" i="6"/>
  <c r="CB349" i="6"/>
  <c r="CD349" i="6"/>
  <c r="CE349" i="6"/>
  <c r="CF349" i="6"/>
  <c r="CG349" i="6"/>
  <c r="CH349" i="6"/>
  <c r="CI349" i="6"/>
  <c r="CJ349" i="6"/>
  <c r="CK349" i="6"/>
  <c r="CL349" i="6"/>
  <c r="CM349" i="6"/>
  <c r="CB350" i="6"/>
  <c r="CD350" i="6"/>
  <c r="CE350" i="6"/>
  <c r="CF350" i="6"/>
  <c r="CG350" i="6"/>
  <c r="CH350" i="6"/>
  <c r="CI350" i="6"/>
  <c r="CJ350" i="6"/>
  <c r="CK350" i="6"/>
  <c r="CL350" i="6"/>
  <c r="CM350" i="6"/>
  <c r="CB351" i="6"/>
  <c r="CD351" i="6"/>
  <c r="CE351" i="6"/>
  <c r="CF351" i="6"/>
  <c r="CG351" i="6"/>
  <c r="CH351" i="6"/>
  <c r="CI351" i="6"/>
  <c r="CJ351" i="6"/>
  <c r="CK351" i="6"/>
  <c r="CL351" i="6"/>
  <c r="CM351" i="6"/>
  <c r="CB352" i="6"/>
  <c r="CD352" i="6"/>
  <c r="CE352" i="6"/>
  <c r="CF352" i="6"/>
  <c r="CG352" i="6"/>
  <c r="CH352" i="6"/>
  <c r="CI352" i="6"/>
  <c r="CJ352" i="6"/>
  <c r="CK352" i="6"/>
  <c r="CL352" i="6"/>
  <c r="CM352" i="6"/>
  <c r="CB353" i="6"/>
  <c r="CD353" i="6"/>
  <c r="CE353" i="6"/>
  <c r="CF353" i="6"/>
  <c r="CG353" i="6"/>
  <c r="CH353" i="6"/>
  <c r="CI353" i="6"/>
  <c r="CJ353" i="6"/>
  <c r="CK353" i="6"/>
  <c r="CL353" i="6"/>
  <c r="CM353" i="6"/>
  <c r="CB354" i="6"/>
  <c r="CD354" i="6"/>
  <c r="CE354" i="6"/>
  <c r="CF354" i="6"/>
  <c r="CG354" i="6"/>
  <c r="CH354" i="6"/>
  <c r="CI354" i="6"/>
  <c r="CJ354" i="6"/>
  <c r="CK354" i="6"/>
  <c r="CL354" i="6"/>
  <c r="CM354" i="6"/>
  <c r="CB355" i="6"/>
  <c r="CD355" i="6"/>
  <c r="CE355" i="6"/>
  <c r="CF355" i="6"/>
  <c r="CG355" i="6"/>
  <c r="CH355" i="6"/>
  <c r="CI355" i="6"/>
  <c r="CJ355" i="6"/>
  <c r="CK355" i="6"/>
  <c r="CL355" i="6"/>
  <c r="CM355" i="6"/>
  <c r="CB356" i="6"/>
  <c r="CD356" i="6"/>
  <c r="CE356" i="6"/>
  <c r="CF356" i="6"/>
  <c r="CG356" i="6"/>
  <c r="CH356" i="6"/>
  <c r="CI356" i="6"/>
  <c r="CJ356" i="6"/>
  <c r="CK356" i="6"/>
  <c r="CL356" i="6"/>
  <c r="CM356" i="6"/>
  <c r="CB357" i="6"/>
  <c r="CD357" i="6"/>
  <c r="CE357" i="6"/>
  <c r="CF357" i="6"/>
  <c r="CG357" i="6"/>
  <c r="CH357" i="6"/>
  <c r="CI357" i="6"/>
  <c r="CJ357" i="6"/>
  <c r="CK357" i="6"/>
  <c r="CL357" i="6"/>
  <c r="CM357" i="6"/>
  <c r="CB358" i="6"/>
  <c r="CD358" i="6"/>
  <c r="CE358" i="6"/>
  <c r="CF358" i="6"/>
  <c r="CG358" i="6"/>
  <c r="CH358" i="6"/>
  <c r="CI358" i="6"/>
  <c r="CJ358" i="6"/>
  <c r="CK358" i="6"/>
  <c r="CL358" i="6"/>
  <c r="CM358" i="6"/>
  <c r="CB359" i="6"/>
  <c r="CD359" i="6"/>
  <c r="CE359" i="6"/>
  <c r="CF359" i="6"/>
  <c r="CG359" i="6"/>
  <c r="CH359" i="6"/>
  <c r="CI359" i="6"/>
  <c r="CJ359" i="6"/>
  <c r="CK359" i="6"/>
  <c r="CL359" i="6"/>
  <c r="CM359" i="6"/>
  <c r="CB360" i="6"/>
  <c r="CD360" i="6"/>
  <c r="CE360" i="6"/>
  <c r="CF360" i="6"/>
  <c r="CG360" i="6"/>
  <c r="CH360" i="6"/>
  <c r="CI360" i="6"/>
  <c r="CJ360" i="6"/>
  <c r="CK360" i="6"/>
  <c r="CL360" i="6"/>
  <c r="CM360" i="6"/>
  <c r="CB361" i="6"/>
  <c r="CD361" i="6"/>
  <c r="CE361" i="6"/>
  <c r="CF361" i="6"/>
  <c r="CG361" i="6"/>
  <c r="CH361" i="6"/>
  <c r="CI361" i="6"/>
  <c r="CJ361" i="6"/>
  <c r="CK361" i="6"/>
  <c r="CL361" i="6"/>
  <c r="CM361" i="6"/>
  <c r="CB362" i="6"/>
  <c r="CD362" i="6"/>
  <c r="CE362" i="6"/>
  <c r="CF362" i="6"/>
  <c r="CG362" i="6"/>
  <c r="CH362" i="6"/>
  <c r="CI362" i="6"/>
  <c r="CJ362" i="6"/>
  <c r="CK362" i="6"/>
  <c r="CL362" i="6"/>
  <c r="CM362" i="6"/>
  <c r="CB363" i="6"/>
  <c r="CD363" i="6"/>
  <c r="CE363" i="6"/>
  <c r="CF363" i="6"/>
  <c r="CG363" i="6"/>
  <c r="CH363" i="6"/>
  <c r="CI363" i="6"/>
  <c r="CJ363" i="6"/>
  <c r="CK363" i="6"/>
  <c r="CL363" i="6"/>
  <c r="CM363" i="6"/>
  <c r="CB364" i="6"/>
  <c r="CD364" i="6"/>
  <c r="CE364" i="6"/>
  <c r="CF364" i="6"/>
  <c r="CG364" i="6"/>
  <c r="CH364" i="6"/>
  <c r="CI364" i="6"/>
  <c r="CJ364" i="6"/>
  <c r="CK364" i="6"/>
  <c r="CL364" i="6"/>
  <c r="CM364" i="6"/>
  <c r="CB365" i="6"/>
  <c r="CD365" i="6"/>
  <c r="CE365" i="6"/>
  <c r="CF365" i="6"/>
  <c r="CG365" i="6"/>
  <c r="CH365" i="6"/>
  <c r="CI365" i="6"/>
  <c r="CJ365" i="6"/>
  <c r="CK365" i="6"/>
  <c r="CL365" i="6"/>
  <c r="CM365" i="6"/>
  <c r="CB366" i="6"/>
  <c r="CD366" i="6"/>
  <c r="CE366" i="6"/>
  <c r="CF366" i="6"/>
  <c r="CG366" i="6"/>
  <c r="CH366" i="6"/>
  <c r="CI366" i="6"/>
  <c r="CJ366" i="6"/>
  <c r="CK366" i="6"/>
  <c r="CL366" i="6"/>
  <c r="CM366" i="6"/>
  <c r="CB367" i="6"/>
  <c r="CD367" i="6"/>
  <c r="CE367" i="6"/>
  <c r="CF367" i="6"/>
  <c r="CG367" i="6"/>
  <c r="CH367" i="6"/>
  <c r="CI367" i="6"/>
  <c r="CJ367" i="6"/>
  <c r="CK367" i="6"/>
  <c r="CL367" i="6"/>
  <c r="CM367" i="6"/>
  <c r="CB368" i="6"/>
  <c r="CD368" i="6"/>
  <c r="CE368" i="6"/>
  <c r="CF368" i="6"/>
  <c r="CG368" i="6"/>
  <c r="CH368" i="6"/>
  <c r="CI368" i="6"/>
  <c r="CJ368" i="6"/>
  <c r="CK368" i="6"/>
  <c r="CL368" i="6"/>
  <c r="CM368" i="6"/>
  <c r="CB369" i="6"/>
  <c r="CD369" i="6"/>
  <c r="CE369" i="6"/>
  <c r="CF369" i="6"/>
  <c r="CG369" i="6"/>
  <c r="CH369" i="6"/>
  <c r="CI369" i="6"/>
  <c r="CJ369" i="6"/>
  <c r="CK369" i="6"/>
  <c r="CL369" i="6"/>
  <c r="CM369" i="6"/>
  <c r="CB370" i="6"/>
  <c r="CD370" i="6"/>
  <c r="CE370" i="6"/>
  <c r="CF370" i="6"/>
  <c r="CG370" i="6"/>
  <c r="CH370" i="6"/>
  <c r="CI370" i="6"/>
  <c r="CJ370" i="6"/>
  <c r="CK370" i="6"/>
  <c r="CL370" i="6"/>
  <c r="CM370" i="6"/>
  <c r="CB371" i="6"/>
  <c r="CD371" i="6"/>
  <c r="CE371" i="6"/>
  <c r="CF371" i="6"/>
  <c r="CG371" i="6"/>
  <c r="CH371" i="6"/>
  <c r="CI371" i="6"/>
  <c r="CJ371" i="6"/>
  <c r="CK371" i="6"/>
  <c r="CL371" i="6"/>
  <c r="CM371" i="6"/>
  <c r="CN371" i="6"/>
  <c r="BU117" i="6"/>
  <c r="BV109" i="6"/>
  <c r="CB321" i="6"/>
  <c r="CD321" i="6"/>
  <c r="CE321" i="6"/>
  <c r="CF321" i="6"/>
  <c r="CG321" i="6"/>
  <c r="CH321" i="6"/>
  <c r="CI321" i="6"/>
  <c r="CJ321" i="6"/>
  <c r="CK321" i="6"/>
  <c r="CL321" i="6"/>
  <c r="CM321" i="6"/>
  <c r="CB322" i="6"/>
  <c r="CD322" i="6"/>
  <c r="CE322" i="6"/>
  <c r="CF322" i="6"/>
  <c r="CG322" i="6"/>
  <c r="CH322" i="6"/>
  <c r="CI322" i="6"/>
  <c r="CJ322" i="6"/>
  <c r="CK322" i="6"/>
  <c r="CL322" i="6"/>
  <c r="CM322" i="6"/>
  <c r="CB323" i="6"/>
  <c r="CD323" i="6"/>
  <c r="CE323" i="6"/>
  <c r="CF323" i="6"/>
  <c r="CG323" i="6"/>
  <c r="CH323" i="6"/>
  <c r="CI323" i="6"/>
  <c r="CJ323" i="6"/>
  <c r="CK323" i="6"/>
  <c r="CL323" i="6"/>
  <c r="CM323" i="6"/>
  <c r="CB324" i="6"/>
  <c r="CD324" i="6"/>
  <c r="CE324" i="6"/>
  <c r="CF324" i="6"/>
  <c r="CG324" i="6"/>
  <c r="CH324" i="6"/>
  <c r="CI324" i="6"/>
  <c r="CJ324" i="6"/>
  <c r="CK324" i="6"/>
  <c r="CL324" i="6"/>
  <c r="CM324" i="6"/>
  <c r="CB325" i="6"/>
  <c r="CD325" i="6"/>
  <c r="CE325" i="6"/>
  <c r="CF325" i="6"/>
  <c r="CG325" i="6"/>
  <c r="CH325" i="6"/>
  <c r="CI325" i="6"/>
  <c r="CJ325" i="6"/>
  <c r="CK325" i="6"/>
  <c r="CL325" i="6"/>
  <c r="CM325" i="6"/>
  <c r="CB326" i="6"/>
  <c r="CD326" i="6"/>
  <c r="CE326" i="6"/>
  <c r="CF326" i="6"/>
  <c r="CG326" i="6"/>
  <c r="CH326" i="6"/>
  <c r="CI326" i="6"/>
  <c r="CJ326" i="6"/>
  <c r="CK326" i="6"/>
  <c r="CL326" i="6"/>
  <c r="CM326" i="6"/>
  <c r="CB327" i="6"/>
  <c r="CD327" i="6"/>
  <c r="CE327" i="6"/>
  <c r="CF327" i="6"/>
  <c r="CG327" i="6"/>
  <c r="CH327" i="6"/>
  <c r="CI327" i="6"/>
  <c r="CJ327" i="6"/>
  <c r="CK327" i="6"/>
  <c r="CL327" i="6"/>
  <c r="CM327" i="6"/>
  <c r="CB328" i="6"/>
  <c r="CD328" i="6"/>
  <c r="CE328" i="6"/>
  <c r="CF328" i="6"/>
  <c r="CG328" i="6"/>
  <c r="CH328" i="6"/>
  <c r="CI328" i="6"/>
  <c r="CJ328" i="6"/>
  <c r="CK328" i="6"/>
  <c r="CL328" i="6"/>
  <c r="CM328" i="6"/>
  <c r="CB329" i="6"/>
  <c r="CD329" i="6"/>
  <c r="CE329" i="6"/>
  <c r="CF329" i="6"/>
  <c r="CG329" i="6"/>
  <c r="CH329" i="6"/>
  <c r="CI329" i="6"/>
  <c r="CJ329" i="6"/>
  <c r="CK329" i="6"/>
  <c r="CL329" i="6"/>
  <c r="CM329" i="6"/>
  <c r="CB330" i="6"/>
  <c r="CD330" i="6"/>
  <c r="CE330" i="6"/>
  <c r="CF330" i="6"/>
  <c r="CG330" i="6"/>
  <c r="CH330" i="6"/>
  <c r="CI330" i="6"/>
  <c r="CJ330" i="6"/>
  <c r="CK330" i="6"/>
  <c r="CL330" i="6"/>
  <c r="CM330" i="6"/>
  <c r="CB331" i="6"/>
  <c r="CD331" i="6"/>
  <c r="CE331" i="6"/>
  <c r="CF331" i="6"/>
  <c r="CG331" i="6"/>
  <c r="CH331" i="6"/>
  <c r="CI331" i="6"/>
  <c r="CJ331" i="6"/>
  <c r="CK331" i="6"/>
  <c r="CL331" i="6"/>
  <c r="CM331" i="6"/>
  <c r="CB332" i="6"/>
  <c r="CD332" i="6"/>
  <c r="CE332" i="6"/>
  <c r="CF332" i="6"/>
  <c r="CG332" i="6"/>
  <c r="CH332" i="6"/>
  <c r="CI332" i="6"/>
  <c r="CJ332" i="6"/>
  <c r="CK332" i="6"/>
  <c r="CL332" i="6"/>
  <c r="CM332" i="6"/>
  <c r="CB333" i="6"/>
  <c r="CD333" i="6"/>
  <c r="CE333" i="6"/>
  <c r="CF333" i="6"/>
  <c r="CG333" i="6"/>
  <c r="CH333" i="6"/>
  <c r="CI333" i="6"/>
  <c r="CJ333" i="6"/>
  <c r="CK333" i="6"/>
  <c r="CL333" i="6"/>
  <c r="CM333" i="6"/>
  <c r="CB334" i="6"/>
  <c r="CD334" i="6"/>
  <c r="CE334" i="6"/>
  <c r="CF334" i="6"/>
  <c r="CG334" i="6"/>
  <c r="CH334" i="6"/>
  <c r="CI334" i="6"/>
  <c r="CJ334" i="6"/>
  <c r="CK334" i="6"/>
  <c r="CL334" i="6"/>
  <c r="CM334" i="6"/>
  <c r="CB335" i="6"/>
  <c r="CD335" i="6"/>
  <c r="CE335" i="6"/>
  <c r="CF335" i="6"/>
  <c r="CG335" i="6"/>
  <c r="CH335" i="6"/>
  <c r="CI335" i="6"/>
  <c r="CJ335" i="6"/>
  <c r="CK335" i="6"/>
  <c r="CL335" i="6"/>
  <c r="CM335" i="6"/>
  <c r="CB336" i="6"/>
  <c r="CD336" i="6"/>
  <c r="CE336" i="6"/>
  <c r="CF336" i="6"/>
  <c r="CG336" i="6"/>
  <c r="CH336" i="6"/>
  <c r="CI336" i="6"/>
  <c r="CJ336" i="6"/>
  <c r="CK336" i="6"/>
  <c r="CL336" i="6"/>
  <c r="CM336" i="6"/>
  <c r="CB337" i="6"/>
  <c r="CD337" i="6"/>
  <c r="CE337" i="6"/>
  <c r="CF337" i="6"/>
  <c r="CG337" i="6"/>
  <c r="CH337" i="6"/>
  <c r="CI337" i="6"/>
  <c r="CJ337" i="6"/>
  <c r="CK337" i="6"/>
  <c r="CL337" i="6"/>
  <c r="CM337" i="6"/>
  <c r="CB338" i="6"/>
  <c r="CD338" i="6"/>
  <c r="CE338" i="6"/>
  <c r="CF338" i="6"/>
  <c r="CG338" i="6"/>
  <c r="CH338" i="6"/>
  <c r="CI338" i="6"/>
  <c r="CJ338" i="6"/>
  <c r="CK338" i="6"/>
  <c r="CL338" i="6"/>
  <c r="CM338" i="6"/>
  <c r="CB339" i="6"/>
  <c r="CD339" i="6"/>
  <c r="CE339" i="6"/>
  <c r="CF339" i="6"/>
  <c r="CG339" i="6"/>
  <c r="CH339" i="6"/>
  <c r="CI339" i="6"/>
  <c r="CJ339" i="6"/>
  <c r="CK339" i="6"/>
  <c r="CL339" i="6"/>
  <c r="CM339" i="6"/>
  <c r="CB340" i="6"/>
  <c r="CD340" i="6"/>
  <c r="CE340" i="6"/>
  <c r="CF340" i="6"/>
  <c r="CG340" i="6"/>
  <c r="CH340" i="6"/>
  <c r="CI340" i="6"/>
  <c r="CJ340" i="6"/>
  <c r="CK340" i="6"/>
  <c r="CL340" i="6"/>
  <c r="CM340" i="6"/>
  <c r="CB341" i="6"/>
  <c r="CD341" i="6"/>
  <c r="CE341" i="6"/>
  <c r="CF341" i="6"/>
  <c r="CG341" i="6"/>
  <c r="CH341" i="6"/>
  <c r="CI341" i="6"/>
  <c r="CJ341" i="6"/>
  <c r="CK341" i="6"/>
  <c r="CL341" i="6"/>
  <c r="CM341" i="6"/>
  <c r="CB342" i="6"/>
  <c r="CD342" i="6"/>
  <c r="CE342" i="6"/>
  <c r="CF342" i="6"/>
  <c r="CG342" i="6"/>
  <c r="CH342" i="6"/>
  <c r="CI342" i="6"/>
  <c r="CJ342" i="6"/>
  <c r="CK342" i="6"/>
  <c r="CL342" i="6"/>
  <c r="CM342" i="6"/>
  <c r="CB343" i="6"/>
  <c r="CD343" i="6"/>
  <c r="CE343" i="6"/>
  <c r="CF343" i="6"/>
  <c r="CG343" i="6"/>
  <c r="CH343" i="6"/>
  <c r="CI343" i="6"/>
  <c r="CJ343" i="6"/>
  <c r="CK343" i="6"/>
  <c r="CL343" i="6"/>
  <c r="CM343" i="6"/>
  <c r="CB344" i="6"/>
  <c r="CD344" i="6"/>
  <c r="CE344" i="6"/>
  <c r="CF344" i="6"/>
  <c r="CG344" i="6"/>
  <c r="CH344" i="6"/>
  <c r="CI344" i="6"/>
  <c r="CJ344" i="6"/>
  <c r="CK344" i="6"/>
  <c r="CL344" i="6"/>
  <c r="CM344" i="6"/>
  <c r="CN344" i="6"/>
  <c r="BU116" i="6"/>
  <c r="BV110" i="6"/>
  <c r="CB294" i="6"/>
  <c r="CD294" i="6"/>
  <c r="CE294" i="6"/>
  <c r="CF294" i="6"/>
  <c r="CG294" i="6"/>
  <c r="CH294" i="6"/>
  <c r="CI294" i="6"/>
  <c r="CJ294" i="6"/>
  <c r="CK294" i="6"/>
  <c r="CL294" i="6"/>
  <c r="CM294" i="6"/>
  <c r="CB295" i="6"/>
  <c r="CD295" i="6"/>
  <c r="CE295" i="6"/>
  <c r="CF295" i="6"/>
  <c r="CG295" i="6"/>
  <c r="CH295" i="6"/>
  <c r="CI295" i="6"/>
  <c r="CJ295" i="6"/>
  <c r="CK295" i="6"/>
  <c r="CL295" i="6"/>
  <c r="CM295" i="6"/>
  <c r="CB296" i="6"/>
  <c r="CD296" i="6"/>
  <c r="CE296" i="6"/>
  <c r="CF296" i="6"/>
  <c r="CG296" i="6"/>
  <c r="CH296" i="6"/>
  <c r="CI296" i="6"/>
  <c r="CJ296" i="6"/>
  <c r="CK296" i="6"/>
  <c r="CL296" i="6"/>
  <c r="CM296" i="6"/>
  <c r="CB297" i="6"/>
  <c r="CD297" i="6"/>
  <c r="CE297" i="6"/>
  <c r="CF297" i="6"/>
  <c r="CG297" i="6"/>
  <c r="CH297" i="6"/>
  <c r="CI297" i="6"/>
  <c r="CJ297" i="6"/>
  <c r="CK297" i="6"/>
  <c r="CL297" i="6"/>
  <c r="CM297" i="6"/>
  <c r="CB298" i="6"/>
  <c r="CD298" i="6"/>
  <c r="CE298" i="6"/>
  <c r="CF298" i="6"/>
  <c r="CG298" i="6"/>
  <c r="CH298" i="6"/>
  <c r="CI298" i="6"/>
  <c r="CJ298" i="6"/>
  <c r="CK298" i="6"/>
  <c r="CL298" i="6"/>
  <c r="CM298" i="6"/>
  <c r="CB299" i="6"/>
  <c r="CD299" i="6"/>
  <c r="CE299" i="6"/>
  <c r="CF299" i="6"/>
  <c r="CG299" i="6"/>
  <c r="CH299" i="6"/>
  <c r="CI299" i="6"/>
  <c r="CJ299" i="6"/>
  <c r="CK299" i="6"/>
  <c r="CL299" i="6"/>
  <c r="CM299" i="6"/>
  <c r="CB300" i="6"/>
  <c r="CD300" i="6"/>
  <c r="CE300" i="6"/>
  <c r="CF300" i="6"/>
  <c r="CG300" i="6"/>
  <c r="CH300" i="6"/>
  <c r="CI300" i="6"/>
  <c r="CJ300" i="6"/>
  <c r="CK300" i="6"/>
  <c r="CL300" i="6"/>
  <c r="CM300" i="6"/>
  <c r="CB301" i="6"/>
  <c r="CD301" i="6"/>
  <c r="CE301" i="6"/>
  <c r="CF301" i="6"/>
  <c r="CG301" i="6"/>
  <c r="CH301" i="6"/>
  <c r="CI301" i="6"/>
  <c r="CJ301" i="6"/>
  <c r="CK301" i="6"/>
  <c r="CL301" i="6"/>
  <c r="CM301" i="6"/>
  <c r="CB302" i="6"/>
  <c r="CD302" i="6"/>
  <c r="CE302" i="6"/>
  <c r="CF302" i="6"/>
  <c r="CG302" i="6"/>
  <c r="CH302" i="6"/>
  <c r="CI302" i="6"/>
  <c r="CJ302" i="6"/>
  <c r="CK302" i="6"/>
  <c r="CL302" i="6"/>
  <c r="CM302" i="6"/>
  <c r="CB303" i="6"/>
  <c r="CD303" i="6"/>
  <c r="CE303" i="6"/>
  <c r="CF303" i="6"/>
  <c r="CG303" i="6"/>
  <c r="CH303" i="6"/>
  <c r="CI303" i="6"/>
  <c r="CJ303" i="6"/>
  <c r="CK303" i="6"/>
  <c r="CL303" i="6"/>
  <c r="CM303" i="6"/>
  <c r="CB304" i="6"/>
  <c r="CD304" i="6"/>
  <c r="CE304" i="6"/>
  <c r="CF304" i="6"/>
  <c r="CG304" i="6"/>
  <c r="CH304" i="6"/>
  <c r="CI304" i="6"/>
  <c r="CJ304" i="6"/>
  <c r="CK304" i="6"/>
  <c r="CL304" i="6"/>
  <c r="CM304" i="6"/>
  <c r="CB305" i="6"/>
  <c r="CD305" i="6"/>
  <c r="CE305" i="6"/>
  <c r="CF305" i="6"/>
  <c r="CG305" i="6"/>
  <c r="CH305" i="6"/>
  <c r="CI305" i="6"/>
  <c r="CJ305" i="6"/>
  <c r="CK305" i="6"/>
  <c r="CL305" i="6"/>
  <c r="CM305" i="6"/>
  <c r="CB306" i="6"/>
  <c r="CD306" i="6"/>
  <c r="CE306" i="6"/>
  <c r="CF306" i="6"/>
  <c r="CG306" i="6"/>
  <c r="CH306" i="6"/>
  <c r="CI306" i="6"/>
  <c r="CJ306" i="6"/>
  <c r="CK306" i="6"/>
  <c r="CL306" i="6"/>
  <c r="CM306" i="6"/>
  <c r="CB307" i="6"/>
  <c r="CD307" i="6"/>
  <c r="CE307" i="6"/>
  <c r="CF307" i="6"/>
  <c r="CG307" i="6"/>
  <c r="CH307" i="6"/>
  <c r="CI307" i="6"/>
  <c r="CJ307" i="6"/>
  <c r="CK307" i="6"/>
  <c r="CL307" i="6"/>
  <c r="CM307" i="6"/>
  <c r="CB308" i="6"/>
  <c r="CD308" i="6"/>
  <c r="CE308" i="6"/>
  <c r="CF308" i="6"/>
  <c r="CG308" i="6"/>
  <c r="CH308" i="6"/>
  <c r="CI308" i="6"/>
  <c r="CJ308" i="6"/>
  <c r="CK308" i="6"/>
  <c r="CL308" i="6"/>
  <c r="CM308" i="6"/>
  <c r="CB309" i="6"/>
  <c r="CD309" i="6"/>
  <c r="CE309" i="6"/>
  <c r="CF309" i="6"/>
  <c r="CG309" i="6"/>
  <c r="CH309" i="6"/>
  <c r="CI309" i="6"/>
  <c r="CJ309" i="6"/>
  <c r="CK309" i="6"/>
  <c r="CL309" i="6"/>
  <c r="CM309" i="6"/>
  <c r="CB310" i="6"/>
  <c r="CD310" i="6"/>
  <c r="CE310" i="6"/>
  <c r="CF310" i="6"/>
  <c r="CG310" i="6"/>
  <c r="CH310" i="6"/>
  <c r="CI310" i="6"/>
  <c r="CJ310" i="6"/>
  <c r="CK310" i="6"/>
  <c r="CL310" i="6"/>
  <c r="CM310" i="6"/>
  <c r="CB311" i="6"/>
  <c r="CD311" i="6"/>
  <c r="CE311" i="6"/>
  <c r="CF311" i="6"/>
  <c r="CG311" i="6"/>
  <c r="CH311" i="6"/>
  <c r="CI311" i="6"/>
  <c r="CJ311" i="6"/>
  <c r="CK311" i="6"/>
  <c r="CL311" i="6"/>
  <c r="CM311" i="6"/>
  <c r="CB312" i="6"/>
  <c r="CD312" i="6"/>
  <c r="CE312" i="6"/>
  <c r="CF312" i="6"/>
  <c r="CG312" i="6"/>
  <c r="CH312" i="6"/>
  <c r="CI312" i="6"/>
  <c r="CJ312" i="6"/>
  <c r="CK312" i="6"/>
  <c r="CL312" i="6"/>
  <c r="CM312" i="6"/>
  <c r="CB313" i="6"/>
  <c r="CD313" i="6"/>
  <c r="CE313" i="6"/>
  <c r="CF313" i="6"/>
  <c r="CG313" i="6"/>
  <c r="CH313" i="6"/>
  <c r="CI313" i="6"/>
  <c r="CJ313" i="6"/>
  <c r="CK313" i="6"/>
  <c r="CL313" i="6"/>
  <c r="CM313" i="6"/>
  <c r="CB314" i="6"/>
  <c r="CD314" i="6"/>
  <c r="CE314" i="6"/>
  <c r="CF314" i="6"/>
  <c r="CG314" i="6"/>
  <c r="CH314" i="6"/>
  <c r="CI314" i="6"/>
  <c r="CJ314" i="6"/>
  <c r="CK314" i="6"/>
  <c r="CL314" i="6"/>
  <c r="CM314" i="6"/>
  <c r="CB315" i="6"/>
  <c r="CD315" i="6"/>
  <c r="CE315" i="6"/>
  <c r="CF315" i="6"/>
  <c r="CG315" i="6"/>
  <c r="CH315" i="6"/>
  <c r="CI315" i="6"/>
  <c r="CJ315" i="6"/>
  <c r="CK315" i="6"/>
  <c r="CL315" i="6"/>
  <c r="CM315" i="6"/>
  <c r="CB316" i="6"/>
  <c r="CD316" i="6"/>
  <c r="CE316" i="6"/>
  <c r="CF316" i="6"/>
  <c r="CG316" i="6"/>
  <c r="CH316" i="6"/>
  <c r="CI316" i="6"/>
  <c r="CJ316" i="6"/>
  <c r="CK316" i="6"/>
  <c r="CL316" i="6"/>
  <c r="CM316" i="6"/>
  <c r="CB317" i="6"/>
  <c r="CD317" i="6"/>
  <c r="CE317" i="6"/>
  <c r="CF317" i="6"/>
  <c r="CG317" i="6"/>
  <c r="CH317" i="6"/>
  <c r="CI317" i="6"/>
  <c r="CJ317" i="6"/>
  <c r="CK317" i="6"/>
  <c r="CL317" i="6"/>
  <c r="CM317" i="6"/>
  <c r="CN317" i="6"/>
  <c r="BU115" i="6"/>
  <c r="BV111" i="6"/>
  <c r="CB267" i="6"/>
  <c r="CD267" i="6"/>
  <c r="CE267" i="6"/>
  <c r="CF267" i="6"/>
  <c r="CG267" i="6"/>
  <c r="CH267" i="6"/>
  <c r="CI267" i="6"/>
  <c r="CJ267" i="6"/>
  <c r="CK267" i="6"/>
  <c r="CL267" i="6"/>
  <c r="CM267" i="6"/>
  <c r="CB268" i="6"/>
  <c r="CD268" i="6"/>
  <c r="CE268" i="6"/>
  <c r="CF268" i="6"/>
  <c r="CG268" i="6"/>
  <c r="CH268" i="6"/>
  <c r="CI268" i="6"/>
  <c r="CJ268" i="6"/>
  <c r="CK268" i="6"/>
  <c r="CL268" i="6"/>
  <c r="CM268" i="6"/>
  <c r="CB269" i="6"/>
  <c r="CD269" i="6"/>
  <c r="CE269" i="6"/>
  <c r="CF269" i="6"/>
  <c r="CG269" i="6"/>
  <c r="CH269" i="6"/>
  <c r="CI269" i="6"/>
  <c r="CJ269" i="6"/>
  <c r="CK269" i="6"/>
  <c r="CL269" i="6"/>
  <c r="CM269" i="6"/>
  <c r="CB270" i="6"/>
  <c r="CD270" i="6"/>
  <c r="CE270" i="6"/>
  <c r="CF270" i="6"/>
  <c r="CG270" i="6"/>
  <c r="CH270" i="6"/>
  <c r="CI270" i="6"/>
  <c r="CJ270" i="6"/>
  <c r="CK270" i="6"/>
  <c r="CL270" i="6"/>
  <c r="CM270" i="6"/>
  <c r="CB271" i="6"/>
  <c r="CD271" i="6"/>
  <c r="CE271" i="6"/>
  <c r="CF271" i="6"/>
  <c r="CG271" i="6"/>
  <c r="CH271" i="6"/>
  <c r="CI271" i="6"/>
  <c r="CJ271" i="6"/>
  <c r="CK271" i="6"/>
  <c r="CL271" i="6"/>
  <c r="CM271" i="6"/>
  <c r="CB272" i="6"/>
  <c r="CD272" i="6"/>
  <c r="CE272" i="6"/>
  <c r="CF272" i="6"/>
  <c r="CG272" i="6"/>
  <c r="CH272" i="6"/>
  <c r="CI272" i="6"/>
  <c r="CJ272" i="6"/>
  <c r="CK272" i="6"/>
  <c r="CL272" i="6"/>
  <c r="CM272" i="6"/>
  <c r="CB273" i="6"/>
  <c r="CD273" i="6"/>
  <c r="CE273" i="6"/>
  <c r="CF273" i="6"/>
  <c r="CG273" i="6"/>
  <c r="CH273" i="6"/>
  <c r="CI273" i="6"/>
  <c r="CJ273" i="6"/>
  <c r="CK273" i="6"/>
  <c r="CL273" i="6"/>
  <c r="CM273" i="6"/>
  <c r="CB274" i="6"/>
  <c r="CD274" i="6"/>
  <c r="CE274" i="6"/>
  <c r="CF274" i="6"/>
  <c r="CG274" i="6"/>
  <c r="CH274" i="6"/>
  <c r="CI274" i="6"/>
  <c r="CJ274" i="6"/>
  <c r="CK274" i="6"/>
  <c r="CL274" i="6"/>
  <c r="CM274" i="6"/>
  <c r="CB275" i="6"/>
  <c r="CD275" i="6"/>
  <c r="CE275" i="6"/>
  <c r="CF275" i="6"/>
  <c r="CG275" i="6"/>
  <c r="CH275" i="6"/>
  <c r="CI275" i="6"/>
  <c r="CJ275" i="6"/>
  <c r="CK275" i="6"/>
  <c r="CL275" i="6"/>
  <c r="CM275" i="6"/>
  <c r="CB276" i="6"/>
  <c r="CD276" i="6"/>
  <c r="CE276" i="6"/>
  <c r="CF276" i="6"/>
  <c r="CG276" i="6"/>
  <c r="CH276" i="6"/>
  <c r="CI276" i="6"/>
  <c r="CJ276" i="6"/>
  <c r="CK276" i="6"/>
  <c r="CL276" i="6"/>
  <c r="CM276" i="6"/>
  <c r="CB277" i="6"/>
  <c r="CD277" i="6"/>
  <c r="CE277" i="6"/>
  <c r="CF277" i="6"/>
  <c r="CG277" i="6"/>
  <c r="CH277" i="6"/>
  <c r="CI277" i="6"/>
  <c r="CJ277" i="6"/>
  <c r="CK277" i="6"/>
  <c r="CL277" i="6"/>
  <c r="CM277" i="6"/>
  <c r="CB278" i="6"/>
  <c r="CD278" i="6"/>
  <c r="CE278" i="6"/>
  <c r="CF278" i="6"/>
  <c r="CG278" i="6"/>
  <c r="CH278" i="6"/>
  <c r="CI278" i="6"/>
  <c r="CJ278" i="6"/>
  <c r="CK278" i="6"/>
  <c r="CL278" i="6"/>
  <c r="CM278" i="6"/>
  <c r="CB279" i="6"/>
  <c r="CD279" i="6"/>
  <c r="CE279" i="6"/>
  <c r="CF279" i="6"/>
  <c r="CG279" i="6"/>
  <c r="CH279" i="6"/>
  <c r="CI279" i="6"/>
  <c r="CJ279" i="6"/>
  <c r="CK279" i="6"/>
  <c r="CL279" i="6"/>
  <c r="CM279" i="6"/>
  <c r="CB280" i="6"/>
  <c r="CD280" i="6"/>
  <c r="CE280" i="6"/>
  <c r="CF280" i="6"/>
  <c r="CG280" i="6"/>
  <c r="CH280" i="6"/>
  <c r="CI280" i="6"/>
  <c r="CJ280" i="6"/>
  <c r="CK280" i="6"/>
  <c r="CL280" i="6"/>
  <c r="CM280" i="6"/>
  <c r="CB281" i="6"/>
  <c r="CD281" i="6"/>
  <c r="CE281" i="6"/>
  <c r="CF281" i="6"/>
  <c r="CG281" i="6"/>
  <c r="CH281" i="6"/>
  <c r="CI281" i="6"/>
  <c r="CJ281" i="6"/>
  <c r="CK281" i="6"/>
  <c r="CL281" i="6"/>
  <c r="CM281" i="6"/>
  <c r="CB282" i="6"/>
  <c r="CD282" i="6"/>
  <c r="CE282" i="6"/>
  <c r="CF282" i="6"/>
  <c r="CG282" i="6"/>
  <c r="CH282" i="6"/>
  <c r="CI282" i="6"/>
  <c r="CJ282" i="6"/>
  <c r="CK282" i="6"/>
  <c r="CL282" i="6"/>
  <c r="CM282" i="6"/>
  <c r="CB283" i="6"/>
  <c r="CD283" i="6"/>
  <c r="CE283" i="6"/>
  <c r="CF283" i="6"/>
  <c r="CG283" i="6"/>
  <c r="CH283" i="6"/>
  <c r="CI283" i="6"/>
  <c r="CJ283" i="6"/>
  <c r="CK283" i="6"/>
  <c r="CL283" i="6"/>
  <c r="CM283" i="6"/>
  <c r="CB284" i="6"/>
  <c r="CD284" i="6"/>
  <c r="CE284" i="6"/>
  <c r="CF284" i="6"/>
  <c r="CG284" i="6"/>
  <c r="CH284" i="6"/>
  <c r="CI284" i="6"/>
  <c r="CJ284" i="6"/>
  <c r="CK284" i="6"/>
  <c r="CL284" i="6"/>
  <c r="CM284" i="6"/>
  <c r="CB285" i="6"/>
  <c r="CD285" i="6"/>
  <c r="CE285" i="6"/>
  <c r="CF285" i="6"/>
  <c r="CG285" i="6"/>
  <c r="CH285" i="6"/>
  <c r="CI285" i="6"/>
  <c r="CJ285" i="6"/>
  <c r="CK285" i="6"/>
  <c r="CL285" i="6"/>
  <c r="CM285" i="6"/>
  <c r="CB286" i="6"/>
  <c r="CD286" i="6"/>
  <c r="CE286" i="6"/>
  <c r="CF286" i="6"/>
  <c r="CG286" i="6"/>
  <c r="CH286" i="6"/>
  <c r="CI286" i="6"/>
  <c r="CJ286" i="6"/>
  <c r="CK286" i="6"/>
  <c r="CL286" i="6"/>
  <c r="CM286" i="6"/>
  <c r="CB287" i="6"/>
  <c r="CD287" i="6"/>
  <c r="CE287" i="6"/>
  <c r="CF287" i="6"/>
  <c r="CG287" i="6"/>
  <c r="CH287" i="6"/>
  <c r="CI287" i="6"/>
  <c r="CJ287" i="6"/>
  <c r="CK287" i="6"/>
  <c r="CL287" i="6"/>
  <c r="CM287" i="6"/>
  <c r="CB288" i="6"/>
  <c r="CD288" i="6"/>
  <c r="CE288" i="6"/>
  <c r="CF288" i="6"/>
  <c r="CG288" i="6"/>
  <c r="CH288" i="6"/>
  <c r="CI288" i="6"/>
  <c r="CJ288" i="6"/>
  <c r="CK288" i="6"/>
  <c r="CL288" i="6"/>
  <c r="CM288" i="6"/>
  <c r="CB289" i="6"/>
  <c r="CD289" i="6"/>
  <c r="CE289" i="6"/>
  <c r="CF289" i="6"/>
  <c r="CG289" i="6"/>
  <c r="CH289" i="6"/>
  <c r="CI289" i="6"/>
  <c r="CJ289" i="6"/>
  <c r="CK289" i="6"/>
  <c r="CL289" i="6"/>
  <c r="CM289" i="6"/>
  <c r="CB290" i="6"/>
  <c r="CD290" i="6"/>
  <c r="CE290" i="6"/>
  <c r="CF290" i="6"/>
  <c r="CG290" i="6"/>
  <c r="CH290" i="6"/>
  <c r="CI290" i="6"/>
  <c r="CJ290" i="6"/>
  <c r="CK290" i="6"/>
  <c r="CL290" i="6"/>
  <c r="CM290" i="6"/>
  <c r="CN290" i="6"/>
  <c r="BU114" i="6"/>
  <c r="BV112" i="6"/>
  <c r="CB240" i="6"/>
  <c r="CD240" i="6"/>
  <c r="CE240" i="6"/>
  <c r="CF240" i="6"/>
  <c r="CG240" i="6"/>
  <c r="CH240" i="6"/>
  <c r="CI240" i="6"/>
  <c r="CJ240" i="6"/>
  <c r="CK240" i="6"/>
  <c r="CL240" i="6"/>
  <c r="CM240" i="6"/>
  <c r="CB241" i="6"/>
  <c r="CD241" i="6"/>
  <c r="CE241" i="6"/>
  <c r="CF241" i="6"/>
  <c r="CG241" i="6"/>
  <c r="CH241" i="6"/>
  <c r="CI241" i="6"/>
  <c r="CJ241" i="6"/>
  <c r="CK241" i="6"/>
  <c r="CL241" i="6"/>
  <c r="CM241" i="6"/>
  <c r="CB242" i="6"/>
  <c r="CD242" i="6"/>
  <c r="CE242" i="6"/>
  <c r="CF242" i="6"/>
  <c r="CG242" i="6"/>
  <c r="CH242" i="6"/>
  <c r="CI242" i="6"/>
  <c r="CJ242" i="6"/>
  <c r="CK242" i="6"/>
  <c r="CL242" i="6"/>
  <c r="CM242" i="6"/>
  <c r="CB243" i="6"/>
  <c r="CD243" i="6"/>
  <c r="CE243" i="6"/>
  <c r="CF243" i="6"/>
  <c r="CG243" i="6"/>
  <c r="CH243" i="6"/>
  <c r="CI243" i="6"/>
  <c r="CJ243" i="6"/>
  <c r="CK243" i="6"/>
  <c r="CL243" i="6"/>
  <c r="CM243" i="6"/>
  <c r="CB244" i="6"/>
  <c r="CD244" i="6"/>
  <c r="CE244" i="6"/>
  <c r="CF244" i="6"/>
  <c r="CG244" i="6"/>
  <c r="CH244" i="6"/>
  <c r="CI244" i="6"/>
  <c r="CJ244" i="6"/>
  <c r="CK244" i="6"/>
  <c r="CL244" i="6"/>
  <c r="CM244" i="6"/>
  <c r="CB245" i="6"/>
  <c r="CD245" i="6"/>
  <c r="CE245" i="6"/>
  <c r="CF245" i="6"/>
  <c r="CG245" i="6"/>
  <c r="CH245" i="6"/>
  <c r="CI245" i="6"/>
  <c r="CJ245" i="6"/>
  <c r="CK245" i="6"/>
  <c r="CL245" i="6"/>
  <c r="CM245" i="6"/>
  <c r="CB246" i="6"/>
  <c r="CD246" i="6"/>
  <c r="CE246" i="6"/>
  <c r="CF246" i="6"/>
  <c r="CG246" i="6"/>
  <c r="CH246" i="6"/>
  <c r="CI246" i="6"/>
  <c r="CJ246" i="6"/>
  <c r="CK246" i="6"/>
  <c r="CL246" i="6"/>
  <c r="CM246" i="6"/>
  <c r="CB247" i="6"/>
  <c r="CD247" i="6"/>
  <c r="CE247" i="6"/>
  <c r="CF247" i="6"/>
  <c r="CG247" i="6"/>
  <c r="CH247" i="6"/>
  <c r="CI247" i="6"/>
  <c r="CJ247" i="6"/>
  <c r="CK247" i="6"/>
  <c r="CL247" i="6"/>
  <c r="CM247" i="6"/>
  <c r="CB248" i="6"/>
  <c r="CD248" i="6"/>
  <c r="CE248" i="6"/>
  <c r="CF248" i="6"/>
  <c r="CG248" i="6"/>
  <c r="CH248" i="6"/>
  <c r="CI248" i="6"/>
  <c r="CJ248" i="6"/>
  <c r="CK248" i="6"/>
  <c r="CL248" i="6"/>
  <c r="CM248" i="6"/>
  <c r="CB249" i="6"/>
  <c r="CD249" i="6"/>
  <c r="CE249" i="6"/>
  <c r="CF249" i="6"/>
  <c r="CG249" i="6"/>
  <c r="CH249" i="6"/>
  <c r="CI249" i="6"/>
  <c r="CJ249" i="6"/>
  <c r="CK249" i="6"/>
  <c r="CL249" i="6"/>
  <c r="CM249" i="6"/>
  <c r="CB250" i="6"/>
  <c r="CD250" i="6"/>
  <c r="CE250" i="6"/>
  <c r="CF250" i="6"/>
  <c r="CG250" i="6"/>
  <c r="CH250" i="6"/>
  <c r="CI250" i="6"/>
  <c r="CJ250" i="6"/>
  <c r="CK250" i="6"/>
  <c r="CL250" i="6"/>
  <c r="CM250" i="6"/>
  <c r="CB251" i="6"/>
  <c r="CD251" i="6"/>
  <c r="CE251" i="6"/>
  <c r="CF251" i="6"/>
  <c r="CG251" i="6"/>
  <c r="CH251" i="6"/>
  <c r="CI251" i="6"/>
  <c r="CJ251" i="6"/>
  <c r="CK251" i="6"/>
  <c r="CL251" i="6"/>
  <c r="CM251" i="6"/>
  <c r="CB252" i="6"/>
  <c r="CD252" i="6"/>
  <c r="CE252" i="6"/>
  <c r="CF252" i="6"/>
  <c r="CG252" i="6"/>
  <c r="CH252" i="6"/>
  <c r="CI252" i="6"/>
  <c r="CJ252" i="6"/>
  <c r="CK252" i="6"/>
  <c r="CL252" i="6"/>
  <c r="CM252" i="6"/>
  <c r="CB253" i="6"/>
  <c r="CD253" i="6"/>
  <c r="CE253" i="6"/>
  <c r="CF253" i="6"/>
  <c r="CG253" i="6"/>
  <c r="CH253" i="6"/>
  <c r="CI253" i="6"/>
  <c r="CJ253" i="6"/>
  <c r="CK253" i="6"/>
  <c r="CL253" i="6"/>
  <c r="CM253" i="6"/>
  <c r="CB254" i="6"/>
  <c r="CD254" i="6"/>
  <c r="CE254" i="6"/>
  <c r="CF254" i="6"/>
  <c r="CG254" i="6"/>
  <c r="CH254" i="6"/>
  <c r="CI254" i="6"/>
  <c r="CJ254" i="6"/>
  <c r="CK254" i="6"/>
  <c r="CL254" i="6"/>
  <c r="CM254" i="6"/>
  <c r="CB255" i="6"/>
  <c r="CD255" i="6"/>
  <c r="CE255" i="6"/>
  <c r="CF255" i="6"/>
  <c r="CG255" i="6"/>
  <c r="CH255" i="6"/>
  <c r="CI255" i="6"/>
  <c r="CJ255" i="6"/>
  <c r="CK255" i="6"/>
  <c r="CL255" i="6"/>
  <c r="CM255" i="6"/>
  <c r="CB256" i="6"/>
  <c r="CD256" i="6"/>
  <c r="CE256" i="6"/>
  <c r="CF256" i="6"/>
  <c r="CG256" i="6"/>
  <c r="CH256" i="6"/>
  <c r="CI256" i="6"/>
  <c r="CJ256" i="6"/>
  <c r="CK256" i="6"/>
  <c r="CL256" i="6"/>
  <c r="CM256" i="6"/>
  <c r="CB257" i="6"/>
  <c r="CD257" i="6"/>
  <c r="CE257" i="6"/>
  <c r="CF257" i="6"/>
  <c r="CG257" i="6"/>
  <c r="CH257" i="6"/>
  <c r="CI257" i="6"/>
  <c r="CJ257" i="6"/>
  <c r="CK257" i="6"/>
  <c r="CL257" i="6"/>
  <c r="CM257" i="6"/>
  <c r="CB258" i="6"/>
  <c r="CD258" i="6"/>
  <c r="CE258" i="6"/>
  <c r="CF258" i="6"/>
  <c r="CG258" i="6"/>
  <c r="CH258" i="6"/>
  <c r="CI258" i="6"/>
  <c r="CJ258" i="6"/>
  <c r="CK258" i="6"/>
  <c r="CL258" i="6"/>
  <c r="CM258" i="6"/>
  <c r="CB259" i="6"/>
  <c r="CD259" i="6"/>
  <c r="CE259" i="6"/>
  <c r="CF259" i="6"/>
  <c r="CG259" i="6"/>
  <c r="CH259" i="6"/>
  <c r="CI259" i="6"/>
  <c r="CJ259" i="6"/>
  <c r="CK259" i="6"/>
  <c r="CL259" i="6"/>
  <c r="CM259" i="6"/>
  <c r="CB260" i="6"/>
  <c r="CD260" i="6"/>
  <c r="CE260" i="6"/>
  <c r="CF260" i="6"/>
  <c r="CG260" i="6"/>
  <c r="CH260" i="6"/>
  <c r="CI260" i="6"/>
  <c r="CJ260" i="6"/>
  <c r="CK260" i="6"/>
  <c r="CL260" i="6"/>
  <c r="CM260" i="6"/>
  <c r="CB261" i="6"/>
  <c r="CD261" i="6"/>
  <c r="CE261" i="6"/>
  <c r="CF261" i="6"/>
  <c r="CG261" i="6"/>
  <c r="CH261" i="6"/>
  <c r="CI261" i="6"/>
  <c r="CJ261" i="6"/>
  <c r="CK261" i="6"/>
  <c r="CL261" i="6"/>
  <c r="CM261" i="6"/>
  <c r="CB262" i="6"/>
  <c r="CD262" i="6"/>
  <c r="CE262" i="6"/>
  <c r="CF262" i="6"/>
  <c r="CG262" i="6"/>
  <c r="CH262" i="6"/>
  <c r="CI262" i="6"/>
  <c r="CJ262" i="6"/>
  <c r="CK262" i="6"/>
  <c r="CL262" i="6"/>
  <c r="CM262" i="6"/>
  <c r="CB263" i="6"/>
  <c r="CD263" i="6"/>
  <c r="CE263" i="6"/>
  <c r="CF263" i="6"/>
  <c r="CG263" i="6"/>
  <c r="CH263" i="6"/>
  <c r="CI263" i="6"/>
  <c r="CJ263" i="6"/>
  <c r="CK263" i="6"/>
  <c r="CL263" i="6"/>
  <c r="CM263" i="6"/>
  <c r="CN263" i="6"/>
  <c r="BU113" i="6"/>
  <c r="BV113" i="6"/>
  <c r="CB213" i="6"/>
  <c r="CD213" i="6"/>
  <c r="CE213" i="6"/>
  <c r="CF213" i="6"/>
  <c r="CG213" i="6"/>
  <c r="CH213" i="6"/>
  <c r="CI213" i="6"/>
  <c r="CJ213" i="6"/>
  <c r="CK213" i="6"/>
  <c r="CL213" i="6"/>
  <c r="CM213" i="6"/>
  <c r="CB214" i="6"/>
  <c r="CD214" i="6"/>
  <c r="CE214" i="6"/>
  <c r="CF214" i="6"/>
  <c r="CG214" i="6"/>
  <c r="CH214" i="6"/>
  <c r="CI214" i="6"/>
  <c r="CJ214" i="6"/>
  <c r="CK214" i="6"/>
  <c r="CL214" i="6"/>
  <c r="CM214" i="6"/>
  <c r="CB215" i="6"/>
  <c r="CD215" i="6"/>
  <c r="CE215" i="6"/>
  <c r="CF215" i="6"/>
  <c r="CG215" i="6"/>
  <c r="CH215" i="6"/>
  <c r="CI215" i="6"/>
  <c r="CJ215" i="6"/>
  <c r="CK215" i="6"/>
  <c r="CL215" i="6"/>
  <c r="CM215" i="6"/>
  <c r="CB216" i="6"/>
  <c r="CD216" i="6"/>
  <c r="CE216" i="6"/>
  <c r="CF216" i="6"/>
  <c r="CG216" i="6"/>
  <c r="CH216" i="6"/>
  <c r="CI216" i="6"/>
  <c r="CJ216" i="6"/>
  <c r="CK216" i="6"/>
  <c r="CL216" i="6"/>
  <c r="CM216" i="6"/>
  <c r="CB217" i="6"/>
  <c r="CD217" i="6"/>
  <c r="CE217" i="6"/>
  <c r="CF217" i="6"/>
  <c r="CG217" i="6"/>
  <c r="CH217" i="6"/>
  <c r="CI217" i="6"/>
  <c r="CJ217" i="6"/>
  <c r="CK217" i="6"/>
  <c r="CL217" i="6"/>
  <c r="CM217" i="6"/>
  <c r="CB218" i="6"/>
  <c r="CD218" i="6"/>
  <c r="CE218" i="6"/>
  <c r="CF218" i="6"/>
  <c r="CG218" i="6"/>
  <c r="CH218" i="6"/>
  <c r="CI218" i="6"/>
  <c r="CJ218" i="6"/>
  <c r="CK218" i="6"/>
  <c r="CL218" i="6"/>
  <c r="CM218" i="6"/>
  <c r="CB219" i="6"/>
  <c r="CD219" i="6"/>
  <c r="CE219" i="6"/>
  <c r="CF219" i="6"/>
  <c r="CG219" i="6"/>
  <c r="CH219" i="6"/>
  <c r="CI219" i="6"/>
  <c r="CJ219" i="6"/>
  <c r="CK219" i="6"/>
  <c r="CL219" i="6"/>
  <c r="CM219" i="6"/>
  <c r="CB220" i="6"/>
  <c r="CD220" i="6"/>
  <c r="CE220" i="6"/>
  <c r="CF220" i="6"/>
  <c r="CG220" i="6"/>
  <c r="CH220" i="6"/>
  <c r="CI220" i="6"/>
  <c r="CJ220" i="6"/>
  <c r="CK220" i="6"/>
  <c r="CL220" i="6"/>
  <c r="CM220" i="6"/>
  <c r="CB221" i="6"/>
  <c r="CD221" i="6"/>
  <c r="CE221" i="6"/>
  <c r="CF221" i="6"/>
  <c r="CG221" i="6"/>
  <c r="CH221" i="6"/>
  <c r="CI221" i="6"/>
  <c r="CJ221" i="6"/>
  <c r="CK221" i="6"/>
  <c r="CL221" i="6"/>
  <c r="CM221" i="6"/>
  <c r="CB222" i="6"/>
  <c r="CD222" i="6"/>
  <c r="CE222" i="6"/>
  <c r="CF222" i="6"/>
  <c r="CG222" i="6"/>
  <c r="CH222" i="6"/>
  <c r="CI222" i="6"/>
  <c r="CJ222" i="6"/>
  <c r="CK222" i="6"/>
  <c r="CL222" i="6"/>
  <c r="CM222" i="6"/>
  <c r="CB223" i="6"/>
  <c r="CD223" i="6"/>
  <c r="CE223" i="6"/>
  <c r="CF223" i="6"/>
  <c r="CG223" i="6"/>
  <c r="CH223" i="6"/>
  <c r="CI223" i="6"/>
  <c r="CJ223" i="6"/>
  <c r="CK223" i="6"/>
  <c r="CL223" i="6"/>
  <c r="CM223" i="6"/>
  <c r="CB224" i="6"/>
  <c r="CD224" i="6"/>
  <c r="CE224" i="6"/>
  <c r="CF224" i="6"/>
  <c r="CG224" i="6"/>
  <c r="CH224" i="6"/>
  <c r="CI224" i="6"/>
  <c r="CJ224" i="6"/>
  <c r="CK224" i="6"/>
  <c r="CL224" i="6"/>
  <c r="CM224" i="6"/>
  <c r="CB225" i="6"/>
  <c r="CD225" i="6"/>
  <c r="CE225" i="6"/>
  <c r="CF225" i="6"/>
  <c r="CG225" i="6"/>
  <c r="CH225" i="6"/>
  <c r="CI225" i="6"/>
  <c r="CJ225" i="6"/>
  <c r="CK225" i="6"/>
  <c r="CL225" i="6"/>
  <c r="CM225" i="6"/>
  <c r="CB226" i="6"/>
  <c r="CD226" i="6"/>
  <c r="CE226" i="6"/>
  <c r="CF226" i="6"/>
  <c r="CG226" i="6"/>
  <c r="CH226" i="6"/>
  <c r="CI226" i="6"/>
  <c r="CJ226" i="6"/>
  <c r="CK226" i="6"/>
  <c r="CL226" i="6"/>
  <c r="CM226" i="6"/>
  <c r="CB227" i="6"/>
  <c r="CD227" i="6"/>
  <c r="CE227" i="6"/>
  <c r="CF227" i="6"/>
  <c r="CG227" i="6"/>
  <c r="CH227" i="6"/>
  <c r="CI227" i="6"/>
  <c r="CJ227" i="6"/>
  <c r="CK227" i="6"/>
  <c r="CL227" i="6"/>
  <c r="CM227" i="6"/>
  <c r="CB228" i="6"/>
  <c r="CD228" i="6"/>
  <c r="CE228" i="6"/>
  <c r="CF228" i="6"/>
  <c r="CG228" i="6"/>
  <c r="CH228" i="6"/>
  <c r="CI228" i="6"/>
  <c r="CJ228" i="6"/>
  <c r="CK228" i="6"/>
  <c r="CL228" i="6"/>
  <c r="CM228" i="6"/>
  <c r="CB229" i="6"/>
  <c r="CD229" i="6"/>
  <c r="CE229" i="6"/>
  <c r="CF229" i="6"/>
  <c r="CG229" i="6"/>
  <c r="CH229" i="6"/>
  <c r="CI229" i="6"/>
  <c r="CJ229" i="6"/>
  <c r="CK229" i="6"/>
  <c r="CL229" i="6"/>
  <c r="CM229" i="6"/>
  <c r="CB230" i="6"/>
  <c r="CD230" i="6"/>
  <c r="CE230" i="6"/>
  <c r="CF230" i="6"/>
  <c r="CG230" i="6"/>
  <c r="CH230" i="6"/>
  <c r="CI230" i="6"/>
  <c r="CJ230" i="6"/>
  <c r="CK230" i="6"/>
  <c r="CL230" i="6"/>
  <c r="CM230" i="6"/>
  <c r="CB231" i="6"/>
  <c r="CD231" i="6"/>
  <c r="CE231" i="6"/>
  <c r="CF231" i="6"/>
  <c r="CG231" i="6"/>
  <c r="CH231" i="6"/>
  <c r="CI231" i="6"/>
  <c r="CJ231" i="6"/>
  <c r="CK231" i="6"/>
  <c r="CL231" i="6"/>
  <c r="CM231" i="6"/>
  <c r="CB232" i="6"/>
  <c r="CD232" i="6"/>
  <c r="CE232" i="6"/>
  <c r="CF232" i="6"/>
  <c r="CG232" i="6"/>
  <c r="CH232" i="6"/>
  <c r="CI232" i="6"/>
  <c r="CJ232" i="6"/>
  <c r="CK232" i="6"/>
  <c r="CL232" i="6"/>
  <c r="CM232" i="6"/>
  <c r="CB233" i="6"/>
  <c r="CD233" i="6"/>
  <c r="CE233" i="6"/>
  <c r="CF233" i="6"/>
  <c r="CG233" i="6"/>
  <c r="CH233" i="6"/>
  <c r="CI233" i="6"/>
  <c r="CJ233" i="6"/>
  <c r="CK233" i="6"/>
  <c r="CL233" i="6"/>
  <c r="CM233" i="6"/>
  <c r="CB234" i="6"/>
  <c r="CD234" i="6"/>
  <c r="CE234" i="6"/>
  <c r="CF234" i="6"/>
  <c r="CG234" i="6"/>
  <c r="CH234" i="6"/>
  <c r="CI234" i="6"/>
  <c r="CJ234" i="6"/>
  <c r="CK234" i="6"/>
  <c r="CL234" i="6"/>
  <c r="CM234" i="6"/>
  <c r="CB235" i="6"/>
  <c r="CD235" i="6"/>
  <c r="CE235" i="6"/>
  <c r="CF235" i="6"/>
  <c r="CG235" i="6"/>
  <c r="CH235" i="6"/>
  <c r="CI235" i="6"/>
  <c r="CJ235" i="6"/>
  <c r="CK235" i="6"/>
  <c r="CL235" i="6"/>
  <c r="CM235" i="6"/>
  <c r="CB236" i="6"/>
  <c r="CD236" i="6"/>
  <c r="CE236" i="6"/>
  <c r="CF236" i="6"/>
  <c r="CG236" i="6"/>
  <c r="CH236" i="6"/>
  <c r="CI236" i="6"/>
  <c r="CJ236" i="6"/>
  <c r="CK236" i="6"/>
  <c r="CL236" i="6"/>
  <c r="CM236" i="6"/>
  <c r="CN236" i="6"/>
  <c r="BU112" i="6"/>
  <c r="BV114" i="6"/>
  <c r="CB186" i="6"/>
  <c r="CD186" i="6"/>
  <c r="CE186" i="6"/>
  <c r="CF186" i="6"/>
  <c r="CG186" i="6"/>
  <c r="CH186" i="6"/>
  <c r="CI186" i="6"/>
  <c r="CJ186" i="6"/>
  <c r="CK186" i="6"/>
  <c r="CL186" i="6"/>
  <c r="CM186" i="6"/>
  <c r="CB187" i="6"/>
  <c r="CD187" i="6"/>
  <c r="CE187" i="6"/>
  <c r="CF187" i="6"/>
  <c r="CG187" i="6"/>
  <c r="CH187" i="6"/>
  <c r="CI187" i="6"/>
  <c r="CJ187" i="6"/>
  <c r="CK187" i="6"/>
  <c r="CL187" i="6"/>
  <c r="CM187" i="6"/>
  <c r="CB188" i="6"/>
  <c r="CD188" i="6"/>
  <c r="CE188" i="6"/>
  <c r="CF188" i="6"/>
  <c r="CG188" i="6"/>
  <c r="CH188" i="6"/>
  <c r="CI188" i="6"/>
  <c r="CJ188" i="6"/>
  <c r="CK188" i="6"/>
  <c r="CL188" i="6"/>
  <c r="CM188" i="6"/>
  <c r="CB189" i="6"/>
  <c r="CD189" i="6"/>
  <c r="CE189" i="6"/>
  <c r="CF189" i="6"/>
  <c r="CG189" i="6"/>
  <c r="CH189" i="6"/>
  <c r="CI189" i="6"/>
  <c r="CJ189" i="6"/>
  <c r="CK189" i="6"/>
  <c r="CL189" i="6"/>
  <c r="CM189" i="6"/>
  <c r="CB190" i="6"/>
  <c r="CD190" i="6"/>
  <c r="CE190" i="6"/>
  <c r="CF190" i="6"/>
  <c r="CG190" i="6"/>
  <c r="CH190" i="6"/>
  <c r="CI190" i="6"/>
  <c r="CJ190" i="6"/>
  <c r="CK190" i="6"/>
  <c r="CL190" i="6"/>
  <c r="CM190" i="6"/>
  <c r="CB191" i="6"/>
  <c r="CD191" i="6"/>
  <c r="CE191" i="6"/>
  <c r="CF191" i="6"/>
  <c r="CG191" i="6"/>
  <c r="CH191" i="6"/>
  <c r="CI191" i="6"/>
  <c r="CJ191" i="6"/>
  <c r="CK191" i="6"/>
  <c r="CL191" i="6"/>
  <c r="CM191" i="6"/>
  <c r="CB192" i="6"/>
  <c r="CD192" i="6"/>
  <c r="CE192" i="6"/>
  <c r="CF192" i="6"/>
  <c r="CG192" i="6"/>
  <c r="CH192" i="6"/>
  <c r="CI192" i="6"/>
  <c r="CJ192" i="6"/>
  <c r="CK192" i="6"/>
  <c r="CL192" i="6"/>
  <c r="CM192" i="6"/>
  <c r="CB193" i="6"/>
  <c r="CD193" i="6"/>
  <c r="CE193" i="6"/>
  <c r="CF193" i="6"/>
  <c r="CG193" i="6"/>
  <c r="CH193" i="6"/>
  <c r="CI193" i="6"/>
  <c r="CJ193" i="6"/>
  <c r="CK193" i="6"/>
  <c r="CL193" i="6"/>
  <c r="CM193" i="6"/>
  <c r="CB194" i="6"/>
  <c r="CD194" i="6"/>
  <c r="CE194" i="6"/>
  <c r="CF194" i="6"/>
  <c r="CG194" i="6"/>
  <c r="CH194" i="6"/>
  <c r="CI194" i="6"/>
  <c r="CJ194" i="6"/>
  <c r="CK194" i="6"/>
  <c r="CL194" i="6"/>
  <c r="CM194" i="6"/>
  <c r="CB195" i="6"/>
  <c r="CD195" i="6"/>
  <c r="CE195" i="6"/>
  <c r="CF195" i="6"/>
  <c r="CG195" i="6"/>
  <c r="CH195" i="6"/>
  <c r="CI195" i="6"/>
  <c r="CJ195" i="6"/>
  <c r="CK195" i="6"/>
  <c r="CL195" i="6"/>
  <c r="CM195" i="6"/>
  <c r="CB196" i="6"/>
  <c r="CD196" i="6"/>
  <c r="CE196" i="6"/>
  <c r="CF196" i="6"/>
  <c r="CG196" i="6"/>
  <c r="CH196" i="6"/>
  <c r="CI196" i="6"/>
  <c r="CJ196" i="6"/>
  <c r="CK196" i="6"/>
  <c r="CL196" i="6"/>
  <c r="CM196" i="6"/>
  <c r="CB197" i="6"/>
  <c r="CD197" i="6"/>
  <c r="CE197" i="6"/>
  <c r="CF197" i="6"/>
  <c r="CG197" i="6"/>
  <c r="CH197" i="6"/>
  <c r="CI197" i="6"/>
  <c r="CJ197" i="6"/>
  <c r="CK197" i="6"/>
  <c r="CL197" i="6"/>
  <c r="CM197" i="6"/>
  <c r="CB198" i="6"/>
  <c r="CD198" i="6"/>
  <c r="CE198" i="6"/>
  <c r="CF198" i="6"/>
  <c r="CG198" i="6"/>
  <c r="CH198" i="6"/>
  <c r="CI198" i="6"/>
  <c r="CJ198" i="6"/>
  <c r="CK198" i="6"/>
  <c r="CL198" i="6"/>
  <c r="CM198" i="6"/>
  <c r="CB199" i="6"/>
  <c r="CD199" i="6"/>
  <c r="CE199" i="6"/>
  <c r="CF199" i="6"/>
  <c r="CG199" i="6"/>
  <c r="CH199" i="6"/>
  <c r="CI199" i="6"/>
  <c r="CJ199" i="6"/>
  <c r="CK199" i="6"/>
  <c r="CL199" i="6"/>
  <c r="CM199" i="6"/>
  <c r="CB200" i="6"/>
  <c r="CD200" i="6"/>
  <c r="CE200" i="6"/>
  <c r="CF200" i="6"/>
  <c r="CG200" i="6"/>
  <c r="CH200" i="6"/>
  <c r="CI200" i="6"/>
  <c r="CJ200" i="6"/>
  <c r="CK200" i="6"/>
  <c r="CL200" i="6"/>
  <c r="CM200" i="6"/>
  <c r="CB201" i="6"/>
  <c r="CD201" i="6"/>
  <c r="CE201" i="6"/>
  <c r="CF201" i="6"/>
  <c r="CG201" i="6"/>
  <c r="CH201" i="6"/>
  <c r="CI201" i="6"/>
  <c r="CJ201" i="6"/>
  <c r="CK201" i="6"/>
  <c r="CL201" i="6"/>
  <c r="CM201" i="6"/>
  <c r="CB202" i="6"/>
  <c r="CD202" i="6"/>
  <c r="CE202" i="6"/>
  <c r="CF202" i="6"/>
  <c r="CG202" i="6"/>
  <c r="CH202" i="6"/>
  <c r="CI202" i="6"/>
  <c r="CJ202" i="6"/>
  <c r="CK202" i="6"/>
  <c r="CL202" i="6"/>
  <c r="CM202" i="6"/>
  <c r="CB203" i="6"/>
  <c r="CD203" i="6"/>
  <c r="CE203" i="6"/>
  <c r="CF203" i="6"/>
  <c r="CG203" i="6"/>
  <c r="CH203" i="6"/>
  <c r="CI203" i="6"/>
  <c r="CJ203" i="6"/>
  <c r="CK203" i="6"/>
  <c r="CL203" i="6"/>
  <c r="CM203" i="6"/>
  <c r="CB204" i="6"/>
  <c r="CD204" i="6"/>
  <c r="CE204" i="6"/>
  <c r="CF204" i="6"/>
  <c r="CG204" i="6"/>
  <c r="CH204" i="6"/>
  <c r="CI204" i="6"/>
  <c r="CJ204" i="6"/>
  <c r="CK204" i="6"/>
  <c r="CL204" i="6"/>
  <c r="CM204" i="6"/>
  <c r="CB205" i="6"/>
  <c r="CD205" i="6"/>
  <c r="CE205" i="6"/>
  <c r="CF205" i="6"/>
  <c r="CG205" i="6"/>
  <c r="CH205" i="6"/>
  <c r="CI205" i="6"/>
  <c r="CJ205" i="6"/>
  <c r="CK205" i="6"/>
  <c r="CL205" i="6"/>
  <c r="CM205" i="6"/>
  <c r="CB206" i="6"/>
  <c r="CD206" i="6"/>
  <c r="CE206" i="6"/>
  <c r="CF206" i="6"/>
  <c r="CG206" i="6"/>
  <c r="CH206" i="6"/>
  <c r="CI206" i="6"/>
  <c r="CJ206" i="6"/>
  <c r="CK206" i="6"/>
  <c r="CL206" i="6"/>
  <c r="CM206" i="6"/>
  <c r="CB207" i="6"/>
  <c r="CD207" i="6"/>
  <c r="CE207" i="6"/>
  <c r="CF207" i="6"/>
  <c r="CG207" i="6"/>
  <c r="CH207" i="6"/>
  <c r="CI207" i="6"/>
  <c r="CJ207" i="6"/>
  <c r="CK207" i="6"/>
  <c r="CL207" i="6"/>
  <c r="CM207" i="6"/>
  <c r="CB208" i="6"/>
  <c r="CD208" i="6"/>
  <c r="CE208" i="6"/>
  <c r="CF208" i="6"/>
  <c r="CG208" i="6"/>
  <c r="CH208" i="6"/>
  <c r="CI208" i="6"/>
  <c r="CJ208" i="6"/>
  <c r="CK208" i="6"/>
  <c r="CL208" i="6"/>
  <c r="CM208" i="6"/>
  <c r="CB209" i="6"/>
  <c r="CD209" i="6"/>
  <c r="CE209" i="6"/>
  <c r="CF209" i="6"/>
  <c r="CG209" i="6"/>
  <c r="CH209" i="6"/>
  <c r="CI209" i="6"/>
  <c r="CJ209" i="6"/>
  <c r="CK209" i="6"/>
  <c r="CL209" i="6"/>
  <c r="CM209" i="6"/>
  <c r="CN209" i="6"/>
  <c r="BU111" i="6"/>
  <c r="BV115" i="6"/>
  <c r="CB159" i="6"/>
  <c r="CD159" i="6"/>
  <c r="CE159" i="6"/>
  <c r="CF159" i="6"/>
  <c r="CG159" i="6"/>
  <c r="CH159" i="6"/>
  <c r="CI159" i="6"/>
  <c r="CJ159" i="6"/>
  <c r="CK159" i="6"/>
  <c r="CL159" i="6"/>
  <c r="CM159" i="6"/>
  <c r="CB160" i="6"/>
  <c r="CD160" i="6"/>
  <c r="CE160" i="6"/>
  <c r="CF160" i="6"/>
  <c r="CG160" i="6"/>
  <c r="CH160" i="6"/>
  <c r="CI160" i="6"/>
  <c r="CJ160" i="6"/>
  <c r="CK160" i="6"/>
  <c r="CL160" i="6"/>
  <c r="CM160" i="6"/>
  <c r="CB161" i="6"/>
  <c r="CD161" i="6"/>
  <c r="CE161" i="6"/>
  <c r="CF161" i="6"/>
  <c r="CG161" i="6"/>
  <c r="CH161" i="6"/>
  <c r="CI161" i="6"/>
  <c r="CJ161" i="6"/>
  <c r="CK161" i="6"/>
  <c r="CL161" i="6"/>
  <c r="CM161" i="6"/>
  <c r="CB162" i="6"/>
  <c r="CD162" i="6"/>
  <c r="CE162" i="6"/>
  <c r="CF162" i="6"/>
  <c r="CG162" i="6"/>
  <c r="CH162" i="6"/>
  <c r="CI162" i="6"/>
  <c r="CJ162" i="6"/>
  <c r="CK162" i="6"/>
  <c r="CL162" i="6"/>
  <c r="CM162" i="6"/>
  <c r="CB163" i="6"/>
  <c r="CD163" i="6"/>
  <c r="CE163" i="6"/>
  <c r="CF163" i="6"/>
  <c r="CG163" i="6"/>
  <c r="CH163" i="6"/>
  <c r="CI163" i="6"/>
  <c r="CJ163" i="6"/>
  <c r="CK163" i="6"/>
  <c r="CL163" i="6"/>
  <c r="CM163" i="6"/>
  <c r="CB164" i="6"/>
  <c r="CD164" i="6"/>
  <c r="CE164" i="6"/>
  <c r="CF164" i="6"/>
  <c r="CG164" i="6"/>
  <c r="CH164" i="6"/>
  <c r="CI164" i="6"/>
  <c r="CJ164" i="6"/>
  <c r="CK164" i="6"/>
  <c r="CL164" i="6"/>
  <c r="CM164" i="6"/>
  <c r="CB165" i="6"/>
  <c r="CD165" i="6"/>
  <c r="CE165" i="6"/>
  <c r="CF165" i="6"/>
  <c r="CG165" i="6"/>
  <c r="CH165" i="6"/>
  <c r="CI165" i="6"/>
  <c r="CJ165" i="6"/>
  <c r="CK165" i="6"/>
  <c r="CL165" i="6"/>
  <c r="CM165" i="6"/>
  <c r="CB166" i="6"/>
  <c r="CD166" i="6"/>
  <c r="CE166" i="6"/>
  <c r="CF166" i="6"/>
  <c r="CG166" i="6"/>
  <c r="CH166" i="6"/>
  <c r="CI166" i="6"/>
  <c r="CJ166" i="6"/>
  <c r="CK166" i="6"/>
  <c r="CL166" i="6"/>
  <c r="CM166" i="6"/>
  <c r="CB167" i="6"/>
  <c r="CD167" i="6"/>
  <c r="CE167" i="6"/>
  <c r="CF167" i="6"/>
  <c r="CG167" i="6"/>
  <c r="CH167" i="6"/>
  <c r="CI167" i="6"/>
  <c r="CJ167" i="6"/>
  <c r="CK167" i="6"/>
  <c r="CL167" i="6"/>
  <c r="CM167" i="6"/>
  <c r="CB168" i="6"/>
  <c r="CD168" i="6"/>
  <c r="CE168" i="6"/>
  <c r="CF168" i="6"/>
  <c r="CG168" i="6"/>
  <c r="CH168" i="6"/>
  <c r="CI168" i="6"/>
  <c r="CJ168" i="6"/>
  <c r="CK168" i="6"/>
  <c r="CL168" i="6"/>
  <c r="CM168" i="6"/>
  <c r="CB169" i="6"/>
  <c r="CD169" i="6"/>
  <c r="CE169" i="6"/>
  <c r="CF169" i="6"/>
  <c r="CG169" i="6"/>
  <c r="CH169" i="6"/>
  <c r="CI169" i="6"/>
  <c r="CJ169" i="6"/>
  <c r="CK169" i="6"/>
  <c r="CL169" i="6"/>
  <c r="CM169" i="6"/>
  <c r="CB170" i="6"/>
  <c r="CD170" i="6"/>
  <c r="CE170" i="6"/>
  <c r="CF170" i="6"/>
  <c r="CG170" i="6"/>
  <c r="CH170" i="6"/>
  <c r="CI170" i="6"/>
  <c r="CJ170" i="6"/>
  <c r="CK170" i="6"/>
  <c r="CL170" i="6"/>
  <c r="CM170" i="6"/>
  <c r="CB171" i="6"/>
  <c r="CD171" i="6"/>
  <c r="CE171" i="6"/>
  <c r="CF171" i="6"/>
  <c r="CG171" i="6"/>
  <c r="CH171" i="6"/>
  <c r="CI171" i="6"/>
  <c r="CJ171" i="6"/>
  <c r="CK171" i="6"/>
  <c r="CL171" i="6"/>
  <c r="CM171" i="6"/>
  <c r="CB172" i="6"/>
  <c r="CD172" i="6"/>
  <c r="CE172" i="6"/>
  <c r="CF172" i="6"/>
  <c r="CG172" i="6"/>
  <c r="CH172" i="6"/>
  <c r="CI172" i="6"/>
  <c r="CJ172" i="6"/>
  <c r="CK172" i="6"/>
  <c r="CL172" i="6"/>
  <c r="CM172" i="6"/>
  <c r="CB173" i="6"/>
  <c r="CD173" i="6"/>
  <c r="CE173" i="6"/>
  <c r="CF173" i="6"/>
  <c r="CG173" i="6"/>
  <c r="CH173" i="6"/>
  <c r="CI173" i="6"/>
  <c r="CJ173" i="6"/>
  <c r="CK173" i="6"/>
  <c r="CL173" i="6"/>
  <c r="CM173" i="6"/>
  <c r="CB174" i="6"/>
  <c r="CD174" i="6"/>
  <c r="CE174" i="6"/>
  <c r="CF174" i="6"/>
  <c r="CG174" i="6"/>
  <c r="CH174" i="6"/>
  <c r="CI174" i="6"/>
  <c r="CJ174" i="6"/>
  <c r="CK174" i="6"/>
  <c r="CL174" i="6"/>
  <c r="CM174" i="6"/>
  <c r="CB175" i="6"/>
  <c r="CD175" i="6"/>
  <c r="CE175" i="6"/>
  <c r="CF175" i="6"/>
  <c r="CG175" i="6"/>
  <c r="CH175" i="6"/>
  <c r="CI175" i="6"/>
  <c r="CJ175" i="6"/>
  <c r="CK175" i="6"/>
  <c r="CL175" i="6"/>
  <c r="CM175" i="6"/>
  <c r="CB176" i="6"/>
  <c r="CD176" i="6"/>
  <c r="CE176" i="6"/>
  <c r="CF176" i="6"/>
  <c r="CG176" i="6"/>
  <c r="CH176" i="6"/>
  <c r="CI176" i="6"/>
  <c r="CJ176" i="6"/>
  <c r="CK176" i="6"/>
  <c r="CL176" i="6"/>
  <c r="CM176" i="6"/>
  <c r="CB177" i="6"/>
  <c r="CD177" i="6"/>
  <c r="CE177" i="6"/>
  <c r="CF177" i="6"/>
  <c r="CG177" i="6"/>
  <c r="CH177" i="6"/>
  <c r="CI177" i="6"/>
  <c r="CJ177" i="6"/>
  <c r="CK177" i="6"/>
  <c r="CL177" i="6"/>
  <c r="CM177" i="6"/>
  <c r="CB178" i="6"/>
  <c r="CD178" i="6"/>
  <c r="CE178" i="6"/>
  <c r="CF178" i="6"/>
  <c r="CG178" i="6"/>
  <c r="CH178" i="6"/>
  <c r="CI178" i="6"/>
  <c r="CJ178" i="6"/>
  <c r="CK178" i="6"/>
  <c r="CL178" i="6"/>
  <c r="CM178" i="6"/>
  <c r="CB179" i="6"/>
  <c r="CD179" i="6"/>
  <c r="CE179" i="6"/>
  <c r="CF179" i="6"/>
  <c r="CG179" i="6"/>
  <c r="CH179" i="6"/>
  <c r="CI179" i="6"/>
  <c r="CJ179" i="6"/>
  <c r="CK179" i="6"/>
  <c r="CL179" i="6"/>
  <c r="CM179" i="6"/>
  <c r="CB180" i="6"/>
  <c r="CD180" i="6"/>
  <c r="CE180" i="6"/>
  <c r="CF180" i="6"/>
  <c r="CG180" i="6"/>
  <c r="CH180" i="6"/>
  <c r="CI180" i="6"/>
  <c r="CJ180" i="6"/>
  <c r="CK180" i="6"/>
  <c r="CL180" i="6"/>
  <c r="CM180" i="6"/>
  <c r="CB181" i="6"/>
  <c r="CD181" i="6"/>
  <c r="CE181" i="6"/>
  <c r="CF181" i="6"/>
  <c r="CG181" i="6"/>
  <c r="CH181" i="6"/>
  <c r="CI181" i="6"/>
  <c r="CJ181" i="6"/>
  <c r="CK181" i="6"/>
  <c r="CL181" i="6"/>
  <c r="CM181" i="6"/>
  <c r="CB182" i="6"/>
  <c r="CD182" i="6"/>
  <c r="CE182" i="6"/>
  <c r="CF182" i="6"/>
  <c r="CG182" i="6"/>
  <c r="CH182" i="6"/>
  <c r="CI182" i="6"/>
  <c r="CJ182" i="6"/>
  <c r="CK182" i="6"/>
  <c r="CL182" i="6"/>
  <c r="CM182" i="6"/>
  <c r="CN182" i="6"/>
  <c r="BU110" i="6"/>
  <c r="BV116" i="6"/>
  <c r="CB132" i="6"/>
  <c r="CD132" i="6"/>
  <c r="CE132" i="6"/>
  <c r="CF132" i="6"/>
  <c r="CG132" i="6"/>
  <c r="CH132" i="6"/>
  <c r="CI132" i="6"/>
  <c r="CJ132" i="6"/>
  <c r="CK132" i="6"/>
  <c r="CL132" i="6"/>
  <c r="CM132" i="6"/>
  <c r="CB133" i="6"/>
  <c r="CD133" i="6"/>
  <c r="CE133" i="6"/>
  <c r="CF133" i="6"/>
  <c r="CG133" i="6"/>
  <c r="CH133" i="6"/>
  <c r="CI133" i="6"/>
  <c r="CJ133" i="6"/>
  <c r="CK133" i="6"/>
  <c r="CL133" i="6"/>
  <c r="CM133" i="6"/>
  <c r="CB134" i="6"/>
  <c r="CD134" i="6"/>
  <c r="CE134" i="6"/>
  <c r="CF134" i="6"/>
  <c r="CG134" i="6"/>
  <c r="CH134" i="6"/>
  <c r="CI134" i="6"/>
  <c r="CJ134" i="6"/>
  <c r="CK134" i="6"/>
  <c r="CL134" i="6"/>
  <c r="CM134" i="6"/>
  <c r="CB135" i="6"/>
  <c r="CD135" i="6"/>
  <c r="CE135" i="6"/>
  <c r="CF135" i="6"/>
  <c r="CG135" i="6"/>
  <c r="CH135" i="6"/>
  <c r="CI135" i="6"/>
  <c r="CJ135" i="6"/>
  <c r="CK135" i="6"/>
  <c r="CL135" i="6"/>
  <c r="CM135" i="6"/>
  <c r="CB136" i="6"/>
  <c r="CD136" i="6"/>
  <c r="CE136" i="6"/>
  <c r="CF136" i="6"/>
  <c r="CG136" i="6"/>
  <c r="CH136" i="6"/>
  <c r="CI136" i="6"/>
  <c r="CJ136" i="6"/>
  <c r="CK136" i="6"/>
  <c r="CL136" i="6"/>
  <c r="CM136" i="6"/>
  <c r="CB137" i="6"/>
  <c r="CD137" i="6"/>
  <c r="CE137" i="6"/>
  <c r="CF137" i="6"/>
  <c r="CG137" i="6"/>
  <c r="CH137" i="6"/>
  <c r="CI137" i="6"/>
  <c r="CJ137" i="6"/>
  <c r="CK137" i="6"/>
  <c r="CL137" i="6"/>
  <c r="CM137" i="6"/>
  <c r="CB138" i="6"/>
  <c r="CD138" i="6"/>
  <c r="CE138" i="6"/>
  <c r="CF138" i="6"/>
  <c r="CG138" i="6"/>
  <c r="CH138" i="6"/>
  <c r="CI138" i="6"/>
  <c r="CJ138" i="6"/>
  <c r="CK138" i="6"/>
  <c r="CL138" i="6"/>
  <c r="CM138" i="6"/>
  <c r="CB139" i="6"/>
  <c r="CD139" i="6"/>
  <c r="CE139" i="6"/>
  <c r="CF139" i="6"/>
  <c r="CG139" i="6"/>
  <c r="CH139" i="6"/>
  <c r="CI139" i="6"/>
  <c r="CJ139" i="6"/>
  <c r="CK139" i="6"/>
  <c r="CL139" i="6"/>
  <c r="CM139" i="6"/>
  <c r="CB140" i="6"/>
  <c r="CD140" i="6"/>
  <c r="CE140" i="6"/>
  <c r="CF140" i="6"/>
  <c r="CG140" i="6"/>
  <c r="CH140" i="6"/>
  <c r="CI140" i="6"/>
  <c r="CJ140" i="6"/>
  <c r="CK140" i="6"/>
  <c r="CL140" i="6"/>
  <c r="CM140" i="6"/>
  <c r="CB141" i="6"/>
  <c r="CD141" i="6"/>
  <c r="CE141" i="6"/>
  <c r="CF141" i="6"/>
  <c r="CG141" i="6"/>
  <c r="CH141" i="6"/>
  <c r="CI141" i="6"/>
  <c r="CJ141" i="6"/>
  <c r="CK141" i="6"/>
  <c r="CL141" i="6"/>
  <c r="CM141" i="6"/>
  <c r="CB142" i="6"/>
  <c r="CD142" i="6"/>
  <c r="CE142" i="6"/>
  <c r="CF142" i="6"/>
  <c r="CG142" i="6"/>
  <c r="CH142" i="6"/>
  <c r="CI142" i="6"/>
  <c r="CJ142" i="6"/>
  <c r="CK142" i="6"/>
  <c r="CL142" i="6"/>
  <c r="CM142" i="6"/>
  <c r="CB143" i="6"/>
  <c r="CD143" i="6"/>
  <c r="CE143" i="6"/>
  <c r="CF143" i="6"/>
  <c r="CG143" i="6"/>
  <c r="CH143" i="6"/>
  <c r="CI143" i="6"/>
  <c r="CJ143" i="6"/>
  <c r="CK143" i="6"/>
  <c r="CL143" i="6"/>
  <c r="CM143" i="6"/>
  <c r="CB144" i="6"/>
  <c r="CD144" i="6"/>
  <c r="CE144" i="6"/>
  <c r="CF144" i="6"/>
  <c r="CG144" i="6"/>
  <c r="CH144" i="6"/>
  <c r="CI144" i="6"/>
  <c r="CJ144" i="6"/>
  <c r="CK144" i="6"/>
  <c r="CL144" i="6"/>
  <c r="CM144" i="6"/>
  <c r="CB145" i="6"/>
  <c r="CD145" i="6"/>
  <c r="CE145" i="6"/>
  <c r="CF145" i="6"/>
  <c r="CG145" i="6"/>
  <c r="CH145" i="6"/>
  <c r="CI145" i="6"/>
  <c r="CJ145" i="6"/>
  <c r="CK145" i="6"/>
  <c r="CL145" i="6"/>
  <c r="CM145" i="6"/>
  <c r="CB146" i="6"/>
  <c r="CD146" i="6"/>
  <c r="CE146" i="6"/>
  <c r="CF146" i="6"/>
  <c r="CG146" i="6"/>
  <c r="CH146" i="6"/>
  <c r="CI146" i="6"/>
  <c r="CJ146" i="6"/>
  <c r="CK146" i="6"/>
  <c r="CL146" i="6"/>
  <c r="CM146" i="6"/>
  <c r="CB147" i="6"/>
  <c r="CD147" i="6"/>
  <c r="CE147" i="6"/>
  <c r="CF147" i="6"/>
  <c r="CG147" i="6"/>
  <c r="CH147" i="6"/>
  <c r="CI147" i="6"/>
  <c r="CJ147" i="6"/>
  <c r="CK147" i="6"/>
  <c r="CL147" i="6"/>
  <c r="CM147" i="6"/>
  <c r="CB148" i="6"/>
  <c r="CD148" i="6"/>
  <c r="CE148" i="6"/>
  <c r="CF148" i="6"/>
  <c r="CG148" i="6"/>
  <c r="CH148" i="6"/>
  <c r="CI148" i="6"/>
  <c r="CJ148" i="6"/>
  <c r="CK148" i="6"/>
  <c r="CL148" i="6"/>
  <c r="CM148" i="6"/>
  <c r="CB149" i="6"/>
  <c r="CD149" i="6"/>
  <c r="CE149" i="6"/>
  <c r="CF149" i="6"/>
  <c r="CG149" i="6"/>
  <c r="CH149" i="6"/>
  <c r="CI149" i="6"/>
  <c r="CJ149" i="6"/>
  <c r="CK149" i="6"/>
  <c r="CL149" i="6"/>
  <c r="CM149" i="6"/>
  <c r="CB150" i="6"/>
  <c r="CD150" i="6"/>
  <c r="CE150" i="6"/>
  <c r="CF150" i="6"/>
  <c r="CG150" i="6"/>
  <c r="CH150" i="6"/>
  <c r="CI150" i="6"/>
  <c r="CJ150" i="6"/>
  <c r="CK150" i="6"/>
  <c r="CL150" i="6"/>
  <c r="CM150" i="6"/>
  <c r="CB151" i="6"/>
  <c r="CD151" i="6"/>
  <c r="CE151" i="6"/>
  <c r="CF151" i="6"/>
  <c r="CG151" i="6"/>
  <c r="CH151" i="6"/>
  <c r="CI151" i="6"/>
  <c r="CJ151" i="6"/>
  <c r="CK151" i="6"/>
  <c r="CL151" i="6"/>
  <c r="CM151" i="6"/>
  <c r="CB152" i="6"/>
  <c r="CD152" i="6"/>
  <c r="CE152" i="6"/>
  <c r="CF152" i="6"/>
  <c r="CG152" i="6"/>
  <c r="CH152" i="6"/>
  <c r="CI152" i="6"/>
  <c r="CJ152" i="6"/>
  <c r="CK152" i="6"/>
  <c r="CL152" i="6"/>
  <c r="CM152" i="6"/>
  <c r="CB153" i="6"/>
  <c r="CD153" i="6"/>
  <c r="CE153" i="6"/>
  <c r="CF153" i="6"/>
  <c r="CG153" i="6"/>
  <c r="CH153" i="6"/>
  <c r="CI153" i="6"/>
  <c r="CJ153" i="6"/>
  <c r="CK153" i="6"/>
  <c r="CL153" i="6"/>
  <c r="CM153" i="6"/>
  <c r="CB154" i="6"/>
  <c r="CD154" i="6"/>
  <c r="CE154" i="6"/>
  <c r="CF154" i="6"/>
  <c r="CG154" i="6"/>
  <c r="CH154" i="6"/>
  <c r="CI154" i="6"/>
  <c r="CJ154" i="6"/>
  <c r="CK154" i="6"/>
  <c r="CL154" i="6"/>
  <c r="CM154" i="6"/>
  <c r="CB155" i="6"/>
  <c r="CD155" i="6"/>
  <c r="CE155" i="6"/>
  <c r="CF155" i="6"/>
  <c r="CG155" i="6"/>
  <c r="CH155" i="6"/>
  <c r="CI155" i="6"/>
  <c r="CJ155" i="6"/>
  <c r="CK155" i="6"/>
  <c r="CL155" i="6"/>
  <c r="CM155" i="6"/>
  <c r="CN155" i="6"/>
  <c r="BU109" i="6"/>
  <c r="BV117" i="6"/>
  <c r="CB105" i="6"/>
  <c r="CD105" i="6"/>
  <c r="CE105" i="6"/>
  <c r="CF105" i="6"/>
  <c r="CG105" i="6"/>
  <c r="CH105" i="6"/>
  <c r="CI105" i="6"/>
  <c r="CJ105" i="6"/>
  <c r="CK105" i="6"/>
  <c r="CL105" i="6"/>
  <c r="CM105" i="6"/>
  <c r="CB106" i="6"/>
  <c r="CD106" i="6"/>
  <c r="CE106" i="6"/>
  <c r="CF106" i="6"/>
  <c r="CG106" i="6"/>
  <c r="CH106" i="6"/>
  <c r="CI106" i="6"/>
  <c r="CJ106" i="6"/>
  <c r="CK106" i="6"/>
  <c r="CL106" i="6"/>
  <c r="CM106" i="6"/>
  <c r="CB107" i="6"/>
  <c r="CD107" i="6"/>
  <c r="CE107" i="6"/>
  <c r="CF107" i="6"/>
  <c r="CG107" i="6"/>
  <c r="CH107" i="6"/>
  <c r="CI107" i="6"/>
  <c r="CJ107" i="6"/>
  <c r="CK107" i="6"/>
  <c r="CL107" i="6"/>
  <c r="CM107" i="6"/>
  <c r="CB108" i="6"/>
  <c r="CD108" i="6"/>
  <c r="CE108" i="6"/>
  <c r="CF108" i="6"/>
  <c r="CG108" i="6"/>
  <c r="CH108" i="6"/>
  <c r="CI108" i="6"/>
  <c r="CJ108" i="6"/>
  <c r="CK108" i="6"/>
  <c r="CL108" i="6"/>
  <c r="CM108" i="6"/>
  <c r="CB109" i="6"/>
  <c r="CD109" i="6"/>
  <c r="CE109" i="6"/>
  <c r="CF109" i="6"/>
  <c r="CG109" i="6"/>
  <c r="CH109" i="6"/>
  <c r="CI109" i="6"/>
  <c r="CJ109" i="6"/>
  <c r="CK109" i="6"/>
  <c r="CL109" i="6"/>
  <c r="CM109" i="6"/>
  <c r="CB110" i="6"/>
  <c r="CD110" i="6"/>
  <c r="CE110" i="6"/>
  <c r="CF110" i="6"/>
  <c r="CG110" i="6"/>
  <c r="CH110" i="6"/>
  <c r="CI110" i="6"/>
  <c r="CJ110" i="6"/>
  <c r="CK110" i="6"/>
  <c r="CL110" i="6"/>
  <c r="CM110" i="6"/>
  <c r="CB111" i="6"/>
  <c r="CD111" i="6"/>
  <c r="CE111" i="6"/>
  <c r="CF111" i="6"/>
  <c r="CG111" i="6"/>
  <c r="CH111" i="6"/>
  <c r="CI111" i="6"/>
  <c r="CJ111" i="6"/>
  <c r="CK111" i="6"/>
  <c r="CL111" i="6"/>
  <c r="CM111" i="6"/>
  <c r="CB112" i="6"/>
  <c r="CD112" i="6"/>
  <c r="CE112" i="6"/>
  <c r="CF112" i="6"/>
  <c r="CG112" i="6"/>
  <c r="CH112" i="6"/>
  <c r="CI112" i="6"/>
  <c r="CJ112" i="6"/>
  <c r="CK112" i="6"/>
  <c r="CL112" i="6"/>
  <c r="CM112" i="6"/>
  <c r="CB113" i="6"/>
  <c r="CD113" i="6"/>
  <c r="CE113" i="6"/>
  <c r="CF113" i="6"/>
  <c r="CG113" i="6"/>
  <c r="CH113" i="6"/>
  <c r="CI113" i="6"/>
  <c r="CJ113" i="6"/>
  <c r="CK113" i="6"/>
  <c r="CL113" i="6"/>
  <c r="CM113" i="6"/>
  <c r="CB114" i="6"/>
  <c r="CD114" i="6"/>
  <c r="CE114" i="6"/>
  <c r="CF114" i="6"/>
  <c r="CG114" i="6"/>
  <c r="CH114" i="6"/>
  <c r="CI114" i="6"/>
  <c r="CJ114" i="6"/>
  <c r="CK114" i="6"/>
  <c r="CL114" i="6"/>
  <c r="CM114" i="6"/>
  <c r="CB115" i="6"/>
  <c r="CD115" i="6"/>
  <c r="CE115" i="6"/>
  <c r="CF115" i="6"/>
  <c r="CG115" i="6"/>
  <c r="CH115" i="6"/>
  <c r="CI115" i="6"/>
  <c r="CJ115" i="6"/>
  <c r="CK115" i="6"/>
  <c r="CL115" i="6"/>
  <c r="CM115" i="6"/>
  <c r="CB116" i="6"/>
  <c r="CD116" i="6"/>
  <c r="CE116" i="6"/>
  <c r="CF116" i="6"/>
  <c r="CG116" i="6"/>
  <c r="CH116" i="6"/>
  <c r="CI116" i="6"/>
  <c r="CJ116" i="6"/>
  <c r="CK116" i="6"/>
  <c r="CL116" i="6"/>
  <c r="CM116" i="6"/>
  <c r="CB117" i="6"/>
  <c r="CD117" i="6"/>
  <c r="CE117" i="6"/>
  <c r="CF117" i="6"/>
  <c r="CG117" i="6"/>
  <c r="CH117" i="6"/>
  <c r="CI117" i="6"/>
  <c r="CJ117" i="6"/>
  <c r="CK117" i="6"/>
  <c r="CL117" i="6"/>
  <c r="CM117" i="6"/>
  <c r="CB118" i="6"/>
  <c r="CD118" i="6"/>
  <c r="CE118" i="6"/>
  <c r="CF118" i="6"/>
  <c r="CG118" i="6"/>
  <c r="CH118" i="6"/>
  <c r="CI118" i="6"/>
  <c r="CJ118" i="6"/>
  <c r="CK118" i="6"/>
  <c r="CL118" i="6"/>
  <c r="CM118" i="6"/>
  <c r="CB119" i="6"/>
  <c r="CD119" i="6"/>
  <c r="CE119" i="6"/>
  <c r="CF119" i="6"/>
  <c r="CG119" i="6"/>
  <c r="CH119" i="6"/>
  <c r="CI119" i="6"/>
  <c r="CJ119" i="6"/>
  <c r="CK119" i="6"/>
  <c r="CL119" i="6"/>
  <c r="CM119" i="6"/>
  <c r="CB120" i="6"/>
  <c r="CD120" i="6"/>
  <c r="CE120" i="6"/>
  <c r="CF120" i="6"/>
  <c r="CG120" i="6"/>
  <c r="CH120" i="6"/>
  <c r="CI120" i="6"/>
  <c r="CJ120" i="6"/>
  <c r="CK120" i="6"/>
  <c r="CL120" i="6"/>
  <c r="CM120" i="6"/>
  <c r="CB121" i="6"/>
  <c r="CD121" i="6"/>
  <c r="CE121" i="6"/>
  <c r="CF121" i="6"/>
  <c r="CG121" i="6"/>
  <c r="CH121" i="6"/>
  <c r="CI121" i="6"/>
  <c r="CJ121" i="6"/>
  <c r="CK121" i="6"/>
  <c r="CL121" i="6"/>
  <c r="CM121" i="6"/>
  <c r="CB122" i="6"/>
  <c r="CD122" i="6"/>
  <c r="CE122" i="6"/>
  <c r="CF122" i="6"/>
  <c r="CG122" i="6"/>
  <c r="CH122" i="6"/>
  <c r="CI122" i="6"/>
  <c r="CJ122" i="6"/>
  <c r="CK122" i="6"/>
  <c r="CL122" i="6"/>
  <c r="CM122" i="6"/>
  <c r="CB123" i="6"/>
  <c r="CD123" i="6"/>
  <c r="CE123" i="6"/>
  <c r="CF123" i="6"/>
  <c r="CG123" i="6"/>
  <c r="CH123" i="6"/>
  <c r="CI123" i="6"/>
  <c r="CJ123" i="6"/>
  <c r="CK123" i="6"/>
  <c r="CL123" i="6"/>
  <c r="CM123" i="6"/>
  <c r="CB124" i="6"/>
  <c r="CD124" i="6"/>
  <c r="CE124" i="6"/>
  <c r="CF124" i="6"/>
  <c r="CG124" i="6"/>
  <c r="CH124" i="6"/>
  <c r="CI124" i="6"/>
  <c r="CJ124" i="6"/>
  <c r="CK124" i="6"/>
  <c r="CL124" i="6"/>
  <c r="CM124" i="6"/>
  <c r="CB125" i="6"/>
  <c r="CD125" i="6"/>
  <c r="CE125" i="6"/>
  <c r="CF125" i="6"/>
  <c r="CG125" i="6"/>
  <c r="CH125" i="6"/>
  <c r="CI125" i="6"/>
  <c r="CJ125" i="6"/>
  <c r="CK125" i="6"/>
  <c r="CL125" i="6"/>
  <c r="CM125" i="6"/>
  <c r="CB126" i="6"/>
  <c r="CD126" i="6"/>
  <c r="CE126" i="6"/>
  <c r="CF126" i="6"/>
  <c r="CG126" i="6"/>
  <c r="CH126" i="6"/>
  <c r="CI126" i="6"/>
  <c r="CJ126" i="6"/>
  <c r="CK126" i="6"/>
  <c r="CL126" i="6"/>
  <c r="CM126" i="6"/>
  <c r="CB127" i="6"/>
  <c r="CD127" i="6"/>
  <c r="CE127" i="6"/>
  <c r="CF127" i="6"/>
  <c r="CG127" i="6"/>
  <c r="CH127" i="6"/>
  <c r="CI127" i="6"/>
  <c r="CJ127" i="6"/>
  <c r="CK127" i="6"/>
  <c r="CL127" i="6"/>
  <c r="CM127" i="6"/>
  <c r="CB128" i="6"/>
  <c r="CD128" i="6"/>
  <c r="CE128" i="6"/>
  <c r="CF128" i="6"/>
  <c r="CG128" i="6"/>
  <c r="CH128" i="6"/>
  <c r="CI128" i="6"/>
  <c r="CJ128" i="6"/>
  <c r="CK128" i="6"/>
  <c r="CL128" i="6"/>
  <c r="CM128" i="6"/>
  <c r="CN128" i="6"/>
  <c r="BU108" i="6"/>
  <c r="BV118" i="6"/>
  <c r="BV119" i="6"/>
  <c r="CD400" i="6"/>
  <c r="CE400" i="6"/>
  <c r="CF400" i="6"/>
  <c r="CG400" i="6"/>
  <c r="CH400" i="6"/>
  <c r="CI400" i="6"/>
  <c r="CJ400" i="6"/>
  <c r="CK400" i="6"/>
  <c r="CL400" i="6"/>
  <c r="CM400" i="6"/>
  <c r="CD373" i="6"/>
  <c r="CE373" i="6"/>
  <c r="CF373" i="6"/>
  <c r="CG373" i="6"/>
  <c r="CH373" i="6"/>
  <c r="CI373" i="6"/>
  <c r="CJ373" i="6"/>
  <c r="CK373" i="6"/>
  <c r="CL373" i="6"/>
  <c r="CM373" i="6"/>
  <c r="CD346" i="6"/>
  <c r="CE346" i="6"/>
  <c r="CF346" i="6"/>
  <c r="CG346" i="6"/>
  <c r="CH346" i="6"/>
  <c r="CI346" i="6"/>
  <c r="CJ346" i="6"/>
  <c r="CK346" i="6"/>
  <c r="CL346" i="6"/>
  <c r="CM346" i="6"/>
  <c r="CD319" i="6"/>
  <c r="CE319" i="6"/>
  <c r="CF319" i="6"/>
  <c r="CG319" i="6"/>
  <c r="CH319" i="6"/>
  <c r="CI319" i="6"/>
  <c r="CJ319" i="6"/>
  <c r="CK319" i="6"/>
  <c r="CL319" i="6"/>
  <c r="CM319" i="6"/>
  <c r="CD292" i="6"/>
  <c r="CE292" i="6"/>
  <c r="CF292" i="6"/>
  <c r="CG292" i="6"/>
  <c r="CH292" i="6"/>
  <c r="CI292" i="6"/>
  <c r="CJ292" i="6"/>
  <c r="CK292" i="6"/>
  <c r="CL292" i="6"/>
  <c r="CM292" i="6"/>
  <c r="CD265" i="6"/>
  <c r="CE265" i="6"/>
  <c r="CF265" i="6"/>
  <c r="CG265" i="6"/>
  <c r="CH265" i="6"/>
  <c r="CI265" i="6"/>
  <c r="CJ265" i="6"/>
  <c r="CK265" i="6"/>
  <c r="CL265" i="6"/>
  <c r="CM265" i="6"/>
  <c r="CD238" i="6"/>
  <c r="CE238" i="6"/>
  <c r="CF238" i="6"/>
  <c r="CG238" i="6"/>
  <c r="CH238" i="6"/>
  <c r="CI238" i="6"/>
  <c r="CJ238" i="6"/>
  <c r="CK238" i="6"/>
  <c r="CL238" i="6"/>
  <c r="CM238" i="6"/>
  <c r="CD211" i="6"/>
  <c r="CE211" i="6"/>
  <c r="CF211" i="6"/>
  <c r="CG211" i="6"/>
  <c r="CH211" i="6"/>
  <c r="CI211" i="6"/>
  <c r="CJ211" i="6"/>
  <c r="CK211" i="6"/>
  <c r="CL211" i="6"/>
  <c r="CM211" i="6"/>
  <c r="CD184" i="6"/>
  <c r="CE184" i="6"/>
  <c r="CF184" i="6"/>
  <c r="CG184" i="6"/>
  <c r="CH184" i="6"/>
  <c r="CI184" i="6"/>
  <c r="CJ184" i="6"/>
  <c r="CK184" i="6"/>
  <c r="CL184" i="6"/>
  <c r="CM184" i="6"/>
  <c r="CD157" i="6"/>
  <c r="CE157" i="6"/>
  <c r="CF157" i="6"/>
  <c r="CG157" i="6"/>
  <c r="CH157" i="6"/>
  <c r="CI157" i="6"/>
  <c r="CJ157" i="6"/>
  <c r="CK157" i="6"/>
  <c r="CL157" i="6"/>
  <c r="CM157" i="6"/>
  <c r="CD130" i="6"/>
  <c r="CE130" i="6"/>
  <c r="CF130" i="6"/>
  <c r="CG130" i="6"/>
  <c r="CH130" i="6"/>
  <c r="CI130" i="6"/>
  <c r="CJ130" i="6"/>
  <c r="CK130" i="6"/>
  <c r="CL130" i="6"/>
  <c r="CM130" i="6"/>
  <c r="CD103" i="6"/>
  <c r="CE103" i="6"/>
  <c r="CF103" i="6"/>
  <c r="CG103" i="6"/>
  <c r="CH103" i="6"/>
  <c r="CI103" i="6"/>
  <c r="CJ103" i="6"/>
  <c r="CK103" i="6"/>
  <c r="CL103" i="6"/>
  <c r="CM103" i="6"/>
  <c r="H75" i="6"/>
  <c r="I75" i="6"/>
  <c r="J75" i="6"/>
  <c r="K75" i="6"/>
  <c r="L75" i="6"/>
  <c r="M75" i="6"/>
  <c r="N75" i="6"/>
  <c r="O75" i="6"/>
  <c r="P75" i="6"/>
  <c r="Q75" i="6"/>
  <c r="AR75" i="6"/>
  <c r="BT75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AH99" i="6"/>
  <c r="BJ99" i="6"/>
  <c r="BT99" i="6"/>
  <c r="AJ75" i="6"/>
  <c r="BL75" i="6"/>
  <c r="AH81" i="6"/>
  <c r="BJ81" i="6"/>
  <c r="BL81" i="6"/>
  <c r="AH77" i="6"/>
  <c r="BJ77" i="6"/>
  <c r="BL77" i="6"/>
  <c r="AK75" i="6"/>
  <c r="BM75" i="6"/>
  <c r="BM77" i="6"/>
  <c r="AL75" i="6"/>
  <c r="BN75" i="6"/>
  <c r="BN77" i="6"/>
  <c r="AM75" i="6"/>
  <c r="BO75" i="6"/>
  <c r="BO77" i="6"/>
  <c r="AN75" i="6"/>
  <c r="BP75" i="6"/>
  <c r="BP77" i="6"/>
  <c r="AO75" i="6"/>
  <c r="BQ75" i="6"/>
  <c r="BQ77" i="6"/>
  <c r="AP75" i="6"/>
  <c r="BR75" i="6"/>
  <c r="BR77" i="6"/>
  <c r="AQ75" i="6"/>
  <c r="BS75" i="6"/>
  <c r="BS77" i="6"/>
  <c r="BT77" i="6"/>
  <c r="AS75" i="6"/>
  <c r="BU75" i="6"/>
  <c r="BU77" i="6"/>
  <c r="AH78" i="6"/>
  <c r="BJ78" i="6"/>
  <c r="BL78" i="6"/>
  <c r="BM78" i="6"/>
  <c r="BN78" i="6"/>
  <c r="BO78" i="6"/>
  <c r="BP78" i="6"/>
  <c r="BQ78" i="6"/>
  <c r="BR78" i="6"/>
  <c r="BS78" i="6"/>
  <c r="BT78" i="6"/>
  <c r="BU78" i="6"/>
  <c r="AH79" i="6"/>
  <c r="BJ79" i="6"/>
  <c r="BL79" i="6"/>
  <c r="BM79" i="6"/>
  <c r="BN79" i="6"/>
  <c r="BO79" i="6"/>
  <c r="BP79" i="6"/>
  <c r="BQ79" i="6"/>
  <c r="BR79" i="6"/>
  <c r="BS79" i="6"/>
  <c r="BT79" i="6"/>
  <c r="BU79" i="6"/>
  <c r="AH80" i="6"/>
  <c r="BJ80" i="6"/>
  <c r="BL80" i="6"/>
  <c r="BM80" i="6"/>
  <c r="BN80" i="6"/>
  <c r="BO80" i="6"/>
  <c r="BP80" i="6"/>
  <c r="BQ80" i="6"/>
  <c r="BR80" i="6"/>
  <c r="BS80" i="6"/>
  <c r="BT80" i="6"/>
  <c r="BU80" i="6"/>
  <c r="BM81" i="6"/>
  <c r="BN81" i="6"/>
  <c r="BO81" i="6"/>
  <c r="BP81" i="6"/>
  <c r="BQ81" i="6"/>
  <c r="BR81" i="6"/>
  <c r="BS81" i="6"/>
  <c r="BT81" i="6"/>
  <c r="BU81" i="6"/>
  <c r="AH82" i="6"/>
  <c r="BJ82" i="6"/>
  <c r="BL82" i="6"/>
  <c r="BM82" i="6"/>
  <c r="BN82" i="6"/>
  <c r="BO82" i="6"/>
  <c r="BP82" i="6"/>
  <c r="BQ82" i="6"/>
  <c r="BR82" i="6"/>
  <c r="BS82" i="6"/>
  <c r="BT82" i="6"/>
  <c r="BU82" i="6"/>
  <c r="AH83" i="6"/>
  <c r="BJ83" i="6"/>
  <c r="BL83" i="6"/>
  <c r="BM83" i="6"/>
  <c r="BN83" i="6"/>
  <c r="BO83" i="6"/>
  <c r="BP83" i="6"/>
  <c r="BQ83" i="6"/>
  <c r="BR83" i="6"/>
  <c r="BS83" i="6"/>
  <c r="BT83" i="6"/>
  <c r="BU83" i="6"/>
  <c r="AH84" i="6"/>
  <c r="BJ84" i="6"/>
  <c r="BL84" i="6"/>
  <c r="BM84" i="6"/>
  <c r="BN84" i="6"/>
  <c r="BO84" i="6"/>
  <c r="BP84" i="6"/>
  <c r="BQ84" i="6"/>
  <c r="BR84" i="6"/>
  <c r="BS84" i="6"/>
  <c r="BT84" i="6"/>
  <c r="BU84" i="6"/>
  <c r="AH85" i="6"/>
  <c r="BJ85" i="6"/>
  <c r="BL85" i="6"/>
  <c r="BM85" i="6"/>
  <c r="BN85" i="6"/>
  <c r="BO85" i="6"/>
  <c r="BP85" i="6"/>
  <c r="BQ85" i="6"/>
  <c r="BR85" i="6"/>
  <c r="BS85" i="6"/>
  <c r="BT85" i="6"/>
  <c r="BU85" i="6"/>
  <c r="AH86" i="6"/>
  <c r="BJ86" i="6"/>
  <c r="BL86" i="6"/>
  <c r="BM86" i="6"/>
  <c r="BN86" i="6"/>
  <c r="BO86" i="6"/>
  <c r="BP86" i="6"/>
  <c r="BQ86" i="6"/>
  <c r="BR86" i="6"/>
  <c r="BS86" i="6"/>
  <c r="BT86" i="6"/>
  <c r="BU86" i="6"/>
  <c r="AH87" i="6"/>
  <c r="BJ87" i="6"/>
  <c r="BL87" i="6"/>
  <c r="BM87" i="6"/>
  <c r="BN87" i="6"/>
  <c r="BO87" i="6"/>
  <c r="BP87" i="6"/>
  <c r="BQ87" i="6"/>
  <c r="BR87" i="6"/>
  <c r="BS87" i="6"/>
  <c r="BT87" i="6"/>
  <c r="BU87" i="6"/>
  <c r="AH88" i="6"/>
  <c r="BJ88" i="6"/>
  <c r="BL88" i="6"/>
  <c r="BM88" i="6"/>
  <c r="BN88" i="6"/>
  <c r="BO88" i="6"/>
  <c r="BP88" i="6"/>
  <c r="BQ88" i="6"/>
  <c r="BR88" i="6"/>
  <c r="BS88" i="6"/>
  <c r="BT88" i="6"/>
  <c r="BU88" i="6"/>
  <c r="AH89" i="6"/>
  <c r="BJ89" i="6"/>
  <c r="BL89" i="6"/>
  <c r="BM89" i="6"/>
  <c r="BN89" i="6"/>
  <c r="BO89" i="6"/>
  <c r="BP89" i="6"/>
  <c r="BQ89" i="6"/>
  <c r="BR89" i="6"/>
  <c r="BT89" i="6"/>
  <c r="BU89" i="6"/>
  <c r="AH90" i="6"/>
  <c r="BJ90" i="6"/>
  <c r="BL90" i="6"/>
  <c r="BM90" i="6"/>
  <c r="BN90" i="6"/>
  <c r="BO90" i="6"/>
  <c r="BP90" i="6"/>
  <c r="BQ90" i="6"/>
  <c r="BR90" i="6"/>
  <c r="BS90" i="6"/>
  <c r="BT90" i="6"/>
  <c r="BU90" i="6"/>
  <c r="AH91" i="6"/>
  <c r="BJ91" i="6"/>
  <c r="BL91" i="6"/>
  <c r="BM91" i="6"/>
  <c r="BN91" i="6"/>
  <c r="BO91" i="6"/>
  <c r="BP91" i="6"/>
  <c r="BQ91" i="6"/>
  <c r="BR91" i="6"/>
  <c r="BS91" i="6"/>
  <c r="BT91" i="6"/>
  <c r="BU91" i="6"/>
  <c r="AH92" i="6"/>
  <c r="BJ92" i="6"/>
  <c r="BL92" i="6"/>
  <c r="BM92" i="6"/>
  <c r="BN92" i="6"/>
  <c r="BO92" i="6"/>
  <c r="BP92" i="6"/>
  <c r="BQ92" i="6"/>
  <c r="BR92" i="6"/>
  <c r="BS92" i="6"/>
  <c r="BT92" i="6"/>
  <c r="BU92" i="6"/>
  <c r="AH93" i="6"/>
  <c r="BJ93" i="6"/>
  <c r="BL93" i="6"/>
  <c r="BM93" i="6"/>
  <c r="BN93" i="6"/>
  <c r="BO93" i="6"/>
  <c r="BP93" i="6"/>
  <c r="BQ93" i="6"/>
  <c r="BR93" i="6"/>
  <c r="BS93" i="6"/>
  <c r="BT93" i="6"/>
  <c r="BU93" i="6"/>
  <c r="AH94" i="6"/>
  <c r="BJ94" i="6"/>
  <c r="BL94" i="6"/>
  <c r="BM94" i="6"/>
  <c r="BN94" i="6"/>
  <c r="BO94" i="6"/>
  <c r="BP94" i="6"/>
  <c r="BQ94" i="6"/>
  <c r="BR94" i="6"/>
  <c r="BS94" i="6"/>
  <c r="BT94" i="6"/>
  <c r="BU94" i="6"/>
  <c r="AH95" i="6"/>
  <c r="BJ95" i="6"/>
  <c r="BL95" i="6"/>
  <c r="BM95" i="6"/>
  <c r="BN95" i="6"/>
  <c r="BO95" i="6"/>
  <c r="BP95" i="6"/>
  <c r="BQ95" i="6"/>
  <c r="BR95" i="6"/>
  <c r="BS95" i="6"/>
  <c r="BT95" i="6"/>
  <c r="BU95" i="6"/>
  <c r="AH96" i="6"/>
  <c r="BJ96" i="6"/>
  <c r="BL96" i="6"/>
  <c r="BM96" i="6"/>
  <c r="BN96" i="6"/>
  <c r="BO96" i="6"/>
  <c r="BP96" i="6"/>
  <c r="BQ96" i="6"/>
  <c r="BR96" i="6"/>
  <c r="BS96" i="6"/>
  <c r="BT96" i="6"/>
  <c r="BU96" i="6"/>
  <c r="AH97" i="6"/>
  <c r="BJ97" i="6"/>
  <c r="BL97" i="6"/>
  <c r="BM97" i="6"/>
  <c r="BN97" i="6"/>
  <c r="BO97" i="6"/>
  <c r="BP97" i="6"/>
  <c r="BQ97" i="6"/>
  <c r="BR97" i="6"/>
  <c r="BS97" i="6"/>
  <c r="BT97" i="6"/>
  <c r="BU97" i="6"/>
  <c r="AH98" i="6"/>
  <c r="BJ98" i="6"/>
  <c r="BL98" i="6"/>
  <c r="BM98" i="6"/>
  <c r="BN98" i="6"/>
  <c r="BO98" i="6"/>
  <c r="BP98" i="6"/>
  <c r="BQ98" i="6"/>
  <c r="BR98" i="6"/>
  <c r="BS98" i="6"/>
  <c r="BT98" i="6"/>
  <c r="BU98" i="6"/>
  <c r="BL99" i="6"/>
  <c r="BM99" i="6"/>
  <c r="BN99" i="6"/>
  <c r="BO99" i="6"/>
  <c r="BP99" i="6"/>
  <c r="BQ99" i="6"/>
  <c r="BR99" i="6"/>
  <c r="BS99" i="6"/>
  <c r="BU99" i="6"/>
  <c r="F100" i="6"/>
  <c r="AH100" i="6"/>
  <c r="BJ100" i="6"/>
  <c r="BL100" i="6"/>
  <c r="BM100" i="6"/>
  <c r="BN100" i="6"/>
  <c r="BO100" i="6"/>
  <c r="BP100" i="6"/>
  <c r="BQ100" i="6"/>
  <c r="BR100" i="6"/>
  <c r="BS100" i="6"/>
  <c r="BT100" i="6"/>
  <c r="BU100" i="6"/>
  <c r="BW108" i="6"/>
  <c r="BW109" i="6"/>
  <c r="BW110" i="6"/>
  <c r="BW111" i="6"/>
  <c r="BW112" i="6"/>
  <c r="BW113" i="6"/>
  <c r="BW114" i="6"/>
  <c r="BW115" i="6"/>
  <c r="BW116" i="6"/>
  <c r="BW117" i="6"/>
  <c r="BW118" i="6"/>
  <c r="BW119" i="6"/>
  <c r="BU103" i="6"/>
  <c r="W75" i="6"/>
  <c r="AY75" i="6"/>
  <c r="T77" i="6"/>
  <c r="AV77" i="6"/>
  <c r="AY77" i="6"/>
  <c r="X75" i="6"/>
  <c r="AZ75" i="6"/>
  <c r="AZ77" i="6"/>
  <c r="Y75" i="6"/>
  <c r="BA75" i="6"/>
  <c r="BA77" i="6"/>
  <c r="Z75" i="6"/>
  <c r="BB75" i="6"/>
  <c r="BB77" i="6"/>
  <c r="AA75" i="6"/>
  <c r="BC75" i="6"/>
  <c r="BC77" i="6"/>
  <c r="AB75" i="6"/>
  <c r="BD75" i="6"/>
  <c r="BD77" i="6"/>
  <c r="AC75" i="6"/>
  <c r="BE75" i="6"/>
  <c r="BE77" i="6"/>
  <c r="AD75" i="6"/>
  <c r="BF75" i="6"/>
  <c r="BF77" i="6"/>
  <c r="AE75" i="6"/>
  <c r="BG75" i="6"/>
  <c r="BG77" i="6"/>
  <c r="T78" i="6"/>
  <c r="AV78" i="6"/>
  <c r="AY78" i="6"/>
  <c r="AZ78" i="6"/>
  <c r="BA78" i="6"/>
  <c r="BB78" i="6"/>
  <c r="BC78" i="6"/>
  <c r="BD78" i="6"/>
  <c r="BE78" i="6"/>
  <c r="BF78" i="6"/>
  <c r="BG78" i="6"/>
  <c r="T79" i="6"/>
  <c r="AV79" i="6"/>
  <c r="AY79" i="6"/>
  <c r="AZ79" i="6"/>
  <c r="BA79" i="6"/>
  <c r="BB79" i="6"/>
  <c r="BC79" i="6"/>
  <c r="BD79" i="6"/>
  <c r="BE79" i="6"/>
  <c r="BF79" i="6"/>
  <c r="BG79" i="6"/>
  <c r="T80" i="6"/>
  <c r="AV80" i="6"/>
  <c r="AY80" i="6"/>
  <c r="AZ80" i="6"/>
  <c r="BA80" i="6"/>
  <c r="BB80" i="6"/>
  <c r="BC80" i="6"/>
  <c r="BD80" i="6"/>
  <c r="BE80" i="6"/>
  <c r="BF80" i="6"/>
  <c r="BG80" i="6"/>
  <c r="T81" i="6"/>
  <c r="AV81" i="6"/>
  <c r="AY81" i="6"/>
  <c r="AZ81" i="6"/>
  <c r="BA81" i="6"/>
  <c r="BB81" i="6"/>
  <c r="BC81" i="6"/>
  <c r="BD81" i="6"/>
  <c r="BE81" i="6"/>
  <c r="BF81" i="6"/>
  <c r="BG81" i="6"/>
  <c r="T82" i="6"/>
  <c r="AV82" i="6"/>
  <c r="AY82" i="6"/>
  <c r="AZ82" i="6"/>
  <c r="BA82" i="6"/>
  <c r="BB82" i="6"/>
  <c r="BC82" i="6"/>
  <c r="BD82" i="6"/>
  <c r="BE82" i="6"/>
  <c r="BF82" i="6"/>
  <c r="BG82" i="6"/>
  <c r="T83" i="6"/>
  <c r="AV83" i="6"/>
  <c r="AY83" i="6"/>
  <c r="AZ83" i="6"/>
  <c r="BA83" i="6"/>
  <c r="BB83" i="6"/>
  <c r="BC83" i="6"/>
  <c r="BD83" i="6"/>
  <c r="BE83" i="6"/>
  <c r="BF83" i="6"/>
  <c r="BG83" i="6"/>
  <c r="T84" i="6"/>
  <c r="AV84" i="6"/>
  <c r="AY84" i="6"/>
  <c r="AZ84" i="6"/>
  <c r="BA84" i="6"/>
  <c r="BB84" i="6"/>
  <c r="BC84" i="6"/>
  <c r="BD84" i="6"/>
  <c r="BE84" i="6"/>
  <c r="BF84" i="6"/>
  <c r="BG84" i="6"/>
  <c r="T85" i="6"/>
  <c r="AV85" i="6"/>
  <c r="AY85" i="6"/>
  <c r="AZ85" i="6"/>
  <c r="BA85" i="6"/>
  <c r="BB85" i="6"/>
  <c r="BC85" i="6"/>
  <c r="BD85" i="6"/>
  <c r="BE85" i="6"/>
  <c r="BF85" i="6"/>
  <c r="BG85" i="6"/>
  <c r="T86" i="6"/>
  <c r="AV86" i="6"/>
  <c r="AY86" i="6"/>
  <c r="AZ86" i="6"/>
  <c r="BA86" i="6"/>
  <c r="BB86" i="6"/>
  <c r="BC86" i="6"/>
  <c r="BD86" i="6"/>
  <c r="BE86" i="6"/>
  <c r="BF86" i="6"/>
  <c r="BG86" i="6"/>
  <c r="T87" i="6"/>
  <c r="AV87" i="6"/>
  <c r="AY87" i="6"/>
  <c r="AZ87" i="6"/>
  <c r="BA87" i="6"/>
  <c r="BB87" i="6"/>
  <c r="BC87" i="6"/>
  <c r="BD87" i="6"/>
  <c r="BE87" i="6"/>
  <c r="BF87" i="6"/>
  <c r="BG87" i="6"/>
  <c r="T88" i="6"/>
  <c r="AV88" i="6"/>
  <c r="AY88" i="6"/>
  <c r="AZ88" i="6"/>
  <c r="BA88" i="6"/>
  <c r="BB88" i="6"/>
  <c r="BC88" i="6"/>
  <c r="BD88" i="6"/>
  <c r="BE88" i="6"/>
  <c r="BF88" i="6"/>
  <c r="BG88" i="6"/>
  <c r="T89" i="6"/>
  <c r="AV89" i="6"/>
  <c r="AY89" i="6"/>
  <c r="AZ89" i="6"/>
  <c r="BA89" i="6"/>
  <c r="BB89" i="6"/>
  <c r="BC89" i="6"/>
  <c r="BD89" i="6"/>
  <c r="BE89" i="6"/>
  <c r="BF89" i="6"/>
  <c r="BG89" i="6"/>
  <c r="T90" i="6"/>
  <c r="AV90" i="6"/>
  <c r="AY90" i="6"/>
  <c r="AZ90" i="6"/>
  <c r="BA90" i="6"/>
  <c r="BB90" i="6"/>
  <c r="BC90" i="6"/>
  <c r="BD90" i="6"/>
  <c r="BE90" i="6"/>
  <c r="BF90" i="6"/>
  <c r="BG90" i="6"/>
  <c r="T91" i="6"/>
  <c r="AV91" i="6"/>
  <c r="AY91" i="6"/>
  <c r="AZ91" i="6"/>
  <c r="BA91" i="6"/>
  <c r="BB91" i="6"/>
  <c r="BC91" i="6"/>
  <c r="BD91" i="6"/>
  <c r="BE91" i="6"/>
  <c r="BF91" i="6"/>
  <c r="BG91" i="6"/>
  <c r="T92" i="6"/>
  <c r="AV92" i="6"/>
  <c r="AY92" i="6"/>
  <c r="AZ92" i="6"/>
  <c r="BA92" i="6"/>
  <c r="BB92" i="6"/>
  <c r="BC92" i="6"/>
  <c r="BD92" i="6"/>
  <c r="BE92" i="6"/>
  <c r="BF92" i="6"/>
  <c r="BG92" i="6"/>
  <c r="T93" i="6"/>
  <c r="AV93" i="6"/>
  <c r="AY93" i="6"/>
  <c r="AZ93" i="6"/>
  <c r="BA93" i="6"/>
  <c r="BB93" i="6"/>
  <c r="BC93" i="6"/>
  <c r="BD93" i="6"/>
  <c r="BE93" i="6"/>
  <c r="BF93" i="6"/>
  <c r="BG93" i="6"/>
  <c r="T94" i="6"/>
  <c r="AV94" i="6"/>
  <c r="AY94" i="6"/>
  <c r="AZ94" i="6"/>
  <c r="BA94" i="6"/>
  <c r="BB94" i="6"/>
  <c r="BC94" i="6"/>
  <c r="BD94" i="6"/>
  <c r="BE94" i="6"/>
  <c r="BF94" i="6"/>
  <c r="BG94" i="6"/>
  <c r="T95" i="6"/>
  <c r="AV95" i="6"/>
  <c r="AY95" i="6"/>
  <c r="AZ95" i="6"/>
  <c r="BA95" i="6"/>
  <c r="BB95" i="6"/>
  <c r="BC95" i="6"/>
  <c r="BD95" i="6"/>
  <c r="BE95" i="6"/>
  <c r="BF95" i="6"/>
  <c r="BG95" i="6"/>
  <c r="T96" i="6"/>
  <c r="AV96" i="6"/>
  <c r="AY96" i="6"/>
  <c r="AZ96" i="6"/>
  <c r="BA96" i="6"/>
  <c r="BB96" i="6"/>
  <c r="BC96" i="6"/>
  <c r="BD96" i="6"/>
  <c r="BE96" i="6"/>
  <c r="BF96" i="6"/>
  <c r="BG96" i="6"/>
  <c r="T97" i="6"/>
  <c r="AV97" i="6"/>
  <c r="AY97" i="6"/>
  <c r="AZ97" i="6"/>
  <c r="BA97" i="6"/>
  <c r="BB97" i="6"/>
  <c r="BC97" i="6"/>
  <c r="BD97" i="6"/>
  <c r="BE97" i="6"/>
  <c r="BF97" i="6"/>
  <c r="BG97" i="6"/>
  <c r="T98" i="6"/>
  <c r="AV98" i="6"/>
  <c r="AY98" i="6"/>
  <c r="AZ98" i="6"/>
  <c r="BA98" i="6"/>
  <c r="BB98" i="6"/>
  <c r="BC98" i="6"/>
  <c r="BD98" i="6"/>
  <c r="BE98" i="6"/>
  <c r="BF98" i="6"/>
  <c r="BG98" i="6"/>
  <c r="T99" i="6"/>
  <c r="AV99" i="6"/>
  <c r="AY99" i="6"/>
  <c r="AZ99" i="6"/>
  <c r="BA99" i="6"/>
  <c r="BB99" i="6"/>
  <c r="BC99" i="6"/>
  <c r="BD99" i="6"/>
  <c r="BE99" i="6"/>
  <c r="BF99" i="6"/>
  <c r="BG99" i="6"/>
  <c r="T100" i="6"/>
  <c r="AV100" i="6"/>
  <c r="AY100" i="6"/>
  <c r="AZ100" i="6"/>
  <c r="BA100" i="6"/>
  <c r="BB100" i="6"/>
  <c r="BC100" i="6"/>
  <c r="BD100" i="6"/>
  <c r="BE100" i="6"/>
  <c r="BF100" i="6"/>
  <c r="BG100" i="6"/>
  <c r="V75" i="6"/>
  <c r="AX75" i="6"/>
  <c r="AX78" i="6"/>
  <c r="AX79" i="6"/>
  <c r="AX80" i="6"/>
  <c r="AX81" i="6"/>
  <c r="AX82" i="6"/>
  <c r="AX83" i="6"/>
  <c r="AX84" i="6"/>
  <c r="AX85" i="6"/>
  <c r="AX86" i="6"/>
  <c r="AX87" i="6"/>
  <c r="AX88" i="6"/>
  <c r="AX89" i="6"/>
  <c r="AX90" i="6"/>
  <c r="AX91" i="6"/>
  <c r="AX92" i="6"/>
  <c r="AX93" i="6"/>
  <c r="AX94" i="6"/>
  <c r="AX95" i="6"/>
  <c r="AX96" i="6"/>
  <c r="AX97" i="6"/>
  <c r="AX98" i="6"/>
  <c r="AX99" i="6"/>
  <c r="AX100" i="6"/>
  <c r="AX77" i="6"/>
  <c r="W77" i="6"/>
  <c r="X77" i="6"/>
  <c r="Y77" i="6"/>
  <c r="Z77" i="6"/>
  <c r="AA77" i="6"/>
  <c r="AB77" i="6"/>
  <c r="AC77" i="6"/>
  <c r="AD77" i="6"/>
  <c r="AE77" i="6"/>
  <c r="W78" i="6"/>
  <c r="X78" i="6"/>
  <c r="Y78" i="6"/>
  <c r="Z78" i="6"/>
  <c r="AA78" i="6"/>
  <c r="AB78" i="6"/>
  <c r="AC78" i="6"/>
  <c r="AD78" i="6"/>
  <c r="AE78" i="6"/>
  <c r="W79" i="6"/>
  <c r="X79" i="6"/>
  <c r="Y79" i="6"/>
  <c r="Z79" i="6"/>
  <c r="AA79" i="6"/>
  <c r="AB79" i="6"/>
  <c r="AC79" i="6"/>
  <c r="AD79" i="6"/>
  <c r="AE79" i="6"/>
  <c r="W80" i="6"/>
  <c r="X80" i="6"/>
  <c r="Y80" i="6"/>
  <c r="Z80" i="6"/>
  <c r="AA80" i="6"/>
  <c r="AB80" i="6"/>
  <c r="AC80" i="6"/>
  <c r="AD80" i="6"/>
  <c r="AE80" i="6"/>
  <c r="W81" i="6"/>
  <c r="X81" i="6"/>
  <c r="Y81" i="6"/>
  <c r="Z81" i="6"/>
  <c r="AA81" i="6"/>
  <c r="AB81" i="6"/>
  <c r="AC81" i="6"/>
  <c r="AD81" i="6"/>
  <c r="AE81" i="6"/>
  <c r="W82" i="6"/>
  <c r="X82" i="6"/>
  <c r="Y82" i="6"/>
  <c r="Z82" i="6"/>
  <c r="AA82" i="6"/>
  <c r="AB82" i="6"/>
  <c r="AC82" i="6"/>
  <c r="AD82" i="6"/>
  <c r="AE82" i="6"/>
  <c r="W83" i="6"/>
  <c r="X83" i="6"/>
  <c r="Y83" i="6"/>
  <c r="Z83" i="6"/>
  <c r="AA83" i="6"/>
  <c r="AB83" i="6"/>
  <c r="AC83" i="6"/>
  <c r="AD83" i="6"/>
  <c r="AE83" i="6"/>
  <c r="W84" i="6"/>
  <c r="X84" i="6"/>
  <c r="Y84" i="6"/>
  <c r="Z84" i="6"/>
  <c r="AA84" i="6"/>
  <c r="AB84" i="6"/>
  <c r="AC84" i="6"/>
  <c r="AD84" i="6"/>
  <c r="AE84" i="6"/>
  <c r="W85" i="6"/>
  <c r="X85" i="6"/>
  <c r="Y85" i="6"/>
  <c r="Z85" i="6"/>
  <c r="AA85" i="6"/>
  <c r="AB85" i="6"/>
  <c r="AC85" i="6"/>
  <c r="AD85" i="6"/>
  <c r="AE85" i="6"/>
  <c r="W86" i="6"/>
  <c r="X86" i="6"/>
  <c r="Y86" i="6"/>
  <c r="Z86" i="6"/>
  <c r="AA86" i="6"/>
  <c r="AB86" i="6"/>
  <c r="AC86" i="6"/>
  <c r="AD86" i="6"/>
  <c r="AE86" i="6"/>
  <c r="W87" i="6"/>
  <c r="X87" i="6"/>
  <c r="Y87" i="6"/>
  <c r="Z87" i="6"/>
  <c r="AA87" i="6"/>
  <c r="AB87" i="6"/>
  <c r="AC87" i="6"/>
  <c r="AD87" i="6"/>
  <c r="AE87" i="6"/>
  <c r="W88" i="6"/>
  <c r="X88" i="6"/>
  <c r="Y88" i="6"/>
  <c r="Z88" i="6"/>
  <c r="AA88" i="6"/>
  <c r="AB88" i="6"/>
  <c r="AC88" i="6"/>
  <c r="AD88" i="6"/>
  <c r="AE88" i="6"/>
  <c r="W89" i="6"/>
  <c r="X89" i="6"/>
  <c r="Y89" i="6"/>
  <c r="Z89" i="6"/>
  <c r="AA89" i="6"/>
  <c r="AB89" i="6"/>
  <c r="AC89" i="6"/>
  <c r="AD89" i="6"/>
  <c r="AE89" i="6"/>
  <c r="W90" i="6"/>
  <c r="X90" i="6"/>
  <c r="Y90" i="6"/>
  <c r="Z90" i="6"/>
  <c r="AA90" i="6"/>
  <c r="AB90" i="6"/>
  <c r="AC90" i="6"/>
  <c r="AD90" i="6"/>
  <c r="AE90" i="6"/>
  <c r="W91" i="6"/>
  <c r="X91" i="6"/>
  <c r="Y91" i="6"/>
  <c r="Z91" i="6"/>
  <c r="AA91" i="6"/>
  <c r="AB91" i="6"/>
  <c r="AC91" i="6"/>
  <c r="AD91" i="6"/>
  <c r="AE91" i="6"/>
  <c r="W92" i="6"/>
  <c r="X92" i="6"/>
  <c r="Y92" i="6"/>
  <c r="Z92" i="6"/>
  <c r="AA92" i="6"/>
  <c r="AB92" i="6"/>
  <c r="AC92" i="6"/>
  <c r="AD92" i="6"/>
  <c r="AE92" i="6"/>
  <c r="W93" i="6"/>
  <c r="X93" i="6"/>
  <c r="Y93" i="6"/>
  <c r="Z93" i="6"/>
  <c r="AA93" i="6"/>
  <c r="AB93" i="6"/>
  <c r="AC93" i="6"/>
  <c r="AD93" i="6"/>
  <c r="AE93" i="6"/>
  <c r="W94" i="6"/>
  <c r="X94" i="6"/>
  <c r="Y94" i="6"/>
  <c r="Z94" i="6"/>
  <c r="AA94" i="6"/>
  <c r="AB94" i="6"/>
  <c r="AC94" i="6"/>
  <c r="AD94" i="6"/>
  <c r="AE94" i="6"/>
  <c r="W95" i="6"/>
  <c r="X95" i="6"/>
  <c r="Y95" i="6"/>
  <c r="Z95" i="6"/>
  <c r="AA95" i="6"/>
  <c r="AB95" i="6"/>
  <c r="AC95" i="6"/>
  <c r="AD95" i="6"/>
  <c r="AE95" i="6"/>
  <c r="W96" i="6"/>
  <c r="X96" i="6"/>
  <c r="Y96" i="6"/>
  <c r="Z96" i="6"/>
  <c r="AA96" i="6"/>
  <c r="AB96" i="6"/>
  <c r="AC96" i="6"/>
  <c r="AD96" i="6"/>
  <c r="AE96" i="6"/>
  <c r="W97" i="6"/>
  <c r="X97" i="6"/>
  <c r="Y97" i="6"/>
  <c r="Z97" i="6"/>
  <c r="AA97" i="6"/>
  <c r="AB97" i="6"/>
  <c r="AC97" i="6"/>
  <c r="AD97" i="6"/>
  <c r="AE97" i="6"/>
  <c r="W98" i="6"/>
  <c r="X98" i="6"/>
  <c r="Y98" i="6"/>
  <c r="Z98" i="6"/>
  <c r="AA98" i="6"/>
  <c r="AB98" i="6"/>
  <c r="AC98" i="6"/>
  <c r="AD98" i="6"/>
  <c r="AE98" i="6"/>
  <c r="W99" i="6"/>
  <c r="X99" i="6"/>
  <c r="Y99" i="6"/>
  <c r="Z99" i="6"/>
  <c r="AA99" i="6"/>
  <c r="AB99" i="6"/>
  <c r="AC99" i="6"/>
  <c r="AD99" i="6"/>
  <c r="AE99" i="6"/>
  <c r="W100" i="6"/>
  <c r="X100" i="6"/>
  <c r="Y100" i="6"/>
  <c r="Z100" i="6"/>
  <c r="AA100" i="6"/>
  <c r="AB100" i="6"/>
  <c r="AC100" i="6"/>
  <c r="AD100" i="6"/>
  <c r="AE100" i="6"/>
  <c r="V78" i="6"/>
  <c r="V79" i="6"/>
  <c r="V80" i="6"/>
  <c r="V81" i="6"/>
  <c r="V82" i="6"/>
  <c r="V83" i="6"/>
  <c r="V84" i="6"/>
  <c r="V85" i="6"/>
  <c r="V86" i="6"/>
  <c r="V87" i="6"/>
  <c r="V88" i="6"/>
  <c r="V89" i="6"/>
  <c r="V90" i="6"/>
  <c r="V91" i="6"/>
  <c r="V92" i="6"/>
  <c r="V93" i="6"/>
  <c r="V94" i="6"/>
  <c r="V95" i="6"/>
  <c r="V96" i="6"/>
  <c r="V97" i="6"/>
  <c r="V98" i="6"/>
  <c r="V99" i="6"/>
  <c r="V100" i="6"/>
  <c r="V77" i="6"/>
  <c r="H77" i="6"/>
  <c r="AS78" i="6"/>
  <c r="AJ77" i="6"/>
  <c r="AK77" i="6"/>
  <c r="AL77" i="6"/>
  <c r="AM77" i="6"/>
  <c r="AN77" i="6"/>
  <c r="AO77" i="6"/>
  <c r="AP77" i="6"/>
  <c r="AQ77" i="6"/>
  <c r="AR77" i="6"/>
  <c r="AS77" i="6"/>
  <c r="AJ78" i="6"/>
  <c r="AK78" i="6"/>
  <c r="AL78" i="6"/>
  <c r="AM78" i="6"/>
  <c r="AN78" i="6"/>
  <c r="AO78" i="6"/>
  <c r="AP78" i="6"/>
  <c r="AQ78" i="6"/>
  <c r="AR78" i="6"/>
  <c r="AJ79" i="6"/>
  <c r="AK79" i="6"/>
  <c r="AL79" i="6"/>
  <c r="AM79" i="6"/>
  <c r="AN79" i="6"/>
  <c r="AO79" i="6"/>
  <c r="AP79" i="6"/>
  <c r="AQ79" i="6"/>
  <c r="AR79" i="6"/>
  <c r="AS79" i="6"/>
  <c r="AJ80" i="6"/>
  <c r="AK80" i="6"/>
  <c r="AL80" i="6"/>
  <c r="AM80" i="6"/>
  <c r="AN80" i="6"/>
  <c r="AO80" i="6"/>
  <c r="AP80" i="6"/>
  <c r="AQ80" i="6"/>
  <c r="AR80" i="6"/>
  <c r="AS80" i="6"/>
  <c r="AJ81" i="6"/>
  <c r="AK81" i="6"/>
  <c r="AL81" i="6"/>
  <c r="AM81" i="6"/>
  <c r="AN81" i="6"/>
  <c r="AO81" i="6"/>
  <c r="AP81" i="6"/>
  <c r="AQ81" i="6"/>
  <c r="AR81" i="6"/>
  <c r="AS81" i="6"/>
  <c r="AJ82" i="6"/>
  <c r="AK82" i="6"/>
  <c r="AL82" i="6"/>
  <c r="AM82" i="6"/>
  <c r="AN82" i="6"/>
  <c r="AO82" i="6"/>
  <c r="AP82" i="6"/>
  <c r="AQ82" i="6"/>
  <c r="AR82" i="6"/>
  <c r="AS82" i="6"/>
  <c r="AJ83" i="6"/>
  <c r="AK83" i="6"/>
  <c r="AL83" i="6"/>
  <c r="AM83" i="6"/>
  <c r="AN83" i="6"/>
  <c r="AO83" i="6"/>
  <c r="AP83" i="6"/>
  <c r="AQ83" i="6"/>
  <c r="AR83" i="6"/>
  <c r="AS83" i="6"/>
  <c r="AJ84" i="6"/>
  <c r="AK84" i="6"/>
  <c r="AL84" i="6"/>
  <c r="AM84" i="6"/>
  <c r="AN84" i="6"/>
  <c r="AO84" i="6"/>
  <c r="AP84" i="6"/>
  <c r="AQ84" i="6"/>
  <c r="AR84" i="6"/>
  <c r="AS84" i="6"/>
  <c r="AJ85" i="6"/>
  <c r="AK85" i="6"/>
  <c r="AL85" i="6"/>
  <c r="AM85" i="6"/>
  <c r="AN85" i="6"/>
  <c r="AO85" i="6"/>
  <c r="AP85" i="6"/>
  <c r="AQ85" i="6"/>
  <c r="AR85" i="6"/>
  <c r="AS85" i="6"/>
  <c r="AJ86" i="6"/>
  <c r="AK86" i="6"/>
  <c r="AL86" i="6"/>
  <c r="AM86" i="6"/>
  <c r="AN86" i="6"/>
  <c r="AO86" i="6"/>
  <c r="AP86" i="6"/>
  <c r="AQ86" i="6"/>
  <c r="AR86" i="6"/>
  <c r="AS86" i="6"/>
  <c r="AJ87" i="6"/>
  <c r="AK87" i="6"/>
  <c r="AL87" i="6"/>
  <c r="AM87" i="6"/>
  <c r="AN87" i="6"/>
  <c r="AO87" i="6"/>
  <c r="AP87" i="6"/>
  <c r="AQ87" i="6"/>
  <c r="AR87" i="6"/>
  <c r="AS87" i="6"/>
  <c r="AJ88" i="6"/>
  <c r="AK88" i="6"/>
  <c r="AL88" i="6"/>
  <c r="AM88" i="6"/>
  <c r="AN88" i="6"/>
  <c r="AO88" i="6"/>
  <c r="AP88" i="6"/>
  <c r="AQ88" i="6"/>
  <c r="AR88" i="6"/>
  <c r="AS88" i="6"/>
  <c r="AJ89" i="6"/>
  <c r="AK89" i="6"/>
  <c r="AL89" i="6"/>
  <c r="AM89" i="6"/>
  <c r="AN89" i="6"/>
  <c r="AO89" i="6"/>
  <c r="AP89" i="6"/>
  <c r="AQ89" i="6"/>
  <c r="AR89" i="6"/>
  <c r="AS89" i="6"/>
  <c r="AJ90" i="6"/>
  <c r="AK90" i="6"/>
  <c r="AL90" i="6"/>
  <c r="AM90" i="6"/>
  <c r="AN90" i="6"/>
  <c r="AO90" i="6"/>
  <c r="AP90" i="6"/>
  <c r="AQ90" i="6"/>
  <c r="AR90" i="6"/>
  <c r="AS90" i="6"/>
  <c r="AJ91" i="6"/>
  <c r="AK91" i="6"/>
  <c r="AL91" i="6"/>
  <c r="AM91" i="6"/>
  <c r="AN91" i="6"/>
  <c r="AO91" i="6"/>
  <c r="AP91" i="6"/>
  <c r="AQ91" i="6"/>
  <c r="AR91" i="6"/>
  <c r="AS91" i="6"/>
  <c r="AJ92" i="6"/>
  <c r="AK92" i="6"/>
  <c r="AL92" i="6"/>
  <c r="AM92" i="6"/>
  <c r="AN92" i="6"/>
  <c r="AO92" i="6"/>
  <c r="AP92" i="6"/>
  <c r="AQ92" i="6"/>
  <c r="AR92" i="6"/>
  <c r="AS92" i="6"/>
  <c r="AJ93" i="6"/>
  <c r="AK93" i="6"/>
  <c r="AL93" i="6"/>
  <c r="AM93" i="6"/>
  <c r="AN93" i="6"/>
  <c r="AO93" i="6"/>
  <c r="AP93" i="6"/>
  <c r="AQ93" i="6"/>
  <c r="AR93" i="6"/>
  <c r="AS93" i="6"/>
  <c r="AJ94" i="6"/>
  <c r="AK94" i="6"/>
  <c r="AL94" i="6"/>
  <c r="AM94" i="6"/>
  <c r="AN94" i="6"/>
  <c r="AO94" i="6"/>
  <c r="AP94" i="6"/>
  <c r="AQ94" i="6"/>
  <c r="AR94" i="6"/>
  <c r="AS94" i="6"/>
  <c r="AJ95" i="6"/>
  <c r="AK95" i="6"/>
  <c r="AL95" i="6"/>
  <c r="AM95" i="6"/>
  <c r="AN95" i="6"/>
  <c r="AO95" i="6"/>
  <c r="AP95" i="6"/>
  <c r="AQ95" i="6"/>
  <c r="AR95" i="6"/>
  <c r="AS95" i="6"/>
  <c r="AJ96" i="6"/>
  <c r="AK96" i="6"/>
  <c r="AL96" i="6"/>
  <c r="AM96" i="6"/>
  <c r="AN96" i="6"/>
  <c r="AO96" i="6"/>
  <c r="AP96" i="6"/>
  <c r="AQ96" i="6"/>
  <c r="AR96" i="6"/>
  <c r="AS96" i="6"/>
  <c r="AJ97" i="6"/>
  <c r="AK97" i="6"/>
  <c r="AL97" i="6"/>
  <c r="AM97" i="6"/>
  <c r="AN97" i="6"/>
  <c r="AO97" i="6"/>
  <c r="AP97" i="6"/>
  <c r="AQ97" i="6"/>
  <c r="AR97" i="6"/>
  <c r="AS97" i="6"/>
  <c r="AJ98" i="6"/>
  <c r="AK98" i="6"/>
  <c r="AL98" i="6"/>
  <c r="AM98" i="6"/>
  <c r="AN98" i="6"/>
  <c r="AO98" i="6"/>
  <c r="AP98" i="6"/>
  <c r="AQ98" i="6"/>
  <c r="AR98" i="6"/>
  <c r="AS98" i="6"/>
  <c r="AJ99" i="6"/>
  <c r="AK99" i="6"/>
  <c r="AL99" i="6"/>
  <c r="AM99" i="6"/>
  <c r="AN99" i="6"/>
  <c r="AO99" i="6"/>
  <c r="AP99" i="6"/>
  <c r="AQ99" i="6"/>
  <c r="AR99" i="6"/>
  <c r="AS99" i="6"/>
  <c r="AJ100" i="6"/>
  <c r="AK100" i="6"/>
  <c r="AL100" i="6"/>
  <c r="AM100" i="6"/>
  <c r="AN100" i="6"/>
  <c r="AO100" i="6"/>
  <c r="AP100" i="6"/>
  <c r="AQ100" i="6"/>
  <c r="AR100" i="6"/>
  <c r="AS100" i="6"/>
  <c r="AJ74" i="6"/>
  <c r="BL74" i="6"/>
  <c r="AG75" i="6"/>
  <c r="BI75" i="6"/>
  <c r="AH75" i="6"/>
  <c r="BJ75" i="6"/>
  <c r="AI75" i="6"/>
  <c r="BK75" i="6"/>
  <c r="BX99" i="6"/>
  <c r="R102" i="6"/>
  <c r="V74" i="6"/>
  <c r="AX74" i="6"/>
  <c r="S75" i="6"/>
  <c r="AU75" i="6"/>
  <c r="T75" i="6"/>
  <c r="AV75" i="6"/>
  <c r="U75" i="6"/>
  <c r="AW75" i="6"/>
  <c r="F76" i="6"/>
  <c r="AH76" i="6"/>
  <c r="BJ76" i="6"/>
  <c r="T76" i="6"/>
  <c r="AV76" i="6"/>
  <c r="CJ47" i="6"/>
  <c r="CJ48" i="6"/>
  <c r="CJ49" i="6"/>
  <c r="CJ50" i="6"/>
  <c r="CJ51" i="6"/>
  <c r="CJ52" i="6"/>
  <c r="CJ53" i="6"/>
  <c r="CJ54" i="6"/>
  <c r="CJ55" i="6"/>
  <c r="CJ56" i="6"/>
  <c r="CJ57" i="6"/>
  <c r="CB47" i="6"/>
  <c r="CB48" i="6"/>
  <c r="CB49" i="6"/>
  <c r="CB50" i="6"/>
  <c r="CB51" i="6"/>
  <c r="CB52" i="6"/>
  <c r="CB53" i="6"/>
  <c r="CB54" i="6"/>
  <c r="CB55" i="6"/>
  <c r="CB56" i="6"/>
  <c r="CB57" i="6"/>
  <c r="BT47" i="6"/>
  <c r="BT48" i="6"/>
  <c r="BT49" i="6"/>
  <c r="BT50" i="6"/>
  <c r="BT51" i="6"/>
  <c r="BT52" i="6"/>
  <c r="BT53" i="6"/>
  <c r="BT54" i="6"/>
  <c r="BT55" i="6"/>
  <c r="BT56" i="6"/>
  <c r="BT57" i="6"/>
  <c r="BL47" i="6"/>
  <c r="BL48" i="6"/>
  <c r="BL49" i="6"/>
  <c r="BL50" i="6"/>
  <c r="BL51" i="6"/>
  <c r="BL52" i="6"/>
  <c r="BL53" i="6"/>
  <c r="BL54" i="6"/>
  <c r="BL55" i="6"/>
  <c r="BL56" i="6"/>
  <c r="BL57" i="6"/>
  <c r="BD47" i="6"/>
  <c r="BD48" i="6"/>
  <c r="BD49" i="6"/>
  <c r="BD50" i="6"/>
  <c r="BD51" i="6"/>
  <c r="BD52" i="6"/>
  <c r="BD53" i="6"/>
  <c r="BD54" i="6"/>
  <c r="BD55" i="6"/>
  <c r="BD56" i="6"/>
  <c r="BD57" i="6"/>
  <c r="AV47" i="6"/>
  <c r="AV48" i="6"/>
  <c r="AV49" i="6"/>
  <c r="AV50" i="6"/>
  <c r="AV51" i="6"/>
  <c r="AV52" i="6"/>
  <c r="AV53" i="6"/>
  <c r="AV54" i="6"/>
  <c r="AV55" i="6"/>
  <c r="AV56" i="6"/>
  <c r="AV57" i="6"/>
  <c r="AN47" i="6"/>
  <c r="AN48" i="6"/>
  <c r="AN49" i="6"/>
  <c r="AN50" i="6"/>
  <c r="AN51" i="6"/>
  <c r="AN52" i="6"/>
  <c r="AN53" i="6"/>
  <c r="AN54" i="6"/>
  <c r="AN55" i="6"/>
  <c r="AN56" i="6"/>
  <c r="AN57" i="6"/>
  <c r="AF47" i="6"/>
  <c r="AF48" i="6"/>
  <c r="AF49" i="6"/>
  <c r="AF50" i="6"/>
  <c r="AF51" i="6"/>
  <c r="AF52" i="6"/>
  <c r="AF53" i="6"/>
  <c r="AF54" i="6"/>
  <c r="AF55" i="6"/>
  <c r="AF56" i="6"/>
  <c r="AF57" i="6"/>
  <c r="X47" i="6"/>
  <c r="X48" i="6"/>
  <c r="X49" i="6"/>
  <c r="X50" i="6"/>
  <c r="X51" i="6"/>
  <c r="X52" i="6"/>
  <c r="X53" i="6"/>
  <c r="X54" i="6"/>
  <c r="X55" i="6"/>
  <c r="X56" i="6"/>
  <c r="X57" i="6"/>
  <c r="L45" i="6"/>
  <c r="C40" i="6"/>
  <c r="AW5" i="1"/>
  <c r="AW6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X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X51" i="1"/>
  <c r="AX52" i="1"/>
  <c r="AX53" i="1"/>
  <c r="AX54" i="1"/>
  <c r="AX55" i="1"/>
  <c r="AX56" i="1"/>
  <c r="AX57" i="1"/>
  <c r="AX58" i="1"/>
  <c r="AX59" i="1"/>
  <c r="AX60" i="1"/>
  <c r="AX61" i="1"/>
  <c r="AX62" i="1"/>
  <c r="AX63" i="1"/>
  <c r="AX64" i="1"/>
  <c r="AX65" i="1"/>
  <c r="AX66" i="1"/>
  <c r="AX67" i="1"/>
  <c r="AX68" i="1"/>
  <c r="AX69" i="1"/>
  <c r="AX70" i="1"/>
  <c r="AX71" i="1"/>
  <c r="AX72" i="1"/>
  <c r="AX73" i="1"/>
  <c r="AX74" i="1"/>
  <c r="AX75" i="1"/>
  <c r="AX76" i="1"/>
  <c r="AX77" i="1"/>
  <c r="AX78" i="1"/>
  <c r="AX79" i="1"/>
  <c r="AX80" i="1"/>
  <c r="AX81" i="1"/>
  <c r="AX82" i="1"/>
  <c r="AX83" i="1"/>
  <c r="AX84" i="1"/>
  <c r="AX85" i="1"/>
  <c r="AX86" i="1"/>
  <c r="AX87" i="1"/>
  <c r="AX88" i="1"/>
  <c r="AX89" i="1"/>
  <c r="AX90" i="1"/>
  <c r="AX91" i="1"/>
  <c r="AX92" i="1"/>
  <c r="AX93" i="1"/>
  <c r="AX94" i="1"/>
  <c r="AX95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Y81" i="1"/>
  <c r="AY82" i="1"/>
  <c r="AY83" i="1"/>
  <c r="AY84" i="1"/>
  <c r="AY85" i="1"/>
  <c r="AY86" i="1"/>
  <c r="AY87" i="1"/>
  <c r="AY88" i="1"/>
  <c r="AY89" i="1"/>
  <c r="AY90" i="1"/>
  <c r="AY91" i="1"/>
  <c r="AY92" i="1"/>
  <c r="AY93" i="1"/>
  <c r="AY94" i="1"/>
  <c r="AY95" i="1"/>
  <c r="AZ95" i="1"/>
  <c r="BB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45" i="1"/>
  <c r="BB46" i="1"/>
  <c r="BB47" i="1"/>
  <c r="BB48" i="1"/>
  <c r="BB49" i="1"/>
  <c r="BB50" i="1"/>
  <c r="BB51" i="1"/>
  <c r="BB52" i="1"/>
  <c r="BB53" i="1"/>
  <c r="BB54" i="1"/>
  <c r="BB55" i="1"/>
  <c r="BB56" i="1"/>
  <c r="BB57" i="1"/>
  <c r="BB58" i="1"/>
  <c r="BB59" i="1"/>
  <c r="BB60" i="1"/>
  <c r="BB61" i="1"/>
  <c r="BB62" i="1"/>
  <c r="BB63" i="1"/>
  <c r="BB64" i="1"/>
  <c r="BB65" i="1"/>
  <c r="BB66" i="1"/>
  <c r="BB67" i="1"/>
  <c r="BB68" i="1"/>
  <c r="BB69" i="1"/>
  <c r="BB70" i="1"/>
  <c r="BB71" i="1"/>
  <c r="BB72" i="1"/>
  <c r="BB73" i="1"/>
  <c r="BB74" i="1"/>
  <c r="BB75" i="1"/>
  <c r="BB76" i="1"/>
  <c r="BB77" i="1"/>
  <c r="BB78" i="1"/>
  <c r="BB79" i="1"/>
  <c r="BB80" i="1"/>
  <c r="BB81" i="1"/>
  <c r="BB82" i="1"/>
  <c r="BB83" i="1"/>
  <c r="BB84" i="1"/>
  <c r="BB85" i="1"/>
  <c r="BB86" i="1"/>
  <c r="BB87" i="1"/>
  <c r="BB88" i="1"/>
  <c r="BB89" i="1"/>
  <c r="BB90" i="1"/>
  <c r="BB91" i="1"/>
  <c r="BB92" i="1"/>
  <c r="BB93" i="1"/>
  <c r="BB94" i="1"/>
  <c r="BB95" i="1"/>
  <c r="BB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47" i="1"/>
  <c r="BA48" i="1"/>
  <c r="BA49" i="1"/>
  <c r="BA50" i="1"/>
  <c r="BA51" i="1"/>
  <c r="BA52" i="1"/>
  <c r="BA53" i="1"/>
  <c r="BA54" i="1"/>
  <c r="BA55" i="1"/>
  <c r="BA56" i="1"/>
  <c r="BA57" i="1"/>
  <c r="BA58" i="1"/>
  <c r="BA59" i="1"/>
  <c r="BA60" i="1"/>
  <c r="BA61" i="1"/>
  <c r="BA62" i="1"/>
  <c r="BA63" i="1"/>
  <c r="BA64" i="1"/>
  <c r="BA65" i="1"/>
  <c r="BA66" i="1"/>
  <c r="BA67" i="1"/>
  <c r="BA68" i="1"/>
  <c r="BA69" i="1"/>
  <c r="BA70" i="1"/>
  <c r="BA71" i="1"/>
  <c r="BA72" i="1"/>
  <c r="BA73" i="1"/>
  <c r="BA74" i="1"/>
  <c r="BA75" i="1"/>
  <c r="BA76" i="1"/>
  <c r="BA77" i="1"/>
  <c r="BA78" i="1"/>
  <c r="BA79" i="1"/>
  <c r="BA80" i="1"/>
  <c r="BA81" i="1"/>
  <c r="BA82" i="1"/>
  <c r="BA83" i="1"/>
  <c r="BA84" i="1"/>
  <c r="BA85" i="1"/>
  <c r="BA86" i="1"/>
  <c r="BA87" i="1"/>
  <c r="BA88" i="1"/>
  <c r="BA89" i="1"/>
  <c r="BA90" i="1"/>
  <c r="BA91" i="1"/>
  <c r="BA92" i="1"/>
  <c r="BA93" i="1"/>
  <c r="BA94" i="1"/>
  <c r="BA95" i="1"/>
  <c r="BA5" i="1"/>
  <c r="AV6" i="1"/>
  <c r="AV7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V76" i="1"/>
  <c r="AV77" i="1"/>
  <c r="AV78" i="1"/>
  <c r="AV79" i="1"/>
  <c r="AV80" i="1"/>
  <c r="AV81" i="1"/>
  <c r="AV82" i="1"/>
  <c r="AV83" i="1"/>
  <c r="AV84" i="1"/>
  <c r="AV85" i="1"/>
  <c r="AV86" i="1"/>
  <c r="AV87" i="1"/>
  <c r="AV88" i="1"/>
  <c r="AV89" i="1"/>
  <c r="AV90" i="1"/>
  <c r="AV91" i="1"/>
  <c r="AV92" i="1"/>
  <c r="AV93" i="1"/>
  <c r="AV94" i="1"/>
  <c r="AV9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V5" i="1"/>
  <c r="AU5" i="1"/>
  <c r="AT5" i="1"/>
  <c r="AZ5" i="1"/>
  <c r="AZ6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Z51" i="1"/>
  <c r="AZ52" i="1"/>
  <c r="AZ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AZ66" i="1"/>
  <c r="AZ67" i="1"/>
  <c r="AZ68" i="1"/>
  <c r="AZ69" i="1"/>
  <c r="AZ70" i="1"/>
  <c r="AZ71" i="1"/>
  <c r="AZ72" i="1"/>
  <c r="AZ73" i="1"/>
  <c r="AZ74" i="1"/>
  <c r="AZ75" i="1"/>
  <c r="AZ76" i="1"/>
  <c r="AZ77" i="1"/>
  <c r="AZ78" i="1"/>
  <c r="AZ79" i="1"/>
  <c r="AZ80" i="1"/>
  <c r="AZ81" i="1"/>
  <c r="AZ82" i="1"/>
  <c r="AZ83" i="1"/>
  <c r="AZ84" i="1"/>
  <c r="AZ85" i="1"/>
  <c r="AZ86" i="1"/>
  <c r="AZ87" i="1"/>
  <c r="AZ88" i="1"/>
  <c r="AZ89" i="1"/>
  <c r="AZ90" i="1"/>
  <c r="AZ91" i="1"/>
  <c r="AZ92" i="1"/>
  <c r="AZ93" i="1"/>
  <c r="AZ94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AT56" i="1"/>
  <c r="AT57" i="1"/>
  <c r="AT58" i="1"/>
  <c r="AT59" i="1"/>
  <c r="AT60" i="1"/>
  <c r="AT61" i="1"/>
  <c r="AT62" i="1"/>
  <c r="AT63" i="1"/>
  <c r="AT64" i="1"/>
  <c r="AT65" i="1"/>
  <c r="AT66" i="1"/>
  <c r="AT67" i="1"/>
  <c r="AT68" i="1"/>
  <c r="AT69" i="1"/>
  <c r="AT70" i="1"/>
  <c r="AT71" i="1"/>
  <c r="AT72" i="1"/>
  <c r="AT73" i="1"/>
  <c r="AT74" i="1"/>
  <c r="AT75" i="1"/>
  <c r="AT76" i="1"/>
  <c r="AT77" i="1"/>
  <c r="AT78" i="1"/>
  <c r="AT79" i="1"/>
  <c r="AT80" i="1"/>
  <c r="AT81" i="1"/>
  <c r="AT82" i="1"/>
  <c r="AT83" i="1"/>
  <c r="AT84" i="1"/>
  <c r="AT85" i="1"/>
  <c r="AT86" i="1"/>
  <c r="AT87" i="1"/>
  <c r="AT88" i="1"/>
  <c r="AT89" i="1"/>
  <c r="AT90" i="1"/>
  <c r="AT91" i="1"/>
  <c r="AT92" i="1"/>
  <c r="AT93" i="1"/>
  <c r="AT94" i="1"/>
  <c r="AT95" i="1"/>
  <c r="AO95" i="1"/>
  <c r="AO94" i="1"/>
  <c r="AO93" i="1"/>
  <c r="AO92" i="1"/>
  <c r="AO91" i="1"/>
  <c r="AO90" i="1"/>
  <c r="AO89" i="1"/>
  <c r="AO88" i="1"/>
  <c r="AO87" i="1"/>
  <c r="AO86" i="1"/>
  <c r="AO85" i="1"/>
  <c r="AO84" i="1"/>
  <c r="AO83" i="1"/>
  <c r="AO82" i="1"/>
  <c r="AO81" i="1"/>
  <c r="AO80" i="1"/>
  <c r="AO79" i="1"/>
  <c r="AO78" i="1"/>
  <c r="AO77" i="1"/>
  <c r="AO76" i="1"/>
  <c r="AO75" i="1"/>
  <c r="AO74" i="1"/>
  <c r="AO73" i="1"/>
  <c r="AO72" i="1"/>
  <c r="AO71" i="1"/>
  <c r="AO70" i="1"/>
  <c r="AO69" i="1"/>
  <c r="AO68" i="1"/>
  <c r="AO67" i="1"/>
  <c r="AO66" i="1"/>
  <c r="AO65" i="1"/>
  <c r="AO64" i="1"/>
  <c r="AO63" i="1"/>
  <c r="AO62" i="1"/>
  <c r="AO61" i="1"/>
  <c r="AO60" i="1"/>
  <c r="AO59" i="1"/>
  <c r="AO58" i="1"/>
  <c r="AO57" i="1"/>
  <c r="AO56" i="1"/>
  <c r="AO55" i="1"/>
  <c r="AO54" i="1"/>
  <c r="AO53" i="1"/>
  <c r="AO52" i="1"/>
  <c r="AO51" i="1"/>
  <c r="AO50" i="1"/>
  <c r="AO49" i="1"/>
  <c r="AO48" i="1"/>
  <c r="AO47" i="1"/>
  <c r="AO46" i="1"/>
  <c r="AO45" i="1"/>
  <c r="AO44" i="1"/>
  <c r="AO43" i="1"/>
  <c r="AO42" i="1"/>
  <c r="AO41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L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M5" i="1"/>
  <c r="AL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K5" i="1"/>
  <c r="AJ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F5" i="1"/>
  <c r="AE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5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93" i="1"/>
  <c r="O94" i="1"/>
  <c r="O95" i="1"/>
  <c r="H78" i="6"/>
  <c r="H86" i="6"/>
  <c r="H94" i="6"/>
  <c r="H79" i="6"/>
  <c r="H87" i="6"/>
  <c r="H95" i="6"/>
  <c r="H100" i="6"/>
  <c r="H93" i="6"/>
  <c r="H80" i="6"/>
  <c r="H88" i="6"/>
  <c r="H96" i="6"/>
  <c r="H81" i="6"/>
  <c r="H89" i="6"/>
  <c r="H97" i="6"/>
  <c r="H82" i="6"/>
  <c r="H90" i="6"/>
  <c r="H98" i="6"/>
  <c r="H92" i="6"/>
  <c r="H85" i="6"/>
  <c r="H83" i="6"/>
  <c r="H91" i="6"/>
  <c r="H99" i="6"/>
  <c r="H84" i="6"/>
  <c r="R76" i="6"/>
  <c r="T45" i="6"/>
  <c r="L47" i="6"/>
  <c r="M47" i="6"/>
  <c r="N47" i="6"/>
  <c r="O53" i="6"/>
  <c r="Q53" i="6"/>
  <c r="R53" i="6"/>
  <c r="O49" i="6"/>
  <c r="W49" i="6"/>
  <c r="Y49" i="6"/>
  <c r="Z49" i="6"/>
  <c r="O52" i="6"/>
  <c r="Q52" i="6"/>
  <c r="R52" i="6"/>
  <c r="O57" i="6"/>
  <c r="O56" i="6"/>
  <c r="O55" i="6"/>
  <c r="O54" i="6"/>
  <c r="W54" i="6"/>
  <c r="Y54" i="6"/>
  <c r="Z54" i="6"/>
  <c r="O51" i="6"/>
  <c r="O47" i="6"/>
  <c r="O50" i="6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X5" i="1"/>
  <c r="W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5" i="1"/>
  <c r="N6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5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S4" i="1"/>
  <c r="E5" i="1"/>
  <c r="I78" i="6"/>
  <c r="I86" i="6"/>
  <c r="I94" i="6"/>
  <c r="I79" i="6"/>
  <c r="I87" i="6"/>
  <c r="I95" i="6"/>
  <c r="I84" i="6"/>
  <c r="I100" i="6"/>
  <c r="I93" i="6"/>
  <c r="I80" i="6"/>
  <c r="I88" i="6"/>
  <c r="I96" i="6"/>
  <c r="I81" i="6"/>
  <c r="I89" i="6"/>
  <c r="I97" i="6"/>
  <c r="I82" i="6"/>
  <c r="I90" i="6"/>
  <c r="I98" i="6"/>
  <c r="I92" i="6"/>
  <c r="I83" i="6"/>
  <c r="I91" i="6"/>
  <c r="I99" i="6"/>
  <c r="I77" i="6"/>
  <c r="I85" i="6"/>
  <c r="Q49" i="6"/>
  <c r="R49" i="6"/>
  <c r="S49" i="6"/>
  <c r="AE49" i="6"/>
  <c r="AM49" i="6"/>
  <c r="AE54" i="6"/>
  <c r="AG54" i="6"/>
  <c r="AH54" i="6"/>
  <c r="W52" i="6"/>
  <c r="AE52" i="6"/>
  <c r="Q54" i="6"/>
  <c r="R54" i="6"/>
  <c r="S54" i="6"/>
  <c r="W53" i="6"/>
  <c r="AE53" i="6"/>
  <c r="T47" i="6"/>
  <c r="U47" i="6"/>
  <c r="V47" i="6"/>
  <c r="AA49" i="6"/>
  <c r="AB45" i="6"/>
  <c r="S53" i="6"/>
  <c r="S52" i="6"/>
  <c r="Q55" i="6"/>
  <c r="R55" i="6"/>
  <c r="S55" i="6"/>
  <c r="W55" i="6"/>
  <c r="W56" i="6"/>
  <c r="Q56" i="6"/>
  <c r="R56" i="6"/>
  <c r="S56" i="6"/>
  <c r="Q57" i="6"/>
  <c r="R57" i="6"/>
  <c r="S57" i="6"/>
  <c r="W57" i="6"/>
  <c r="R48" i="6"/>
  <c r="S48" i="6"/>
  <c r="W48" i="6"/>
  <c r="W51" i="6"/>
  <c r="Q51" i="6"/>
  <c r="R51" i="6"/>
  <c r="S51" i="6"/>
  <c r="W50" i="6"/>
  <c r="Q50" i="6"/>
  <c r="R50" i="6"/>
  <c r="S50" i="6"/>
  <c r="Q47" i="6"/>
  <c r="R47" i="6"/>
  <c r="S47" i="6"/>
  <c r="I47" i="6"/>
  <c r="W47" i="6"/>
  <c r="J77" i="6"/>
  <c r="J85" i="6"/>
  <c r="J93" i="6"/>
  <c r="J78" i="6"/>
  <c r="J86" i="6"/>
  <c r="J94" i="6"/>
  <c r="J91" i="6"/>
  <c r="J79" i="6"/>
  <c r="J87" i="6"/>
  <c r="J95" i="6"/>
  <c r="J99" i="6"/>
  <c r="J84" i="6"/>
  <c r="J100" i="6"/>
  <c r="J80" i="6"/>
  <c r="J88" i="6"/>
  <c r="J96" i="6"/>
  <c r="J81" i="6"/>
  <c r="J89" i="6"/>
  <c r="J97" i="6"/>
  <c r="J92" i="6"/>
  <c r="J82" i="6"/>
  <c r="J90" i="6"/>
  <c r="J98" i="6"/>
  <c r="J83" i="6"/>
  <c r="AM54" i="6"/>
  <c r="AO54" i="6"/>
  <c r="AP54" i="6"/>
  <c r="AG49" i="6"/>
  <c r="AH49" i="6"/>
  <c r="Y52" i="6"/>
  <c r="Z52" i="6"/>
  <c r="AA52" i="6"/>
  <c r="Y53" i="6"/>
  <c r="Z53" i="6"/>
  <c r="AA53" i="6"/>
  <c r="AB47" i="6"/>
  <c r="AC47" i="6"/>
  <c r="AD47" i="6"/>
  <c r="AJ45" i="6"/>
  <c r="AA54" i="6"/>
  <c r="Y48" i="6"/>
  <c r="Z48" i="6"/>
  <c r="AA48" i="6"/>
  <c r="AE48" i="6"/>
  <c r="AE57" i="6"/>
  <c r="Y57" i="6"/>
  <c r="Z57" i="6"/>
  <c r="AA57" i="6"/>
  <c r="Y56" i="6"/>
  <c r="Z56" i="6"/>
  <c r="AA56" i="6"/>
  <c r="AE56" i="6"/>
  <c r="Y55" i="6"/>
  <c r="Z55" i="6"/>
  <c r="AA55" i="6"/>
  <c r="AE55" i="6"/>
  <c r="AG53" i="6"/>
  <c r="AH53" i="6"/>
  <c r="AM53" i="6"/>
  <c r="AO53" i="6"/>
  <c r="AP53" i="6"/>
  <c r="Y50" i="6"/>
  <c r="Z50" i="6"/>
  <c r="AA50" i="6"/>
  <c r="AE50" i="6"/>
  <c r="Y47" i="6"/>
  <c r="Z47" i="6"/>
  <c r="AA47" i="6"/>
  <c r="AE47" i="6"/>
  <c r="AG52" i="6"/>
  <c r="AH52" i="6"/>
  <c r="AM52" i="6"/>
  <c r="AO52" i="6"/>
  <c r="AP52" i="6"/>
  <c r="AE51" i="6"/>
  <c r="Y51" i="6"/>
  <c r="Z51" i="6"/>
  <c r="AA51" i="6"/>
  <c r="AO49" i="6"/>
  <c r="AP49" i="6"/>
  <c r="K84" i="6"/>
  <c r="K92" i="6"/>
  <c r="K100" i="6"/>
  <c r="K99" i="6"/>
  <c r="K77" i="6"/>
  <c r="K85" i="6"/>
  <c r="K93" i="6"/>
  <c r="K83" i="6"/>
  <c r="K78" i="6"/>
  <c r="K86" i="6"/>
  <c r="K94" i="6"/>
  <c r="K90" i="6"/>
  <c r="K79" i="6"/>
  <c r="K87" i="6"/>
  <c r="K95" i="6"/>
  <c r="K91" i="6"/>
  <c r="K80" i="6"/>
  <c r="K88" i="6"/>
  <c r="K96" i="6"/>
  <c r="K82" i="6"/>
  <c r="K98" i="6"/>
  <c r="K81" i="6"/>
  <c r="K89" i="6"/>
  <c r="K97" i="6"/>
  <c r="AI49" i="6"/>
  <c r="AI54" i="6"/>
  <c r="AR45" i="6"/>
  <c r="AJ47" i="6"/>
  <c r="AK47" i="6"/>
  <c r="AL47" i="6"/>
  <c r="AI52" i="6"/>
  <c r="AI53" i="6"/>
  <c r="AM57" i="6"/>
  <c r="AG57" i="6"/>
  <c r="AH57" i="6"/>
  <c r="AI57" i="6"/>
  <c r="AG55" i="6"/>
  <c r="AH55" i="6"/>
  <c r="AI55" i="6"/>
  <c r="AM55" i="6"/>
  <c r="AO55" i="6"/>
  <c r="AP55" i="6"/>
  <c r="AM56" i="6"/>
  <c r="AO56" i="6"/>
  <c r="AP56" i="6"/>
  <c r="AG56" i="6"/>
  <c r="AH56" i="6"/>
  <c r="AI56" i="6"/>
  <c r="AM48" i="6"/>
  <c r="AO48" i="6"/>
  <c r="AP48" i="6"/>
  <c r="AG48" i="6"/>
  <c r="AH48" i="6"/>
  <c r="AI48" i="6"/>
  <c r="AG50" i="6"/>
  <c r="AH50" i="6"/>
  <c r="AI50" i="6"/>
  <c r="AM50" i="6"/>
  <c r="AO50" i="6"/>
  <c r="AP50" i="6"/>
  <c r="AG47" i="6"/>
  <c r="AH47" i="6"/>
  <c r="AI47" i="6"/>
  <c r="AM47" i="6"/>
  <c r="AG51" i="6"/>
  <c r="AH51" i="6"/>
  <c r="AI51" i="6"/>
  <c r="AM51" i="6"/>
  <c r="AO51" i="6"/>
  <c r="AP51" i="6"/>
  <c r="L83" i="6"/>
  <c r="L91" i="6"/>
  <c r="L99" i="6"/>
  <c r="L84" i="6"/>
  <c r="L92" i="6"/>
  <c r="L100" i="6"/>
  <c r="L97" i="6"/>
  <c r="L98" i="6"/>
  <c r="L77" i="6"/>
  <c r="L85" i="6"/>
  <c r="L93" i="6"/>
  <c r="L78" i="6"/>
  <c r="L86" i="6"/>
  <c r="L94" i="6"/>
  <c r="L79" i="6"/>
  <c r="L87" i="6"/>
  <c r="L95" i="6"/>
  <c r="L81" i="6"/>
  <c r="L80" i="6"/>
  <c r="L88" i="6"/>
  <c r="L96" i="6"/>
  <c r="L89" i="6"/>
  <c r="L82" i="6"/>
  <c r="L90" i="6"/>
  <c r="AQ55" i="6"/>
  <c r="AQ51" i="6"/>
  <c r="AQ52" i="6"/>
  <c r="AQ48" i="6"/>
  <c r="AQ56" i="6"/>
  <c r="AQ49" i="6"/>
  <c r="AQ53" i="6"/>
  <c r="AQ54" i="6"/>
  <c r="AQ50" i="6"/>
  <c r="AZ45" i="6"/>
  <c r="AU52" i="6"/>
  <c r="AR47" i="6"/>
  <c r="AS47" i="6"/>
  <c r="AT47" i="6"/>
  <c r="AO57" i="6"/>
  <c r="AP57" i="6"/>
  <c r="AQ57" i="6"/>
  <c r="AU47" i="6"/>
  <c r="AO47" i="6"/>
  <c r="AP47" i="6"/>
  <c r="AQ47" i="6"/>
  <c r="M82" i="6"/>
  <c r="M90" i="6"/>
  <c r="M98" i="6"/>
  <c r="M81" i="6"/>
  <c r="M83" i="6"/>
  <c r="M91" i="6"/>
  <c r="M99" i="6"/>
  <c r="M84" i="6"/>
  <c r="M92" i="6"/>
  <c r="M100" i="6"/>
  <c r="M89" i="6"/>
  <c r="M77" i="6"/>
  <c r="M85" i="6"/>
  <c r="M93" i="6"/>
  <c r="M97" i="6"/>
  <c r="M78" i="6"/>
  <c r="M86" i="6"/>
  <c r="M94" i="6"/>
  <c r="M80" i="6"/>
  <c r="M88" i="6"/>
  <c r="M79" i="6"/>
  <c r="M87" i="6"/>
  <c r="M95" i="6"/>
  <c r="M96" i="6"/>
  <c r="AU51" i="6"/>
  <c r="BC51" i="6"/>
  <c r="AU48" i="6"/>
  <c r="BC48" i="6"/>
  <c r="AU55" i="6"/>
  <c r="AW55" i="6"/>
  <c r="AX55" i="6"/>
  <c r="AY55" i="6"/>
  <c r="AU56" i="6"/>
  <c r="BC56" i="6"/>
  <c r="AU50" i="6"/>
  <c r="BC50" i="6"/>
  <c r="AU49" i="6"/>
  <c r="BC49" i="6"/>
  <c r="AU57" i="6"/>
  <c r="BC57" i="6"/>
  <c r="AU54" i="6"/>
  <c r="BC54" i="6"/>
  <c r="AU53" i="6"/>
  <c r="BC53" i="6"/>
  <c r="BH45" i="6"/>
  <c r="AZ47" i="6"/>
  <c r="BA47" i="6"/>
  <c r="BB47" i="6"/>
  <c r="BC52" i="6"/>
  <c r="AW52" i="6"/>
  <c r="AX52" i="6"/>
  <c r="AY52" i="6"/>
  <c r="BC47" i="6"/>
  <c r="AW47" i="6"/>
  <c r="AX47" i="6"/>
  <c r="AY47" i="6"/>
  <c r="N81" i="6"/>
  <c r="N89" i="6"/>
  <c r="N97" i="6"/>
  <c r="N88" i="6"/>
  <c r="N82" i="6"/>
  <c r="N90" i="6"/>
  <c r="N98" i="6"/>
  <c r="N87" i="6"/>
  <c r="N83" i="6"/>
  <c r="N91" i="6"/>
  <c r="N99" i="6"/>
  <c r="N95" i="6"/>
  <c r="N84" i="6"/>
  <c r="N92" i="6"/>
  <c r="N100" i="6"/>
  <c r="N80" i="6"/>
  <c r="N77" i="6"/>
  <c r="N85" i="6"/>
  <c r="N93" i="6"/>
  <c r="N79" i="6"/>
  <c r="N96" i="6"/>
  <c r="N78" i="6"/>
  <c r="N86" i="6"/>
  <c r="N94" i="6"/>
  <c r="AW57" i="6"/>
  <c r="AX57" i="6"/>
  <c r="AY57" i="6"/>
  <c r="AW53" i="6"/>
  <c r="AX53" i="6"/>
  <c r="AY53" i="6"/>
  <c r="AW51" i="6"/>
  <c r="AX51" i="6"/>
  <c r="AY51" i="6"/>
  <c r="AW48" i="6"/>
  <c r="AX48" i="6"/>
  <c r="AY48" i="6"/>
  <c r="AW54" i="6"/>
  <c r="AX54" i="6"/>
  <c r="AY54" i="6"/>
  <c r="AW49" i="6"/>
  <c r="AX49" i="6"/>
  <c r="AY49" i="6"/>
  <c r="AW50" i="6"/>
  <c r="AX50" i="6"/>
  <c r="AY50" i="6"/>
  <c r="AW56" i="6"/>
  <c r="AX56" i="6"/>
  <c r="AY56" i="6"/>
  <c r="BC55" i="6"/>
  <c r="BE55" i="6"/>
  <c r="BF55" i="6"/>
  <c r="BG55" i="6"/>
  <c r="BK54" i="6"/>
  <c r="BE54" i="6"/>
  <c r="BF54" i="6"/>
  <c r="BG54" i="6"/>
  <c r="BE49" i="6"/>
  <c r="BF49" i="6"/>
  <c r="BG49" i="6"/>
  <c r="BK49" i="6"/>
  <c r="BK56" i="6"/>
  <c r="BE56" i="6"/>
  <c r="BF56" i="6"/>
  <c r="BG56" i="6"/>
  <c r="BK57" i="6"/>
  <c r="BE57" i="6"/>
  <c r="BF57" i="6"/>
  <c r="BG57" i="6"/>
  <c r="BE52" i="6"/>
  <c r="BF52" i="6"/>
  <c r="BG52" i="6"/>
  <c r="BK52" i="6"/>
  <c r="BK50" i="6"/>
  <c r="BE50" i="6"/>
  <c r="BF50" i="6"/>
  <c r="BG50" i="6"/>
  <c r="BK51" i="6"/>
  <c r="BE51" i="6"/>
  <c r="BF51" i="6"/>
  <c r="BG51" i="6"/>
  <c r="BE53" i="6"/>
  <c r="BF53" i="6"/>
  <c r="BG53" i="6"/>
  <c r="BK53" i="6"/>
  <c r="BK48" i="6"/>
  <c r="BE48" i="6"/>
  <c r="BF48" i="6"/>
  <c r="BG48" i="6"/>
  <c r="BP45" i="6"/>
  <c r="BH47" i="6"/>
  <c r="BI47" i="6"/>
  <c r="BJ47" i="6"/>
  <c r="BE47" i="6"/>
  <c r="BF47" i="6"/>
  <c r="BG47" i="6"/>
  <c r="BK47" i="6"/>
  <c r="O80" i="6"/>
  <c r="O88" i="6"/>
  <c r="O96" i="6"/>
  <c r="O81" i="6"/>
  <c r="O89" i="6"/>
  <c r="O97" i="6"/>
  <c r="O87" i="6"/>
  <c r="O82" i="6"/>
  <c r="O90" i="6"/>
  <c r="O98" i="6"/>
  <c r="O83" i="6"/>
  <c r="O91" i="6"/>
  <c r="O99" i="6"/>
  <c r="O84" i="6"/>
  <c r="O92" i="6"/>
  <c r="O100" i="6"/>
  <c r="O94" i="6"/>
  <c r="O77" i="6"/>
  <c r="O85" i="6"/>
  <c r="O93" i="6"/>
  <c r="O78" i="6"/>
  <c r="O86" i="6"/>
  <c r="O79" i="6"/>
  <c r="O95" i="6"/>
  <c r="BK55" i="6"/>
  <c r="BM55" i="6"/>
  <c r="BN55" i="6"/>
  <c r="BO55" i="6"/>
  <c r="BS51" i="6"/>
  <c r="BM51" i="6"/>
  <c r="BN51" i="6"/>
  <c r="BO51" i="6"/>
  <c r="BM57" i="6"/>
  <c r="BN57" i="6"/>
  <c r="BO57" i="6"/>
  <c r="BS57" i="6"/>
  <c r="BX45" i="6"/>
  <c r="BP47" i="6"/>
  <c r="BQ47" i="6"/>
  <c r="BR47" i="6"/>
  <c r="BS50" i="6"/>
  <c r="BM50" i="6"/>
  <c r="BN50" i="6"/>
  <c r="BO50" i="6"/>
  <c r="BM56" i="6"/>
  <c r="BN56" i="6"/>
  <c r="BO56" i="6"/>
  <c r="BS56" i="6"/>
  <c r="BS52" i="6"/>
  <c r="BM52" i="6"/>
  <c r="BN52" i="6"/>
  <c r="BO52" i="6"/>
  <c r="BM49" i="6"/>
  <c r="BN49" i="6"/>
  <c r="BO49" i="6"/>
  <c r="BS49" i="6"/>
  <c r="BS48" i="6"/>
  <c r="BM48" i="6"/>
  <c r="BN48" i="6"/>
  <c r="BM53" i="6"/>
  <c r="BN53" i="6"/>
  <c r="BO53" i="6"/>
  <c r="BS53" i="6"/>
  <c r="BS54" i="6"/>
  <c r="BM54" i="6"/>
  <c r="BN54" i="6"/>
  <c r="BO54" i="6"/>
  <c r="BM47" i="6"/>
  <c r="BN47" i="6"/>
  <c r="BO47" i="6"/>
  <c r="BS47" i="6"/>
  <c r="P79" i="6"/>
  <c r="P87" i="6"/>
  <c r="P95" i="6"/>
  <c r="P80" i="6"/>
  <c r="P88" i="6"/>
  <c r="P96" i="6"/>
  <c r="P93" i="6"/>
  <c r="P78" i="6"/>
  <c r="P81" i="6"/>
  <c r="P89" i="6"/>
  <c r="P97" i="6"/>
  <c r="P94" i="6"/>
  <c r="P82" i="6"/>
  <c r="P90" i="6"/>
  <c r="P98" i="6"/>
  <c r="P83" i="6"/>
  <c r="P91" i="6"/>
  <c r="P99" i="6"/>
  <c r="P77" i="6"/>
  <c r="P85" i="6"/>
  <c r="P86" i="6"/>
  <c r="P84" i="6"/>
  <c r="P92" i="6"/>
  <c r="P100" i="6"/>
  <c r="BO48" i="6"/>
  <c r="BS55" i="6"/>
  <c r="CA55" i="6"/>
  <c r="CC55" i="6"/>
  <c r="CD55" i="6"/>
  <c r="BU52" i="6"/>
  <c r="BV52" i="6"/>
  <c r="BW52" i="6"/>
  <c r="CA52" i="6"/>
  <c r="CC52" i="6"/>
  <c r="CD52" i="6"/>
  <c r="BU57" i="6"/>
  <c r="BV57" i="6"/>
  <c r="BW57" i="6"/>
  <c r="CA57" i="6"/>
  <c r="CC57" i="6"/>
  <c r="CD57" i="6"/>
  <c r="BU56" i="6"/>
  <c r="BV56" i="6"/>
  <c r="BW56" i="6"/>
  <c r="CA56" i="6"/>
  <c r="CC56" i="6"/>
  <c r="CD56" i="6"/>
  <c r="CA54" i="6"/>
  <c r="CC54" i="6"/>
  <c r="CD54" i="6"/>
  <c r="BU54" i="6"/>
  <c r="BV54" i="6"/>
  <c r="BW54" i="6"/>
  <c r="CF45" i="6"/>
  <c r="CF47" i="6"/>
  <c r="BX47" i="6"/>
  <c r="BY47" i="6"/>
  <c r="BZ47" i="6"/>
  <c r="CE52" i="6"/>
  <c r="BU48" i="6"/>
  <c r="BV48" i="6"/>
  <c r="BW48" i="6"/>
  <c r="CA48" i="6"/>
  <c r="CC48" i="6"/>
  <c r="CD48" i="6"/>
  <c r="BU51" i="6"/>
  <c r="BV51" i="6"/>
  <c r="BW51" i="6"/>
  <c r="CA51" i="6"/>
  <c r="CC51" i="6"/>
  <c r="CD51" i="6"/>
  <c r="CA49" i="6"/>
  <c r="CC49" i="6"/>
  <c r="CD49" i="6"/>
  <c r="BU49" i="6"/>
  <c r="BV49" i="6"/>
  <c r="BW49" i="6"/>
  <c r="CA50" i="6"/>
  <c r="CC50" i="6"/>
  <c r="CD50" i="6"/>
  <c r="BU50" i="6"/>
  <c r="BV50" i="6"/>
  <c r="BW50" i="6"/>
  <c r="BU53" i="6"/>
  <c r="BV53" i="6"/>
  <c r="BW53" i="6"/>
  <c r="CA53" i="6"/>
  <c r="CC53" i="6"/>
  <c r="CD53" i="6"/>
  <c r="BU47" i="6"/>
  <c r="BV47" i="6"/>
  <c r="BW47" i="6"/>
  <c r="CA47" i="6"/>
  <c r="Q78" i="6"/>
  <c r="Q86" i="6"/>
  <c r="Q94" i="6"/>
  <c r="Q93" i="6"/>
  <c r="Q79" i="6"/>
  <c r="Q87" i="6"/>
  <c r="Q95" i="6"/>
  <c r="Q80" i="6"/>
  <c r="Q88" i="6"/>
  <c r="Q96" i="6"/>
  <c r="Q84" i="6"/>
  <c r="Q81" i="6"/>
  <c r="Q89" i="6"/>
  <c r="Q97" i="6"/>
  <c r="Q85" i="6"/>
  <c r="Q82" i="6"/>
  <c r="Q90" i="6"/>
  <c r="Q98" i="6"/>
  <c r="Q100" i="6"/>
  <c r="Q77" i="6"/>
  <c r="Q83" i="6"/>
  <c r="Q91" i="6"/>
  <c r="Q99" i="6"/>
  <c r="Q92" i="6"/>
  <c r="BU55" i="6"/>
  <c r="BV55" i="6"/>
  <c r="BW55" i="6"/>
  <c r="CE49" i="6"/>
  <c r="CE51" i="6"/>
  <c r="CE57" i="6"/>
  <c r="CE53" i="6"/>
  <c r="CE56" i="6"/>
  <c r="CE55" i="6"/>
  <c r="CE54" i="6"/>
  <c r="CE50" i="6"/>
  <c r="CE48" i="6"/>
  <c r="CG47" i="6"/>
  <c r="CH47" i="6"/>
  <c r="H47" i="6"/>
  <c r="CC47" i="6"/>
  <c r="CD47" i="6"/>
  <c r="CE47" i="6"/>
  <c r="CI48" i="6"/>
  <c r="CK48" i="6"/>
  <c r="CL48" i="6"/>
  <c r="CI47" i="6"/>
  <c r="CK47" i="6"/>
  <c r="CL47" i="6"/>
  <c r="CI55" i="6"/>
  <c r="CI49" i="6"/>
  <c r="CK49" i="6"/>
  <c r="CL49" i="6"/>
  <c r="CI57" i="6"/>
  <c r="CK57" i="6"/>
  <c r="CL57" i="6"/>
  <c r="CI53" i="6"/>
  <c r="CK53" i="6"/>
  <c r="CL53" i="6"/>
  <c r="CI52" i="6"/>
  <c r="CK52" i="6"/>
  <c r="CL52" i="6"/>
  <c r="CM52" i="6"/>
  <c r="I52" i="6"/>
  <c r="CI56" i="6"/>
  <c r="CK56" i="6"/>
  <c r="CL56" i="6"/>
  <c r="CI51" i="6"/>
  <c r="CK51" i="6"/>
  <c r="CL51" i="6"/>
  <c r="CI50" i="6"/>
  <c r="CK50" i="6"/>
  <c r="CL50" i="6"/>
  <c r="CI54" i="6"/>
  <c r="CK54" i="6"/>
  <c r="CL54" i="6"/>
  <c r="R89" i="6"/>
  <c r="R81" i="6"/>
  <c r="R100" i="6"/>
  <c r="R84" i="6"/>
  <c r="R94" i="6"/>
  <c r="R98" i="6"/>
  <c r="R96" i="6"/>
  <c r="R86" i="6"/>
  <c r="R77" i="6"/>
  <c r="R93" i="6"/>
  <c r="R92" i="6"/>
  <c r="R90" i="6"/>
  <c r="R88" i="6"/>
  <c r="R78" i="6"/>
  <c r="R99" i="6"/>
  <c r="R82" i="6"/>
  <c r="R80" i="6"/>
  <c r="R91" i="6"/>
  <c r="R85" i="6"/>
  <c r="R95" i="6"/>
  <c r="R83" i="6"/>
  <c r="R97" i="6"/>
  <c r="R87" i="6"/>
  <c r="R79" i="6"/>
  <c r="CM53" i="6"/>
  <c r="I53" i="6"/>
  <c r="CM57" i="6"/>
  <c r="I57" i="6"/>
  <c r="CM54" i="6"/>
  <c r="I54" i="6"/>
  <c r="CM49" i="6"/>
  <c r="I49" i="6"/>
  <c r="CM50" i="6"/>
  <c r="I50" i="6"/>
  <c r="CM51" i="6"/>
  <c r="I51" i="6"/>
  <c r="CM47" i="6"/>
  <c r="CM56" i="6"/>
  <c r="I56" i="6"/>
  <c r="CM48" i="6"/>
  <c r="I48" i="6"/>
  <c r="CK55" i="6"/>
  <c r="CL55" i="6"/>
  <c r="CM55" i="6"/>
  <c r="I55" i="6"/>
  <c r="R101" i="6"/>
  <c r="AF101" i="6"/>
  <c r="K102" i="6"/>
</calcChain>
</file>

<file path=xl/sharedStrings.xml><?xml version="1.0" encoding="utf-8"?>
<sst xmlns="http://schemas.openxmlformats.org/spreadsheetml/2006/main" count="197" uniqueCount="70">
  <si>
    <t xml:space="preserve">Q = </t>
  </si>
  <si>
    <t>kN</t>
  </si>
  <si>
    <t>Z =</t>
  </si>
  <si>
    <t>x =</t>
  </si>
  <si>
    <t>Ro =</t>
  </si>
  <si>
    <t>Cos Teta</t>
  </si>
  <si>
    <t xml:space="preserve">Sigma(M) = </t>
  </si>
  <si>
    <t>Poids Propre</t>
  </si>
  <si>
    <t>80 kPa</t>
  </si>
  <si>
    <t>X =</t>
  </si>
  <si>
    <t>Z</t>
  </si>
  <si>
    <t>π =</t>
  </si>
  <si>
    <t>ρ =</t>
  </si>
  <si>
    <t>Teta</t>
  </si>
  <si>
    <t>°</t>
  </si>
  <si>
    <t>Radians</t>
  </si>
  <si>
    <t>Pour 80</t>
  </si>
  <si>
    <t>X</t>
  </si>
  <si>
    <t>Pour 40</t>
  </si>
  <si>
    <t>Pour 20</t>
  </si>
  <si>
    <t>Sigma (v)</t>
  </si>
  <si>
    <t>X (0,5)</t>
  </si>
  <si>
    <t>X (1)</t>
  </si>
  <si>
    <t>X (2)</t>
  </si>
  <si>
    <t xml:space="preserve">q = </t>
  </si>
  <si>
    <t xml:space="preserve">R = </t>
  </si>
  <si>
    <t>m</t>
  </si>
  <si>
    <t>kPa</t>
  </si>
  <si>
    <t>s</t>
  </si>
  <si>
    <t>x</t>
  </si>
  <si>
    <t>z</t>
  </si>
  <si>
    <t>sigma</t>
  </si>
  <si>
    <t xml:space="preserve">Q= </t>
  </si>
  <si>
    <t>Somme</t>
  </si>
  <si>
    <t>Sigma</t>
  </si>
  <si>
    <t>teta</t>
  </si>
  <si>
    <t>rho</t>
  </si>
  <si>
    <t>Q</t>
  </si>
  <si>
    <t>Pas =</t>
  </si>
  <si>
    <t xml:space="preserve">N = </t>
  </si>
  <si>
    <t>N1</t>
  </si>
  <si>
    <t>Entrées :</t>
  </si>
  <si>
    <t>R</t>
  </si>
  <si>
    <t>dQ</t>
  </si>
  <si>
    <t>a</t>
  </si>
  <si>
    <t>dS</t>
  </si>
  <si>
    <t>d</t>
  </si>
  <si>
    <t>données</t>
  </si>
  <si>
    <t>pas teta =</t>
  </si>
  <si>
    <t>N teta</t>
  </si>
  <si>
    <t>sigma V</t>
  </si>
  <si>
    <t>a = 0</t>
  </si>
  <si>
    <t>a = R</t>
  </si>
  <si>
    <t>a = 2R</t>
  </si>
  <si>
    <t>z=0,5025</t>
  </si>
  <si>
    <t>z=0,105</t>
  </si>
  <si>
    <t>z=0,21</t>
  </si>
  <si>
    <t>Somme =</t>
  </si>
  <si>
    <t>roue gauche</t>
  </si>
  <si>
    <t>roue droite</t>
  </si>
  <si>
    <t>somme</t>
  </si>
  <si>
    <t>question 8</t>
  </si>
  <si>
    <t>question 7)2</t>
  </si>
  <si>
    <t>QUESTION 7)1</t>
  </si>
  <si>
    <t>Entrées</t>
  </si>
  <si>
    <t>sgima v</t>
  </si>
  <si>
    <t>donéées</t>
  </si>
  <si>
    <t>Pas R =</t>
  </si>
  <si>
    <t>Pas de a</t>
  </si>
  <si>
    <t>N a=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</si>
</sst>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1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5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2" borderId="6" xfId="0" applyFill="1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1" xfId="0" applyFill="1" applyBorder="1"/>
    <xf numFmtId="0" fontId="0" fillId="3" borderId="19" xfId="0" applyFill="1" applyBorder="1"/>
    <xf numFmtId="0" fontId="0" fillId="3" borderId="12" xfId="0" applyFill="1" applyBorder="1"/>
    <xf numFmtId="0" fontId="0" fillId="3" borderId="33" xfId="0" applyFill="1" applyBorder="1"/>
    <xf numFmtId="0" fontId="0" fillId="3" borderId="13" xfId="0" applyFill="1" applyBorder="1"/>
    <xf numFmtId="0" fontId="2" fillId="3" borderId="12" xfId="0" applyFont="1" applyFill="1" applyBorder="1"/>
    <xf numFmtId="0" fontId="0" fillId="3" borderId="0" xfId="0" applyFill="1"/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0" fillId="0" borderId="0" xfId="0" applyFill="1" applyBorder="1" applyAlignment="1"/>
    <xf numFmtId="0" fontId="0" fillId="0" borderId="0" xfId="0" applyBorder="1" applyAlignment="1"/>
    <xf numFmtId="0" fontId="0" fillId="0" borderId="37" xfId="0" applyBorder="1"/>
    <xf numFmtId="0" fontId="0" fillId="0" borderId="38" xfId="0" applyBorder="1"/>
    <xf numFmtId="0" fontId="0" fillId="0" borderId="0" xfId="0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35" xfId="0" applyFill="1" applyBorder="1"/>
    <xf numFmtId="0" fontId="0" fillId="0" borderId="34" xfId="0" applyFill="1" applyBorder="1"/>
    <xf numFmtId="0" fontId="0" fillId="3" borderId="43" xfId="0" applyFill="1" applyBorder="1" applyAlignment="1">
      <alignment horizontal="center"/>
    </xf>
    <xf numFmtId="0" fontId="0" fillId="3" borderId="44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5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0" borderId="48" xfId="0" applyFill="1" applyBorder="1"/>
    <xf numFmtId="0" fontId="0" fillId="0" borderId="12" xfId="0" applyBorder="1" applyAlignment="1">
      <alignment horizontal="center"/>
    </xf>
    <xf numFmtId="0" fontId="0" fillId="0" borderId="33" xfId="0" applyBorder="1"/>
    <xf numFmtId="0" fontId="0" fillId="0" borderId="12" xfId="0" applyBorder="1"/>
    <xf numFmtId="0" fontId="0" fillId="4" borderId="0" xfId="0" applyFill="1"/>
    <xf numFmtId="0" fontId="0" fillId="5" borderId="0" xfId="0" applyFill="1"/>
    <xf numFmtId="0" fontId="0" fillId="0" borderId="49" xfId="0" applyBorder="1" applyAlignment="1"/>
    <xf numFmtId="0" fontId="0" fillId="6" borderId="0" xfId="0" applyFill="1"/>
    <xf numFmtId="0" fontId="0" fillId="0" borderId="47" xfId="0" applyFill="1" applyBorder="1"/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chartsheet" Target="chartsheets/sheet1.xml"/><Relationship Id="rId3" Type="http://schemas.openxmlformats.org/officeDocument/2006/relationships/chartsheet" Target="chartsheets/sheet2.xml"/><Relationship Id="rId4" Type="http://schemas.openxmlformats.org/officeDocument/2006/relationships/chartsheet" Target="chartsheets/sheet3.xml"/><Relationship Id="rId5" Type="http://schemas.openxmlformats.org/officeDocument/2006/relationships/chartsheet" Target="chartsheets/sheet4.xml"/><Relationship Id="rId6" Type="http://schemas.openxmlformats.org/officeDocument/2006/relationships/worksheet" Target="worksheets/sheet2.xml"/><Relationship Id="rId7" Type="http://schemas.openxmlformats.org/officeDocument/2006/relationships/chartsheet" Target="chartsheets/sheet5.xml"/><Relationship Id="rId8" Type="http://schemas.openxmlformats.org/officeDocument/2006/relationships/chartsheet" Target="chartsheets/sheet6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_rels/chart3.xml.rels><?xml version="1.0" encoding="UTF-8" standalone="yes"?>
<Relationships xmlns="http://schemas.openxmlformats.org/package/2006/relationships"><Relationship Id="rId1" Type="http://schemas.microsoft.com/office/2011/relationships/chartStyle" Target="style3.xml"/><Relationship Id="rId2" Type="http://schemas.microsoft.com/office/2011/relationships/chartColorStyle" Target="colors3.xml"/></Relationships>
</file>

<file path=xl/charts/_rels/chart4.xml.rels><?xml version="1.0" encoding="UTF-8" standalone="yes"?>
<Relationships xmlns="http://schemas.openxmlformats.org/package/2006/relationships"><Relationship Id="rId1" Type="http://schemas.microsoft.com/office/2011/relationships/chartStyle" Target="style4.xml"/><Relationship Id="rId2" Type="http://schemas.microsoft.com/office/2011/relationships/chartColorStyle" Target="colors4.xml"/></Relationships>
</file>

<file path=xl/charts/_rels/chart5.xml.rels><?xml version="1.0" encoding="UTF-8" standalone="yes"?>
<Relationships xmlns="http://schemas.openxmlformats.org/package/2006/relationships"><Relationship Id="rId1" Type="http://schemas.microsoft.com/office/2011/relationships/chartStyle" Target="style5.xml"/><Relationship Id="rId2" Type="http://schemas.microsoft.com/office/2011/relationships/chartColorStyle" Target="colors5.xml"/></Relationships>
</file>

<file path=xl/charts/_rels/chart6.xml.rels><?xml version="1.0" encoding="UTF-8" standalone="yes"?>
<Relationships xmlns="http://schemas.openxmlformats.org/package/2006/relationships"><Relationship Id="rId1" Type="http://schemas.microsoft.com/office/2011/relationships/chartStyle" Target="style6.xml"/><Relationship Id="rId2" Type="http://schemas.microsoft.com/office/2011/relationships/chartColorStyle" Target="colors6.xml"/></Relationships>
</file>

<file path=xl/charts/_rels/chart7.xml.rels><?xml version="1.0" encoding="UTF-8" standalone="yes"?>
<Relationships xmlns="http://schemas.openxmlformats.org/package/2006/relationships"><Relationship Id="rId1" Type="http://schemas.microsoft.com/office/2011/relationships/chartStyle" Target="style7.xml"/><Relationship Id="rId2" Type="http://schemas.microsoft.com/office/2011/relationships/chartColorStyle" Target="colors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1'!$N$5:$N$105</c:f>
              <c:numCache>
                <c:formatCode>General</c:formatCode>
                <c:ptCount val="101"/>
                <c:pt idx="1">
                  <c:v>954.929658551372</c:v>
                </c:pt>
                <c:pt idx="2">
                  <c:v>238.732414637843</c:v>
                </c:pt>
                <c:pt idx="3">
                  <c:v>106.1032953945969</c:v>
                </c:pt>
                <c:pt idx="4">
                  <c:v>59.68310365946075</c:v>
                </c:pt>
                <c:pt idx="5">
                  <c:v>38.19718634205488</c:v>
                </c:pt>
                <c:pt idx="6">
                  <c:v>26.52582384864922</c:v>
                </c:pt>
                <c:pt idx="7">
                  <c:v>19.48836037859943</c:v>
                </c:pt>
                <c:pt idx="8">
                  <c:v>14.92077591486519</c:v>
                </c:pt>
                <c:pt idx="9">
                  <c:v>11.7892550438441</c:v>
                </c:pt>
                <c:pt idx="10">
                  <c:v>9.549296585513721</c:v>
                </c:pt>
                <c:pt idx="11">
                  <c:v>7.891980649184892</c:v>
                </c:pt>
                <c:pt idx="12">
                  <c:v>6.631455962162305</c:v>
                </c:pt>
                <c:pt idx="13">
                  <c:v>5.650471352374982</c:v>
                </c:pt>
                <c:pt idx="14">
                  <c:v>4.872090094649858</c:v>
                </c:pt>
                <c:pt idx="15">
                  <c:v>4.244131815783875</c:v>
                </c:pt>
                <c:pt idx="16">
                  <c:v>3.730193978716296</c:v>
                </c:pt>
                <c:pt idx="17">
                  <c:v>3.304254873880181</c:v>
                </c:pt>
                <c:pt idx="18">
                  <c:v>2.947313760961024</c:v>
                </c:pt>
                <c:pt idx="19">
                  <c:v>2.645234511222637</c:v>
                </c:pt>
                <c:pt idx="20">
                  <c:v>2.38732414637843</c:v>
                </c:pt>
                <c:pt idx="21">
                  <c:v>2.165373375399936</c:v>
                </c:pt>
                <c:pt idx="22">
                  <c:v>1.972995162296223</c:v>
                </c:pt>
                <c:pt idx="23">
                  <c:v>1.805160035068757</c:v>
                </c:pt>
                <c:pt idx="24">
                  <c:v>1.657863990540576</c:v>
                </c:pt>
                <c:pt idx="25">
                  <c:v>1.527887453682195</c:v>
                </c:pt>
                <c:pt idx="26">
                  <c:v>1.412617838093746</c:v>
                </c:pt>
                <c:pt idx="27">
                  <c:v>1.309917227093789</c:v>
                </c:pt>
                <c:pt idx="28">
                  <c:v>1.218022523662465</c:v>
                </c:pt>
                <c:pt idx="29">
                  <c:v>1.135469272950502</c:v>
                </c:pt>
                <c:pt idx="30">
                  <c:v>1.061032953945969</c:v>
                </c:pt>
                <c:pt idx="31">
                  <c:v>0.993683307545652</c:v>
                </c:pt>
                <c:pt idx="32">
                  <c:v>0.932548494679074</c:v>
                </c:pt>
                <c:pt idx="33">
                  <c:v>0.876886738798322</c:v>
                </c:pt>
                <c:pt idx="34">
                  <c:v>0.826063718470045</c:v>
                </c:pt>
                <c:pt idx="35">
                  <c:v>0.779534415143977</c:v>
                </c:pt>
                <c:pt idx="36">
                  <c:v>0.736828440240256</c:v>
                </c:pt>
                <c:pt idx="37">
                  <c:v>0.697538099745341</c:v>
                </c:pt>
                <c:pt idx="38">
                  <c:v>0.661308627805659</c:v>
                </c:pt>
                <c:pt idx="39">
                  <c:v>0.627830150263887</c:v>
                </c:pt>
                <c:pt idx="40">
                  <c:v>0.596831036594608</c:v>
                </c:pt>
                <c:pt idx="41">
                  <c:v>0.568072372725385</c:v>
                </c:pt>
                <c:pt idx="42">
                  <c:v>0.541343343849984</c:v>
                </c:pt>
                <c:pt idx="43">
                  <c:v>0.516457359952067</c:v>
                </c:pt>
                <c:pt idx="44">
                  <c:v>0.493248790574056</c:v>
                </c:pt>
                <c:pt idx="45">
                  <c:v>0.471570201753764</c:v>
                </c:pt>
                <c:pt idx="46">
                  <c:v>0.451290008767189</c:v>
                </c:pt>
                <c:pt idx="47">
                  <c:v>0.432290474672418</c:v>
                </c:pt>
                <c:pt idx="48">
                  <c:v>0.414465997635144</c:v>
                </c:pt>
                <c:pt idx="49">
                  <c:v>0.39772164037958</c:v>
                </c:pt>
                <c:pt idx="50">
                  <c:v>0.381971863420549</c:v>
                </c:pt>
                <c:pt idx="51">
                  <c:v>0.367139430431131</c:v>
                </c:pt>
                <c:pt idx="52">
                  <c:v>0.353154459523436</c:v>
                </c:pt>
                <c:pt idx="53">
                  <c:v>0.339953598629894</c:v>
                </c:pt>
                <c:pt idx="54">
                  <c:v>0.327479306773447</c:v>
                </c:pt>
                <c:pt idx="55">
                  <c:v>0.315679225967396</c:v>
                </c:pt>
                <c:pt idx="56">
                  <c:v>0.304505630915616</c:v>
                </c:pt>
                <c:pt idx="57">
                  <c:v>0.293914945691404</c:v>
                </c:pt>
                <c:pt idx="58">
                  <c:v>0.283867318237625</c:v>
                </c:pt>
                <c:pt idx="59">
                  <c:v>0.274326244915648</c:v>
                </c:pt>
                <c:pt idx="60">
                  <c:v>0.265258238486492</c:v>
                </c:pt>
                <c:pt idx="61">
                  <c:v>0.256632533875671</c:v>
                </c:pt>
                <c:pt idx="62">
                  <c:v>0.248420826886413</c:v>
                </c:pt>
                <c:pt idx="63">
                  <c:v>0.240597041711104</c:v>
                </c:pt>
                <c:pt idx="64">
                  <c:v>0.233137123669769</c:v>
                </c:pt>
                <c:pt idx="65">
                  <c:v>0.226018854094999</c:v>
                </c:pt>
                <c:pt idx="66">
                  <c:v>0.21922168469958</c:v>
                </c:pt>
                <c:pt idx="67">
                  <c:v>0.212726589118149</c:v>
                </c:pt>
                <c:pt idx="68">
                  <c:v>0.206515929617511</c:v>
                </c:pt>
                <c:pt idx="69">
                  <c:v>0.200573337229862</c:v>
                </c:pt>
                <c:pt idx="70">
                  <c:v>0.194883603785994</c:v>
                </c:pt>
                <c:pt idx="71">
                  <c:v>0.189432584517233</c:v>
                </c:pt>
                <c:pt idx="72">
                  <c:v>0.184207110060064</c:v>
                </c:pt>
                <c:pt idx="73">
                  <c:v>0.17919490684019</c:v>
                </c:pt>
                <c:pt idx="74">
                  <c:v>0.174384524936335</c:v>
                </c:pt>
                <c:pt idx="75">
                  <c:v>0.169765272631355</c:v>
                </c:pt>
                <c:pt idx="76">
                  <c:v>0.165327156951415</c:v>
                </c:pt>
                <c:pt idx="77">
                  <c:v>0.161060829575202</c:v>
                </c:pt>
                <c:pt idx="78">
                  <c:v>0.156957537565972</c:v>
                </c:pt>
                <c:pt idx="79">
                  <c:v>0.153009078441175</c:v>
                </c:pt>
                <c:pt idx="80">
                  <c:v>0.149207759148652</c:v>
                </c:pt>
                <c:pt idx="81">
                  <c:v>0.145546358565977</c:v>
                </c:pt>
                <c:pt idx="82">
                  <c:v>0.142018093181346</c:v>
                </c:pt>
                <c:pt idx="83">
                  <c:v>0.138616585651237</c:v>
                </c:pt>
                <c:pt idx="84">
                  <c:v>0.135335835962496</c:v>
                </c:pt>
                <c:pt idx="85">
                  <c:v>0.132170194955207</c:v>
                </c:pt>
                <c:pt idx="86">
                  <c:v>0.129114339988017</c:v>
                </c:pt>
                <c:pt idx="87">
                  <c:v>0.126163252550056</c:v>
                </c:pt>
                <c:pt idx="88">
                  <c:v>0.123312197643514</c:v>
                </c:pt>
                <c:pt idx="89">
                  <c:v>0.12055670477861</c:v>
                </c:pt>
                <c:pt idx="90">
                  <c:v>0.117892550438441</c:v>
                </c:pt>
                <c:pt idx="91">
                  <c:v>0.115315741885204</c:v>
                </c:pt>
                <c:pt idx="92">
                  <c:v>0.112822502191797</c:v>
                </c:pt>
                <c:pt idx="93">
                  <c:v>0.110409256393961</c:v>
                </c:pt>
                <c:pt idx="94">
                  <c:v>0.108072618668105</c:v>
                </c:pt>
                <c:pt idx="95">
                  <c:v>0.105809380448905</c:v>
                </c:pt>
                <c:pt idx="96">
                  <c:v>0.103616499408786</c:v>
                </c:pt>
                <c:pt idx="97">
                  <c:v>0.101491089228544</c:v>
                </c:pt>
                <c:pt idx="98">
                  <c:v>0.099430410094895</c:v>
                </c:pt>
                <c:pt idx="99">
                  <c:v>0.0974318598664801</c:v>
                </c:pt>
                <c:pt idx="100">
                  <c:v>0.0954929658551372</c:v>
                </c:pt>
              </c:numCache>
            </c:numRef>
          </c:xVal>
          <c:yVal>
            <c:numRef>
              <c:f>'Partie 1'!$B$5:$B$105</c:f>
              <c:numCache>
                <c:formatCode>General</c:formatCode>
                <c:ptCount val="101"/>
                <c:pt idx="0">
                  <c:v>0.0</c:v>
                </c:pt>
                <c:pt idx="1">
                  <c:v>0.2</c:v>
                </c:pt>
                <c:pt idx="2">
                  <c:v>0.4</c:v>
                </c:pt>
                <c:pt idx="3">
                  <c:v>0.6</c:v>
                </c:pt>
                <c:pt idx="4">
                  <c:v>0.8</c:v>
                </c:pt>
                <c:pt idx="5">
                  <c:v>1.0</c:v>
                </c:pt>
                <c:pt idx="6">
                  <c:v>1.2</c:v>
                </c:pt>
                <c:pt idx="7">
                  <c:v>1.4</c:v>
                </c:pt>
                <c:pt idx="8">
                  <c:v>1.6</c:v>
                </c:pt>
                <c:pt idx="9">
                  <c:v>1.8</c:v>
                </c:pt>
                <c:pt idx="10">
                  <c:v>2.0</c:v>
                </c:pt>
                <c:pt idx="11">
                  <c:v>2.2</c:v>
                </c:pt>
                <c:pt idx="12">
                  <c:v>2.4</c:v>
                </c:pt>
                <c:pt idx="13">
                  <c:v>2.6</c:v>
                </c:pt>
                <c:pt idx="14">
                  <c:v>2.8</c:v>
                </c:pt>
                <c:pt idx="15">
                  <c:v>3.0</c:v>
                </c:pt>
                <c:pt idx="16">
                  <c:v>3.2</c:v>
                </c:pt>
                <c:pt idx="17">
                  <c:v>3.4</c:v>
                </c:pt>
                <c:pt idx="18">
                  <c:v>3.6</c:v>
                </c:pt>
                <c:pt idx="19">
                  <c:v>3.8</c:v>
                </c:pt>
                <c:pt idx="20">
                  <c:v>4.0</c:v>
                </c:pt>
                <c:pt idx="21">
                  <c:v>4.2</c:v>
                </c:pt>
                <c:pt idx="22">
                  <c:v>4.4</c:v>
                </c:pt>
                <c:pt idx="23">
                  <c:v>4.6</c:v>
                </c:pt>
                <c:pt idx="24">
                  <c:v>4.8</c:v>
                </c:pt>
                <c:pt idx="25">
                  <c:v>5.0</c:v>
                </c:pt>
                <c:pt idx="26">
                  <c:v>5.2</c:v>
                </c:pt>
                <c:pt idx="27">
                  <c:v>5.4</c:v>
                </c:pt>
                <c:pt idx="28">
                  <c:v>5.6</c:v>
                </c:pt>
                <c:pt idx="29">
                  <c:v>5.8</c:v>
                </c:pt>
                <c:pt idx="30">
                  <c:v>6.0</c:v>
                </c:pt>
                <c:pt idx="31">
                  <c:v>6.2</c:v>
                </c:pt>
                <c:pt idx="32">
                  <c:v>6.4</c:v>
                </c:pt>
                <c:pt idx="33">
                  <c:v>6.6</c:v>
                </c:pt>
                <c:pt idx="34">
                  <c:v>6.8</c:v>
                </c:pt>
                <c:pt idx="35">
                  <c:v>7.0</c:v>
                </c:pt>
                <c:pt idx="36">
                  <c:v>7.2</c:v>
                </c:pt>
                <c:pt idx="37">
                  <c:v>7.4</c:v>
                </c:pt>
                <c:pt idx="38">
                  <c:v>7.6</c:v>
                </c:pt>
                <c:pt idx="39">
                  <c:v>7.8</c:v>
                </c:pt>
                <c:pt idx="40">
                  <c:v>8.0</c:v>
                </c:pt>
                <c:pt idx="41">
                  <c:v>8.2</c:v>
                </c:pt>
                <c:pt idx="42">
                  <c:v>8.4</c:v>
                </c:pt>
                <c:pt idx="43">
                  <c:v>8.6</c:v>
                </c:pt>
                <c:pt idx="44">
                  <c:v>8.8</c:v>
                </c:pt>
                <c:pt idx="45">
                  <c:v>9.0</c:v>
                </c:pt>
                <c:pt idx="46">
                  <c:v>9.2</c:v>
                </c:pt>
                <c:pt idx="47">
                  <c:v>9.4</c:v>
                </c:pt>
                <c:pt idx="48">
                  <c:v>9.6</c:v>
                </c:pt>
                <c:pt idx="49">
                  <c:v>9.8</c:v>
                </c:pt>
                <c:pt idx="50">
                  <c:v>10.0</c:v>
                </c:pt>
                <c:pt idx="51">
                  <c:v>10.2</c:v>
                </c:pt>
                <c:pt idx="52">
                  <c:v>10.4</c:v>
                </c:pt>
                <c:pt idx="53">
                  <c:v>10.6</c:v>
                </c:pt>
                <c:pt idx="54">
                  <c:v>10.8</c:v>
                </c:pt>
                <c:pt idx="55">
                  <c:v>11.0</c:v>
                </c:pt>
                <c:pt idx="56">
                  <c:v>11.2</c:v>
                </c:pt>
                <c:pt idx="57">
                  <c:v>11.4</c:v>
                </c:pt>
                <c:pt idx="58">
                  <c:v>11.6</c:v>
                </c:pt>
                <c:pt idx="59">
                  <c:v>11.8</c:v>
                </c:pt>
                <c:pt idx="60">
                  <c:v>12.0</c:v>
                </c:pt>
                <c:pt idx="61">
                  <c:v>12.2</c:v>
                </c:pt>
                <c:pt idx="62">
                  <c:v>12.4</c:v>
                </c:pt>
                <c:pt idx="63">
                  <c:v>12.6</c:v>
                </c:pt>
                <c:pt idx="64">
                  <c:v>12.8</c:v>
                </c:pt>
                <c:pt idx="65">
                  <c:v>13.0</c:v>
                </c:pt>
                <c:pt idx="66">
                  <c:v>13.2</c:v>
                </c:pt>
                <c:pt idx="67">
                  <c:v>13.4</c:v>
                </c:pt>
                <c:pt idx="68">
                  <c:v>13.6</c:v>
                </c:pt>
                <c:pt idx="69">
                  <c:v>13.8</c:v>
                </c:pt>
                <c:pt idx="70">
                  <c:v>14.0</c:v>
                </c:pt>
                <c:pt idx="71">
                  <c:v>14.2</c:v>
                </c:pt>
                <c:pt idx="72">
                  <c:v>14.4</c:v>
                </c:pt>
                <c:pt idx="73">
                  <c:v>14.6</c:v>
                </c:pt>
                <c:pt idx="74">
                  <c:v>14.8</c:v>
                </c:pt>
                <c:pt idx="75">
                  <c:v>15.0</c:v>
                </c:pt>
                <c:pt idx="76">
                  <c:v>15.2</c:v>
                </c:pt>
                <c:pt idx="77">
                  <c:v>15.4</c:v>
                </c:pt>
                <c:pt idx="78">
                  <c:v>15.6</c:v>
                </c:pt>
                <c:pt idx="79">
                  <c:v>15.8</c:v>
                </c:pt>
                <c:pt idx="80">
                  <c:v>16.0</c:v>
                </c:pt>
                <c:pt idx="81">
                  <c:v>16.2</c:v>
                </c:pt>
                <c:pt idx="82">
                  <c:v>16.4</c:v>
                </c:pt>
                <c:pt idx="83">
                  <c:v>16.6</c:v>
                </c:pt>
                <c:pt idx="84">
                  <c:v>16.8</c:v>
                </c:pt>
                <c:pt idx="85">
                  <c:v>17.0</c:v>
                </c:pt>
                <c:pt idx="86">
                  <c:v>17.2</c:v>
                </c:pt>
                <c:pt idx="87">
                  <c:v>17.4</c:v>
                </c:pt>
                <c:pt idx="88">
                  <c:v>17.6</c:v>
                </c:pt>
                <c:pt idx="89">
                  <c:v>17.8</c:v>
                </c:pt>
                <c:pt idx="90">
                  <c:v>18.0</c:v>
                </c:pt>
                <c:pt idx="91">
                  <c:v>18.2</c:v>
                </c:pt>
                <c:pt idx="92">
                  <c:v>18.4</c:v>
                </c:pt>
                <c:pt idx="93">
                  <c:v>18.6</c:v>
                </c:pt>
                <c:pt idx="94">
                  <c:v>18.8</c:v>
                </c:pt>
                <c:pt idx="95">
                  <c:v>19.0</c:v>
                </c:pt>
                <c:pt idx="96">
                  <c:v>19.2</c:v>
                </c:pt>
                <c:pt idx="97">
                  <c:v>19.4</c:v>
                </c:pt>
                <c:pt idx="98">
                  <c:v>19.6</c:v>
                </c:pt>
                <c:pt idx="99">
                  <c:v>19.8</c:v>
                </c:pt>
                <c:pt idx="100">
                  <c:v>20.0</c:v>
                </c:pt>
              </c:numCache>
            </c:numRef>
          </c:yVal>
          <c:smooth val="1"/>
        </c:ser>
        <c:ser>
          <c:idx val="1"/>
          <c:order val="1"/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1'!$R$5:$R$105</c:f>
              <c:numCache>
                <c:formatCode>General</c:formatCode>
                <c:ptCount val="101"/>
                <c:pt idx="0">
                  <c:v>0.0</c:v>
                </c:pt>
                <c:pt idx="1">
                  <c:v>3.8</c:v>
                </c:pt>
                <c:pt idx="2">
                  <c:v>7.6</c:v>
                </c:pt>
                <c:pt idx="3">
                  <c:v>11.4</c:v>
                </c:pt>
                <c:pt idx="4">
                  <c:v>15.2</c:v>
                </c:pt>
                <c:pt idx="5">
                  <c:v>19.0</c:v>
                </c:pt>
                <c:pt idx="6">
                  <c:v>22.8</c:v>
                </c:pt>
                <c:pt idx="7">
                  <c:v>26.6</c:v>
                </c:pt>
                <c:pt idx="8">
                  <c:v>30.4</c:v>
                </c:pt>
                <c:pt idx="9">
                  <c:v>34.2</c:v>
                </c:pt>
                <c:pt idx="10">
                  <c:v>38.0</c:v>
                </c:pt>
                <c:pt idx="11">
                  <c:v>41.8</c:v>
                </c:pt>
                <c:pt idx="12">
                  <c:v>45.6</c:v>
                </c:pt>
                <c:pt idx="13">
                  <c:v>49.4</c:v>
                </c:pt>
                <c:pt idx="14">
                  <c:v>53.2</c:v>
                </c:pt>
                <c:pt idx="15">
                  <c:v>57.0</c:v>
                </c:pt>
                <c:pt idx="16">
                  <c:v>60.8</c:v>
                </c:pt>
                <c:pt idx="17">
                  <c:v>64.6</c:v>
                </c:pt>
                <c:pt idx="18">
                  <c:v>68.4</c:v>
                </c:pt>
                <c:pt idx="19">
                  <c:v>72.2</c:v>
                </c:pt>
                <c:pt idx="20">
                  <c:v>76.0</c:v>
                </c:pt>
                <c:pt idx="21">
                  <c:v>79.8</c:v>
                </c:pt>
                <c:pt idx="22">
                  <c:v>83.60000000000001</c:v>
                </c:pt>
                <c:pt idx="23">
                  <c:v>87.4</c:v>
                </c:pt>
                <c:pt idx="24">
                  <c:v>91.2</c:v>
                </c:pt>
                <c:pt idx="25">
                  <c:v>95.0</c:v>
                </c:pt>
                <c:pt idx="26">
                  <c:v>98.8</c:v>
                </c:pt>
                <c:pt idx="27">
                  <c:v>102.6</c:v>
                </c:pt>
                <c:pt idx="28">
                  <c:v>106.4</c:v>
                </c:pt>
                <c:pt idx="29">
                  <c:v>110.2</c:v>
                </c:pt>
                <c:pt idx="30">
                  <c:v>114.0</c:v>
                </c:pt>
                <c:pt idx="31">
                  <c:v>117.8</c:v>
                </c:pt>
                <c:pt idx="32">
                  <c:v>121.6</c:v>
                </c:pt>
                <c:pt idx="33">
                  <c:v>125.4</c:v>
                </c:pt>
                <c:pt idx="34">
                  <c:v>129.2</c:v>
                </c:pt>
                <c:pt idx="35">
                  <c:v>133.0</c:v>
                </c:pt>
                <c:pt idx="36">
                  <c:v>136.8</c:v>
                </c:pt>
                <c:pt idx="37">
                  <c:v>140.6</c:v>
                </c:pt>
                <c:pt idx="38">
                  <c:v>144.4</c:v>
                </c:pt>
                <c:pt idx="39">
                  <c:v>148.2</c:v>
                </c:pt>
                <c:pt idx="40">
                  <c:v>152.0</c:v>
                </c:pt>
                <c:pt idx="41">
                  <c:v>155.8</c:v>
                </c:pt>
                <c:pt idx="42">
                  <c:v>159.6</c:v>
                </c:pt>
                <c:pt idx="43">
                  <c:v>163.4</c:v>
                </c:pt>
                <c:pt idx="44">
                  <c:v>167.2</c:v>
                </c:pt>
                <c:pt idx="45">
                  <c:v>171.0</c:v>
                </c:pt>
                <c:pt idx="46">
                  <c:v>174.8</c:v>
                </c:pt>
                <c:pt idx="47">
                  <c:v>178.6</c:v>
                </c:pt>
                <c:pt idx="48">
                  <c:v>182.4</c:v>
                </c:pt>
                <c:pt idx="49">
                  <c:v>186.2</c:v>
                </c:pt>
                <c:pt idx="50">
                  <c:v>190.0</c:v>
                </c:pt>
                <c:pt idx="51">
                  <c:v>193.8</c:v>
                </c:pt>
                <c:pt idx="52">
                  <c:v>197.6</c:v>
                </c:pt>
                <c:pt idx="53">
                  <c:v>201.4</c:v>
                </c:pt>
                <c:pt idx="54">
                  <c:v>205.2</c:v>
                </c:pt>
                <c:pt idx="55">
                  <c:v>209.0</c:v>
                </c:pt>
                <c:pt idx="56">
                  <c:v>212.8</c:v>
                </c:pt>
                <c:pt idx="57">
                  <c:v>216.6</c:v>
                </c:pt>
                <c:pt idx="58">
                  <c:v>220.4</c:v>
                </c:pt>
                <c:pt idx="59">
                  <c:v>224.2</c:v>
                </c:pt>
                <c:pt idx="60">
                  <c:v>228.0</c:v>
                </c:pt>
                <c:pt idx="61">
                  <c:v>231.8</c:v>
                </c:pt>
                <c:pt idx="62">
                  <c:v>235.6</c:v>
                </c:pt>
                <c:pt idx="63">
                  <c:v>239.4</c:v>
                </c:pt>
                <c:pt idx="64">
                  <c:v>243.2</c:v>
                </c:pt>
                <c:pt idx="65">
                  <c:v>247.0</c:v>
                </c:pt>
                <c:pt idx="66">
                  <c:v>250.8</c:v>
                </c:pt>
                <c:pt idx="67">
                  <c:v>254.6</c:v>
                </c:pt>
                <c:pt idx="68">
                  <c:v>258.4</c:v>
                </c:pt>
                <c:pt idx="69">
                  <c:v>262.2</c:v>
                </c:pt>
                <c:pt idx="70">
                  <c:v>266.0</c:v>
                </c:pt>
                <c:pt idx="71">
                  <c:v>269.8</c:v>
                </c:pt>
                <c:pt idx="72">
                  <c:v>273.6</c:v>
                </c:pt>
                <c:pt idx="73">
                  <c:v>277.4</c:v>
                </c:pt>
                <c:pt idx="74">
                  <c:v>281.2</c:v>
                </c:pt>
                <c:pt idx="75">
                  <c:v>285.0</c:v>
                </c:pt>
                <c:pt idx="76">
                  <c:v>288.8</c:v>
                </c:pt>
                <c:pt idx="77">
                  <c:v>292.6</c:v>
                </c:pt>
                <c:pt idx="78">
                  <c:v>296.4</c:v>
                </c:pt>
                <c:pt idx="79">
                  <c:v>300.2</c:v>
                </c:pt>
                <c:pt idx="80">
                  <c:v>304.0</c:v>
                </c:pt>
                <c:pt idx="81">
                  <c:v>307.8</c:v>
                </c:pt>
                <c:pt idx="82">
                  <c:v>311.6</c:v>
                </c:pt>
                <c:pt idx="83">
                  <c:v>315.4</c:v>
                </c:pt>
                <c:pt idx="84">
                  <c:v>319.2</c:v>
                </c:pt>
                <c:pt idx="85">
                  <c:v>323.0</c:v>
                </c:pt>
                <c:pt idx="86">
                  <c:v>326.8</c:v>
                </c:pt>
                <c:pt idx="87">
                  <c:v>330.6</c:v>
                </c:pt>
                <c:pt idx="88">
                  <c:v>334.4</c:v>
                </c:pt>
                <c:pt idx="89">
                  <c:v>338.2</c:v>
                </c:pt>
                <c:pt idx="90">
                  <c:v>342.0</c:v>
                </c:pt>
                <c:pt idx="91">
                  <c:v>345.8</c:v>
                </c:pt>
                <c:pt idx="92">
                  <c:v>349.6</c:v>
                </c:pt>
                <c:pt idx="93">
                  <c:v>353.4</c:v>
                </c:pt>
                <c:pt idx="94">
                  <c:v>357.2</c:v>
                </c:pt>
                <c:pt idx="95">
                  <c:v>361.0</c:v>
                </c:pt>
                <c:pt idx="96">
                  <c:v>364.8</c:v>
                </c:pt>
                <c:pt idx="97">
                  <c:v>368.6</c:v>
                </c:pt>
                <c:pt idx="98">
                  <c:v>372.4</c:v>
                </c:pt>
                <c:pt idx="99">
                  <c:v>376.2</c:v>
                </c:pt>
                <c:pt idx="100">
                  <c:v>380.0</c:v>
                </c:pt>
              </c:numCache>
            </c:numRef>
          </c:xVal>
          <c:yVal>
            <c:numRef>
              <c:f>'Partie 1'!$E$5:$E$105</c:f>
              <c:numCache>
                <c:formatCode>General</c:formatCode>
                <c:ptCount val="101"/>
                <c:pt idx="0">
                  <c:v>0.0</c:v>
                </c:pt>
                <c:pt idx="1">
                  <c:v>0.2</c:v>
                </c:pt>
                <c:pt idx="2">
                  <c:v>0.4</c:v>
                </c:pt>
                <c:pt idx="3">
                  <c:v>0.6</c:v>
                </c:pt>
                <c:pt idx="4">
                  <c:v>0.8</c:v>
                </c:pt>
                <c:pt idx="5">
                  <c:v>1.0</c:v>
                </c:pt>
                <c:pt idx="6">
                  <c:v>1.2</c:v>
                </c:pt>
                <c:pt idx="7">
                  <c:v>1.4</c:v>
                </c:pt>
                <c:pt idx="8">
                  <c:v>1.6</c:v>
                </c:pt>
                <c:pt idx="9">
                  <c:v>1.8</c:v>
                </c:pt>
                <c:pt idx="10">
                  <c:v>2.0</c:v>
                </c:pt>
                <c:pt idx="11">
                  <c:v>2.2</c:v>
                </c:pt>
                <c:pt idx="12">
                  <c:v>2.4</c:v>
                </c:pt>
                <c:pt idx="13">
                  <c:v>2.6</c:v>
                </c:pt>
                <c:pt idx="14">
                  <c:v>2.8</c:v>
                </c:pt>
                <c:pt idx="15">
                  <c:v>3.0</c:v>
                </c:pt>
                <c:pt idx="16">
                  <c:v>3.2</c:v>
                </c:pt>
                <c:pt idx="17">
                  <c:v>3.4</c:v>
                </c:pt>
                <c:pt idx="18">
                  <c:v>3.6</c:v>
                </c:pt>
                <c:pt idx="19">
                  <c:v>3.8</c:v>
                </c:pt>
                <c:pt idx="20">
                  <c:v>4.0</c:v>
                </c:pt>
                <c:pt idx="21">
                  <c:v>4.2</c:v>
                </c:pt>
                <c:pt idx="22">
                  <c:v>4.4</c:v>
                </c:pt>
                <c:pt idx="23">
                  <c:v>4.6</c:v>
                </c:pt>
                <c:pt idx="24">
                  <c:v>4.8</c:v>
                </c:pt>
                <c:pt idx="25">
                  <c:v>5.0</c:v>
                </c:pt>
                <c:pt idx="26">
                  <c:v>5.2</c:v>
                </c:pt>
                <c:pt idx="27">
                  <c:v>5.4</c:v>
                </c:pt>
                <c:pt idx="28">
                  <c:v>5.6</c:v>
                </c:pt>
                <c:pt idx="29">
                  <c:v>5.8</c:v>
                </c:pt>
                <c:pt idx="30">
                  <c:v>6.0</c:v>
                </c:pt>
                <c:pt idx="31">
                  <c:v>6.2</c:v>
                </c:pt>
                <c:pt idx="32">
                  <c:v>6.4</c:v>
                </c:pt>
                <c:pt idx="33">
                  <c:v>6.6</c:v>
                </c:pt>
                <c:pt idx="34">
                  <c:v>6.8</c:v>
                </c:pt>
                <c:pt idx="35">
                  <c:v>7.0</c:v>
                </c:pt>
                <c:pt idx="36">
                  <c:v>7.2</c:v>
                </c:pt>
                <c:pt idx="37">
                  <c:v>7.4</c:v>
                </c:pt>
                <c:pt idx="38">
                  <c:v>7.6</c:v>
                </c:pt>
                <c:pt idx="39">
                  <c:v>7.8</c:v>
                </c:pt>
                <c:pt idx="40">
                  <c:v>8.0</c:v>
                </c:pt>
                <c:pt idx="41">
                  <c:v>8.2</c:v>
                </c:pt>
                <c:pt idx="42">
                  <c:v>8.4</c:v>
                </c:pt>
                <c:pt idx="43">
                  <c:v>8.6</c:v>
                </c:pt>
                <c:pt idx="44">
                  <c:v>8.8</c:v>
                </c:pt>
                <c:pt idx="45">
                  <c:v>9.0</c:v>
                </c:pt>
                <c:pt idx="46">
                  <c:v>9.2</c:v>
                </c:pt>
                <c:pt idx="47">
                  <c:v>9.4</c:v>
                </c:pt>
                <c:pt idx="48">
                  <c:v>9.6</c:v>
                </c:pt>
                <c:pt idx="49">
                  <c:v>9.8</c:v>
                </c:pt>
                <c:pt idx="50">
                  <c:v>10.0</c:v>
                </c:pt>
                <c:pt idx="51">
                  <c:v>10.2</c:v>
                </c:pt>
                <c:pt idx="52">
                  <c:v>10.4</c:v>
                </c:pt>
                <c:pt idx="53">
                  <c:v>10.6</c:v>
                </c:pt>
                <c:pt idx="54">
                  <c:v>10.8</c:v>
                </c:pt>
                <c:pt idx="55">
                  <c:v>11.0</c:v>
                </c:pt>
                <c:pt idx="56">
                  <c:v>11.2</c:v>
                </c:pt>
                <c:pt idx="57">
                  <c:v>11.4</c:v>
                </c:pt>
                <c:pt idx="58">
                  <c:v>11.6</c:v>
                </c:pt>
                <c:pt idx="59">
                  <c:v>11.8</c:v>
                </c:pt>
                <c:pt idx="60">
                  <c:v>12.0</c:v>
                </c:pt>
                <c:pt idx="61">
                  <c:v>12.2</c:v>
                </c:pt>
                <c:pt idx="62">
                  <c:v>12.4</c:v>
                </c:pt>
                <c:pt idx="63">
                  <c:v>12.6</c:v>
                </c:pt>
                <c:pt idx="64">
                  <c:v>12.8</c:v>
                </c:pt>
                <c:pt idx="65">
                  <c:v>13.0</c:v>
                </c:pt>
                <c:pt idx="66">
                  <c:v>13.2</c:v>
                </c:pt>
                <c:pt idx="67">
                  <c:v>13.4</c:v>
                </c:pt>
                <c:pt idx="68">
                  <c:v>13.6</c:v>
                </c:pt>
                <c:pt idx="69">
                  <c:v>13.8</c:v>
                </c:pt>
                <c:pt idx="70">
                  <c:v>14.0</c:v>
                </c:pt>
                <c:pt idx="71">
                  <c:v>14.2</c:v>
                </c:pt>
                <c:pt idx="72">
                  <c:v>14.4</c:v>
                </c:pt>
                <c:pt idx="73">
                  <c:v>14.6</c:v>
                </c:pt>
                <c:pt idx="74">
                  <c:v>14.8</c:v>
                </c:pt>
                <c:pt idx="75">
                  <c:v>15.0</c:v>
                </c:pt>
                <c:pt idx="76">
                  <c:v>15.2</c:v>
                </c:pt>
                <c:pt idx="77">
                  <c:v>15.4</c:v>
                </c:pt>
                <c:pt idx="78">
                  <c:v>15.6</c:v>
                </c:pt>
                <c:pt idx="79">
                  <c:v>15.8</c:v>
                </c:pt>
                <c:pt idx="80">
                  <c:v>16.0</c:v>
                </c:pt>
                <c:pt idx="81">
                  <c:v>16.2</c:v>
                </c:pt>
                <c:pt idx="82">
                  <c:v>16.4</c:v>
                </c:pt>
                <c:pt idx="83">
                  <c:v>16.6</c:v>
                </c:pt>
                <c:pt idx="84">
                  <c:v>16.8</c:v>
                </c:pt>
                <c:pt idx="85">
                  <c:v>17.0</c:v>
                </c:pt>
                <c:pt idx="86">
                  <c:v>17.2</c:v>
                </c:pt>
                <c:pt idx="87">
                  <c:v>17.4</c:v>
                </c:pt>
                <c:pt idx="88">
                  <c:v>17.6</c:v>
                </c:pt>
                <c:pt idx="89">
                  <c:v>17.8</c:v>
                </c:pt>
                <c:pt idx="90">
                  <c:v>18.0</c:v>
                </c:pt>
                <c:pt idx="91">
                  <c:v>18.2</c:v>
                </c:pt>
                <c:pt idx="92">
                  <c:v>18.4</c:v>
                </c:pt>
                <c:pt idx="93">
                  <c:v>18.6</c:v>
                </c:pt>
                <c:pt idx="94">
                  <c:v>18.8</c:v>
                </c:pt>
                <c:pt idx="95">
                  <c:v>19.0</c:v>
                </c:pt>
                <c:pt idx="96">
                  <c:v>19.2</c:v>
                </c:pt>
                <c:pt idx="97">
                  <c:v>19.4</c:v>
                </c:pt>
                <c:pt idx="98">
                  <c:v>19.6</c:v>
                </c:pt>
                <c:pt idx="99">
                  <c:v>19.8</c:v>
                </c:pt>
                <c:pt idx="100">
                  <c:v>20.0</c:v>
                </c:pt>
              </c:numCache>
            </c:numRef>
          </c:yVal>
          <c:smooth val="1"/>
        </c:ser>
        <c:ser>
          <c:idx val="2"/>
          <c:order val="2"/>
          <c:tx>
            <c:v>r=0.105</c:v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2'!$I$48:$I$57</c:f>
              <c:numCache>
                <c:formatCode>General</c:formatCode>
                <c:ptCount val="10"/>
                <c:pt idx="0">
                  <c:v>1556.105675479704</c:v>
                </c:pt>
                <c:pt idx="1">
                  <c:v>707.4031345167463</c:v>
                </c:pt>
                <c:pt idx="2">
                  <c:v>367.8186080975194</c:v>
                </c:pt>
                <c:pt idx="3">
                  <c:v>219.7885259633034</c:v>
                </c:pt>
                <c:pt idx="4">
                  <c:v>144.8162747267922</c:v>
                </c:pt>
                <c:pt idx="5">
                  <c:v>102.200426085318</c:v>
                </c:pt>
                <c:pt idx="6">
                  <c:v>75.82740869545901</c:v>
                </c:pt>
                <c:pt idx="7">
                  <c:v>58.4293882370088</c:v>
                </c:pt>
                <c:pt idx="8">
                  <c:v>46.3711016025524</c:v>
                </c:pt>
                <c:pt idx="9">
                  <c:v>37.68001886864621</c:v>
                </c:pt>
              </c:numCache>
            </c:numRef>
          </c:xVal>
          <c:yVal>
            <c:numRef>
              <c:f>'Partie 2'!$P$48:$P$57</c:f>
              <c:numCache>
                <c:formatCode>General</c:formatCode>
                <c:ptCount val="10"/>
                <c:pt idx="0">
                  <c:v>0.1</c:v>
                </c:pt>
                <c:pt idx="1">
                  <c:v>0.2</c:v>
                </c:pt>
                <c:pt idx="2">
                  <c:v>0.3</c:v>
                </c:pt>
                <c:pt idx="3">
                  <c:v>0.4</c:v>
                </c:pt>
                <c:pt idx="4">
                  <c:v>0.5</c:v>
                </c:pt>
                <c:pt idx="5">
                  <c:v>0.6</c:v>
                </c:pt>
                <c:pt idx="6">
                  <c:v>0.7</c:v>
                </c:pt>
                <c:pt idx="7">
                  <c:v>0.8</c:v>
                </c:pt>
                <c:pt idx="8">
                  <c:v>0.9</c:v>
                </c:pt>
                <c:pt idx="9">
                  <c:v>1.0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4466992"/>
        <c:axId val="324469696"/>
      </c:scatterChart>
      <c:valAx>
        <c:axId val="324466992"/>
        <c:scaling>
          <c:orientation val="minMax"/>
          <c:max val="1200.0"/>
        </c:scaling>
        <c:delete val="0"/>
        <c:axPos val="t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sigma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469696"/>
        <c:crosses val="autoZero"/>
        <c:crossBetween val="midCat"/>
      </c:valAx>
      <c:valAx>
        <c:axId val="324469696"/>
        <c:scaling>
          <c:orientation val="maxMin"/>
          <c:max val="5.0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profondeur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46699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80 kPa</c:v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1'!$V$5:$V$18</c:f>
              <c:numCache>
                <c:formatCode>General</c:formatCode>
                <c:ptCount val="14"/>
                <c:pt idx="0">
                  <c:v>0.0</c:v>
                </c:pt>
                <c:pt idx="1">
                  <c:v>0.133915631564617</c:v>
                </c:pt>
                <c:pt idx="2">
                  <c:v>0.192207225700099</c:v>
                </c:pt>
                <c:pt idx="3">
                  <c:v>0.232085204625539</c:v>
                </c:pt>
                <c:pt idx="4">
                  <c:v>0.260476702711561</c:v>
                </c:pt>
                <c:pt idx="5">
                  <c:v>0.280112147774995</c:v>
                </c:pt>
                <c:pt idx="6">
                  <c:v>0.292296682546582</c:v>
                </c:pt>
                <c:pt idx="7">
                  <c:v>0.297633005255494</c:v>
                </c:pt>
                <c:pt idx="8">
                  <c:v>0.296259850796198</c:v>
                </c:pt>
                <c:pt idx="9">
                  <c:v>0.287898040205627</c:v>
                </c:pt>
                <c:pt idx="10">
                  <c:v>0.271748980077605</c:v>
                </c:pt>
                <c:pt idx="11">
                  <c:v>0.246146104614893</c:v>
                </c:pt>
                <c:pt idx="12">
                  <c:v>0.207482992416823</c:v>
                </c:pt>
                <c:pt idx="13">
                  <c:v>0.145543083982137</c:v>
                </c:pt>
              </c:numCache>
            </c:numRef>
          </c:xVal>
          <c:yVal>
            <c:numRef>
              <c:f>'Partie 1'!$AB$5:$AB$32</c:f>
              <c:numCache>
                <c:formatCode>General</c:formatCode>
                <c:ptCount val="28"/>
                <c:pt idx="0">
                  <c:v>0.0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1.0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</c:numCache>
            </c:numRef>
          </c:yVal>
          <c:smooth val="0"/>
        </c:ser>
        <c:ser>
          <c:idx val="1"/>
          <c:order val="1"/>
          <c:tx>
            <c:v>40 kPa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1'!$W$5:$W$24</c:f>
              <c:numCache>
                <c:formatCode>General</c:formatCode>
                <c:ptCount val="20"/>
                <c:pt idx="0">
                  <c:v>0.0</c:v>
                </c:pt>
                <c:pt idx="1">
                  <c:v>0.156403414808858</c:v>
                </c:pt>
                <c:pt idx="2">
                  <c:v>0.227908917768582</c:v>
                </c:pt>
                <c:pt idx="3">
                  <c:v>0.279753995566748</c:v>
                </c:pt>
                <c:pt idx="4">
                  <c:v>0.319853775670761</c:v>
                </c:pt>
                <c:pt idx="5">
                  <c:v>0.351427873046849</c:v>
                </c:pt>
                <c:pt idx="6">
                  <c:v>0.376152857224742</c:v>
                </c:pt>
                <c:pt idx="7">
                  <c:v>0.395004889621367</c:v>
                </c:pt>
                <c:pt idx="8">
                  <c:v>0.408575992977564</c:v>
                </c:pt>
                <c:pt idx="9">
                  <c:v>0.417214736831012</c:v>
                </c:pt>
                <c:pt idx="10">
                  <c:v>0.421093040691308</c:v>
                </c:pt>
                <c:pt idx="11">
                  <c:v>0.420234889927169</c:v>
                </c:pt>
                <c:pt idx="12">
                  <c:v>0.414519719027104</c:v>
                </c:pt>
                <c:pt idx="13">
                  <c:v>0.403661925809925</c:v>
                </c:pt>
                <c:pt idx="14">
                  <c:v>0.387157969170284</c:v>
                </c:pt>
                <c:pt idx="15">
                  <c:v>0.364175310507571</c:v>
                </c:pt>
                <c:pt idx="16">
                  <c:v>0.333313488747851</c:v>
                </c:pt>
                <c:pt idx="17">
                  <c:v>0.292021560118258</c:v>
                </c:pt>
                <c:pt idx="18">
                  <c:v>0.234790115166704</c:v>
                </c:pt>
                <c:pt idx="19">
                  <c:v>0.143587174780279</c:v>
                </c:pt>
              </c:numCache>
            </c:numRef>
          </c:xVal>
          <c:yVal>
            <c:numRef>
              <c:f>'Partie 1'!$AB$5:$AB$32</c:f>
              <c:numCache>
                <c:formatCode>General</c:formatCode>
                <c:ptCount val="28"/>
                <c:pt idx="0">
                  <c:v>0.0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1.0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</c:numCache>
            </c:numRef>
          </c:yVal>
          <c:smooth val="0"/>
        </c:ser>
        <c:ser>
          <c:idx val="2"/>
          <c:order val="2"/>
          <c:tx>
            <c:v>20 kPa</c:v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1'!$X$5:$X$105</c:f>
              <c:numCache>
                <c:formatCode>General</c:formatCode>
                <c:ptCount val="101"/>
                <c:pt idx="0">
                  <c:v>0.0</c:v>
                </c:pt>
                <c:pt idx="1">
                  <c:v>0.181869759588312</c:v>
                </c:pt>
                <c:pt idx="2">
                  <c:v>0.267831263129233</c:v>
                </c:pt>
                <c:pt idx="3">
                  <c:v>0.332350190861352</c:v>
                </c:pt>
                <c:pt idx="4">
                  <c:v>0.384414451400199</c:v>
                </c:pt>
                <c:pt idx="5">
                  <c:v>0.427703771997196</c:v>
                </c:pt>
                <c:pt idx="6">
                  <c:v>0.464170409251077</c:v>
                </c:pt>
                <c:pt idx="7">
                  <c:v>0.494995997838252</c:v>
                </c:pt>
                <c:pt idx="8">
                  <c:v>0.520953405423122</c:v>
                </c:pt>
                <c:pt idx="9">
                  <c:v>0.54257223963905</c:v>
                </c:pt>
                <c:pt idx="10">
                  <c:v>0.56022429554999</c:v>
                </c:pt>
                <c:pt idx="11">
                  <c:v>0.574171368259553</c:v>
                </c:pt>
                <c:pt idx="12">
                  <c:v>0.584593365093164</c:v>
                </c:pt>
                <c:pt idx="13">
                  <c:v>0.591605108405235</c:v>
                </c:pt>
                <c:pt idx="14">
                  <c:v>0.595266010510988</c:v>
                </c:pt>
                <c:pt idx="15">
                  <c:v>0.59558472452786</c:v>
                </c:pt>
                <c:pt idx="16">
                  <c:v>0.592519701592396</c:v>
                </c:pt>
                <c:pt idx="17">
                  <c:v>0.58597576973705</c:v>
                </c:pt>
                <c:pt idx="18">
                  <c:v>0.575796080411254</c:v>
                </c:pt>
                <c:pt idx="19">
                  <c:v>0.561747763019823</c:v>
                </c:pt>
                <c:pt idx="20">
                  <c:v>0.543497960155209</c:v>
                </c:pt>
                <c:pt idx="21">
                  <c:v>0.520573706140442</c:v>
                </c:pt>
                <c:pt idx="22">
                  <c:v>0.492292209229786</c:v>
                </c:pt>
                <c:pt idx="23">
                  <c:v>0.457631519953724</c:v>
                </c:pt>
                <c:pt idx="24">
                  <c:v>0.414965984833647</c:v>
                </c:pt>
                <c:pt idx="25">
                  <c:v>0.361439922767551</c:v>
                </c:pt>
                <c:pt idx="26">
                  <c:v>0.291086167964274</c:v>
                </c:pt>
                <c:pt idx="27">
                  <c:v>0.185617053541124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  <c:pt idx="48">
                  <c:v>0.0</c:v>
                </c:pt>
                <c:pt idx="49">
                  <c:v>0.0</c:v>
                </c:pt>
                <c:pt idx="50">
                  <c:v>0.0</c:v>
                </c:pt>
                <c:pt idx="51">
                  <c:v>0.0</c:v>
                </c:pt>
                <c:pt idx="52">
                  <c:v>0.0</c:v>
                </c:pt>
                <c:pt idx="53">
                  <c:v>0.0</c:v>
                </c:pt>
                <c:pt idx="54">
                  <c:v>0.0</c:v>
                </c:pt>
                <c:pt idx="55">
                  <c:v>0.0</c:v>
                </c:pt>
                <c:pt idx="56">
                  <c:v>0.0</c:v>
                </c:pt>
                <c:pt idx="57">
                  <c:v>0.0</c:v>
                </c:pt>
                <c:pt idx="58">
                  <c:v>0.0</c:v>
                </c:pt>
                <c:pt idx="59">
                  <c:v>0.0</c:v>
                </c:pt>
                <c:pt idx="60">
                  <c:v>0.0</c:v>
                </c:pt>
                <c:pt idx="61">
                  <c:v>0.0</c:v>
                </c:pt>
                <c:pt idx="62">
                  <c:v>0.0</c:v>
                </c:pt>
                <c:pt idx="63">
                  <c:v>0.0</c:v>
                </c:pt>
                <c:pt idx="64">
                  <c:v>0.0</c:v>
                </c:pt>
                <c:pt idx="65">
                  <c:v>0.0</c:v>
                </c:pt>
                <c:pt idx="66">
                  <c:v>0.0</c:v>
                </c:pt>
                <c:pt idx="67">
                  <c:v>0.0</c:v>
                </c:pt>
                <c:pt idx="68">
                  <c:v>0.0</c:v>
                </c:pt>
                <c:pt idx="69">
                  <c:v>0.0</c:v>
                </c:pt>
                <c:pt idx="70">
                  <c:v>0.0</c:v>
                </c:pt>
                <c:pt idx="71">
                  <c:v>0.0</c:v>
                </c:pt>
                <c:pt idx="72">
                  <c:v>0.0</c:v>
                </c:pt>
                <c:pt idx="73">
                  <c:v>0.0</c:v>
                </c:pt>
                <c:pt idx="74">
                  <c:v>0.0</c:v>
                </c:pt>
                <c:pt idx="75">
                  <c:v>0.0</c:v>
                </c:pt>
                <c:pt idx="76">
                  <c:v>0.0</c:v>
                </c:pt>
                <c:pt idx="77">
                  <c:v>0.0</c:v>
                </c:pt>
                <c:pt idx="78">
                  <c:v>0.0</c:v>
                </c:pt>
                <c:pt idx="79">
                  <c:v>0.0</c:v>
                </c:pt>
                <c:pt idx="80">
                  <c:v>0.0</c:v>
                </c:pt>
                <c:pt idx="81">
                  <c:v>0.0</c:v>
                </c:pt>
                <c:pt idx="82">
                  <c:v>0.0</c:v>
                </c:pt>
                <c:pt idx="83">
                  <c:v>0.0</c:v>
                </c:pt>
                <c:pt idx="84">
                  <c:v>0.0</c:v>
                </c:pt>
                <c:pt idx="85">
                  <c:v>0.0</c:v>
                </c:pt>
                <c:pt idx="86">
                  <c:v>0.0</c:v>
                </c:pt>
                <c:pt idx="87">
                  <c:v>0.0</c:v>
                </c:pt>
                <c:pt idx="88">
                  <c:v>0.0</c:v>
                </c:pt>
                <c:pt idx="89">
                  <c:v>0.0</c:v>
                </c:pt>
                <c:pt idx="90">
                  <c:v>0.0</c:v>
                </c:pt>
                <c:pt idx="91">
                  <c:v>0.0</c:v>
                </c:pt>
                <c:pt idx="92">
                  <c:v>0.0</c:v>
                </c:pt>
                <c:pt idx="93">
                  <c:v>0.0</c:v>
                </c:pt>
                <c:pt idx="94">
                  <c:v>0.0</c:v>
                </c:pt>
                <c:pt idx="95">
                  <c:v>0.0</c:v>
                </c:pt>
                <c:pt idx="96">
                  <c:v>0.0</c:v>
                </c:pt>
                <c:pt idx="97">
                  <c:v>0.0</c:v>
                </c:pt>
                <c:pt idx="98">
                  <c:v>0.0</c:v>
                </c:pt>
                <c:pt idx="99">
                  <c:v>0.0</c:v>
                </c:pt>
                <c:pt idx="100">
                  <c:v>0.0</c:v>
                </c:pt>
              </c:numCache>
            </c:numRef>
          </c:xVal>
          <c:yVal>
            <c:numRef>
              <c:f>'Partie 1'!$AB$5:$AB$32</c:f>
              <c:numCache>
                <c:formatCode>General</c:formatCode>
                <c:ptCount val="28"/>
                <c:pt idx="0">
                  <c:v>0.0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1.0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4489296"/>
        <c:axId val="285353104"/>
      </c:scatterChart>
      <c:valAx>
        <c:axId val="324489296"/>
        <c:scaling>
          <c:orientation val="minMax"/>
        </c:scaling>
        <c:delete val="0"/>
        <c:axPos val="t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353104"/>
        <c:crosses val="autoZero"/>
        <c:crossBetween val="midCat"/>
      </c:valAx>
      <c:valAx>
        <c:axId val="285353104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PROFONDEUR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489296"/>
        <c:crosses val="autoZero"/>
        <c:crossBetween val="midCat"/>
        <c:majorUnit val="0.2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80</c:v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1'!$AH$5:$AH$95</c:f>
              <c:numCache>
                <c:formatCode>General</c:formatCode>
                <c:ptCount val="91"/>
                <c:pt idx="0">
                  <c:v>0.0</c:v>
                </c:pt>
                <c:pt idx="1">
                  <c:v>0.0120566536819399</c:v>
                </c:pt>
                <c:pt idx="2">
                  <c:v>0.0240931117755005</c:v>
                </c:pt>
                <c:pt idx="3">
                  <c:v>0.0360892175557428</c:v>
                </c:pt>
                <c:pt idx="4">
                  <c:v>0.0480248919518459</c:v>
                </c:pt>
                <c:pt idx="5">
                  <c:v>0.0598801721924048</c:v>
                </c:pt>
                <c:pt idx="6">
                  <c:v>0.0716352502330165</c:v>
                </c:pt>
                <c:pt idx="7">
                  <c:v>0.0832705108942553</c:v>
                </c:pt>
                <c:pt idx="8">
                  <c:v>0.0947665696387116</c:v>
                </c:pt>
                <c:pt idx="9">
                  <c:v>0.106104309916483</c:v>
                </c:pt>
                <c:pt idx="10">
                  <c:v>0.117264920009363</c:v>
                </c:pt>
                <c:pt idx="11">
                  <c:v>0.128229929304967</c:v>
                </c:pt>
                <c:pt idx="12">
                  <c:v>0.138981243933168</c:v>
                </c:pt>
                <c:pt idx="13">
                  <c:v>0.149501181698484</c:v>
                </c:pt>
                <c:pt idx="14">
                  <c:v>0.159772506243464</c:v>
                </c:pt>
                <c:pt idx="15">
                  <c:v>0.169778460379638</c:v>
                </c:pt>
                <c:pt idx="16">
                  <c:v>0.179502798524293</c:v>
                </c:pt>
                <c:pt idx="17">
                  <c:v>0.188929818183087</c:v>
                </c:pt>
                <c:pt idx="18">
                  <c:v>0.198044390420462</c:v>
                </c:pt>
                <c:pt idx="19">
                  <c:v>0.206831989261834</c:v>
                </c:pt>
                <c:pt idx="20">
                  <c:v>0.215278719973704</c:v>
                </c:pt>
                <c:pt idx="21">
                  <c:v>0.223371346170097</c:v>
                </c:pt>
                <c:pt idx="22">
                  <c:v>0.231097315696128</c:v>
                </c:pt>
                <c:pt idx="23">
                  <c:v>0.23844478524198</c:v>
                </c:pt>
                <c:pt idx="24">
                  <c:v>0.245402643643198</c:v>
                </c:pt>
                <c:pt idx="25">
                  <c:v>0.251960533825872</c:v>
                </c:pt>
                <c:pt idx="26">
                  <c:v>0.258108873358131</c:v>
                </c:pt>
                <c:pt idx="27">
                  <c:v>0.263838873572239</c:v>
                </c:pt>
                <c:pt idx="28">
                  <c:v>0.269142557224603</c:v>
                </c:pt>
                <c:pt idx="29">
                  <c:v>0.274012774664075</c:v>
                </c:pt>
                <c:pt idx="30">
                  <c:v>0.278443218482134</c:v>
                </c:pt>
                <c:pt idx="31">
                  <c:v>0.282428436621791</c:v>
                </c:pt>
                <c:pt idx="32">
                  <c:v>0.285963843925406</c:v>
                </c:pt>
                <c:pt idx="33">
                  <c:v>0.289045732105077</c:v>
                </c:pt>
                <c:pt idx="34">
                  <c:v>0.291671278122769</c:v>
                </c:pt>
                <c:pt idx="35">
                  <c:v>0.293838550970962</c:v>
                </c:pt>
                <c:pt idx="36">
                  <c:v>0.295546516848335</c:v>
                </c:pt>
                <c:pt idx="37">
                  <c:v>0.296795042728743</c:v>
                </c:pt>
                <c:pt idx="38">
                  <c:v>0.297584898325689</c:v>
                </c:pt>
                <c:pt idx="39">
                  <c:v>0.297917756458441</c:v>
                </c:pt>
                <c:pt idx="40">
                  <c:v>0.297796191830062</c:v>
                </c:pt>
                <c:pt idx="41">
                  <c:v>0.297223678231835</c:v>
                </c:pt>
                <c:pt idx="42">
                  <c:v>0.296204584192907</c:v>
                </c:pt>
                <c:pt idx="43">
                  <c:v>0.294744167098463</c:v>
                </c:pt>
                <c:pt idx="44">
                  <c:v>0.292848565804438</c:v>
                </c:pt>
                <c:pt idx="45">
                  <c:v>0.290524791781577</c:v>
                </c:pt>
                <c:pt idx="46">
                  <c:v>0.287780718826792</c:v>
                </c:pt>
                <c:pt idx="47">
                  <c:v>0.284625071385073</c:v>
                </c:pt>
                <c:pt idx="48">
                  <c:v>0.281067411530884</c:v>
                </c:pt>
                <c:pt idx="49">
                  <c:v>0.277118124664021</c:v>
                </c:pt>
                <c:pt idx="50">
                  <c:v>0.272788403981364</c:v>
                </c:pt>
                <c:pt idx="51">
                  <c:v>0.268090233792996</c:v>
                </c:pt>
                <c:pt idx="52">
                  <c:v>0.263036371758812</c:v>
                </c:pt>
                <c:pt idx="53">
                  <c:v>0.257640330130214</c:v>
                </c:pt>
                <c:pt idx="54">
                  <c:v>0.251916356090863</c:v>
                </c:pt>
                <c:pt idx="55">
                  <c:v>0.245879411301111</c:v>
                </c:pt>
                <c:pt idx="56">
                  <c:v>0.239545150762686</c:v>
                </c:pt>
                <c:pt idx="57">
                  <c:v>0.232929901134081</c:v>
                </c:pt>
                <c:pt idx="58">
                  <c:v>0.226050638643081</c:v>
                </c:pt>
                <c:pt idx="59">
                  <c:v>0.218924966761624</c:v>
                </c:pt>
                <c:pt idx="60">
                  <c:v>0.211571093830409</c:v>
                </c:pt>
                <c:pt idx="61">
                  <c:v>0.204007810847189</c:v>
                </c:pt>
                <c:pt idx="62">
                  <c:v>0.196254469664729</c:v>
                </c:pt>
                <c:pt idx="63">
                  <c:v>0.188330961883392</c:v>
                </c:pt>
                <c:pt idx="64">
                  <c:v>0.180257698771347</c:v>
                </c:pt>
                <c:pt idx="65">
                  <c:v>0.172055592604984</c:v>
                </c:pt>
                <c:pt idx="66">
                  <c:v>0.163746039896915</c:v>
                </c:pt>
                <c:pt idx="67">
                  <c:v>0.155350907073628</c:v>
                </c:pt>
                <c:pt idx="68">
                  <c:v>0.146892519286102</c:v>
                </c:pt>
                <c:pt idx="69">
                  <c:v>0.138393653193545</c:v>
                </c:pt>
                <c:pt idx="70">
                  <c:v>0.129877534765609</c:v>
                </c:pt>
                <c:pt idx="71">
                  <c:v>0.121367843420286</c:v>
                </c:pt>
                <c:pt idx="72">
                  <c:v>0.112888724179421</c:v>
                </c:pt>
                <c:pt idx="73">
                  <c:v>0.104464810020106</c:v>
                </c:pt>
                <c:pt idx="74">
                  <c:v>0.0961212572862585</c:v>
                </c:pt>
                <c:pt idx="75">
                  <c:v>0.0878837979888682</c:v>
                </c:pt>
                <c:pt idx="76">
                  <c:v>0.0797788142045689</c:v>
                </c:pt>
                <c:pt idx="77">
                  <c:v>0.0718334418024598</c:v>
                </c:pt>
                <c:pt idx="78">
                  <c:v>0.0640757137551395</c:v>
                </c:pt>
                <c:pt idx="79">
                  <c:v>0.0565347579461664</c:v>
                </c:pt>
                <c:pt idx="80">
                  <c:v>0.0492410717757557</c:v>
                </c:pt>
                <c:pt idx="81">
                  <c:v>0.0422269080227181</c:v>
                </c:pt>
                <c:pt idx="82">
                  <c:v>0.0355268272807446</c:v>
                </c:pt>
                <c:pt idx="83">
                  <c:v>0.0291785099370809</c:v>
                </c:pt>
                <c:pt idx="84">
                  <c:v>0.0232239929299378</c:v>
                </c:pt>
                <c:pt idx="85">
                  <c:v>0.017711646336474</c:v>
                </c:pt>
                <c:pt idx="86">
                  <c:v>0.0126995479080702</c:v>
                </c:pt>
                <c:pt idx="87">
                  <c:v>0.00826181269883404</c:v>
                </c:pt>
                <c:pt idx="88">
                  <c:v>0.0045023038165135</c:v>
                </c:pt>
                <c:pt idx="89">
                  <c:v>0.00159289636287257</c:v>
                </c:pt>
                <c:pt idx="90">
                  <c:v>3.31290341575503E-25</c:v>
                </c:pt>
              </c:numCache>
            </c:numRef>
          </c:xVal>
          <c:yVal>
            <c:numRef>
              <c:f>'Partie 1'!$AI$5:$AI$95</c:f>
              <c:numCache>
                <c:formatCode>General</c:formatCode>
                <c:ptCount val="91"/>
                <c:pt idx="0">
                  <c:v>0.690988298942671</c:v>
                </c:pt>
                <c:pt idx="1">
                  <c:v>0.690725226833693</c:v>
                </c:pt>
                <c:pt idx="2">
                  <c:v>0.68993645117683</c:v>
                </c:pt>
                <c:pt idx="3">
                  <c:v>0.688623293134289</c:v>
                </c:pt>
                <c:pt idx="4">
                  <c:v>0.686787951817999</c:v>
                </c:pt>
                <c:pt idx="5">
                  <c:v>0.684433500057543</c:v>
                </c:pt>
                <c:pt idx="6">
                  <c:v>0.681563878486353</c:v>
                </c:pt>
                <c:pt idx="7">
                  <c:v>0.678183887957248</c:v>
                </c:pt>
                <c:pt idx="8">
                  <c:v>0.674299180301504</c:v>
                </c:pt>
                <c:pt idx="9">
                  <c:v>0.669916247448746</c:v>
                </c:pt>
                <c:pt idx="10">
                  <c:v>0.665042408928027</c:v>
                </c:pt>
                <c:pt idx="11">
                  <c:v>0.659685797773457</c:v>
                </c:pt>
                <c:pt idx="12">
                  <c:v>0.653855344860751</c:v>
                </c:pt>
                <c:pt idx="13">
                  <c:v>0.647560761703956</c:v>
                </c:pt>
                <c:pt idx="14">
                  <c:v>0.640812521744521</c:v>
                </c:pt>
                <c:pt idx="15">
                  <c:v>0.633621840167629</c:v>
                </c:pt>
                <c:pt idx="16">
                  <c:v>0.626000652283485</c:v>
                </c:pt>
                <c:pt idx="17">
                  <c:v>0.617961590513883</c:v>
                </c:pt>
                <c:pt idx="18">
                  <c:v>0.609517960026964</c:v>
                </c:pt>
                <c:pt idx="19">
                  <c:v>0.600683713065547</c:v>
                </c:pt>
                <c:pt idx="20">
                  <c:v>0.591473422016847</c:v>
                </c:pt>
                <c:pt idx="21">
                  <c:v>0.581902251273654</c:v>
                </c:pt>
                <c:pt idx="22">
                  <c:v>0.571985927939281</c:v>
                </c:pt>
                <c:pt idx="23">
                  <c:v>0.561740711430656</c:v>
                </c:pt>
                <c:pt idx="24">
                  <c:v>0.551183362035935</c:v>
                </c:pt>
                <c:pt idx="25">
                  <c:v>0.540331108484866</c:v>
                </c:pt>
                <c:pt idx="26">
                  <c:v>0.52920161459188</c:v>
                </c:pt>
                <c:pt idx="27">
                  <c:v>0.517812945033523</c:v>
                </c:pt>
                <c:pt idx="28">
                  <c:v>0.506183530323301</c:v>
                </c:pt>
                <c:pt idx="29">
                  <c:v>0.494332131048419</c:v>
                </c:pt>
                <c:pt idx="30">
                  <c:v>0.482277801434058</c:v>
                </c:pt>
                <c:pt idx="31">
                  <c:v>0.470039852301981</c:v>
                </c:pt>
                <c:pt idx="32">
                  <c:v>0.457637813491133</c:v>
                </c:pt>
                <c:pt idx="33">
                  <c:v>0.445091395808745</c:v>
                </c:pt>
                <c:pt idx="34">
                  <c:v>0.432420452581041</c:v>
                </c:pt>
                <c:pt idx="35">
                  <c:v>0.419644940873171</c:v>
                </c:pt>
                <c:pt idx="36">
                  <c:v>0.406784882448278</c:v>
                </c:pt>
                <c:pt idx="37">
                  <c:v>0.393860324535787</c:v>
                </c:pt>
                <c:pt idx="38">
                  <c:v>0.380891300478995</c:v>
                </c:pt>
                <c:pt idx="39">
                  <c:v>0.367897790331831</c:v>
                </c:pt>
                <c:pt idx="40">
                  <c:v>0.354899681474351</c:v>
                </c:pt>
                <c:pt idx="41">
                  <c:v>0.341916729315926</c:v>
                </c:pt>
                <c:pt idx="42">
                  <c:v>0.328968518154419</c:v>
                </c:pt>
                <c:pt idx="43">
                  <c:v>0.316074422258678</c:v>
                </c:pt>
                <c:pt idx="44">
                  <c:v>0.303253567240588</c:v>
                </c:pt>
                <c:pt idx="45">
                  <c:v>0.290524791781577</c:v>
                </c:pt>
                <c:pt idx="46">
                  <c:v>0.277906609776944</c:v>
                </c:pt>
                <c:pt idx="47">
                  <c:v>0.26541717295959</c:v>
                </c:pt>
                <c:pt idx="48">
                  <c:v>0.253074234062734</c:v>
                </c:pt>
                <c:pt idx="49">
                  <c:v>0.240895110578937</c:v>
                </c:pt>
                <c:pt idx="50">
                  <c:v>0.228896649170202</c:v>
                </c:pt>
                <c:pt idx="51">
                  <c:v>0.217095190781085</c:v>
                </c:pt>
                <c:pt idx="52">
                  <c:v>0.205506536503638</c:v>
                </c:pt>
                <c:pt idx="53">
                  <c:v>0.194145914239443</c:v>
                </c:pt>
                <c:pt idx="54">
                  <c:v>0.183027946200154</c:v>
                </c:pt>
                <c:pt idx="55">
                  <c:v>0.172166617283604</c:v>
                </c:pt>
                <c:pt idx="56">
                  <c:v>0.161575244357735</c:v>
                </c:pt>
                <c:pt idx="57">
                  <c:v>0.151266446479217</c:v>
                </c:pt>
                <c:pt idx="58">
                  <c:v>0.141252116067592</c:v>
                </c:pt>
                <c:pt idx="59">
                  <c:v>0.131543391048978</c:v>
                </c:pt>
                <c:pt idx="60">
                  <c:v>0.12215062797573</c:v>
                </c:pt>
                <c:pt idx="61">
                  <c:v>0.113083376119661</c:v>
                </c:pt>
                <c:pt idx="62">
                  <c:v>0.104350352526458</c:v>
                </c:pt>
                <c:pt idx="63">
                  <c:v>0.0959594180073535</c:v>
                </c:pt>
                <c:pt idx="64">
                  <c:v>0.0879175540306741</c:v>
                </c:pt>
                <c:pt idx="65">
                  <c:v>0.0802308404601003</c:v>
                </c:pt>
                <c:pt idx="66">
                  <c:v>0.0729044340677827</c:v>
                </c:pt>
                <c:pt idx="67">
                  <c:v>0.0659425477280736</c:v>
                </c:pt>
                <c:pt idx="68">
                  <c:v>0.0593484301705819</c:v>
                </c:pt>
                <c:pt idx="69">
                  <c:v>0.0531243461381663</c:v>
                </c:pt>
                <c:pt idx="70">
                  <c:v>0.0472715567545555</c:v>
                </c:pt>
                <c:pt idx="71">
                  <c:v>0.041790299855021</c:v>
                </c:pt>
                <c:pt idx="72">
                  <c:v>0.0366797699684977</c:v>
                </c:pt>
                <c:pt idx="73">
                  <c:v>0.0319380975558964</c:v>
                </c:pt>
                <c:pt idx="74">
                  <c:v>0.0275623270001698</c:v>
                </c:pt>
                <c:pt idx="75">
                  <c:v>0.0235483926988972</c:v>
                </c:pt>
                <c:pt idx="76">
                  <c:v>0.0198910924148223</c:v>
                </c:pt>
                <c:pt idx="77">
                  <c:v>0.0165840567712573</c:v>
                </c:pt>
                <c:pt idx="78">
                  <c:v>0.013619713402345</c:v>
                </c:pt>
                <c:pt idx="79">
                  <c:v>0.0109892437266019</c:v>
                </c:pt>
                <c:pt idx="80">
                  <c:v>0.00868252951306782</c:v>
                </c:pt>
                <c:pt idx="81">
                  <c:v>0.00668808519381388</c:v>
                </c:pt>
                <c:pt idx="82">
                  <c:v>0.00499296996036353</c:v>
                </c:pt>
                <c:pt idx="83">
                  <c:v>0.00358267053042551</c:v>
                </c:pt>
                <c:pt idx="84">
                  <c:v>0.00244094001671659</c:v>
                </c:pt>
                <c:pt idx="85">
                  <c:v>0.00154956826682194</c:v>
                </c:pt>
                <c:pt idx="86">
                  <c:v>0.000888038898335222</c:v>
                </c:pt>
                <c:pt idx="87">
                  <c:v>0.00043298325639832</c:v>
                </c:pt>
                <c:pt idx="88">
                  <c:v>0.000157223913758284</c:v>
                </c:pt>
                <c:pt idx="89">
                  <c:v>2.78041094378621E-5</c:v>
                </c:pt>
                <c:pt idx="90">
                  <c:v>2.02939925053688E-41</c:v>
                </c:pt>
              </c:numCache>
            </c:numRef>
          </c:yVal>
          <c:smooth val="1"/>
        </c:ser>
        <c:ser>
          <c:idx val="1"/>
          <c:order val="1"/>
          <c:tx>
            <c:v>40</c:v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1'!$AJ$5:$AJ$95</c:f>
              <c:numCache>
                <c:formatCode>General</c:formatCode>
                <c:ptCount val="91"/>
                <c:pt idx="0">
                  <c:v>0.0</c:v>
                </c:pt>
                <c:pt idx="1">
                  <c:v>0.017050683153835</c:v>
                </c:pt>
                <c:pt idx="2">
                  <c:v>0.0340728054326838</c:v>
                </c:pt>
                <c:pt idx="3">
                  <c:v>0.0510378609227647</c:v>
                </c:pt>
                <c:pt idx="4">
                  <c:v>0.067917453529803</c:v>
                </c:pt>
                <c:pt idx="5">
                  <c:v>0.0846833516317352</c:v>
                </c:pt>
                <c:pt idx="6">
                  <c:v>0.101307542423522</c:v>
                </c:pt>
                <c:pt idx="7">
                  <c:v>0.117762285852392</c:v>
                </c:pt>
                <c:pt idx="8">
                  <c:v>0.13402016804264</c:v>
                </c:pt>
                <c:pt idx="9">
                  <c:v>0.150054154110129</c:v>
                </c:pt>
                <c:pt idx="10">
                  <c:v>0.165837640267838</c:v>
                </c:pt>
                <c:pt idx="11">
                  <c:v>0.181344505125228</c:v>
                </c:pt>
                <c:pt idx="12">
                  <c:v>0.196549160085769</c:v>
                </c:pt>
                <c:pt idx="13">
                  <c:v>0.211426598748801</c:v>
                </c:pt>
                <c:pt idx="14">
                  <c:v>0.225952445223847</c:v>
                </c:pt>
                <c:pt idx="15">
                  <c:v>0.240103001267707</c:v>
                </c:pt>
                <c:pt idx="16">
                  <c:v>0.253855292156981</c:v>
                </c:pt>
                <c:pt idx="17">
                  <c:v>0.267187111211205</c:v>
                </c:pt>
                <c:pt idx="18">
                  <c:v>0.280077062884529</c:v>
                </c:pt>
                <c:pt idx="19">
                  <c:v>0.292504604346692</c:v>
                </c:pt>
                <c:pt idx="20">
                  <c:v>0.304450085477132</c:v>
                </c:pt>
                <c:pt idx="21">
                  <c:v>0.315894787199287</c:v>
                </c:pt>
                <c:pt idx="22">
                  <c:v>0.32682095808548</c:v>
                </c:pt>
                <c:pt idx="23">
                  <c:v>0.337211849166348</c:v>
                </c:pt>
                <c:pt idx="24">
                  <c:v>0.347051746882422</c:v>
                </c:pt>
                <c:pt idx="25">
                  <c:v>0.356326004119313</c:v>
                </c:pt>
                <c:pt idx="26">
                  <c:v>0.365021069271908</c:v>
                </c:pt>
                <c:pt idx="27">
                  <c:v>0.373124513287101</c:v>
                </c:pt>
                <c:pt idx="28">
                  <c:v>0.380625054638811</c:v>
                </c:pt>
                <c:pt idx="29">
                  <c:v>0.387512582193417</c:v>
                </c:pt>
                <c:pt idx="30">
                  <c:v>0.393778175928249</c:v>
                </c:pt>
                <c:pt idx="31">
                  <c:v>0.399414125470367</c:v>
                </c:pt>
                <c:pt idx="32">
                  <c:v>0.404413946427652</c:v>
                </c:pt>
                <c:pt idx="33">
                  <c:v>0.408772394489061</c:v>
                </c:pt>
                <c:pt idx="34">
                  <c:v>0.412485477275914</c:v>
                </c:pt>
                <c:pt idx="35">
                  <c:v>0.415550463931192</c:v>
                </c:pt>
                <c:pt idx="36">
                  <c:v>0.417965892439044</c:v>
                </c:pt>
                <c:pt idx="37">
                  <c:v>0.419731574672091</c:v>
                </c:pt>
                <c:pt idx="38">
                  <c:v>0.420848599169609</c:v>
                </c:pt>
                <c:pt idx="39">
                  <c:v>0.421319331655292</c:v>
                </c:pt>
                <c:pt idx="40">
                  <c:v>0.421147413309133</c:v>
                </c:pt>
                <c:pt idx="41">
                  <c:v>0.420337756813878</c:v>
                </c:pt>
                <c:pt idx="42">
                  <c:v>0.418896540202692</c:v>
                </c:pt>
                <c:pt idx="43">
                  <c:v>0.416831198541008</c:v>
                </c:pt>
                <c:pt idx="44">
                  <c:v>0.414150413482146</c:v>
                </c:pt>
                <c:pt idx="45">
                  <c:v>0.410864100743126</c:v>
                </c:pt>
                <c:pt idx="46">
                  <c:v>0.406983395554328</c:v>
                </c:pt>
                <c:pt idx="47">
                  <c:v>0.402520636144181</c:v>
                </c:pt>
                <c:pt idx="48">
                  <c:v>0.397489345328076</c:v>
                </c:pt>
                <c:pt idx="49">
                  <c:v>0.391904210279257</c:v>
                </c:pt>
                <c:pt idx="50">
                  <c:v>0.385781060568556</c:v>
                </c:pt>
                <c:pt idx="51">
                  <c:v>0.379136844569828</c:v>
                </c:pt>
                <c:pt idx="52">
                  <c:v>0.371989604338724</c:v>
                </c:pt>
                <c:pt idx="53">
                  <c:v>0.364358449084429</c:v>
                </c:pt>
                <c:pt idx="54">
                  <c:v>0.356263527367309</c:v>
                </c:pt>
                <c:pt idx="55">
                  <c:v>0.347725998170344</c:v>
                </c:pt>
                <c:pt idx="56">
                  <c:v>0.338768001009298</c:v>
                </c:pt>
                <c:pt idx="57">
                  <c:v>0.329412625266041</c:v>
                </c:pt>
                <c:pt idx="58">
                  <c:v>0.319683878952145</c:v>
                </c:pt>
                <c:pt idx="59">
                  <c:v>0.309606657136368</c:v>
                </c:pt>
                <c:pt idx="60">
                  <c:v>0.299206710301074</c:v>
                </c:pt>
                <c:pt idx="61">
                  <c:v>0.288510612930139</c:v>
                </c:pt>
                <c:pt idx="62">
                  <c:v>0.277545732676199</c:v>
                </c:pt>
                <c:pt idx="63">
                  <c:v>0.266340200510264</c:v>
                </c:pt>
                <c:pt idx="64">
                  <c:v>0.254922882324602</c:v>
                </c:pt>
                <c:pt idx="65">
                  <c:v>0.243323352544108</c:v>
                </c:pt>
                <c:pt idx="66">
                  <c:v>0.231571870407104</c:v>
                </c:pt>
                <c:pt idx="67">
                  <c:v>0.219699359710487</c:v>
                </c:pt>
                <c:pt idx="68">
                  <c:v>0.207737392985557</c:v>
                </c:pt>
                <c:pt idx="69">
                  <c:v>0.19571818129267</c:v>
                </c:pt>
                <c:pt idx="70">
                  <c:v>0.183674571113107</c:v>
                </c:pt>
                <c:pt idx="71">
                  <c:v>0.171640050200943</c:v>
                </c:pt>
                <c:pt idx="72">
                  <c:v>0.159648764773532</c:v>
                </c:pt>
                <c:pt idx="73">
                  <c:v>0.147735551121162</c:v>
                </c:pt>
                <c:pt idx="74">
                  <c:v>0.13593598568658</c:v>
                </c:pt>
                <c:pt idx="75">
                  <c:v>0.124286459028715</c:v>
                </c:pt>
                <c:pt idx="76">
                  <c:v>0.112824281038145</c:v>
                </c:pt>
                <c:pt idx="77">
                  <c:v>0.101587827628977</c:v>
                </c:pt>
                <c:pt idx="78">
                  <c:v>0.0906167434112545</c:v>
                </c:pt>
                <c:pt idx="79">
                  <c:v>0.0799522214329486</c:v>
                </c:pt>
                <c:pt idx="80">
                  <c:v>0.0696373915310607</c:v>
                </c:pt>
                <c:pt idx="81">
                  <c:v>0.0597178660228092</c:v>
                </c:pt>
                <c:pt idx="82">
                  <c:v>0.0502425209685154</c:v>
                </c:pt>
                <c:pt idx="83">
                  <c:v>0.0412646444828579</c:v>
                </c:pt>
                <c:pt idx="84">
                  <c:v>0.032843685773975</c:v>
                </c:pt>
                <c:pt idx="85">
                  <c:v>0.0250480504609973</c:v>
                </c:pt>
                <c:pt idx="86">
                  <c:v>0.0179598728875997</c:v>
                </c:pt>
                <c:pt idx="87">
                  <c:v>0.0116839675684774</c:v>
                </c:pt>
                <c:pt idx="88">
                  <c:v>0.00636721911923754</c:v>
                </c:pt>
                <c:pt idx="89">
                  <c:v>0.00225269563982916</c:v>
                </c:pt>
                <c:pt idx="90">
                  <c:v>4.68515294139292E-25</c:v>
                </c:pt>
              </c:numCache>
            </c:numRef>
          </c:xVal>
          <c:yVal>
            <c:numRef>
              <c:f>'Partie 1'!$AK$5:$AK$95</c:f>
              <c:numCache>
                <c:formatCode>General</c:formatCode>
                <c:ptCount val="91"/>
                <c:pt idx="0">
                  <c:v>0.97720502380584</c:v>
                </c:pt>
                <c:pt idx="1">
                  <c:v>0.976832983661442</c:v>
                </c:pt>
                <c:pt idx="2">
                  <c:v>0.975717486429836</c:v>
                </c:pt>
                <c:pt idx="3">
                  <c:v>0.973860400516535</c:v>
                </c:pt>
                <c:pt idx="4">
                  <c:v>0.971264835935454</c:v>
                </c:pt>
                <c:pt idx="5">
                  <c:v>0.967935138323864</c:v>
                </c:pt>
                <c:pt idx="6">
                  <c:v>0.963876880579008</c:v>
                </c:pt>
                <c:pt idx="7">
                  <c:v>0.959096852132055</c:v>
                </c:pt>
                <c:pt idx="8">
                  <c:v>0.953603045879448</c:v>
                </c:pt>
                <c:pt idx="9">
                  <c:v>0.947404642796107</c:v>
                </c:pt>
                <c:pt idx="10">
                  <c:v>0.94051199425929</c:v>
                </c:pt>
                <c:pt idx="11">
                  <c:v>0.932936602116138</c:v>
                </c:pt>
                <c:pt idx="12">
                  <c:v>0.924691096532211</c:v>
                </c:pt>
                <c:pt idx="13">
                  <c:v>0.915789211662387</c:v>
                </c:pt>
                <c:pt idx="14">
                  <c:v>0.906245759189606</c:v>
                </c:pt>
                <c:pt idx="15">
                  <c:v>0.896076599780859</c:v>
                </c:pt>
                <c:pt idx="16">
                  <c:v>0.885298612513708</c:v>
                </c:pt>
                <c:pt idx="17">
                  <c:v>0.873929662330383</c:v>
                </c:pt>
                <c:pt idx="18">
                  <c:v>0.861988565580114</c:v>
                </c:pt>
                <c:pt idx="19">
                  <c:v>0.849495053713925</c:v>
                </c:pt>
                <c:pt idx="20">
                  <c:v>0.83646973519945</c:v>
                </c:pt>
                <c:pt idx="21">
                  <c:v>0.822934055726638</c:v>
                </c:pt>
                <c:pt idx="22">
                  <c:v>0.808910256778291</c:v>
                </c:pt>
                <c:pt idx="23">
                  <c:v>0.794421332642345</c:v>
                </c:pt>
                <c:pt idx="24">
                  <c:v>0.779490985945619</c:v>
                </c:pt>
                <c:pt idx="25">
                  <c:v>0.764143581791385</c:v>
                </c:pt>
                <c:pt idx="26">
                  <c:v>0.748404100585576</c:v>
                </c:pt>
                <c:pt idx="27">
                  <c:v>0.732298089638762</c:v>
                </c:pt>
                <c:pt idx="28">
                  <c:v>0.715851613633105</c:v>
                </c:pt>
                <c:pt idx="29">
                  <c:v>0.699091204045468</c:v>
                </c:pt>
                <c:pt idx="30">
                  <c:v>0.682043807619523</c:v>
                </c:pt>
                <c:pt idx="31">
                  <c:v>0.664736733981308</c:v>
                </c:pt>
                <c:pt idx="32">
                  <c:v>0.647197602493929</c:v>
                </c:pt>
                <c:pt idx="33">
                  <c:v>0.629454288448298</c:v>
                </c:pt>
                <c:pt idx="34">
                  <c:v>0.61153486868762</c:v>
                </c:pt>
                <c:pt idx="35">
                  <c:v>0.593467566764094</c:v>
                </c:pt>
                <c:pt idx="36">
                  <c:v>0.575280697726699</c:v>
                </c:pt>
                <c:pt idx="37">
                  <c:v>0.557002612639179</c:v>
                </c:pt>
                <c:pt idx="38">
                  <c:v>0.53866164292732</c:v>
                </c:pt>
                <c:pt idx="39">
                  <c:v>0.520286044654369</c:v>
                </c:pt>
                <c:pt idx="40">
                  <c:v>0.501903942822918</c:v>
                </c:pt>
                <c:pt idx="41">
                  <c:v>0.483543275800833</c:v>
                </c:pt>
                <c:pt idx="42">
                  <c:v>0.46523173996776</c:v>
                </c:pt>
                <c:pt idx="43">
                  <c:v>0.446996734677464</c:v>
                </c:pt>
                <c:pt idx="44">
                  <c:v>0.428865307629661</c:v>
                </c:pt>
                <c:pt idx="45">
                  <c:v>0.410864100743126</c:v>
                </c:pt>
                <c:pt idx="46">
                  <c:v>0.393019296619682</c:v>
                </c:pt>
                <c:pt idx="47">
                  <c:v>0.375356565686177</c:v>
                </c:pt>
                <c:pt idx="48">
                  <c:v>0.357901014098701</c:v>
                </c:pt>
                <c:pt idx="49">
                  <c:v>0.3406771324901</c:v>
                </c:pt>
                <c:pt idx="50">
                  <c:v>0.323708745638256</c:v>
                </c:pt>
                <c:pt idx="51">
                  <c:v>0.307018963128584</c:v>
                </c:pt>
                <c:pt idx="52">
                  <c:v>0.290630131079766</c:v>
                </c:pt>
                <c:pt idx="53">
                  <c:v>0.274563784996745</c:v>
                </c:pt>
                <c:pt idx="54">
                  <c:v>0.258840603809552</c:v>
                </c:pt>
                <c:pt idx="55">
                  <c:v>0.243480365150371</c:v>
                </c:pt>
                <c:pt idx="56">
                  <c:v>0.228501901914455</c:v>
                </c:pt>
                <c:pt idx="57">
                  <c:v>0.213923060142893</c:v>
                </c:pt>
                <c:pt idx="58">
                  <c:v>0.199760658256687</c:v>
                </c:pt>
                <c:pt idx="59">
                  <c:v>0.186030447662012</c:v>
                </c:pt>
                <c:pt idx="60">
                  <c:v>0.172747074735668</c:v>
                </c:pt>
                <c:pt idx="61">
                  <c:v>0.159924044187362</c:v>
                </c:pt>
                <c:pt idx="62">
                  <c:v>0.14757368378133</c:v>
                </c:pt>
                <c:pt idx="63">
                  <c:v>0.135707110383428</c:v>
                </c:pt>
                <c:pt idx="64">
                  <c:v>0.124334197280849</c:v>
                </c:pt>
                <c:pt idx="65">
                  <c:v>0.113463542699266</c:v>
                </c:pt>
                <c:pt idx="66">
                  <c:v>0.103102439415793</c:v>
                </c:pt>
                <c:pt idx="67">
                  <c:v>0.0932568453344768</c:v>
                </c:pt>
                <c:pt idx="68">
                  <c:v>0.0839313548527895</c:v>
                </c:pt>
                <c:pt idx="69">
                  <c:v>0.0751291708007975</c:v>
                </c:pt>
                <c:pt idx="70">
                  <c:v>0.0668520766767818</c:v>
                </c:pt>
                <c:pt idx="71">
                  <c:v>0.0591004088306091</c:v>
                </c:pt>
                <c:pt idx="72">
                  <c:v>0.0518730281541748</c:v>
                </c:pt>
                <c:pt idx="73">
                  <c:v>0.0451672907199437</c:v>
                </c:pt>
                <c:pt idx="74">
                  <c:v>0.0389790166542023</c:v>
                </c:pt>
                <c:pt idx="75">
                  <c:v>0.0333024563268679</c:v>
                </c:pt>
                <c:pt idx="76">
                  <c:v>0.0281302526634584</c:v>
                </c:pt>
                <c:pt idx="77">
                  <c:v>0.0234533980050774</c:v>
                </c:pt>
                <c:pt idx="78">
                  <c:v>0.0192611834092309</c:v>
                </c:pt>
                <c:pt idx="79">
                  <c:v>0.0155411375183839</c:v>
                </c:pt>
                <c:pt idx="80">
                  <c:v>0.0122789509930852</c:v>
                </c:pt>
                <c:pt idx="81">
                  <c:v>0.00945838078739828</c:v>
                </c:pt>
                <c:pt idx="82">
                  <c:v>0.00706112583446756</c:v>
                </c:pt>
                <c:pt idx="83">
                  <c:v>0.00506666125364217</c:v>
                </c:pt>
                <c:pt idx="84">
                  <c:v>0.00345201047657982</c:v>
                </c:pt>
                <c:pt idx="85">
                  <c:v>0.00219142045876256</c:v>
                </c:pt>
                <c:pt idx="86">
                  <c:v>0.00125587665394053</c:v>
                </c:pt>
                <c:pt idx="87">
                  <c:v>0.000612330793478972</c:v>
                </c:pt>
                <c:pt idx="88">
                  <c:v>0.000222348191166343</c:v>
                </c:pt>
                <c:pt idx="89">
                  <c:v>3.93209486567304E-5</c:v>
                </c:pt>
                <c:pt idx="90">
                  <c:v>2.87000394357906E-41</c:v>
                </c:pt>
              </c:numCache>
            </c:numRef>
          </c:yVal>
          <c:smooth val="1"/>
        </c:ser>
        <c:ser>
          <c:idx val="2"/>
          <c:order val="2"/>
          <c:tx>
            <c:v>20</c:v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circle"/>
            <c:size val="3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</c:spPr>
          </c:marker>
          <c:xVal>
            <c:numRef>
              <c:f>'Partie 1'!$AL$5:$AL$95</c:f>
              <c:numCache>
                <c:formatCode>General</c:formatCode>
                <c:ptCount val="91"/>
                <c:pt idx="0">
                  <c:v>0.0</c:v>
                </c:pt>
                <c:pt idx="1">
                  <c:v>0.0241133073638799</c:v>
                </c:pt>
                <c:pt idx="2">
                  <c:v>0.0481862235510011</c:v>
                </c:pt>
                <c:pt idx="3">
                  <c:v>0.0721784351114856</c:v>
                </c:pt>
                <c:pt idx="4">
                  <c:v>0.0960497839036918</c:v>
                </c:pt>
                <c:pt idx="5">
                  <c:v>0.11976034438481</c:v>
                </c:pt>
                <c:pt idx="6">
                  <c:v>0.143270500466033</c:v>
                </c:pt>
                <c:pt idx="7">
                  <c:v>0.166541021788511</c:v>
                </c:pt>
                <c:pt idx="8">
                  <c:v>0.189533139277423</c:v>
                </c:pt>
                <c:pt idx="9">
                  <c:v>0.212208619832966</c:v>
                </c:pt>
                <c:pt idx="10">
                  <c:v>0.234529840018726</c:v>
                </c:pt>
                <c:pt idx="11">
                  <c:v>0.256459858609934</c:v>
                </c:pt>
                <c:pt idx="12">
                  <c:v>0.277962487866335</c:v>
                </c:pt>
                <c:pt idx="13">
                  <c:v>0.299002363396968</c:v>
                </c:pt>
                <c:pt idx="14">
                  <c:v>0.319545012486928</c:v>
                </c:pt>
                <c:pt idx="15">
                  <c:v>0.339556920759276</c:v>
                </c:pt>
                <c:pt idx="16">
                  <c:v>0.359005597048586</c:v>
                </c:pt>
                <c:pt idx="17">
                  <c:v>0.377859636366174</c:v>
                </c:pt>
                <c:pt idx="18">
                  <c:v>0.396088780840923</c:v>
                </c:pt>
                <c:pt idx="19">
                  <c:v>0.413663978523667</c:v>
                </c:pt>
                <c:pt idx="20">
                  <c:v>0.430557439947408</c:v>
                </c:pt>
                <c:pt idx="21">
                  <c:v>0.446742692340194</c:v>
                </c:pt>
                <c:pt idx="22">
                  <c:v>0.462194631392255</c:v>
                </c:pt>
                <c:pt idx="23">
                  <c:v>0.47688957048396</c:v>
                </c:pt>
                <c:pt idx="24">
                  <c:v>0.490805287286396</c:v>
                </c:pt>
                <c:pt idx="25">
                  <c:v>0.503921067651744</c:v>
                </c:pt>
                <c:pt idx="26">
                  <c:v>0.516217746716262</c:v>
                </c:pt>
                <c:pt idx="27">
                  <c:v>0.527677747144479</c:v>
                </c:pt>
                <c:pt idx="28">
                  <c:v>0.538285114449207</c:v>
                </c:pt>
                <c:pt idx="29">
                  <c:v>0.548025549328149</c:v>
                </c:pt>
                <c:pt idx="30">
                  <c:v>0.556886436964268</c:v>
                </c:pt>
                <c:pt idx="31">
                  <c:v>0.564856873243582</c:v>
                </c:pt>
                <c:pt idx="32">
                  <c:v>0.571927687850812</c:v>
                </c:pt>
                <c:pt idx="33">
                  <c:v>0.578091464210155</c:v>
                </c:pt>
                <c:pt idx="34">
                  <c:v>0.583342556245537</c:v>
                </c:pt>
                <c:pt idx="35">
                  <c:v>0.587677101941924</c:v>
                </c:pt>
                <c:pt idx="36">
                  <c:v>0.59109303369667</c:v>
                </c:pt>
                <c:pt idx="37">
                  <c:v>0.593590085457487</c:v>
                </c:pt>
                <c:pt idx="38">
                  <c:v>0.595169796651379</c:v>
                </c:pt>
                <c:pt idx="39">
                  <c:v>0.595835512916882</c:v>
                </c:pt>
                <c:pt idx="40">
                  <c:v>0.595592383660123</c:v>
                </c:pt>
                <c:pt idx="41">
                  <c:v>0.594447356463671</c:v>
                </c:pt>
                <c:pt idx="42">
                  <c:v>0.592409168385813</c:v>
                </c:pt>
                <c:pt idx="43">
                  <c:v>0.589488334196926</c:v>
                </c:pt>
                <c:pt idx="44">
                  <c:v>0.585697131608876</c:v>
                </c:pt>
                <c:pt idx="45">
                  <c:v>0.581049583563154</c:v>
                </c:pt>
                <c:pt idx="46">
                  <c:v>0.575561437653585</c:v>
                </c:pt>
                <c:pt idx="47">
                  <c:v>0.569250142770146</c:v>
                </c:pt>
                <c:pt idx="48">
                  <c:v>0.562134823061768</c:v>
                </c:pt>
                <c:pt idx="49">
                  <c:v>0.554236249328042</c:v>
                </c:pt>
                <c:pt idx="50">
                  <c:v>0.545576807962729</c:v>
                </c:pt>
                <c:pt idx="51">
                  <c:v>0.536180467585991</c:v>
                </c:pt>
                <c:pt idx="52">
                  <c:v>0.526072743517625</c:v>
                </c:pt>
                <c:pt idx="53">
                  <c:v>0.515280660260427</c:v>
                </c:pt>
                <c:pt idx="54">
                  <c:v>0.503832712181726</c:v>
                </c:pt>
                <c:pt idx="55">
                  <c:v>0.491758822602223</c:v>
                </c:pt>
                <c:pt idx="56">
                  <c:v>0.479090301525371</c:v>
                </c:pt>
                <c:pt idx="57">
                  <c:v>0.465859802268161</c:v>
                </c:pt>
                <c:pt idx="58">
                  <c:v>0.452101277286162</c:v>
                </c:pt>
                <c:pt idx="59">
                  <c:v>0.437849933523249</c:v>
                </c:pt>
                <c:pt idx="60">
                  <c:v>0.423142187660817</c:v>
                </c:pt>
                <c:pt idx="61">
                  <c:v>0.408015621694377</c:v>
                </c:pt>
                <c:pt idx="62">
                  <c:v>0.392508939329458</c:v>
                </c:pt>
                <c:pt idx="63">
                  <c:v>0.376661923766784</c:v>
                </c:pt>
                <c:pt idx="64">
                  <c:v>0.360515397542693</c:v>
                </c:pt>
                <c:pt idx="65">
                  <c:v>0.344111185209967</c:v>
                </c:pt>
                <c:pt idx="66">
                  <c:v>0.327492079793831</c:v>
                </c:pt>
                <c:pt idx="67">
                  <c:v>0.310701814147256</c:v>
                </c:pt>
                <c:pt idx="68">
                  <c:v>0.293785038572205</c:v>
                </c:pt>
                <c:pt idx="69">
                  <c:v>0.276787306387091</c:v>
                </c:pt>
                <c:pt idx="70">
                  <c:v>0.259755069531217</c:v>
                </c:pt>
                <c:pt idx="71">
                  <c:v>0.242735686840573</c:v>
                </c:pt>
                <c:pt idx="72">
                  <c:v>0.225777448358841</c:v>
                </c:pt>
                <c:pt idx="73">
                  <c:v>0.208929620040211</c:v>
                </c:pt>
                <c:pt idx="74">
                  <c:v>0.192242514572517</c:v>
                </c:pt>
                <c:pt idx="75">
                  <c:v>0.175767595977736</c:v>
                </c:pt>
                <c:pt idx="76">
                  <c:v>0.159557628409138</c:v>
                </c:pt>
                <c:pt idx="77">
                  <c:v>0.14366688360492</c:v>
                </c:pt>
                <c:pt idx="78">
                  <c:v>0.128151427510279</c:v>
                </c:pt>
                <c:pt idx="79">
                  <c:v>0.113069515892333</c:v>
                </c:pt>
                <c:pt idx="80">
                  <c:v>0.0984821435515114</c:v>
                </c:pt>
                <c:pt idx="81">
                  <c:v>0.0844538160454362</c:v>
                </c:pt>
                <c:pt idx="82">
                  <c:v>0.0710536545614891</c:v>
                </c:pt>
                <c:pt idx="83">
                  <c:v>0.0583570198741617</c:v>
                </c:pt>
                <c:pt idx="84">
                  <c:v>0.0464479858598757</c:v>
                </c:pt>
                <c:pt idx="85">
                  <c:v>0.0354232926729481</c:v>
                </c:pt>
                <c:pt idx="86">
                  <c:v>0.0253990958161403</c:v>
                </c:pt>
                <c:pt idx="87">
                  <c:v>0.0165236253976681</c:v>
                </c:pt>
                <c:pt idx="88">
                  <c:v>0.00900460763302701</c:v>
                </c:pt>
                <c:pt idx="89">
                  <c:v>0.00318579272574514</c:v>
                </c:pt>
                <c:pt idx="90">
                  <c:v>6.62580683151007E-25</c:v>
                </c:pt>
              </c:numCache>
            </c:numRef>
          </c:xVal>
          <c:yVal>
            <c:numRef>
              <c:f>'Partie 1'!$AM$5:$AM$95</c:f>
              <c:numCache>
                <c:formatCode>General</c:formatCode>
                <c:ptCount val="91"/>
                <c:pt idx="0">
                  <c:v>1.381976597885342</c:v>
                </c:pt>
                <c:pt idx="1">
                  <c:v>1.381450453667387</c:v>
                </c:pt>
                <c:pt idx="2">
                  <c:v>1.379872902353661</c:v>
                </c:pt>
                <c:pt idx="3">
                  <c:v>1.377246586268577</c:v>
                </c:pt>
                <c:pt idx="4">
                  <c:v>1.373575903635998</c:v>
                </c:pt>
                <c:pt idx="5">
                  <c:v>1.368867000115086</c:v>
                </c:pt>
                <c:pt idx="6">
                  <c:v>1.363127756972705</c:v>
                </c:pt>
                <c:pt idx="7">
                  <c:v>1.356367775914496</c:v>
                </c:pt>
                <c:pt idx="8">
                  <c:v>1.348598360603008</c:v>
                </c:pt>
                <c:pt idx="9">
                  <c:v>1.339832494897492</c:v>
                </c:pt>
                <c:pt idx="10">
                  <c:v>1.330084817856054</c:v>
                </c:pt>
                <c:pt idx="11">
                  <c:v>1.319371595546915</c:v>
                </c:pt>
                <c:pt idx="12">
                  <c:v>1.307710689721502</c:v>
                </c:pt>
                <c:pt idx="13">
                  <c:v>1.295121523407913</c:v>
                </c:pt>
                <c:pt idx="14">
                  <c:v>1.281625043489043</c:v>
                </c:pt>
                <c:pt idx="15">
                  <c:v>1.267243680335259</c:v>
                </c:pt>
                <c:pt idx="16">
                  <c:v>1.25200130456697</c:v>
                </c:pt>
                <c:pt idx="17">
                  <c:v>1.235923181027767</c:v>
                </c:pt>
                <c:pt idx="18">
                  <c:v>1.219035920053928</c:v>
                </c:pt>
                <c:pt idx="19">
                  <c:v>1.201367426131093</c:v>
                </c:pt>
                <c:pt idx="20">
                  <c:v>1.182946844033693</c:v>
                </c:pt>
                <c:pt idx="21">
                  <c:v>1.163804502547308</c:v>
                </c:pt>
                <c:pt idx="22">
                  <c:v>1.143971855878562</c:v>
                </c:pt>
                <c:pt idx="23">
                  <c:v>1.123481422861312</c:v>
                </c:pt>
                <c:pt idx="24">
                  <c:v>1.10236672407187</c:v>
                </c:pt>
                <c:pt idx="25">
                  <c:v>1.080662216969731</c:v>
                </c:pt>
                <c:pt idx="26">
                  <c:v>1.05840322918376</c:v>
                </c:pt>
                <c:pt idx="27">
                  <c:v>1.035625890067045</c:v>
                </c:pt>
                <c:pt idx="28">
                  <c:v>1.012367060646603</c:v>
                </c:pt>
                <c:pt idx="29">
                  <c:v>0.988664262096838</c:v>
                </c:pt>
                <c:pt idx="30">
                  <c:v>0.964555602868116</c:v>
                </c:pt>
                <c:pt idx="31">
                  <c:v>0.940079704603961</c:v>
                </c:pt>
                <c:pt idx="32">
                  <c:v>0.915275626982266</c:v>
                </c:pt>
                <c:pt idx="33">
                  <c:v>0.890182791617489</c:v>
                </c:pt>
                <c:pt idx="34">
                  <c:v>0.864840905162082</c:v>
                </c:pt>
                <c:pt idx="35">
                  <c:v>0.839289881746342</c:v>
                </c:pt>
                <c:pt idx="36">
                  <c:v>0.813569764896555</c:v>
                </c:pt>
                <c:pt idx="37">
                  <c:v>0.787720649071575</c:v>
                </c:pt>
                <c:pt idx="38">
                  <c:v>0.761782600957989</c:v>
                </c:pt>
                <c:pt idx="39">
                  <c:v>0.735795580663662</c:v>
                </c:pt>
                <c:pt idx="40">
                  <c:v>0.709799362948701</c:v>
                </c:pt>
                <c:pt idx="41">
                  <c:v>0.683833458631853</c:v>
                </c:pt>
                <c:pt idx="42">
                  <c:v>0.657937036308839</c:v>
                </c:pt>
                <c:pt idx="43">
                  <c:v>0.632148844517357</c:v>
                </c:pt>
                <c:pt idx="44">
                  <c:v>0.606507134481176</c:v>
                </c:pt>
                <c:pt idx="45">
                  <c:v>0.581049583563154</c:v>
                </c:pt>
                <c:pt idx="46">
                  <c:v>0.555813219553889</c:v>
                </c:pt>
                <c:pt idx="47">
                  <c:v>0.530834345919179</c:v>
                </c:pt>
                <c:pt idx="48">
                  <c:v>0.506148468125467</c:v>
                </c:pt>
                <c:pt idx="49">
                  <c:v>0.481790221157875</c:v>
                </c:pt>
                <c:pt idx="50">
                  <c:v>0.457793298340403</c:v>
                </c:pt>
                <c:pt idx="51">
                  <c:v>0.434190381562169</c:v>
                </c:pt>
                <c:pt idx="52">
                  <c:v>0.411013073007275</c:v>
                </c:pt>
                <c:pt idx="53">
                  <c:v>0.388291828478887</c:v>
                </c:pt>
                <c:pt idx="54">
                  <c:v>0.366055892400309</c:v>
                </c:pt>
                <c:pt idx="55">
                  <c:v>0.344333234567208</c:v>
                </c:pt>
                <c:pt idx="56">
                  <c:v>0.323150488715469</c:v>
                </c:pt>
                <c:pt idx="57">
                  <c:v>0.302532892958435</c:v>
                </c:pt>
                <c:pt idx="58">
                  <c:v>0.282504232135183</c:v>
                </c:pt>
                <c:pt idx="59">
                  <c:v>0.263086782097955</c:v>
                </c:pt>
                <c:pt idx="60">
                  <c:v>0.24430125595146</c:v>
                </c:pt>
                <c:pt idx="61">
                  <c:v>0.226166752239322</c:v>
                </c:pt>
                <c:pt idx="62">
                  <c:v>0.208700705052916</c:v>
                </c:pt>
                <c:pt idx="63">
                  <c:v>0.191918836014707</c:v>
                </c:pt>
                <c:pt idx="64">
                  <c:v>0.175835108061348</c:v>
                </c:pt>
                <c:pt idx="65">
                  <c:v>0.160461680920201</c:v>
                </c:pt>
                <c:pt idx="66">
                  <c:v>0.145808868135565</c:v>
                </c:pt>
                <c:pt idx="67">
                  <c:v>0.131885095456147</c:v>
                </c:pt>
                <c:pt idx="68">
                  <c:v>0.118696860341164</c:v>
                </c:pt>
                <c:pt idx="69">
                  <c:v>0.106248692276333</c:v>
                </c:pt>
                <c:pt idx="70">
                  <c:v>0.0945431135091109</c:v>
                </c:pt>
                <c:pt idx="71">
                  <c:v>0.0835805997100421</c:v>
                </c:pt>
                <c:pt idx="72">
                  <c:v>0.0733595399369954</c:v>
                </c:pt>
                <c:pt idx="73">
                  <c:v>0.0638761951117928</c:v>
                </c:pt>
                <c:pt idx="74">
                  <c:v>0.0551246540003396</c:v>
                </c:pt>
                <c:pt idx="75">
                  <c:v>0.0470967853977943</c:v>
                </c:pt>
                <c:pt idx="76">
                  <c:v>0.0397821848296447</c:v>
                </c:pt>
                <c:pt idx="77">
                  <c:v>0.0331681135425146</c:v>
                </c:pt>
                <c:pt idx="78">
                  <c:v>0.02723942680469</c:v>
                </c:pt>
                <c:pt idx="79">
                  <c:v>0.0219784874532038</c:v>
                </c:pt>
                <c:pt idx="80">
                  <c:v>0.0173650590261356</c:v>
                </c:pt>
                <c:pt idx="81">
                  <c:v>0.0133761703876278</c:v>
                </c:pt>
                <c:pt idx="82">
                  <c:v>0.00998593992072707</c:v>
                </c:pt>
                <c:pt idx="83">
                  <c:v>0.00716534106085102</c:v>
                </c:pt>
                <c:pt idx="84">
                  <c:v>0.00488188003343319</c:v>
                </c:pt>
                <c:pt idx="85">
                  <c:v>0.00309913653364388</c:v>
                </c:pt>
                <c:pt idx="86">
                  <c:v>0.00177607779667044</c:v>
                </c:pt>
                <c:pt idx="87">
                  <c:v>0.000865966512796641</c:v>
                </c:pt>
                <c:pt idx="88">
                  <c:v>0.000314447827516567</c:v>
                </c:pt>
                <c:pt idx="89">
                  <c:v>5.56082188757242E-5</c:v>
                </c:pt>
                <c:pt idx="90">
                  <c:v>4.05879850107377E-41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4445296"/>
        <c:axId val="324448416"/>
      </c:scatterChart>
      <c:valAx>
        <c:axId val="324445296"/>
        <c:scaling>
          <c:orientation val="minMax"/>
        </c:scaling>
        <c:delete val="0"/>
        <c:axPos val="t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448416"/>
        <c:crosses val="autoZero"/>
        <c:crossBetween val="midCat"/>
      </c:valAx>
      <c:valAx>
        <c:axId val="324448416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65000"/>
                  <a:lumOff val="35000"/>
                  <a:alpha val="7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4452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0,5</c:v>
          </c:tx>
          <c:spPr>
            <a:ln w="25400" cap="rnd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'Partie 1'!$AW$5:$AW$95</c:f>
              <c:numCache>
                <c:formatCode>General</c:formatCode>
                <c:ptCount val="91"/>
                <c:pt idx="0">
                  <c:v>0.0</c:v>
                </c:pt>
                <c:pt idx="1">
                  <c:v>0.00872753246410879</c:v>
                </c:pt>
                <c:pt idx="2">
                  <c:v>0.0174603847458739</c:v>
                </c:pt>
                <c:pt idx="3">
                  <c:v>0.0262038896415206</c:v>
                </c:pt>
                <c:pt idx="4">
                  <c:v>0.0349634059717552</c:v>
                </c:pt>
                <c:pt idx="5">
                  <c:v>0.043744331762962</c:v>
                </c:pt>
                <c:pt idx="6">
                  <c:v>0.0525521176328382</c:v>
                </c:pt>
                <c:pt idx="7">
                  <c:v>0.0613922804514523</c:v>
                </c:pt>
                <c:pt idx="8">
                  <c:v>0.0702704173511957</c:v>
                </c:pt>
                <c:pt idx="9">
                  <c:v>0.0791922201622681</c:v>
                </c:pt>
                <c:pt idx="10">
                  <c:v>0.0881634903542325</c:v>
                </c:pt>
                <c:pt idx="11">
                  <c:v>0.0971901545688592</c:v>
                </c:pt>
                <c:pt idx="12">
                  <c:v>0.106278280835011</c:v>
                </c:pt>
                <c:pt idx="13">
                  <c:v>0.115434095562782</c:v>
                </c:pt>
                <c:pt idx="14">
                  <c:v>0.12466400142159</c:v>
                </c:pt>
                <c:pt idx="15">
                  <c:v>0.133974596215561</c:v>
                </c:pt>
                <c:pt idx="16">
                  <c:v>0.143372692879404</c:v>
                </c:pt>
                <c:pt idx="17">
                  <c:v>0.15286534072933</c:v>
                </c:pt>
                <c:pt idx="18">
                  <c:v>0.162459848116453</c:v>
                </c:pt>
                <c:pt idx="19">
                  <c:v>0.172163806644833</c:v>
                </c:pt>
                <c:pt idx="20">
                  <c:v>0.181985117133101</c:v>
                </c:pt>
                <c:pt idx="21">
                  <c:v>0.191932017517708</c:v>
                </c:pt>
                <c:pt idx="22">
                  <c:v>0.202013112917578</c:v>
                </c:pt>
                <c:pt idx="23">
                  <c:v>0.212237408104802</c:v>
                </c:pt>
                <c:pt idx="24">
                  <c:v>0.222614342654268</c:v>
                </c:pt>
                <c:pt idx="25">
                  <c:v>0.233153829077499</c:v>
                </c:pt>
                <c:pt idx="26">
                  <c:v>0.243866294282931</c:v>
                </c:pt>
                <c:pt idx="27">
                  <c:v>0.254762724747214</c:v>
                </c:pt>
                <c:pt idx="28">
                  <c:v>0.265854715830739</c:v>
                </c:pt>
                <c:pt idx="29">
                  <c:v>0.277154525726384</c:v>
                </c:pt>
                <c:pt idx="30">
                  <c:v>0.288675134594813</c:v>
                </c:pt>
                <c:pt idx="31">
                  <c:v>0.30043030951378</c:v>
                </c:pt>
                <c:pt idx="32">
                  <c:v>0.312434675954664</c:v>
                </c:pt>
                <c:pt idx="33">
                  <c:v>0.324703796598755</c:v>
                </c:pt>
                <c:pt idx="34">
                  <c:v>0.337254258421213</c:v>
                </c:pt>
                <c:pt idx="35">
                  <c:v>0.350103769104855</c:v>
                </c:pt>
                <c:pt idx="36">
                  <c:v>0.36327126400268</c:v>
                </c:pt>
                <c:pt idx="37">
                  <c:v>0.376777025051397</c:v>
                </c:pt>
                <c:pt idx="38">
                  <c:v>0.390642813253358</c:v>
                </c:pt>
                <c:pt idx="39">
                  <c:v>0.404892016597503</c:v>
                </c:pt>
                <c:pt idx="40">
                  <c:v>0.41954981558864</c:v>
                </c:pt>
                <c:pt idx="41">
                  <c:v>0.434643368908113</c:v>
                </c:pt>
                <c:pt idx="42">
                  <c:v>0.45020202214892</c:v>
                </c:pt>
                <c:pt idx="43">
                  <c:v>0.466257543068831</c:v>
                </c:pt>
                <c:pt idx="44">
                  <c:v>0.482844387403537</c:v>
                </c:pt>
                <c:pt idx="45">
                  <c:v>0.5</c:v>
                </c:pt>
                <c:pt idx="46">
                  <c:v>0.517765156895285</c:v>
                </c:pt>
                <c:pt idx="47">
                  <c:v>0.536184355012341</c:v>
                </c:pt>
                <c:pt idx="48">
                  <c:v>0.555306257414596</c:v>
                </c:pt>
                <c:pt idx="49">
                  <c:v>0.575184203610505</c:v>
                </c:pt>
                <c:pt idx="50">
                  <c:v>0.595876796297105</c:v>
                </c:pt>
                <c:pt idx="51">
                  <c:v>0.617448578267526</c:v>
                </c:pt>
                <c:pt idx="52">
                  <c:v>0.639970816096539</c:v>
                </c:pt>
                <c:pt idx="53">
                  <c:v>0.663522410810205</c:v>
                </c:pt>
                <c:pt idx="54">
                  <c:v>0.688190960235587</c:v>
                </c:pt>
                <c:pt idx="55">
                  <c:v>0.714074003371057</c:v>
                </c:pt>
                <c:pt idx="56">
                  <c:v>0.74128048425637</c:v>
                </c:pt>
                <c:pt idx="57">
                  <c:v>0.769932481907291</c:v>
                </c:pt>
                <c:pt idx="58">
                  <c:v>0.800167264520525</c:v>
                </c:pt>
                <c:pt idx="59">
                  <c:v>0.832139741175259</c:v>
                </c:pt>
                <c:pt idx="60">
                  <c:v>0.866025403784439</c:v>
                </c:pt>
                <c:pt idx="61">
                  <c:v>0.902023877635712</c:v>
                </c:pt>
                <c:pt idx="62">
                  <c:v>0.940363232673166</c:v>
                </c:pt>
                <c:pt idx="63">
                  <c:v>0.981305252752576</c:v>
                </c:pt>
                <c:pt idx="64">
                  <c:v>1.025151920789649</c:v>
                </c:pt>
                <c:pt idx="65">
                  <c:v>1.07225346025478</c:v>
                </c:pt>
                <c:pt idx="66">
                  <c:v>1.123018386952108</c:v>
                </c:pt>
                <c:pt idx="67">
                  <c:v>1.177926182911877</c:v>
                </c:pt>
                <c:pt idx="68">
                  <c:v>1.237543426708147</c:v>
                </c:pt>
                <c:pt idx="69">
                  <c:v>1.3025445323469</c:v>
                </c:pt>
                <c:pt idx="70">
                  <c:v>1.373738709727311</c:v>
                </c:pt>
                <c:pt idx="71">
                  <c:v>1.452105438837911</c:v>
                </c:pt>
                <c:pt idx="72">
                  <c:v>1.538841768587627</c:v>
                </c:pt>
                <c:pt idx="73">
                  <c:v>1.63542630924207</c:v>
                </c:pt>
                <c:pt idx="74">
                  <c:v>1.743707221920454</c:v>
                </c:pt>
                <c:pt idx="75">
                  <c:v>1.866025403784439</c:v>
                </c:pt>
                <c:pt idx="76">
                  <c:v>2.005390466767922</c:v>
                </c:pt>
                <c:pt idx="77">
                  <c:v>2.165737937142076</c:v>
                </c:pt>
                <c:pt idx="78">
                  <c:v>2.352315054739225</c:v>
                </c:pt>
                <c:pt idx="79">
                  <c:v>2.572277007985154</c:v>
                </c:pt>
                <c:pt idx="80">
                  <c:v>2.835640909808853</c:v>
                </c:pt>
                <c:pt idx="81">
                  <c:v>3.156875757337521</c:v>
                </c:pt>
                <c:pt idx="82">
                  <c:v>3.557684861192104</c:v>
                </c:pt>
                <c:pt idx="83">
                  <c:v>4.072173213987297</c:v>
                </c:pt>
                <c:pt idx="84">
                  <c:v>4.757182227111293</c:v>
                </c:pt>
                <c:pt idx="85">
                  <c:v>5.715026151380674</c:v>
                </c:pt>
                <c:pt idx="86">
                  <c:v>7.150333128355971</c:v>
                </c:pt>
                <c:pt idx="87">
                  <c:v>9.540568343864122</c:v>
                </c:pt>
                <c:pt idx="88">
                  <c:v>14.31812664145785</c:v>
                </c:pt>
                <c:pt idx="89">
                  <c:v>28.64498081537994</c:v>
                </c:pt>
                <c:pt idx="90">
                  <c:v>8.16227613880954E15</c:v>
                </c:pt>
              </c:numCache>
            </c:numRef>
          </c:xVal>
          <c:yVal>
            <c:numRef>
              <c:f>'Partie 1'!$AZ$5:$AZ$95</c:f>
              <c:numCache>
                <c:formatCode>General</c:formatCode>
                <c:ptCount val="91"/>
                <c:pt idx="0">
                  <c:v>152.7887453682195</c:v>
                </c:pt>
                <c:pt idx="1">
                  <c:v>152.6724284750263</c:v>
                </c:pt>
                <c:pt idx="2">
                  <c:v>152.3239381319933</c:v>
                </c:pt>
                <c:pt idx="3">
                  <c:v>151.7446527510761</c:v>
                </c:pt>
                <c:pt idx="4">
                  <c:v>150.9368610439558</c:v>
                </c:pt>
                <c:pt idx="5">
                  <c:v>149.903749120326</c:v>
                </c:pt>
                <c:pt idx="6">
                  <c:v>148.6493825463552</c:v>
                </c:pt>
                <c:pt idx="7">
                  <c:v>147.1786834831389</c:v>
                </c:pt>
                <c:pt idx="8">
                  <c:v>145.4974030576895</c:v>
                </c:pt>
                <c:pt idx="9">
                  <c:v>143.6120891506591</c:v>
                </c:pt>
                <c:pt idx="10">
                  <c:v>141.5300498152937</c:v>
                </c:pt>
                <c:pt idx="11">
                  <c:v>139.2593125708809</c:v>
                </c:pt>
                <c:pt idx="12">
                  <c:v>136.8085798409509</c:v>
                </c:pt>
                <c:pt idx="13">
                  <c:v>134.1871808315546</c:v>
                </c:pt>
                <c:pt idx="14">
                  <c:v>131.4050201678633</c:v>
                </c:pt>
                <c:pt idx="15">
                  <c:v>128.4725236279722</c:v>
                </c:pt>
                <c:pt idx="16">
                  <c:v>125.4005813309916</c:v>
                </c:pt>
                <c:pt idx="17">
                  <c:v>122.2004887521435</c:v>
                </c:pt>
                <c:pt idx="18">
                  <c:v>118.883885950538</c:v>
                </c:pt>
                <c:pt idx="19">
                  <c:v>115.4626954055079</c:v>
                </c:pt>
                <c:pt idx="20">
                  <c:v>111.949058864742</c:v>
                </c:pt>
                <c:pt idx="21">
                  <c:v>108.355273611951</c:v>
                </c:pt>
                <c:pt idx="22">
                  <c:v>104.6937285633793</c:v>
                </c:pt>
                <c:pt idx="23">
                  <c:v>100.9768406011583</c:v>
                </c:pt>
                <c:pt idx="24">
                  <c:v>97.21699154727576</c:v>
                </c:pt>
                <c:pt idx="25">
                  <c:v>93.42646617487473</c:v>
                </c:pt>
                <c:pt idx="26">
                  <c:v>89.61739164372888</c:v>
                </c:pt>
                <c:pt idx="27">
                  <c:v>85.80167873417278</c:v>
                </c:pt>
                <c:pt idx="28">
                  <c:v>81.99096523857933</c:v>
                </c:pt>
                <c:pt idx="29">
                  <c:v>78.19656185179871</c:v>
                </c:pt>
                <c:pt idx="30">
                  <c:v>74.42940088194204</c:v>
                </c:pt>
                <c:pt idx="31">
                  <c:v>70.69998808066174</c:v>
                </c:pt>
                <c:pt idx="32">
                  <c:v>67.01835786782246</c:v>
                </c:pt>
                <c:pt idx="33">
                  <c:v>63.3940321993525</c:v>
                </c:pt>
                <c:pt idx="34">
                  <c:v>59.83598329932552</c:v>
                </c:pt>
                <c:pt idx="35">
                  <c:v>56.3526004481431</c:v>
                </c:pt>
                <c:pt idx="36">
                  <c:v>52.95166098830689</c:v>
                </c:pt>
                <c:pt idx="37">
                  <c:v>49.64030567789943</c:v>
                </c:pt>
                <c:pt idx="38">
                  <c:v>46.42501848978551</c:v>
                </c:pt>
                <c:pt idx="39">
                  <c:v>43.311610921934</c:v>
                </c:pt>
                <c:pt idx="40">
                  <c:v>40.30521085139059</c:v>
                </c:pt>
                <c:pt idx="41">
                  <c:v>37.41025593155214</c:v>
                </c:pt>
                <c:pt idx="42">
                  <c:v>34.63049149974868</c:v>
                </c:pt>
                <c:pt idx="43">
                  <c:v>31.96897292997036</c:v>
                </c:pt>
                <c:pt idx="44">
                  <c:v>29.42807233412537</c:v>
                </c:pt>
                <c:pt idx="45">
                  <c:v>27.0094894847132</c:v>
                </c:pt>
                <c:pt idx="46">
                  <c:v>24.71426680246874</c:v>
                </c:pt>
                <c:pt idx="47">
                  <c:v>22.54280822459544</c:v>
                </c:pt>
                <c:pt idx="48">
                  <c:v>20.49490174286056</c:v>
                </c:pt>
                <c:pt idx="49">
                  <c:v>18.56974537626833</c:v>
                </c:pt>
                <c:pt idx="50">
                  <c:v>16.76597632043086</c:v>
                </c:pt>
                <c:pt idx="51">
                  <c:v>15.08170299528815</c:v>
                </c:pt>
                <c:pt idx="52">
                  <c:v>13.51453969463069</c:v>
                </c:pt>
                <c:pt idx="53">
                  <c:v>12.06164352507818</c:v>
                </c:pt>
                <c:pt idx="54">
                  <c:v>10.71975330887893</c:v>
                </c:pt>
                <c:pt idx="55">
                  <c:v>9.48523011420126</c:v>
                </c:pt>
                <c:pt idx="56">
                  <c:v>8.354099068563716</c:v>
                </c:pt>
                <c:pt idx="57">
                  <c:v>7.322092105743974</c:v>
                </c:pt>
                <c:pt idx="58">
                  <c:v>6.38469129394316</c:v>
                </c:pt>
                <c:pt idx="59">
                  <c:v>5.537172393172567</c:v>
                </c:pt>
                <c:pt idx="60">
                  <c:v>4.774648292756855</c:v>
                </c:pt>
                <c:pt idx="61">
                  <c:v>4.092111985478627</c:v>
                </c:pt>
                <c:pt idx="62">
                  <c:v>3.484478743166731</c:v>
                </c:pt>
                <c:pt idx="63">
                  <c:v>2.946627169379202</c:v>
                </c:pt>
                <c:pt idx="64">
                  <c:v>2.47343881815568</c:v>
                </c:pt>
                <c:pt idx="65">
                  <c:v>2.059836083498902</c:v>
                </c:pt>
                <c:pt idx="66">
                  <c:v>1.700818082157978</c:v>
                </c:pt>
                <c:pt idx="67">
                  <c:v>1.391494272278166</c:v>
                </c:pt>
                <c:pt idx="68">
                  <c:v>1.127115572387981</c:v>
                </c:pt>
                <c:pt idx="69">
                  <c:v>0.903102768834465</c:v>
                </c:pt>
                <c:pt idx="70">
                  <c:v>0.715072024959731</c:v>
                </c:pt>
                <c:pt idx="71">
                  <c:v>0.558857331831224</c:v>
                </c:pt>
                <c:pt idx="72">
                  <c:v>0.430529767981409</c:v>
                </c:pt>
                <c:pt idx="73">
                  <c:v>0.326413464156786</c:v>
                </c:pt>
                <c:pt idx="74">
                  <c:v>0.243098198292573</c:v>
                </c:pt>
                <c:pt idx="75">
                  <c:v>0.177448575584471</c:v>
                </c:pt>
                <c:pt idx="76">
                  <c:v>0.126609778385601</c:v>
                </c:pt>
                <c:pt idx="77">
                  <c:v>0.0880099004775314</c:v>
                </c:pt>
                <c:pt idx="78">
                  <c:v>0.0593589098118451</c:v>
                </c:pt>
                <c:pt idx="79">
                  <c:v>0.038644312858451</c:v>
                </c:pt>
                <c:pt idx="80">
                  <c:v>0.024123621998494</c:v>
                </c:pt>
                <c:pt idx="81">
                  <c:v>0.014313754739108</c:v>
                </c:pt>
                <c:pt idx="82">
                  <c:v>0.00797751968802964</c:v>
                </c:pt>
                <c:pt idx="83">
                  <c:v>0.00410736900146541</c:v>
                </c:pt>
                <c:pt idx="84">
                  <c:v>0.00190662021286669</c:v>
                </c:pt>
                <c:pt idx="85">
                  <c:v>0.000768371780333297</c:v>
                </c:pt>
                <c:pt idx="86">
                  <c:v>0.000252356187186059</c:v>
                </c:pt>
                <c:pt idx="87">
                  <c:v>5.9991840102814E-5</c:v>
                </c:pt>
                <c:pt idx="88">
                  <c:v>7.91019489839111E-6</c:v>
                </c:pt>
                <c:pt idx="89">
                  <c:v>2.47381920522436E-7</c:v>
                </c:pt>
                <c:pt idx="90">
                  <c:v>1.31790762178549E-79</c:v>
                </c:pt>
              </c:numCache>
            </c:numRef>
          </c:yVal>
          <c:smooth val="0"/>
        </c:ser>
        <c:ser>
          <c:idx val="1"/>
          <c:order val="1"/>
          <c:tx>
            <c:v>1</c:v>
          </c:tx>
          <c:spPr>
            <a:ln w="25400" cap="rnd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'Partie 1'!$AX$5:$AX$95</c:f>
              <c:numCache>
                <c:formatCode>General</c:formatCode>
                <c:ptCount val="91"/>
                <c:pt idx="0">
                  <c:v>0.0</c:v>
                </c:pt>
                <c:pt idx="1">
                  <c:v>0.0174550649282176</c:v>
                </c:pt>
                <c:pt idx="2">
                  <c:v>0.0349207694917477</c:v>
                </c:pt>
                <c:pt idx="3">
                  <c:v>0.0524077792830412</c:v>
                </c:pt>
                <c:pt idx="4">
                  <c:v>0.0699268119435104</c:v>
                </c:pt>
                <c:pt idx="5">
                  <c:v>0.087488663525924</c:v>
                </c:pt>
                <c:pt idx="6">
                  <c:v>0.105104235265676</c:v>
                </c:pt>
                <c:pt idx="7">
                  <c:v>0.122784560902905</c:v>
                </c:pt>
                <c:pt idx="8">
                  <c:v>0.140540834702391</c:v>
                </c:pt>
                <c:pt idx="9">
                  <c:v>0.158384440324536</c:v>
                </c:pt>
                <c:pt idx="10">
                  <c:v>0.176326980708465</c:v>
                </c:pt>
                <c:pt idx="11">
                  <c:v>0.194380309137718</c:v>
                </c:pt>
                <c:pt idx="12">
                  <c:v>0.212556561670022</c:v>
                </c:pt>
                <c:pt idx="13">
                  <c:v>0.230868191125563</c:v>
                </c:pt>
                <c:pt idx="14">
                  <c:v>0.249328002843181</c:v>
                </c:pt>
                <c:pt idx="15">
                  <c:v>0.267949192431123</c:v>
                </c:pt>
                <c:pt idx="16">
                  <c:v>0.286745385758808</c:v>
                </c:pt>
                <c:pt idx="17">
                  <c:v>0.30573068145866</c:v>
                </c:pt>
                <c:pt idx="18">
                  <c:v>0.324919696232906</c:v>
                </c:pt>
                <c:pt idx="19">
                  <c:v>0.344327613289665</c:v>
                </c:pt>
                <c:pt idx="20">
                  <c:v>0.363970234266202</c:v>
                </c:pt>
                <c:pt idx="21">
                  <c:v>0.383864035035415</c:v>
                </c:pt>
                <c:pt idx="22">
                  <c:v>0.404026225835157</c:v>
                </c:pt>
                <c:pt idx="23">
                  <c:v>0.424474816209605</c:v>
                </c:pt>
                <c:pt idx="24">
                  <c:v>0.445228685308536</c:v>
                </c:pt>
                <c:pt idx="25">
                  <c:v>0.466307658154998</c:v>
                </c:pt>
                <c:pt idx="26">
                  <c:v>0.487732588565861</c:v>
                </c:pt>
                <c:pt idx="27">
                  <c:v>0.509525449494428</c:v>
                </c:pt>
                <c:pt idx="28">
                  <c:v>0.531709431661478</c:v>
                </c:pt>
                <c:pt idx="29">
                  <c:v>0.554309051452769</c:v>
                </c:pt>
                <c:pt idx="30">
                  <c:v>0.577350269189625</c:v>
                </c:pt>
                <c:pt idx="31">
                  <c:v>0.60086061902756</c:v>
                </c:pt>
                <c:pt idx="32">
                  <c:v>0.624869351909327</c:v>
                </c:pt>
                <c:pt idx="33">
                  <c:v>0.64940759319751</c:v>
                </c:pt>
                <c:pt idx="34">
                  <c:v>0.674508516842426</c:v>
                </c:pt>
                <c:pt idx="35">
                  <c:v>0.700207538209709</c:v>
                </c:pt>
                <c:pt idx="36">
                  <c:v>0.72654252800536</c:v>
                </c:pt>
                <c:pt idx="37">
                  <c:v>0.753554050102794</c:v>
                </c:pt>
                <c:pt idx="38">
                  <c:v>0.781285626506717</c:v>
                </c:pt>
                <c:pt idx="39">
                  <c:v>0.809784033195007</c:v>
                </c:pt>
                <c:pt idx="40">
                  <c:v>0.83909963117728</c:v>
                </c:pt>
                <c:pt idx="41">
                  <c:v>0.869286737816226</c:v>
                </c:pt>
                <c:pt idx="42">
                  <c:v>0.90040404429784</c:v>
                </c:pt>
                <c:pt idx="43">
                  <c:v>0.932515086137662</c:v>
                </c:pt>
                <c:pt idx="44">
                  <c:v>0.965688774807074</c:v>
                </c:pt>
                <c:pt idx="45">
                  <c:v>1</c:v>
                </c:pt>
                <c:pt idx="46">
                  <c:v>1.035530313790569</c:v>
                </c:pt>
                <c:pt idx="47">
                  <c:v>1.072368710024682</c:v>
                </c:pt>
                <c:pt idx="48">
                  <c:v>1.110612514829193</c:v>
                </c:pt>
                <c:pt idx="49">
                  <c:v>1.150368407221009</c:v>
                </c:pt>
                <c:pt idx="50">
                  <c:v>1.191753592594209</c:v>
                </c:pt>
                <c:pt idx="51">
                  <c:v>1.234897156535051</c:v>
                </c:pt>
                <c:pt idx="52">
                  <c:v>1.279941632193079</c:v>
                </c:pt>
                <c:pt idx="53">
                  <c:v>1.32704482162041</c:v>
                </c:pt>
                <c:pt idx="54">
                  <c:v>1.376381920471174</c:v>
                </c:pt>
                <c:pt idx="55">
                  <c:v>1.428148006742114</c:v>
                </c:pt>
                <c:pt idx="56">
                  <c:v>1.482560968512741</c:v>
                </c:pt>
                <c:pt idx="57">
                  <c:v>1.539864963814583</c:v>
                </c:pt>
                <c:pt idx="58">
                  <c:v>1.60033452904105</c:v>
                </c:pt>
                <c:pt idx="59">
                  <c:v>1.664279482350518</c:v>
                </c:pt>
                <c:pt idx="60">
                  <c:v>1.732050807568878</c:v>
                </c:pt>
                <c:pt idx="61">
                  <c:v>1.804047755271424</c:v>
                </c:pt>
                <c:pt idx="62">
                  <c:v>1.880726465346333</c:v>
                </c:pt>
                <c:pt idx="63">
                  <c:v>1.962610505505151</c:v>
                </c:pt>
                <c:pt idx="64">
                  <c:v>2.050303841579297</c:v>
                </c:pt>
                <c:pt idx="65">
                  <c:v>2.14450692050956</c:v>
                </c:pt>
                <c:pt idx="66">
                  <c:v>2.246036773904216</c:v>
                </c:pt>
                <c:pt idx="67">
                  <c:v>2.355852365823753</c:v>
                </c:pt>
                <c:pt idx="68">
                  <c:v>2.475086853416295</c:v>
                </c:pt>
                <c:pt idx="69">
                  <c:v>2.6050890646938</c:v>
                </c:pt>
                <c:pt idx="70">
                  <c:v>2.747477419454621</c:v>
                </c:pt>
                <c:pt idx="71">
                  <c:v>2.904210877675822</c:v>
                </c:pt>
                <c:pt idx="72">
                  <c:v>3.077683537175253</c:v>
                </c:pt>
                <c:pt idx="73">
                  <c:v>3.27085261848414</c:v>
                </c:pt>
                <c:pt idx="74">
                  <c:v>3.48741444384091</c:v>
                </c:pt>
                <c:pt idx="75">
                  <c:v>3.732050807568878</c:v>
                </c:pt>
                <c:pt idx="76">
                  <c:v>4.010780933535846</c:v>
                </c:pt>
                <c:pt idx="77">
                  <c:v>4.331475874284153</c:v>
                </c:pt>
                <c:pt idx="78">
                  <c:v>4.704630109478451</c:v>
                </c:pt>
                <c:pt idx="79">
                  <c:v>5.144554015970308</c:v>
                </c:pt>
                <c:pt idx="80">
                  <c:v>5.671281819617707</c:v>
                </c:pt>
                <c:pt idx="81">
                  <c:v>6.313751514675041</c:v>
                </c:pt>
                <c:pt idx="82">
                  <c:v>7.115369722384207</c:v>
                </c:pt>
                <c:pt idx="83">
                  <c:v>8.144346427974593</c:v>
                </c:pt>
                <c:pt idx="84">
                  <c:v>9.514364454222585</c:v>
                </c:pt>
                <c:pt idx="85">
                  <c:v>11.43005230276135</c:v>
                </c:pt>
                <c:pt idx="86">
                  <c:v>14.30066625671194</c:v>
                </c:pt>
                <c:pt idx="87">
                  <c:v>19.08113668772824</c:v>
                </c:pt>
                <c:pt idx="88">
                  <c:v>28.6362532829157</c:v>
                </c:pt>
                <c:pt idx="89">
                  <c:v>57.28996163075987</c:v>
                </c:pt>
                <c:pt idx="90">
                  <c:v>1.63245522776191E16</c:v>
                </c:pt>
              </c:numCache>
            </c:numRef>
          </c:xVal>
          <c:yVal>
            <c:numRef>
              <c:f>'Partie 1'!$BA$5:$BA$95</c:f>
              <c:numCache>
                <c:formatCode>General</c:formatCode>
                <c:ptCount val="91"/>
                <c:pt idx="0">
                  <c:v>38.19718634205488</c:v>
                </c:pt>
                <c:pt idx="1">
                  <c:v>38.16810711875657</c:v>
                </c:pt>
                <c:pt idx="2">
                  <c:v>38.08098453299833</c:v>
                </c:pt>
                <c:pt idx="3">
                  <c:v>37.93616318776903</c:v>
                </c:pt>
                <c:pt idx="4">
                  <c:v>37.73421526098896</c:v>
                </c:pt>
                <c:pt idx="5">
                  <c:v>37.47593728008149</c:v>
                </c:pt>
                <c:pt idx="6">
                  <c:v>37.1623456365888</c:v>
                </c:pt>
                <c:pt idx="7">
                  <c:v>36.79467087078472</c:v>
                </c:pt>
                <c:pt idx="8">
                  <c:v>36.37435076442239</c:v>
                </c:pt>
                <c:pt idx="9">
                  <c:v>35.90302228766478</c:v>
                </c:pt>
                <c:pt idx="10">
                  <c:v>35.38251245382343</c:v>
                </c:pt>
                <c:pt idx="11">
                  <c:v>34.81482814272023</c:v>
                </c:pt>
                <c:pt idx="12">
                  <c:v>34.20214496023772</c:v>
                </c:pt>
                <c:pt idx="13">
                  <c:v>33.54679520788865</c:v>
                </c:pt>
                <c:pt idx="14">
                  <c:v>32.85125504196583</c:v>
                </c:pt>
                <c:pt idx="15">
                  <c:v>32.11813090699303</c:v>
                </c:pt>
                <c:pt idx="16">
                  <c:v>31.35014533274789</c:v>
                </c:pt>
                <c:pt idx="17">
                  <c:v>30.55012218803587</c:v>
                </c:pt>
                <c:pt idx="18">
                  <c:v>29.7209714876345</c:v>
                </c:pt>
                <c:pt idx="19">
                  <c:v>28.86567385137696</c:v>
                </c:pt>
                <c:pt idx="20">
                  <c:v>27.9872647161855</c:v>
                </c:pt>
                <c:pt idx="21">
                  <c:v>27.08881840298774</c:v>
                </c:pt>
                <c:pt idx="22">
                  <c:v>26.17343214084483</c:v>
                </c:pt>
                <c:pt idx="23">
                  <c:v>25.24421015028957</c:v>
                </c:pt>
                <c:pt idx="24">
                  <c:v>24.30424788681894</c:v>
                </c:pt>
                <c:pt idx="25">
                  <c:v>23.35661654371868</c:v>
                </c:pt>
                <c:pt idx="26">
                  <c:v>22.40434791093222</c:v>
                </c:pt>
                <c:pt idx="27">
                  <c:v>21.4504196835432</c:v>
                </c:pt>
                <c:pt idx="28">
                  <c:v>20.49774130964483</c:v>
                </c:pt>
                <c:pt idx="29">
                  <c:v>19.54914046294968</c:v>
                </c:pt>
                <c:pt idx="30">
                  <c:v>18.60735022048551</c:v>
                </c:pt>
                <c:pt idx="31">
                  <c:v>17.67499702016543</c:v>
                </c:pt>
                <c:pt idx="32">
                  <c:v>16.75458946695561</c:v>
                </c:pt>
                <c:pt idx="33">
                  <c:v>15.84850804983813</c:v>
                </c:pt>
                <c:pt idx="34">
                  <c:v>14.95899582483138</c:v>
                </c:pt>
                <c:pt idx="35">
                  <c:v>14.08815011203578</c:v>
                </c:pt>
                <c:pt idx="36">
                  <c:v>13.23791524707672</c:v>
                </c:pt>
                <c:pt idx="37">
                  <c:v>12.41007641947486</c:v>
                </c:pt>
                <c:pt idx="38">
                  <c:v>11.60625462244638</c:v>
                </c:pt>
                <c:pt idx="39">
                  <c:v>10.8279027304835</c:v>
                </c:pt>
                <c:pt idx="40">
                  <c:v>10.07630271284765</c:v>
                </c:pt>
                <c:pt idx="41">
                  <c:v>9.352563982888033</c:v>
                </c:pt>
                <c:pt idx="42">
                  <c:v>8.65762287493717</c:v>
                </c:pt>
                <c:pt idx="43">
                  <c:v>7.99224323249259</c:v>
                </c:pt>
                <c:pt idx="44">
                  <c:v>7.357018083531343</c:v>
                </c:pt>
                <c:pt idx="45">
                  <c:v>6.7523723711783</c:v>
                </c:pt>
                <c:pt idx="46">
                  <c:v>6.178566700617184</c:v>
                </c:pt>
                <c:pt idx="47">
                  <c:v>5.635702056148861</c:v>
                </c:pt>
                <c:pt idx="48">
                  <c:v>5.123725435715139</c:v>
                </c:pt>
                <c:pt idx="49">
                  <c:v>4.642436344067081</c:v>
                </c:pt>
                <c:pt idx="50">
                  <c:v>4.191494080107714</c:v>
                </c:pt>
                <c:pt idx="51">
                  <c:v>3.770425748822038</c:v>
                </c:pt>
                <c:pt idx="52">
                  <c:v>3.378634923657673</c:v>
                </c:pt>
                <c:pt idx="53">
                  <c:v>3.015410881269544</c:v>
                </c:pt>
                <c:pt idx="54">
                  <c:v>2.679938327219732</c:v>
                </c:pt>
                <c:pt idx="55">
                  <c:v>2.371307528550315</c:v>
                </c:pt>
                <c:pt idx="56">
                  <c:v>2.08852476714093</c:v>
                </c:pt>
                <c:pt idx="57">
                  <c:v>1.830523026435993</c:v>
                </c:pt>
                <c:pt idx="58">
                  <c:v>1.59617282348579</c:v>
                </c:pt>
                <c:pt idx="59">
                  <c:v>1.384293098293142</c:v>
                </c:pt>
                <c:pt idx="60">
                  <c:v>1.193662073189214</c:v>
                </c:pt>
                <c:pt idx="61">
                  <c:v>1.023027996369657</c:v>
                </c:pt>
                <c:pt idx="62">
                  <c:v>0.871119685791683</c:v>
                </c:pt>
                <c:pt idx="63">
                  <c:v>0.7366567923448</c:v>
                </c:pt>
                <c:pt idx="64">
                  <c:v>0.61835970453892</c:v>
                </c:pt>
                <c:pt idx="65">
                  <c:v>0.514959020874726</c:v>
                </c:pt>
                <c:pt idx="66">
                  <c:v>0.425204520539495</c:v>
                </c:pt>
                <c:pt idx="67">
                  <c:v>0.347873568069542</c:v>
                </c:pt>
                <c:pt idx="68">
                  <c:v>0.281778893096995</c:v>
                </c:pt>
                <c:pt idx="69">
                  <c:v>0.225775692208616</c:v>
                </c:pt>
                <c:pt idx="70">
                  <c:v>0.178768006239933</c:v>
                </c:pt>
                <c:pt idx="71">
                  <c:v>0.139714332957806</c:v>
                </c:pt>
                <c:pt idx="72">
                  <c:v>0.107632441995352</c:v>
                </c:pt>
                <c:pt idx="73">
                  <c:v>0.0816033660391964</c:v>
                </c:pt>
                <c:pt idx="74">
                  <c:v>0.0607745495731432</c:v>
                </c:pt>
                <c:pt idx="75">
                  <c:v>0.0443621438961178</c:v>
                </c:pt>
                <c:pt idx="76">
                  <c:v>0.0316524445964002</c:v>
                </c:pt>
                <c:pt idx="77">
                  <c:v>0.0220024751193828</c:v>
                </c:pt>
                <c:pt idx="78">
                  <c:v>0.0148397274529613</c:v>
                </c:pt>
                <c:pt idx="79">
                  <c:v>0.00966107821461276</c:v>
                </c:pt>
                <c:pt idx="80">
                  <c:v>0.0060309054996235</c:v>
                </c:pt>
                <c:pt idx="81">
                  <c:v>0.003578438684777</c:v>
                </c:pt>
                <c:pt idx="82">
                  <c:v>0.00199437992200741</c:v>
                </c:pt>
                <c:pt idx="83">
                  <c:v>0.00102684225036635</c:v>
                </c:pt>
                <c:pt idx="84">
                  <c:v>0.000476655053216672</c:v>
                </c:pt>
                <c:pt idx="85">
                  <c:v>0.000192092945083324</c:v>
                </c:pt>
                <c:pt idx="86">
                  <c:v>6.30890467965148E-5</c:v>
                </c:pt>
                <c:pt idx="87">
                  <c:v>1.49979600257035E-5</c:v>
                </c:pt>
                <c:pt idx="88">
                  <c:v>1.97754872459778E-6</c:v>
                </c:pt>
                <c:pt idx="89">
                  <c:v>6.1845480130609E-8</c:v>
                </c:pt>
                <c:pt idx="90">
                  <c:v>3.29476905446374E-80</c:v>
                </c:pt>
              </c:numCache>
            </c:numRef>
          </c:yVal>
          <c:smooth val="0"/>
        </c:ser>
        <c:ser>
          <c:idx val="2"/>
          <c:order val="2"/>
          <c:tx>
            <c:v>2</c:v>
          </c:tx>
          <c:spPr>
            <a:ln w="25400" cap="rnd">
              <a:noFill/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3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'Partie 1'!$AY$5:$AY$95</c:f>
              <c:numCache>
                <c:formatCode>General</c:formatCode>
                <c:ptCount val="91"/>
                <c:pt idx="0">
                  <c:v>0.0</c:v>
                </c:pt>
                <c:pt idx="1">
                  <c:v>0.0349101298564352</c:v>
                </c:pt>
                <c:pt idx="2">
                  <c:v>0.0698415389834954</c:v>
                </c:pt>
                <c:pt idx="3">
                  <c:v>0.104815558566082</c:v>
                </c:pt>
                <c:pt idx="4">
                  <c:v>0.139853623887021</c:v>
                </c:pt>
                <c:pt idx="5">
                  <c:v>0.174977327051848</c:v>
                </c:pt>
                <c:pt idx="6">
                  <c:v>0.210208470531353</c:v>
                </c:pt>
                <c:pt idx="7">
                  <c:v>0.245569121805809</c:v>
                </c:pt>
                <c:pt idx="8">
                  <c:v>0.281081669404783</c:v>
                </c:pt>
                <c:pt idx="9">
                  <c:v>0.316768880649072</c:v>
                </c:pt>
                <c:pt idx="10">
                  <c:v>0.35265396141693</c:v>
                </c:pt>
                <c:pt idx="11">
                  <c:v>0.388760618275437</c:v>
                </c:pt>
                <c:pt idx="12">
                  <c:v>0.425113123340044</c:v>
                </c:pt>
                <c:pt idx="13">
                  <c:v>0.461736382251126</c:v>
                </c:pt>
                <c:pt idx="14">
                  <c:v>0.498656005686361</c:v>
                </c:pt>
                <c:pt idx="15">
                  <c:v>0.535898384862245</c:v>
                </c:pt>
                <c:pt idx="16">
                  <c:v>0.573490771517616</c:v>
                </c:pt>
                <c:pt idx="17">
                  <c:v>0.61146136291732</c:v>
                </c:pt>
                <c:pt idx="18">
                  <c:v>0.649839392465812</c:v>
                </c:pt>
                <c:pt idx="19">
                  <c:v>0.68865522657933</c:v>
                </c:pt>
                <c:pt idx="20">
                  <c:v>0.727940468532404</c:v>
                </c:pt>
                <c:pt idx="21">
                  <c:v>0.767728070070831</c:v>
                </c:pt>
                <c:pt idx="22">
                  <c:v>0.808052451670313</c:v>
                </c:pt>
                <c:pt idx="23">
                  <c:v>0.848949632419209</c:v>
                </c:pt>
                <c:pt idx="24">
                  <c:v>0.890457370617072</c:v>
                </c:pt>
                <c:pt idx="25">
                  <c:v>0.932615316309997</c:v>
                </c:pt>
                <c:pt idx="26">
                  <c:v>0.975465177131722</c:v>
                </c:pt>
                <c:pt idx="27">
                  <c:v>1.019050898988857</c:v>
                </c:pt>
                <c:pt idx="28">
                  <c:v>1.063418863322957</c:v>
                </c:pt>
                <c:pt idx="29">
                  <c:v>1.108618102905537</c:v>
                </c:pt>
                <c:pt idx="30">
                  <c:v>1.154700538379251</c:v>
                </c:pt>
                <c:pt idx="31">
                  <c:v>1.20172123805512</c:v>
                </c:pt>
                <c:pt idx="32">
                  <c:v>1.249738703818654</c:v>
                </c:pt>
                <c:pt idx="33">
                  <c:v>1.298815186395021</c:v>
                </c:pt>
                <c:pt idx="34">
                  <c:v>1.349017033684852</c:v>
                </c:pt>
                <c:pt idx="35">
                  <c:v>1.400415076419419</c:v>
                </c:pt>
                <c:pt idx="36">
                  <c:v>1.453085056010721</c:v>
                </c:pt>
                <c:pt idx="37">
                  <c:v>1.507108100205588</c:v>
                </c:pt>
                <c:pt idx="38">
                  <c:v>1.562571253013434</c:v>
                </c:pt>
                <c:pt idx="39">
                  <c:v>1.619568066390014</c:v>
                </c:pt>
                <c:pt idx="40">
                  <c:v>1.678199262354559</c:v>
                </c:pt>
                <c:pt idx="41">
                  <c:v>1.738573475632453</c:v>
                </c:pt>
                <c:pt idx="42">
                  <c:v>1.800808088595679</c:v>
                </c:pt>
                <c:pt idx="43">
                  <c:v>1.865030172275323</c:v>
                </c:pt>
                <c:pt idx="44">
                  <c:v>1.931377549614148</c:v>
                </c:pt>
                <c:pt idx="45">
                  <c:v>2</c:v>
                </c:pt>
                <c:pt idx="46">
                  <c:v>2.071060627581139</c:v>
                </c:pt>
                <c:pt idx="47">
                  <c:v>2.144737420049365</c:v>
                </c:pt>
                <c:pt idx="48">
                  <c:v>2.221225029658386</c:v>
                </c:pt>
                <c:pt idx="49">
                  <c:v>2.300736814442019</c:v>
                </c:pt>
                <c:pt idx="50">
                  <c:v>2.383507185188419</c:v>
                </c:pt>
                <c:pt idx="51">
                  <c:v>2.469794313070103</c:v>
                </c:pt>
                <c:pt idx="52">
                  <c:v>2.559883264386158</c:v>
                </c:pt>
                <c:pt idx="53">
                  <c:v>2.65408964324082</c:v>
                </c:pt>
                <c:pt idx="54">
                  <c:v>2.752763840942347</c:v>
                </c:pt>
                <c:pt idx="55">
                  <c:v>2.856296013484228</c:v>
                </c:pt>
                <c:pt idx="56">
                  <c:v>2.965121937025481</c:v>
                </c:pt>
                <c:pt idx="57">
                  <c:v>3.079729927629166</c:v>
                </c:pt>
                <c:pt idx="58">
                  <c:v>3.200669058082101</c:v>
                </c:pt>
                <c:pt idx="59">
                  <c:v>3.328558964701036</c:v>
                </c:pt>
                <c:pt idx="60">
                  <c:v>3.464101615137756</c:v>
                </c:pt>
                <c:pt idx="61">
                  <c:v>3.608095510542849</c:v>
                </c:pt>
                <c:pt idx="62">
                  <c:v>3.761452930692665</c:v>
                </c:pt>
                <c:pt idx="63">
                  <c:v>3.925221011010302</c:v>
                </c:pt>
                <c:pt idx="64">
                  <c:v>4.100607683158594</c:v>
                </c:pt>
                <c:pt idx="65">
                  <c:v>4.28901384101912</c:v>
                </c:pt>
                <c:pt idx="66">
                  <c:v>4.492073547808432</c:v>
                </c:pt>
                <c:pt idx="67">
                  <c:v>4.711704731647506</c:v>
                </c:pt>
                <c:pt idx="68">
                  <c:v>4.95017370683259</c:v>
                </c:pt>
                <c:pt idx="69">
                  <c:v>5.210178129387601</c:v>
                </c:pt>
                <c:pt idx="70">
                  <c:v>5.494954838909242</c:v>
                </c:pt>
                <c:pt idx="71">
                  <c:v>5.808421755351643</c:v>
                </c:pt>
                <c:pt idx="72">
                  <c:v>6.155367074350506</c:v>
                </c:pt>
                <c:pt idx="73">
                  <c:v>6.541705236968281</c:v>
                </c:pt>
                <c:pt idx="74">
                  <c:v>6.974828887681818</c:v>
                </c:pt>
                <c:pt idx="75">
                  <c:v>7.464101615137756</c:v>
                </c:pt>
                <c:pt idx="76">
                  <c:v>8.021561867071691</c:v>
                </c:pt>
                <c:pt idx="77">
                  <c:v>8.662951748568305</c:v>
                </c:pt>
                <c:pt idx="78">
                  <c:v>9.4092602189569</c:v>
                </c:pt>
                <c:pt idx="79">
                  <c:v>10.28910803194062</c:v>
                </c:pt>
                <c:pt idx="80">
                  <c:v>11.34256363923541</c:v>
                </c:pt>
                <c:pt idx="81">
                  <c:v>12.62750302935008</c:v>
                </c:pt>
                <c:pt idx="82">
                  <c:v>14.23073944476842</c:v>
                </c:pt>
                <c:pt idx="83">
                  <c:v>16.28869285594919</c:v>
                </c:pt>
                <c:pt idx="84">
                  <c:v>19.02872890844517</c:v>
                </c:pt>
                <c:pt idx="85">
                  <c:v>22.8601046055227</c:v>
                </c:pt>
                <c:pt idx="86">
                  <c:v>28.60133251342388</c:v>
                </c:pt>
                <c:pt idx="87">
                  <c:v>38.16227337545649</c:v>
                </c:pt>
                <c:pt idx="88">
                  <c:v>57.2725065658314</c:v>
                </c:pt>
                <c:pt idx="89">
                  <c:v>114.5799232615198</c:v>
                </c:pt>
                <c:pt idx="90">
                  <c:v>3.26491045552381E16</c:v>
                </c:pt>
              </c:numCache>
            </c:numRef>
          </c:xVal>
          <c:yVal>
            <c:numRef>
              <c:f>'Partie 1'!$BB$5:$BB$95</c:f>
              <c:numCache>
                <c:formatCode>General</c:formatCode>
                <c:ptCount val="91"/>
                <c:pt idx="0">
                  <c:v>9.549296585513721</c:v>
                </c:pt>
                <c:pt idx="1">
                  <c:v>9.542026779689143</c:v>
                </c:pt>
                <c:pt idx="2">
                  <c:v>9.520246133249582</c:v>
                </c:pt>
                <c:pt idx="3">
                  <c:v>9.484040796942258</c:v>
                </c:pt>
                <c:pt idx="4">
                  <c:v>9.43355381524724</c:v>
                </c:pt>
                <c:pt idx="5">
                  <c:v>9.368984320020372</c:v>
                </c:pt>
                <c:pt idx="6">
                  <c:v>9.290586409147198</c:v>
                </c:pt>
                <c:pt idx="7">
                  <c:v>9.19866771769618</c:v>
                </c:pt>
                <c:pt idx="8">
                  <c:v>9.093587691105597</c:v>
                </c:pt>
                <c:pt idx="9">
                  <c:v>8.975755571916193</c:v>
                </c:pt>
                <c:pt idx="10">
                  <c:v>8.845628113455858</c:v>
                </c:pt>
                <c:pt idx="11">
                  <c:v>8.703707035680057</c:v>
                </c:pt>
                <c:pt idx="12">
                  <c:v>8.55053624005943</c:v>
                </c:pt>
                <c:pt idx="13">
                  <c:v>8.386698801972162</c:v>
                </c:pt>
                <c:pt idx="14">
                  <c:v>8.212813760491457</c:v>
                </c:pt>
                <c:pt idx="15">
                  <c:v>8.02953272674826</c:v>
                </c:pt>
                <c:pt idx="16">
                  <c:v>7.837536333186973</c:v>
                </c:pt>
                <c:pt idx="17">
                  <c:v>7.637530547008967</c:v>
                </c:pt>
                <c:pt idx="18">
                  <c:v>7.430242871908625</c:v>
                </c:pt>
                <c:pt idx="19">
                  <c:v>7.216418462844241</c:v>
                </c:pt>
                <c:pt idx="20">
                  <c:v>6.996816179046375</c:v>
                </c:pt>
                <c:pt idx="21">
                  <c:v>6.772204600746935</c:v>
                </c:pt>
                <c:pt idx="22">
                  <c:v>6.543358035211207</c:v>
                </c:pt>
                <c:pt idx="23">
                  <c:v>6.311052537572392</c:v>
                </c:pt>
                <c:pt idx="24">
                  <c:v>6.076061971704735</c:v>
                </c:pt>
                <c:pt idx="25">
                  <c:v>5.83915413592967</c:v>
                </c:pt>
                <c:pt idx="26">
                  <c:v>5.601086977733055</c:v>
                </c:pt>
                <c:pt idx="27">
                  <c:v>5.362604920885799</c:v>
                </c:pt>
                <c:pt idx="28">
                  <c:v>5.124435327411208</c:v>
                </c:pt>
                <c:pt idx="29">
                  <c:v>4.887285115737419</c:v>
                </c:pt>
                <c:pt idx="30">
                  <c:v>4.651837555121378</c:v>
                </c:pt>
                <c:pt idx="31">
                  <c:v>4.418749255041358</c:v>
                </c:pt>
                <c:pt idx="32">
                  <c:v>4.188647366738904</c:v>
                </c:pt>
                <c:pt idx="33">
                  <c:v>3.962127012459531</c:v>
                </c:pt>
                <c:pt idx="34">
                  <c:v>3.739748956207845</c:v>
                </c:pt>
                <c:pt idx="35">
                  <c:v>3.522037528008944</c:v>
                </c:pt>
                <c:pt idx="36">
                  <c:v>3.309478811769181</c:v>
                </c:pt>
                <c:pt idx="37">
                  <c:v>3.102519104868715</c:v>
                </c:pt>
                <c:pt idx="38">
                  <c:v>2.901563655611594</c:v>
                </c:pt>
                <c:pt idx="39">
                  <c:v>2.706975682620875</c:v>
                </c:pt>
                <c:pt idx="40">
                  <c:v>2.519075678211912</c:v>
                </c:pt>
                <c:pt idx="41">
                  <c:v>2.338140995722008</c:v>
                </c:pt>
                <c:pt idx="42">
                  <c:v>2.164405718734292</c:v>
                </c:pt>
                <c:pt idx="43">
                  <c:v>1.998060808123148</c:v>
                </c:pt>
                <c:pt idx="44">
                  <c:v>1.839254520882836</c:v>
                </c:pt>
                <c:pt idx="45">
                  <c:v>1.688093092794575</c:v>
                </c:pt>
                <c:pt idx="46">
                  <c:v>1.544641675154296</c:v>
                </c:pt>
                <c:pt idx="47">
                  <c:v>1.408925514037215</c:v>
                </c:pt>
                <c:pt idx="48">
                  <c:v>1.280931358928785</c:v>
                </c:pt>
                <c:pt idx="49">
                  <c:v>1.16060908601677</c:v>
                </c:pt>
                <c:pt idx="50">
                  <c:v>1.047873520026928</c:v>
                </c:pt>
                <c:pt idx="51">
                  <c:v>0.94260643720551</c:v>
                </c:pt>
                <c:pt idx="52">
                  <c:v>0.844658730914418</c:v>
                </c:pt>
                <c:pt idx="53">
                  <c:v>0.753852720317386</c:v>
                </c:pt>
                <c:pt idx="54">
                  <c:v>0.669984581804933</c:v>
                </c:pt>
                <c:pt idx="55">
                  <c:v>0.592826882137579</c:v>
                </c:pt>
                <c:pt idx="56">
                  <c:v>0.522131191785232</c:v>
                </c:pt>
                <c:pt idx="57">
                  <c:v>0.457630756608998</c:v>
                </c:pt>
                <c:pt idx="58">
                  <c:v>0.399043205871447</c:v>
                </c:pt>
                <c:pt idx="59">
                  <c:v>0.346073274573285</c:v>
                </c:pt>
                <c:pt idx="60">
                  <c:v>0.298415518297303</c:v>
                </c:pt>
                <c:pt idx="61">
                  <c:v>0.255756999092414</c:v>
                </c:pt>
                <c:pt idx="62">
                  <c:v>0.217779921447921</c:v>
                </c:pt>
                <c:pt idx="63">
                  <c:v>0.1841641980862</c:v>
                </c:pt>
                <c:pt idx="64">
                  <c:v>0.15458992613473</c:v>
                </c:pt>
                <c:pt idx="65">
                  <c:v>0.128739755218681</c:v>
                </c:pt>
                <c:pt idx="66">
                  <c:v>0.106301130134874</c:v>
                </c:pt>
                <c:pt idx="67">
                  <c:v>0.0869683920173854</c:v>
                </c:pt>
                <c:pt idx="68">
                  <c:v>0.0704447232742488</c:v>
                </c:pt>
                <c:pt idx="69">
                  <c:v>0.056443923052154</c:v>
                </c:pt>
                <c:pt idx="70">
                  <c:v>0.0446920015599832</c:v>
                </c:pt>
                <c:pt idx="71">
                  <c:v>0.0349285832394515</c:v>
                </c:pt>
                <c:pt idx="72">
                  <c:v>0.0269081104988381</c:v>
                </c:pt>
                <c:pt idx="73">
                  <c:v>0.0204008415097991</c:v>
                </c:pt>
                <c:pt idx="74">
                  <c:v>0.0151936373932858</c:v>
                </c:pt>
                <c:pt idx="75">
                  <c:v>0.0110905359740295</c:v>
                </c:pt>
                <c:pt idx="76">
                  <c:v>0.00791311114910006</c:v>
                </c:pt>
                <c:pt idx="77">
                  <c:v>0.00550061877984571</c:v>
                </c:pt>
                <c:pt idx="78">
                  <c:v>0.00370993186324032</c:v>
                </c:pt>
                <c:pt idx="79">
                  <c:v>0.00241526955365319</c:v>
                </c:pt>
                <c:pt idx="80">
                  <c:v>0.00150772637490587</c:v>
                </c:pt>
                <c:pt idx="81">
                  <c:v>0.00089460967119425</c:v>
                </c:pt>
                <c:pt idx="82">
                  <c:v>0.000498594980501853</c:v>
                </c:pt>
                <c:pt idx="83">
                  <c:v>0.000256710562591588</c:v>
                </c:pt>
                <c:pt idx="84">
                  <c:v>0.000119163763304168</c:v>
                </c:pt>
                <c:pt idx="85">
                  <c:v>4.80232362708311E-5</c:v>
                </c:pt>
                <c:pt idx="86">
                  <c:v>1.57722616991287E-5</c:v>
                </c:pt>
                <c:pt idx="87">
                  <c:v>3.74949000642587E-6</c:v>
                </c:pt>
                <c:pt idx="88">
                  <c:v>4.94387181149444E-7</c:v>
                </c:pt>
                <c:pt idx="89">
                  <c:v>1.54613700326523E-8</c:v>
                </c:pt>
                <c:pt idx="90">
                  <c:v>8.23692263615934E-81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4498928"/>
        <c:axId val="217565728"/>
      </c:scatterChart>
      <c:valAx>
        <c:axId val="324498928"/>
        <c:scaling>
          <c:orientation val="minMax"/>
          <c:max val="2.0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565728"/>
        <c:crosses val="autoZero"/>
        <c:crossBetween val="midCat"/>
      </c:valAx>
      <c:valAx>
        <c:axId val="217565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Sigma (V)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49892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question 8</a:t>
            </a:r>
          </a:p>
          <a:p>
            <a:pPr>
              <a:defRPr/>
            </a:pP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q1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'Partie 2'!$BT$107:$BT$123</c:f>
              <c:numCache>
                <c:formatCode>General</c:formatCode>
                <c:ptCount val="17"/>
                <c:pt idx="0">
                  <c:v>0.0</c:v>
                </c:pt>
                <c:pt idx="1">
                  <c:v>0.0315</c:v>
                </c:pt>
                <c:pt idx="2">
                  <c:v>0.063</c:v>
                </c:pt>
                <c:pt idx="3">
                  <c:v>0.0945</c:v>
                </c:pt>
                <c:pt idx="4">
                  <c:v>0.126</c:v>
                </c:pt>
                <c:pt idx="5">
                  <c:v>0.1575</c:v>
                </c:pt>
                <c:pt idx="6">
                  <c:v>0.189</c:v>
                </c:pt>
                <c:pt idx="7">
                  <c:v>0.2205</c:v>
                </c:pt>
                <c:pt idx="8">
                  <c:v>0.252</c:v>
                </c:pt>
                <c:pt idx="9">
                  <c:v>0.2835</c:v>
                </c:pt>
                <c:pt idx="10">
                  <c:v>0.315</c:v>
                </c:pt>
                <c:pt idx="11">
                  <c:v>0.3465</c:v>
                </c:pt>
                <c:pt idx="12">
                  <c:v>0.378</c:v>
                </c:pt>
                <c:pt idx="13">
                  <c:v>0.4095</c:v>
                </c:pt>
                <c:pt idx="14">
                  <c:v>0.441</c:v>
                </c:pt>
                <c:pt idx="15">
                  <c:v>0.4725</c:v>
                </c:pt>
                <c:pt idx="16">
                  <c:v>0.504</c:v>
                </c:pt>
              </c:numCache>
            </c:numRef>
          </c:xVal>
          <c:yVal>
            <c:numRef>
              <c:f>'Partie 2'!$BU$107:$BU$119</c:f>
              <c:numCache>
                <c:formatCode>General</c:formatCode>
                <c:ptCount val="13"/>
                <c:pt idx="0">
                  <c:v>657.7451327936652</c:v>
                </c:pt>
                <c:pt idx="1">
                  <c:v>635.7557758340775</c:v>
                </c:pt>
                <c:pt idx="2">
                  <c:v>574.281325570719</c:v>
                </c:pt>
                <c:pt idx="3">
                  <c:v>485.6647520194036</c:v>
                </c:pt>
                <c:pt idx="4">
                  <c:v>386.475481207</c:v>
                </c:pt>
                <c:pt idx="5">
                  <c:v>292.1189394254358</c:v>
                </c:pt>
                <c:pt idx="6">
                  <c:v>212.438067387724</c:v>
                </c:pt>
                <c:pt idx="7">
                  <c:v>150.7260236842688</c:v>
                </c:pt>
                <c:pt idx="8">
                  <c:v>105.6559752292238</c:v>
                </c:pt>
                <c:pt idx="9">
                  <c:v>73.89970363422904</c:v>
                </c:pt>
                <c:pt idx="10">
                  <c:v>51.93374767473377</c:v>
                </c:pt>
                <c:pt idx="11">
                  <c:v>36.8329928492621</c:v>
                </c:pt>
                <c:pt idx="12">
                  <c:v>26.43063145936458</c:v>
                </c:pt>
              </c:numCache>
            </c:numRef>
          </c:yVal>
          <c:smooth val="1"/>
        </c:ser>
        <c:ser>
          <c:idx val="1"/>
          <c:order val="1"/>
          <c:tx>
            <c:v>q2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'Partie 2'!$BT$107:$BT$119</c:f>
              <c:numCache>
                <c:formatCode>General</c:formatCode>
                <c:ptCount val="13"/>
                <c:pt idx="0">
                  <c:v>0.0</c:v>
                </c:pt>
                <c:pt idx="1">
                  <c:v>0.0315</c:v>
                </c:pt>
                <c:pt idx="2">
                  <c:v>0.063</c:v>
                </c:pt>
                <c:pt idx="3">
                  <c:v>0.0945</c:v>
                </c:pt>
                <c:pt idx="4">
                  <c:v>0.126</c:v>
                </c:pt>
                <c:pt idx="5">
                  <c:v>0.1575</c:v>
                </c:pt>
                <c:pt idx="6">
                  <c:v>0.189</c:v>
                </c:pt>
                <c:pt idx="7">
                  <c:v>0.2205</c:v>
                </c:pt>
                <c:pt idx="8">
                  <c:v>0.252</c:v>
                </c:pt>
                <c:pt idx="9">
                  <c:v>0.2835</c:v>
                </c:pt>
                <c:pt idx="10">
                  <c:v>0.315</c:v>
                </c:pt>
                <c:pt idx="11">
                  <c:v>0.3465</c:v>
                </c:pt>
                <c:pt idx="12">
                  <c:v>0.378</c:v>
                </c:pt>
              </c:numCache>
            </c:numRef>
          </c:xVal>
          <c:yVal>
            <c:numRef>
              <c:f>'Partie 2'!$BV$107:$BV$119</c:f>
              <c:numCache>
                <c:formatCode>General</c:formatCode>
                <c:ptCount val="13"/>
                <c:pt idx="0">
                  <c:v>26.43063145936458</c:v>
                </c:pt>
                <c:pt idx="1">
                  <c:v>36.8329928492621</c:v>
                </c:pt>
                <c:pt idx="2">
                  <c:v>51.93374767473377</c:v>
                </c:pt>
                <c:pt idx="3">
                  <c:v>73.89970363422904</c:v>
                </c:pt>
                <c:pt idx="4">
                  <c:v>105.6559752292238</c:v>
                </c:pt>
                <c:pt idx="5">
                  <c:v>150.7260236842688</c:v>
                </c:pt>
                <c:pt idx="6">
                  <c:v>212.438067387724</c:v>
                </c:pt>
                <c:pt idx="7">
                  <c:v>292.1189394254358</c:v>
                </c:pt>
                <c:pt idx="8">
                  <c:v>386.475481207</c:v>
                </c:pt>
                <c:pt idx="9">
                  <c:v>485.6647520194036</c:v>
                </c:pt>
                <c:pt idx="10">
                  <c:v>574.281325570719</c:v>
                </c:pt>
                <c:pt idx="11">
                  <c:v>635.7557758340775</c:v>
                </c:pt>
                <c:pt idx="12">
                  <c:v>657.7451327936652</c:v>
                </c:pt>
              </c:numCache>
            </c:numRef>
          </c:yVal>
          <c:smooth val="1"/>
        </c:ser>
        <c:ser>
          <c:idx val="2"/>
          <c:order val="2"/>
          <c:tx>
            <c:v>somme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'Partie 2'!$BT$107:$BT$119</c:f>
              <c:numCache>
                <c:formatCode>General</c:formatCode>
                <c:ptCount val="13"/>
                <c:pt idx="0">
                  <c:v>0.0</c:v>
                </c:pt>
                <c:pt idx="1">
                  <c:v>0.0315</c:v>
                </c:pt>
                <c:pt idx="2">
                  <c:v>0.063</c:v>
                </c:pt>
                <c:pt idx="3">
                  <c:v>0.0945</c:v>
                </c:pt>
                <c:pt idx="4">
                  <c:v>0.126</c:v>
                </c:pt>
                <c:pt idx="5">
                  <c:v>0.1575</c:v>
                </c:pt>
                <c:pt idx="6">
                  <c:v>0.189</c:v>
                </c:pt>
                <c:pt idx="7">
                  <c:v>0.2205</c:v>
                </c:pt>
                <c:pt idx="8">
                  <c:v>0.252</c:v>
                </c:pt>
                <c:pt idx="9">
                  <c:v>0.2835</c:v>
                </c:pt>
                <c:pt idx="10">
                  <c:v>0.315</c:v>
                </c:pt>
                <c:pt idx="11">
                  <c:v>0.3465</c:v>
                </c:pt>
                <c:pt idx="12">
                  <c:v>0.378</c:v>
                </c:pt>
              </c:numCache>
            </c:numRef>
          </c:xVal>
          <c:yVal>
            <c:numRef>
              <c:f>'Partie 2'!$BW$107:$BW$119</c:f>
              <c:numCache>
                <c:formatCode>General</c:formatCode>
                <c:ptCount val="13"/>
                <c:pt idx="0">
                  <c:v>684.1757642530297</c:v>
                </c:pt>
                <c:pt idx="1">
                  <c:v>672.5887686833396</c:v>
                </c:pt>
                <c:pt idx="2">
                  <c:v>626.2150732454527</c:v>
                </c:pt>
                <c:pt idx="3">
                  <c:v>559.5644556536327</c:v>
                </c:pt>
                <c:pt idx="4">
                  <c:v>492.1314564362238</c:v>
                </c:pt>
                <c:pt idx="5">
                  <c:v>442.8449631097046</c:v>
                </c:pt>
                <c:pt idx="6">
                  <c:v>424.8761347754479</c:v>
                </c:pt>
                <c:pt idx="7">
                  <c:v>442.8449631097046</c:v>
                </c:pt>
                <c:pt idx="8">
                  <c:v>492.1314564362238</c:v>
                </c:pt>
                <c:pt idx="9">
                  <c:v>559.5644556536327</c:v>
                </c:pt>
                <c:pt idx="10">
                  <c:v>626.2150732454527</c:v>
                </c:pt>
                <c:pt idx="11">
                  <c:v>672.5887686833396</c:v>
                </c:pt>
                <c:pt idx="12">
                  <c:v>684.1757642530297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85844768"/>
        <c:axId val="285825776"/>
      </c:scatterChart>
      <c:valAx>
        <c:axId val="28584476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825776"/>
        <c:crosses val="autoZero"/>
        <c:crossBetween val="midCat"/>
      </c:valAx>
      <c:valAx>
        <c:axId val="285825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sigma v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8447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a=0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'Partie 2'!$BJ$107:$BJ$117</c:f>
              <c:numCache>
                <c:formatCode>General</c:formatCode>
                <c:ptCount val="11"/>
                <c:pt idx="0">
                  <c:v>2753.924935</c:v>
                </c:pt>
                <c:pt idx="1">
                  <c:v>1556.105675</c:v>
                </c:pt>
                <c:pt idx="2">
                  <c:v>707.403145</c:v>
                </c:pt>
                <c:pt idx="3">
                  <c:v>367.08186081</c:v>
                </c:pt>
                <c:pt idx="4">
                  <c:v>219.788526</c:v>
                </c:pt>
                <c:pt idx="5">
                  <c:v>144.8162747</c:v>
                </c:pt>
                <c:pt idx="6">
                  <c:v>102.2004261</c:v>
                </c:pt>
                <c:pt idx="7">
                  <c:v>75.82740870000001</c:v>
                </c:pt>
                <c:pt idx="8">
                  <c:v>58.42938824</c:v>
                </c:pt>
                <c:pt idx="9">
                  <c:v>46.3711016</c:v>
                </c:pt>
                <c:pt idx="10">
                  <c:v>37.68001887</c:v>
                </c:pt>
              </c:numCache>
            </c:numRef>
          </c:xVal>
          <c:yVal>
            <c:numRef>
              <c:f>'Partie 2'!$BI$107:$BI$117</c:f>
              <c:numCache>
                <c:formatCode>General</c:formatCode>
                <c:ptCount val="11"/>
                <c:pt idx="0">
                  <c:v>0.0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1.0</c:v>
                </c:pt>
              </c:numCache>
            </c:numRef>
          </c:yVal>
          <c:smooth val="0"/>
        </c:ser>
        <c:ser>
          <c:idx val="1"/>
          <c:order val="1"/>
          <c:tx>
            <c:v>a=R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'Partie 2'!$BK$107:$BK$117</c:f>
              <c:numCache>
                <c:formatCode>General</c:formatCode>
                <c:ptCount val="11"/>
                <c:pt idx="0">
                  <c:v>501.0539059</c:v>
                </c:pt>
                <c:pt idx="1">
                  <c:v>785.8070486</c:v>
                </c:pt>
                <c:pt idx="2">
                  <c:v>476.5578779</c:v>
                </c:pt>
                <c:pt idx="3">
                  <c:v>292.2702226</c:v>
                </c:pt>
                <c:pt idx="4">
                  <c:v>190.1069014</c:v>
                </c:pt>
                <c:pt idx="5">
                  <c:v>131.2421876</c:v>
                </c:pt>
                <c:pt idx="6">
                  <c:v>95.22840626</c:v>
                </c:pt>
                <c:pt idx="7">
                  <c:v>71.91367378</c:v>
                </c:pt>
                <c:pt idx="8">
                  <c:v>56.07493437</c:v>
                </c:pt>
                <c:pt idx="9">
                  <c:v>44.87</c:v>
                </c:pt>
                <c:pt idx="10">
                  <c:v>36.69</c:v>
                </c:pt>
              </c:numCache>
            </c:numRef>
          </c:xVal>
          <c:yVal>
            <c:numRef>
              <c:f>'Partie 2'!$BI$107:$BI$117</c:f>
              <c:numCache>
                <c:formatCode>General</c:formatCode>
                <c:ptCount val="11"/>
                <c:pt idx="0">
                  <c:v>0.0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1.0</c:v>
                </c:pt>
              </c:numCache>
            </c:numRef>
          </c:yVal>
          <c:smooth val="0"/>
        </c:ser>
        <c:ser>
          <c:idx val="2"/>
          <c:order val="2"/>
          <c:tx>
            <c:v>a=2R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'Partie 2'!$BL$107:$BL$117</c:f>
              <c:numCache>
                <c:formatCode>General</c:formatCode>
                <c:ptCount val="11"/>
                <c:pt idx="0">
                  <c:v>0.22</c:v>
                </c:pt>
                <c:pt idx="1">
                  <c:v>89.49</c:v>
                </c:pt>
                <c:pt idx="2">
                  <c:v>167.77</c:v>
                </c:pt>
                <c:pt idx="3">
                  <c:v>158.12</c:v>
                </c:pt>
                <c:pt idx="4">
                  <c:v>124.59</c:v>
                </c:pt>
                <c:pt idx="5">
                  <c:v>99.52</c:v>
                </c:pt>
                <c:pt idx="6">
                  <c:v>77.83</c:v>
                </c:pt>
                <c:pt idx="7">
                  <c:v>61.71</c:v>
                </c:pt>
                <c:pt idx="8">
                  <c:v>49.75</c:v>
                </c:pt>
                <c:pt idx="9">
                  <c:v>40.77</c:v>
                </c:pt>
                <c:pt idx="10">
                  <c:v>33.91</c:v>
                </c:pt>
              </c:numCache>
            </c:numRef>
          </c:xVal>
          <c:yVal>
            <c:numRef>
              <c:f>'Partie 2'!$BI$107:$BI$117</c:f>
              <c:numCache>
                <c:formatCode>General</c:formatCode>
                <c:ptCount val="11"/>
                <c:pt idx="0">
                  <c:v>0.0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1.0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4159680"/>
        <c:axId val="324162800"/>
      </c:scatterChart>
      <c:valAx>
        <c:axId val="324159680"/>
        <c:scaling>
          <c:orientation val="minMax"/>
        </c:scaling>
        <c:delete val="0"/>
        <c:axPos val="t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sigma</a:t>
                </a:r>
                <a:r>
                  <a:rPr lang="fr-FR" baseline="0"/>
                  <a:t> v</a:t>
                </a:r>
              </a:p>
              <a:p>
                <a:pPr>
                  <a:defRPr/>
                </a:pP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162800"/>
        <c:crosses val="autoZero"/>
        <c:crossBetween val="midCat"/>
      </c:valAx>
      <c:valAx>
        <c:axId val="324162800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15968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r/2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'Partie 2'!$BN$107:$BN$117</c:f>
              <c:numCache>
                <c:formatCode>General</c:formatCode>
                <c:ptCount val="11"/>
                <c:pt idx="0">
                  <c:v>0.0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</c:numCache>
            </c:numRef>
          </c:xVal>
          <c:yVal>
            <c:numRef>
              <c:f>'Partie 2'!$BO$107:$BO$117</c:f>
              <c:numCache>
                <c:formatCode>General</c:formatCode>
                <c:ptCount val="11"/>
                <c:pt idx="0">
                  <c:v>143.45</c:v>
                </c:pt>
                <c:pt idx="1">
                  <c:v>140.28</c:v>
                </c:pt>
                <c:pt idx="2">
                  <c:v>131.29</c:v>
                </c:pt>
                <c:pt idx="3">
                  <c:v>117.95</c:v>
                </c:pt>
                <c:pt idx="4">
                  <c:v>102.18</c:v>
                </c:pt>
                <c:pt idx="5">
                  <c:v>85.82</c:v>
                </c:pt>
                <c:pt idx="6">
                  <c:v>70.31</c:v>
                </c:pt>
                <c:pt idx="7">
                  <c:v>56.53</c:v>
                </c:pt>
                <c:pt idx="8">
                  <c:v>44.84</c:v>
                </c:pt>
                <c:pt idx="9">
                  <c:v>35.28</c:v>
                </c:pt>
                <c:pt idx="10">
                  <c:v>27.62</c:v>
                </c:pt>
              </c:numCache>
            </c:numRef>
          </c:yVal>
          <c:smooth val="0"/>
        </c:ser>
        <c:ser>
          <c:idx val="1"/>
          <c:order val="1"/>
          <c:tx>
            <c:v>r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'Partie 2'!$BN$107:$BN$117</c:f>
              <c:numCache>
                <c:formatCode>General</c:formatCode>
                <c:ptCount val="11"/>
                <c:pt idx="0">
                  <c:v>0.0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</c:numCache>
            </c:numRef>
          </c:xVal>
          <c:yVal>
            <c:numRef>
              <c:f>'Partie 2'!$BP$107:$BP$117</c:f>
              <c:numCache>
                <c:formatCode>General</c:formatCode>
                <c:ptCount val="11"/>
                <c:pt idx="0">
                  <c:v>1496.78</c:v>
                </c:pt>
                <c:pt idx="1">
                  <c:v>1319.21</c:v>
                </c:pt>
                <c:pt idx="2">
                  <c:v>824.35</c:v>
                </c:pt>
                <c:pt idx="3">
                  <c:v>341.05</c:v>
                </c:pt>
                <c:pt idx="4">
                  <c:v>118.61</c:v>
                </c:pt>
                <c:pt idx="5">
                  <c:v>43.81</c:v>
                </c:pt>
                <c:pt idx="6">
                  <c:v>18.29</c:v>
                </c:pt>
                <c:pt idx="7">
                  <c:v>8.56</c:v>
                </c:pt>
                <c:pt idx="8">
                  <c:v>4.4</c:v>
                </c:pt>
                <c:pt idx="9">
                  <c:v>2.44</c:v>
                </c:pt>
                <c:pt idx="10">
                  <c:v>1.44</c:v>
                </c:pt>
              </c:numCache>
            </c:numRef>
          </c:yVal>
          <c:smooth val="0"/>
        </c:ser>
        <c:ser>
          <c:idx val="2"/>
          <c:order val="2"/>
          <c:tx>
            <c:v>2r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'Partie 2'!$BN$107:$BN$117</c:f>
              <c:numCache>
                <c:formatCode>General</c:formatCode>
                <c:ptCount val="11"/>
                <c:pt idx="0">
                  <c:v>0.0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</c:numCache>
            </c:numRef>
          </c:xVal>
          <c:yVal>
            <c:numRef>
              <c:f>'Partie 2'!$BQ$107:$BQ$117</c:f>
              <c:numCache>
                <c:formatCode>General</c:formatCode>
                <c:ptCount val="11"/>
                <c:pt idx="0">
                  <c:v>657.75</c:v>
                </c:pt>
                <c:pt idx="1">
                  <c:v>603.79</c:v>
                </c:pt>
                <c:pt idx="2">
                  <c:v>468.62</c:v>
                </c:pt>
                <c:pt idx="3">
                  <c:v>313.51</c:v>
                </c:pt>
                <c:pt idx="4">
                  <c:v>188.84</c:v>
                </c:pt>
                <c:pt idx="5">
                  <c:v>108.08</c:v>
                </c:pt>
                <c:pt idx="6">
                  <c:v>61.38</c:v>
                </c:pt>
                <c:pt idx="7">
                  <c:v>35.48</c:v>
                </c:pt>
                <c:pt idx="8">
                  <c:v>21.12</c:v>
                </c:pt>
                <c:pt idx="9">
                  <c:v>13.0</c:v>
                </c:pt>
                <c:pt idx="10">
                  <c:v>8.27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4043168"/>
        <c:axId val="324046288"/>
      </c:scatterChart>
      <c:valAx>
        <c:axId val="324043168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046288"/>
        <c:crosses val="autoZero"/>
        <c:crossBetween val="midCat"/>
      </c:valAx>
      <c:valAx>
        <c:axId val="324046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0431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45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3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7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65000"/>
            <a:lumOff val="35000"/>
            <a:alpha val="2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  <a:round/>
      </a:ln>
    </cs:spPr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5"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22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22" workbookViewId="0" zoomToFit="1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/>
  <sheetViews>
    <sheetView zoomScale="122" workbookViewId="0" zoomToFit="1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/>
  <sheetViews>
    <sheetView zoomScale="141" workbookViewId="0" zoomToFit="1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/>
  <sheetViews>
    <sheetView zoomScale="14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23294" cy="608105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6893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6893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6893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60</xdr:col>
      <xdr:colOff>417294</xdr:colOff>
      <xdr:row>105</xdr:row>
      <xdr:rowOff>140202</xdr:rowOff>
    </xdr:from>
    <xdr:to>
      <xdr:col>70</xdr:col>
      <xdr:colOff>765638</xdr:colOff>
      <xdr:row>131</xdr:row>
      <xdr:rowOff>88562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6893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6893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B105"/>
  <sheetViews>
    <sheetView zoomScale="57" workbookViewId="0">
      <selection activeCell="AI18" sqref="AI18"/>
    </sheetView>
  </sheetViews>
  <sheetFormatPr baseColWidth="10" defaultRowHeight="15" x14ac:dyDescent="0.2"/>
  <cols>
    <col min="22" max="22" width="12" bestFit="1" customWidth="1"/>
    <col min="30" max="30" width="13.6640625" customWidth="1"/>
  </cols>
  <sheetData>
    <row r="2" spans="1:54" x14ac:dyDescent="0.2">
      <c r="A2" t="s">
        <v>0</v>
      </c>
      <c r="B2">
        <v>80</v>
      </c>
    </row>
    <row r="3" spans="1:54" ht="16" thickBot="1" x14ac:dyDescent="0.25">
      <c r="G3">
        <v>0</v>
      </c>
      <c r="O3" s="41" t="s">
        <v>13</v>
      </c>
      <c r="AH3" s="81" t="s">
        <v>16</v>
      </c>
      <c r="AI3" s="81"/>
      <c r="AJ3" s="81" t="s">
        <v>18</v>
      </c>
      <c r="AK3" s="81"/>
      <c r="AL3" s="81" t="s">
        <v>19</v>
      </c>
      <c r="AM3" s="81"/>
      <c r="AO3" s="41" t="s">
        <v>13</v>
      </c>
      <c r="AT3" s="42">
        <v>0.5</v>
      </c>
      <c r="AU3" s="42">
        <v>1</v>
      </c>
      <c r="AV3" s="42">
        <v>2</v>
      </c>
      <c r="AZ3" s="42">
        <v>0.5</v>
      </c>
      <c r="BA3" s="42">
        <v>1</v>
      </c>
      <c r="BB3" s="42">
        <v>2</v>
      </c>
    </row>
    <row r="4" spans="1:54" ht="16" thickBot="1" x14ac:dyDescent="0.25">
      <c r="N4" s="41" t="s">
        <v>8</v>
      </c>
      <c r="O4" s="41" t="s">
        <v>15</v>
      </c>
      <c r="P4" s="41" t="s">
        <v>14</v>
      </c>
      <c r="Q4" s="15"/>
      <c r="R4" s="40" t="s">
        <v>11</v>
      </c>
      <c r="S4" s="14">
        <f>PI()</f>
        <v>3.1415926535897931</v>
      </c>
      <c r="T4" s="12"/>
      <c r="U4" s="27"/>
      <c r="V4" s="37">
        <v>80</v>
      </c>
      <c r="W4" s="38">
        <v>40</v>
      </c>
      <c r="X4" s="39">
        <v>20</v>
      </c>
      <c r="Y4" s="12"/>
      <c r="Z4" s="4"/>
      <c r="AA4" s="19"/>
      <c r="AB4" s="30"/>
      <c r="AD4" s="42">
        <v>80</v>
      </c>
      <c r="AE4" s="42">
        <v>40</v>
      </c>
      <c r="AF4" s="42">
        <v>20</v>
      </c>
      <c r="AH4" s="42" t="s">
        <v>17</v>
      </c>
      <c r="AI4" s="42" t="s">
        <v>10</v>
      </c>
      <c r="AJ4" s="42" t="s">
        <v>17</v>
      </c>
      <c r="AK4" s="42" t="s">
        <v>10</v>
      </c>
      <c r="AL4" s="42" t="s">
        <v>17</v>
      </c>
      <c r="AM4" s="42" t="s">
        <v>10</v>
      </c>
      <c r="AO4" s="41" t="s">
        <v>15</v>
      </c>
      <c r="AP4" s="42" t="s">
        <v>14</v>
      </c>
      <c r="AQ4" s="42" t="s">
        <v>10</v>
      </c>
      <c r="AR4" s="42" t="s">
        <v>10</v>
      </c>
      <c r="AS4" s="42" t="s">
        <v>10</v>
      </c>
      <c r="AT4" s="43" t="s">
        <v>12</v>
      </c>
      <c r="AU4" s="43" t="s">
        <v>12</v>
      </c>
      <c r="AV4" s="43" t="s">
        <v>12</v>
      </c>
      <c r="AW4" s="43" t="s">
        <v>21</v>
      </c>
      <c r="AX4" s="43" t="s">
        <v>22</v>
      </c>
      <c r="AY4" s="43" t="s">
        <v>23</v>
      </c>
      <c r="AZ4" s="43" t="s">
        <v>20</v>
      </c>
      <c r="BA4" s="43" t="s">
        <v>20</v>
      </c>
      <c r="BB4" s="43" t="s">
        <v>20</v>
      </c>
    </row>
    <row r="5" spans="1:54" ht="16" thickBot="1" x14ac:dyDescent="0.25">
      <c r="A5" t="s">
        <v>2</v>
      </c>
      <c r="B5">
        <v>0</v>
      </c>
      <c r="C5" t="s">
        <v>1</v>
      </c>
      <c r="D5" s="41" t="s">
        <v>4</v>
      </c>
      <c r="E5">
        <f>SQRT(B5^2)</f>
        <v>0</v>
      </c>
      <c r="G5" s="41" t="s">
        <v>3</v>
      </c>
      <c r="H5">
        <v>0</v>
      </c>
      <c r="J5" s="41" t="s">
        <v>5</v>
      </c>
      <c r="K5" t="e">
        <f>B5/E5</f>
        <v>#DIV/0!</v>
      </c>
      <c r="M5" s="41" t="s">
        <v>6</v>
      </c>
      <c r="O5">
        <f t="shared" ref="O5:O68" si="0">P5*O6/P6</f>
        <v>0</v>
      </c>
      <c r="P5">
        <v>0</v>
      </c>
      <c r="Q5" s="36" t="s">
        <v>7</v>
      </c>
      <c r="R5" s="3">
        <f>19*B5</f>
        <v>0</v>
      </c>
      <c r="S5" s="5">
        <f>0.1*R5</f>
        <v>0</v>
      </c>
      <c r="T5" s="24"/>
      <c r="U5" s="36" t="s">
        <v>9</v>
      </c>
      <c r="V5" s="16">
        <f>SQRT(((((3*$B$2)/(2*$S$4))*((AB5^3)/($V$4)))^(2/5))-AB5^2)</f>
        <v>0</v>
      </c>
      <c r="W5" s="13">
        <f>SQRT(((((3*$B$2)/(2*$S$4))*((AB5^3)/($W$4)))^(2/5))-AB5^2)</f>
        <v>0</v>
      </c>
      <c r="X5" s="34">
        <f>SQRT(((((3*$B$2)/(2*$S$4))*((AB5^3)/($X$4)))^(2/5))-AB5^2)</f>
        <v>0</v>
      </c>
      <c r="Y5" s="18"/>
      <c r="Z5" s="17"/>
      <c r="AA5" s="36" t="s">
        <v>10</v>
      </c>
      <c r="AB5" s="31">
        <v>0</v>
      </c>
      <c r="AC5" s="43" t="s">
        <v>12</v>
      </c>
      <c r="AD5">
        <f>SQRT(((3*$B$2*((COS(O5))^3))/(2*$V$4*$S$4)))</f>
        <v>0.690988298942671</v>
      </c>
      <c r="AE5">
        <f>SQRT(((3*$B$2*((COS(O5))^3))/(2*$W$4*$S$4)))</f>
        <v>0.97720502380583985</v>
      </c>
      <c r="AF5">
        <f>SQRT(((3*$B$2*((COS(O5))^3))/(2*$X$4*$S$4)))</f>
        <v>1.381976597885342</v>
      </c>
      <c r="AH5">
        <f>AD5*SIN(O5)</f>
        <v>0</v>
      </c>
      <c r="AI5">
        <f>AD5*COS(O5)</f>
        <v>0.690988298942671</v>
      </c>
      <c r="AJ5">
        <f>AE5*SIN(O5)</f>
        <v>0</v>
      </c>
      <c r="AK5">
        <f>AE5*COS(O5)</f>
        <v>0.97720502380583985</v>
      </c>
      <c r="AL5">
        <f>AF5*SIN(O5)</f>
        <v>0</v>
      </c>
      <c r="AM5">
        <f>AF5*COS(O5)</f>
        <v>1.381976597885342</v>
      </c>
      <c r="AO5">
        <f t="shared" ref="AO5:AO68" si="1">AP5*AO6/AP6</f>
        <v>0</v>
      </c>
      <c r="AP5">
        <v>0</v>
      </c>
      <c r="AQ5">
        <v>0.5</v>
      </c>
      <c r="AR5">
        <v>1</v>
      </c>
      <c r="AS5">
        <v>2</v>
      </c>
      <c r="AT5">
        <f>AQ5/COS(AO5)</f>
        <v>0.5</v>
      </c>
      <c r="AU5">
        <f>AR5/COS(AO5)</f>
        <v>1</v>
      </c>
      <c r="AV5">
        <f>AS5/COS(AO5)</f>
        <v>2</v>
      </c>
      <c r="AW5">
        <f>(SIN(AO5)*AT5)</f>
        <v>0</v>
      </c>
      <c r="AX5">
        <f>SIN(AO5)*AU5</f>
        <v>0</v>
      </c>
      <c r="AY5">
        <f>SIN(AO5)*AV5</f>
        <v>0</v>
      </c>
      <c r="AZ5">
        <f>((3*$B$2)/(2*$S$4))*((AQ5^3)/(AT5^5))</f>
        <v>152.78874536821954</v>
      </c>
      <c r="BA5">
        <f>((3*$B$2)/(2*$S$4))*((AR5^3)/(AU5^5))</f>
        <v>38.197186342054884</v>
      </c>
      <c r="BB5">
        <f>((3*$B$2)/(2*$S$4))*((AS5^3)/(AV5^5))</f>
        <v>9.5492965855137211</v>
      </c>
    </row>
    <row r="6" spans="1:54" x14ac:dyDescent="0.2">
      <c r="B6">
        <v>0.2</v>
      </c>
      <c r="E6">
        <f t="shared" ref="E6:E69" si="2">SQRT(B6^2)</f>
        <v>0.2</v>
      </c>
      <c r="H6">
        <v>0.2</v>
      </c>
      <c r="K6">
        <f t="shared" ref="K6:K69" si="3">B6/E6</f>
        <v>1</v>
      </c>
      <c r="N6">
        <f>(3*$B$2*(K6^5))/(2*$S$4*(B6^2))</f>
        <v>954.92965855137197</v>
      </c>
      <c r="O6">
        <f t="shared" si="0"/>
        <v>1.7453292519943295E-2</v>
      </c>
      <c r="P6">
        <v>1</v>
      </c>
      <c r="Q6" s="21"/>
      <c r="R6" s="6">
        <f t="shared" ref="R6:R69" si="4">19*B6</f>
        <v>3.8000000000000003</v>
      </c>
      <c r="S6" s="7">
        <f t="shared" ref="S6:S69" si="5">0.1*R6</f>
        <v>0.38000000000000006</v>
      </c>
      <c r="T6" s="18"/>
      <c r="U6" s="28"/>
      <c r="V6" s="6">
        <f t="shared" ref="V6:V69" si="6">SQRT(((((3*$B$2)/(2*$S$4))*((AB6^3)/($V$4)))^(2/5))-AB6^2)</f>
        <v>0.13391563156461664</v>
      </c>
      <c r="W6" s="2">
        <f t="shared" ref="W6:W69" si="7">SQRT(((((3*$B$2)/(2*$S$4))*((AB6^3)/($W$4)))^(2/5))-AB6^2)</f>
        <v>0.15640341480885808</v>
      </c>
      <c r="X6" s="7">
        <f t="shared" ref="X6:X69" si="8">SQRT(((((3*$B$2)/(2*$S$4))*((AB6^3)/($X$4)))^(2/5))-AB6^2)</f>
        <v>0.18186975958831175</v>
      </c>
      <c r="Y6" s="18"/>
      <c r="Z6" s="2"/>
      <c r="AA6" s="28"/>
      <c r="AB6" s="32">
        <v>0.05</v>
      </c>
      <c r="AD6">
        <f t="shared" ref="AD6:AD69" si="9">SQRT(((3*$B$2*((COS(O6))^3))/(2*$V$4*$S$4)))</f>
        <v>0.69083044365637469</v>
      </c>
      <c r="AE6">
        <f t="shared" ref="AE6:AE69" si="10">SQRT(((3*$B$2*((COS(O6))^3))/(2*$W$4*$S$4)))</f>
        <v>0.97698178271906744</v>
      </c>
      <c r="AF6">
        <f t="shared" ref="AF6:AF69" si="11">SQRT(((3*$B$2*((COS(O6))^3))/(2*$X$4*$S$4)))</f>
        <v>1.3816608873127494</v>
      </c>
      <c r="AH6">
        <f t="shared" ref="AH6:AH69" si="12">AD6*SIN(O6)</f>
        <v>1.2056653681939937E-2</v>
      </c>
      <c r="AI6">
        <f t="shared" ref="AI6:AI69" si="13">AD6*COS(O6)</f>
        <v>0.69072522683369342</v>
      </c>
      <c r="AJ6">
        <f t="shared" ref="AJ6:AJ69" si="14">AE6*SIN(O6)</f>
        <v>1.7050683153834973E-2</v>
      </c>
      <c r="AK6">
        <f t="shared" ref="AK6:AK69" si="15">AE6*COS(O6)</f>
        <v>0.97683298366144178</v>
      </c>
      <c r="AL6">
        <f t="shared" ref="AL6:AL69" si="16">AF6*SIN(O6)</f>
        <v>2.4113307363879875E-2</v>
      </c>
      <c r="AM6">
        <f t="shared" ref="AM6:AM69" si="17">AF6*COS(O6)</f>
        <v>1.3814504536673868</v>
      </c>
      <c r="AO6">
        <f t="shared" si="1"/>
        <v>1.7453292519943295E-2</v>
      </c>
      <c r="AP6">
        <v>1</v>
      </c>
      <c r="AQ6">
        <v>0.5</v>
      </c>
      <c r="AR6">
        <v>1</v>
      </c>
      <c r="AS6">
        <v>2</v>
      </c>
      <c r="AT6">
        <f t="shared" ref="AT6:AT69" si="18">AQ6/COS(AO6)</f>
        <v>0.50007616402195387</v>
      </c>
      <c r="AU6">
        <f t="shared" ref="AU6:AU69" si="19">AR6/COS(AO6)</f>
        <v>1.0001523280439077</v>
      </c>
      <c r="AV6">
        <f t="shared" ref="AV6:AV69" si="20">AS6/COS(AO6)</f>
        <v>2.0003046560878155</v>
      </c>
      <c r="AW6">
        <f t="shared" ref="AW6:AW69" si="21">SIN(AO6)*AT6</f>
        <v>8.7275324641087927E-3</v>
      </c>
      <c r="AX6">
        <f t="shared" ref="AX6:AX69" si="22">SIN(AO6)*AU6</f>
        <v>1.7455064928217585E-2</v>
      </c>
      <c r="AY6">
        <f t="shared" ref="AY6:AY69" si="23">SIN(AO6)*AV6</f>
        <v>3.4910129856435171E-2</v>
      </c>
      <c r="AZ6">
        <f t="shared" ref="AZ6:AZ69" si="24">((3*$B$2)/(2*$S$4))*((AQ6^3)/(AT6^5))</f>
        <v>152.67242847502629</v>
      </c>
      <c r="BA6">
        <f t="shared" ref="BA6:BA69" si="25">((3*$B$2)/(2*$S$4))*((AR6^3)/(AU6^5))</f>
        <v>38.168107118756573</v>
      </c>
      <c r="BB6">
        <f t="shared" ref="BB6:BB69" si="26">((3*$B$2)/(2*$S$4))*((AS6^3)/(AV6^5))</f>
        <v>9.5420267796891434</v>
      </c>
    </row>
    <row r="7" spans="1:54" x14ac:dyDescent="0.2">
      <c r="B7">
        <v>0.4</v>
      </c>
      <c r="E7">
        <f t="shared" si="2"/>
        <v>0.4</v>
      </c>
      <c r="H7">
        <v>0.4</v>
      </c>
      <c r="K7">
        <f t="shared" si="3"/>
        <v>1</v>
      </c>
      <c r="N7">
        <f t="shared" ref="N7:N69" si="27">(3*$B$2*(K7^5))/(2*$S$4*(B7^2))</f>
        <v>238.73241463784299</v>
      </c>
      <c r="O7">
        <f t="shared" si="0"/>
        <v>3.4906585039886591E-2</v>
      </c>
      <c r="P7">
        <v>2</v>
      </c>
      <c r="Q7" s="22"/>
      <c r="R7" s="6">
        <f t="shared" si="4"/>
        <v>7.6000000000000005</v>
      </c>
      <c r="S7" s="7">
        <f t="shared" si="5"/>
        <v>0.76000000000000012</v>
      </c>
      <c r="T7" s="18"/>
      <c r="U7" s="17"/>
      <c r="V7" s="6">
        <f t="shared" si="6"/>
        <v>0.19220722570009952</v>
      </c>
      <c r="W7" s="2">
        <f t="shared" si="7"/>
        <v>0.22790891776858216</v>
      </c>
      <c r="X7" s="7">
        <f t="shared" si="8"/>
        <v>0.26783126312923328</v>
      </c>
      <c r="Y7" s="18"/>
      <c r="Z7" s="2"/>
      <c r="AA7" s="17"/>
      <c r="AB7" s="32">
        <v>0.1</v>
      </c>
      <c r="AD7">
        <f t="shared" si="9"/>
        <v>0.69035699800719452</v>
      </c>
      <c r="AE7">
        <f t="shared" si="10"/>
        <v>0.9763122294609502</v>
      </c>
      <c r="AF7">
        <f t="shared" si="11"/>
        <v>1.380713996014389</v>
      </c>
      <c r="AH7">
        <f t="shared" si="12"/>
        <v>2.4093111775500553E-2</v>
      </c>
      <c r="AI7">
        <f t="shared" si="13"/>
        <v>0.68993645117683033</v>
      </c>
      <c r="AJ7">
        <f t="shared" si="14"/>
        <v>3.4072805432683803E-2</v>
      </c>
      <c r="AK7">
        <f t="shared" si="15"/>
        <v>0.97571748642983624</v>
      </c>
      <c r="AL7">
        <f t="shared" si="16"/>
        <v>4.8186223551001106E-2</v>
      </c>
      <c r="AM7">
        <f t="shared" si="17"/>
        <v>1.3798729023536607</v>
      </c>
      <c r="AO7">
        <f t="shared" si="1"/>
        <v>3.4906585039886591E-2</v>
      </c>
      <c r="AP7">
        <v>2</v>
      </c>
      <c r="AQ7">
        <v>0.5</v>
      </c>
      <c r="AR7">
        <v>1</v>
      </c>
      <c r="AS7">
        <v>2</v>
      </c>
      <c r="AT7">
        <f t="shared" si="18"/>
        <v>0.50030477214941083</v>
      </c>
      <c r="AU7">
        <f t="shared" si="19"/>
        <v>1.0006095442988217</v>
      </c>
      <c r="AV7">
        <f t="shared" si="20"/>
        <v>2.0012190885976433</v>
      </c>
      <c r="AW7">
        <f t="shared" si="21"/>
        <v>1.7460384745873862E-2</v>
      </c>
      <c r="AX7">
        <f t="shared" si="22"/>
        <v>3.4920769491747723E-2</v>
      </c>
      <c r="AY7">
        <f t="shared" si="23"/>
        <v>6.9841538983495446E-2</v>
      </c>
      <c r="AZ7">
        <f t="shared" si="24"/>
        <v>152.32393813199332</v>
      </c>
      <c r="BA7">
        <f t="shared" si="25"/>
        <v>38.080984532998329</v>
      </c>
      <c r="BB7">
        <f t="shared" si="26"/>
        <v>9.5202461332495822</v>
      </c>
    </row>
    <row r="8" spans="1:54" x14ac:dyDescent="0.2">
      <c r="B8">
        <v>0.6</v>
      </c>
      <c r="E8">
        <f t="shared" si="2"/>
        <v>0.6</v>
      </c>
      <c r="H8">
        <v>0.6</v>
      </c>
      <c r="K8">
        <f t="shared" si="3"/>
        <v>1</v>
      </c>
      <c r="N8">
        <f t="shared" si="27"/>
        <v>106.10329539459688</v>
      </c>
      <c r="O8">
        <f t="shared" si="0"/>
        <v>5.235987755982989E-2</v>
      </c>
      <c r="P8">
        <v>3</v>
      </c>
      <c r="Q8" s="22"/>
      <c r="R8" s="6">
        <f t="shared" si="4"/>
        <v>11.4</v>
      </c>
      <c r="S8" s="7">
        <f t="shared" si="5"/>
        <v>1.1400000000000001</v>
      </c>
      <c r="T8" s="18"/>
      <c r="U8" s="17"/>
      <c r="V8" s="6">
        <f t="shared" si="6"/>
        <v>0.23208520462553861</v>
      </c>
      <c r="W8" s="2">
        <f t="shared" si="7"/>
        <v>0.27975399556674768</v>
      </c>
      <c r="X8" s="7">
        <f t="shared" si="8"/>
        <v>0.33235019086135231</v>
      </c>
      <c r="Y8" s="18"/>
      <c r="Z8" s="2"/>
      <c r="AA8" s="17"/>
      <c r="AB8" s="32">
        <v>0.15</v>
      </c>
      <c r="AD8">
        <f t="shared" si="9"/>
        <v>0.6895683225546968</v>
      </c>
      <c r="AE8">
        <f t="shared" si="10"/>
        <v>0.97519687393971732</v>
      </c>
      <c r="AF8">
        <f t="shared" si="11"/>
        <v>1.3791366451093936</v>
      </c>
      <c r="AH8">
        <f t="shared" si="12"/>
        <v>3.6089217555742792E-2</v>
      </c>
      <c r="AI8">
        <f t="shared" si="13"/>
        <v>0.68862329313428872</v>
      </c>
      <c r="AJ8">
        <f t="shared" si="14"/>
        <v>5.1037860922764661E-2</v>
      </c>
      <c r="AK8">
        <f t="shared" si="15"/>
        <v>0.97386040051653466</v>
      </c>
      <c r="AL8">
        <f t="shared" si="16"/>
        <v>7.2178435111485584E-2</v>
      </c>
      <c r="AM8">
        <f t="shared" si="17"/>
        <v>1.3772465862685774</v>
      </c>
      <c r="AO8">
        <f t="shared" si="1"/>
        <v>5.235987755982989E-2</v>
      </c>
      <c r="AP8">
        <v>3</v>
      </c>
      <c r="AQ8">
        <v>0.5</v>
      </c>
      <c r="AR8">
        <v>1</v>
      </c>
      <c r="AS8">
        <v>2</v>
      </c>
      <c r="AT8">
        <f t="shared" si="18"/>
        <v>0.50068617299896045</v>
      </c>
      <c r="AU8">
        <f t="shared" si="19"/>
        <v>1.0013723459979209</v>
      </c>
      <c r="AV8">
        <f t="shared" si="20"/>
        <v>2.0027446919958418</v>
      </c>
      <c r="AW8">
        <f t="shared" si="21"/>
        <v>2.6203889641520602E-2</v>
      </c>
      <c r="AX8">
        <f t="shared" si="22"/>
        <v>5.2407779283041203E-2</v>
      </c>
      <c r="AY8">
        <f t="shared" si="23"/>
        <v>0.10481555856608241</v>
      </c>
      <c r="AZ8">
        <f t="shared" si="24"/>
        <v>151.74465275107613</v>
      </c>
      <c r="BA8">
        <f t="shared" si="25"/>
        <v>37.936163187769033</v>
      </c>
      <c r="BB8">
        <f t="shared" si="26"/>
        <v>9.4840407969422582</v>
      </c>
    </row>
    <row r="9" spans="1:54" x14ac:dyDescent="0.2">
      <c r="B9">
        <v>0.8</v>
      </c>
      <c r="E9">
        <f t="shared" si="2"/>
        <v>0.8</v>
      </c>
      <c r="H9">
        <v>0.8</v>
      </c>
      <c r="K9">
        <f t="shared" si="3"/>
        <v>1</v>
      </c>
      <c r="N9">
        <f t="shared" si="27"/>
        <v>59.683103659460748</v>
      </c>
      <c r="O9">
        <f t="shared" si="0"/>
        <v>6.9813170079773182E-2</v>
      </c>
      <c r="P9">
        <v>4</v>
      </c>
      <c r="Q9" s="22"/>
      <c r="R9" s="6">
        <f t="shared" si="4"/>
        <v>15.200000000000001</v>
      </c>
      <c r="S9" s="7">
        <f t="shared" si="5"/>
        <v>1.5200000000000002</v>
      </c>
      <c r="T9" s="18"/>
      <c r="U9" s="17"/>
      <c r="V9" s="6">
        <f t="shared" si="6"/>
        <v>0.26047670271156087</v>
      </c>
      <c r="W9" s="2">
        <f t="shared" si="7"/>
        <v>0.31985377567076062</v>
      </c>
      <c r="X9" s="7">
        <f t="shared" si="8"/>
        <v>0.38441445140019903</v>
      </c>
      <c r="Y9" s="18"/>
      <c r="Z9" s="2"/>
      <c r="AA9" s="17"/>
      <c r="AB9" s="32">
        <v>0.2</v>
      </c>
      <c r="AD9">
        <f t="shared" si="9"/>
        <v>0.6884650179997156</v>
      </c>
      <c r="AE9">
        <f t="shared" si="10"/>
        <v>0.97363656567463475</v>
      </c>
      <c r="AF9">
        <f t="shared" si="11"/>
        <v>1.3769300359994312</v>
      </c>
      <c r="AH9">
        <f t="shared" si="12"/>
        <v>4.8024891951845915E-2</v>
      </c>
      <c r="AI9">
        <f t="shared" si="13"/>
        <v>0.68678795181799901</v>
      </c>
      <c r="AJ9">
        <f t="shared" si="14"/>
        <v>6.7917453529802996E-2</v>
      </c>
      <c r="AK9">
        <f t="shared" si="15"/>
        <v>0.97126483593545399</v>
      </c>
      <c r="AL9">
        <f t="shared" si="16"/>
        <v>9.6049783903691829E-2</v>
      </c>
      <c r="AM9">
        <f t="shared" si="17"/>
        <v>1.373575903635998</v>
      </c>
      <c r="AO9">
        <f t="shared" si="1"/>
        <v>6.9813170079773182E-2</v>
      </c>
      <c r="AP9">
        <v>4</v>
      </c>
      <c r="AQ9">
        <v>0.5</v>
      </c>
      <c r="AR9">
        <v>1</v>
      </c>
      <c r="AS9">
        <v>2</v>
      </c>
      <c r="AT9">
        <f t="shared" si="18"/>
        <v>0.50122094904058612</v>
      </c>
      <c r="AU9">
        <f t="shared" si="19"/>
        <v>1.0024418980811722</v>
      </c>
      <c r="AV9">
        <f t="shared" si="20"/>
        <v>2.0048837961623445</v>
      </c>
      <c r="AW9">
        <f t="shared" si="21"/>
        <v>3.4963405971755214E-2</v>
      </c>
      <c r="AX9">
        <f t="shared" si="22"/>
        <v>6.9926811943510428E-2</v>
      </c>
      <c r="AY9">
        <f t="shared" si="23"/>
        <v>0.13985362388702086</v>
      </c>
      <c r="AZ9">
        <f t="shared" si="24"/>
        <v>150.93686104395584</v>
      </c>
      <c r="BA9">
        <f t="shared" si="25"/>
        <v>37.734215260988961</v>
      </c>
      <c r="BB9">
        <f t="shared" si="26"/>
        <v>9.4335538152472402</v>
      </c>
    </row>
    <row r="10" spans="1:54" x14ac:dyDescent="0.2">
      <c r="B10">
        <v>1</v>
      </c>
      <c r="E10">
        <f t="shared" si="2"/>
        <v>1</v>
      </c>
      <c r="H10">
        <v>1</v>
      </c>
      <c r="K10">
        <f t="shared" si="3"/>
        <v>1</v>
      </c>
      <c r="N10">
        <f t="shared" si="27"/>
        <v>38.197186342054884</v>
      </c>
      <c r="O10">
        <f t="shared" si="0"/>
        <v>8.7266462599716474E-2</v>
      </c>
      <c r="P10">
        <v>5</v>
      </c>
      <c r="Q10" s="22"/>
      <c r="R10" s="6">
        <f t="shared" si="4"/>
        <v>19</v>
      </c>
      <c r="S10" s="7">
        <f t="shared" si="5"/>
        <v>1.9000000000000001</v>
      </c>
      <c r="T10" s="18"/>
      <c r="U10" s="17"/>
      <c r="V10" s="6">
        <f t="shared" si="6"/>
        <v>0.2801121477749951</v>
      </c>
      <c r="W10" s="2">
        <f t="shared" si="7"/>
        <v>0.35142787304684925</v>
      </c>
      <c r="X10" s="7">
        <f t="shared" si="8"/>
        <v>0.42770377199719589</v>
      </c>
      <c r="Y10" s="18"/>
      <c r="Z10" s="2"/>
      <c r="AA10" s="17"/>
      <c r="AB10" s="32">
        <v>0.25</v>
      </c>
      <c r="AD10">
        <f t="shared" si="9"/>
        <v>0.6870479248369874</v>
      </c>
      <c r="AE10">
        <f t="shared" si="10"/>
        <v>0.97163249330475843</v>
      </c>
      <c r="AF10">
        <f t="shared" si="11"/>
        <v>1.3740958496739748</v>
      </c>
      <c r="AH10">
        <f t="shared" si="12"/>
        <v>5.9880172192404858E-2</v>
      </c>
      <c r="AI10">
        <f t="shared" si="13"/>
        <v>0.684433500057543</v>
      </c>
      <c r="AJ10">
        <f t="shared" si="14"/>
        <v>8.4683351631735224E-2</v>
      </c>
      <c r="AK10">
        <f t="shared" si="15"/>
        <v>0.9679351383238638</v>
      </c>
      <c r="AL10">
        <f t="shared" si="16"/>
        <v>0.11976034438480972</v>
      </c>
      <c r="AM10">
        <f t="shared" si="17"/>
        <v>1.368867000115086</v>
      </c>
      <c r="AO10">
        <f t="shared" si="1"/>
        <v>8.7266462599716474E-2</v>
      </c>
      <c r="AP10">
        <v>5</v>
      </c>
      <c r="AQ10">
        <v>0.5</v>
      </c>
      <c r="AR10">
        <v>1</v>
      </c>
      <c r="AS10">
        <v>2</v>
      </c>
      <c r="AT10">
        <f t="shared" si="18"/>
        <v>0.50190991877167368</v>
      </c>
      <c r="AU10">
        <f t="shared" si="19"/>
        <v>1.0038198375433474</v>
      </c>
      <c r="AV10">
        <f t="shared" si="20"/>
        <v>2.0076396750866947</v>
      </c>
      <c r="AW10">
        <f t="shared" si="21"/>
        <v>4.3744331762961997E-2</v>
      </c>
      <c r="AX10">
        <f t="shared" si="22"/>
        <v>8.7488663525923993E-2</v>
      </c>
      <c r="AY10">
        <f t="shared" si="23"/>
        <v>0.17497732705184799</v>
      </c>
      <c r="AZ10">
        <f t="shared" si="24"/>
        <v>149.90374912032595</v>
      </c>
      <c r="BA10">
        <f t="shared" si="25"/>
        <v>37.475937280081489</v>
      </c>
      <c r="BB10">
        <f t="shared" si="26"/>
        <v>9.3689843200203722</v>
      </c>
    </row>
    <row r="11" spans="1:54" x14ac:dyDescent="0.2">
      <c r="B11">
        <v>1.2</v>
      </c>
      <c r="E11">
        <f t="shared" si="2"/>
        <v>1.2</v>
      </c>
      <c r="H11">
        <v>1.2</v>
      </c>
      <c r="K11">
        <f t="shared" si="3"/>
        <v>1</v>
      </c>
      <c r="N11">
        <f t="shared" si="27"/>
        <v>26.525823848649221</v>
      </c>
      <c r="O11">
        <f t="shared" si="0"/>
        <v>0.10471975511965977</v>
      </c>
      <c r="P11">
        <v>6</v>
      </c>
      <c r="Q11" s="22"/>
      <c r="R11" s="6">
        <f t="shared" si="4"/>
        <v>22.8</v>
      </c>
      <c r="S11" s="7">
        <f t="shared" si="5"/>
        <v>2.2800000000000002</v>
      </c>
      <c r="T11" s="18"/>
      <c r="U11" s="17"/>
      <c r="V11" s="6">
        <f t="shared" si="6"/>
        <v>0.29229668254658181</v>
      </c>
      <c r="W11" s="2">
        <f t="shared" si="7"/>
        <v>0.37615285722474223</v>
      </c>
      <c r="X11" s="7">
        <f t="shared" si="8"/>
        <v>0.46417040925107722</v>
      </c>
      <c r="Y11" s="18"/>
      <c r="Z11" s="2"/>
      <c r="AA11" s="17"/>
      <c r="AB11" s="32">
        <v>0.3</v>
      </c>
      <c r="AD11">
        <f t="shared" si="9"/>
        <v>0.68531812286945004</v>
      </c>
      <c r="AE11">
        <f t="shared" si="10"/>
        <v>0.96918618390204747</v>
      </c>
      <c r="AF11">
        <f t="shared" si="11"/>
        <v>1.3706362457389001</v>
      </c>
      <c r="AH11">
        <f t="shared" si="12"/>
        <v>7.163525023301652E-2</v>
      </c>
      <c r="AI11">
        <f t="shared" si="13"/>
        <v>0.68156387848635269</v>
      </c>
      <c r="AJ11">
        <f t="shared" si="14"/>
        <v>0.1013075424235224</v>
      </c>
      <c r="AK11">
        <f t="shared" si="15"/>
        <v>0.96387688057900811</v>
      </c>
      <c r="AL11">
        <f t="shared" si="16"/>
        <v>0.14327050046603304</v>
      </c>
      <c r="AM11">
        <f t="shared" si="17"/>
        <v>1.3631277569727054</v>
      </c>
      <c r="AO11">
        <f t="shared" si="1"/>
        <v>0.10471975511965977</v>
      </c>
      <c r="AP11">
        <v>6</v>
      </c>
      <c r="AQ11">
        <v>0.5</v>
      </c>
      <c r="AR11">
        <v>1</v>
      </c>
      <c r="AS11">
        <v>2</v>
      </c>
      <c r="AT11">
        <f t="shared" si="18"/>
        <v>0.5027541397817582</v>
      </c>
      <c r="AU11">
        <f t="shared" si="19"/>
        <v>1.0055082795635164</v>
      </c>
      <c r="AV11">
        <f t="shared" si="20"/>
        <v>2.0110165591270328</v>
      </c>
      <c r="AW11">
        <f t="shared" si="21"/>
        <v>5.2552117632838222E-2</v>
      </c>
      <c r="AX11">
        <f t="shared" si="22"/>
        <v>0.10510423526567644</v>
      </c>
      <c r="AY11">
        <f t="shared" si="23"/>
        <v>0.21020847053135289</v>
      </c>
      <c r="AZ11">
        <f t="shared" si="24"/>
        <v>148.64938254635518</v>
      </c>
      <c r="BA11">
        <f t="shared" si="25"/>
        <v>37.162345636588796</v>
      </c>
      <c r="BB11">
        <f t="shared" si="26"/>
        <v>9.290586409147199</v>
      </c>
    </row>
    <row r="12" spans="1:54" x14ac:dyDescent="0.2">
      <c r="B12">
        <v>1.4</v>
      </c>
      <c r="E12">
        <f t="shared" si="2"/>
        <v>1.4</v>
      </c>
      <c r="H12">
        <v>1.4</v>
      </c>
      <c r="K12">
        <f t="shared" si="3"/>
        <v>1</v>
      </c>
      <c r="N12">
        <f t="shared" si="27"/>
        <v>19.488360378599435</v>
      </c>
      <c r="O12">
        <f t="shared" si="0"/>
        <v>0.12217304763960304</v>
      </c>
      <c r="P12">
        <v>7</v>
      </c>
      <c r="Q12" s="22"/>
      <c r="R12" s="6">
        <f t="shared" si="4"/>
        <v>26.599999999999998</v>
      </c>
      <c r="S12" s="7">
        <f t="shared" si="5"/>
        <v>2.66</v>
      </c>
      <c r="T12" s="18"/>
      <c r="U12" s="17"/>
      <c r="V12" s="6">
        <f t="shared" si="6"/>
        <v>0.29763300525549397</v>
      </c>
      <c r="W12" s="2">
        <f t="shared" si="7"/>
        <v>0.39500488962136693</v>
      </c>
      <c r="X12" s="7">
        <f t="shared" si="8"/>
        <v>0.49499599783825166</v>
      </c>
      <c r="Y12" s="18"/>
      <c r="Z12" s="2"/>
      <c r="AA12" s="17"/>
      <c r="AB12" s="32">
        <v>0.35</v>
      </c>
      <c r="AD12">
        <f t="shared" si="9"/>
        <v>0.68327693058480998</v>
      </c>
      <c r="AE12">
        <f t="shared" si="10"/>
        <v>0.96629950208969817</v>
      </c>
      <c r="AF12">
        <f t="shared" si="11"/>
        <v>1.36655386116962</v>
      </c>
      <c r="AH12">
        <f t="shared" si="12"/>
        <v>8.3270510894255301E-2</v>
      </c>
      <c r="AI12">
        <f t="shared" si="13"/>
        <v>0.67818388795724782</v>
      </c>
      <c r="AJ12">
        <f t="shared" si="14"/>
        <v>0.11776228585239241</v>
      </c>
      <c r="AK12">
        <f t="shared" si="15"/>
        <v>0.95909685213205553</v>
      </c>
      <c r="AL12">
        <f t="shared" si="16"/>
        <v>0.1665410217885106</v>
      </c>
      <c r="AM12">
        <f t="shared" si="17"/>
        <v>1.3563677759144956</v>
      </c>
      <c r="AO12">
        <f t="shared" si="1"/>
        <v>0.12217304763960304</v>
      </c>
      <c r="AP12">
        <v>7</v>
      </c>
      <c r="AQ12">
        <v>0.5</v>
      </c>
      <c r="AR12">
        <v>1</v>
      </c>
      <c r="AS12">
        <v>2</v>
      </c>
      <c r="AT12">
        <f t="shared" si="18"/>
        <v>0.50375491272942419</v>
      </c>
      <c r="AU12">
        <f t="shared" si="19"/>
        <v>1.0075098254588484</v>
      </c>
      <c r="AV12">
        <f t="shared" si="20"/>
        <v>2.0150196509176967</v>
      </c>
      <c r="AW12">
        <f t="shared" si="21"/>
        <v>6.1392280451452279E-2</v>
      </c>
      <c r="AX12">
        <f t="shared" si="22"/>
        <v>0.12278456090290456</v>
      </c>
      <c r="AY12">
        <f t="shared" si="23"/>
        <v>0.24556912180580912</v>
      </c>
      <c r="AZ12">
        <f t="shared" si="24"/>
        <v>147.17868348313888</v>
      </c>
      <c r="BA12">
        <f t="shared" si="25"/>
        <v>36.794670870784721</v>
      </c>
      <c r="BB12">
        <f t="shared" si="26"/>
        <v>9.1986677176961802</v>
      </c>
    </row>
    <row r="13" spans="1:54" x14ac:dyDescent="0.2">
      <c r="B13">
        <v>1.6</v>
      </c>
      <c r="E13">
        <f t="shared" si="2"/>
        <v>1.6</v>
      </c>
      <c r="H13">
        <v>1.6</v>
      </c>
      <c r="K13">
        <f t="shared" si="3"/>
        <v>1</v>
      </c>
      <c r="N13">
        <f t="shared" si="27"/>
        <v>14.920775914865187</v>
      </c>
      <c r="O13">
        <f t="shared" si="0"/>
        <v>0.13962634015954634</v>
      </c>
      <c r="P13">
        <v>8</v>
      </c>
      <c r="Q13" s="22"/>
      <c r="R13" s="6">
        <f t="shared" si="4"/>
        <v>30.400000000000002</v>
      </c>
      <c r="S13" s="7">
        <f t="shared" si="5"/>
        <v>3.0400000000000005</v>
      </c>
      <c r="T13" s="18"/>
      <c r="U13" s="17"/>
      <c r="V13" s="6">
        <f t="shared" si="6"/>
        <v>0.29625985079619788</v>
      </c>
      <c r="W13" s="2">
        <f t="shared" si="7"/>
        <v>0.40857599297756403</v>
      </c>
      <c r="X13" s="7">
        <f t="shared" si="8"/>
        <v>0.52095340542312185</v>
      </c>
      <c r="Y13" s="18"/>
      <c r="Z13" s="2"/>
      <c r="AA13" s="17"/>
      <c r="AB13" s="32">
        <v>0.4</v>
      </c>
      <c r="AD13">
        <f t="shared" si="9"/>
        <v>0.68092590439516154</v>
      </c>
      <c r="AE13">
        <f t="shared" si="10"/>
        <v>0.96297464896680296</v>
      </c>
      <c r="AF13">
        <f t="shared" si="11"/>
        <v>1.3618518087903231</v>
      </c>
      <c r="AH13">
        <f t="shared" si="12"/>
        <v>9.4766569638711662E-2</v>
      </c>
      <c r="AI13">
        <f t="shared" si="13"/>
        <v>0.67429918030150382</v>
      </c>
      <c r="AJ13">
        <f t="shared" si="14"/>
        <v>0.13402016804264041</v>
      </c>
      <c r="AK13">
        <f t="shared" si="15"/>
        <v>0.95360304587944766</v>
      </c>
      <c r="AL13">
        <f t="shared" si="16"/>
        <v>0.18953313927742332</v>
      </c>
      <c r="AM13">
        <f t="shared" si="17"/>
        <v>1.3485983606030076</v>
      </c>
      <c r="AO13">
        <f t="shared" si="1"/>
        <v>0.13962634015954634</v>
      </c>
      <c r="AP13">
        <v>8</v>
      </c>
      <c r="AQ13">
        <v>0.5</v>
      </c>
      <c r="AR13">
        <v>1</v>
      </c>
      <c r="AS13">
        <v>2</v>
      </c>
      <c r="AT13">
        <f t="shared" si="18"/>
        <v>0.50491378625930905</v>
      </c>
      <c r="AU13">
        <f t="shared" si="19"/>
        <v>1.0098275725186181</v>
      </c>
      <c r="AV13">
        <f t="shared" si="20"/>
        <v>2.0196551450372362</v>
      </c>
      <c r="AW13">
        <f t="shared" si="21"/>
        <v>7.0270417351195699E-2</v>
      </c>
      <c r="AX13">
        <f t="shared" si="22"/>
        <v>0.1405408347023914</v>
      </c>
      <c r="AY13">
        <f t="shared" si="23"/>
        <v>0.2810816694047828</v>
      </c>
      <c r="AZ13">
        <f t="shared" si="24"/>
        <v>145.49740305768955</v>
      </c>
      <c r="BA13">
        <f t="shared" si="25"/>
        <v>36.374350764422388</v>
      </c>
      <c r="BB13">
        <f t="shared" si="26"/>
        <v>9.0935876911055971</v>
      </c>
    </row>
    <row r="14" spans="1:54" x14ac:dyDescent="0.2">
      <c r="B14">
        <v>1.8</v>
      </c>
      <c r="E14">
        <f t="shared" si="2"/>
        <v>1.8</v>
      </c>
      <c r="H14">
        <v>1.8</v>
      </c>
      <c r="K14">
        <f t="shared" si="3"/>
        <v>1</v>
      </c>
      <c r="N14">
        <f t="shared" si="27"/>
        <v>11.789255043844099</v>
      </c>
      <c r="O14">
        <f t="shared" si="0"/>
        <v>0.15707963267948963</v>
      </c>
      <c r="P14">
        <v>9</v>
      </c>
      <c r="Q14" s="22"/>
      <c r="R14" s="6">
        <f t="shared" si="4"/>
        <v>34.200000000000003</v>
      </c>
      <c r="S14" s="7">
        <f t="shared" si="5"/>
        <v>3.4200000000000004</v>
      </c>
      <c r="T14" s="18"/>
      <c r="U14" s="17"/>
      <c r="V14" s="6">
        <f t="shared" si="6"/>
        <v>0.28789804020562698</v>
      </c>
      <c r="W14" s="2">
        <f t="shared" si="7"/>
        <v>0.41721473683101185</v>
      </c>
      <c r="X14" s="7">
        <f t="shared" si="8"/>
        <v>0.54257223963904999</v>
      </c>
      <c r="Y14" s="18"/>
      <c r="Z14" s="2"/>
      <c r="AA14" s="17"/>
      <c r="AB14" s="32">
        <v>0.45</v>
      </c>
      <c r="AD14">
        <f t="shared" si="9"/>
        <v>0.67826683774062158</v>
      </c>
      <c r="AE14">
        <f t="shared" si="10"/>
        <v>0.95921416084069855</v>
      </c>
      <c r="AF14">
        <f t="shared" si="11"/>
        <v>1.3565336754812432</v>
      </c>
      <c r="AH14">
        <f t="shared" si="12"/>
        <v>0.10610430991648319</v>
      </c>
      <c r="AI14">
        <f t="shared" si="13"/>
        <v>0.66991624744874612</v>
      </c>
      <c r="AJ14">
        <f t="shared" si="14"/>
        <v>0.15005415411012862</v>
      </c>
      <c r="AK14">
        <f t="shared" si="15"/>
        <v>0.94740464279610714</v>
      </c>
      <c r="AL14">
        <f t="shared" si="16"/>
        <v>0.21220861983296638</v>
      </c>
      <c r="AM14">
        <f t="shared" si="17"/>
        <v>1.3398324948974922</v>
      </c>
      <c r="AO14">
        <f t="shared" si="1"/>
        <v>0.15707963267948963</v>
      </c>
      <c r="AP14">
        <v>9</v>
      </c>
      <c r="AQ14">
        <v>0.5</v>
      </c>
      <c r="AR14">
        <v>1</v>
      </c>
      <c r="AS14">
        <v>2</v>
      </c>
      <c r="AT14">
        <f t="shared" si="18"/>
        <v>0.50623256289400143</v>
      </c>
      <c r="AU14">
        <f t="shared" si="19"/>
        <v>1.0124651257880029</v>
      </c>
      <c r="AV14">
        <f t="shared" si="20"/>
        <v>2.0249302515760057</v>
      </c>
      <c r="AW14">
        <f t="shared" si="21"/>
        <v>7.9192220162268123E-2</v>
      </c>
      <c r="AX14">
        <f t="shared" si="22"/>
        <v>0.15838444032453625</v>
      </c>
      <c r="AY14">
        <f t="shared" si="23"/>
        <v>0.31676888064907249</v>
      </c>
      <c r="AZ14">
        <f t="shared" si="24"/>
        <v>143.6120891506591</v>
      </c>
      <c r="BA14">
        <f t="shared" si="25"/>
        <v>35.903022287664776</v>
      </c>
      <c r="BB14">
        <f t="shared" si="26"/>
        <v>8.9757555719161939</v>
      </c>
    </row>
    <row r="15" spans="1:54" x14ac:dyDescent="0.2">
      <c r="B15">
        <v>2</v>
      </c>
      <c r="E15">
        <f t="shared" si="2"/>
        <v>2</v>
      </c>
      <c r="H15">
        <v>2</v>
      </c>
      <c r="K15">
        <f t="shared" si="3"/>
        <v>1</v>
      </c>
      <c r="N15">
        <f t="shared" si="27"/>
        <v>9.5492965855137211</v>
      </c>
      <c r="O15">
        <f t="shared" si="0"/>
        <v>0.17453292519943292</v>
      </c>
      <c r="P15">
        <v>10</v>
      </c>
      <c r="Q15" s="22"/>
      <c r="R15" s="6">
        <f t="shared" si="4"/>
        <v>38</v>
      </c>
      <c r="S15" s="7">
        <f t="shared" si="5"/>
        <v>3.8000000000000003</v>
      </c>
      <c r="T15" s="18"/>
      <c r="U15" s="17"/>
      <c r="V15" s="6">
        <f t="shared" si="6"/>
        <v>0.27174898007760467</v>
      </c>
      <c r="W15" s="2">
        <f t="shared" si="7"/>
        <v>0.42109304069130754</v>
      </c>
      <c r="X15" s="7">
        <f t="shared" si="8"/>
        <v>0.5602242955499902</v>
      </c>
      <c r="Y15" s="18"/>
      <c r="Z15" s="2"/>
      <c r="AA15" s="17"/>
      <c r="AB15" s="32">
        <v>0.5</v>
      </c>
      <c r="AD15">
        <f t="shared" si="9"/>
        <v>0.67530176005812048</v>
      </c>
      <c r="AE15">
        <f t="shared" si="10"/>
        <v>0.9550209077686157</v>
      </c>
      <c r="AF15">
        <f t="shared" si="11"/>
        <v>1.350603520116241</v>
      </c>
      <c r="AH15">
        <f t="shared" si="12"/>
        <v>0.11726492000936324</v>
      </c>
      <c r="AI15">
        <f t="shared" si="13"/>
        <v>0.66504240892802691</v>
      </c>
      <c r="AJ15">
        <f t="shared" si="14"/>
        <v>0.16583764026783765</v>
      </c>
      <c r="AK15">
        <f t="shared" si="15"/>
        <v>0.94051199425928955</v>
      </c>
      <c r="AL15">
        <f t="shared" si="16"/>
        <v>0.23452984001872648</v>
      </c>
      <c r="AM15">
        <f t="shared" si="17"/>
        <v>1.3300848178560538</v>
      </c>
      <c r="AO15">
        <f t="shared" si="1"/>
        <v>0.17453292519943292</v>
      </c>
      <c r="AP15">
        <v>10</v>
      </c>
      <c r="AQ15">
        <v>0.5</v>
      </c>
      <c r="AR15">
        <v>1</v>
      </c>
      <c r="AS15">
        <v>2</v>
      </c>
      <c r="AT15">
        <f t="shared" si="18"/>
        <v>0.50771330594287256</v>
      </c>
      <c r="AU15">
        <f t="shared" si="19"/>
        <v>1.0154266118857451</v>
      </c>
      <c r="AV15">
        <f t="shared" si="20"/>
        <v>2.0308532237714902</v>
      </c>
      <c r="AW15">
        <f t="shared" si="21"/>
        <v>8.8163490354232474E-2</v>
      </c>
      <c r="AX15">
        <f t="shared" si="22"/>
        <v>0.17632698070846495</v>
      </c>
      <c r="AY15">
        <f t="shared" si="23"/>
        <v>0.3526539614169299</v>
      </c>
      <c r="AZ15">
        <f t="shared" si="24"/>
        <v>141.53004981529372</v>
      </c>
      <c r="BA15">
        <f t="shared" si="25"/>
        <v>35.382512453823431</v>
      </c>
      <c r="BB15">
        <f t="shared" si="26"/>
        <v>8.8456281134558576</v>
      </c>
    </row>
    <row r="16" spans="1:54" x14ac:dyDescent="0.2">
      <c r="B16">
        <v>2.2000000000000002</v>
      </c>
      <c r="E16">
        <f t="shared" si="2"/>
        <v>2.2000000000000002</v>
      </c>
      <c r="H16">
        <v>2.2000000000000002</v>
      </c>
      <c r="K16">
        <f t="shared" si="3"/>
        <v>1</v>
      </c>
      <c r="N16">
        <f t="shared" si="27"/>
        <v>7.8919806491848918</v>
      </c>
      <c r="O16">
        <f t="shared" si="0"/>
        <v>0.19198621771937621</v>
      </c>
      <c r="P16">
        <v>11</v>
      </c>
      <c r="Q16" s="22"/>
      <c r="R16" s="6">
        <f t="shared" si="4"/>
        <v>41.800000000000004</v>
      </c>
      <c r="S16" s="7">
        <f t="shared" si="5"/>
        <v>4.1800000000000006</v>
      </c>
      <c r="T16" s="18"/>
      <c r="U16" s="17"/>
      <c r="V16" s="6">
        <f t="shared" si="6"/>
        <v>0.2461461046148927</v>
      </c>
      <c r="W16" s="2">
        <f t="shared" si="7"/>
        <v>0.42023488992716945</v>
      </c>
      <c r="X16" s="7">
        <f t="shared" si="8"/>
        <v>0.57417136825955273</v>
      </c>
      <c r="Y16" s="18"/>
      <c r="Z16" s="2"/>
      <c r="AA16" s="17"/>
      <c r="AB16" s="32">
        <v>0.55000000000000004</v>
      </c>
      <c r="AD16">
        <f t="shared" si="9"/>
        <v>0.67203293561667032</v>
      </c>
      <c r="AE16">
        <f t="shared" si="10"/>
        <v>0.95039809191050006</v>
      </c>
      <c r="AF16">
        <f t="shared" si="11"/>
        <v>1.3440658712333406</v>
      </c>
      <c r="AH16">
        <f t="shared" si="12"/>
        <v>0.12822992930496707</v>
      </c>
      <c r="AI16">
        <f t="shared" si="13"/>
        <v>0.65968579777345737</v>
      </c>
      <c r="AJ16">
        <f t="shared" si="14"/>
        <v>0.1813445051252276</v>
      </c>
      <c r="AK16">
        <f t="shared" si="15"/>
        <v>0.93293660211613827</v>
      </c>
      <c r="AL16">
        <f t="shared" si="16"/>
        <v>0.25645985860993414</v>
      </c>
      <c r="AM16">
        <f t="shared" si="17"/>
        <v>1.3193715955469147</v>
      </c>
      <c r="AO16">
        <f t="shared" si="1"/>
        <v>0.19198621771937621</v>
      </c>
      <c r="AP16">
        <v>11</v>
      </c>
      <c r="AQ16">
        <v>0.5</v>
      </c>
      <c r="AR16">
        <v>1</v>
      </c>
      <c r="AS16">
        <v>2</v>
      </c>
      <c r="AT16">
        <f t="shared" si="18"/>
        <v>0.50935834747760711</v>
      </c>
      <c r="AU16">
        <f t="shared" si="19"/>
        <v>1.0187166949552142</v>
      </c>
      <c r="AV16">
        <f t="shared" si="20"/>
        <v>2.0374333899104284</v>
      </c>
      <c r="AW16">
        <f t="shared" si="21"/>
        <v>9.7190154568859224E-2</v>
      </c>
      <c r="AX16">
        <f t="shared" si="22"/>
        <v>0.19438030913771845</v>
      </c>
      <c r="AY16">
        <f t="shared" si="23"/>
        <v>0.3887606182754369</v>
      </c>
      <c r="AZ16">
        <f t="shared" si="24"/>
        <v>139.25931257088092</v>
      </c>
      <c r="BA16">
        <f t="shared" si="25"/>
        <v>34.814828142720231</v>
      </c>
      <c r="BB16">
        <f t="shared" si="26"/>
        <v>8.7037070356800577</v>
      </c>
    </row>
    <row r="17" spans="2:54" x14ac:dyDescent="0.2">
      <c r="B17">
        <v>2.4</v>
      </c>
      <c r="E17">
        <f t="shared" si="2"/>
        <v>2.4</v>
      </c>
      <c r="H17">
        <v>2.4</v>
      </c>
      <c r="K17">
        <f t="shared" si="3"/>
        <v>1</v>
      </c>
      <c r="N17">
        <f t="shared" si="27"/>
        <v>6.6314559621623053</v>
      </c>
      <c r="O17">
        <f t="shared" si="0"/>
        <v>0.2094395102393195</v>
      </c>
      <c r="P17">
        <v>12</v>
      </c>
      <c r="Q17" s="22"/>
      <c r="R17" s="6">
        <f t="shared" si="4"/>
        <v>45.6</v>
      </c>
      <c r="S17" s="7">
        <f t="shared" si="5"/>
        <v>4.5600000000000005</v>
      </c>
      <c r="T17" s="18"/>
      <c r="U17" s="17"/>
      <c r="V17" s="6">
        <f t="shared" si="6"/>
        <v>0.20748299241682347</v>
      </c>
      <c r="W17" s="2">
        <f t="shared" si="7"/>
        <v>0.41451971902710422</v>
      </c>
      <c r="X17" s="7">
        <f t="shared" si="8"/>
        <v>0.58459336509316373</v>
      </c>
      <c r="Y17" s="18"/>
      <c r="Z17" s="2"/>
      <c r="AA17" s="17"/>
      <c r="AB17" s="32">
        <v>0.6</v>
      </c>
      <c r="AD17">
        <f t="shared" si="9"/>
        <v>0.6684628622206189</v>
      </c>
      <c r="AE17">
        <f t="shared" si="10"/>
        <v>0.9453492456951369</v>
      </c>
      <c r="AF17">
        <f t="shared" si="11"/>
        <v>1.3369257244412378</v>
      </c>
      <c r="AH17">
        <f t="shared" si="12"/>
        <v>0.13898124393316774</v>
      </c>
      <c r="AI17">
        <f t="shared" si="13"/>
        <v>0.65385534486075092</v>
      </c>
      <c r="AJ17">
        <f t="shared" si="14"/>
        <v>0.19654916008576925</v>
      </c>
      <c r="AK17">
        <f t="shared" si="15"/>
        <v>0.92469109653221115</v>
      </c>
      <c r="AL17">
        <f t="shared" si="16"/>
        <v>0.27796248786633548</v>
      </c>
      <c r="AM17">
        <f t="shared" si="17"/>
        <v>1.3077106897215018</v>
      </c>
      <c r="AO17">
        <f t="shared" si="1"/>
        <v>0.2094395102393195</v>
      </c>
      <c r="AP17">
        <v>12</v>
      </c>
      <c r="AQ17">
        <v>0.5</v>
      </c>
      <c r="AR17">
        <v>1</v>
      </c>
      <c r="AS17">
        <v>2</v>
      </c>
      <c r="AT17">
        <f t="shared" si="18"/>
        <v>0.51117029743251463</v>
      </c>
      <c r="AU17">
        <f t="shared" si="19"/>
        <v>1.0223405948650293</v>
      </c>
      <c r="AV17">
        <f t="shared" si="20"/>
        <v>2.0446811897300585</v>
      </c>
      <c r="AW17">
        <f t="shared" si="21"/>
        <v>0.10627828083501104</v>
      </c>
      <c r="AX17">
        <f t="shared" si="22"/>
        <v>0.21255656167002207</v>
      </c>
      <c r="AY17">
        <f t="shared" si="23"/>
        <v>0.42511312334004414</v>
      </c>
      <c r="AZ17">
        <f t="shared" si="24"/>
        <v>136.80857984095087</v>
      </c>
      <c r="BA17">
        <f t="shared" si="25"/>
        <v>34.202144960237717</v>
      </c>
      <c r="BB17">
        <f t="shared" si="26"/>
        <v>8.5505362400594294</v>
      </c>
    </row>
    <row r="18" spans="2:54" x14ac:dyDescent="0.2">
      <c r="B18">
        <v>2.6</v>
      </c>
      <c r="E18">
        <f t="shared" si="2"/>
        <v>2.6</v>
      </c>
      <c r="H18">
        <v>2.6</v>
      </c>
      <c r="K18">
        <f t="shared" si="3"/>
        <v>1</v>
      </c>
      <c r="N18">
        <f t="shared" si="27"/>
        <v>5.6504713523749821</v>
      </c>
      <c r="O18">
        <f t="shared" si="0"/>
        <v>0.22689280275926277</v>
      </c>
      <c r="P18">
        <v>13</v>
      </c>
      <c r="Q18" s="22"/>
      <c r="R18" s="6">
        <f t="shared" si="4"/>
        <v>49.4</v>
      </c>
      <c r="S18" s="7">
        <f t="shared" si="5"/>
        <v>4.9400000000000004</v>
      </c>
      <c r="T18" s="18"/>
      <c r="U18" s="17"/>
      <c r="V18" s="6">
        <f t="shared" si="6"/>
        <v>0.14554308398213714</v>
      </c>
      <c r="W18" s="2">
        <f t="shared" si="7"/>
        <v>0.40366192580992466</v>
      </c>
      <c r="X18" s="7">
        <f t="shared" si="8"/>
        <v>0.59160510840523539</v>
      </c>
      <c r="Y18" s="18"/>
      <c r="Z18" s="2"/>
      <c r="AA18" s="17"/>
      <c r="AB18" s="32">
        <v>0.65</v>
      </c>
      <c r="AD18">
        <f t="shared" si="9"/>
        <v>0.66459426978258807</v>
      </c>
      <c r="AE18">
        <f t="shared" si="10"/>
        <v>0.93987822980197966</v>
      </c>
      <c r="AF18">
        <f t="shared" si="11"/>
        <v>1.3291885395651761</v>
      </c>
      <c r="AH18">
        <f t="shared" si="12"/>
        <v>0.1495011816984842</v>
      </c>
      <c r="AI18">
        <f t="shared" si="13"/>
        <v>0.64756076170395649</v>
      </c>
      <c r="AJ18">
        <f t="shared" si="14"/>
        <v>0.21142659874880068</v>
      </c>
      <c r="AK18">
        <f t="shared" si="15"/>
        <v>0.91578921166238714</v>
      </c>
      <c r="AL18">
        <f t="shared" si="16"/>
        <v>0.2990023633969684</v>
      </c>
      <c r="AM18">
        <f t="shared" si="17"/>
        <v>1.295121523407913</v>
      </c>
      <c r="AO18">
        <f t="shared" si="1"/>
        <v>0.22689280275926277</v>
      </c>
      <c r="AP18">
        <v>13</v>
      </c>
      <c r="AQ18">
        <v>0.5</v>
      </c>
      <c r="AR18">
        <v>1</v>
      </c>
      <c r="AS18">
        <v>2</v>
      </c>
      <c r="AT18">
        <f t="shared" si="18"/>
        <v>0.51315205389669583</v>
      </c>
      <c r="AU18">
        <f t="shared" si="19"/>
        <v>1.0263041077933917</v>
      </c>
      <c r="AV18">
        <f t="shared" si="20"/>
        <v>2.0526082155867833</v>
      </c>
      <c r="AW18">
        <f t="shared" si="21"/>
        <v>0.11543409556278152</v>
      </c>
      <c r="AX18">
        <f t="shared" si="22"/>
        <v>0.23086819112556303</v>
      </c>
      <c r="AY18">
        <f t="shared" si="23"/>
        <v>0.46173638225112607</v>
      </c>
      <c r="AZ18">
        <f t="shared" si="24"/>
        <v>134.1871808315546</v>
      </c>
      <c r="BA18">
        <f t="shared" si="25"/>
        <v>33.54679520788865</v>
      </c>
      <c r="BB18">
        <f t="shared" si="26"/>
        <v>8.3866988019721624</v>
      </c>
    </row>
    <row r="19" spans="2:54" x14ac:dyDescent="0.2">
      <c r="B19" s="1">
        <v>2.8</v>
      </c>
      <c r="E19">
        <f t="shared" si="2"/>
        <v>2.8</v>
      </c>
      <c r="H19">
        <v>2.8</v>
      </c>
      <c r="K19">
        <f t="shared" si="3"/>
        <v>1</v>
      </c>
      <c r="N19" s="1">
        <f t="shared" si="27"/>
        <v>4.8720900946498586</v>
      </c>
      <c r="O19">
        <f t="shared" si="0"/>
        <v>0.24434609527920606</v>
      </c>
      <c r="P19">
        <v>14</v>
      </c>
      <c r="Q19" s="35"/>
      <c r="R19" s="8">
        <f t="shared" si="4"/>
        <v>53.199999999999996</v>
      </c>
      <c r="S19" s="26">
        <f t="shared" si="5"/>
        <v>5.32</v>
      </c>
      <c r="T19" s="18"/>
      <c r="U19" s="17"/>
      <c r="V19" s="6" t="e">
        <f t="shared" si="6"/>
        <v>#NUM!</v>
      </c>
      <c r="W19" s="2">
        <f t="shared" si="7"/>
        <v>0.38715796917028372</v>
      </c>
      <c r="X19" s="7">
        <f t="shared" si="8"/>
        <v>0.59526601051098793</v>
      </c>
      <c r="Y19" s="18"/>
      <c r="Z19" s="2"/>
      <c r="AA19" s="17"/>
      <c r="AB19" s="32">
        <v>0.7</v>
      </c>
      <c r="AD19">
        <f t="shared" si="9"/>
        <v>0.66043011876798186</v>
      </c>
      <c r="AE19">
        <f t="shared" si="10"/>
        <v>0.933989230961354</v>
      </c>
      <c r="AF19">
        <f t="shared" si="11"/>
        <v>1.3208602375359637</v>
      </c>
      <c r="AH19">
        <f t="shared" si="12"/>
        <v>0.15977250624346381</v>
      </c>
      <c r="AI19">
        <f t="shared" si="13"/>
        <v>0.64081252174452152</v>
      </c>
      <c r="AJ19">
        <f t="shared" si="14"/>
        <v>0.22595244522384655</v>
      </c>
      <c r="AK19">
        <f t="shared" si="15"/>
        <v>0.90624575918960637</v>
      </c>
      <c r="AL19">
        <f t="shared" si="16"/>
        <v>0.31954501248692763</v>
      </c>
      <c r="AM19">
        <f t="shared" si="17"/>
        <v>1.281625043489043</v>
      </c>
      <c r="AO19">
        <f t="shared" si="1"/>
        <v>0.24434609527920606</v>
      </c>
      <c r="AP19">
        <v>14</v>
      </c>
      <c r="AQ19">
        <v>0.5</v>
      </c>
      <c r="AR19">
        <v>1</v>
      </c>
      <c r="AS19">
        <v>2</v>
      </c>
      <c r="AT19">
        <f t="shared" si="18"/>
        <v>0.5153068146749491</v>
      </c>
      <c r="AU19">
        <f t="shared" si="19"/>
        <v>1.0306136293498982</v>
      </c>
      <c r="AV19">
        <f t="shared" si="20"/>
        <v>2.0612272586997964</v>
      </c>
      <c r="AW19">
        <f t="shared" si="21"/>
        <v>0.12466400142159031</v>
      </c>
      <c r="AX19">
        <f t="shared" si="22"/>
        <v>0.24932800284318063</v>
      </c>
      <c r="AY19">
        <f t="shared" si="23"/>
        <v>0.49865600568636126</v>
      </c>
      <c r="AZ19">
        <f t="shared" si="24"/>
        <v>131.40502016786331</v>
      </c>
      <c r="BA19">
        <f t="shared" si="25"/>
        <v>32.851255041965828</v>
      </c>
      <c r="BB19">
        <f t="shared" si="26"/>
        <v>8.2128137604914571</v>
      </c>
    </row>
    <row r="20" spans="2:54" x14ac:dyDescent="0.2">
      <c r="B20">
        <v>3</v>
      </c>
      <c r="E20">
        <f t="shared" si="2"/>
        <v>3</v>
      </c>
      <c r="H20">
        <v>3</v>
      </c>
      <c r="K20">
        <f t="shared" si="3"/>
        <v>1</v>
      </c>
      <c r="N20">
        <f t="shared" si="27"/>
        <v>4.2441318157838754</v>
      </c>
      <c r="O20">
        <f t="shared" si="0"/>
        <v>0.26179938779914935</v>
      </c>
      <c r="P20">
        <v>15</v>
      </c>
      <c r="Q20" s="22"/>
      <c r="R20" s="6">
        <f t="shared" si="4"/>
        <v>57</v>
      </c>
      <c r="S20" s="7">
        <f t="shared" si="5"/>
        <v>5.7</v>
      </c>
      <c r="T20" s="18"/>
      <c r="U20" s="17"/>
      <c r="V20" s="6" t="e">
        <f t="shared" si="6"/>
        <v>#NUM!</v>
      </c>
      <c r="W20" s="2">
        <f t="shared" si="7"/>
        <v>0.36417531050757063</v>
      </c>
      <c r="X20" s="7">
        <f t="shared" si="8"/>
        <v>0.59558472452786049</v>
      </c>
      <c r="Y20" s="18"/>
      <c r="Z20" s="2"/>
      <c r="AA20" s="17"/>
      <c r="AB20" s="32">
        <v>0.75</v>
      </c>
      <c r="AD20">
        <f t="shared" si="9"/>
        <v>0.65597359851315151</v>
      </c>
      <c r="AE20">
        <f t="shared" si="10"/>
        <v>0.92768675957598234</v>
      </c>
      <c r="AF20">
        <f t="shared" si="11"/>
        <v>1.311947197026303</v>
      </c>
      <c r="AH20">
        <f t="shared" si="12"/>
        <v>0.16977846037963815</v>
      </c>
      <c r="AI20">
        <f t="shared" si="13"/>
        <v>0.63362184016762946</v>
      </c>
      <c r="AJ20">
        <f t="shared" si="14"/>
        <v>0.24010300126770745</v>
      </c>
      <c r="AK20">
        <f t="shared" si="15"/>
        <v>0.89607659978085896</v>
      </c>
      <c r="AL20">
        <f t="shared" si="16"/>
        <v>0.33955692075927629</v>
      </c>
      <c r="AM20">
        <f t="shared" si="17"/>
        <v>1.2672436803352589</v>
      </c>
      <c r="AO20">
        <f t="shared" si="1"/>
        <v>0.26179938779914935</v>
      </c>
      <c r="AP20">
        <v>15</v>
      </c>
      <c r="AQ20">
        <v>0.5</v>
      </c>
      <c r="AR20">
        <v>1</v>
      </c>
      <c r="AS20">
        <v>2</v>
      </c>
      <c r="AT20">
        <f t="shared" si="18"/>
        <v>0.51763809020504148</v>
      </c>
      <c r="AU20">
        <f t="shared" si="19"/>
        <v>1.035276180410083</v>
      </c>
      <c r="AV20">
        <f t="shared" si="20"/>
        <v>2.0705523608201659</v>
      </c>
      <c r="AW20">
        <f t="shared" si="21"/>
        <v>0.13397459621556129</v>
      </c>
      <c r="AX20">
        <f t="shared" si="22"/>
        <v>0.26794919243112258</v>
      </c>
      <c r="AY20">
        <f t="shared" si="23"/>
        <v>0.53589838486224517</v>
      </c>
      <c r="AZ20">
        <f t="shared" si="24"/>
        <v>128.47252362797215</v>
      </c>
      <c r="BA20">
        <f t="shared" si="25"/>
        <v>32.118130906993038</v>
      </c>
      <c r="BB20">
        <f t="shared" si="26"/>
        <v>8.0295327267482595</v>
      </c>
    </row>
    <row r="21" spans="2:54" x14ac:dyDescent="0.2">
      <c r="B21">
        <v>3.2</v>
      </c>
      <c r="E21">
        <f t="shared" si="2"/>
        <v>3.2</v>
      </c>
      <c r="H21">
        <v>3.2</v>
      </c>
      <c r="K21">
        <f t="shared" si="3"/>
        <v>1</v>
      </c>
      <c r="N21">
        <f t="shared" si="27"/>
        <v>3.7301939787162968</v>
      </c>
      <c r="O21">
        <f t="shared" si="0"/>
        <v>0.27925268031909262</v>
      </c>
      <c r="P21">
        <v>16</v>
      </c>
      <c r="Q21" s="22"/>
      <c r="R21" s="6">
        <f t="shared" si="4"/>
        <v>60.800000000000004</v>
      </c>
      <c r="S21" s="7">
        <f t="shared" si="5"/>
        <v>6.080000000000001</v>
      </c>
      <c r="T21" s="18"/>
      <c r="U21" s="17"/>
      <c r="V21" s="6" t="e">
        <f t="shared" si="6"/>
        <v>#NUM!</v>
      </c>
      <c r="W21" s="2">
        <f t="shared" si="7"/>
        <v>0.33331348874785099</v>
      </c>
      <c r="X21" s="7">
        <f t="shared" si="8"/>
        <v>0.59251970159239575</v>
      </c>
      <c r="Y21" s="18"/>
      <c r="Z21" s="2"/>
      <c r="AA21" s="17"/>
      <c r="AB21" s="32">
        <v>0.8</v>
      </c>
      <c r="AD21">
        <f t="shared" si="9"/>
        <v>0.65122812541950426</v>
      </c>
      <c r="AE21">
        <f t="shared" si="10"/>
        <v>0.92097564716706981</v>
      </c>
      <c r="AF21">
        <f t="shared" si="11"/>
        <v>1.3024562508390085</v>
      </c>
      <c r="AH21">
        <f t="shared" si="12"/>
        <v>0.17950279852429318</v>
      </c>
      <c r="AI21">
        <f t="shared" si="13"/>
        <v>0.62600065228348489</v>
      </c>
      <c r="AJ21">
        <f t="shared" si="14"/>
        <v>0.25385529215698061</v>
      </c>
      <c r="AK21">
        <f t="shared" si="15"/>
        <v>0.88529861251370834</v>
      </c>
      <c r="AL21">
        <f t="shared" si="16"/>
        <v>0.35900559704858637</v>
      </c>
      <c r="AM21">
        <f t="shared" si="17"/>
        <v>1.2520013045669698</v>
      </c>
      <c r="AO21">
        <f t="shared" si="1"/>
        <v>0.27925268031909262</v>
      </c>
      <c r="AP21">
        <v>16</v>
      </c>
      <c r="AQ21">
        <v>0.5</v>
      </c>
      <c r="AR21">
        <v>1</v>
      </c>
      <c r="AS21">
        <v>2</v>
      </c>
      <c r="AT21">
        <f t="shared" si="18"/>
        <v>0.520149717930801</v>
      </c>
      <c r="AU21">
        <f t="shared" si="19"/>
        <v>1.040299435861602</v>
      </c>
      <c r="AV21">
        <f t="shared" si="20"/>
        <v>2.080598871723204</v>
      </c>
      <c r="AW21">
        <f t="shared" si="21"/>
        <v>0.14337269287940388</v>
      </c>
      <c r="AX21">
        <f t="shared" si="22"/>
        <v>0.28674538575880776</v>
      </c>
      <c r="AY21">
        <f t="shared" si="23"/>
        <v>0.57349077151761552</v>
      </c>
      <c r="AZ21">
        <f t="shared" si="24"/>
        <v>125.40058133099157</v>
      </c>
      <c r="BA21">
        <f t="shared" si="25"/>
        <v>31.350145332747893</v>
      </c>
      <c r="BB21">
        <f t="shared" si="26"/>
        <v>7.8375363331869732</v>
      </c>
    </row>
    <row r="22" spans="2:54" x14ac:dyDescent="0.2">
      <c r="B22">
        <v>3.4</v>
      </c>
      <c r="E22">
        <f t="shared" si="2"/>
        <v>3.4</v>
      </c>
      <c r="H22">
        <v>3.4</v>
      </c>
      <c r="K22">
        <f t="shared" si="3"/>
        <v>1</v>
      </c>
      <c r="N22">
        <f t="shared" si="27"/>
        <v>3.3042548738801809</v>
      </c>
      <c r="O22">
        <f t="shared" si="0"/>
        <v>0.29670597283903588</v>
      </c>
      <c r="P22">
        <v>17</v>
      </c>
      <c r="Q22" s="22"/>
      <c r="R22" s="6">
        <f t="shared" si="4"/>
        <v>64.599999999999994</v>
      </c>
      <c r="S22" s="7">
        <f t="shared" si="5"/>
        <v>6.46</v>
      </c>
      <c r="T22" s="18"/>
      <c r="U22" s="17"/>
      <c r="V22" s="6" t="e">
        <f t="shared" si="6"/>
        <v>#NUM!</v>
      </c>
      <c r="W22" s="2">
        <f t="shared" si="7"/>
        <v>0.29202156011825792</v>
      </c>
      <c r="X22" s="7">
        <f t="shared" si="8"/>
        <v>0.5859757697370499</v>
      </c>
      <c r="Y22" s="18"/>
      <c r="Z22" s="2"/>
      <c r="AA22" s="17"/>
      <c r="AB22" s="32">
        <v>0.85</v>
      </c>
      <c r="AD22">
        <f t="shared" si="9"/>
        <v>0.64619734102605431</v>
      </c>
      <c r="AE22">
        <f t="shared" si="10"/>
        <v>0.91386104364847798</v>
      </c>
      <c r="AF22">
        <f t="shared" si="11"/>
        <v>1.2923946820521086</v>
      </c>
      <c r="AH22">
        <f t="shared" si="12"/>
        <v>0.18892981818308707</v>
      </c>
      <c r="AI22">
        <f t="shared" si="13"/>
        <v>0.61796159051388333</v>
      </c>
      <c r="AJ22">
        <f t="shared" si="14"/>
        <v>0.2671871112112047</v>
      </c>
      <c r="AK22">
        <f t="shared" si="15"/>
        <v>0.87392966233038272</v>
      </c>
      <c r="AL22">
        <f t="shared" si="16"/>
        <v>0.37785963636617415</v>
      </c>
      <c r="AM22">
        <f t="shared" si="17"/>
        <v>1.2359231810277667</v>
      </c>
      <c r="AO22">
        <f t="shared" si="1"/>
        <v>0.29670597283903588</v>
      </c>
      <c r="AP22">
        <v>17</v>
      </c>
      <c r="AQ22">
        <v>0.5</v>
      </c>
      <c r="AR22">
        <v>1</v>
      </c>
      <c r="AS22">
        <v>2</v>
      </c>
      <c r="AT22">
        <f t="shared" si="18"/>
        <v>0.52284587824357398</v>
      </c>
      <c r="AU22">
        <f t="shared" si="19"/>
        <v>1.045691756487148</v>
      </c>
      <c r="AV22">
        <f t="shared" si="20"/>
        <v>2.0913835129742959</v>
      </c>
      <c r="AW22">
        <f t="shared" si="21"/>
        <v>0.15286534072933011</v>
      </c>
      <c r="AX22">
        <f t="shared" si="22"/>
        <v>0.30573068145866023</v>
      </c>
      <c r="AY22">
        <f t="shared" si="23"/>
        <v>0.61146136291732045</v>
      </c>
      <c r="AZ22">
        <f t="shared" si="24"/>
        <v>122.20048875214347</v>
      </c>
      <c r="BA22">
        <f t="shared" si="25"/>
        <v>30.550122188035868</v>
      </c>
      <c r="BB22">
        <f t="shared" si="26"/>
        <v>7.6375305470089669</v>
      </c>
    </row>
    <row r="23" spans="2:54" x14ac:dyDescent="0.2">
      <c r="B23">
        <v>3.6</v>
      </c>
      <c r="E23">
        <f t="shared" si="2"/>
        <v>3.6</v>
      </c>
      <c r="H23">
        <v>3.6</v>
      </c>
      <c r="K23">
        <f t="shared" si="3"/>
        <v>1</v>
      </c>
      <c r="N23">
        <f t="shared" si="27"/>
        <v>2.9473137609610247</v>
      </c>
      <c r="O23">
        <f t="shared" si="0"/>
        <v>0.31415926535897915</v>
      </c>
      <c r="P23">
        <v>18</v>
      </c>
      <c r="Q23" s="22"/>
      <c r="R23" s="6">
        <f t="shared" si="4"/>
        <v>68.400000000000006</v>
      </c>
      <c r="S23" s="7">
        <f t="shared" si="5"/>
        <v>6.8400000000000007</v>
      </c>
      <c r="T23" s="18"/>
      <c r="U23" s="17"/>
      <c r="V23" s="6" t="e">
        <f t="shared" si="6"/>
        <v>#NUM!</v>
      </c>
      <c r="W23" s="2">
        <f t="shared" si="7"/>
        <v>0.23479011516670417</v>
      </c>
      <c r="X23" s="7">
        <f t="shared" si="8"/>
        <v>0.57579608041125396</v>
      </c>
      <c r="Y23" s="18"/>
      <c r="Z23" s="2"/>
      <c r="AA23" s="17"/>
      <c r="AB23" s="32">
        <v>0.9</v>
      </c>
      <c r="AD23">
        <f t="shared" si="9"/>
        <v>0.64088510996312253</v>
      </c>
      <c r="AE23">
        <f t="shared" si="10"/>
        <v>0.90634841443282033</v>
      </c>
      <c r="AF23">
        <f t="shared" si="11"/>
        <v>1.2817702199262451</v>
      </c>
      <c r="AH23">
        <f t="shared" si="12"/>
        <v>0.19804439042046168</v>
      </c>
      <c r="AI23">
        <f t="shared" si="13"/>
        <v>0.60951796002696379</v>
      </c>
      <c r="AJ23">
        <f t="shared" si="14"/>
        <v>0.28007706288452916</v>
      </c>
      <c r="AK23">
        <f t="shared" si="15"/>
        <v>0.86198856558011427</v>
      </c>
      <c r="AL23">
        <f t="shared" si="16"/>
        <v>0.39608878084092336</v>
      </c>
      <c r="AM23">
        <f t="shared" si="17"/>
        <v>1.2190359200539276</v>
      </c>
      <c r="AO23">
        <f t="shared" si="1"/>
        <v>0.31415926535897915</v>
      </c>
      <c r="AP23">
        <v>18</v>
      </c>
      <c r="AQ23">
        <v>0.5</v>
      </c>
      <c r="AR23">
        <v>1</v>
      </c>
      <c r="AS23">
        <v>2</v>
      </c>
      <c r="AT23">
        <f t="shared" si="18"/>
        <v>0.52573111211913359</v>
      </c>
      <c r="AU23">
        <f t="shared" si="19"/>
        <v>1.0514622242382672</v>
      </c>
      <c r="AV23">
        <f t="shared" si="20"/>
        <v>2.1029244484765344</v>
      </c>
      <c r="AW23">
        <f t="shared" si="21"/>
        <v>0.16245984811645306</v>
      </c>
      <c r="AX23">
        <f t="shared" si="22"/>
        <v>0.32491969623290612</v>
      </c>
      <c r="AY23">
        <f t="shared" si="23"/>
        <v>0.64983939246581224</v>
      </c>
      <c r="AZ23">
        <f t="shared" si="24"/>
        <v>118.88388595053802</v>
      </c>
      <c r="BA23">
        <f t="shared" si="25"/>
        <v>29.720971487634504</v>
      </c>
      <c r="BB23">
        <f t="shared" si="26"/>
        <v>7.430242871908626</v>
      </c>
    </row>
    <row r="24" spans="2:54" x14ac:dyDescent="0.2">
      <c r="B24">
        <v>3.8</v>
      </c>
      <c r="E24">
        <f t="shared" si="2"/>
        <v>3.8</v>
      </c>
      <c r="H24">
        <v>3.8</v>
      </c>
      <c r="K24">
        <f t="shared" si="3"/>
        <v>1</v>
      </c>
      <c r="N24">
        <f t="shared" si="27"/>
        <v>2.6452345112226374</v>
      </c>
      <c r="O24">
        <f t="shared" si="0"/>
        <v>0.33161255787892246</v>
      </c>
      <c r="P24">
        <v>19</v>
      </c>
      <c r="Q24" s="22"/>
      <c r="R24" s="6">
        <f t="shared" si="4"/>
        <v>72.2</v>
      </c>
      <c r="S24" s="7">
        <f t="shared" si="5"/>
        <v>7.2200000000000006</v>
      </c>
      <c r="T24" s="18"/>
      <c r="U24" s="17"/>
      <c r="V24" s="6" t="e">
        <f t="shared" si="6"/>
        <v>#NUM!</v>
      </c>
      <c r="W24" s="2">
        <f t="shared" si="7"/>
        <v>0.14358717478027891</v>
      </c>
      <c r="X24" s="7">
        <f t="shared" si="8"/>
        <v>0.56174776301982321</v>
      </c>
      <c r="Y24" s="18"/>
      <c r="Z24" s="2"/>
      <c r="AA24" s="17"/>
      <c r="AB24" s="32">
        <v>0.95</v>
      </c>
      <c r="AD24">
        <f t="shared" si="9"/>
        <v>0.63529551779012206</v>
      </c>
      <c r="AE24">
        <f t="shared" si="10"/>
        <v>0.89844353737362859</v>
      </c>
      <c r="AF24">
        <f t="shared" si="11"/>
        <v>1.2705910355802441</v>
      </c>
      <c r="AH24">
        <f t="shared" si="12"/>
        <v>0.20683198926183369</v>
      </c>
      <c r="AI24">
        <f t="shared" si="13"/>
        <v>0.60068371306554669</v>
      </c>
      <c r="AJ24">
        <f t="shared" si="14"/>
        <v>0.29250460434669162</v>
      </c>
      <c r="AK24">
        <f t="shared" si="15"/>
        <v>0.84949505371392486</v>
      </c>
      <c r="AL24">
        <f t="shared" si="16"/>
        <v>0.41366397852366737</v>
      </c>
      <c r="AM24">
        <f t="shared" si="17"/>
        <v>1.2013674261310934</v>
      </c>
      <c r="AO24">
        <f t="shared" si="1"/>
        <v>0.33161255787892246</v>
      </c>
      <c r="AP24">
        <v>19</v>
      </c>
      <c r="AQ24">
        <v>0.5</v>
      </c>
      <c r="AR24">
        <v>1</v>
      </c>
      <c r="AS24">
        <v>2</v>
      </c>
      <c r="AT24">
        <f t="shared" si="18"/>
        <v>0.52881034059333532</v>
      </c>
      <c r="AU24">
        <f t="shared" si="19"/>
        <v>1.0576206811866706</v>
      </c>
      <c r="AV24">
        <f t="shared" si="20"/>
        <v>2.1152413623733413</v>
      </c>
      <c r="AW24">
        <f t="shared" si="21"/>
        <v>0.17216380664483255</v>
      </c>
      <c r="AX24">
        <f t="shared" si="22"/>
        <v>0.3443276132896651</v>
      </c>
      <c r="AY24">
        <f t="shared" si="23"/>
        <v>0.6886552265793302</v>
      </c>
      <c r="AZ24">
        <f t="shared" si="24"/>
        <v>115.46269540550786</v>
      </c>
      <c r="BA24">
        <f t="shared" si="25"/>
        <v>28.865673851376965</v>
      </c>
      <c r="BB24">
        <f t="shared" si="26"/>
        <v>7.2164184628442412</v>
      </c>
    </row>
    <row r="25" spans="2:54" x14ac:dyDescent="0.2">
      <c r="B25">
        <v>4</v>
      </c>
      <c r="E25">
        <f t="shared" si="2"/>
        <v>4</v>
      </c>
      <c r="H25">
        <v>4</v>
      </c>
      <c r="K25">
        <f t="shared" si="3"/>
        <v>1</v>
      </c>
      <c r="N25">
        <f t="shared" si="27"/>
        <v>2.3873241463784303</v>
      </c>
      <c r="O25">
        <f t="shared" si="0"/>
        <v>0.34906585039886573</v>
      </c>
      <c r="P25">
        <v>20</v>
      </c>
      <c r="Q25" s="22"/>
      <c r="R25" s="6">
        <f t="shared" si="4"/>
        <v>76</v>
      </c>
      <c r="S25" s="7">
        <f t="shared" si="5"/>
        <v>7.6000000000000005</v>
      </c>
      <c r="T25" s="18"/>
      <c r="U25" s="17"/>
      <c r="V25" s="6" t="e">
        <f t="shared" si="6"/>
        <v>#NUM!</v>
      </c>
      <c r="W25" s="2" t="e">
        <f t="shared" si="7"/>
        <v>#NUM!</v>
      </c>
      <c r="X25" s="7">
        <f t="shared" si="8"/>
        <v>0.54349796015520913</v>
      </c>
      <c r="Y25" s="18"/>
      <c r="Z25" s="2"/>
      <c r="AA25" s="17"/>
      <c r="AB25" s="32">
        <v>1</v>
      </c>
      <c r="AD25">
        <f t="shared" si="9"/>
        <v>0.6294328687205929</v>
      </c>
      <c r="AE25">
        <f t="shared" si="10"/>
        <v>0.8901524995480663</v>
      </c>
      <c r="AF25">
        <f t="shared" si="11"/>
        <v>1.2588657374411858</v>
      </c>
      <c r="AH25">
        <f t="shared" si="12"/>
        <v>0.2152787199737039</v>
      </c>
      <c r="AI25">
        <f t="shared" si="13"/>
        <v>0.59147342201684661</v>
      </c>
      <c r="AJ25">
        <f t="shared" si="14"/>
        <v>0.30445008547713176</v>
      </c>
      <c r="AK25">
        <f t="shared" si="15"/>
        <v>0.83646973519944956</v>
      </c>
      <c r="AL25">
        <f t="shared" si="16"/>
        <v>0.43055743994740781</v>
      </c>
      <c r="AM25">
        <f t="shared" si="17"/>
        <v>1.1829468440336932</v>
      </c>
      <c r="AO25">
        <f t="shared" si="1"/>
        <v>0.34906585039886573</v>
      </c>
      <c r="AP25">
        <v>20</v>
      </c>
      <c r="AQ25">
        <v>0.5</v>
      </c>
      <c r="AR25">
        <v>1</v>
      </c>
      <c r="AS25">
        <v>2</v>
      </c>
      <c r="AT25">
        <f t="shared" si="18"/>
        <v>0.53208888623795603</v>
      </c>
      <c r="AU25">
        <f t="shared" si="19"/>
        <v>1.0641777724759121</v>
      </c>
      <c r="AV25">
        <f t="shared" si="20"/>
        <v>2.1283555449518241</v>
      </c>
      <c r="AW25">
        <f t="shared" si="21"/>
        <v>0.18198511713310106</v>
      </c>
      <c r="AX25">
        <f t="shared" si="22"/>
        <v>0.36397023426620212</v>
      </c>
      <c r="AY25">
        <f t="shared" si="23"/>
        <v>0.72794046853240424</v>
      </c>
      <c r="AZ25">
        <f t="shared" si="24"/>
        <v>111.949058864742</v>
      </c>
      <c r="BA25">
        <f t="shared" si="25"/>
        <v>27.9872647161855</v>
      </c>
      <c r="BB25">
        <f t="shared" si="26"/>
        <v>6.996816179046375</v>
      </c>
    </row>
    <row r="26" spans="2:54" x14ac:dyDescent="0.2">
      <c r="B26">
        <v>4.2</v>
      </c>
      <c r="E26">
        <f t="shared" si="2"/>
        <v>4.2</v>
      </c>
      <c r="H26">
        <v>4.2</v>
      </c>
      <c r="K26">
        <f t="shared" si="3"/>
        <v>1</v>
      </c>
      <c r="N26">
        <f t="shared" si="27"/>
        <v>2.1653733753999367</v>
      </c>
      <c r="O26">
        <f t="shared" si="0"/>
        <v>0.36651914291880899</v>
      </c>
      <c r="P26">
        <v>21</v>
      </c>
      <c r="Q26" s="22"/>
      <c r="R26" s="6">
        <f t="shared" si="4"/>
        <v>79.8</v>
      </c>
      <c r="S26" s="7">
        <f t="shared" si="5"/>
        <v>7.98</v>
      </c>
      <c r="T26" s="18"/>
      <c r="U26" s="17"/>
      <c r="V26" s="6" t="e">
        <f t="shared" si="6"/>
        <v>#NUM!</v>
      </c>
      <c r="W26" s="2" t="e">
        <f t="shared" si="7"/>
        <v>#NUM!</v>
      </c>
      <c r="X26" s="7">
        <f t="shared" si="8"/>
        <v>0.52057370614044152</v>
      </c>
      <c r="Y26" s="18"/>
      <c r="Z26" s="2"/>
      <c r="AA26" s="17"/>
      <c r="AB26" s="32">
        <v>1.05</v>
      </c>
      <c r="AD26">
        <f t="shared" si="9"/>
        <v>0.62330168323789092</v>
      </c>
      <c r="AE26">
        <f t="shared" si="10"/>
        <v>0.88148169388500419</v>
      </c>
      <c r="AF26">
        <f t="shared" si="11"/>
        <v>1.2466033664757818</v>
      </c>
      <c r="AH26">
        <f t="shared" si="12"/>
        <v>0.22337134617009707</v>
      </c>
      <c r="AI26">
        <f t="shared" si="13"/>
        <v>0.58190225127365403</v>
      </c>
      <c r="AJ26">
        <f t="shared" si="14"/>
        <v>0.31589478719928682</v>
      </c>
      <c r="AK26">
        <f t="shared" si="15"/>
        <v>0.82293405572663814</v>
      </c>
      <c r="AL26">
        <f t="shared" si="16"/>
        <v>0.44674269234019415</v>
      </c>
      <c r="AM26">
        <f t="shared" si="17"/>
        <v>1.1638045025473081</v>
      </c>
      <c r="AO26">
        <f t="shared" si="1"/>
        <v>0.36651914291880899</v>
      </c>
      <c r="AP26">
        <v>21</v>
      </c>
      <c r="AQ26">
        <v>0.5</v>
      </c>
      <c r="AR26">
        <v>1</v>
      </c>
      <c r="AS26">
        <v>2</v>
      </c>
      <c r="AT26">
        <f t="shared" si="18"/>
        <v>0.53557249681851449</v>
      </c>
      <c r="AU26">
        <f t="shared" si="19"/>
        <v>1.071144993637029</v>
      </c>
      <c r="AV26">
        <f t="shared" si="20"/>
        <v>2.1422899872740579</v>
      </c>
      <c r="AW26">
        <f t="shared" si="21"/>
        <v>0.19193201751770778</v>
      </c>
      <c r="AX26">
        <f t="shared" si="22"/>
        <v>0.38386403503541555</v>
      </c>
      <c r="AY26">
        <f t="shared" si="23"/>
        <v>0.7677280700708311</v>
      </c>
      <c r="AZ26">
        <f t="shared" si="24"/>
        <v>108.35527361195096</v>
      </c>
      <c r="BA26">
        <f t="shared" si="25"/>
        <v>27.088818402987741</v>
      </c>
      <c r="BB26">
        <f t="shared" si="26"/>
        <v>6.7722046007469352</v>
      </c>
    </row>
    <row r="27" spans="2:54" x14ac:dyDescent="0.2">
      <c r="B27">
        <v>4.4000000000000004</v>
      </c>
      <c r="E27">
        <f t="shared" si="2"/>
        <v>4.4000000000000004</v>
      </c>
      <c r="H27">
        <v>4.4000000000000004</v>
      </c>
      <c r="K27">
        <f t="shared" si="3"/>
        <v>1</v>
      </c>
      <c r="N27">
        <f t="shared" si="27"/>
        <v>1.972995162296223</v>
      </c>
      <c r="O27">
        <f t="shared" si="0"/>
        <v>0.38397243543875231</v>
      </c>
      <c r="P27">
        <v>22</v>
      </c>
      <c r="Q27" s="22"/>
      <c r="R27" s="6">
        <f t="shared" si="4"/>
        <v>83.600000000000009</v>
      </c>
      <c r="S27" s="7">
        <f t="shared" si="5"/>
        <v>8.3600000000000012</v>
      </c>
      <c r="T27" s="18"/>
      <c r="U27" s="17"/>
      <c r="V27" s="6" t="e">
        <f t="shared" si="6"/>
        <v>#NUM!</v>
      </c>
      <c r="W27" s="2" t="e">
        <f t="shared" si="7"/>
        <v>#NUM!</v>
      </c>
      <c r="X27" s="7">
        <f t="shared" si="8"/>
        <v>0.49229220922978562</v>
      </c>
      <c r="Y27" s="18"/>
      <c r="Z27" s="2"/>
      <c r="AA27" s="17"/>
      <c r="AB27" s="32">
        <v>1.1000000000000001</v>
      </c>
      <c r="AD27">
        <f t="shared" si="9"/>
        <v>0.61690669560519118</v>
      </c>
      <c r="AE27">
        <f t="shared" si="10"/>
        <v>0.87243781564363188</v>
      </c>
      <c r="AF27">
        <f t="shared" si="11"/>
        <v>1.2338133912103824</v>
      </c>
      <c r="AH27">
        <f t="shared" si="12"/>
        <v>0.23109731569612754</v>
      </c>
      <c r="AI27">
        <f t="shared" si="13"/>
        <v>0.57198592793928094</v>
      </c>
      <c r="AJ27">
        <f t="shared" si="14"/>
        <v>0.32682095808548028</v>
      </c>
      <c r="AK27">
        <f t="shared" si="15"/>
        <v>0.80891025677829087</v>
      </c>
      <c r="AL27">
        <f t="shared" si="16"/>
        <v>0.46219463139225508</v>
      </c>
      <c r="AM27">
        <f t="shared" si="17"/>
        <v>1.1439718558785619</v>
      </c>
      <c r="AO27">
        <f t="shared" si="1"/>
        <v>0.38397243543875231</v>
      </c>
      <c r="AP27">
        <v>22</v>
      </c>
      <c r="AQ27">
        <v>0.5</v>
      </c>
      <c r="AR27">
        <v>1</v>
      </c>
      <c r="AS27">
        <v>2</v>
      </c>
      <c r="AT27">
        <f t="shared" si="18"/>
        <v>0.53926737133879166</v>
      </c>
      <c r="AU27">
        <f t="shared" si="19"/>
        <v>1.0785347426775833</v>
      </c>
      <c r="AV27">
        <f t="shared" si="20"/>
        <v>2.1570694853551666</v>
      </c>
      <c r="AW27">
        <f t="shared" si="21"/>
        <v>0.20201311291757829</v>
      </c>
      <c r="AX27">
        <f t="shared" si="22"/>
        <v>0.40402622583515657</v>
      </c>
      <c r="AY27">
        <f t="shared" si="23"/>
        <v>0.80805245167031314</v>
      </c>
      <c r="AZ27">
        <f t="shared" si="24"/>
        <v>104.69372856337932</v>
      </c>
      <c r="BA27">
        <f t="shared" si="25"/>
        <v>26.173432140844831</v>
      </c>
      <c r="BB27">
        <f t="shared" si="26"/>
        <v>6.5433580352112077</v>
      </c>
    </row>
    <row r="28" spans="2:54" x14ac:dyDescent="0.2">
      <c r="B28">
        <v>4.5999999999999996</v>
      </c>
      <c r="E28">
        <f t="shared" si="2"/>
        <v>4.5999999999999996</v>
      </c>
      <c r="H28">
        <v>4.5999999999999996</v>
      </c>
      <c r="K28">
        <f t="shared" si="3"/>
        <v>1</v>
      </c>
      <c r="N28">
        <f t="shared" si="27"/>
        <v>1.8051600350687567</v>
      </c>
      <c r="O28">
        <f t="shared" si="0"/>
        <v>0.40142572795869563</v>
      </c>
      <c r="P28">
        <v>23</v>
      </c>
      <c r="Q28" s="22"/>
      <c r="R28" s="6">
        <f t="shared" si="4"/>
        <v>87.399999999999991</v>
      </c>
      <c r="S28" s="7">
        <f t="shared" si="5"/>
        <v>8.74</v>
      </c>
      <c r="T28" s="18"/>
      <c r="U28" s="17"/>
      <c r="V28" s="6" t="e">
        <f t="shared" si="6"/>
        <v>#NUM!</v>
      </c>
      <c r="W28" s="2" t="e">
        <f t="shared" si="7"/>
        <v>#NUM!</v>
      </c>
      <c r="X28" s="7">
        <f t="shared" si="8"/>
        <v>0.45763151995372398</v>
      </c>
      <c r="Y28" s="18"/>
      <c r="Z28" s="2"/>
      <c r="AA28" s="17"/>
      <c r="AB28" s="32">
        <v>1.1499999999999999</v>
      </c>
      <c r="AD28">
        <f t="shared" si="9"/>
        <v>0.61025285127372697</v>
      </c>
      <c r="AE28">
        <f t="shared" si="10"/>
        <v>0.86302785874815602</v>
      </c>
      <c r="AF28">
        <f t="shared" si="11"/>
        <v>1.2205057025474539</v>
      </c>
      <c r="AH28">
        <f t="shared" si="12"/>
        <v>0.23844478524198018</v>
      </c>
      <c r="AI28">
        <f t="shared" si="13"/>
        <v>0.56174071143065596</v>
      </c>
      <c r="AJ28">
        <f t="shared" si="14"/>
        <v>0.33721184916634844</v>
      </c>
      <c r="AK28">
        <f t="shared" si="15"/>
        <v>0.79442133264234471</v>
      </c>
      <c r="AL28">
        <f t="shared" si="16"/>
        <v>0.47688957048396036</v>
      </c>
      <c r="AM28">
        <f t="shared" si="17"/>
        <v>1.1234814228613119</v>
      </c>
      <c r="AO28">
        <f t="shared" si="1"/>
        <v>0.40142572795869563</v>
      </c>
      <c r="AP28">
        <v>23</v>
      </c>
      <c r="AQ28">
        <v>0.5</v>
      </c>
      <c r="AR28">
        <v>1</v>
      </c>
      <c r="AS28">
        <v>2</v>
      </c>
      <c r="AT28">
        <f t="shared" si="18"/>
        <v>0.54318018870264806</v>
      </c>
      <c r="AU28">
        <f t="shared" si="19"/>
        <v>1.0863603774052961</v>
      </c>
      <c r="AV28">
        <f t="shared" si="20"/>
        <v>2.1727207548105922</v>
      </c>
      <c r="AW28">
        <f t="shared" si="21"/>
        <v>0.21223740810480227</v>
      </c>
      <c r="AX28">
        <f t="shared" si="22"/>
        <v>0.42447481620960453</v>
      </c>
      <c r="AY28">
        <f t="shared" si="23"/>
        <v>0.84894963241920907</v>
      </c>
      <c r="AZ28">
        <f t="shared" si="24"/>
        <v>100.97684060115827</v>
      </c>
      <c r="BA28">
        <f t="shared" si="25"/>
        <v>25.244210150289568</v>
      </c>
      <c r="BB28">
        <f t="shared" si="26"/>
        <v>6.311052537572392</v>
      </c>
    </row>
    <row r="29" spans="2:54" x14ac:dyDescent="0.2">
      <c r="B29">
        <v>4.8</v>
      </c>
      <c r="E29">
        <f t="shared" si="2"/>
        <v>4.8</v>
      </c>
      <c r="H29">
        <v>4.8</v>
      </c>
      <c r="K29">
        <f t="shared" si="3"/>
        <v>1</v>
      </c>
      <c r="N29">
        <f t="shared" si="27"/>
        <v>1.6578639905405763</v>
      </c>
      <c r="O29">
        <f t="shared" si="0"/>
        <v>0.4188790204786389</v>
      </c>
      <c r="P29">
        <v>24</v>
      </c>
      <c r="Q29" s="22"/>
      <c r="R29" s="6">
        <f t="shared" si="4"/>
        <v>91.2</v>
      </c>
      <c r="S29" s="7">
        <f t="shared" si="5"/>
        <v>9.120000000000001</v>
      </c>
      <c r="T29" s="18"/>
      <c r="U29" s="17"/>
      <c r="V29" s="6" t="e">
        <f t="shared" si="6"/>
        <v>#NUM!</v>
      </c>
      <c r="W29" s="2" t="e">
        <f t="shared" si="7"/>
        <v>#NUM!</v>
      </c>
      <c r="X29" s="7">
        <f t="shared" si="8"/>
        <v>0.41496598483364694</v>
      </c>
      <c r="Y29" s="18"/>
      <c r="Z29" s="2"/>
      <c r="AA29" s="17"/>
      <c r="AB29" s="32">
        <v>1.2</v>
      </c>
      <c r="AD29">
        <f t="shared" si="9"/>
        <v>0.60334530419346699</v>
      </c>
      <c r="AE29">
        <f t="shared" si="10"/>
        <v>0.85325911198452165</v>
      </c>
      <c r="AF29">
        <f t="shared" si="11"/>
        <v>1.206690608386934</v>
      </c>
      <c r="AH29">
        <f t="shared" si="12"/>
        <v>0.24540264364319819</v>
      </c>
      <c r="AI29">
        <f t="shared" si="13"/>
        <v>0.5511833620359351</v>
      </c>
      <c r="AJ29">
        <f t="shared" si="14"/>
        <v>0.34705174688242246</v>
      </c>
      <c r="AK29">
        <f t="shared" si="15"/>
        <v>0.77949098594561916</v>
      </c>
      <c r="AL29">
        <f t="shared" si="16"/>
        <v>0.49080528728639639</v>
      </c>
      <c r="AM29">
        <f t="shared" si="17"/>
        <v>1.1023667240718702</v>
      </c>
      <c r="AO29">
        <f t="shared" si="1"/>
        <v>0.4188790204786389</v>
      </c>
      <c r="AP29">
        <v>24</v>
      </c>
      <c r="AQ29">
        <v>0.5</v>
      </c>
      <c r="AR29">
        <v>1</v>
      </c>
      <c r="AS29">
        <v>2</v>
      </c>
      <c r="AT29">
        <f t="shared" si="18"/>
        <v>0.54731813925302331</v>
      </c>
      <c r="AU29">
        <f t="shared" si="19"/>
        <v>1.0946362785060466</v>
      </c>
      <c r="AV29">
        <f t="shared" si="20"/>
        <v>2.1892725570120932</v>
      </c>
      <c r="AW29">
        <f t="shared" si="21"/>
        <v>0.22261434265426797</v>
      </c>
      <c r="AX29">
        <f t="shared" si="22"/>
        <v>0.44522868530853593</v>
      </c>
      <c r="AY29">
        <f t="shared" si="23"/>
        <v>0.89045737061707186</v>
      </c>
      <c r="AZ29">
        <f t="shared" si="24"/>
        <v>97.216991547275768</v>
      </c>
      <c r="BA29">
        <f t="shared" si="25"/>
        <v>24.304247886818942</v>
      </c>
      <c r="BB29">
        <f t="shared" si="26"/>
        <v>6.0760619717047355</v>
      </c>
    </row>
    <row r="30" spans="2:54" x14ac:dyDescent="0.2">
      <c r="B30">
        <v>5</v>
      </c>
      <c r="E30">
        <f t="shared" si="2"/>
        <v>5</v>
      </c>
      <c r="H30">
        <v>5</v>
      </c>
      <c r="K30">
        <f t="shared" si="3"/>
        <v>1</v>
      </c>
      <c r="N30">
        <f t="shared" si="27"/>
        <v>1.5278874536821951</v>
      </c>
      <c r="O30">
        <f t="shared" si="0"/>
        <v>0.43633231299858216</v>
      </c>
      <c r="P30">
        <v>25</v>
      </c>
      <c r="Q30" s="22"/>
      <c r="R30" s="6">
        <f t="shared" si="4"/>
        <v>95</v>
      </c>
      <c r="S30" s="7">
        <f t="shared" si="5"/>
        <v>9.5</v>
      </c>
      <c r="T30" s="18"/>
      <c r="U30" s="17"/>
      <c r="V30" s="6" t="e">
        <f t="shared" si="6"/>
        <v>#NUM!</v>
      </c>
      <c r="W30" s="2" t="e">
        <f t="shared" si="7"/>
        <v>#NUM!</v>
      </c>
      <c r="X30" s="7">
        <f t="shared" si="8"/>
        <v>0.36143992276755149</v>
      </c>
      <c r="Y30" s="18"/>
      <c r="Z30" s="2"/>
      <c r="AA30" s="17"/>
      <c r="AB30" s="32">
        <v>1.25</v>
      </c>
      <c r="AD30">
        <f t="shared" si="9"/>
        <v>0.59618941403072734</v>
      </c>
      <c r="AE30">
        <f t="shared" si="10"/>
        <v>0.84313915506552306</v>
      </c>
      <c r="AF30">
        <f t="shared" si="11"/>
        <v>1.1923788280614547</v>
      </c>
      <c r="AH30">
        <f t="shared" si="12"/>
        <v>0.25196053382587202</v>
      </c>
      <c r="AI30">
        <f t="shared" si="13"/>
        <v>0.54033110848486565</v>
      </c>
      <c r="AJ30">
        <f t="shared" si="14"/>
        <v>0.3563260041193132</v>
      </c>
      <c r="AK30">
        <f t="shared" si="15"/>
        <v>0.76414358179138508</v>
      </c>
      <c r="AL30">
        <f t="shared" si="16"/>
        <v>0.50392106765174405</v>
      </c>
      <c r="AM30">
        <f t="shared" si="17"/>
        <v>1.0806622169697313</v>
      </c>
      <c r="AO30">
        <f t="shared" si="1"/>
        <v>0.43633231299858216</v>
      </c>
      <c r="AP30">
        <v>25</v>
      </c>
      <c r="AQ30">
        <v>0.5</v>
      </c>
      <c r="AR30">
        <v>1</v>
      </c>
      <c r="AS30">
        <v>2</v>
      </c>
      <c r="AT30">
        <f t="shared" si="18"/>
        <v>0.55168895948124586</v>
      </c>
      <c r="AU30">
        <f t="shared" si="19"/>
        <v>1.1033779189624917</v>
      </c>
      <c r="AV30">
        <f t="shared" si="20"/>
        <v>2.2067558379249834</v>
      </c>
      <c r="AW30">
        <f t="shared" si="21"/>
        <v>0.23315382907749918</v>
      </c>
      <c r="AX30">
        <f t="shared" si="22"/>
        <v>0.46630765815499836</v>
      </c>
      <c r="AY30">
        <f t="shared" si="23"/>
        <v>0.93261531630999672</v>
      </c>
      <c r="AZ30">
        <f t="shared" si="24"/>
        <v>93.426466174874733</v>
      </c>
      <c r="BA30">
        <f t="shared" si="25"/>
        <v>23.356616543718683</v>
      </c>
      <c r="BB30">
        <f t="shared" si="26"/>
        <v>5.8391541359296708</v>
      </c>
    </row>
    <row r="31" spans="2:54" x14ac:dyDescent="0.2">
      <c r="B31">
        <v>5.2</v>
      </c>
      <c r="E31">
        <f t="shared" si="2"/>
        <v>5.2</v>
      </c>
      <c r="H31">
        <v>5.2</v>
      </c>
      <c r="K31">
        <f t="shared" si="3"/>
        <v>1</v>
      </c>
      <c r="N31">
        <f t="shared" si="27"/>
        <v>1.4126178380937455</v>
      </c>
      <c r="O31">
        <f t="shared" si="0"/>
        <v>0.45378560551852543</v>
      </c>
      <c r="P31">
        <v>26</v>
      </c>
      <c r="Q31" s="22"/>
      <c r="R31" s="6">
        <f t="shared" si="4"/>
        <v>98.8</v>
      </c>
      <c r="S31" s="7">
        <f t="shared" si="5"/>
        <v>9.8800000000000008</v>
      </c>
      <c r="T31" s="18"/>
      <c r="U31" s="17"/>
      <c r="V31" s="6" t="e">
        <f t="shared" si="6"/>
        <v>#NUM!</v>
      </c>
      <c r="W31" s="2" t="e">
        <f t="shared" si="7"/>
        <v>#NUM!</v>
      </c>
      <c r="X31" s="7">
        <f t="shared" si="8"/>
        <v>0.29108616796427428</v>
      </c>
      <c r="Y31" s="18"/>
      <c r="Z31" s="2"/>
      <c r="AA31" s="17"/>
      <c r="AB31" s="32">
        <v>1.3</v>
      </c>
      <c r="AD31">
        <f t="shared" si="9"/>
        <v>0.58879074329752878</v>
      </c>
      <c r="AE31">
        <f t="shared" si="10"/>
        <v>0.83267585457110072</v>
      </c>
      <c r="AF31">
        <f t="shared" si="11"/>
        <v>1.1775814865950576</v>
      </c>
      <c r="AH31">
        <f t="shared" si="12"/>
        <v>0.25810887335813087</v>
      </c>
      <c r="AI31">
        <f t="shared" si="13"/>
        <v>0.52920161459188009</v>
      </c>
      <c r="AJ31">
        <f t="shared" si="14"/>
        <v>0.36502106927190825</v>
      </c>
      <c r="AK31">
        <f t="shared" si="15"/>
        <v>0.74840410058557649</v>
      </c>
      <c r="AL31">
        <f t="shared" si="16"/>
        <v>0.51621774671626175</v>
      </c>
      <c r="AM31">
        <f t="shared" si="17"/>
        <v>1.0584032291837602</v>
      </c>
      <c r="AO31">
        <f t="shared" si="1"/>
        <v>0.45378560551852543</v>
      </c>
      <c r="AP31">
        <v>26</v>
      </c>
      <c r="AQ31">
        <v>0.5</v>
      </c>
      <c r="AR31">
        <v>1</v>
      </c>
      <c r="AS31">
        <v>2</v>
      </c>
      <c r="AT31">
        <f t="shared" si="18"/>
        <v>0.55630097023759439</v>
      </c>
      <c r="AU31">
        <f t="shared" si="19"/>
        <v>1.1126019404751888</v>
      </c>
      <c r="AV31">
        <f t="shared" si="20"/>
        <v>2.2252038809503776</v>
      </c>
      <c r="AW31">
        <f t="shared" si="21"/>
        <v>0.24386629428293055</v>
      </c>
      <c r="AX31">
        <f t="shared" si="22"/>
        <v>0.4877325885658611</v>
      </c>
      <c r="AY31">
        <f t="shared" si="23"/>
        <v>0.97546517713172221</v>
      </c>
      <c r="AZ31">
        <f t="shared" si="24"/>
        <v>89.61739164372888</v>
      </c>
      <c r="BA31">
        <f t="shared" si="25"/>
        <v>22.40434791093222</v>
      </c>
      <c r="BB31">
        <f t="shared" si="26"/>
        <v>5.601086977733055</v>
      </c>
    </row>
    <row r="32" spans="2:54" x14ac:dyDescent="0.2">
      <c r="B32">
        <v>5.4</v>
      </c>
      <c r="E32">
        <f t="shared" si="2"/>
        <v>5.4</v>
      </c>
      <c r="H32">
        <v>5.4</v>
      </c>
      <c r="K32">
        <f t="shared" si="3"/>
        <v>1</v>
      </c>
      <c r="N32">
        <f t="shared" si="27"/>
        <v>1.3099172270937887</v>
      </c>
      <c r="O32">
        <f t="shared" si="0"/>
        <v>0.47123889803846869</v>
      </c>
      <c r="P32">
        <v>27</v>
      </c>
      <c r="Q32" s="22"/>
      <c r="R32" s="6">
        <f t="shared" si="4"/>
        <v>102.60000000000001</v>
      </c>
      <c r="S32" s="7">
        <f t="shared" si="5"/>
        <v>10.260000000000002</v>
      </c>
      <c r="T32" s="18"/>
      <c r="U32" s="17"/>
      <c r="V32" s="6" t="e">
        <f t="shared" si="6"/>
        <v>#NUM!</v>
      </c>
      <c r="W32" s="2" t="e">
        <f t="shared" si="7"/>
        <v>#NUM!</v>
      </c>
      <c r="X32" s="7">
        <f t="shared" si="8"/>
        <v>0.18561705354112423</v>
      </c>
      <c r="Y32" s="18"/>
      <c r="Z32" s="2"/>
      <c r="AA32" s="17"/>
      <c r="AB32" s="32">
        <v>1.35</v>
      </c>
      <c r="AD32">
        <f t="shared" si="9"/>
        <v>0.58115505439784143</v>
      </c>
      <c r="AE32">
        <f t="shared" si="10"/>
        <v>0.8218773597711011</v>
      </c>
      <c r="AF32">
        <f t="shared" si="11"/>
        <v>1.1623101087956829</v>
      </c>
      <c r="AH32">
        <f t="shared" si="12"/>
        <v>0.2638388735722394</v>
      </c>
      <c r="AI32">
        <f t="shared" si="13"/>
        <v>0.5178129450335226</v>
      </c>
      <c r="AJ32">
        <f t="shared" si="14"/>
        <v>0.37312451328710128</v>
      </c>
      <c r="AK32">
        <f t="shared" si="15"/>
        <v>0.73229808963876164</v>
      </c>
      <c r="AL32">
        <f t="shared" si="16"/>
        <v>0.52767774714447879</v>
      </c>
      <c r="AM32">
        <f t="shared" si="17"/>
        <v>1.0356258900670452</v>
      </c>
      <c r="AO32">
        <f t="shared" si="1"/>
        <v>0.47123889803846869</v>
      </c>
      <c r="AP32">
        <v>27</v>
      </c>
      <c r="AQ32">
        <v>0.5</v>
      </c>
      <c r="AR32">
        <v>1</v>
      </c>
      <c r="AS32">
        <v>2</v>
      </c>
      <c r="AT32">
        <f t="shared" si="18"/>
        <v>0.56116311881718028</v>
      </c>
      <c r="AU32">
        <f t="shared" si="19"/>
        <v>1.1223262376343606</v>
      </c>
      <c r="AV32">
        <f t="shared" si="20"/>
        <v>2.2446524752687211</v>
      </c>
      <c r="AW32">
        <f t="shared" si="21"/>
        <v>0.25476272474721418</v>
      </c>
      <c r="AX32">
        <f t="shared" si="22"/>
        <v>0.50952544949442835</v>
      </c>
      <c r="AY32">
        <f t="shared" si="23"/>
        <v>1.0190508989888567</v>
      </c>
      <c r="AZ32">
        <f t="shared" si="24"/>
        <v>85.801678734172782</v>
      </c>
      <c r="BA32">
        <f t="shared" si="25"/>
        <v>21.450419683543196</v>
      </c>
      <c r="BB32">
        <f t="shared" si="26"/>
        <v>5.3626049208857989</v>
      </c>
    </row>
    <row r="33" spans="2:54" x14ac:dyDescent="0.2">
      <c r="B33">
        <v>5.6</v>
      </c>
      <c r="E33">
        <f t="shared" si="2"/>
        <v>5.6</v>
      </c>
      <c r="H33">
        <v>5.6</v>
      </c>
      <c r="K33">
        <f t="shared" si="3"/>
        <v>1</v>
      </c>
      <c r="N33">
        <f t="shared" si="27"/>
        <v>1.2180225236624647</v>
      </c>
      <c r="O33">
        <f t="shared" si="0"/>
        <v>0.48869219055841201</v>
      </c>
      <c r="P33">
        <v>28</v>
      </c>
      <c r="Q33" s="22"/>
      <c r="R33" s="6">
        <f t="shared" si="4"/>
        <v>106.39999999999999</v>
      </c>
      <c r="S33" s="7">
        <f t="shared" si="5"/>
        <v>10.64</v>
      </c>
      <c r="T33" s="18"/>
      <c r="U33" s="17"/>
      <c r="V33" s="6" t="e">
        <f t="shared" si="6"/>
        <v>#NUM!</v>
      </c>
      <c r="W33" s="2" t="e">
        <f t="shared" si="7"/>
        <v>#NUM!</v>
      </c>
      <c r="X33" s="7" t="e">
        <f t="shared" si="8"/>
        <v>#NUM!</v>
      </c>
      <c r="Y33" s="18"/>
      <c r="Z33" s="2"/>
      <c r="AA33" s="17"/>
      <c r="AB33" s="32">
        <v>1.4</v>
      </c>
      <c r="AD33">
        <f t="shared" si="9"/>
        <v>0.5732883065962181</v>
      </c>
      <c r="AE33">
        <f t="shared" si="10"/>
        <v>0.81075209833827666</v>
      </c>
      <c r="AF33">
        <f t="shared" si="11"/>
        <v>1.1465766131924362</v>
      </c>
      <c r="AH33">
        <f t="shared" si="12"/>
        <v>0.26914255722460328</v>
      </c>
      <c r="AI33">
        <f t="shared" si="13"/>
        <v>0.50618353032330132</v>
      </c>
      <c r="AJ33">
        <f t="shared" si="14"/>
        <v>0.38062505463881074</v>
      </c>
      <c r="AK33">
        <f t="shared" si="15"/>
        <v>0.71585161363310557</v>
      </c>
      <c r="AL33">
        <f t="shared" si="16"/>
        <v>0.53828511444920657</v>
      </c>
      <c r="AM33">
        <f t="shared" si="17"/>
        <v>1.0123670606466026</v>
      </c>
      <c r="AO33">
        <f t="shared" si="1"/>
        <v>0.48869219055841201</v>
      </c>
      <c r="AP33">
        <v>28</v>
      </c>
      <c r="AQ33">
        <v>0.5</v>
      </c>
      <c r="AR33">
        <v>1</v>
      </c>
      <c r="AS33">
        <v>2</v>
      </c>
      <c r="AT33">
        <f t="shared" si="18"/>
        <v>0.56628502534451952</v>
      </c>
      <c r="AU33">
        <f t="shared" si="19"/>
        <v>1.132570050689039</v>
      </c>
      <c r="AV33">
        <f t="shared" si="20"/>
        <v>2.2651401013780781</v>
      </c>
      <c r="AW33">
        <f t="shared" si="21"/>
        <v>0.26585471583073922</v>
      </c>
      <c r="AX33">
        <f t="shared" si="22"/>
        <v>0.53170943166147844</v>
      </c>
      <c r="AY33">
        <f t="shared" si="23"/>
        <v>1.0634188633229569</v>
      </c>
      <c r="AZ33">
        <f t="shared" si="24"/>
        <v>81.990965238579335</v>
      </c>
      <c r="BA33">
        <f t="shared" si="25"/>
        <v>20.497741309644834</v>
      </c>
      <c r="BB33">
        <f t="shared" si="26"/>
        <v>5.1244353274112084</v>
      </c>
    </row>
    <row r="34" spans="2:54" x14ac:dyDescent="0.2">
      <c r="B34">
        <v>5.8</v>
      </c>
      <c r="E34">
        <f t="shared" si="2"/>
        <v>5.8</v>
      </c>
      <c r="H34">
        <v>5.8</v>
      </c>
      <c r="K34">
        <f t="shared" si="3"/>
        <v>1</v>
      </c>
      <c r="N34">
        <f t="shared" si="27"/>
        <v>1.1354692729505018</v>
      </c>
      <c r="O34">
        <f t="shared" si="0"/>
        <v>0.50614548307835527</v>
      </c>
      <c r="P34">
        <v>29</v>
      </c>
      <c r="Q34" s="22"/>
      <c r="R34" s="6">
        <f t="shared" si="4"/>
        <v>110.2</v>
      </c>
      <c r="S34" s="7">
        <f t="shared" si="5"/>
        <v>11.020000000000001</v>
      </c>
      <c r="T34" s="18"/>
      <c r="U34" s="17"/>
      <c r="V34" s="6" t="e">
        <f t="shared" si="6"/>
        <v>#NUM!</v>
      </c>
      <c r="W34" s="2" t="e">
        <f t="shared" si="7"/>
        <v>#NUM!</v>
      </c>
      <c r="X34" s="7" t="e">
        <f t="shared" si="8"/>
        <v>#NUM!</v>
      </c>
      <c r="Y34" s="18"/>
      <c r="Z34" s="2"/>
      <c r="AA34" s="17"/>
      <c r="AB34" s="32">
        <v>1.45</v>
      </c>
      <c r="AD34">
        <f t="shared" si="9"/>
        <v>0.56519665291469667</v>
      </c>
      <c r="AE34">
        <f t="shared" si="10"/>
        <v>0.79930877195984285</v>
      </c>
      <c r="AF34">
        <f t="shared" si="11"/>
        <v>1.1303933058293933</v>
      </c>
      <c r="AH34">
        <f t="shared" si="12"/>
        <v>0.2740127746640747</v>
      </c>
      <c r="AI34">
        <f t="shared" si="13"/>
        <v>0.49433213104841883</v>
      </c>
      <c r="AJ34">
        <f t="shared" si="14"/>
        <v>0.38751258219341722</v>
      </c>
      <c r="AK34">
        <f t="shared" si="15"/>
        <v>0.69909120404546798</v>
      </c>
      <c r="AL34">
        <f t="shared" si="16"/>
        <v>0.5480255493281494</v>
      </c>
      <c r="AM34">
        <f t="shared" si="17"/>
        <v>0.98866426209683766</v>
      </c>
      <c r="AO34">
        <f t="shared" si="1"/>
        <v>0.50614548307835527</v>
      </c>
      <c r="AP34">
        <v>29</v>
      </c>
      <c r="AQ34">
        <v>0.5</v>
      </c>
      <c r="AR34">
        <v>1</v>
      </c>
      <c r="AS34">
        <v>2</v>
      </c>
      <c r="AT34">
        <f t="shared" si="18"/>
        <v>0.57167703393665992</v>
      </c>
      <c r="AU34">
        <f t="shared" si="19"/>
        <v>1.1433540678733198</v>
      </c>
      <c r="AV34">
        <f t="shared" si="20"/>
        <v>2.2867081357466397</v>
      </c>
      <c r="AW34">
        <f t="shared" si="21"/>
        <v>0.27715452572638427</v>
      </c>
      <c r="AX34">
        <f t="shared" si="22"/>
        <v>0.55430905145276854</v>
      </c>
      <c r="AY34">
        <f t="shared" si="23"/>
        <v>1.1086181029055371</v>
      </c>
      <c r="AZ34">
        <f t="shared" si="24"/>
        <v>78.196561851798705</v>
      </c>
      <c r="BA34">
        <f t="shared" si="25"/>
        <v>19.549140462949676</v>
      </c>
      <c r="BB34">
        <f t="shared" si="26"/>
        <v>4.8872851157374191</v>
      </c>
    </row>
    <row r="35" spans="2:54" x14ac:dyDescent="0.2">
      <c r="B35">
        <v>6</v>
      </c>
      <c r="E35">
        <f t="shared" si="2"/>
        <v>6</v>
      </c>
      <c r="H35">
        <v>6</v>
      </c>
      <c r="K35">
        <f t="shared" si="3"/>
        <v>1</v>
      </c>
      <c r="N35">
        <f t="shared" si="27"/>
        <v>1.0610329539459689</v>
      </c>
      <c r="O35">
        <f t="shared" si="0"/>
        <v>0.52359877559829848</v>
      </c>
      <c r="P35">
        <v>30</v>
      </c>
      <c r="Q35" s="22"/>
      <c r="R35" s="6">
        <f t="shared" si="4"/>
        <v>114</v>
      </c>
      <c r="S35" s="7">
        <f t="shared" si="5"/>
        <v>11.4</v>
      </c>
      <c r="T35" s="18"/>
      <c r="U35" s="17"/>
      <c r="V35" s="6" t="e">
        <f t="shared" si="6"/>
        <v>#NUM!</v>
      </c>
      <c r="W35" s="2" t="e">
        <f t="shared" si="7"/>
        <v>#NUM!</v>
      </c>
      <c r="X35" s="7" t="e">
        <f t="shared" si="8"/>
        <v>#NUM!</v>
      </c>
      <c r="Y35" s="18"/>
      <c r="Z35" s="2"/>
      <c r="AA35" s="17"/>
      <c r="AB35" s="32">
        <v>1.5</v>
      </c>
      <c r="AD35">
        <f t="shared" si="9"/>
        <v>0.55688643696426865</v>
      </c>
      <c r="AE35">
        <f t="shared" si="10"/>
        <v>0.7875563518564983</v>
      </c>
      <c r="AF35">
        <f t="shared" si="11"/>
        <v>1.1137728739285373</v>
      </c>
      <c r="AH35">
        <f t="shared" si="12"/>
        <v>0.27844321848213416</v>
      </c>
      <c r="AI35">
        <f t="shared" si="13"/>
        <v>0.48227780143405818</v>
      </c>
      <c r="AJ35">
        <f t="shared" si="14"/>
        <v>0.39377817592824887</v>
      </c>
      <c r="AK35">
        <f t="shared" si="15"/>
        <v>0.68204380761952355</v>
      </c>
      <c r="AL35">
        <f t="shared" si="16"/>
        <v>0.55688643696426832</v>
      </c>
      <c r="AM35">
        <f t="shared" si="17"/>
        <v>0.96455560286811637</v>
      </c>
      <c r="AO35">
        <f t="shared" si="1"/>
        <v>0.52359877559829848</v>
      </c>
      <c r="AP35">
        <v>30</v>
      </c>
      <c r="AQ35">
        <v>0.5</v>
      </c>
      <c r="AR35">
        <v>1</v>
      </c>
      <c r="AS35">
        <v>2</v>
      </c>
      <c r="AT35">
        <f t="shared" si="18"/>
        <v>0.57735026918962562</v>
      </c>
      <c r="AU35">
        <f t="shared" si="19"/>
        <v>1.1547005383792512</v>
      </c>
      <c r="AV35">
        <f t="shared" si="20"/>
        <v>2.3094010767585025</v>
      </c>
      <c r="AW35">
        <f t="shared" si="21"/>
        <v>0.28867513459481264</v>
      </c>
      <c r="AX35">
        <f t="shared" si="22"/>
        <v>0.57735026918962529</v>
      </c>
      <c r="AY35">
        <f t="shared" si="23"/>
        <v>1.1547005383792506</v>
      </c>
      <c r="AZ35">
        <f t="shared" si="24"/>
        <v>74.429400881942044</v>
      </c>
      <c r="BA35">
        <f t="shared" si="25"/>
        <v>18.607350220485511</v>
      </c>
      <c r="BB35">
        <f t="shared" si="26"/>
        <v>4.6518375551213778</v>
      </c>
    </row>
    <row r="36" spans="2:54" x14ac:dyDescent="0.2">
      <c r="B36">
        <v>6.2</v>
      </c>
      <c r="E36">
        <f t="shared" si="2"/>
        <v>6.2</v>
      </c>
      <c r="H36">
        <v>6.2</v>
      </c>
      <c r="K36">
        <f t="shared" si="3"/>
        <v>1</v>
      </c>
      <c r="N36">
        <f t="shared" si="27"/>
        <v>0.99368330754565237</v>
      </c>
      <c r="O36">
        <f t="shared" si="0"/>
        <v>0.5410520681182418</v>
      </c>
      <c r="P36">
        <v>31</v>
      </c>
      <c r="Q36" s="22"/>
      <c r="R36" s="6">
        <f t="shared" si="4"/>
        <v>117.8</v>
      </c>
      <c r="S36" s="7">
        <f t="shared" si="5"/>
        <v>11.780000000000001</v>
      </c>
      <c r="T36" s="18"/>
      <c r="U36" s="17"/>
      <c r="V36" s="6" t="e">
        <f t="shared" si="6"/>
        <v>#NUM!</v>
      </c>
      <c r="W36" s="2" t="e">
        <f t="shared" si="7"/>
        <v>#NUM!</v>
      </c>
      <c r="X36" s="7" t="e">
        <f t="shared" si="8"/>
        <v>#NUM!</v>
      </c>
      <c r="Y36" s="18"/>
      <c r="Z36" s="2"/>
      <c r="AA36" s="17"/>
      <c r="AB36" s="32">
        <v>1.55</v>
      </c>
      <c r="AD36">
        <f t="shared" si="9"/>
        <v>0.54836418971765188</v>
      </c>
      <c r="AE36">
        <f t="shared" si="10"/>
        <v>0.77550407421843626</v>
      </c>
      <c r="AF36">
        <f t="shared" si="11"/>
        <v>1.0967283794353038</v>
      </c>
      <c r="AH36">
        <f t="shared" si="12"/>
        <v>0.28242843662179101</v>
      </c>
      <c r="AI36">
        <f t="shared" si="13"/>
        <v>0.47003985230198075</v>
      </c>
      <c r="AJ36">
        <f t="shared" si="14"/>
        <v>0.39941412547036698</v>
      </c>
      <c r="AK36">
        <f t="shared" si="15"/>
        <v>0.66473673398130773</v>
      </c>
      <c r="AL36">
        <f t="shared" si="16"/>
        <v>0.56485687324358202</v>
      </c>
      <c r="AM36">
        <f t="shared" si="17"/>
        <v>0.94007970460396151</v>
      </c>
      <c r="AO36">
        <f t="shared" si="1"/>
        <v>0.5410520681182418</v>
      </c>
      <c r="AP36">
        <v>31</v>
      </c>
      <c r="AQ36">
        <v>0.5</v>
      </c>
      <c r="AR36">
        <v>1</v>
      </c>
      <c r="AS36">
        <v>2</v>
      </c>
      <c r="AT36">
        <f t="shared" si="18"/>
        <v>0.58331669860766511</v>
      </c>
      <c r="AU36">
        <f t="shared" si="19"/>
        <v>1.1666333972153302</v>
      </c>
      <c r="AV36">
        <f t="shared" si="20"/>
        <v>2.3332667944306604</v>
      </c>
      <c r="AW36">
        <f t="shared" si="21"/>
        <v>0.30043030951377997</v>
      </c>
      <c r="AX36">
        <f t="shared" si="22"/>
        <v>0.60086061902755994</v>
      </c>
      <c r="AY36">
        <f t="shared" si="23"/>
        <v>1.2017212380551199</v>
      </c>
      <c r="AZ36">
        <f t="shared" si="24"/>
        <v>70.69998808066174</v>
      </c>
      <c r="BA36">
        <f t="shared" si="25"/>
        <v>17.674997020165435</v>
      </c>
      <c r="BB36">
        <f t="shared" si="26"/>
        <v>4.4187492550413587</v>
      </c>
    </row>
    <row r="37" spans="2:54" x14ac:dyDescent="0.2">
      <c r="B37">
        <v>6.4</v>
      </c>
      <c r="E37">
        <f t="shared" si="2"/>
        <v>6.4</v>
      </c>
      <c r="H37">
        <v>6.4</v>
      </c>
      <c r="K37">
        <f t="shared" si="3"/>
        <v>1</v>
      </c>
      <c r="N37">
        <f t="shared" si="27"/>
        <v>0.93254849467907419</v>
      </c>
      <c r="O37">
        <f t="shared" si="0"/>
        <v>0.55850536063818512</v>
      </c>
      <c r="P37">
        <v>32</v>
      </c>
      <c r="Q37" s="22"/>
      <c r="R37" s="6">
        <f t="shared" si="4"/>
        <v>121.60000000000001</v>
      </c>
      <c r="S37" s="7">
        <f t="shared" si="5"/>
        <v>12.160000000000002</v>
      </c>
      <c r="T37" s="18"/>
      <c r="U37" s="17"/>
      <c r="V37" s="6" t="e">
        <f t="shared" si="6"/>
        <v>#NUM!</v>
      </c>
      <c r="W37" s="2" t="e">
        <f t="shared" si="7"/>
        <v>#NUM!</v>
      </c>
      <c r="X37" s="7" t="e">
        <f t="shared" si="8"/>
        <v>#NUM!</v>
      </c>
      <c r="Y37" s="18"/>
      <c r="Z37" s="2"/>
      <c r="AA37" s="17"/>
      <c r="AB37" s="32">
        <v>1.6</v>
      </c>
      <c r="AD37">
        <f t="shared" si="9"/>
        <v>0.53963662623059516</v>
      </c>
      <c r="AE37">
        <f t="shared" si="10"/>
        <v>0.7631614355685683</v>
      </c>
      <c r="AF37">
        <f t="shared" si="11"/>
        <v>1.0792732524611903</v>
      </c>
      <c r="AH37">
        <f t="shared" si="12"/>
        <v>0.28596384392540586</v>
      </c>
      <c r="AI37">
        <f t="shared" si="13"/>
        <v>0.45763781349113319</v>
      </c>
      <c r="AJ37">
        <f t="shared" si="14"/>
        <v>0.40441394642765194</v>
      </c>
      <c r="AK37">
        <f t="shared" si="15"/>
        <v>0.64719760249392944</v>
      </c>
      <c r="AL37">
        <f t="shared" si="16"/>
        <v>0.57192768785081172</v>
      </c>
      <c r="AM37">
        <f t="shared" si="17"/>
        <v>0.91527562698226639</v>
      </c>
      <c r="AO37">
        <f t="shared" si="1"/>
        <v>0.55850536063818512</v>
      </c>
      <c r="AP37">
        <v>32</v>
      </c>
      <c r="AQ37">
        <v>0.5</v>
      </c>
      <c r="AR37">
        <v>1</v>
      </c>
      <c r="AS37">
        <v>2</v>
      </c>
      <c r="AT37">
        <f t="shared" si="18"/>
        <v>0.58958920168104811</v>
      </c>
      <c r="AU37">
        <f t="shared" si="19"/>
        <v>1.1791784033620962</v>
      </c>
      <c r="AV37">
        <f t="shared" si="20"/>
        <v>2.3583568067241925</v>
      </c>
      <c r="AW37">
        <f t="shared" si="21"/>
        <v>0.31243467595466357</v>
      </c>
      <c r="AX37">
        <f t="shared" si="22"/>
        <v>0.62486935190932713</v>
      </c>
      <c r="AY37">
        <f t="shared" si="23"/>
        <v>1.2497387038186543</v>
      </c>
      <c r="AZ37">
        <f t="shared" si="24"/>
        <v>67.018357867822459</v>
      </c>
      <c r="BA37">
        <f t="shared" si="25"/>
        <v>16.754589466955615</v>
      </c>
      <c r="BB37">
        <f t="shared" si="26"/>
        <v>4.1886473667389037</v>
      </c>
    </row>
    <row r="38" spans="2:54" x14ac:dyDescent="0.2">
      <c r="B38">
        <v>6.6</v>
      </c>
      <c r="E38">
        <f t="shared" si="2"/>
        <v>6.6</v>
      </c>
      <c r="H38">
        <v>6.6</v>
      </c>
      <c r="K38">
        <f t="shared" si="3"/>
        <v>1</v>
      </c>
      <c r="N38">
        <f t="shared" si="27"/>
        <v>0.87688673879832157</v>
      </c>
      <c r="O38">
        <f t="shared" si="0"/>
        <v>0.57595865315812844</v>
      </c>
      <c r="P38">
        <v>33</v>
      </c>
      <c r="Q38" s="22"/>
      <c r="R38" s="6">
        <f t="shared" si="4"/>
        <v>125.39999999999999</v>
      </c>
      <c r="S38" s="7">
        <f t="shared" si="5"/>
        <v>12.54</v>
      </c>
      <c r="T38" s="18"/>
      <c r="U38" s="17"/>
      <c r="V38" s="6" t="e">
        <f t="shared" si="6"/>
        <v>#NUM!</v>
      </c>
      <c r="W38" s="2" t="e">
        <f t="shared" si="7"/>
        <v>#NUM!</v>
      </c>
      <c r="X38" s="7" t="e">
        <f t="shared" si="8"/>
        <v>#NUM!</v>
      </c>
      <c r="Y38" s="18"/>
      <c r="Z38" s="2"/>
      <c r="AA38" s="17"/>
      <c r="AB38" s="32">
        <v>1.65</v>
      </c>
      <c r="AD38">
        <f t="shared" si="9"/>
        <v>0.53071064231946274</v>
      </c>
      <c r="AE38">
        <f t="shared" si="10"/>
        <v>0.75053818806392092</v>
      </c>
      <c r="AF38">
        <f t="shared" si="11"/>
        <v>1.0614212846389255</v>
      </c>
      <c r="AH38">
        <f t="shared" si="12"/>
        <v>0.28904573210507728</v>
      </c>
      <c r="AI38">
        <f t="shared" si="13"/>
        <v>0.44509139580874468</v>
      </c>
      <c r="AJ38">
        <f t="shared" si="14"/>
        <v>0.40877239448906066</v>
      </c>
      <c r="AK38">
        <f t="shared" si="15"/>
        <v>0.62945428844829809</v>
      </c>
      <c r="AL38">
        <f t="shared" si="16"/>
        <v>0.57809146421015456</v>
      </c>
      <c r="AM38">
        <f t="shared" si="17"/>
        <v>0.89018279161748937</v>
      </c>
      <c r="AO38">
        <f t="shared" si="1"/>
        <v>0.57595865315812844</v>
      </c>
      <c r="AP38">
        <v>33</v>
      </c>
      <c r="AQ38">
        <v>0.5</v>
      </c>
      <c r="AR38">
        <v>1</v>
      </c>
      <c r="AS38">
        <v>2</v>
      </c>
      <c r="AT38">
        <f t="shared" si="18"/>
        <v>0.59618164641797367</v>
      </c>
      <c r="AU38">
        <f t="shared" si="19"/>
        <v>1.1923632928359473</v>
      </c>
      <c r="AV38">
        <f t="shared" si="20"/>
        <v>2.3847265856718947</v>
      </c>
      <c r="AW38">
        <f t="shared" si="21"/>
        <v>0.32470379659875515</v>
      </c>
      <c r="AX38">
        <f t="shared" si="22"/>
        <v>0.64940759319751029</v>
      </c>
      <c r="AY38">
        <f t="shared" si="23"/>
        <v>1.2988151863950206</v>
      </c>
      <c r="AZ38">
        <f t="shared" si="24"/>
        <v>63.394032199352502</v>
      </c>
      <c r="BA38">
        <f t="shared" si="25"/>
        <v>15.848508049838125</v>
      </c>
      <c r="BB38">
        <f t="shared" si="26"/>
        <v>3.9621270124595314</v>
      </c>
    </row>
    <row r="39" spans="2:54" x14ac:dyDescent="0.2">
      <c r="B39">
        <v>6.8</v>
      </c>
      <c r="E39">
        <f t="shared" si="2"/>
        <v>6.8</v>
      </c>
      <c r="H39">
        <v>6.8</v>
      </c>
      <c r="K39">
        <f t="shared" si="3"/>
        <v>1</v>
      </c>
      <c r="N39">
        <f t="shared" si="27"/>
        <v>0.82606371847004523</v>
      </c>
      <c r="O39">
        <f t="shared" si="0"/>
        <v>0.59341194567807176</v>
      </c>
      <c r="P39">
        <v>34</v>
      </c>
      <c r="Q39" s="22"/>
      <c r="R39" s="6">
        <f t="shared" si="4"/>
        <v>129.19999999999999</v>
      </c>
      <c r="S39" s="7">
        <f t="shared" si="5"/>
        <v>12.92</v>
      </c>
      <c r="T39" s="18"/>
      <c r="U39" s="17"/>
      <c r="V39" s="6" t="e">
        <f t="shared" si="6"/>
        <v>#NUM!</v>
      </c>
      <c r="W39" s="2" t="e">
        <f t="shared" si="7"/>
        <v>#NUM!</v>
      </c>
      <c r="X39" s="7" t="e">
        <f t="shared" si="8"/>
        <v>#NUM!</v>
      </c>
      <c r="Y39" s="18"/>
      <c r="Z39" s="2"/>
      <c r="AA39" s="17"/>
      <c r="AB39" s="32">
        <v>1.7</v>
      </c>
      <c r="AD39">
        <f t="shared" si="9"/>
        <v>0.52159331120343333</v>
      </c>
      <c r="AE39">
        <f t="shared" si="10"/>
        <v>0.73764433474698576</v>
      </c>
      <c r="AF39">
        <f t="shared" si="11"/>
        <v>1.0431866224068667</v>
      </c>
      <c r="AH39">
        <f t="shared" si="12"/>
        <v>0.29167127812276855</v>
      </c>
      <c r="AI39">
        <f t="shared" si="13"/>
        <v>0.43242045258104089</v>
      </c>
      <c r="AJ39">
        <f t="shared" si="14"/>
        <v>0.41248547727591428</v>
      </c>
      <c r="AK39">
        <f t="shared" si="15"/>
        <v>0.61153486868761975</v>
      </c>
      <c r="AL39">
        <f t="shared" si="16"/>
        <v>0.5833425562455371</v>
      </c>
      <c r="AM39">
        <f t="shared" si="17"/>
        <v>0.86484090516208179</v>
      </c>
      <c r="AO39">
        <f t="shared" si="1"/>
        <v>0.59341194567807176</v>
      </c>
      <c r="AP39">
        <v>34</v>
      </c>
      <c r="AQ39">
        <v>0.5</v>
      </c>
      <c r="AR39">
        <v>1</v>
      </c>
      <c r="AS39">
        <v>2</v>
      </c>
      <c r="AT39">
        <f t="shared" si="18"/>
        <v>0.60310897425195253</v>
      </c>
      <c r="AU39">
        <f t="shared" si="19"/>
        <v>1.2062179485039051</v>
      </c>
      <c r="AV39">
        <f t="shared" si="20"/>
        <v>2.4124358970078101</v>
      </c>
      <c r="AW39">
        <f t="shared" si="21"/>
        <v>0.33725425842121309</v>
      </c>
      <c r="AX39">
        <f t="shared" si="22"/>
        <v>0.67450851684242619</v>
      </c>
      <c r="AY39">
        <f t="shared" si="23"/>
        <v>1.3490170336848524</v>
      </c>
      <c r="AZ39">
        <f t="shared" si="24"/>
        <v>59.83598329932552</v>
      </c>
      <c r="BA39">
        <f t="shared" si="25"/>
        <v>14.95899582483138</v>
      </c>
      <c r="BB39">
        <f t="shared" si="26"/>
        <v>3.739748956207845</v>
      </c>
    </row>
    <row r="40" spans="2:54" x14ac:dyDescent="0.2">
      <c r="B40">
        <v>7</v>
      </c>
      <c r="E40">
        <f t="shared" si="2"/>
        <v>7</v>
      </c>
      <c r="H40">
        <v>7</v>
      </c>
      <c r="K40">
        <f t="shared" si="3"/>
        <v>1</v>
      </c>
      <c r="N40">
        <f t="shared" si="27"/>
        <v>0.77953441514397726</v>
      </c>
      <c r="O40">
        <f t="shared" si="0"/>
        <v>0.61086523819801508</v>
      </c>
      <c r="P40">
        <v>35</v>
      </c>
      <c r="Q40" s="22"/>
      <c r="R40" s="6">
        <f t="shared" si="4"/>
        <v>133</v>
      </c>
      <c r="S40" s="7">
        <f t="shared" si="5"/>
        <v>13.3</v>
      </c>
      <c r="T40" s="18"/>
      <c r="U40" s="17"/>
      <c r="V40" s="6" t="e">
        <f t="shared" si="6"/>
        <v>#NUM!</v>
      </c>
      <c r="W40" s="2" t="e">
        <f t="shared" si="7"/>
        <v>#NUM!</v>
      </c>
      <c r="X40" s="7" t="e">
        <f t="shared" si="8"/>
        <v>#NUM!</v>
      </c>
      <c r="Y40" s="18"/>
      <c r="Z40" s="2"/>
      <c r="AA40" s="17"/>
      <c r="AB40" s="32">
        <v>1.75</v>
      </c>
      <c r="AD40">
        <f t="shared" si="9"/>
        <v>0.51229188012027072</v>
      </c>
      <c r="AE40">
        <f t="shared" si="10"/>
        <v>0.72449012475969854</v>
      </c>
      <c r="AF40">
        <f t="shared" si="11"/>
        <v>1.0245837602405414</v>
      </c>
      <c r="AH40">
        <f t="shared" si="12"/>
        <v>0.29383855097096206</v>
      </c>
      <c r="AI40">
        <f t="shared" si="13"/>
        <v>0.41964494087317095</v>
      </c>
      <c r="AJ40">
        <f t="shared" si="14"/>
        <v>0.41555046393119249</v>
      </c>
      <c r="AK40">
        <f t="shared" si="15"/>
        <v>0.59346756676409385</v>
      </c>
      <c r="AL40">
        <f t="shared" si="16"/>
        <v>0.58767710194192413</v>
      </c>
      <c r="AM40">
        <f t="shared" si="17"/>
        <v>0.83928988174634189</v>
      </c>
      <c r="AO40">
        <f t="shared" si="1"/>
        <v>0.61086523819801508</v>
      </c>
      <c r="AP40">
        <v>35</v>
      </c>
      <c r="AQ40">
        <v>0.5</v>
      </c>
      <c r="AR40">
        <v>1</v>
      </c>
      <c r="AS40">
        <v>2</v>
      </c>
      <c r="AT40">
        <f t="shared" si="18"/>
        <v>0.61038729438072792</v>
      </c>
      <c r="AU40">
        <f t="shared" si="19"/>
        <v>1.2207745887614558</v>
      </c>
      <c r="AV40">
        <f t="shared" si="20"/>
        <v>2.4415491775229117</v>
      </c>
      <c r="AW40">
        <f t="shared" si="21"/>
        <v>0.35010376910485463</v>
      </c>
      <c r="AX40">
        <f t="shared" si="22"/>
        <v>0.70020753820970927</v>
      </c>
      <c r="AY40">
        <f t="shared" si="23"/>
        <v>1.4004150764194185</v>
      </c>
      <c r="AZ40">
        <f t="shared" si="24"/>
        <v>56.3526004481431</v>
      </c>
      <c r="BA40">
        <f t="shared" si="25"/>
        <v>14.088150112035775</v>
      </c>
      <c r="BB40">
        <f t="shared" si="26"/>
        <v>3.5220375280089438</v>
      </c>
    </row>
    <row r="41" spans="2:54" x14ac:dyDescent="0.2">
      <c r="B41">
        <v>7.2</v>
      </c>
      <c r="E41">
        <f t="shared" si="2"/>
        <v>7.2</v>
      </c>
      <c r="H41">
        <v>7.2</v>
      </c>
      <c r="K41">
        <f t="shared" si="3"/>
        <v>1</v>
      </c>
      <c r="N41">
        <f t="shared" si="27"/>
        <v>0.73682844024025618</v>
      </c>
      <c r="O41">
        <f t="shared" si="0"/>
        <v>0.6283185307179584</v>
      </c>
      <c r="P41">
        <v>36</v>
      </c>
      <c r="Q41" s="22"/>
      <c r="R41" s="6">
        <f t="shared" si="4"/>
        <v>136.80000000000001</v>
      </c>
      <c r="S41" s="7">
        <f t="shared" si="5"/>
        <v>13.680000000000001</v>
      </c>
      <c r="T41" s="18"/>
      <c r="U41" s="17"/>
      <c r="V41" s="6" t="e">
        <f t="shared" si="6"/>
        <v>#NUM!</v>
      </c>
      <c r="W41" s="2" t="e">
        <f t="shared" si="7"/>
        <v>#NUM!</v>
      </c>
      <c r="X41" s="7" t="e">
        <f t="shared" si="8"/>
        <v>#NUM!</v>
      </c>
      <c r="Y41" s="18"/>
      <c r="Z41" s="2"/>
      <c r="AA41" s="17"/>
      <c r="AB41" s="32">
        <v>1.8</v>
      </c>
      <c r="AD41">
        <f t="shared" si="9"/>
        <v>0.5028137669253322</v>
      </c>
      <c r="AE41">
        <f t="shared" si="10"/>
        <v>0.71108604853370916</v>
      </c>
      <c r="AF41">
        <f t="shared" si="11"/>
        <v>1.0056275338506644</v>
      </c>
      <c r="AH41">
        <f t="shared" si="12"/>
        <v>0.29554651684833505</v>
      </c>
      <c r="AI41">
        <f t="shared" si="13"/>
        <v>0.40678488244827765</v>
      </c>
      <c r="AJ41">
        <f t="shared" si="14"/>
        <v>0.41796589243904386</v>
      </c>
      <c r="AK41">
        <f t="shared" si="15"/>
        <v>0.57528069772669943</v>
      </c>
      <c r="AL41">
        <f t="shared" si="16"/>
        <v>0.5910930336966701</v>
      </c>
      <c r="AM41">
        <f t="shared" si="17"/>
        <v>0.8135697648965553</v>
      </c>
      <c r="AO41">
        <f t="shared" si="1"/>
        <v>0.6283185307179584</v>
      </c>
      <c r="AP41">
        <v>36</v>
      </c>
      <c r="AQ41">
        <v>0.5</v>
      </c>
      <c r="AR41">
        <v>1</v>
      </c>
      <c r="AS41">
        <v>2</v>
      </c>
      <c r="AT41">
        <f t="shared" si="18"/>
        <v>0.61803398874989479</v>
      </c>
      <c r="AU41">
        <f t="shared" si="19"/>
        <v>1.2360679774997896</v>
      </c>
      <c r="AV41">
        <f t="shared" si="20"/>
        <v>2.4721359549995792</v>
      </c>
      <c r="AW41">
        <f t="shared" si="21"/>
        <v>0.36327126400268028</v>
      </c>
      <c r="AX41">
        <f t="shared" si="22"/>
        <v>0.72654252800536057</v>
      </c>
      <c r="AY41">
        <f t="shared" si="23"/>
        <v>1.4530850560107211</v>
      </c>
      <c r="AZ41">
        <f t="shared" si="24"/>
        <v>52.951660988306891</v>
      </c>
      <c r="BA41">
        <f t="shared" si="25"/>
        <v>13.237915247076723</v>
      </c>
      <c r="BB41">
        <f t="shared" si="26"/>
        <v>3.3094788117691807</v>
      </c>
    </row>
    <row r="42" spans="2:54" x14ac:dyDescent="0.2">
      <c r="B42">
        <v>7.4</v>
      </c>
      <c r="E42">
        <f t="shared" si="2"/>
        <v>7.4</v>
      </c>
      <c r="H42">
        <v>7.4</v>
      </c>
      <c r="K42">
        <f t="shared" si="3"/>
        <v>1</v>
      </c>
      <c r="N42">
        <f t="shared" si="27"/>
        <v>0.69753809974534109</v>
      </c>
      <c r="O42">
        <f t="shared" si="0"/>
        <v>0.64577182323790172</v>
      </c>
      <c r="P42">
        <v>37</v>
      </c>
      <c r="Q42" s="22"/>
      <c r="R42" s="6">
        <f t="shared" si="4"/>
        <v>140.6</v>
      </c>
      <c r="S42" s="7">
        <f t="shared" si="5"/>
        <v>14.06</v>
      </c>
      <c r="T42" s="18"/>
      <c r="U42" s="17"/>
      <c r="V42" s="6" t="e">
        <f t="shared" si="6"/>
        <v>#NUM!</v>
      </c>
      <c r="W42" s="2" t="e">
        <f t="shared" si="7"/>
        <v>#NUM!</v>
      </c>
      <c r="X42" s="7" t="e">
        <f t="shared" si="8"/>
        <v>#NUM!</v>
      </c>
      <c r="Y42" s="18"/>
      <c r="Z42" s="2"/>
      <c r="AA42" s="17"/>
      <c r="AB42" s="32">
        <v>1.85</v>
      </c>
      <c r="AD42">
        <f t="shared" si="9"/>
        <v>0.49316655668424264</v>
      </c>
      <c r="AE42">
        <f t="shared" si="10"/>
        <v>0.69744283297169574</v>
      </c>
      <c r="AF42">
        <f t="shared" si="11"/>
        <v>0.98633311336848528</v>
      </c>
      <c r="AH42">
        <f t="shared" si="12"/>
        <v>0.29679504272874335</v>
      </c>
      <c r="AI42">
        <f t="shared" si="13"/>
        <v>0.39386032453578734</v>
      </c>
      <c r="AJ42">
        <f t="shared" si="14"/>
        <v>0.4197315746720911</v>
      </c>
      <c r="AK42">
        <f t="shared" si="15"/>
        <v>0.55700261263917916</v>
      </c>
      <c r="AL42">
        <f t="shared" si="16"/>
        <v>0.5935900854574867</v>
      </c>
      <c r="AM42">
        <f t="shared" si="17"/>
        <v>0.78772064907157469</v>
      </c>
      <c r="AO42">
        <f t="shared" si="1"/>
        <v>0.64577182323790172</v>
      </c>
      <c r="AP42">
        <v>37</v>
      </c>
      <c r="AQ42">
        <v>0.5</v>
      </c>
      <c r="AR42">
        <v>1</v>
      </c>
      <c r="AS42">
        <v>2</v>
      </c>
      <c r="AT42">
        <f t="shared" si="18"/>
        <v>0.62606782907811276</v>
      </c>
      <c r="AU42">
        <f t="shared" si="19"/>
        <v>1.2521356581562255</v>
      </c>
      <c r="AV42">
        <f t="shared" si="20"/>
        <v>2.504271316312451</v>
      </c>
      <c r="AW42">
        <f t="shared" si="21"/>
        <v>0.37677702505139699</v>
      </c>
      <c r="AX42">
        <f t="shared" si="22"/>
        <v>0.75355405010279397</v>
      </c>
      <c r="AY42">
        <f t="shared" si="23"/>
        <v>1.5071081002055879</v>
      </c>
      <c r="AZ42">
        <f t="shared" si="24"/>
        <v>49.640305677899434</v>
      </c>
      <c r="BA42">
        <f t="shared" si="25"/>
        <v>12.410076419474859</v>
      </c>
      <c r="BB42">
        <f t="shared" si="26"/>
        <v>3.1025191048687146</v>
      </c>
    </row>
    <row r="43" spans="2:54" x14ac:dyDescent="0.2">
      <c r="B43">
        <v>7.6</v>
      </c>
      <c r="E43">
        <f t="shared" si="2"/>
        <v>7.6</v>
      </c>
      <c r="H43">
        <v>7.6</v>
      </c>
      <c r="K43">
        <f t="shared" si="3"/>
        <v>1</v>
      </c>
      <c r="N43">
        <f t="shared" si="27"/>
        <v>0.66130862780565935</v>
      </c>
      <c r="O43">
        <f t="shared" si="0"/>
        <v>0.66322511575784504</v>
      </c>
      <c r="P43">
        <v>38</v>
      </c>
      <c r="Q43" s="22"/>
      <c r="R43" s="6">
        <f t="shared" si="4"/>
        <v>144.4</v>
      </c>
      <c r="S43" s="7">
        <f t="shared" si="5"/>
        <v>14.440000000000001</v>
      </c>
      <c r="T43" s="18"/>
      <c r="U43" s="17"/>
      <c r="V43" s="6" t="e">
        <f t="shared" si="6"/>
        <v>#NUM!</v>
      </c>
      <c r="W43" s="2" t="e">
        <f t="shared" si="7"/>
        <v>#NUM!</v>
      </c>
      <c r="X43" s="7" t="e">
        <f t="shared" si="8"/>
        <v>#NUM!</v>
      </c>
      <c r="Y43" s="18"/>
      <c r="Z43" s="2"/>
      <c r="AA43" s="17"/>
      <c r="AB43" s="32">
        <v>1.9</v>
      </c>
      <c r="AD43">
        <f t="shared" si="9"/>
        <v>0.48335799827052689</v>
      </c>
      <c r="AE43">
        <f t="shared" si="10"/>
        <v>0.68357143663569009</v>
      </c>
      <c r="AF43">
        <f t="shared" si="11"/>
        <v>0.96671599654105378</v>
      </c>
      <c r="AH43">
        <f t="shared" si="12"/>
        <v>0.29758489832568946</v>
      </c>
      <c r="AI43">
        <f t="shared" si="13"/>
        <v>0.38089130047899461</v>
      </c>
      <c r="AJ43">
        <f t="shared" si="14"/>
        <v>0.42084859916960854</v>
      </c>
      <c r="AK43">
        <f t="shared" si="15"/>
        <v>0.53866164292731988</v>
      </c>
      <c r="AL43">
        <f t="shared" si="16"/>
        <v>0.59516979665137892</v>
      </c>
      <c r="AM43">
        <f t="shared" si="17"/>
        <v>0.76178260095798922</v>
      </c>
      <c r="AO43">
        <f t="shared" si="1"/>
        <v>0.66322511575784504</v>
      </c>
      <c r="AP43">
        <v>38</v>
      </c>
      <c r="AQ43">
        <v>0.5</v>
      </c>
      <c r="AR43">
        <v>1</v>
      </c>
      <c r="AS43">
        <v>2</v>
      </c>
      <c r="AT43">
        <f t="shared" si="18"/>
        <v>0.63450910753628931</v>
      </c>
      <c r="AU43">
        <f t="shared" si="19"/>
        <v>1.2690182150725786</v>
      </c>
      <c r="AV43">
        <f t="shared" si="20"/>
        <v>2.5380364301451572</v>
      </c>
      <c r="AW43">
        <f t="shared" si="21"/>
        <v>0.39064281325335848</v>
      </c>
      <c r="AX43">
        <f t="shared" si="22"/>
        <v>0.78128562650671696</v>
      </c>
      <c r="AY43">
        <f t="shared" si="23"/>
        <v>1.5625712530134339</v>
      </c>
      <c r="AZ43">
        <f t="shared" si="24"/>
        <v>46.425018489785508</v>
      </c>
      <c r="BA43">
        <f t="shared" si="25"/>
        <v>11.606254622446377</v>
      </c>
      <c r="BB43">
        <f t="shared" si="26"/>
        <v>2.9015636556115942</v>
      </c>
    </row>
    <row r="44" spans="2:54" x14ac:dyDescent="0.2">
      <c r="B44">
        <v>7.8</v>
      </c>
      <c r="E44">
        <f t="shared" si="2"/>
        <v>7.8</v>
      </c>
      <c r="H44">
        <v>7.8</v>
      </c>
      <c r="K44">
        <f t="shared" si="3"/>
        <v>1</v>
      </c>
      <c r="N44">
        <f t="shared" si="27"/>
        <v>0.627830150263887</v>
      </c>
      <c r="O44">
        <f t="shared" si="0"/>
        <v>0.68067840827778836</v>
      </c>
      <c r="P44">
        <v>39</v>
      </c>
      <c r="Q44" s="22"/>
      <c r="R44" s="6">
        <f t="shared" si="4"/>
        <v>148.19999999999999</v>
      </c>
      <c r="S44" s="7">
        <f t="shared" si="5"/>
        <v>14.82</v>
      </c>
      <c r="T44" s="18"/>
      <c r="U44" s="17"/>
      <c r="V44" s="6" t="e">
        <f t="shared" si="6"/>
        <v>#NUM!</v>
      </c>
      <c r="W44" s="2" t="e">
        <f t="shared" si="7"/>
        <v>#NUM!</v>
      </c>
      <c r="X44" s="7" t="e">
        <f t="shared" si="8"/>
        <v>#NUM!</v>
      </c>
      <c r="Y44" s="18"/>
      <c r="Z44" s="2"/>
      <c r="AA44" s="17"/>
      <c r="AB44" s="32">
        <v>1.95</v>
      </c>
      <c r="AD44">
        <f t="shared" si="9"/>
        <v>0.47339600098044204</v>
      </c>
      <c r="AE44">
        <f t="shared" si="10"/>
        <v>0.66948304495972821</v>
      </c>
      <c r="AF44">
        <f t="shared" si="11"/>
        <v>0.94679200196088409</v>
      </c>
      <c r="AH44">
        <f t="shared" si="12"/>
        <v>0.29791775645844093</v>
      </c>
      <c r="AI44">
        <f t="shared" si="13"/>
        <v>0.36789779033183084</v>
      </c>
      <c r="AJ44">
        <f t="shared" si="14"/>
        <v>0.42131933165529195</v>
      </c>
      <c r="AK44">
        <f t="shared" si="15"/>
        <v>0.52028604465436856</v>
      </c>
      <c r="AL44">
        <f t="shared" si="16"/>
        <v>0.59583551291688186</v>
      </c>
      <c r="AM44">
        <f t="shared" si="17"/>
        <v>0.73579558066366169</v>
      </c>
      <c r="AO44">
        <f t="shared" si="1"/>
        <v>0.68067840827778836</v>
      </c>
      <c r="AP44">
        <v>39</v>
      </c>
      <c r="AQ44">
        <v>0.5</v>
      </c>
      <c r="AR44">
        <v>1</v>
      </c>
      <c r="AS44">
        <v>2</v>
      </c>
      <c r="AT44">
        <f t="shared" si="18"/>
        <v>0.6433797829465836</v>
      </c>
      <c r="AU44">
        <f t="shared" si="19"/>
        <v>1.2867595658931672</v>
      </c>
      <c r="AV44">
        <f t="shared" si="20"/>
        <v>2.5735191317863344</v>
      </c>
      <c r="AW44">
        <f t="shared" si="21"/>
        <v>0.4048920165975034</v>
      </c>
      <c r="AX44">
        <f t="shared" si="22"/>
        <v>0.8097840331950068</v>
      </c>
      <c r="AY44">
        <f t="shared" si="23"/>
        <v>1.6195680663900136</v>
      </c>
      <c r="AZ44">
        <f t="shared" si="24"/>
        <v>43.311610921933998</v>
      </c>
      <c r="BA44">
        <f t="shared" si="25"/>
        <v>10.827902730483499</v>
      </c>
      <c r="BB44">
        <f t="shared" si="26"/>
        <v>2.7069756826208748</v>
      </c>
    </row>
    <row r="45" spans="2:54" x14ac:dyDescent="0.2">
      <c r="B45">
        <v>8</v>
      </c>
      <c r="E45">
        <f t="shared" si="2"/>
        <v>8</v>
      </c>
      <c r="H45">
        <v>8</v>
      </c>
      <c r="K45">
        <f t="shared" si="3"/>
        <v>1</v>
      </c>
      <c r="N45">
        <f t="shared" si="27"/>
        <v>0.59683103659460757</v>
      </c>
      <c r="O45">
        <f t="shared" si="0"/>
        <v>0.69813170079773168</v>
      </c>
      <c r="P45">
        <v>40</v>
      </c>
      <c r="Q45" s="22"/>
      <c r="R45" s="6">
        <f t="shared" si="4"/>
        <v>152</v>
      </c>
      <c r="S45" s="7">
        <f t="shared" si="5"/>
        <v>15.200000000000001</v>
      </c>
      <c r="T45" s="18"/>
      <c r="U45" s="17"/>
      <c r="V45" s="6" t="e">
        <f t="shared" si="6"/>
        <v>#NUM!</v>
      </c>
      <c r="W45" s="2" t="e">
        <f t="shared" si="7"/>
        <v>#NUM!</v>
      </c>
      <c r="X45" s="7" t="e">
        <f t="shared" si="8"/>
        <v>#NUM!</v>
      </c>
      <c r="Y45" s="18"/>
      <c r="Z45" s="2"/>
      <c r="AA45" s="17"/>
      <c r="AB45" s="32">
        <v>2</v>
      </c>
      <c r="AD45">
        <f t="shared" si="9"/>
        <v>0.46328863117832109</v>
      </c>
      <c r="AE45">
        <f t="shared" si="10"/>
        <v>0.65518906550564837</v>
      </c>
      <c r="AF45">
        <f t="shared" si="11"/>
        <v>0.92657726235664217</v>
      </c>
      <c r="AH45">
        <f t="shared" si="12"/>
        <v>0.29779619183006167</v>
      </c>
      <c r="AI45">
        <f t="shared" si="13"/>
        <v>0.35489968147435064</v>
      </c>
      <c r="AJ45">
        <f t="shared" si="14"/>
        <v>0.42114741330913308</v>
      </c>
      <c r="AK45">
        <f t="shared" si="15"/>
        <v>0.50190394282291806</v>
      </c>
      <c r="AL45">
        <f t="shared" si="16"/>
        <v>0.59559238366012335</v>
      </c>
      <c r="AM45">
        <f t="shared" si="17"/>
        <v>0.70979936294870127</v>
      </c>
      <c r="AO45">
        <f t="shared" si="1"/>
        <v>0.69813170079773168</v>
      </c>
      <c r="AP45">
        <v>40</v>
      </c>
      <c r="AQ45">
        <v>0.5</v>
      </c>
      <c r="AR45">
        <v>1</v>
      </c>
      <c r="AS45">
        <v>2</v>
      </c>
      <c r="AT45">
        <f t="shared" si="18"/>
        <v>0.65270364466613917</v>
      </c>
      <c r="AU45">
        <f t="shared" si="19"/>
        <v>1.3054072893322783</v>
      </c>
      <c r="AV45">
        <f t="shared" si="20"/>
        <v>2.6108145786645567</v>
      </c>
      <c r="AW45">
        <f t="shared" si="21"/>
        <v>0.41954981558863985</v>
      </c>
      <c r="AX45">
        <f t="shared" si="22"/>
        <v>0.8390996311772797</v>
      </c>
      <c r="AY45">
        <f t="shared" si="23"/>
        <v>1.6781992623545594</v>
      </c>
      <c r="AZ45">
        <f t="shared" si="24"/>
        <v>40.305210851390591</v>
      </c>
      <c r="BA45">
        <f t="shared" si="25"/>
        <v>10.076302712847648</v>
      </c>
      <c r="BB45">
        <f t="shared" si="26"/>
        <v>2.5190756782119119</v>
      </c>
    </row>
    <row r="46" spans="2:54" x14ac:dyDescent="0.2">
      <c r="B46">
        <v>8.1999999999999993</v>
      </c>
      <c r="E46">
        <f t="shared" si="2"/>
        <v>8.1999999999999993</v>
      </c>
      <c r="H46">
        <v>8.1999999999999993</v>
      </c>
      <c r="K46">
        <f t="shared" si="3"/>
        <v>1</v>
      </c>
      <c r="N46">
        <f t="shared" si="27"/>
        <v>0.56807237272538502</v>
      </c>
      <c r="O46">
        <f t="shared" si="0"/>
        <v>0.715584993317675</v>
      </c>
      <c r="P46">
        <v>41</v>
      </c>
      <c r="Q46" s="22"/>
      <c r="R46" s="6">
        <f t="shared" si="4"/>
        <v>155.79999999999998</v>
      </c>
      <c r="S46" s="7">
        <f t="shared" si="5"/>
        <v>15.579999999999998</v>
      </c>
      <c r="T46" s="18"/>
      <c r="U46" s="17"/>
      <c r="V46" s="6" t="e">
        <f t="shared" si="6"/>
        <v>#NUM!</v>
      </c>
      <c r="W46" s="2" t="e">
        <f t="shared" si="7"/>
        <v>#NUM!</v>
      </c>
      <c r="X46" s="7" t="e">
        <f t="shared" si="8"/>
        <v>#NUM!</v>
      </c>
      <c r="Y46" s="18"/>
      <c r="Z46" s="2"/>
      <c r="AA46" s="17"/>
      <c r="AB46" s="32">
        <v>2.0499999999999998</v>
      </c>
      <c r="AD46">
        <f t="shared" si="9"/>
        <v>0.4530441089869307</v>
      </c>
      <c r="AE46">
        <f t="shared" si="10"/>
        <v>0.64070112328255202</v>
      </c>
      <c r="AF46">
        <f t="shared" si="11"/>
        <v>0.90608821797386141</v>
      </c>
      <c r="AH46">
        <f t="shared" si="12"/>
        <v>0.29722367823183526</v>
      </c>
      <c r="AI46">
        <f t="shared" si="13"/>
        <v>0.34191672931592632</v>
      </c>
      <c r="AJ46">
        <f t="shared" si="14"/>
        <v>0.4203377568138783</v>
      </c>
      <c r="AK46">
        <f t="shared" si="15"/>
        <v>0.48354327580083339</v>
      </c>
      <c r="AL46">
        <f t="shared" si="16"/>
        <v>0.59444735646367053</v>
      </c>
      <c r="AM46">
        <f t="shared" si="17"/>
        <v>0.68383345863185263</v>
      </c>
      <c r="AO46">
        <f t="shared" si="1"/>
        <v>0.715584993317675</v>
      </c>
      <c r="AP46">
        <v>41</v>
      </c>
      <c r="AQ46">
        <v>0.5</v>
      </c>
      <c r="AR46">
        <v>1</v>
      </c>
      <c r="AS46">
        <v>2</v>
      </c>
      <c r="AT46">
        <f t="shared" si="18"/>
        <v>0.66250649667440553</v>
      </c>
      <c r="AU46">
        <f t="shared" si="19"/>
        <v>1.3250129933488111</v>
      </c>
      <c r="AV46">
        <f t="shared" si="20"/>
        <v>2.6500259866976221</v>
      </c>
      <c r="AW46">
        <f t="shared" si="21"/>
        <v>0.43464336890811317</v>
      </c>
      <c r="AX46">
        <f t="shared" si="22"/>
        <v>0.86928673781622634</v>
      </c>
      <c r="AY46">
        <f t="shared" si="23"/>
        <v>1.7385734756324527</v>
      </c>
      <c r="AZ46">
        <f t="shared" si="24"/>
        <v>37.410255931552136</v>
      </c>
      <c r="BA46">
        <f t="shared" si="25"/>
        <v>9.352563982888034</v>
      </c>
      <c r="BB46">
        <f t="shared" si="26"/>
        <v>2.3381409957220085</v>
      </c>
    </row>
    <row r="47" spans="2:54" x14ac:dyDescent="0.2">
      <c r="B47">
        <v>8.4</v>
      </c>
      <c r="E47">
        <f t="shared" si="2"/>
        <v>8.4</v>
      </c>
      <c r="H47">
        <v>8.4</v>
      </c>
      <c r="K47">
        <f t="shared" si="3"/>
        <v>1</v>
      </c>
      <c r="N47">
        <f t="shared" si="27"/>
        <v>0.54134334384998417</v>
      </c>
      <c r="O47">
        <f t="shared" si="0"/>
        <v>0.73303828583761832</v>
      </c>
      <c r="P47">
        <v>42</v>
      </c>
      <c r="Q47" s="22"/>
      <c r="R47" s="6">
        <f t="shared" si="4"/>
        <v>159.6</v>
      </c>
      <c r="S47" s="7">
        <f t="shared" si="5"/>
        <v>15.96</v>
      </c>
      <c r="T47" s="18"/>
      <c r="U47" s="17"/>
      <c r="V47" s="6" t="e">
        <f t="shared" si="6"/>
        <v>#NUM!</v>
      </c>
      <c r="W47" s="2" t="e">
        <f t="shared" si="7"/>
        <v>#NUM!</v>
      </c>
      <c r="X47" s="7" t="e">
        <f t="shared" si="8"/>
        <v>#NUM!</v>
      </c>
      <c r="Y47" s="18"/>
      <c r="Z47" s="2"/>
      <c r="AA47" s="17"/>
      <c r="AB47" s="32">
        <v>2.1</v>
      </c>
      <c r="AD47">
        <f t="shared" si="9"/>
        <v>0.4426708050386961</v>
      </c>
      <c r="AE47">
        <f t="shared" si="10"/>
        <v>0.62603105615234034</v>
      </c>
      <c r="AF47">
        <f t="shared" si="11"/>
        <v>0.8853416100773922</v>
      </c>
      <c r="AH47">
        <f t="shared" si="12"/>
        <v>0.29620458419290657</v>
      </c>
      <c r="AI47">
        <f t="shared" si="13"/>
        <v>0.32896851815441946</v>
      </c>
      <c r="AJ47">
        <f t="shared" si="14"/>
        <v>0.41889654020269185</v>
      </c>
      <c r="AK47">
        <f t="shared" si="15"/>
        <v>0.46523173996775985</v>
      </c>
      <c r="AL47">
        <f t="shared" si="16"/>
        <v>0.59240916838581315</v>
      </c>
      <c r="AM47">
        <f t="shared" si="17"/>
        <v>0.65793703630883893</v>
      </c>
      <c r="AO47">
        <f t="shared" si="1"/>
        <v>0.73303828583761832</v>
      </c>
      <c r="AP47">
        <v>42</v>
      </c>
      <c r="AQ47">
        <v>0.5</v>
      </c>
      <c r="AR47">
        <v>1</v>
      </c>
      <c r="AS47">
        <v>2</v>
      </c>
      <c r="AT47">
        <f t="shared" si="18"/>
        <v>0.67281636480318796</v>
      </c>
      <c r="AU47">
        <f t="shared" si="19"/>
        <v>1.3456327296063759</v>
      </c>
      <c r="AV47">
        <f t="shared" si="20"/>
        <v>2.6912654592127518</v>
      </c>
      <c r="AW47">
        <f t="shared" si="21"/>
        <v>0.45020202214891986</v>
      </c>
      <c r="AX47">
        <f t="shared" si="22"/>
        <v>0.90040404429783971</v>
      </c>
      <c r="AY47">
        <f t="shared" si="23"/>
        <v>1.8008080885956794</v>
      </c>
      <c r="AZ47">
        <f t="shared" si="24"/>
        <v>34.630491499748679</v>
      </c>
      <c r="BA47">
        <f t="shared" si="25"/>
        <v>8.6576228749371698</v>
      </c>
      <c r="BB47">
        <f t="shared" si="26"/>
        <v>2.1644057187342924</v>
      </c>
    </row>
    <row r="48" spans="2:54" x14ac:dyDescent="0.2">
      <c r="B48">
        <v>8.6</v>
      </c>
      <c r="E48">
        <f t="shared" si="2"/>
        <v>8.6</v>
      </c>
      <c r="H48">
        <v>8.6</v>
      </c>
      <c r="K48">
        <f t="shared" si="3"/>
        <v>1</v>
      </c>
      <c r="N48">
        <f t="shared" si="27"/>
        <v>0.51645735995206721</v>
      </c>
      <c r="O48">
        <f t="shared" si="0"/>
        <v>0.75049157835756164</v>
      </c>
      <c r="P48">
        <v>43</v>
      </c>
      <c r="Q48" s="22"/>
      <c r="R48" s="6">
        <f t="shared" si="4"/>
        <v>163.4</v>
      </c>
      <c r="S48" s="7">
        <f t="shared" si="5"/>
        <v>16.34</v>
      </c>
      <c r="T48" s="18"/>
      <c r="U48" s="17"/>
      <c r="V48" s="6" t="e">
        <f t="shared" si="6"/>
        <v>#NUM!</v>
      </c>
      <c r="W48" s="2" t="e">
        <f t="shared" si="7"/>
        <v>#NUM!</v>
      </c>
      <c r="X48" s="7" t="e">
        <f t="shared" si="8"/>
        <v>#NUM!</v>
      </c>
      <c r="Y48" s="18"/>
      <c r="Z48" s="2"/>
      <c r="AA48" s="17"/>
      <c r="AB48" s="32">
        <v>2.15</v>
      </c>
      <c r="AD48">
        <f t="shared" si="9"/>
        <v>0.43217723730516411</v>
      </c>
      <c r="AE48">
        <f t="shared" si="10"/>
        <v>0.61119091034589867</v>
      </c>
      <c r="AF48">
        <f t="shared" si="11"/>
        <v>0.86435447461032822</v>
      </c>
      <c r="AH48">
        <f t="shared" si="12"/>
        <v>0.29474416709846318</v>
      </c>
      <c r="AI48">
        <f t="shared" si="13"/>
        <v>0.31607442225867849</v>
      </c>
      <c r="AJ48">
        <f t="shared" si="14"/>
        <v>0.41683119854100842</v>
      </c>
      <c r="AK48">
        <f t="shared" si="15"/>
        <v>0.44699673467746359</v>
      </c>
      <c r="AL48">
        <f t="shared" si="16"/>
        <v>0.58948833419692637</v>
      </c>
      <c r="AM48">
        <f t="shared" si="17"/>
        <v>0.63214884451735698</v>
      </c>
      <c r="AO48">
        <f t="shared" si="1"/>
        <v>0.75049157835756164</v>
      </c>
      <c r="AP48">
        <v>43</v>
      </c>
      <c r="AQ48">
        <v>0.5</v>
      </c>
      <c r="AR48">
        <v>1</v>
      </c>
      <c r="AS48">
        <v>2</v>
      </c>
      <c r="AT48">
        <f t="shared" si="18"/>
        <v>0.68366373054929752</v>
      </c>
      <c r="AU48">
        <f t="shared" si="19"/>
        <v>1.367327461098595</v>
      </c>
      <c r="AV48">
        <f t="shared" si="20"/>
        <v>2.7346549221971901</v>
      </c>
      <c r="AW48">
        <f t="shared" si="21"/>
        <v>0.46625754306883077</v>
      </c>
      <c r="AX48">
        <f t="shared" si="22"/>
        <v>0.93251508613766154</v>
      </c>
      <c r="AY48">
        <f t="shared" si="23"/>
        <v>1.8650301722753231</v>
      </c>
      <c r="AZ48">
        <f t="shared" si="24"/>
        <v>31.968972929970363</v>
      </c>
      <c r="BA48">
        <f t="shared" si="25"/>
        <v>7.9922432324925907</v>
      </c>
      <c r="BB48">
        <f t="shared" si="26"/>
        <v>1.9980608081231477</v>
      </c>
    </row>
    <row r="49" spans="2:54" x14ac:dyDescent="0.2">
      <c r="B49">
        <v>8.8000000000000007</v>
      </c>
      <c r="E49">
        <f t="shared" si="2"/>
        <v>8.8000000000000007</v>
      </c>
      <c r="H49">
        <v>8.8000000000000007</v>
      </c>
      <c r="K49">
        <f t="shared" si="3"/>
        <v>1</v>
      </c>
      <c r="N49">
        <f t="shared" si="27"/>
        <v>0.49324879057405574</v>
      </c>
      <c r="O49">
        <f t="shared" si="0"/>
        <v>0.76794487087750496</v>
      </c>
      <c r="P49">
        <v>44</v>
      </c>
      <c r="Q49" s="22"/>
      <c r="R49" s="6">
        <f t="shared" si="4"/>
        <v>167.20000000000002</v>
      </c>
      <c r="S49" s="7">
        <f t="shared" si="5"/>
        <v>16.720000000000002</v>
      </c>
      <c r="T49" s="18"/>
      <c r="U49" s="17"/>
      <c r="V49" s="6" t="e">
        <f t="shared" si="6"/>
        <v>#NUM!</v>
      </c>
      <c r="W49" s="2" t="e">
        <f t="shared" si="7"/>
        <v>#NUM!</v>
      </c>
      <c r="X49" s="7" t="e">
        <f t="shared" si="8"/>
        <v>#NUM!</v>
      </c>
      <c r="Y49" s="18"/>
      <c r="Z49" s="2"/>
      <c r="AA49" s="17"/>
      <c r="AB49" s="32">
        <v>2.2000000000000002</v>
      </c>
      <c r="AD49">
        <f t="shared" si="9"/>
        <v>0.42157206802379354</v>
      </c>
      <c r="AE49">
        <f t="shared" si="10"/>
        <v>0.59619293611692181</v>
      </c>
      <c r="AF49">
        <f t="shared" si="11"/>
        <v>0.84314413604758709</v>
      </c>
      <c r="AH49">
        <f t="shared" si="12"/>
        <v>0.29284856580443797</v>
      </c>
      <c r="AI49">
        <f t="shared" si="13"/>
        <v>0.30325356724058794</v>
      </c>
      <c r="AJ49">
        <f t="shared" si="14"/>
        <v>0.41415041348214593</v>
      </c>
      <c r="AK49">
        <f t="shared" si="15"/>
        <v>0.42886530762966074</v>
      </c>
      <c r="AL49">
        <f t="shared" si="16"/>
        <v>0.58569713160887593</v>
      </c>
      <c r="AM49">
        <f t="shared" si="17"/>
        <v>0.60650713448117588</v>
      </c>
      <c r="AO49">
        <f t="shared" si="1"/>
        <v>0.76794487087750496</v>
      </c>
      <c r="AP49">
        <v>44</v>
      </c>
      <c r="AQ49">
        <v>0.5</v>
      </c>
      <c r="AR49">
        <v>1</v>
      </c>
      <c r="AS49">
        <v>2</v>
      </c>
      <c r="AT49">
        <f t="shared" si="18"/>
        <v>0.69508179550833937</v>
      </c>
      <c r="AU49">
        <f t="shared" si="19"/>
        <v>1.3901635910166787</v>
      </c>
      <c r="AV49">
        <f t="shared" si="20"/>
        <v>2.7803271820333575</v>
      </c>
      <c r="AW49">
        <f t="shared" si="21"/>
        <v>0.48284438740353697</v>
      </c>
      <c r="AX49">
        <f t="shared" si="22"/>
        <v>0.96568877480707394</v>
      </c>
      <c r="AY49">
        <f t="shared" si="23"/>
        <v>1.9313775496141479</v>
      </c>
      <c r="AZ49">
        <f t="shared" si="24"/>
        <v>29.428072334125371</v>
      </c>
      <c r="BA49">
        <f t="shared" si="25"/>
        <v>7.3570180835313428</v>
      </c>
      <c r="BB49">
        <f t="shared" si="26"/>
        <v>1.8392545208828357</v>
      </c>
    </row>
    <row r="50" spans="2:54" x14ac:dyDescent="0.2">
      <c r="B50">
        <v>9</v>
      </c>
      <c r="E50">
        <f t="shared" si="2"/>
        <v>9</v>
      </c>
      <c r="H50">
        <v>9</v>
      </c>
      <c r="K50">
        <f t="shared" si="3"/>
        <v>1</v>
      </c>
      <c r="N50">
        <f t="shared" si="27"/>
        <v>0.47157020175376402</v>
      </c>
      <c r="O50">
        <f t="shared" si="0"/>
        <v>0.78539816339744828</v>
      </c>
      <c r="P50">
        <v>45</v>
      </c>
      <c r="Q50" s="22"/>
      <c r="R50" s="6">
        <f t="shared" si="4"/>
        <v>171</v>
      </c>
      <c r="S50" s="7">
        <f t="shared" si="5"/>
        <v>17.100000000000001</v>
      </c>
      <c r="T50" s="18"/>
      <c r="U50" s="17"/>
      <c r="V50" s="6" t="e">
        <f t="shared" si="6"/>
        <v>#NUM!</v>
      </c>
      <c r="W50" s="2" t="e">
        <f t="shared" si="7"/>
        <v>#NUM!</v>
      </c>
      <c r="X50" s="7" t="e">
        <f t="shared" si="8"/>
        <v>#NUM!</v>
      </c>
      <c r="Y50" s="18"/>
      <c r="Z50" s="2"/>
      <c r="AA50" s="17"/>
      <c r="AB50" s="32">
        <v>2.25</v>
      </c>
      <c r="AD50">
        <f t="shared" si="9"/>
        <v>0.41086410074312579</v>
      </c>
      <c r="AE50">
        <f t="shared" si="10"/>
        <v>0.58104958356315417</v>
      </c>
      <c r="AF50">
        <f t="shared" si="11"/>
        <v>0.82172820148625159</v>
      </c>
      <c r="AH50">
        <f t="shared" si="12"/>
        <v>0.29052479178157703</v>
      </c>
      <c r="AI50">
        <f t="shared" si="13"/>
        <v>0.29052479178157709</v>
      </c>
      <c r="AJ50">
        <f t="shared" si="14"/>
        <v>0.41086410074312579</v>
      </c>
      <c r="AK50">
        <f t="shared" si="15"/>
        <v>0.41086410074312585</v>
      </c>
      <c r="AL50">
        <f t="shared" si="16"/>
        <v>0.58104958356315406</v>
      </c>
      <c r="AM50">
        <f t="shared" si="17"/>
        <v>0.58104958356315417</v>
      </c>
      <c r="AO50">
        <f t="shared" si="1"/>
        <v>0.78539816339744828</v>
      </c>
      <c r="AP50">
        <v>45</v>
      </c>
      <c r="AQ50">
        <v>0.5</v>
      </c>
      <c r="AR50">
        <v>1</v>
      </c>
      <c r="AS50">
        <v>2</v>
      </c>
      <c r="AT50">
        <f t="shared" si="18"/>
        <v>0.70710678118654746</v>
      </c>
      <c r="AU50">
        <f t="shared" si="19"/>
        <v>1.4142135623730949</v>
      </c>
      <c r="AV50">
        <f t="shared" si="20"/>
        <v>2.8284271247461898</v>
      </c>
      <c r="AW50">
        <f t="shared" si="21"/>
        <v>0.49999999999999989</v>
      </c>
      <c r="AX50">
        <f t="shared" si="22"/>
        <v>0.99999999999999978</v>
      </c>
      <c r="AY50">
        <f t="shared" si="23"/>
        <v>1.9999999999999996</v>
      </c>
      <c r="AZ50">
        <f t="shared" si="24"/>
        <v>27.0094894847132</v>
      </c>
      <c r="BA50">
        <f t="shared" si="25"/>
        <v>6.7523723711782999</v>
      </c>
      <c r="BB50">
        <f t="shared" si="26"/>
        <v>1.688093092794575</v>
      </c>
    </row>
    <row r="51" spans="2:54" x14ac:dyDescent="0.2">
      <c r="B51">
        <v>9.1999999999999993</v>
      </c>
      <c r="E51">
        <f t="shared" si="2"/>
        <v>9.1999999999999993</v>
      </c>
      <c r="H51">
        <v>9.1999999999999993</v>
      </c>
      <c r="K51">
        <f t="shared" si="3"/>
        <v>1</v>
      </c>
      <c r="N51">
        <f t="shared" si="27"/>
        <v>0.45129000876718917</v>
      </c>
      <c r="O51">
        <f t="shared" si="0"/>
        <v>0.80285145591739149</v>
      </c>
      <c r="P51">
        <v>46</v>
      </c>
      <c r="Q51" s="22"/>
      <c r="R51" s="6">
        <f t="shared" si="4"/>
        <v>174.79999999999998</v>
      </c>
      <c r="S51" s="7">
        <f t="shared" si="5"/>
        <v>17.48</v>
      </c>
      <c r="T51" s="18"/>
      <c r="U51" s="17"/>
      <c r="V51" s="6" t="e">
        <f t="shared" si="6"/>
        <v>#NUM!</v>
      </c>
      <c r="W51" s="2" t="e">
        <f t="shared" si="7"/>
        <v>#NUM!</v>
      </c>
      <c r="X51" s="7" t="e">
        <f t="shared" si="8"/>
        <v>#NUM!</v>
      </c>
      <c r="Y51" s="18"/>
      <c r="Z51" s="2"/>
      <c r="AA51" s="17"/>
      <c r="AB51" s="32">
        <v>2.2999999999999998</v>
      </c>
      <c r="AD51">
        <f t="shared" si="9"/>
        <v>0.40006227750961504</v>
      </c>
      <c r="AE51">
        <f t="shared" si="10"/>
        <v>0.56577349864796644</v>
      </c>
      <c r="AF51">
        <f t="shared" si="11"/>
        <v>0.80012455501923008</v>
      </c>
      <c r="AH51">
        <f t="shared" si="12"/>
        <v>0.28778071882679251</v>
      </c>
      <c r="AI51">
        <f t="shared" si="13"/>
        <v>0.27790660977694437</v>
      </c>
      <c r="AJ51">
        <f t="shared" si="14"/>
        <v>0.40698339555432828</v>
      </c>
      <c r="AK51">
        <f t="shared" si="15"/>
        <v>0.3930192966196821</v>
      </c>
      <c r="AL51">
        <f t="shared" si="16"/>
        <v>0.57556143765358503</v>
      </c>
      <c r="AM51">
        <f t="shared" si="17"/>
        <v>0.55581321955388874</v>
      </c>
      <c r="AO51">
        <f t="shared" si="1"/>
        <v>0.80285145591739149</v>
      </c>
      <c r="AP51">
        <v>46</v>
      </c>
      <c r="AQ51">
        <v>0.5</v>
      </c>
      <c r="AR51">
        <v>1</v>
      </c>
      <c r="AS51">
        <v>2</v>
      </c>
      <c r="AT51">
        <f t="shared" si="18"/>
        <v>0.71977826981286308</v>
      </c>
      <c r="AU51">
        <f t="shared" si="19"/>
        <v>1.4395565396257262</v>
      </c>
      <c r="AV51">
        <f t="shared" si="20"/>
        <v>2.8791130792514523</v>
      </c>
      <c r="AW51">
        <f t="shared" si="21"/>
        <v>0.51776515689528468</v>
      </c>
      <c r="AX51">
        <f t="shared" si="22"/>
        <v>1.0355303137905694</v>
      </c>
      <c r="AY51">
        <f t="shared" si="23"/>
        <v>2.0710606275811387</v>
      </c>
      <c r="AZ51">
        <f t="shared" si="24"/>
        <v>24.714266802468739</v>
      </c>
      <c r="BA51">
        <f t="shared" si="25"/>
        <v>6.1785667006171847</v>
      </c>
      <c r="BB51">
        <f t="shared" si="26"/>
        <v>1.5446416751542962</v>
      </c>
    </row>
    <row r="52" spans="2:54" x14ac:dyDescent="0.2">
      <c r="B52">
        <v>9.4</v>
      </c>
      <c r="E52">
        <f t="shared" si="2"/>
        <v>9.4</v>
      </c>
      <c r="H52">
        <v>9.4</v>
      </c>
      <c r="K52">
        <f t="shared" si="3"/>
        <v>1</v>
      </c>
      <c r="N52">
        <f t="shared" si="27"/>
        <v>0.43229047467241827</v>
      </c>
      <c r="O52">
        <f t="shared" si="0"/>
        <v>0.82030474843733481</v>
      </c>
      <c r="P52">
        <v>47</v>
      </c>
      <c r="Q52" s="22"/>
      <c r="R52" s="6">
        <f t="shared" si="4"/>
        <v>178.6</v>
      </c>
      <c r="S52" s="7">
        <f t="shared" si="5"/>
        <v>17.86</v>
      </c>
      <c r="T52" s="18"/>
      <c r="U52" s="17"/>
      <c r="V52" s="6" t="e">
        <f t="shared" si="6"/>
        <v>#NUM!</v>
      </c>
      <c r="W52" s="2" t="e">
        <f t="shared" si="7"/>
        <v>#NUM!</v>
      </c>
      <c r="X52" s="7" t="e">
        <f t="shared" si="8"/>
        <v>#NUM!</v>
      </c>
      <c r="Y52" s="18"/>
      <c r="Z52" s="2"/>
      <c r="AA52" s="17"/>
      <c r="AB52" s="32">
        <v>2.35</v>
      </c>
      <c r="AD52">
        <f t="shared" si="9"/>
        <v>0.38917567622195853</v>
      </c>
      <c r="AE52">
        <f t="shared" si="10"/>
        <v>0.55037751945881419</v>
      </c>
      <c r="AF52">
        <f t="shared" si="11"/>
        <v>0.77835135244391707</v>
      </c>
      <c r="AH52">
        <f t="shared" si="12"/>
        <v>0.28462507138507315</v>
      </c>
      <c r="AI52">
        <f t="shared" si="13"/>
        <v>0.26541717295958966</v>
      </c>
      <c r="AJ52">
        <f t="shared" si="14"/>
        <v>0.40252063614418077</v>
      </c>
      <c r="AK52">
        <f t="shared" si="15"/>
        <v>0.3753565656861772</v>
      </c>
      <c r="AL52">
        <f t="shared" si="16"/>
        <v>0.56925014277014629</v>
      </c>
      <c r="AM52">
        <f t="shared" si="17"/>
        <v>0.53083434591917933</v>
      </c>
      <c r="AO52">
        <f t="shared" si="1"/>
        <v>0.82030474843733481</v>
      </c>
      <c r="AP52">
        <v>47</v>
      </c>
      <c r="AQ52">
        <v>0.5</v>
      </c>
      <c r="AR52">
        <v>1</v>
      </c>
      <c r="AS52">
        <v>2</v>
      </c>
      <c r="AT52">
        <f t="shared" si="18"/>
        <v>0.73313959281981234</v>
      </c>
      <c r="AU52">
        <f t="shared" si="19"/>
        <v>1.4662791856396247</v>
      </c>
      <c r="AV52">
        <f t="shared" si="20"/>
        <v>2.9325583712792493</v>
      </c>
      <c r="AW52">
        <f t="shared" si="21"/>
        <v>0.53618435501234119</v>
      </c>
      <c r="AX52">
        <f t="shared" si="22"/>
        <v>1.0723687100246824</v>
      </c>
      <c r="AY52">
        <f t="shared" si="23"/>
        <v>2.1447374200493647</v>
      </c>
      <c r="AZ52">
        <f t="shared" si="24"/>
        <v>22.542808224595444</v>
      </c>
      <c r="BA52">
        <f t="shared" si="25"/>
        <v>5.6357020561488609</v>
      </c>
      <c r="BB52">
        <f t="shared" si="26"/>
        <v>1.4089255140372152</v>
      </c>
    </row>
    <row r="53" spans="2:54" x14ac:dyDescent="0.2">
      <c r="B53">
        <v>9.6</v>
      </c>
      <c r="E53">
        <f t="shared" si="2"/>
        <v>9.6</v>
      </c>
      <c r="H53">
        <v>9.6</v>
      </c>
      <c r="K53">
        <f t="shared" si="3"/>
        <v>1</v>
      </c>
      <c r="N53">
        <f t="shared" si="27"/>
        <v>0.41446599763514408</v>
      </c>
      <c r="O53">
        <f t="shared" si="0"/>
        <v>0.83775804095727813</v>
      </c>
      <c r="P53">
        <v>48</v>
      </c>
      <c r="Q53" s="22"/>
      <c r="R53" s="6">
        <f t="shared" si="4"/>
        <v>182.4</v>
      </c>
      <c r="S53" s="7">
        <f t="shared" si="5"/>
        <v>18.240000000000002</v>
      </c>
      <c r="T53" s="18"/>
      <c r="U53" s="17"/>
      <c r="V53" s="6" t="e">
        <f t="shared" si="6"/>
        <v>#NUM!</v>
      </c>
      <c r="W53" s="2" t="e">
        <f t="shared" si="7"/>
        <v>#NUM!</v>
      </c>
      <c r="X53" s="7" t="e">
        <f t="shared" si="8"/>
        <v>#NUM!</v>
      </c>
      <c r="Y53" s="18"/>
      <c r="Z53" s="2"/>
      <c r="AA53" s="17"/>
      <c r="AB53" s="32">
        <v>2.4</v>
      </c>
      <c r="AD53">
        <f t="shared" si="9"/>
        <v>0.37821350818170241</v>
      </c>
      <c r="AE53">
        <f t="shared" si="10"/>
        <v>0.53487467274327105</v>
      </c>
      <c r="AF53">
        <f t="shared" si="11"/>
        <v>0.75642701636340481</v>
      </c>
      <c r="AH53">
        <f t="shared" si="12"/>
        <v>0.28106741153088421</v>
      </c>
      <c r="AI53">
        <f t="shared" si="13"/>
        <v>0.25307423406273355</v>
      </c>
      <c r="AJ53">
        <f t="shared" si="14"/>
        <v>0.39748934532807645</v>
      </c>
      <c r="AK53">
        <f t="shared" si="15"/>
        <v>0.35790101409870084</v>
      </c>
      <c r="AL53">
        <f t="shared" si="16"/>
        <v>0.56213482306176843</v>
      </c>
      <c r="AM53">
        <f t="shared" si="17"/>
        <v>0.5061484681254671</v>
      </c>
      <c r="AO53">
        <f t="shared" si="1"/>
        <v>0.83775804095727813</v>
      </c>
      <c r="AP53">
        <v>48</v>
      </c>
      <c r="AQ53">
        <v>0.5</v>
      </c>
      <c r="AR53">
        <v>1</v>
      </c>
      <c r="AS53">
        <v>2</v>
      </c>
      <c r="AT53">
        <f t="shared" si="18"/>
        <v>0.74723827493230432</v>
      </c>
      <c r="AU53">
        <f t="shared" si="19"/>
        <v>1.4944765498646086</v>
      </c>
      <c r="AV53">
        <f t="shared" si="20"/>
        <v>2.9889530997292173</v>
      </c>
      <c r="AW53">
        <f t="shared" si="21"/>
        <v>0.55530625741459638</v>
      </c>
      <c r="AX53">
        <f t="shared" si="22"/>
        <v>1.1106125148291928</v>
      </c>
      <c r="AY53">
        <f t="shared" si="23"/>
        <v>2.2212250296583855</v>
      </c>
      <c r="AZ53">
        <f t="shared" si="24"/>
        <v>20.494901742860556</v>
      </c>
      <c r="BA53">
        <f t="shared" si="25"/>
        <v>5.1237254357151389</v>
      </c>
      <c r="BB53">
        <f t="shared" si="26"/>
        <v>1.2809313589287847</v>
      </c>
    </row>
    <row r="54" spans="2:54" x14ac:dyDescent="0.2">
      <c r="B54">
        <v>9.8000000000000007</v>
      </c>
      <c r="E54">
        <f t="shared" si="2"/>
        <v>9.8000000000000007</v>
      </c>
      <c r="H54">
        <v>9.8000000000000007</v>
      </c>
      <c r="K54">
        <f t="shared" si="3"/>
        <v>1</v>
      </c>
      <c r="N54">
        <f t="shared" si="27"/>
        <v>0.39772164037958013</v>
      </c>
      <c r="O54">
        <f t="shared" si="0"/>
        <v>0.85521133347722145</v>
      </c>
      <c r="P54">
        <v>49</v>
      </c>
      <c r="Q54" s="22"/>
      <c r="R54" s="6">
        <f t="shared" si="4"/>
        <v>186.20000000000002</v>
      </c>
      <c r="S54" s="7">
        <f t="shared" si="5"/>
        <v>18.62</v>
      </c>
      <c r="T54" s="18"/>
      <c r="U54" s="17"/>
      <c r="V54" s="6" t="e">
        <f t="shared" si="6"/>
        <v>#NUM!</v>
      </c>
      <c r="W54" s="2" t="e">
        <f t="shared" si="7"/>
        <v>#NUM!</v>
      </c>
      <c r="X54" s="7" t="e">
        <f t="shared" si="8"/>
        <v>#NUM!</v>
      </c>
      <c r="Y54" s="18"/>
      <c r="Z54" s="2"/>
      <c r="AA54" s="17"/>
      <c r="AB54" s="32">
        <v>2.4500000000000002</v>
      </c>
      <c r="AD54">
        <f t="shared" si="9"/>
        <v>0.36718511587228386</v>
      </c>
      <c r="AE54">
        <f t="shared" si="10"/>
        <v>0.51927817076812022</v>
      </c>
      <c r="AF54">
        <f t="shared" si="11"/>
        <v>0.73437023174456773</v>
      </c>
      <c r="AH54">
        <f t="shared" si="12"/>
        <v>0.27711812466402125</v>
      </c>
      <c r="AI54">
        <f t="shared" si="13"/>
        <v>0.24089511057893745</v>
      </c>
      <c r="AJ54">
        <f t="shared" si="14"/>
        <v>0.39190421027925693</v>
      </c>
      <c r="AK54">
        <f t="shared" si="15"/>
        <v>0.34067713249009979</v>
      </c>
      <c r="AL54">
        <f t="shared" si="16"/>
        <v>0.5542362493280425</v>
      </c>
      <c r="AM54">
        <f t="shared" si="17"/>
        <v>0.4817902211578749</v>
      </c>
      <c r="AO54">
        <f t="shared" si="1"/>
        <v>0.85521133347722145</v>
      </c>
      <c r="AP54">
        <v>49</v>
      </c>
      <c r="AQ54">
        <v>0.5</v>
      </c>
      <c r="AR54">
        <v>1</v>
      </c>
      <c r="AS54">
        <v>2</v>
      </c>
      <c r="AT54">
        <f t="shared" si="18"/>
        <v>0.76212654335290708</v>
      </c>
      <c r="AU54">
        <f t="shared" si="19"/>
        <v>1.5242530867058142</v>
      </c>
      <c r="AV54">
        <f t="shared" si="20"/>
        <v>3.0485061734116283</v>
      </c>
      <c r="AW54">
        <f t="shared" si="21"/>
        <v>0.57518420361050471</v>
      </c>
      <c r="AX54">
        <f t="shared" si="22"/>
        <v>1.1503684072210094</v>
      </c>
      <c r="AY54">
        <f t="shared" si="23"/>
        <v>2.3007368144420188</v>
      </c>
      <c r="AZ54">
        <f t="shared" si="24"/>
        <v>18.569745376268326</v>
      </c>
      <c r="BA54">
        <f t="shared" si="25"/>
        <v>4.6424363440670815</v>
      </c>
      <c r="BB54">
        <f t="shared" si="26"/>
        <v>1.1606090860167704</v>
      </c>
    </row>
    <row r="55" spans="2:54" x14ac:dyDescent="0.2">
      <c r="B55">
        <v>10</v>
      </c>
      <c r="E55">
        <f t="shared" si="2"/>
        <v>10</v>
      </c>
      <c r="H55">
        <v>10</v>
      </c>
      <c r="K55">
        <f t="shared" si="3"/>
        <v>1</v>
      </c>
      <c r="N55">
        <f t="shared" si="27"/>
        <v>0.38197186342054879</v>
      </c>
      <c r="O55">
        <f t="shared" si="0"/>
        <v>0.87266462599716466</v>
      </c>
      <c r="P55">
        <v>50</v>
      </c>
      <c r="Q55" s="22"/>
      <c r="R55" s="6">
        <f t="shared" si="4"/>
        <v>190</v>
      </c>
      <c r="S55" s="7">
        <f t="shared" si="5"/>
        <v>19</v>
      </c>
      <c r="T55" s="18"/>
      <c r="U55" s="17"/>
      <c r="V55" s="6" t="e">
        <f t="shared" si="6"/>
        <v>#NUM!</v>
      </c>
      <c r="W55" s="2" t="e">
        <f t="shared" si="7"/>
        <v>#NUM!</v>
      </c>
      <c r="X55" s="7" t="e">
        <f t="shared" si="8"/>
        <v>#NUM!</v>
      </c>
      <c r="Y55" s="18"/>
      <c r="Z55" s="2"/>
      <c r="AA55" s="17"/>
      <c r="AB55" s="32">
        <v>2.5</v>
      </c>
      <c r="AD55">
        <f t="shared" si="9"/>
        <v>0.35609997100259139</v>
      </c>
      <c r="AE55">
        <f t="shared" si="10"/>
        <v>0.50360140855253066</v>
      </c>
      <c r="AF55">
        <f t="shared" si="11"/>
        <v>0.71219994200518277</v>
      </c>
      <c r="AH55">
        <f t="shared" si="12"/>
        <v>0.27278840398136428</v>
      </c>
      <c r="AI55">
        <f t="shared" si="13"/>
        <v>0.22889664917020175</v>
      </c>
      <c r="AJ55">
        <f t="shared" si="14"/>
        <v>0.38578106056855621</v>
      </c>
      <c r="AK55">
        <f t="shared" si="15"/>
        <v>0.32370874563825558</v>
      </c>
      <c r="AL55">
        <f t="shared" si="16"/>
        <v>0.54557680796272856</v>
      </c>
      <c r="AM55">
        <f t="shared" si="17"/>
        <v>0.4577932983404035</v>
      </c>
      <c r="AO55">
        <f t="shared" si="1"/>
        <v>0.87266462599716466</v>
      </c>
      <c r="AP55">
        <v>50</v>
      </c>
      <c r="AQ55">
        <v>0.5</v>
      </c>
      <c r="AR55">
        <v>1</v>
      </c>
      <c r="AS55">
        <v>2</v>
      </c>
      <c r="AT55">
        <f t="shared" si="18"/>
        <v>0.77786191343020594</v>
      </c>
      <c r="AU55">
        <f t="shared" si="19"/>
        <v>1.5557238268604119</v>
      </c>
      <c r="AV55">
        <f t="shared" si="20"/>
        <v>3.1114476537208238</v>
      </c>
      <c r="AW55">
        <f t="shared" si="21"/>
        <v>0.59587679629710466</v>
      </c>
      <c r="AX55">
        <f t="shared" si="22"/>
        <v>1.1917535925942093</v>
      </c>
      <c r="AY55">
        <f t="shared" si="23"/>
        <v>2.3835071851884186</v>
      </c>
      <c r="AZ55">
        <f t="shared" si="24"/>
        <v>16.765976320430855</v>
      </c>
      <c r="BA55">
        <f t="shared" si="25"/>
        <v>4.1914940801077138</v>
      </c>
      <c r="BB55">
        <f t="shared" si="26"/>
        <v>1.0478735200269285</v>
      </c>
    </row>
    <row r="56" spans="2:54" x14ac:dyDescent="0.2">
      <c r="B56">
        <v>10.199999999999999</v>
      </c>
      <c r="E56">
        <f t="shared" si="2"/>
        <v>10.199999999999999</v>
      </c>
      <c r="H56">
        <v>10.199999999999999</v>
      </c>
      <c r="K56">
        <f t="shared" si="3"/>
        <v>1</v>
      </c>
      <c r="N56">
        <f t="shared" si="27"/>
        <v>0.36713943043113118</v>
      </c>
      <c r="O56">
        <f t="shared" si="0"/>
        <v>0.89011791851710798</v>
      </c>
      <c r="P56">
        <v>51</v>
      </c>
      <c r="Q56" s="22"/>
      <c r="R56" s="6">
        <f t="shared" si="4"/>
        <v>193.79999999999998</v>
      </c>
      <c r="S56" s="7">
        <f t="shared" si="5"/>
        <v>19.38</v>
      </c>
      <c r="T56" s="18"/>
      <c r="U56" s="17"/>
      <c r="V56" s="6" t="e">
        <f t="shared" si="6"/>
        <v>#NUM!</v>
      </c>
      <c r="W56" s="2" t="e">
        <f t="shared" si="7"/>
        <v>#NUM!</v>
      </c>
      <c r="X56" s="7" t="e">
        <f t="shared" si="8"/>
        <v>#NUM!</v>
      </c>
      <c r="Y56" s="18"/>
      <c r="Z56" s="2"/>
      <c r="AA56" s="17"/>
      <c r="AB56" s="32">
        <v>2.5499999999999998</v>
      </c>
      <c r="AD56">
        <f t="shared" si="9"/>
        <v>0.34496767285567298</v>
      </c>
      <c r="AE56">
        <f t="shared" si="10"/>
        <v>0.48785796153277772</v>
      </c>
      <c r="AF56">
        <f t="shared" si="11"/>
        <v>0.68993534571134596</v>
      </c>
      <c r="AH56">
        <f t="shared" si="12"/>
        <v>0.26809023379299574</v>
      </c>
      <c r="AI56">
        <f t="shared" si="13"/>
        <v>0.21709519078108452</v>
      </c>
      <c r="AJ56">
        <f t="shared" si="14"/>
        <v>0.37913684456982844</v>
      </c>
      <c r="AK56">
        <f t="shared" si="15"/>
        <v>0.30701896312858423</v>
      </c>
      <c r="AL56">
        <f t="shared" si="16"/>
        <v>0.53618046758599147</v>
      </c>
      <c r="AM56">
        <f t="shared" si="17"/>
        <v>0.43419038156216905</v>
      </c>
      <c r="AO56">
        <f t="shared" si="1"/>
        <v>0.89011791851710798</v>
      </c>
      <c r="AP56">
        <v>51</v>
      </c>
      <c r="AQ56">
        <v>0.5</v>
      </c>
      <c r="AR56">
        <v>1</v>
      </c>
      <c r="AS56">
        <v>2</v>
      </c>
      <c r="AT56">
        <f t="shared" si="18"/>
        <v>0.7945078645328747</v>
      </c>
      <c r="AU56">
        <f t="shared" si="19"/>
        <v>1.5890157290657494</v>
      </c>
      <c r="AV56">
        <f t="shared" si="20"/>
        <v>3.1780314581314988</v>
      </c>
      <c r="AW56">
        <f t="shared" si="21"/>
        <v>0.61744857826752564</v>
      </c>
      <c r="AX56">
        <f t="shared" si="22"/>
        <v>1.2348971565350513</v>
      </c>
      <c r="AY56">
        <f t="shared" si="23"/>
        <v>2.4697943130701026</v>
      </c>
      <c r="AZ56">
        <f t="shared" si="24"/>
        <v>15.081702995288154</v>
      </c>
      <c r="BA56">
        <f t="shared" si="25"/>
        <v>3.7704257488220385</v>
      </c>
      <c r="BB56">
        <f t="shared" si="26"/>
        <v>0.94260643720550963</v>
      </c>
    </row>
    <row r="57" spans="2:54" x14ac:dyDescent="0.2">
      <c r="B57">
        <v>10.4</v>
      </c>
      <c r="E57">
        <f t="shared" si="2"/>
        <v>10.4</v>
      </c>
      <c r="H57">
        <v>10.4</v>
      </c>
      <c r="K57">
        <f t="shared" si="3"/>
        <v>1</v>
      </c>
      <c r="N57">
        <f t="shared" si="27"/>
        <v>0.35315445952343638</v>
      </c>
      <c r="O57">
        <f t="shared" si="0"/>
        <v>0.9075712110370513</v>
      </c>
      <c r="P57">
        <v>52</v>
      </c>
      <c r="Q57" s="22"/>
      <c r="R57" s="6">
        <f t="shared" si="4"/>
        <v>197.6</v>
      </c>
      <c r="S57" s="7">
        <f t="shared" si="5"/>
        <v>19.760000000000002</v>
      </c>
      <c r="T57" s="18"/>
      <c r="U57" s="17"/>
      <c r="V57" s="6" t="e">
        <f t="shared" si="6"/>
        <v>#NUM!</v>
      </c>
      <c r="W57" s="2" t="e">
        <f t="shared" si="7"/>
        <v>#NUM!</v>
      </c>
      <c r="X57" s="7" t="e">
        <f t="shared" si="8"/>
        <v>#NUM!</v>
      </c>
      <c r="Y57" s="18"/>
      <c r="Z57" s="2"/>
      <c r="AA57" s="17"/>
      <c r="AB57" s="32">
        <v>2.6</v>
      </c>
      <c r="AD57">
        <f t="shared" si="9"/>
        <v>0.33379794698853543</v>
      </c>
      <c r="AE57">
        <f t="shared" si="10"/>
        <v>0.47206158372348223</v>
      </c>
      <c r="AF57">
        <f t="shared" si="11"/>
        <v>0.66759589397707086</v>
      </c>
      <c r="AH57">
        <f t="shared" si="12"/>
        <v>0.26303637175881239</v>
      </c>
      <c r="AI57">
        <f t="shared" si="13"/>
        <v>0.20550653650363759</v>
      </c>
      <c r="AJ57">
        <f t="shared" si="14"/>
        <v>0.37198960433872386</v>
      </c>
      <c r="AK57">
        <f t="shared" si="15"/>
        <v>0.29063013107976582</v>
      </c>
      <c r="AL57">
        <f t="shared" si="16"/>
        <v>0.52607274351762479</v>
      </c>
      <c r="AM57">
        <f t="shared" si="17"/>
        <v>0.41101307300727519</v>
      </c>
      <c r="AO57">
        <f t="shared" si="1"/>
        <v>0.9075712110370513</v>
      </c>
      <c r="AP57">
        <v>52</v>
      </c>
      <c r="AQ57">
        <v>0.5</v>
      </c>
      <c r="AR57">
        <v>1</v>
      </c>
      <c r="AS57">
        <v>2</v>
      </c>
      <c r="AT57">
        <f t="shared" si="18"/>
        <v>0.81213462274137205</v>
      </c>
      <c r="AU57">
        <f t="shared" si="19"/>
        <v>1.6242692454827441</v>
      </c>
      <c r="AV57">
        <f t="shared" si="20"/>
        <v>3.2485384909654882</v>
      </c>
      <c r="AW57">
        <f t="shared" si="21"/>
        <v>0.63997081609653939</v>
      </c>
      <c r="AX57">
        <f t="shared" si="22"/>
        <v>1.2799416321930788</v>
      </c>
      <c r="AY57">
        <f t="shared" si="23"/>
        <v>2.5598832643861575</v>
      </c>
      <c r="AZ57">
        <f t="shared" si="24"/>
        <v>13.514539694630693</v>
      </c>
      <c r="BA57">
        <f t="shared" si="25"/>
        <v>3.3786349236576734</v>
      </c>
      <c r="BB57">
        <f t="shared" si="26"/>
        <v>0.84465873091441834</v>
      </c>
    </row>
    <row r="58" spans="2:54" x14ac:dyDescent="0.2">
      <c r="B58">
        <v>10.6</v>
      </c>
      <c r="E58">
        <f t="shared" si="2"/>
        <v>10.6</v>
      </c>
      <c r="H58">
        <v>10.6</v>
      </c>
      <c r="K58">
        <f t="shared" si="3"/>
        <v>1</v>
      </c>
      <c r="N58">
        <f t="shared" si="27"/>
        <v>0.33995359862989394</v>
      </c>
      <c r="O58">
        <f t="shared" si="0"/>
        <v>0.92502450355699462</v>
      </c>
      <c r="P58">
        <v>53</v>
      </c>
      <c r="Q58" s="22"/>
      <c r="R58" s="6">
        <f t="shared" si="4"/>
        <v>201.4</v>
      </c>
      <c r="S58" s="7">
        <f t="shared" si="5"/>
        <v>20.14</v>
      </c>
      <c r="T58" s="18"/>
      <c r="U58" s="17"/>
      <c r="V58" s="6" t="e">
        <f t="shared" si="6"/>
        <v>#NUM!</v>
      </c>
      <c r="W58" s="2" t="e">
        <f t="shared" si="7"/>
        <v>#NUM!</v>
      </c>
      <c r="X58" s="7" t="e">
        <f t="shared" si="8"/>
        <v>#NUM!</v>
      </c>
      <c r="Y58" s="18"/>
      <c r="Z58" s="2"/>
      <c r="AA58" s="17"/>
      <c r="AB58" s="32">
        <v>2.65</v>
      </c>
      <c r="AD58">
        <f t="shared" si="9"/>
        <v>0.32260064433518221</v>
      </c>
      <c r="AE58">
        <f t="shared" si="10"/>
        <v>0.45622620644911382</v>
      </c>
      <c r="AF58">
        <f t="shared" si="11"/>
        <v>0.64520128867036441</v>
      </c>
      <c r="AH58">
        <f t="shared" si="12"/>
        <v>0.25764033013021354</v>
      </c>
      <c r="AI58">
        <f t="shared" si="13"/>
        <v>0.19414591423944341</v>
      </c>
      <c r="AJ58">
        <f t="shared" si="14"/>
        <v>0.36435844908442955</v>
      </c>
      <c r="AK58">
        <f t="shared" si="15"/>
        <v>0.27456378499674466</v>
      </c>
      <c r="AL58">
        <f t="shared" si="16"/>
        <v>0.51528066026042707</v>
      </c>
      <c r="AM58">
        <f t="shared" si="17"/>
        <v>0.38829182847888682</v>
      </c>
      <c r="AO58">
        <f t="shared" si="1"/>
        <v>0.92502450355699462</v>
      </c>
      <c r="AP58">
        <v>53</v>
      </c>
      <c r="AQ58">
        <v>0.5</v>
      </c>
      <c r="AR58">
        <v>1</v>
      </c>
      <c r="AS58">
        <v>2</v>
      </c>
      <c r="AT58">
        <f t="shared" si="18"/>
        <v>0.83082007056124152</v>
      </c>
      <c r="AU58">
        <f t="shared" si="19"/>
        <v>1.661640141122483</v>
      </c>
      <c r="AV58">
        <f t="shared" si="20"/>
        <v>3.3232802822449661</v>
      </c>
      <c r="AW58">
        <f t="shared" si="21"/>
        <v>0.66352241081020491</v>
      </c>
      <c r="AX58">
        <f t="shared" si="22"/>
        <v>1.3270448216204098</v>
      </c>
      <c r="AY58">
        <f t="shared" si="23"/>
        <v>2.6540896432408196</v>
      </c>
      <c r="AZ58">
        <f t="shared" si="24"/>
        <v>12.061643525078177</v>
      </c>
      <c r="BA58">
        <f t="shared" si="25"/>
        <v>3.0154108812695442</v>
      </c>
      <c r="BB58">
        <f t="shared" si="26"/>
        <v>0.75385272031738604</v>
      </c>
    </row>
    <row r="59" spans="2:54" x14ac:dyDescent="0.2">
      <c r="B59">
        <v>10.8</v>
      </c>
      <c r="E59">
        <f t="shared" si="2"/>
        <v>10.8</v>
      </c>
      <c r="H59">
        <v>10.8</v>
      </c>
      <c r="K59">
        <f t="shared" si="3"/>
        <v>1</v>
      </c>
      <c r="N59">
        <f t="shared" si="27"/>
        <v>0.32747930677344717</v>
      </c>
      <c r="O59">
        <f t="shared" si="0"/>
        <v>0.94247779607693793</v>
      </c>
      <c r="P59">
        <v>54</v>
      </c>
      <c r="Q59" s="22"/>
      <c r="R59" s="6">
        <f t="shared" si="4"/>
        <v>205.20000000000002</v>
      </c>
      <c r="S59" s="7">
        <f t="shared" si="5"/>
        <v>20.520000000000003</v>
      </c>
      <c r="T59" s="18"/>
      <c r="U59" s="17"/>
      <c r="V59" s="6" t="e">
        <f t="shared" si="6"/>
        <v>#NUM!</v>
      </c>
      <c r="W59" s="2" t="e">
        <f t="shared" si="7"/>
        <v>#NUM!</v>
      </c>
      <c r="X59" s="7" t="e">
        <f t="shared" si="8"/>
        <v>#NUM!</v>
      </c>
      <c r="Y59" s="18"/>
      <c r="Z59" s="2"/>
      <c r="AA59" s="17"/>
      <c r="AB59" s="32">
        <v>2.7</v>
      </c>
      <c r="AD59">
        <f t="shared" si="9"/>
        <v>0.31138574077235009</v>
      </c>
      <c r="AE59">
        <f t="shared" si="10"/>
        <v>0.44036593772985039</v>
      </c>
      <c r="AF59">
        <f t="shared" si="11"/>
        <v>0.62277148154470019</v>
      </c>
      <c r="AH59">
        <f t="shared" si="12"/>
        <v>0.25191635609086321</v>
      </c>
      <c r="AI59">
        <f t="shared" si="13"/>
        <v>0.18302794620015445</v>
      </c>
      <c r="AJ59">
        <f t="shared" si="14"/>
        <v>0.35626352736730882</v>
      </c>
      <c r="AK59">
        <f t="shared" si="15"/>
        <v>0.25884060380955165</v>
      </c>
      <c r="AL59">
        <f t="shared" si="16"/>
        <v>0.50383271218172643</v>
      </c>
      <c r="AM59">
        <f t="shared" si="17"/>
        <v>0.36605589240030889</v>
      </c>
      <c r="AO59">
        <f t="shared" si="1"/>
        <v>0.94247779607693793</v>
      </c>
      <c r="AP59">
        <v>54</v>
      </c>
      <c r="AQ59">
        <v>0.5</v>
      </c>
      <c r="AR59">
        <v>1</v>
      </c>
      <c r="AS59">
        <v>2</v>
      </c>
      <c r="AT59">
        <f t="shared" si="18"/>
        <v>0.85065080835203988</v>
      </c>
      <c r="AU59">
        <f t="shared" si="19"/>
        <v>1.7013016167040798</v>
      </c>
      <c r="AV59">
        <f t="shared" si="20"/>
        <v>3.4026032334081595</v>
      </c>
      <c r="AW59">
        <f t="shared" si="21"/>
        <v>0.68819096023558679</v>
      </c>
      <c r="AX59">
        <f t="shared" si="22"/>
        <v>1.3763819204711736</v>
      </c>
      <c r="AY59">
        <f t="shared" si="23"/>
        <v>2.7527638409423472</v>
      </c>
      <c r="AZ59">
        <f t="shared" si="24"/>
        <v>10.719753308878929</v>
      </c>
      <c r="BA59">
        <f t="shared" si="25"/>
        <v>2.6799383272197321</v>
      </c>
      <c r="BB59">
        <f t="shared" si="26"/>
        <v>0.66998458180493303</v>
      </c>
    </row>
    <row r="60" spans="2:54" x14ac:dyDescent="0.2">
      <c r="B60">
        <v>11</v>
      </c>
      <c r="E60">
        <f t="shared" si="2"/>
        <v>11</v>
      </c>
      <c r="H60">
        <v>11</v>
      </c>
      <c r="K60">
        <f t="shared" si="3"/>
        <v>1</v>
      </c>
      <c r="N60">
        <f t="shared" si="27"/>
        <v>0.31567922596739573</v>
      </c>
      <c r="O60">
        <f t="shared" si="0"/>
        <v>0.95993108859688125</v>
      </c>
      <c r="P60">
        <v>55</v>
      </c>
      <c r="Q60" s="22"/>
      <c r="R60" s="6">
        <f t="shared" si="4"/>
        <v>209</v>
      </c>
      <c r="S60" s="7">
        <f t="shared" si="5"/>
        <v>20.900000000000002</v>
      </c>
      <c r="T60" s="18"/>
      <c r="U60" s="17"/>
      <c r="V60" s="6" t="e">
        <f t="shared" si="6"/>
        <v>#NUM!</v>
      </c>
      <c r="W60" s="2" t="e">
        <f t="shared" si="7"/>
        <v>#NUM!</v>
      </c>
      <c r="X60" s="7" t="e">
        <f t="shared" si="8"/>
        <v>#NUM!</v>
      </c>
      <c r="Y60" s="18"/>
      <c r="Z60" s="2"/>
      <c r="AA60" s="17"/>
      <c r="AB60" s="32">
        <v>2.75</v>
      </c>
      <c r="AD60">
        <f t="shared" si="9"/>
        <v>0.30016333721602312</v>
      </c>
      <c r="AE60">
        <f t="shared" si="10"/>
        <v>0.42449506241806867</v>
      </c>
      <c r="AF60">
        <f t="shared" si="11"/>
        <v>0.60032667443204624</v>
      </c>
      <c r="AH60">
        <f t="shared" si="12"/>
        <v>0.24587941130111135</v>
      </c>
      <c r="AI60">
        <f t="shared" si="13"/>
        <v>0.17216661728360388</v>
      </c>
      <c r="AJ60">
        <f t="shared" si="14"/>
        <v>0.34772599817034411</v>
      </c>
      <c r="AK60">
        <f t="shared" si="15"/>
        <v>0.24348036515037072</v>
      </c>
      <c r="AL60">
        <f t="shared" si="16"/>
        <v>0.4917588226022227</v>
      </c>
      <c r="AM60">
        <f t="shared" si="17"/>
        <v>0.34433323456720777</v>
      </c>
      <c r="AO60">
        <f t="shared" si="1"/>
        <v>0.95993108859688125</v>
      </c>
      <c r="AP60">
        <v>55</v>
      </c>
      <c r="AQ60">
        <v>0.5</v>
      </c>
      <c r="AR60">
        <v>1</v>
      </c>
      <c r="AS60">
        <v>2</v>
      </c>
      <c r="AT60">
        <f t="shared" si="18"/>
        <v>0.87172339781054886</v>
      </c>
      <c r="AU60">
        <f t="shared" si="19"/>
        <v>1.7434467956210977</v>
      </c>
      <c r="AV60">
        <f t="shared" si="20"/>
        <v>3.4868935912421954</v>
      </c>
      <c r="AW60">
        <f t="shared" si="21"/>
        <v>0.71407400337105709</v>
      </c>
      <c r="AX60">
        <f t="shared" si="22"/>
        <v>1.4281480067421142</v>
      </c>
      <c r="AY60">
        <f t="shared" si="23"/>
        <v>2.8562960134842283</v>
      </c>
      <c r="AZ60">
        <f t="shared" si="24"/>
        <v>9.4852301142012614</v>
      </c>
      <c r="BA60">
        <f t="shared" si="25"/>
        <v>2.3713075285503153</v>
      </c>
      <c r="BB60">
        <f t="shared" si="26"/>
        <v>0.59282688213757884</v>
      </c>
    </row>
    <row r="61" spans="2:54" x14ac:dyDescent="0.2">
      <c r="B61">
        <v>11.2</v>
      </c>
      <c r="E61">
        <f t="shared" si="2"/>
        <v>11.2</v>
      </c>
      <c r="H61">
        <v>11.2</v>
      </c>
      <c r="K61">
        <f t="shared" si="3"/>
        <v>1</v>
      </c>
      <c r="N61">
        <f t="shared" si="27"/>
        <v>0.30450563091561617</v>
      </c>
      <c r="O61">
        <f t="shared" si="0"/>
        <v>0.97738438111682457</v>
      </c>
      <c r="P61">
        <v>56</v>
      </c>
      <c r="Q61" s="22"/>
      <c r="R61" s="6">
        <f t="shared" si="4"/>
        <v>212.79999999999998</v>
      </c>
      <c r="S61" s="7">
        <f t="shared" si="5"/>
        <v>21.28</v>
      </c>
      <c r="T61" s="18"/>
      <c r="U61" s="17"/>
      <c r="V61" s="6" t="e">
        <f t="shared" si="6"/>
        <v>#NUM!</v>
      </c>
      <c r="W61" s="2" t="e">
        <f t="shared" si="7"/>
        <v>#NUM!</v>
      </c>
      <c r="X61" s="7" t="e">
        <f t="shared" si="8"/>
        <v>#NUM!</v>
      </c>
      <c r="Y61" s="18"/>
      <c r="Z61" s="2"/>
      <c r="AA61" s="17"/>
      <c r="AB61" s="32">
        <v>2.8</v>
      </c>
      <c r="AD61">
        <f t="shared" si="9"/>
        <v>0.28894366032702534</v>
      </c>
      <c r="AE61">
        <f t="shared" si="10"/>
        <v>0.40862804319620399</v>
      </c>
      <c r="AF61">
        <f t="shared" si="11"/>
        <v>0.57788732065405068</v>
      </c>
      <c r="AH61">
        <f t="shared" si="12"/>
        <v>0.23954515076268559</v>
      </c>
      <c r="AI61">
        <f t="shared" si="13"/>
        <v>0.16157524435773454</v>
      </c>
      <c r="AJ61">
        <f t="shared" si="14"/>
        <v>0.33876800100929771</v>
      </c>
      <c r="AK61">
        <f t="shared" si="15"/>
        <v>0.22850190191445505</v>
      </c>
      <c r="AL61">
        <f t="shared" si="16"/>
        <v>0.47909030152537119</v>
      </c>
      <c r="AM61">
        <f t="shared" si="17"/>
        <v>0.32315048871546909</v>
      </c>
      <c r="AO61">
        <f t="shared" si="1"/>
        <v>0.97738438111682457</v>
      </c>
      <c r="AP61">
        <v>56</v>
      </c>
      <c r="AQ61">
        <v>0.5</v>
      </c>
      <c r="AR61">
        <v>1</v>
      </c>
      <c r="AS61">
        <v>2</v>
      </c>
      <c r="AT61">
        <f t="shared" si="18"/>
        <v>0.89414582498570039</v>
      </c>
      <c r="AU61">
        <f t="shared" si="19"/>
        <v>1.7882916499714008</v>
      </c>
      <c r="AV61">
        <f t="shared" si="20"/>
        <v>3.5765832999428016</v>
      </c>
      <c r="AW61">
        <f t="shared" si="21"/>
        <v>0.74128048425637028</v>
      </c>
      <c r="AX61">
        <f t="shared" si="22"/>
        <v>1.4825609685127406</v>
      </c>
      <c r="AY61">
        <f t="shared" si="23"/>
        <v>2.9651219370254811</v>
      </c>
      <c r="AZ61">
        <f t="shared" si="24"/>
        <v>8.3540990685637162</v>
      </c>
      <c r="BA61">
        <f t="shared" si="25"/>
        <v>2.0885247671409291</v>
      </c>
      <c r="BB61">
        <f t="shared" si="26"/>
        <v>0.52213119178523226</v>
      </c>
    </row>
    <row r="62" spans="2:54" x14ac:dyDescent="0.2">
      <c r="B62">
        <v>11.4</v>
      </c>
      <c r="E62">
        <f t="shared" si="2"/>
        <v>11.4</v>
      </c>
      <c r="H62">
        <v>11.4</v>
      </c>
      <c r="K62">
        <f t="shared" si="3"/>
        <v>1</v>
      </c>
      <c r="N62">
        <f t="shared" si="27"/>
        <v>0.29391494569140414</v>
      </c>
      <c r="O62">
        <f t="shared" si="0"/>
        <v>0.99483767363676789</v>
      </c>
      <c r="P62">
        <v>57</v>
      </c>
      <c r="Q62" s="22"/>
      <c r="R62" s="6">
        <f t="shared" si="4"/>
        <v>216.6</v>
      </c>
      <c r="S62" s="7">
        <f t="shared" si="5"/>
        <v>21.66</v>
      </c>
      <c r="T62" s="18"/>
      <c r="U62" s="17"/>
      <c r="V62" s="6" t="e">
        <f t="shared" si="6"/>
        <v>#NUM!</v>
      </c>
      <c r="W62" s="2" t="e">
        <f t="shared" si="7"/>
        <v>#NUM!</v>
      </c>
      <c r="X62" s="7" t="e">
        <f t="shared" si="8"/>
        <v>#NUM!</v>
      </c>
      <c r="Y62" s="18"/>
      <c r="Z62" s="2"/>
      <c r="AA62" s="17"/>
      <c r="AB62" s="32">
        <v>2.85</v>
      </c>
      <c r="AD62">
        <f t="shared" si="9"/>
        <v>0.27773706391618397</v>
      </c>
      <c r="AE62">
        <f t="shared" si="10"/>
        <v>0.39277952256395049</v>
      </c>
      <c r="AF62">
        <f t="shared" si="11"/>
        <v>0.55547412783236794</v>
      </c>
      <c r="AH62">
        <f t="shared" si="12"/>
        <v>0.23292990113408055</v>
      </c>
      <c r="AI62">
        <f t="shared" si="13"/>
        <v>0.15126644647921733</v>
      </c>
      <c r="AJ62">
        <f t="shared" si="14"/>
        <v>0.32941262526604087</v>
      </c>
      <c r="AK62">
        <f t="shared" si="15"/>
        <v>0.21392306014289306</v>
      </c>
      <c r="AL62">
        <f t="shared" si="16"/>
        <v>0.46585980226816109</v>
      </c>
      <c r="AM62">
        <f t="shared" si="17"/>
        <v>0.30253289295843466</v>
      </c>
      <c r="AO62">
        <f t="shared" si="1"/>
        <v>0.99483767363676789</v>
      </c>
      <c r="AP62">
        <v>57</v>
      </c>
      <c r="AQ62">
        <v>0.5</v>
      </c>
      <c r="AR62">
        <v>1</v>
      </c>
      <c r="AS62">
        <v>2</v>
      </c>
      <c r="AT62">
        <f t="shared" si="18"/>
        <v>0.9180392293883316</v>
      </c>
      <c r="AU62">
        <f t="shared" si="19"/>
        <v>1.8360784587766632</v>
      </c>
      <c r="AV62">
        <f t="shared" si="20"/>
        <v>3.6721569175533264</v>
      </c>
      <c r="AW62">
        <f t="shared" si="21"/>
        <v>0.76993248190729147</v>
      </c>
      <c r="AX62">
        <f t="shared" si="22"/>
        <v>1.5398649638145829</v>
      </c>
      <c r="AY62">
        <f t="shared" si="23"/>
        <v>3.0797299276291659</v>
      </c>
      <c r="AZ62">
        <f t="shared" si="24"/>
        <v>7.3220921057439741</v>
      </c>
      <c r="BA62">
        <f t="shared" si="25"/>
        <v>1.8305230264359935</v>
      </c>
      <c r="BB62">
        <f t="shared" si="26"/>
        <v>0.45763075660899838</v>
      </c>
    </row>
    <row r="63" spans="2:54" x14ac:dyDescent="0.2">
      <c r="B63">
        <v>11.6</v>
      </c>
      <c r="E63">
        <f t="shared" si="2"/>
        <v>11.6</v>
      </c>
      <c r="H63">
        <v>11.6</v>
      </c>
      <c r="K63">
        <f t="shared" si="3"/>
        <v>1</v>
      </c>
      <c r="N63">
        <f t="shared" si="27"/>
        <v>0.28386731823762545</v>
      </c>
      <c r="O63">
        <f t="shared" si="0"/>
        <v>1.0122909661567112</v>
      </c>
      <c r="P63">
        <v>58</v>
      </c>
      <c r="Q63" s="22"/>
      <c r="R63" s="6">
        <f t="shared" si="4"/>
        <v>220.4</v>
      </c>
      <c r="S63" s="7">
        <f t="shared" si="5"/>
        <v>22.040000000000003</v>
      </c>
      <c r="T63" s="18"/>
      <c r="U63" s="17"/>
      <c r="V63" s="6" t="e">
        <f t="shared" si="6"/>
        <v>#NUM!</v>
      </c>
      <c r="W63" s="2" t="e">
        <f t="shared" si="7"/>
        <v>#NUM!</v>
      </c>
      <c r="X63" s="7" t="e">
        <f t="shared" si="8"/>
        <v>#NUM!</v>
      </c>
      <c r="Y63" s="18"/>
      <c r="Z63" s="2"/>
      <c r="AA63" s="17"/>
      <c r="AB63" s="32">
        <v>2.9</v>
      </c>
      <c r="AD63">
        <f t="shared" si="9"/>
        <v>0.26655403115413051</v>
      </c>
      <c r="AE63">
        <f t="shared" si="10"/>
        <v>0.37696432596339186</v>
      </c>
      <c r="AF63">
        <f t="shared" si="11"/>
        <v>0.53310806230826102</v>
      </c>
      <c r="AH63">
        <f t="shared" si="12"/>
        <v>0.22605063864308103</v>
      </c>
      <c r="AI63">
        <f t="shared" si="13"/>
        <v>0.14125211606759161</v>
      </c>
      <c r="AJ63">
        <f t="shared" si="14"/>
        <v>0.31968387895214484</v>
      </c>
      <c r="AK63">
        <f t="shared" si="15"/>
        <v>0.19976065825668662</v>
      </c>
      <c r="AL63">
        <f t="shared" si="16"/>
        <v>0.45210127728616206</v>
      </c>
      <c r="AM63">
        <f t="shared" si="17"/>
        <v>0.28250423213518322</v>
      </c>
      <c r="AO63">
        <f t="shared" si="1"/>
        <v>1.0122909661567112</v>
      </c>
      <c r="AP63">
        <v>58</v>
      </c>
      <c r="AQ63">
        <v>0.5</v>
      </c>
      <c r="AR63">
        <v>1</v>
      </c>
      <c r="AS63">
        <v>2</v>
      </c>
      <c r="AT63">
        <f t="shared" si="18"/>
        <v>0.94353995739992924</v>
      </c>
      <c r="AU63">
        <f t="shared" si="19"/>
        <v>1.8870799147998585</v>
      </c>
      <c r="AV63">
        <f t="shared" si="20"/>
        <v>3.774159829599717</v>
      </c>
      <c r="AW63">
        <f t="shared" si="21"/>
        <v>0.80016726452052522</v>
      </c>
      <c r="AX63">
        <f t="shared" si="22"/>
        <v>1.6003345290410504</v>
      </c>
      <c r="AY63">
        <f t="shared" si="23"/>
        <v>3.2006690580821009</v>
      </c>
      <c r="AZ63">
        <f t="shared" si="24"/>
        <v>6.3846912939431597</v>
      </c>
      <c r="BA63">
        <f t="shared" si="25"/>
        <v>1.5961728234857899</v>
      </c>
      <c r="BB63">
        <f t="shared" si="26"/>
        <v>0.39904320587144748</v>
      </c>
    </row>
    <row r="64" spans="2:54" x14ac:dyDescent="0.2">
      <c r="B64">
        <v>11.8</v>
      </c>
      <c r="E64">
        <f t="shared" si="2"/>
        <v>11.8</v>
      </c>
      <c r="H64">
        <v>11.8</v>
      </c>
      <c r="K64">
        <f t="shared" si="3"/>
        <v>1</v>
      </c>
      <c r="N64">
        <f t="shared" si="27"/>
        <v>0.27432624491564839</v>
      </c>
      <c r="O64">
        <f t="shared" si="0"/>
        <v>1.0297442586766545</v>
      </c>
      <c r="P64">
        <v>59</v>
      </c>
      <c r="Q64" s="22"/>
      <c r="R64" s="6">
        <f t="shared" si="4"/>
        <v>224.20000000000002</v>
      </c>
      <c r="S64" s="7">
        <f t="shared" si="5"/>
        <v>22.42</v>
      </c>
      <c r="T64" s="18"/>
      <c r="U64" s="17"/>
      <c r="V64" s="6" t="e">
        <f t="shared" si="6"/>
        <v>#NUM!</v>
      </c>
      <c r="W64" s="2" t="e">
        <f t="shared" si="7"/>
        <v>#NUM!</v>
      </c>
      <c r="X64" s="7" t="e">
        <f t="shared" si="8"/>
        <v>#NUM!</v>
      </c>
      <c r="Y64" s="18"/>
      <c r="Z64" s="2"/>
      <c r="AA64" s="17"/>
      <c r="AB64" s="32">
        <v>2.95</v>
      </c>
      <c r="AD64">
        <f t="shared" si="9"/>
        <v>0.25540517770836724</v>
      </c>
      <c r="AE64">
        <f t="shared" si="10"/>
        <v>0.36119746621548343</v>
      </c>
      <c r="AF64">
        <f t="shared" si="11"/>
        <v>0.51081035541673447</v>
      </c>
      <c r="AH64">
        <f t="shared" si="12"/>
        <v>0.21892496676162446</v>
      </c>
      <c r="AI64">
        <f t="shared" si="13"/>
        <v>0.13154339104897775</v>
      </c>
      <c r="AJ64">
        <f t="shared" si="14"/>
        <v>0.30960665713636837</v>
      </c>
      <c r="AK64">
        <f t="shared" si="15"/>
        <v>0.18603044766201191</v>
      </c>
      <c r="AL64">
        <f t="shared" si="16"/>
        <v>0.43784993352324891</v>
      </c>
      <c r="AM64">
        <f t="shared" si="17"/>
        <v>0.2630867820979555</v>
      </c>
      <c r="AO64">
        <f t="shared" si="1"/>
        <v>1.0297442586766545</v>
      </c>
      <c r="AP64">
        <v>59</v>
      </c>
      <c r="AQ64">
        <v>0.5</v>
      </c>
      <c r="AR64">
        <v>1</v>
      </c>
      <c r="AS64">
        <v>2</v>
      </c>
      <c r="AT64">
        <f t="shared" si="18"/>
        <v>0.97080201320517834</v>
      </c>
      <c r="AU64">
        <f t="shared" si="19"/>
        <v>1.9416040264103567</v>
      </c>
      <c r="AV64">
        <f t="shared" si="20"/>
        <v>3.8832080528207134</v>
      </c>
      <c r="AW64">
        <f t="shared" si="21"/>
        <v>0.83213974117525913</v>
      </c>
      <c r="AX64">
        <f t="shared" si="22"/>
        <v>1.6642794823505183</v>
      </c>
      <c r="AY64">
        <f t="shared" si="23"/>
        <v>3.3285589647010365</v>
      </c>
      <c r="AZ64">
        <f t="shared" si="24"/>
        <v>5.5371723931725674</v>
      </c>
      <c r="BA64">
        <f t="shared" si="25"/>
        <v>1.3842930982931418</v>
      </c>
      <c r="BB64">
        <f t="shared" si="26"/>
        <v>0.34607327457328546</v>
      </c>
    </row>
    <row r="65" spans="2:54" x14ac:dyDescent="0.2">
      <c r="B65">
        <v>12</v>
      </c>
      <c r="E65">
        <f t="shared" si="2"/>
        <v>12</v>
      </c>
      <c r="H65">
        <v>12</v>
      </c>
      <c r="K65">
        <f t="shared" si="3"/>
        <v>1</v>
      </c>
      <c r="N65">
        <f t="shared" si="27"/>
        <v>0.26525823848649221</v>
      </c>
      <c r="O65">
        <f t="shared" si="0"/>
        <v>1.0471975511965979</v>
      </c>
      <c r="P65">
        <v>60</v>
      </c>
      <c r="Q65" s="22"/>
      <c r="R65" s="6">
        <f t="shared" si="4"/>
        <v>228</v>
      </c>
      <c r="S65" s="7">
        <f t="shared" si="5"/>
        <v>22.8</v>
      </c>
      <c r="T65" s="18"/>
      <c r="U65" s="17"/>
      <c r="V65" s="6" t="e">
        <f t="shared" si="6"/>
        <v>#NUM!</v>
      </c>
      <c r="W65" s="2" t="e">
        <f t="shared" si="7"/>
        <v>#NUM!</v>
      </c>
      <c r="X65" s="7" t="e">
        <f t="shared" si="8"/>
        <v>#NUM!</v>
      </c>
      <c r="Y65" s="18"/>
      <c r="Z65" s="2"/>
      <c r="AA65" s="17"/>
      <c r="AB65" s="32">
        <v>3</v>
      </c>
      <c r="AD65">
        <f t="shared" si="9"/>
        <v>0.24430125595145988</v>
      </c>
      <c r="AE65">
        <f t="shared" si="10"/>
        <v>0.34549414947133533</v>
      </c>
      <c r="AF65">
        <f t="shared" si="11"/>
        <v>0.48860251190291976</v>
      </c>
      <c r="AH65">
        <f t="shared" si="12"/>
        <v>0.21157109383040856</v>
      </c>
      <c r="AI65">
        <f t="shared" si="13"/>
        <v>0.12215062797572991</v>
      </c>
      <c r="AJ65">
        <f t="shared" si="14"/>
        <v>0.29920671030107437</v>
      </c>
      <c r="AK65">
        <f t="shared" si="15"/>
        <v>0.17274707473566764</v>
      </c>
      <c r="AL65">
        <f t="shared" si="16"/>
        <v>0.42314218766081713</v>
      </c>
      <c r="AM65">
        <f t="shared" si="17"/>
        <v>0.24430125595145982</v>
      </c>
      <c r="AO65">
        <f t="shared" si="1"/>
        <v>1.0471975511965979</v>
      </c>
      <c r="AP65">
        <v>60</v>
      </c>
      <c r="AQ65">
        <v>0.5</v>
      </c>
      <c r="AR65">
        <v>1</v>
      </c>
      <c r="AS65">
        <v>2</v>
      </c>
      <c r="AT65">
        <f t="shared" si="18"/>
        <v>1.0000000000000002</v>
      </c>
      <c r="AU65">
        <f t="shared" si="19"/>
        <v>2.0000000000000004</v>
      </c>
      <c r="AV65">
        <f t="shared" si="20"/>
        <v>4.0000000000000009</v>
      </c>
      <c r="AW65">
        <f t="shared" si="21"/>
        <v>0.86602540378443893</v>
      </c>
      <c r="AX65">
        <f t="shared" si="22"/>
        <v>1.7320508075688779</v>
      </c>
      <c r="AY65">
        <f t="shared" si="23"/>
        <v>3.4641016151377557</v>
      </c>
      <c r="AZ65">
        <f t="shared" si="24"/>
        <v>4.7746482927568552</v>
      </c>
      <c r="BA65">
        <f t="shared" si="25"/>
        <v>1.1936620731892138</v>
      </c>
      <c r="BB65">
        <f t="shared" si="26"/>
        <v>0.29841551829730345</v>
      </c>
    </row>
    <row r="66" spans="2:54" x14ac:dyDescent="0.2">
      <c r="B66">
        <v>12.2</v>
      </c>
      <c r="E66">
        <f t="shared" si="2"/>
        <v>12.2</v>
      </c>
      <c r="H66">
        <v>12.2</v>
      </c>
      <c r="K66">
        <f t="shared" si="3"/>
        <v>1</v>
      </c>
      <c r="N66">
        <f t="shared" si="27"/>
        <v>0.25663253387567109</v>
      </c>
      <c r="O66">
        <f t="shared" si="0"/>
        <v>1.0646508437165412</v>
      </c>
      <c r="P66">
        <v>61</v>
      </c>
      <c r="Q66" s="22"/>
      <c r="R66" s="6">
        <f t="shared" si="4"/>
        <v>231.79999999999998</v>
      </c>
      <c r="S66" s="7">
        <f t="shared" si="5"/>
        <v>23.18</v>
      </c>
      <c r="T66" s="18"/>
      <c r="U66" s="17"/>
      <c r="V66" s="6" t="e">
        <f t="shared" si="6"/>
        <v>#NUM!</v>
      </c>
      <c r="W66" s="2" t="e">
        <f t="shared" si="7"/>
        <v>#NUM!</v>
      </c>
      <c r="X66" s="7" t="e">
        <f t="shared" si="8"/>
        <v>#NUM!</v>
      </c>
      <c r="Y66" s="18"/>
      <c r="Z66" s="2"/>
      <c r="AA66" s="17"/>
      <c r="AB66" s="32">
        <v>3.05</v>
      </c>
      <c r="AD66">
        <f t="shared" si="9"/>
        <v>0.23325316041006383</v>
      </c>
      <c r="AE66">
        <f t="shared" si="10"/>
        <v>0.32986978291829938</v>
      </c>
      <c r="AF66">
        <f t="shared" si="11"/>
        <v>0.46650632082012766</v>
      </c>
      <c r="AH66">
        <f t="shared" si="12"/>
        <v>0.20400781084718855</v>
      </c>
      <c r="AI66">
        <f t="shared" si="13"/>
        <v>0.11308337611966095</v>
      </c>
      <c r="AJ66">
        <f t="shared" si="14"/>
        <v>0.28851061293013908</v>
      </c>
      <c r="AK66">
        <f t="shared" si="15"/>
        <v>0.15992404418736231</v>
      </c>
      <c r="AL66">
        <f t="shared" si="16"/>
        <v>0.40801562169437711</v>
      </c>
      <c r="AM66">
        <f t="shared" si="17"/>
        <v>0.22616675223932189</v>
      </c>
      <c r="AO66">
        <f t="shared" si="1"/>
        <v>1.0646508437165412</v>
      </c>
      <c r="AP66">
        <v>61</v>
      </c>
      <c r="AQ66">
        <v>0.5</v>
      </c>
      <c r="AR66">
        <v>1</v>
      </c>
      <c r="AS66">
        <v>2</v>
      </c>
      <c r="AT66">
        <f t="shared" si="18"/>
        <v>1.0313326698136573</v>
      </c>
      <c r="AU66">
        <f t="shared" si="19"/>
        <v>2.0626653396273147</v>
      </c>
      <c r="AV66">
        <f t="shared" si="20"/>
        <v>4.1253306792546294</v>
      </c>
      <c r="AW66">
        <f t="shared" si="21"/>
        <v>0.90202387763571223</v>
      </c>
      <c r="AX66">
        <f t="shared" si="22"/>
        <v>1.8040477552714245</v>
      </c>
      <c r="AY66">
        <f t="shared" si="23"/>
        <v>3.6080955105428489</v>
      </c>
      <c r="AZ66">
        <f t="shared" si="24"/>
        <v>4.0921119854786276</v>
      </c>
      <c r="BA66">
        <f t="shared" si="25"/>
        <v>1.0230279963696569</v>
      </c>
      <c r="BB66">
        <f t="shared" si="26"/>
        <v>0.25575699909241423</v>
      </c>
    </row>
    <row r="67" spans="2:54" x14ac:dyDescent="0.2">
      <c r="B67">
        <v>12.4</v>
      </c>
      <c r="E67">
        <f t="shared" si="2"/>
        <v>12.4</v>
      </c>
      <c r="H67">
        <v>12.4</v>
      </c>
      <c r="K67">
        <f t="shared" si="3"/>
        <v>1</v>
      </c>
      <c r="N67">
        <f t="shared" si="27"/>
        <v>0.24842082688641309</v>
      </c>
      <c r="O67">
        <f t="shared" si="0"/>
        <v>1.0821041362364845</v>
      </c>
      <c r="P67">
        <v>62</v>
      </c>
      <c r="Q67" s="22"/>
      <c r="R67" s="6">
        <f t="shared" si="4"/>
        <v>235.6</v>
      </c>
      <c r="S67" s="7">
        <f t="shared" si="5"/>
        <v>23.560000000000002</v>
      </c>
      <c r="T67" s="18"/>
      <c r="U67" s="17"/>
      <c r="V67" s="6" t="e">
        <f t="shared" si="6"/>
        <v>#NUM!</v>
      </c>
      <c r="W67" s="2" t="e">
        <f t="shared" si="7"/>
        <v>#NUM!</v>
      </c>
      <c r="X67" s="7" t="e">
        <f t="shared" si="8"/>
        <v>#NUM!</v>
      </c>
      <c r="Y67" s="18"/>
      <c r="Z67" s="2"/>
      <c r="AA67" s="17"/>
      <c r="AB67" s="32">
        <v>3.1</v>
      </c>
      <c r="AD67">
        <f t="shared" si="9"/>
        <v>0.22227193465613246</v>
      </c>
      <c r="AE67">
        <f t="shared" si="10"/>
        <v>0.31433998452560891</v>
      </c>
      <c r="AF67">
        <f t="shared" si="11"/>
        <v>0.44454386931226492</v>
      </c>
      <c r="AH67">
        <f t="shared" si="12"/>
        <v>0.19625446966472887</v>
      </c>
      <c r="AI67">
        <f t="shared" si="13"/>
        <v>0.10435035252645787</v>
      </c>
      <c r="AJ67">
        <f t="shared" si="14"/>
        <v>0.27754573267619875</v>
      </c>
      <c r="AK67">
        <f t="shared" si="15"/>
        <v>0.14757368378133029</v>
      </c>
      <c r="AL67">
        <f t="shared" si="16"/>
        <v>0.39250893932945774</v>
      </c>
      <c r="AM67">
        <f t="shared" si="17"/>
        <v>0.20870070505291574</v>
      </c>
      <c r="AO67">
        <f t="shared" si="1"/>
        <v>1.0821041362364845</v>
      </c>
      <c r="AP67">
        <v>62</v>
      </c>
      <c r="AQ67">
        <v>0.5</v>
      </c>
      <c r="AR67">
        <v>1</v>
      </c>
      <c r="AS67">
        <v>2</v>
      </c>
      <c r="AT67">
        <f t="shared" si="18"/>
        <v>1.0650272340947566</v>
      </c>
      <c r="AU67">
        <f t="shared" si="19"/>
        <v>2.1300544681895133</v>
      </c>
      <c r="AV67">
        <f t="shared" si="20"/>
        <v>4.2601089363790265</v>
      </c>
      <c r="AW67">
        <f t="shared" si="21"/>
        <v>0.94036323267316635</v>
      </c>
      <c r="AX67">
        <f t="shared" si="22"/>
        <v>1.8807264653463327</v>
      </c>
      <c r="AY67">
        <f t="shared" si="23"/>
        <v>3.7614529306926654</v>
      </c>
      <c r="AZ67">
        <f t="shared" si="24"/>
        <v>3.4844787431667306</v>
      </c>
      <c r="BA67">
        <f t="shared" si="25"/>
        <v>0.87111968579168264</v>
      </c>
      <c r="BB67">
        <f t="shared" si="26"/>
        <v>0.21777992144792066</v>
      </c>
    </row>
    <row r="68" spans="2:54" x14ac:dyDescent="0.2">
      <c r="B68">
        <v>12.6</v>
      </c>
      <c r="E68">
        <f t="shared" si="2"/>
        <v>12.6</v>
      </c>
      <c r="H68">
        <v>12.6</v>
      </c>
      <c r="K68">
        <f t="shared" si="3"/>
        <v>1</v>
      </c>
      <c r="N68">
        <f t="shared" si="27"/>
        <v>0.24059704171110408</v>
      </c>
      <c r="O68">
        <f t="shared" si="0"/>
        <v>1.0995574287564278</v>
      </c>
      <c r="P68">
        <v>63</v>
      </c>
      <c r="Q68" s="22"/>
      <c r="R68" s="6">
        <f t="shared" si="4"/>
        <v>239.4</v>
      </c>
      <c r="S68" s="7">
        <f t="shared" si="5"/>
        <v>23.94</v>
      </c>
      <c r="T68" s="18"/>
      <c r="U68" s="17"/>
      <c r="V68" s="6" t="e">
        <f t="shared" si="6"/>
        <v>#NUM!</v>
      </c>
      <c r="W68" s="2" t="e">
        <f t="shared" si="7"/>
        <v>#NUM!</v>
      </c>
      <c r="X68" s="7" t="e">
        <f t="shared" si="8"/>
        <v>#NUM!</v>
      </c>
      <c r="Y68" s="18"/>
      <c r="Z68" s="2"/>
      <c r="AA68" s="17"/>
      <c r="AB68" s="32">
        <v>3.15</v>
      </c>
      <c r="AD68">
        <f t="shared" si="9"/>
        <v>0.21136877988064784</v>
      </c>
      <c r="AE68">
        <f t="shared" si="10"/>
        <v>0.29892059516946556</v>
      </c>
      <c r="AF68">
        <f t="shared" si="11"/>
        <v>0.42273755976129568</v>
      </c>
      <c r="AH68">
        <f t="shared" si="12"/>
        <v>0.18833096188339227</v>
      </c>
      <c r="AI68">
        <f t="shared" si="13"/>
        <v>9.5959418007353539E-2</v>
      </c>
      <c r="AJ68">
        <f t="shared" si="14"/>
        <v>0.26634020051026375</v>
      </c>
      <c r="AK68">
        <f t="shared" si="15"/>
        <v>0.13570711038342839</v>
      </c>
      <c r="AL68">
        <f t="shared" si="16"/>
        <v>0.37666192376678453</v>
      </c>
      <c r="AM68">
        <f t="shared" si="17"/>
        <v>0.19191883601470708</v>
      </c>
      <c r="AO68">
        <f t="shared" si="1"/>
        <v>1.0995574287564278</v>
      </c>
      <c r="AP68">
        <v>63</v>
      </c>
      <c r="AQ68">
        <v>0.5</v>
      </c>
      <c r="AR68">
        <v>1</v>
      </c>
      <c r="AS68">
        <v>2</v>
      </c>
      <c r="AT68">
        <f t="shared" si="18"/>
        <v>1.1013446322926337</v>
      </c>
      <c r="AU68">
        <f t="shared" si="19"/>
        <v>2.2026892645852674</v>
      </c>
      <c r="AV68">
        <f t="shared" si="20"/>
        <v>4.4053785291705347</v>
      </c>
      <c r="AW68">
        <f t="shared" si="21"/>
        <v>0.98130525275257563</v>
      </c>
      <c r="AX68">
        <f t="shared" si="22"/>
        <v>1.9626105055051513</v>
      </c>
      <c r="AY68">
        <f t="shared" si="23"/>
        <v>3.9252210110103025</v>
      </c>
      <c r="AZ68">
        <f t="shared" si="24"/>
        <v>2.9466271693792017</v>
      </c>
      <c r="BA68">
        <f t="shared" si="25"/>
        <v>0.73665679234480042</v>
      </c>
      <c r="BB68">
        <f t="shared" si="26"/>
        <v>0.1841641980862001</v>
      </c>
    </row>
    <row r="69" spans="2:54" x14ac:dyDescent="0.2">
      <c r="B69">
        <v>12.8</v>
      </c>
      <c r="E69">
        <f t="shared" si="2"/>
        <v>12.8</v>
      </c>
      <c r="H69">
        <v>12.8</v>
      </c>
      <c r="K69">
        <f t="shared" si="3"/>
        <v>1</v>
      </c>
      <c r="N69">
        <f t="shared" si="27"/>
        <v>0.23313712366976855</v>
      </c>
      <c r="O69">
        <f t="shared" ref="O69:O92" si="28">P69*O70/P70</f>
        <v>1.1170107212763711</v>
      </c>
      <c r="P69">
        <v>64</v>
      </c>
      <c r="Q69" s="22"/>
      <c r="R69" s="6">
        <f t="shared" si="4"/>
        <v>243.20000000000002</v>
      </c>
      <c r="S69" s="7">
        <f t="shared" si="5"/>
        <v>24.320000000000004</v>
      </c>
      <c r="T69" s="18"/>
      <c r="U69" s="17"/>
      <c r="V69" s="6" t="e">
        <f t="shared" si="6"/>
        <v>#NUM!</v>
      </c>
      <c r="W69" s="2" t="e">
        <f t="shared" si="7"/>
        <v>#NUM!</v>
      </c>
      <c r="X69" s="7" t="e">
        <f t="shared" si="8"/>
        <v>#NUM!</v>
      </c>
      <c r="Y69" s="18"/>
      <c r="Z69" s="2"/>
      <c r="AA69" s="17"/>
      <c r="AB69" s="32">
        <v>3.2</v>
      </c>
      <c r="AD69">
        <f t="shared" si="9"/>
        <v>0.20055506543859225</v>
      </c>
      <c r="AE69">
        <f t="shared" si="10"/>
        <v>0.28362769354588074</v>
      </c>
      <c r="AF69">
        <f t="shared" si="11"/>
        <v>0.4011101308771845</v>
      </c>
      <c r="AH69">
        <f t="shared" si="12"/>
        <v>0.18025769877134656</v>
      </c>
      <c r="AI69">
        <f t="shared" si="13"/>
        <v>8.7917554030674111E-2</v>
      </c>
      <c r="AJ69">
        <f t="shared" si="14"/>
        <v>0.25492288232460231</v>
      </c>
      <c r="AK69">
        <f t="shared" si="15"/>
        <v>0.1243341972808487</v>
      </c>
      <c r="AL69">
        <f t="shared" si="16"/>
        <v>0.36051539754269313</v>
      </c>
      <c r="AM69">
        <f t="shared" si="17"/>
        <v>0.17583510806134822</v>
      </c>
      <c r="AO69">
        <f t="shared" ref="AO69:AO92" si="29">AP69*AO70/AP70</f>
        <v>1.1170107212763711</v>
      </c>
      <c r="AP69">
        <v>64</v>
      </c>
      <c r="AQ69">
        <v>0.5</v>
      </c>
      <c r="AR69">
        <v>1</v>
      </c>
      <c r="AS69">
        <v>2</v>
      </c>
      <c r="AT69">
        <f t="shared" si="18"/>
        <v>1.1405860163524302</v>
      </c>
      <c r="AU69">
        <f t="shared" si="19"/>
        <v>2.2811720327048604</v>
      </c>
      <c r="AV69">
        <f t="shared" si="20"/>
        <v>4.5623440654097207</v>
      </c>
      <c r="AW69">
        <f t="shared" si="21"/>
        <v>1.0251519207896487</v>
      </c>
      <c r="AX69">
        <f t="shared" si="22"/>
        <v>2.0503038415792973</v>
      </c>
      <c r="AY69">
        <f t="shared" si="23"/>
        <v>4.1006076831585947</v>
      </c>
      <c r="AZ69">
        <f t="shared" si="24"/>
        <v>2.4734388181556799</v>
      </c>
      <c r="BA69">
        <f t="shared" si="25"/>
        <v>0.61835970453891997</v>
      </c>
      <c r="BB69">
        <f t="shared" si="26"/>
        <v>0.15458992613472999</v>
      </c>
    </row>
    <row r="70" spans="2:54" x14ac:dyDescent="0.2">
      <c r="B70">
        <v>13</v>
      </c>
      <c r="E70">
        <f t="shared" ref="E70:E105" si="30">SQRT(B70^2)</f>
        <v>13</v>
      </c>
      <c r="H70">
        <v>13</v>
      </c>
      <c r="K70">
        <f t="shared" ref="K70:K105" si="31">B70/E70</f>
        <v>1</v>
      </c>
      <c r="N70">
        <f t="shared" ref="N70:N105" si="32">(3*$B$2*(K70^5))/(2*$S$4*(B70^2))</f>
        <v>0.22601885409499931</v>
      </c>
      <c r="O70">
        <f t="shared" si="28"/>
        <v>1.1344640137963145</v>
      </c>
      <c r="P70">
        <v>65</v>
      </c>
      <c r="Q70" s="22"/>
      <c r="R70" s="6">
        <f t="shared" ref="R70:R105" si="33">19*B70</f>
        <v>247</v>
      </c>
      <c r="S70" s="7">
        <f t="shared" ref="S70:S105" si="34">0.1*R70</f>
        <v>24.700000000000003</v>
      </c>
      <c r="T70" s="18"/>
      <c r="U70" s="17"/>
      <c r="V70" s="6" t="e">
        <f t="shared" ref="V70:V105" si="35">SQRT(((((3*$B$2)/(2*$S$4))*((AB70^3)/($V$4)))^(2/5))-AB70^2)</f>
        <v>#NUM!</v>
      </c>
      <c r="W70" s="2" t="e">
        <f t="shared" ref="W70:W105" si="36">SQRT(((((3*$B$2)/(2*$S$4))*((AB70^3)/($W$4)))^(2/5))-AB70^2)</f>
        <v>#NUM!</v>
      </c>
      <c r="X70" s="7" t="e">
        <f t="shared" ref="X70:X105" si="37">SQRT(((((3*$B$2)/(2*$S$4))*((AB70^3)/($X$4)))^(2/5))-AB70^2)</f>
        <v>#NUM!</v>
      </c>
      <c r="Y70" s="18"/>
      <c r="Z70" s="2"/>
      <c r="AA70" s="17"/>
      <c r="AB70" s="32">
        <v>3.25</v>
      </c>
      <c r="AD70">
        <f t="shared" ref="AD70:AD95" si="38">SQRT(((3*$B$2*((COS(O70))^3))/(2*$V$4*$S$4)))</f>
        <v>0.18984234171434503</v>
      </c>
      <c r="AE70">
        <f t="shared" ref="AE70:AE95" si="39">SQRT(((3*$B$2*((COS(O70))^3))/(2*$W$4*$S$4)))</f>
        <v>0.26847761436509432</v>
      </c>
      <c r="AF70">
        <f t="shared" ref="AF70:AF95" si="40">SQRT(((3*$B$2*((COS(O70))^3))/(2*$X$4*$S$4)))</f>
        <v>0.37968468342869005</v>
      </c>
      <c r="AH70">
        <f t="shared" ref="AH70:AH95" si="41">AD70*SIN(O70)</f>
        <v>0.17205559260498357</v>
      </c>
      <c r="AI70">
        <f t="shared" ref="AI70:AI95" si="42">AD70*COS(O70)</f>
        <v>8.0230840460100331E-2</v>
      </c>
      <c r="AJ70">
        <f t="shared" ref="AJ70:AJ95" si="43">AE70*SIN(O70)</f>
        <v>0.24332335254410775</v>
      </c>
      <c r="AK70">
        <f t="shared" ref="AK70:AK95" si="44">AE70*COS(O70)</f>
        <v>0.11346354269926594</v>
      </c>
      <c r="AL70">
        <f t="shared" ref="AL70:AL95" si="45">AF70*SIN(O70)</f>
        <v>0.34411118520996714</v>
      </c>
      <c r="AM70">
        <f t="shared" ref="AM70:AM95" si="46">AF70*COS(O70)</f>
        <v>0.16046168092020066</v>
      </c>
      <c r="AO70">
        <f t="shared" si="29"/>
        <v>1.1344640137963145</v>
      </c>
      <c r="AP70">
        <v>65</v>
      </c>
      <c r="AQ70">
        <v>0.5</v>
      </c>
      <c r="AR70">
        <v>1</v>
      </c>
      <c r="AS70">
        <v>2</v>
      </c>
      <c r="AT70">
        <f t="shared" ref="AT70:AT95" si="47">AQ70/COS(AO70)</f>
        <v>1.1831007915762499</v>
      </c>
      <c r="AU70">
        <f t="shared" ref="AU70:AU95" si="48">AR70/COS(AO70)</f>
        <v>2.3662015831524998</v>
      </c>
      <c r="AV70">
        <f t="shared" ref="AV70:AV95" si="49">AS70/COS(AO70)</f>
        <v>4.7324031663049997</v>
      </c>
      <c r="AW70">
        <f t="shared" ref="AW70:AW95" si="50">SIN(AO70)*AT70</f>
        <v>1.07225346025478</v>
      </c>
      <c r="AX70">
        <f t="shared" ref="AX70:AX95" si="51">SIN(AO70)*AU70</f>
        <v>2.1445069205095599</v>
      </c>
      <c r="AY70">
        <f t="shared" ref="AY70:AY95" si="52">SIN(AO70)*AV70</f>
        <v>4.2890138410191199</v>
      </c>
      <c r="AZ70">
        <f t="shared" ref="AZ70:AZ95" si="53">((3*$B$2)/(2*$S$4))*((AQ70^3)/(AT70^5))</f>
        <v>2.0598360834989022</v>
      </c>
      <c r="BA70">
        <f t="shared" ref="BA70:BA95" si="54">((3*$B$2)/(2*$S$4))*((AR70^3)/(AU70^5))</f>
        <v>0.51495902087472556</v>
      </c>
      <c r="BB70">
        <f t="shared" ref="BB70:BB95" si="55">((3*$B$2)/(2*$S$4))*((AS70^3)/(AV70^5))</f>
        <v>0.12873975521868139</v>
      </c>
    </row>
    <row r="71" spans="2:54" x14ac:dyDescent="0.2">
      <c r="B71">
        <v>13.2</v>
      </c>
      <c r="E71">
        <f t="shared" si="30"/>
        <v>13.2</v>
      </c>
      <c r="H71">
        <v>13.2</v>
      </c>
      <c r="K71">
        <f t="shared" si="31"/>
        <v>1</v>
      </c>
      <c r="N71">
        <f t="shared" si="32"/>
        <v>0.21922168469958039</v>
      </c>
      <c r="O71">
        <f t="shared" si="28"/>
        <v>1.1519173063162575</v>
      </c>
      <c r="P71">
        <v>66</v>
      </c>
      <c r="Q71" s="22"/>
      <c r="R71" s="6">
        <f t="shared" si="33"/>
        <v>250.79999999999998</v>
      </c>
      <c r="S71" s="7">
        <f t="shared" si="34"/>
        <v>25.08</v>
      </c>
      <c r="T71" s="18"/>
      <c r="U71" s="17"/>
      <c r="V71" s="6" t="e">
        <f t="shared" si="35"/>
        <v>#NUM!</v>
      </c>
      <c r="W71" s="2" t="e">
        <f t="shared" si="36"/>
        <v>#NUM!</v>
      </c>
      <c r="X71" s="7" t="e">
        <f t="shared" si="37"/>
        <v>#NUM!</v>
      </c>
      <c r="Y71" s="18"/>
      <c r="Z71" s="2"/>
      <c r="AA71" s="17"/>
      <c r="AB71" s="32">
        <v>3.3</v>
      </c>
      <c r="AD71">
        <f t="shared" si="38"/>
        <v>0.17924235573286212</v>
      </c>
      <c r="AE71">
        <f t="shared" si="39"/>
        <v>0.2534869704291165</v>
      </c>
      <c r="AF71">
        <f t="shared" si="40"/>
        <v>0.35848471146572425</v>
      </c>
      <c r="AH71">
        <f t="shared" si="41"/>
        <v>0.16374603989691539</v>
      </c>
      <c r="AI71">
        <f t="shared" si="42"/>
        <v>7.2904434067782756E-2</v>
      </c>
      <c r="AJ71">
        <f t="shared" si="43"/>
        <v>0.23157187040710367</v>
      </c>
      <c r="AK71">
        <f t="shared" si="44"/>
        <v>0.10310243941579347</v>
      </c>
      <c r="AL71">
        <f t="shared" si="45"/>
        <v>0.32749207979383077</v>
      </c>
      <c r="AM71">
        <f t="shared" si="46"/>
        <v>0.14580886813556551</v>
      </c>
      <c r="AO71">
        <f t="shared" si="29"/>
        <v>1.1519173063162575</v>
      </c>
      <c r="AP71">
        <v>66</v>
      </c>
      <c r="AQ71">
        <v>0.5</v>
      </c>
      <c r="AR71">
        <v>1</v>
      </c>
      <c r="AS71">
        <v>2</v>
      </c>
      <c r="AT71">
        <f t="shared" si="47"/>
        <v>1.2292966677871191</v>
      </c>
      <c r="AU71">
        <f t="shared" si="48"/>
        <v>2.4585933355742382</v>
      </c>
      <c r="AV71">
        <f t="shared" si="49"/>
        <v>4.9171866711484764</v>
      </c>
      <c r="AW71">
        <f t="shared" si="50"/>
        <v>1.123018386952108</v>
      </c>
      <c r="AX71">
        <f t="shared" si="51"/>
        <v>2.246036773904216</v>
      </c>
      <c r="AY71">
        <f t="shared" si="52"/>
        <v>4.4920735478084319</v>
      </c>
      <c r="AZ71">
        <f t="shared" si="53"/>
        <v>1.7008180821579781</v>
      </c>
      <c r="BA71">
        <f t="shared" si="54"/>
        <v>0.42520452053949453</v>
      </c>
      <c r="BB71">
        <f t="shared" si="55"/>
        <v>0.10630113013487363</v>
      </c>
    </row>
    <row r="72" spans="2:54" x14ac:dyDescent="0.2">
      <c r="B72">
        <v>13.4</v>
      </c>
      <c r="E72">
        <f t="shared" si="30"/>
        <v>13.4</v>
      </c>
      <c r="H72">
        <v>13.4</v>
      </c>
      <c r="K72">
        <f t="shared" si="31"/>
        <v>1</v>
      </c>
      <c r="N72">
        <f t="shared" si="32"/>
        <v>0.21272658911814926</v>
      </c>
      <c r="O72">
        <f t="shared" si="28"/>
        <v>1.1693705988362009</v>
      </c>
      <c r="P72">
        <v>67</v>
      </c>
      <c r="Q72" s="22"/>
      <c r="R72" s="6">
        <f t="shared" si="33"/>
        <v>254.6</v>
      </c>
      <c r="S72" s="7">
        <f t="shared" si="34"/>
        <v>25.46</v>
      </c>
      <c r="T72" s="18"/>
      <c r="U72" s="17"/>
      <c r="V72" s="6" t="e">
        <f t="shared" si="35"/>
        <v>#NUM!</v>
      </c>
      <c r="W72" s="2" t="e">
        <f t="shared" si="36"/>
        <v>#NUM!</v>
      </c>
      <c r="X72" s="7" t="e">
        <f t="shared" si="37"/>
        <v>#NUM!</v>
      </c>
      <c r="Y72" s="18"/>
      <c r="Z72" s="2"/>
      <c r="AA72" s="17"/>
      <c r="AB72" s="32">
        <v>3.35</v>
      </c>
      <c r="AD72">
        <f t="shared" si="38"/>
        <v>0.16876707003876162</v>
      </c>
      <c r="AE72">
        <f t="shared" si="39"/>
        <v>0.2386726793307867</v>
      </c>
      <c r="AF72">
        <f t="shared" si="40"/>
        <v>0.33753414007752325</v>
      </c>
      <c r="AH72">
        <f t="shared" si="41"/>
        <v>0.155350907073628</v>
      </c>
      <c r="AI72">
        <f t="shared" si="42"/>
        <v>6.5942547728073619E-2</v>
      </c>
      <c r="AJ72">
        <f t="shared" si="43"/>
        <v>0.2196993597104871</v>
      </c>
      <c r="AK72">
        <f t="shared" si="44"/>
        <v>9.325684533447684E-2</v>
      </c>
      <c r="AL72">
        <f t="shared" si="45"/>
        <v>0.31070181414725601</v>
      </c>
      <c r="AM72">
        <f t="shared" si="46"/>
        <v>0.13188509545614724</v>
      </c>
      <c r="AO72">
        <f t="shared" si="29"/>
        <v>1.1693705988362009</v>
      </c>
      <c r="AP72">
        <v>67</v>
      </c>
      <c r="AQ72">
        <v>0.5</v>
      </c>
      <c r="AR72">
        <v>1</v>
      </c>
      <c r="AS72">
        <v>2</v>
      </c>
      <c r="AT72">
        <f t="shared" si="47"/>
        <v>1.2796523326237261</v>
      </c>
      <c r="AU72">
        <f t="shared" si="48"/>
        <v>2.5593046652474523</v>
      </c>
      <c r="AV72">
        <f t="shared" si="49"/>
        <v>5.1186093304949045</v>
      </c>
      <c r="AW72">
        <f t="shared" si="50"/>
        <v>1.1779261829118766</v>
      </c>
      <c r="AX72">
        <f t="shared" si="51"/>
        <v>2.3558523658237531</v>
      </c>
      <c r="AY72">
        <f t="shared" si="52"/>
        <v>4.7117047316475063</v>
      </c>
      <c r="AZ72">
        <f t="shared" si="53"/>
        <v>1.3914942722781665</v>
      </c>
      <c r="BA72">
        <f t="shared" si="54"/>
        <v>0.34787356806954162</v>
      </c>
      <c r="BB72">
        <f t="shared" si="55"/>
        <v>8.6968392017385404E-2</v>
      </c>
    </row>
    <row r="73" spans="2:54" x14ac:dyDescent="0.2">
      <c r="B73">
        <v>13.6</v>
      </c>
      <c r="E73">
        <f t="shared" si="30"/>
        <v>13.6</v>
      </c>
      <c r="H73">
        <v>13.6</v>
      </c>
      <c r="K73">
        <f t="shared" si="31"/>
        <v>1</v>
      </c>
      <c r="N73">
        <f t="shared" si="32"/>
        <v>0.20651592961751131</v>
      </c>
      <c r="O73">
        <f t="shared" si="28"/>
        <v>1.186823891356144</v>
      </c>
      <c r="P73">
        <v>68</v>
      </c>
      <c r="Q73" s="22"/>
      <c r="R73" s="6">
        <f t="shared" si="33"/>
        <v>258.39999999999998</v>
      </c>
      <c r="S73" s="7">
        <f t="shared" si="34"/>
        <v>25.84</v>
      </c>
      <c r="T73" s="18"/>
      <c r="U73" s="17"/>
      <c r="V73" s="6" t="e">
        <f t="shared" si="35"/>
        <v>#NUM!</v>
      </c>
      <c r="W73" s="2" t="e">
        <f t="shared" si="36"/>
        <v>#NUM!</v>
      </c>
      <c r="X73" s="7" t="e">
        <f t="shared" si="37"/>
        <v>#NUM!</v>
      </c>
      <c r="Y73" s="18"/>
      <c r="Z73" s="2"/>
      <c r="AA73" s="17"/>
      <c r="AB73" s="32">
        <v>3.4</v>
      </c>
      <c r="AD73">
        <f t="shared" si="38"/>
        <v>0.15842868548949834</v>
      </c>
      <c r="AE73">
        <f t="shared" si="39"/>
        <v>0.22405199568819012</v>
      </c>
      <c r="AF73">
        <f t="shared" si="40"/>
        <v>0.31685737097899669</v>
      </c>
      <c r="AH73">
        <f t="shared" si="41"/>
        <v>0.14689251928610231</v>
      </c>
      <c r="AI73">
        <f t="shared" si="42"/>
        <v>5.9348430170581931E-2</v>
      </c>
      <c r="AJ73">
        <f t="shared" si="43"/>
        <v>0.20773739298555732</v>
      </c>
      <c r="AK73">
        <f t="shared" si="44"/>
        <v>8.3931354852789547E-2</v>
      </c>
      <c r="AL73">
        <f t="shared" si="45"/>
        <v>0.29378503857220462</v>
      </c>
      <c r="AM73">
        <f t="shared" si="46"/>
        <v>0.11869686034116386</v>
      </c>
      <c r="AO73">
        <f t="shared" si="29"/>
        <v>1.186823891356144</v>
      </c>
      <c r="AP73">
        <v>68</v>
      </c>
      <c r="AQ73">
        <v>0.5</v>
      </c>
      <c r="AR73">
        <v>1</v>
      </c>
      <c r="AS73">
        <v>2</v>
      </c>
      <c r="AT73">
        <f t="shared" si="47"/>
        <v>1.3347335812770067</v>
      </c>
      <c r="AU73">
        <f t="shared" si="48"/>
        <v>2.6694671625540134</v>
      </c>
      <c r="AV73">
        <f t="shared" si="49"/>
        <v>5.3389343251080268</v>
      </c>
      <c r="AW73">
        <f t="shared" si="50"/>
        <v>1.2375434267081473</v>
      </c>
      <c r="AX73">
        <f t="shared" si="51"/>
        <v>2.4750868534162946</v>
      </c>
      <c r="AY73">
        <f t="shared" si="52"/>
        <v>4.9501737068325893</v>
      </c>
      <c r="AZ73">
        <f t="shared" si="53"/>
        <v>1.1271155723879807</v>
      </c>
      <c r="BA73">
        <f t="shared" si="54"/>
        <v>0.28177889309699516</v>
      </c>
      <c r="BB73">
        <f t="shared" si="55"/>
        <v>7.0444723274248791E-2</v>
      </c>
    </row>
    <row r="74" spans="2:54" x14ac:dyDescent="0.2">
      <c r="B74">
        <v>13.8</v>
      </c>
      <c r="E74">
        <f t="shared" si="30"/>
        <v>13.8</v>
      </c>
      <c r="H74">
        <v>13.8</v>
      </c>
      <c r="K74">
        <f t="shared" si="31"/>
        <v>1</v>
      </c>
      <c r="N74">
        <f t="shared" si="32"/>
        <v>0.20057333722986179</v>
      </c>
      <c r="O74">
        <f t="shared" si="28"/>
        <v>1.2042771838760873</v>
      </c>
      <c r="P74">
        <v>69</v>
      </c>
      <c r="Q74" s="22"/>
      <c r="R74" s="6">
        <f t="shared" si="33"/>
        <v>262.2</v>
      </c>
      <c r="S74" s="7">
        <f t="shared" si="34"/>
        <v>26.22</v>
      </c>
      <c r="T74" s="18"/>
      <c r="U74" s="17"/>
      <c r="V74" s="6" t="e">
        <f t="shared" si="35"/>
        <v>#NUM!</v>
      </c>
      <c r="W74" s="2" t="e">
        <f t="shared" si="36"/>
        <v>#NUM!</v>
      </c>
      <c r="X74" s="7" t="e">
        <f t="shared" si="37"/>
        <v>#NUM!</v>
      </c>
      <c r="Y74" s="18"/>
      <c r="Z74" s="2"/>
      <c r="AA74" s="17"/>
      <c r="AB74" s="32">
        <v>3.45</v>
      </c>
      <c r="AD74">
        <f t="shared" si="38"/>
        <v>0.14823966876940531</v>
      </c>
      <c r="AE74">
        <f t="shared" si="39"/>
        <v>0.20964255005538832</v>
      </c>
      <c r="AF74">
        <f t="shared" si="40"/>
        <v>0.29647933753881062</v>
      </c>
      <c r="AH74">
        <f t="shared" si="41"/>
        <v>0.13839365319354532</v>
      </c>
      <c r="AI74">
        <f t="shared" si="42"/>
        <v>5.312434613816628E-2</v>
      </c>
      <c r="AJ74">
        <f t="shared" si="43"/>
        <v>0.19571818129267038</v>
      </c>
      <c r="AK74">
        <f t="shared" si="44"/>
        <v>7.5129170800797507E-2</v>
      </c>
      <c r="AL74">
        <f t="shared" si="45"/>
        <v>0.27678730638709065</v>
      </c>
      <c r="AM74">
        <f t="shared" si="46"/>
        <v>0.10624869227633256</v>
      </c>
      <c r="AO74">
        <f t="shared" si="29"/>
        <v>1.2042771838760873</v>
      </c>
      <c r="AP74">
        <v>69</v>
      </c>
      <c r="AQ74">
        <v>0.5</v>
      </c>
      <c r="AR74">
        <v>1</v>
      </c>
      <c r="AS74">
        <v>2</v>
      </c>
      <c r="AT74">
        <f t="shared" si="47"/>
        <v>1.3952140548126675</v>
      </c>
      <c r="AU74">
        <f t="shared" si="48"/>
        <v>2.7904281096253349</v>
      </c>
      <c r="AV74">
        <f t="shared" si="49"/>
        <v>5.5808562192506699</v>
      </c>
      <c r="AW74">
        <f t="shared" si="50"/>
        <v>1.3025445323469003</v>
      </c>
      <c r="AX74">
        <f t="shared" si="51"/>
        <v>2.6050890646938005</v>
      </c>
      <c r="AY74">
        <f t="shared" si="52"/>
        <v>5.2101781293876011</v>
      </c>
      <c r="AZ74">
        <f t="shared" si="53"/>
        <v>0.90310276883446483</v>
      </c>
      <c r="BA74">
        <f t="shared" si="54"/>
        <v>0.22577569220861621</v>
      </c>
      <c r="BB74">
        <f t="shared" si="55"/>
        <v>5.6443923052154052E-2</v>
      </c>
    </row>
    <row r="75" spans="2:54" x14ac:dyDescent="0.2">
      <c r="B75">
        <v>14</v>
      </c>
      <c r="E75">
        <f t="shared" si="30"/>
        <v>14</v>
      </c>
      <c r="H75">
        <v>14</v>
      </c>
      <c r="K75">
        <f t="shared" si="31"/>
        <v>1</v>
      </c>
      <c r="N75">
        <f t="shared" si="32"/>
        <v>0.19488360378599431</v>
      </c>
      <c r="O75">
        <f t="shared" si="28"/>
        <v>1.2217304763960306</v>
      </c>
      <c r="P75">
        <v>70</v>
      </c>
      <c r="Q75" s="22"/>
      <c r="R75" s="6">
        <f t="shared" si="33"/>
        <v>266</v>
      </c>
      <c r="S75" s="7">
        <f t="shared" si="34"/>
        <v>26.6</v>
      </c>
      <c r="T75" s="18"/>
      <c r="U75" s="17"/>
      <c r="V75" s="6" t="e">
        <f t="shared" si="35"/>
        <v>#NUM!</v>
      </c>
      <c r="W75" s="2" t="e">
        <f t="shared" si="36"/>
        <v>#NUM!</v>
      </c>
      <c r="X75" s="7" t="e">
        <f t="shared" si="37"/>
        <v>#NUM!</v>
      </c>
      <c r="Y75" s="18"/>
      <c r="Z75" s="2"/>
      <c r="AA75" s="17"/>
      <c r="AB75" s="32">
        <v>3.5</v>
      </c>
      <c r="AD75">
        <f t="shared" si="38"/>
        <v>0.13821278564152836</v>
      </c>
      <c r="AE75">
        <f t="shared" si="39"/>
        <v>0.19546239594761478</v>
      </c>
      <c r="AF75">
        <f t="shared" si="40"/>
        <v>0.27642557128305673</v>
      </c>
      <c r="AH75">
        <f t="shared" si="41"/>
        <v>0.12987753476560873</v>
      </c>
      <c r="AI75">
        <f t="shared" si="42"/>
        <v>4.7271556754555473E-2</v>
      </c>
      <c r="AJ75">
        <f t="shared" si="43"/>
        <v>0.18367457111310703</v>
      </c>
      <c r="AK75">
        <f t="shared" si="44"/>
        <v>6.6852076676781835E-2</v>
      </c>
      <c r="AL75">
        <f t="shared" si="45"/>
        <v>0.25975506953121746</v>
      </c>
      <c r="AM75">
        <f t="shared" si="46"/>
        <v>9.4543113509110946E-2</v>
      </c>
      <c r="AO75">
        <f t="shared" si="29"/>
        <v>1.2217304763960306</v>
      </c>
      <c r="AP75">
        <v>70</v>
      </c>
      <c r="AQ75">
        <v>0.5</v>
      </c>
      <c r="AR75">
        <v>1</v>
      </c>
      <c r="AS75">
        <v>2</v>
      </c>
      <c r="AT75">
        <f t="shared" si="47"/>
        <v>1.4619022000815431</v>
      </c>
      <c r="AU75">
        <f t="shared" si="48"/>
        <v>2.9238044001630863</v>
      </c>
      <c r="AV75">
        <f t="shared" si="49"/>
        <v>5.8476088003261726</v>
      </c>
      <c r="AW75">
        <f t="shared" si="50"/>
        <v>1.3737387097273106</v>
      </c>
      <c r="AX75">
        <f t="shared" si="51"/>
        <v>2.7474774194546212</v>
      </c>
      <c r="AY75">
        <f t="shared" si="52"/>
        <v>5.4949548389092424</v>
      </c>
      <c r="AZ75">
        <f t="shared" si="53"/>
        <v>0.71507202495973099</v>
      </c>
      <c r="BA75">
        <f t="shared" si="54"/>
        <v>0.17876800623993275</v>
      </c>
      <c r="BB75">
        <f t="shared" si="55"/>
        <v>4.4692001559983187E-2</v>
      </c>
    </row>
    <row r="76" spans="2:54" x14ac:dyDescent="0.2">
      <c r="B76">
        <v>14.2</v>
      </c>
      <c r="E76">
        <f t="shared" si="30"/>
        <v>14.2</v>
      </c>
      <c r="H76">
        <v>14.2</v>
      </c>
      <c r="K76">
        <f t="shared" si="31"/>
        <v>1</v>
      </c>
      <c r="N76">
        <f t="shared" si="32"/>
        <v>0.1894325845172331</v>
      </c>
      <c r="O76">
        <f t="shared" si="28"/>
        <v>1.2391837689159739</v>
      </c>
      <c r="P76">
        <v>71</v>
      </c>
      <c r="Q76" s="22"/>
      <c r="R76" s="6">
        <f t="shared" si="33"/>
        <v>269.8</v>
      </c>
      <c r="S76" s="7">
        <f t="shared" si="34"/>
        <v>26.980000000000004</v>
      </c>
      <c r="T76" s="18"/>
      <c r="U76" s="17"/>
      <c r="V76" s="6" t="e">
        <f t="shared" si="35"/>
        <v>#NUM!</v>
      </c>
      <c r="W76" s="2" t="e">
        <f t="shared" si="36"/>
        <v>#NUM!</v>
      </c>
      <c r="X76" s="7" t="e">
        <f t="shared" si="37"/>
        <v>#NUM!</v>
      </c>
      <c r="Y76" s="18"/>
      <c r="Z76" s="2"/>
      <c r="AA76" s="17"/>
      <c r="AB76" s="32">
        <v>3.55</v>
      </c>
      <c r="AD76">
        <f t="shared" si="38"/>
        <v>0.12836114123232056</v>
      </c>
      <c r="AE76">
        <f t="shared" si="39"/>
        <v>0.18153006681243603</v>
      </c>
      <c r="AF76">
        <f t="shared" si="40"/>
        <v>0.25672228246464113</v>
      </c>
      <c r="AH76">
        <f t="shared" si="41"/>
        <v>0.12136784342028646</v>
      </c>
      <c r="AI76">
        <f t="shared" si="42"/>
        <v>4.1790299855021057E-2</v>
      </c>
      <c r="AJ76">
        <f t="shared" si="43"/>
        <v>0.17164005020094331</v>
      </c>
      <c r="AK76">
        <f t="shared" si="44"/>
        <v>5.9100408830609158E-2</v>
      </c>
      <c r="AL76">
        <f t="shared" si="45"/>
        <v>0.24273568684057292</v>
      </c>
      <c r="AM76">
        <f t="shared" si="46"/>
        <v>8.3580599710042114E-2</v>
      </c>
      <c r="AO76">
        <f t="shared" si="29"/>
        <v>1.2391837689159739</v>
      </c>
      <c r="AP76">
        <v>71</v>
      </c>
      <c r="AQ76">
        <v>0.5</v>
      </c>
      <c r="AR76">
        <v>1</v>
      </c>
      <c r="AS76">
        <v>2</v>
      </c>
      <c r="AT76">
        <f t="shared" si="47"/>
        <v>1.5357767433786207</v>
      </c>
      <c r="AU76">
        <f t="shared" si="48"/>
        <v>3.0715534867572414</v>
      </c>
      <c r="AV76">
        <f t="shared" si="49"/>
        <v>6.1431069735144828</v>
      </c>
      <c r="AW76">
        <f t="shared" si="50"/>
        <v>1.4521054388379109</v>
      </c>
      <c r="AX76">
        <f t="shared" si="51"/>
        <v>2.9042108776758218</v>
      </c>
      <c r="AY76">
        <f t="shared" si="52"/>
        <v>5.8084217553516435</v>
      </c>
      <c r="AZ76">
        <f t="shared" si="53"/>
        <v>0.55885733183122355</v>
      </c>
      <c r="BA76">
        <f t="shared" si="54"/>
        <v>0.13971433295780589</v>
      </c>
      <c r="BB76">
        <f t="shared" si="55"/>
        <v>3.4928583239451472E-2</v>
      </c>
    </row>
    <row r="77" spans="2:54" x14ac:dyDescent="0.2">
      <c r="B77">
        <v>14.4</v>
      </c>
      <c r="E77">
        <f t="shared" si="30"/>
        <v>14.4</v>
      </c>
      <c r="H77">
        <v>14.4</v>
      </c>
      <c r="K77">
        <f t="shared" si="31"/>
        <v>1</v>
      </c>
      <c r="N77">
        <f t="shared" si="32"/>
        <v>0.18420711006006404</v>
      </c>
      <c r="O77">
        <f t="shared" si="28"/>
        <v>1.2566370614359172</v>
      </c>
      <c r="P77">
        <v>72</v>
      </c>
      <c r="Q77" s="22"/>
      <c r="R77" s="6">
        <f t="shared" si="33"/>
        <v>273.60000000000002</v>
      </c>
      <c r="S77" s="7">
        <f t="shared" si="34"/>
        <v>27.360000000000003</v>
      </c>
      <c r="T77" s="18"/>
      <c r="U77" s="17"/>
      <c r="V77" s="6" t="e">
        <f t="shared" si="35"/>
        <v>#NUM!</v>
      </c>
      <c r="W77" s="2" t="e">
        <f t="shared" si="36"/>
        <v>#NUM!</v>
      </c>
      <c r="X77" s="7" t="e">
        <f t="shared" si="37"/>
        <v>#NUM!</v>
      </c>
      <c r="Y77" s="18"/>
      <c r="Z77" s="2"/>
      <c r="AA77" s="17"/>
      <c r="AB77" s="32">
        <v>3.6</v>
      </c>
      <c r="AD77">
        <f t="shared" si="38"/>
        <v>0.11869822901711381</v>
      </c>
      <c r="AE77">
        <f t="shared" si="39"/>
        <v>0.16786464530567</v>
      </c>
      <c r="AF77">
        <f t="shared" si="40"/>
        <v>0.23739645803422763</v>
      </c>
      <c r="AH77">
        <f t="shared" si="41"/>
        <v>0.11288872417942057</v>
      </c>
      <c r="AI77">
        <f t="shared" si="42"/>
        <v>3.6679769968497686E-2</v>
      </c>
      <c r="AJ77">
        <f t="shared" si="43"/>
        <v>0.1596487647735321</v>
      </c>
      <c r="AK77">
        <f t="shared" si="44"/>
        <v>5.1873028154174772E-2</v>
      </c>
      <c r="AL77">
        <f t="shared" si="45"/>
        <v>0.22577744835884114</v>
      </c>
      <c r="AM77">
        <f t="shared" si="46"/>
        <v>7.3359539936995372E-2</v>
      </c>
      <c r="AO77">
        <f t="shared" si="29"/>
        <v>1.2566370614359172</v>
      </c>
      <c r="AP77">
        <v>72</v>
      </c>
      <c r="AQ77">
        <v>0.5</v>
      </c>
      <c r="AR77">
        <v>1</v>
      </c>
      <c r="AS77">
        <v>2</v>
      </c>
      <c r="AT77">
        <f t="shared" si="47"/>
        <v>1.6180339887498947</v>
      </c>
      <c r="AU77">
        <f t="shared" si="48"/>
        <v>3.2360679774997894</v>
      </c>
      <c r="AV77">
        <f t="shared" si="49"/>
        <v>6.4721359549995787</v>
      </c>
      <c r="AW77">
        <f t="shared" si="50"/>
        <v>1.5388417685876266</v>
      </c>
      <c r="AX77">
        <f t="shared" si="51"/>
        <v>3.0776835371752531</v>
      </c>
      <c r="AY77">
        <f t="shared" si="52"/>
        <v>6.1553670743505062</v>
      </c>
      <c r="AZ77">
        <f t="shared" si="53"/>
        <v>0.43052976798140946</v>
      </c>
      <c r="BA77">
        <f t="shared" si="54"/>
        <v>0.10763244199535237</v>
      </c>
      <c r="BB77">
        <f t="shared" si="55"/>
        <v>2.6908110498838091E-2</v>
      </c>
    </row>
    <row r="78" spans="2:54" x14ac:dyDescent="0.2">
      <c r="B78">
        <v>14.6</v>
      </c>
      <c r="E78">
        <f t="shared" si="30"/>
        <v>14.6</v>
      </c>
      <c r="H78">
        <v>14.6</v>
      </c>
      <c r="K78">
        <f t="shared" si="31"/>
        <v>1</v>
      </c>
      <c r="N78">
        <f t="shared" si="32"/>
        <v>0.1791949068401899</v>
      </c>
      <c r="O78">
        <f t="shared" si="28"/>
        <v>1.2740903539558606</v>
      </c>
      <c r="P78">
        <v>73</v>
      </c>
      <c r="Q78" s="22"/>
      <c r="R78" s="6">
        <f t="shared" si="33"/>
        <v>277.39999999999998</v>
      </c>
      <c r="S78" s="7">
        <f t="shared" si="34"/>
        <v>27.74</v>
      </c>
      <c r="T78" s="18"/>
      <c r="U78" s="17"/>
      <c r="V78" s="6" t="e">
        <f t="shared" si="35"/>
        <v>#NUM!</v>
      </c>
      <c r="W78" s="2" t="e">
        <f t="shared" si="36"/>
        <v>#NUM!</v>
      </c>
      <c r="X78" s="7" t="e">
        <f t="shared" si="37"/>
        <v>#NUM!</v>
      </c>
      <c r="Y78" s="18"/>
      <c r="Z78" s="2"/>
      <c r="AA78" s="17"/>
      <c r="AB78" s="32">
        <v>3.65</v>
      </c>
      <c r="AD78">
        <f t="shared" si="38"/>
        <v>0.10923799068102048</v>
      </c>
      <c r="AE78">
        <f t="shared" si="39"/>
        <v>0.15448584794748493</v>
      </c>
      <c r="AF78">
        <f t="shared" si="40"/>
        <v>0.21847598136204097</v>
      </c>
      <c r="AH78">
        <f t="shared" si="41"/>
        <v>0.10446481002010563</v>
      </c>
      <c r="AI78">
        <f t="shared" si="42"/>
        <v>3.193809755589639E-2</v>
      </c>
      <c r="AJ78">
        <f t="shared" si="43"/>
        <v>0.14773555112116218</v>
      </c>
      <c r="AK78">
        <f t="shared" si="44"/>
        <v>4.5167290719943673E-2</v>
      </c>
      <c r="AL78">
        <f t="shared" si="45"/>
        <v>0.20892962004021126</v>
      </c>
      <c r="AM78">
        <f t="shared" si="46"/>
        <v>6.387619511179278E-2</v>
      </c>
      <c r="AO78">
        <f t="shared" si="29"/>
        <v>1.2740903539558606</v>
      </c>
      <c r="AP78">
        <v>73</v>
      </c>
      <c r="AQ78">
        <v>0.5</v>
      </c>
      <c r="AR78">
        <v>1</v>
      </c>
      <c r="AS78">
        <v>2</v>
      </c>
      <c r="AT78">
        <f t="shared" si="47"/>
        <v>1.7101518099166342</v>
      </c>
      <c r="AU78">
        <f t="shared" si="48"/>
        <v>3.4203036198332684</v>
      </c>
      <c r="AV78">
        <f t="shared" si="49"/>
        <v>6.8406072396665367</v>
      </c>
      <c r="AW78">
        <f t="shared" si="50"/>
        <v>1.6354263092420702</v>
      </c>
      <c r="AX78">
        <f t="shared" si="51"/>
        <v>3.2708526184841404</v>
      </c>
      <c r="AY78">
        <f t="shared" si="52"/>
        <v>6.5417052369682809</v>
      </c>
      <c r="AZ78">
        <f t="shared" si="53"/>
        <v>0.32641346415678563</v>
      </c>
      <c r="BA78">
        <f t="shared" si="54"/>
        <v>8.1603366039196407E-2</v>
      </c>
      <c r="BB78">
        <f t="shared" si="55"/>
        <v>2.0400841509799102E-2</v>
      </c>
    </row>
    <row r="79" spans="2:54" x14ac:dyDescent="0.2">
      <c r="B79">
        <v>14.8</v>
      </c>
      <c r="E79">
        <f t="shared" si="30"/>
        <v>14.8</v>
      </c>
      <c r="H79">
        <v>14.8</v>
      </c>
      <c r="K79">
        <f t="shared" si="31"/>
        <v>1</v>
      </c>
      <c r="N79">
        <f t="shared" si="32"/>
        <v>0.17438452493633527</v>
      </c>
      <c r="O79">
        <f t="shared" si="28"/>
        <v>1.2915436464758039</v>
      </c>
      <c r="P79">
        <v>74</v>
      </c>
      <c r="Q79" s="22"/>
      <c r="R79" s="6">
        <f t="shared" si="33"/>
        <v>281.2</v>
      </c>
      <c r="S79" s="7">
        <f t="shared" si="34"/>
        <v>28.12</v>
      </c>
      <c r="T79" s="18"/>
      <c r="U79" s="17"/>
      <c r="V79" s="6" t="e">
        <f t="shared" si="35"/>
        <v>#NUM!</v>
      </c>
      <c r="W79" s="2" t="e">
        <f t="shared" si="36"/>
        <v>#NUM!</v>
      </c>
      <c r="X79" s="7" t="e">
        <f t="shared" si="37"/>
        <v>#NUM!</v>
      </c>
      <c r="Y79" s="18"/>
      <c r="Z79" s="2"/>
      <c r="AA79" s="17"/>
      <c r="AB79" s="32">
        <v>3.7</v>
      </c>
      <c r="AD79">
        <f t="shared" si="38"/>
        <v>9.9994889729202646E-2</v>
      </c>
      <c r="AE79">
        <f t="shared" si="39"/>
        <v>0.14141412922304047</v>
      </c>
      <c r="AF79">
        <f t="shared" si="40"/>
        <v>0.19998977945840529</v>
      </c>
      <c r="AH79">
        <f t="shared" si="41"/>
        <v>9.6121257286258519E-2</v>
      </c>
      <c r="AI79">
        <f t="shared" si="42"/>
        <v>2.7562327000169824E-2</v>
      </c>
      <c r="AJ79">
        <f t="shared" si="43"/>
        <v>0.13593598568658047</v>
      </c>
      <c r="AK79">
        <f t="shared" si="44"/>
        <v>3.8979016654202309E-2</v>
      </c>
      <c r="AL79">
        <f t="shared" si="45"/>
        <v>0.19224251457251704</v>
      </c>
      <c r="AM79">
        <f t="shared" si="46"/>
        <v>5.5124654000339647E-2</v>
      </c>
      <c r="AO79">
        <f t="shared" si="29"/>
        <v>1.2915436464758039</v>
      </c>
      <c r="AP79">
        <v>74</v>
      </c>
      <c r="AQ79">
        <v>0.5</v>
      </c>
      <c r="AR79">
        <v>1</v>
      </c>
      <c r="AS79">
        <v>2</v>
      </c>
      <c r="AT79">
        <f t="shared" si="47"/>
        <v>1.8139776392716502</v>
      </c>
      <c r="AU79">
        <f t="shared" si="48"/>
        <v>3.6279552785433005</v>
      </c>
      <c r="AV79">
        <f t="shared" si="49"/>
        <v>7.2559105570866009</v>
      </c>
      <c r="AW79">
        <f t="shared" si="50"/>
        <v>1.7437072219204546</v>
      </c>
      <c r="AX79">
        <f t="shared" si="51"/>
        <v>3.4874144438409092</v>
      </c>
      <c r="AY79">
        <f t="shared" si="52"/>
        <v>6.9748288876818183</v>
      </c>
      <c r="AZ79">
        <f t="shared" si="53"/>
        <v>0.24309819829257295</v>
      </c>
      <c r="BA79">
        <f t="shared" si="54"/>
        <v>6.0774549573143238E-2</v>
      </c>
      <c r="BB79">
        <f t="shared" si="55"/>
        <v>1.519363739328581E-2</v>
      </c>
    </row>
    <row r="80" spans="2:54" x14ac:dyDescent="0.2">
      <c r="B80">
        <v>15</v>
      </c>
      <c r="E80">
        <f t="shared" si="30"/>
        <v>15</v>
      </c>
      <c r="H80">
        <v>15</v>
      </c>
      <c r="K80">
        <f t="shared" si="31"/>
        <v>1</v>
      </c>
      <c r="N80">
        <f t="shared" si="32"/>
        <v>0.16976527263135505</v>
      </c>
      <c r="O80">
        <f t="shared" si="28"/>
        <v>1.3089969389957472</v>
      </c>
      <c r="P80">
        <v>75</v>
      </c>
      <c r="Q80" s="22"/>
      <c r="R80" s="6">
        <f t="shared" si="33"/>
        <v>285</v>
      </c>
      <c r="S80" s="7">
        <f t="shared" si="34"/>
        <v>28.5</v>
      </c>
      <c r="T80" s="18"/>
      <c r="U80" s="17"/>
      <c r="V80" s="6" t="e">
        <f t="shared" si="35"/>
        <v>#NUM!</v>
      </c>
      <c r="W80" s="2" t="e">
        <f t="shared" si="36"/>
        <v>#NUM!</v>
      </c>
      <c r="X80" s="7" t="e">
        <f t="shared" si="37"/>
        <v>#NUM!</v>
      </c>
      <c r="Y80" s="18"/>
      <c r="Z80" s="2"/>
      <c r="AA80" s="17"/>
      <c r="AB80" s="32">
        <v>3.75</v>
      </c>
      <c r="AD80">
        <f t="shared" si="38"/>
        <v>9.0984002701846811E-2</v>
      </c>
      <c r="AE80">
        <f t="shared" si="39"/>
        <v>0.12867081057994209</v>
      </c>
      <c r="AF80">
        <f t="shared" si="40"/>
        <v>0.18196800540369362</v>
      </c>
      <c r="AH80">
        <f t="shared" si="41"/>
        <v>8.7883797988868209E-2</v>
      </c>
      <c r="AI80">
        <f t="shared" si="42"/>
        <v>2.354839269889716E-2</v>
      </c>
      <c r="AJ80">
        <f t="shared" si="43"/>
        <v>0.12428645902871475</v>
      </c>
      <c r="AK80">
        <f t="shared" si="44"/>
        <v>3.3302456326867937E-2</v>
      </c>
      <c r="AL80">
        <f t="shared" si="45"/>
        <v>0.17576759597773642</v>
      </c>
      <c r="AM80">
        <f t="shared" si="46"/>
        <v>4.709678539779432E-2</v>
      </c>
      <c r="AO80">
        <f t="shared" si="29"/>
        <v>1.3089969389957472</v>
      </c>
      <c r="AP80">
        <v>75</v>
      </c>
      <c r="AQ80">
        <v>0.5</v>
      </c>
      <c r="AR80">
        <v>1</v>
      </c>
      <c r="AS80">
        <v>2</v>
      </c>
      <c r="AT80">
        <f t="shared" si="47"/>
        <v>1.9318516525781368</v>
      </c>
      <c r="AU80">
        <f t="shared" si="48"/>
        <v>3.8637033051562737</v>
      </c>
      <c r="AV80">
        <f t="shared" si="49"/>
        <v>7.7274066103125474</v>
      </c>
      <c r="AW80">
        <f t="shared" si="50"/>
        <v>1.866025403784439</v>
      </c>
      <c r="AX80">
        <f t="shared" si="51"/>
        <v>3.7320508075688781</v>
      </c>
      <c r="AY80">
        <f t="shared" si="52"/>
        <v>7.4641016151377562</v>
      </c>
      <c r="AZ80">
        <f t="shared" si="53"/>
        <v>0.17744857558447133</v>
      </c>
      <c r="BA80">
        <f t="shared" si="54"/>
        <v>4.4362143896117832E-2</v>
      </c>
      <c r="BB80">
        <f t="shared" si="55"/>
        <v>1.1090535974029458E-2</v>
      </c>
    </row>
    <row r="81" spans="2:54" x14ac:dyDescent="0.2">
      <c r="B81">
        <v>15.2</v>
      </c>
      <c r="E81">
        <f t="shared" si="30"/>
        <v>15.2</v>
      </c>
      <c r="H81">
        <v>15.2</v>
      </c>
      <c r="K81">
        <f t="shared" si="31"/>
        <v>1</v>
      </c>
      <c r="N81">
        <f t="shared" si="32"/>
        <v>0.16532715695141484</v>
      </c>
      <c r="O81">
        <f t="shared" si="28"/>
        <v>1.3264502315156905</v>
      </c>
      <c r="P81">
        <v>76</v>
      </c>
      <c r="Q81" s="22"/>
      <c r="R81" s="6">
        <f t="shared" si="33"/>
        <v>288.8</v>
      </c>
      <c r="S81" s="7">
        <f t="shared" si="34"/>
        <v>28.880000000000003</v>
      </c>
      <c r="T81" s="18"/>
      <c r="U81" s="17"/>
      <c r="V81" s="6" t="e">
        <f t="shared" si="35"/>
        <v>#NUM!</v>
      </c>
      <c r="W81" s="2" t="e">
        <f t="shared" si="36"/>
        <v>#NUM!</v>
      </c>
      <c r="X81" s="7" t="e">
        <f t="shared" si="37"/>
        <v>#NUM!</v>
      </c>
      <c r="Y81" s="18"/>
      <c r="Z81" s="2"/>
      <c r="AA81" s="17"/>
      <c r="AB81" s="32">
        <v>3.8</v>
      </c>
      <c r="AD81">
        <f t="shared" si="38"/>
        <v>8.2221133252602011E-2</v>
      </c>
      <c r="AE81">
        <f t="shared" si="39"/>
        <v>0.11627824175951522</v>
      </c>
      <c r="AF81">
        <f t="shared" si="40"/>
        <v>0.16444226650520402</v>
      </c>
      <c r="AH81">
        <f t="shared" si="41"/>
        <v>7.9778814204568949E-2</v>
      </c>
      <c r="AI81">
        <f t="shared" si="42"/>
        <v>1.9891092414822349E-2</v>
      </c>
      <c r="AJ81">
        <f t="shared" si="43"/>
        <v>0.11282428103814472</v>
      </c>
      <c r="AK81">
        <f t="shared" si="44"/>
        <v>2.8130252663458359E-2</v>
      </c>
      <c r="AL81">
        <f t="shared" si="45"/>
        <v>0.1595576284091379</v>
      </c>
      <c r="AM81">
        <f t="shared" si="46"/>
        <v>3.9782184829644698E-2</v>
      </c>
      <c r="AO81">
        <f t="shared" si="29"/>
        <v>1.3264502315156905</v>
      </c>
      <c r="AP81">
        <v>76</v>
      </c>
      <c r="AQ81">
        <v>0.5</v>
      </c>
      <c r="AR81">
        <v>1</v>
      </c>
      <c r="AS81">
        <v>2</v>
      </c>
      <c r="AT81">
        <f t="shared" si="47"/>
        <v>2.0667827472193752</v>
      </c>
      <c r="AU81">
        <f t="shared" si="48"/>
        <v>4.1335654944387503</v>
      </c>
      <c r="AV81">
        <f t="shared" si="49"/>
        <v>8.2671309888775006</v>
      </c>
      <c r="AW81">
        <f t="shared" si="50"/>
        <v>2.0053904667679228</v>
      </c>
      <c r="AX81">
        <f t="shared" si="51"/>
        <v>4.0107809335358455</v>
      </c>
      <c r="AY81">
        <f t="shared" si="52"/>
        <v>8.0215618670716911</v>
      </c>
      <c r="AZ81">
        <f t="shared" si="53"/>
        <v>0.12660977838560095</v>
      </c>
      <c r="BA81">
        <f t="shared" si="54"/>
        <v>3.1652444596400237E-2</v>
      </c>
      <c r="BB81">
        <f t="shared" si="55"/>
        <v>7.9131111491000591E-3</v>
      </c>
    </row>
    <row r="82" spans="2:54" x14ac:dyDescent="0.2">
      <c r="B82">
        <v>15.4</v>
      </c>
      <c r="E82">
        <f t="shared" si="30"/>
        <v>15.4</v>
      </c>
      <c r="H82">
        <v>15.4</v>
      </c>
      <c r="K82">
        <f t="shared" si="31"/>
        <v>1</v>
      </c>
      <c r="N82">
        <f t="shared" si="32"/>
        <v>0.16106082957520187</v>
      </c>
      <c r="O82">
        <f t="shared" si="28"/>
        <v>1.3439035240356336</v>
      </c>
      <c r="P82">
        <v>77</v>
      </c>
      <c r="Q82" s="22"/>
      <c r="R82" s="6">
        <f t="shared" si="33"/>
        <v>292.60000000000002</v>
      </c>
      <c r="S82" s="7">
        <f t="shared" si="34"/>
        <v>29.260000000000005</v>
      </c>
      <c r="T82" s="18"/>
      <c r="U82" s="17"/>
      <c r="V82" s="6" t="e">
        <f t="shared" si="35"/>
        <v>#NUM!</v>
      </c>
      <c r="W82" s="2" t="e">
        <f t="shared" si="36"/>
        <v>#NUM!</v>
      </c>
      <c r="X82" s="7" t="e">
        <f t="shared" si="37"/>
        <v>#NUM!</v>
      </c>
      <c r="Y82" s="18"/>
      <c r="Z82" s="2"/>
      <c r="AA82" s="17"/>
      <c r="AB82" s="32">
        <v>3.85</v>
      </c>
      <c r="AD82">
        <f t="shared" si="38"/>
        <v>7.3722956398802011E-2</v>
      </c>
      <c r="AE82">
        <f t="shared" si="39"/>
        <v>0.10426000479742616</v>
      </c>
      <c r="AF82">
        <f t="shared" si="40"/>
        <v>0.14744591279760402</v>
      </c>
      <c r="AH82">
        <f t="shared" si="41"/>
        <v>7.1833441802459791E-2</v>
      </c>
      <c r="AI82">
        <f t="shared" si="42"/>
        <v>1.6584056771257311E-2</v>
      </c>
      <c r="AJ82">
        <f t="shared" si="43"/>
        <v>0.10158782762897706</v>
      </c>
      <c r="AK82">
        <f t="shared" si="44"/>
        <v>2.3453398005077453E-2</v>
      </c>
      <c r="AL82">
        <f t="shared" si="45"/>
        <v>0.14366688360491958</v>
      </c>
      <c r="AM82">
        <f t="shared" si="46"/>
        <v>3.3168113542514623E-2</v>
      </c>
      <c r="AO82">
        <f t="shared" si="29"/>
        <v>1.3439035240356336</v>
      </c>
      <c r="AP82">
        <v>77</v>
      </c>
      <c r="AQ82">
        <v>0.5</v>
      </c>
      <c r="AR82">
        <v>1</v>
      </c>
      <c r="AS82">
        <v>2</v>
      </c>
      <c r="AT82">
        <f t="shared" si="47"/>
        <v>2.222705741292899</v>
      </c>
      <c r="AU82">
        <f t="shared" si="48"/>
        <v>4.445411482585798</v>
      </c>
      <c r="AV82">
        <f t="shared" si="49"/>
        <v>8.890822965171596</v>
      </c>
      <c r="AW82">
        <f t="shared" si="50"/>
        <v>2.1657379371420764</v>
      </c>
      <c r="AX82">
        <f t="shared" si="51"/>
        <v>4.3314758742841528</v>
      </c>
      <c r="AY82">
        <f t="shared" si="52"/>
        <v>8.6629517485683056</v>
      </c>
      <c r="AZ82">
        <f t="shared" si="53"/>
        <v>8.8009900477531378E-2</v>
      </c>
      <c r="BA82">
        <f t="shared" si="54"/>
        <v>2.2002475119382844E-2</v>
      </c>
      <c r="BB82">
        <f t="shared" si="55"/>
        <v>5.5006187798457111E-3</v>
      </c>
    </row>
    <row r="83" spans="2:54" x14ac:dyDescent="0.2">
      <c r="B83">
        <v>15.6</v>
      </c>
      <c r="E83">
        <f t="shared" si="30"/>
        <v>15.6</v>
      </c>
      <c r="H83">
        <v>15.6</v>
      </c>
      <c r="K83">
        <f t="shared" si="31"/>
        <v>1</v>
      </c>
      <c r="N83">
        <f t="shared" si="32"/>
        <v>0.15695753756597175</v>
      </c>
      <c r="O83">
        <f t="shared" si="28"/>
        <v>1.3613568165555769</v>
      </c>
      <c r="P83">
        <v>78</v>
      </c>
      <c r="Q83" s="22"/>
      <c r="R83" s="6">
        <f t="shared" si="33"/>
        <v>296.39999999999998</v>
      </c>
      <c r="S83" s="7">
        <f t="shared" si="34"/>
        <v>29.64</v>
      </c>
      <c r="T83" s="18"/>
      <c r="U83" s="17"/>
      <c r="V83" s="6" t="e">
        <f t="shared" si="35"/>
        <v>#NUM!</v>
      </c>
      <c r="W83" s="2" t="e">
        <f t="shared" si="36"/>
        <v>#NUM!</v>
      </c>
      <c r="X83" s="7" t="e">
        <f t="shared" si="37"/>
        <v>#NUM!</v>
      </c>
      <c r="Y83" s="18"/>
      <c r="Z83" s="2"/>
      <c r="AA83" s="17"/>
      <c r="AB83" s="32">
        <v>3.9</v>
      </c>
      <c r="AD83">
        <f t="shared" si="38"/>
        <v>6.5507203316830645E-2</v>
      </c>
      <c r="AE83">
        <f t="shared" si="39"/>
        <v>9.2641175363793682E-2</v>
      </c>
      <c r="AF83">
        <f t="shared" si="40"/>
        <v>0.13101440663366129</v>
      </c>
      <c r="AH83">
        <f t="shared" si="41"/>
        <v>6.4075713755139485E-2</v>
      </c>
      <c r="AI83">
        <f t="shared" si="42"/>
        <v>1.3619713402345E-2</v>
      </c>
      <c r="AJ83">
        <f t="shared" si="43"/>
        <v>9.061674341125453E-2</v>
      </c>
      <c r="AK83">
        <f t="shared" si="44"/>
        <v>1.9261183409230907E-2</v>
      </c>
      <c r="AL83">
        <f t="shared" si="45"/>
        <v>0.12815142751027897</v>
      </c>
      <c r="AM83">
        <f t="shared" si="46"/>
        <v>2.7239426804689999E-2</v>
      </c>
      <c r="AO83">
        <f t="shared" si="29"/>
        <v>1.3613568165555769</v>
      </c>
      <c r="AP83">
        <v>78</v>
      </c>
      <c r="AQ83">
        <v>0.5</v>
      </c>
      <c r="AR83">
        <v>1</v>
      </c>
      <c r="AS83">
        <v>2</v>
      </c>
      <c r="AT83">
        <f t="shared" si="47"/>
        <v>2.404867172372064</v>
      </c>
      <c r="AU83">
        <f t="shared" si="48"/>
        <v>4.8097343447441281</v>
      </c>
      <c r="AV83">
        <f t="shared" si="49"/>
        <v>9.6194686894882562</v>
      </c>
      <c r="AW83">
        <f t="shared" si="50"/>
        <v>2.3523150547392255</v>
      </c>
      <c r="AX83">
        <f t="shared" si="51"/>
        <v>4.7046301094784511</v>
      </c>
      <c r="AY83">
        <f t="shared" si="52"/>
        <v>9.4092602189569021</v>
      </c>
      <c r="AZ83">
        <f t="shared" si="53"/>
        <v>5.9358909811845106E-2</v>
      </c>
      <c r="BA83">
        <f t="shared" si="54"/>
        <v>1.4839727452961277E-2</v>
      </c>
      <c r="BB83">
        <f t="shared" si="55"/>
        <v>3.7099318632403191E-3</v>
      </c>
    </row>
    <row r="84" spans="2:54" x14ac:dyDescent="0.2">
      <c r="B84">
        <v>15.8</v>
      </c>
      <c r="E84">
        <f t="shared" si="30"/>
        <v>15.8</v>
      </c>
      <c r="H84">
        <v>15.8</v>
      </c>
      <c r="K84">
        <f t="shared" si="31"/>
        <v>1</v>
      </c>
      <c r="N84">
        <f t="shared" si="32"/>
        <v>0.15300907844117481</v>
      </c>
      <c r="O84">
        <f t="shared" si="28"/>
        <v>1.3788101090755203</v>
      </c>
      <c r="P84">
        <v>79</v>
      </c>
      <c r="Q84" s="22"/>
      <c r="R84" s="6">
        <f t="shared" si="33"/>
        <v>300.2</v>
      </c>
      <c r="S84" s="7">
        <f t="shared" si="34"/>
        <v>30.02</v>
      </c>
      <c r="T84" s="18"/>
      <c r="U84" s="17"/>
      <c r="V84" s="6" t="e">
        <f t="shared" si="35"/>
        <v>#NUM!</v>
      </c>
      <c r="W84" s="2" t="e">
        <f t="shared" si="36"/>
        <v>#NUM!</v>
      </c>
      <c r="X84" s="7" t="e">
        <f t="shared" si="37"/>
        <v>#NUM!</v>
      </c>
      <c r="Y84" s="18"/>
      <c r="Z84" s="2"/>
      <c r="AA84" s="17"/>
      <c r="AB84" s="32">
        <v>3.95</v>
      </c>
      <c r="AD84">
        <f t="shared" si="38"/>
        <v>5.7592901765011653E-2</v>
      </c>
      <c r="AE84">
        <f t="shared" si="39"/>
        <v>8.1448662772500846E-2</v>
      </c>
      <c r="AF84">
        <f t="shared" si="40"/>
        <v>0.11518580353002331</v>
      </c>
      <c r="AH84">
        <f t="shared" si="41"/>
        <v>5.6534757946166386E-2</v>
      </c>
      <c r="AI84">
        <f t="shared" si="42"/>
        <v>1.0989243726601913E-2</v>
      </c>
      <c r="AJ84">
        <f t="shared" si="43"/>
        <v>7.9952221432948611E-2</v>
      </c>
      <c r="AK84">
        <f t="shared" si="44"/>
        <v>1.5541137518383879E-2</v>
      </c>
      <c r="AL84">
        <f t="shared" si="45"/>
        <v>0.11306951589233277</v>
      </c>
      <c r="AM84">
        <f t="shared" si="46"/>
        <v>2.1978487453203827E-2</v>
      </c>
      <c r="AO84">
        <f t="shared" si="29"/>
        <v>1.3788101090755203</v>
      </c>
      <c r="AP84">
        <v>79</v>
      </c>
      <c r="AQ84">
        <v>0.5</v>
      </c>
      <c r="AR84">
        <v>1</v>
      </c>
      <c r="AS84">
        <v>2</v>
      </c>
      <c r="AT84">
        <f t="shared" si="47"/>
        <v>2.620421532083923</v>
      </c>
      <c r="AU84">
        <f t="shared" si="48"/>
        <v>5.2408430641678461</v>
      </c>
      <c r="AV84">
        <f t="shared" si="49"/>
        <v>10.481686128335692</v>
      </c>
      <c r="AW84">
        <f t="shared" si="50"/>
        <v>2.572277007985154</v>
      </c>
      <c r="AX84">
        <f t="shared" si="51"/>
        <v>5.144554015970308</v>
      </c>
      <c r="AY84">
        <f t="shared" si="52"/>
        <v>10.289108031940616</v>
      </c>
      <c r="AZ84">
        <f t="shared" si="53"/>
        <v>3.8644312858451053E-2</v>
      </c>
      <c r="BA84">
        <f t="shared" si="54"/>
        <v>9.6610782146127634E-3</v>
      </c>
      <c r="BB84">
        <f t="shared" si="55"/>
        <v>2.4152695536531908E-3</v>
      </c>
    </row>
    <row r="85" spans="2:54" x14ac:dyDescent="0.2">
      <c r="B85">
        <v>16</v>
      </c>
      <c r="E85">
        <f t="shared" si="30"/>
        <v>16</v>
      </c>
      <c r="H85">
        <v>16</v>
      </c>
      <c r="K85">
        <f t="shared" si="31"/>
        <v>1</v>
      </c>
      <c r="N85">
        <f t="shared" si="32"/>
        <v>0.14920775914865189</v>
      </c>
      <c r="O85">
        <f t="shared" si="28"/>
        <v>1.3962634015954636</v>
      </c>
      <c r="P85">
        <v>80</v>
      </c>
      <c r="Q85" s="22"/>
      <c r="R85" s="6">
        <f t="shared" si="33"/>
        <v>304</v>
      </c>
      <c r="S85" s="7">
        <f t="shared" si="34"/>
        <v>30.400000000000002</v>
      </c>
      <c r="T85" s="18"/>
      <c r="U85" s="17"/>
      <c r="V85" s="6" t="e">
        <f t="shared" si="35"/>
        <v>#NUM!</v>
      </c>
      <c r="W85" s="2" t="e">
        <f t="shared" si="36"/>
        <v>#NUM!</v>
      </c>
      <c r="X85" s="7" t="e">
        <f t="shared" si="37"/>
        <v>#NUM!</v>
      </c>
      <c r="Y85" s="18"/>
      <c r="Z85" s="2"/>
      <c r="AA85" s="17"/>
      <c r="AB85" s="32">
        <v>4</v>
      </c>
      <c r="AD85">
        <f t="shared" si="38"/>
        <v>5.000069467887841E-2</v>
      </c>
      <c r="AE85">
        <f t="shared" si="39"/>
        <v>7.07116605429461E-2</v>
      </c>
      <c r="AF85">
        <f t="shared" si="40"/>
        <v>0.10000138935775682</v>
      </c>
      <c r="AH85">
        <f t="shared" si="41"/>
        <v>4.9241071775755714E-2</v>
      </c>
      <c r="AI85">
        <f t="shared" si="42"/>
        <v>8.6825295130678205E-3</v>
      </c>
      <c r="AJ85">
        <f t="shared" si="43"/>
        <v>6.9637391531060758E-2</v>
      </c>
      <c r="AK85">
        <f t="shared" si="44"/>
        <v>1.2278950993085177E-2</v>
      </c>
      <c r="AL85">
        <f t="shared" si="45"/>
        <v>9.8482143551511428E-2</v>
      </c>
      <c r="AM85">
        <f t="shared" si="46"/>
        <v>1.7365059026135641E-2</v>
      </c>
      <c r="AO85">
        <f t="shared" si="29"/>
        <v>1.3962634015954636</v>
      </c>
      <c r="AP85">
        <v>80</v>
      </c>
      <c r="AQ85">
        <v>0.5</v>
      </c>
      <c r="AR85">
        <v>1</v>
      </c>
      <c r="AS85">
        <v>2</v>
      </c>
      <c r="AT85">
        <f t="shared" si="47"/>
        <v>2.8793852415718155</v>
      </c>
      <c r="AU85">
        <f t="shared" si="48"/>
        <v>5.758770483143631</v>
      </c>
      <c r="AV85">
        <f t="shared" si="49"/>
        <v>11.517540966287262</v>
      </c>
      <c r="AW85">
        <f t="shared" si="50"/>
        <v>2.8356409098088533</v>
      </c>
      <c r="AX85">
        <f t="shared" si="51"/>
        <v>5.6712818196177066</v>
      </c>
      <c r="AY85">
        <f t="shared" si="52"/>
        <v>11.342563639235413</v>
      </c>
      <c r="AZ85">
        <f t="shared" si="53"/>
        <v>2.4123621998494001E-2</v>
      </c>
      <c r="BA85">
        <f t="shared" si="54"/>
        <v>6.0309054996235002E-3</v>
      </c>
      <c r="BB85">
        <f t="shared" si="55"/>
        <v>1.507726374905875E-3</v>
      </c>
    </row>
    <row r="86" spans="2:54" x14ac:dyDescent="0.2">
      <c r="B86">
        <v>16.2</v>
      </c>
      <c r="E86">
        <f t="shared" si="30"/>
        <v>16.2</v>
      </c>
      <c r="H86">
        <v>16.2</v>
      </c>
      <c r="K86">
        <f t="shared" si="31"/>
        <v>1</v>
      </c>
      <c r="N86">
        <f t="shared" si="32"/>
        <v>0.14554635856597656</v>
      </c>
      <c r="O86">
        <f t="shared" si="28"/>
        <v>1.4137166941154069</v>
      </c>
      <c r="P86">
        <v>81</v>
      </c>
      <c r="Q86" s="22"/>
      <c r="R86" s="6">
        <f t="shared" si="33"/>
        <v>307.8</v>
      </c>
      <c r="S86" s="7">
        <f t="shared" si="34"/>
        <v>30.78</v>
      </c>
      <c r="T86" s="18"/>
      <c r="U86" s="17"/>
      <c r="V86" s="6" t="e">
        <f t="shared" si="35"/>
        <v>#NUM!</v>
      </c>
      <c r="W86" s="2" t="e">
        <f t="shared" si="36"/>
        <v>#NUM!</v>
      </c>
      <c r="X86" s="7" t="e">
        <f t="shared" si="37"/>
        <v>#NUM!</v>
      </c>
      <c r="Y86" s="18"/>
      <c r="Z86" s="2"/>
      <c r="AA86" s="17"/>
      <c r="AB86" s="32">
        <v>4.05</v>
      </c>
      <c r="AD86">
        <f t="shared" si="38"/>
        <v>4.2753271742859734E-2</v>
      </c>
      <c r="AE86">
        <f t="shared" si="39"/>
        <v>6.046225673457465E-2</v>
      </c>
      <c r="AF86">
        <f t="shared" si="40"/>
        <v>8.5506543485719469E-2</v>
      </c>
      <c r="AH86">
        <f t="shared" si="41"/>
        <v>4.2226908022718126E-2</v>
      </c>
      <c r="AI86">
        <f t="shared" si="42"/>
        <v>6.6880851938138841E-3</v>
      </c>
      <c r="AJ86">
        <f t="shared" si="43"/>
        <v>5.9717866022809228E-2</v>
      </c>
      <c r="AK86">
        <f t="shared" si="44"/>
        <v>9.4583807873982843E-3</v>
      </c>
      <c r="AL86">
        <f t="shared" si="45"/>
        <v>8.4453816045436253E-2</v>
      </c>
      <c r="AM86">
        <f t="shared" si="46"/>
        <v>1.3376170387627768E-2</v>
      </c>
      <c r="AO86">
        <f t="shared" si="29"/>
        <v>1.4137166941154069</v>
      </c>
      <c r="AP86">
        <v>81</v>
      </c>
      <c r="AQ86">
        <v>0.5</v>
      </c>
      <c r="AR86">
        <v>1</v>
      </c>
      <c r="AS86">
        <v>2</v>
      </c>
      <c r="AT86">
        <f t="shared" si="47"/>
        <v>3.1962266107498296</v>
      </c>
      <c r="AU86">
        <f t="shared" si="48"/>
        <v>6.3924532214996592</v>
      </c>
      <c r="AV86">
        <f t="shared" si="49"/>
        <v>12.784906442999318</v>
      </c>
      <c r="AW86">
        <f t="shared" si="50"/>
        <v>3.1568757573375206</v>
      </c>
      <c r="AX86">
        <f t="shared" si="51"/>
        <v>6.3137515146750411</v>
      </c>
      <c r="AY86">
        <f t="shared" si="52"/>
        <v>12.627503029350082</v>
      </c>
      <c r="AZ86">
        <f t="shared" si="53"/>
        <v>1.4313754739108004E-2</v>
      </c>
      <c r="BA86">
        <f t="shared" si="54"/>
        <v>3.5784386847770009E-3</v>
      </c>
      <c r="BB86">
        <f t="shared" si="55"/>
        <v>8.9460967119425023E-4</v>
      </c>
    </row>
    <row r="87" spans="2:54" x14ac:dyDescent="0.2">
      <c r="B87">
        <v>16.399999999999999</v>
      </c>
      <c r="E87">
        <f t="shared" si="30"/>
        <v>16.399999999999999</v>
      </c>
      <c r="H87">
        <v>16.399999999999999</v>
      </c>
      <c r="K87">
        <f t="shared" si="31"/>
        <v>1</v>
      </c>
      <c r="N87">
        <f t="shared" si="32"/>
        <v>0.14201809318134626</v>
      </c>
      <c r="O87">
        <f t="shared" si="28"/>
        <v>1.4311699866353502</v>
      </c>
      <c r="P87">
        <v>82</v>
      </c>
      <c r="Q87" s="22"/>
      <c r="R87" s="6">
        <f t="shared" si="33"/>
        <v>311.59999999999997</v>
      </c>
      <c r="S87" s="7">
        <f t="shared" si="34"/>
        <v>31.159999999999997</v>
      </c>
      <c r="T87" s="18"/>
      <c r="U87" s="17"/>
      <c r="V87" s="6" t="e">
        <f t="shared" si="35"/>
        <v>#NUM!</v>
      </c>
      <c r="W87" s="2" t="e">
        <f t="shared" si="36"/>
        <v>#NUM!</v>
      </c>
      <c r="X87" s="7" t="e">
        <f t="shared" si="37"/>
        <v>#NUM!</v>
      </c>
      <c r="Y87" s="18"/>
      <c r="Z87" s="2"/>
      <c r="AA87" s="17"/>
      <c r="AB87" s="32">
        <v>4.0999999999999996</v>
      </c>
      <c r="AD87">
        <f t="shared" si="38"/>
        <v>3.5875969752202516E-2</v>
      </c>
      <c r="AE87">
        <f t="shared" si="39"/>
        <v>5.0736282986851726E-2</v>
      </c>
      <c r="AF87">
        <f t="shared" si="40"/>
        <v>7.1751939504405032E-2</v>
      </c>
      <c r="AH87">
        <f t="shared" si="41"/>
        <v>3.5526827280744577E-2</v>
      </c>
      <c r="AI87">
        <f t="shared" si="42"/>
        <v>4.992969960363536E-3</v>
      </c>
      <c r="AJ87">
        <f t="shared" si="43"/>
        <v>5.0242520968515454E-2</v>
      </c>
      <c r="AK87">
        <f t="shared" si="44"/>
        <v>7.0611258344675668E-3</v>
      </c>
      <c r="AL87">
        <f t="shared" si="45"/>
        <v>7.1053654561489155E-2</v>
      </c>
      <c r="AM87">
        <f t="shared" si="46"/>
        <v>9.9859399207270719E-3</v>
      </c>
      <c r="AO87">
        <f t="shared" si="29"/>
        <v>1.4311699866353502</v>
      </c>
      <c r="AP87">
        <v>82</v>
      </c>
      <c r="AQ87">
        <v>0.5</v>
      </c>
      <c r="AR87">
        <v>1</v>
      </c>
      <c r="AS87">
        <v>2</v>
      </c>
      <c r="AT87">
        <f t="shared" si="47"/>
        <v>3.5926482671638591</v>
      </c>
      <c r="AU87">
        <f t="shared" si="48"/>
        <v>7.1852965343277182</v>
      </c>
      <c r="AV87">
        <f t="shared" si="49"/>
        <v>14.370593068655436</v>
      </c>
      <c r="AW87">
        <f t="shared" si="50"/>
        <v>3.5576848611921039</v>
      </c>
      <c r="AX87">
        <f t="shared" si="51"/>
        <v>7.1153697223842078</v>
      </c>
      <c r="AY87">
        <f t="shared" si="52"/>
        <v>14.230739444768416</v>
      </c>
      <c r="AZ87">
        <f t="shared" si="53"/>
        <v>7.977519688029646E-3</v>
      </c>
      <c r="BA87">
        <f t="shared" si="54"/>
        <v>1.9943799220074115E-3</v>
      </c>
      <c r="BB87">
        <f t="shared" si="55"/>
        <v>4.9859498050185288E-4</v>
      </c>
    </row>
    <row r="88" spans="2:54" x14ac:dyDescent="0.2">
      <c r="B88">
        <v>16.600000000000001</v>
      </c>
      <c r="E88">
        <f t="shared" si="30"/>
        <v>16.600000000000001</v>
      </c>
      <c r="H88">
        <v>16.600000000000001</v>
      </c>
      <c r="K88">
        <f t="shared" si="31"/>
        <v>1</v>
      </c>
      <c r="N88">
        <f t="shared" si="32"/>
        <v>0.13861658565123702</v>
      </c>
      <c r="O88">
        <f t="shared" si="28"/>
        <v>1.4486232791552935</v>
      </c>
      <c r="P88">
        <v>83</v>
      </c>
      <c r="Q88" s="22"/>
      <c r="R88" s="6">
        <f t="shared" si="33"/>
        <v>315.40000000000003</v>
      </c>
      <c r="S88" s="7">
        <f t="shared" si="34"/>
        <v>31.540000000000006</v>
      </c>
      <c r="T88" s="18"/>
      <c r="U88" s="17"/>
      <c r="V88" s="6" t="e">
        <f t="shared" si="35"/>
        <v>#NUM!</v>
      </c>
      <c r="W88" s="2" t="e">
        <f t="shared" si="36"/>
        <v>#NUM!</v>
      </c>
      <c r="X88" s="7" t="e">
        <f t="shared" si="37"/>
        <v>#NUM!</v>
      </c>
      <c r="Y88" s="18"/>
      <c r="Z88" s="2"/>
      <c r="AA88" s="17"/>
      <c r="AB88" s="32">
        <v>4.1500000000000004</v>
      </c>
      <c r="AD88">
        <f t="shared" si="38"/>
        <v>2.939763545385762E-2</v>
      </c>
      <c r="AE88">
        <f t="shared" si="39"/>
        <v>4.1574534760545588E-2</v>
      </c>
      <c r="AF88">
        <f t="shared" si="40"/>
        <v>5.879527090771524E-2</v>
      </c>
      <c r="AH88">
        <f t="shared" si="41"/>
        <v>2.917850993708087E-2</v>
      </c>
      <c r="AI88">
        <f t="shared" si="42"/>
        <v>3.582670530425513E-3</v>
      </c>
      <c r="AJ88">
        <f t="shared" si="43"/>
        <v>4.1264644482857896E-2</v>
      </c>
      <c r="AK88">
        <f t="shared" si="44"/>
        <v>5.0666612536421716E-3</v>
      </c>
      <c r="AL88">
        <f t="shared" si="45"/>
        <v>5.8357019874161739E-2</v>
      </c>
      <c r="AM88">
        <f t="shared" si="46"/>
        <v>7.165341060851026E-3</v>
      </c>
      <c r="AO88">
        <f t="shared" si="29"/>
        <v>1.4486232791552935</v>
      </c>
      <c r="AP88">
        <v>83</v>
      </c>
      <c r="AQ88">
        <v>0.5</v>
      </c>
      <c r="AR88">
        <v>1</v>
      </c>
      <c r="AS88">
        <v>2</v>
      </c>
      <c r="AT88">
        <f t="shared" si="47"/>
        <v>4.1027545240625392</v>
      </c>
      <c r="AU88">
        <f t="shared" si="48"/>
        <v>8.2055090481250783</v>
      </c>
      <c r="AV88">
        <f t="shared" si="49"/>
        <v>16.411018096250157</v>
      </c>
      <c r="AW88">
        <f t="shared" si="50"/>
        <v>4.0721732139872966</v>
      </c>
      <c r="AX88">
        <f t="shared" si="51"/>
        <v>8.1443464279745932</v>
      </c>
      <c r="AY88">
        <f t="shared" si="52"/>
        <v>16.288692855949186</v>
      </c>
      <c r="AZ88">
        <f t="shared" si="53"/>
        <v>4.1073690014654151E-3</v>
      </c>
      <c r="BA88">
        <f t="shared" si="54"/>
        <v>1.0268422503663538E-3</v>
      </c>
      <c r="BB88">
        <f t="shared" si="55"/>
        <v>2.5671056259158844E-4</v>
      </c>
    </row>
    <row r="89" spans="2:54" x14ac:dyDescent="0.2">
      <c r="B89">
        <v>16.8</v>
      </c>
      <c r="E89">
        <f t="shared" si="30"/>
        <v>16.8</v>
      </c>
      <c r="H89">
        <v>16.8</v>
      </c>
      <c r="K89">
        <f t="shared" si="31"/>
        <v>1</v>
      </c>
      <c r="N89">
        <f t="shared" si="32"/>
        <v>0.13533583596249604</v>
      </c>
      <c r="O89">
        <f t="shared" si="28"/>
        <v>1.4660765716752369</v>
      </c>
      <c r="P89">
        <v>84</v>
      </c>
      <c r="Q89" s="22"/>
      <c r="R89" s="6">
        <f t="shared" si="33"/>
        <v>319.2</v>
      </c>
      <c r="S89" s="7">
        <f t="shared" si="34"/>
        <v>31.92</v>
      </c>
      <c r="T89" s="18"/>
      <c r="U89" s="17"/>
      <c r="V89" s="6" t="e">
        <f t="shared" si="35"/>
        <v>#NUM!</v>
      </c>
      <c r="W89" s="2" t="e">
        <f t="shared" si="36"/>
        <v>#NUM!</v>
      </c>
      <c r="X89" s="7" t="e">
        <f t="shared" si="37"/>
        <v>#NUM!</v>
      </c>
      <c r="Y89" s="18"/>
      <c r="Z89" s="2"/>
      <c r="AA89" s="17"/>
      <c r="AB89" s="32">
        <v>4.2</v>
      </c>
      <c r="AD89">
        <f t="shared" si="38"/>
        <v>2.3351917175577074E-2</v>
      </c>
      <c r="AE89">
        <f t="shared" si="39"/>
        <v>3.3024597977114316E-2</v>
      </c>
      <c r="AF89">
        <f t="shared" si="40"/>
        <v>4.6703834351154147E-2</v>
      </c>
      <c r="AH89">
        <f t="shared" si="41"/>
        <v>2.3223992929937848E-2</v>
      </c>
      <c r="AI89">
        <f t="shared" si="42"/>
        <v>2.4409400167165942E-3</v>
      </c>
      <c r="AJ89">
        <f t="shared" si="43"/>
        <v>3.2843685773974972E-2</v>
      </c>
      <c r="AK89">
        <f t="shared" si="44"/>
        <v>3.4520104765798166E-3</v>
      </c>
      <c r="AL89">
        <f t="shared" si="45"/>
        <v>4.6447985859875696E-2</v>
      </c>
      <c r="AM89">
        <f t="shared" si="46"/>
        <v>4.8818800334331884E-3</v>
      </c>
      <c r="AO89">
        <f t="shared" si="29"/>
        <v>1.4660765716752369</v>
      </c>
      <c r="AP89">
        <v>84</v>
      </c>
      <c r="AQ89">
        <v>0.5</v>
      </c>
      <c r="AR89">
        <v>1</v>
      </c>
      <c r="AS89">
        <v>2</v>
      </c>
      <c r="AT89">
        <f t="shared" si="47"/>
        <v>4.7833861167528138</v>
      </c>
      <c r="AU89">
        <f t="shared" si="48"/>
        <v>9.5667722335056276</v>
      </c>
      <c r="AV89">
        <f t="shared" si="49"/>
        <v>19.133544467011255</v>
      </c>
      <c r="AW89">
        <f t="shared" si="50"/>
        <v>4.7571822271112927</v>
      </c>
      <c r="AX89">
        <f t="shared" si="51"/>
        <v>9.5143644542225854</v>
      </c>
      <c r="AY89">
        <f t="shared" si="52"/>
        <v>19.028728908445171</v>
      </c>
      <c r="AZ89">
        <f t="shared" si="53"/>
        <v>1.9066202128666899E-3</v>
      </c>
      <c r="BA89">
        <f t="shared" si="54"/>
        <v>4.7665505321667248E-4</v>
      </c>
      <c r="BB89">
        <f t="shared" si="55"/>
        <v>1.1916376330416812E-4</v>
      </c>
    </row>
    <row r="90" spans="2:54" x14ac:dyDescent="0.2">
      <c r="B90">
        <v>17</v>
      </c>
      <c r="E90">
        <f t="shared" si="30"/>
        <v>17</v>
      </c>
      <c r="H90">
        <v>17</v>
      </c>
      <c r="K90">
        <f t="shared" si="31"/>
        <v>1</v>
      </c>
      <c r="N90">
        <f t="shared" si="32"/>
        <v>0.13217019495520721</v>
      </c>
      <c r="O90">
        <f t="shared" si="28"/>
        <v>1.4835298641951802</v>
      </c>
      <c r="P90">
        <v>85</v>
      </c>
      <c r="Q90" s="22"/>
      <c r="R90" s="6">
        <f t="shared" si="33"/>
        <v>323</v>
      </c>
      <c r="S90" s="7">
        <f t="shared" si="34"/>
        <v>32.300000000000004</v>
      </c>
      <c r="T90" s="18"/>
      <c r="U90" s="17"/>
      <c r="V90" s="6" t="e">
        <f t="shared" si="35"/>
        <v>#NUM!</v>
      </c>
      <c r="W90" s="2" t="e">
        <f t="shared" si="36"/>
        <v>#NUM!</v>
      </c>
      <c r="X90" s="7" t="e">
        <f t="shared" si="37"/>
        <v>#NUM!</v>
      </c>
      <c r="Y90" s="18"/>
      <c r="Z90" s="2"/>
      <c r="AA90" s="17"/>
      <c r="AB90" s="32">
        <v>4.25</v>
      </c>
      <c r="AD90">
        <f t="shared" si="38"/>
        <v>1.7779301948104585E-2</v>
      </c>
      <c r="AE90">
        <f t="shared" si="39"/>
        <v>2.5143729944535894E-2</v>
      </c>
      <c r="AF90">
        <f t="shared" si="40"/>
        <v>3.5558603896209171E-2</v>
      </c>
      <c r="AH90">
        <f t="shared" si="41"/>
        <v>1.771164633647403E-2</v>
      </c>
      <c r="AI90">
        <f t="shared" si="42"/>
        <v>1.5495682668219405E-3</v>
      </c>
      <c r="AJ90">
        <f t="shared" si="43"/>
        <v>2.5048050460997315E-2</v>
      </c>
      <c r="AK90">
        <f t="shared" si="44"/>
        <v>2.1914204587625591E-3</v>
      </c>
      <c r="AL90">
        <f t="shared" si="45"/>
        <v>3.542329267294806E-2</v>
      </c>
      <c r="AM90">
        <f t="shared" si="46"/>
        <v>3.099136533643881E-3</v>
      </c>
      <c r="AO90">
        <f t="shared" si="29"/>
        <v>1.4835298641951802</v>
      </c>
      <c r="AP90">
        <v>85</v>
      </c>
      <c r="AQ90">
        <v>0.5</v>
      </c>
      <c r="AR90">
        <v>1</v>
      </c>
      <c r="AS90">
        <v>2</v>
      </c>
      <c r="AT90">
        <f t="shared" si="47"/>
        <v>5.7368566228349298</v>
      </c>
      <c r="AU90">
        <f t="shared" si="48"/>
        <v>11.47371324566986</v>
      </c>
      <c r="AV90">
        <f t="shared" si="49"/>
        <v>22.947426491339719</v>
      </c>
      <c r="AW90">
        <f t="shared" si="50"/>
        <v>5.7150261513806742</v>
      </c>
      <c r="AX90">
        <f t="shared" si="51"/>
        <v>11.430052302761348</v>
      </c>
      <c r="AY90">
        <f t="shared" si="52"/>
        <v>22.860104605522697</v>
      </c>
      <c r="AZ90">
        <f t="shared" si="53"/>
        <v>7.6837178033329701E-4</v>
      </c>
      <c r="BA90">
        <f t="shared" si="54"/>
        <v>1.9209294508332425E-4</v>
      </c>
      <c r="BB90">
        <f t="shared" si="55"/>
        <v>4.8023236270831063E-5</v>
      </c>
    </row>
    <row r="91" spans="2:54" x14ac:dyDescent="0.2">
      <c r="B91">
        <v>17.2</v>
      </c>
      <c r="E91">
        <f t="shared" si="30"/>
        <v>17.2</v>
      </c>
      <c r="H91">
        <v>17.2</v>
      </c>
      <c r="K91">
        <f t="shared" si="31"/>
        <v>1</v>
      </c>
      <c r="N91">
        <f t="shared" si="32"/>
        <v>0.1291143399880168</v>
      </c>
      <c r="O91">
        <f t="shared" si="28"/>
        <v>1.5009831567151235</v>
      </c>
      <c r="P91">
        <v>86</v>
      </c>
      <c r="Q91" s="22"/>
      <c r="R91" s="6">
        <f t="shared" si="33"/>
        <v>326.8</v>
      </c>
      <c r="S91" s="7">
        <f t="shared" si="34"/>
        <v>32.68</v>
      </c>
      <c r="T91" s="18"/>
      <c r="U91" s="17"/>
      <c r="V91" s="6" t="e">
        <f t="shared" si="35"/>
        <v>#NUM!</v>
      </c>
      <c r="W91" s="2" t="e">
        <f t="shared" si="36"/>
        <v>#NUM!</v>
      </c>
      <c r="X91" s="7" t="e">
        <f t="shared" si="37"/>
        <v>#NUM!</v>
      </c>
      <c r="Y91" s="18"/>
      <c r="Z91" s="2"/>
      <c r="AA91" s="17"/>
      <c r="AB91" s="32">
        <v>4.3</v>
      </c>
      <c r="AD91">
        <f t="shared" si="38"/>
        <v>1.2730558909738635E-2</v>
      </c>
      <c r="AE91">
        <f t="shared" si="39"/>
        <v>1.8003729066742018E-2</v>
      </c>
      <c r="AF91">
        <f t="shared" si="40"/>
        <v>2.5461117819477269E-2</v>
      </c>
      <c r="AH91">
        <f t="shared" si="41"/>
        <v>1.2699547908070164E-2</v>
      </c>
      <c r="AI91">
        <f t="shared" si="42"/>
        <v>8.8803889833522257E-4</v>
      </c>
      <c r="AJ91">
        <f t="shared" si="43"/>
        <v>1.7959872887599693E-2</v>
      </c>
      <c r="AK91">
        <f t="shared" si="44"/>
        <v>1.2558766539405338E-3</v>
      </c>
      <c r="AL91">
        <f t="shared" si="45"/>
        <v>2.5399095816140329E-2</v>
      </c>
      <c r="AM91">
        <f t="shared" si="46"/>
        <v>1.7760777966704451E-3</v>
      </c>
      <c r="AO91">
        <f t="shared" si="29"/>
        <v>1.5009831567151235</v>
      </c>
      <c r="AP91">
        <v>86</v>
      </c>
      <c r="AQ91">
        <v>0.5</v>
      </c>
      <c r="AR91">
        <v>1</v>
      </c>
      <c r="AS91">
        <v>2</v>
      </c>
      <c r="AT91">
        <f t="shared" si="47"/>
        <v>7.1677935131018451</v>
      </c>
      <c r="AU91">
        <f t="shared" si="48"/>
        <v>14.33558702620369</v>
      </c>
      <c r="AV91">
        <f t="shared" si="49"/>
        <v>28.67117405240738</v>
      </c>
      <c r="AW91">
        <f t="shared" si="50"/>
        <v>7.150333128355971</v>
      </c>
      <c r="AX91">
        <f t="shared" si="51"/>
        <v>14.300666256711942</v>
      </c>
      <c r="AY91">
        <f t="shared" si="52"/>
        <v>28.601332513423884</v>
      </c>
      <c r="AZ91">
        <f t="shared" si="53"/>
        <v>2.5235618718605937E-4</v>
      </c>
      <c r="BA91">
        <f t="shared" si="54"/>
        <v>6.3089046796514843E-5</v>
      </c>
      <c r="BB91">
        <f t="shared" si="55"/>
        <v>1.5772261699128711E-5</v>
      </c>
    </row>
    <row r="92" spans="2:54" x14ac:dyDescent="0.2">
      <c r="B92">
        <v>17.399999999999999</v>
      </c>
      <c r="E92">
        <f t="shared" si="30"/>
        <v>17.399999999999999</v>
      </c>
      <c r="H92">
        <v>17.399999999999999</v>
      </c>
      <c r="K92">
        <f t="shared" si="31"/>
        <v>1</v>
      </c>
      <c r="N92">
        <f t="shared" si="32"/>
        <v>0.12616325255005578</v>
      </c>
      <c r="O92">
        <f t="shared" si="28"/>
        <v>1.5184364492350668</v>
      </c>
      <c r="P92">
        <v>87</v>
      </c>
      <c r="Q92" s="22"/>
      <c r="R92" s="6">
        <f t="shared" si="33"/>
        <v>330.59999999999997</v>
      </c>
      <c r="S92" s="7">
        <f t="shared" si="34"/>
        <v>33.059999999999995</v>
      </c>
      <c r="T92" s="18"/>
      <c r="U92" s="17"/>
      <c r="V92" s="6" t="e">
        <f t="shared" si="35"/>
        <v>#NUM!</v>
      </c>
      <c r="W92" s="2" t="e">
        <f t="shared" si="36"/>
        <v>#NUM!</v>
      </c>
      <c r="X92" s="7" t="e">
        <f t="shared" si="37"/>
        <v>#NUM!</v>
      </c>
      <c r="Y92" s="18"/>
      <c r="Z92" s="2"/>
      <c r="AA92" s="17"/>
      <c r="AB92" s="32">
        <v>4.3499999999999996</v>
      </c>
      <c r="AD92">
        <f t="shared" si="38"/>
        <v>8.2731507644268551E-3</v>
      </c>
      <c r="AE92">
        <f t="shared" si="39"/>
        <v>1.1700002014609797E-2</v>
      </c>
      <c r="AF92">
        <f t="shared" si="40"/>
        <v>1.654630152885371E-2</v>
      </c>
      <c r="AH92">
        <f t="shared" si="41"/>
        <v>8.2618126988340378E-3</v>
      </c>
      <c r="AI92">
        <f t="shared" si="42"/>
        <v>4.329832563983205E-4</v>
      </c>
      <c r="AJ92">
        <f t="shared" si="43"/>
        <v>1.1683967568477359E-2</v>
      </c>
      <c r="AK92">
        <f t="shared" si="44"/>
        <v>6.1233079347897199E-4</v>
      </c>
      <c r="AL92">
        <f t="shared" si="45"/>
        <v>1.6523625397668076E-2</v>
      </c>
      <c r="AM92">
        <f t="shared" si="46"/>
        <v>8.65966512796641E-4</v>
      </c>
      <c r="AO92">
        <f t="shared" si="29"/>
        <v>1.5184364492350668</v>
      </c>
      <c r="AP92">
        <v>87</v>
      </c>
      <c r="AQ92">
        <v>0.5</v>
      </c>
      <c r="AR92">
        <v>1</v>
      </c>
      <c r="AS92">
        <v>2</v>
      </c>
      <c r="AT92">
        <f t="shared" si="47"/>
        <v>9.5536613046487151</v>
      </c>
      <c r="AU92">
        <f t="shared" si="48"/>
        <v>19.10732260929743</v>
      </c>
      <c r="AV92">
        <f t="shared" si="49"/>
        <v>38.21464521859486</v>
      </c>
      <c r="AW92">
        <f t="shared" si="50"/>
        <v>9.5405683438641216</v>
      </c>
      <c r="AX92">
        <f t="shared" si="51"/>
        <v>19.081136687728243</v>
      </c>
      <c r="AY92">
        <f t="shared" si="52"/>
        <v>38.162273375456486</v>
      </c>
      <c r="AZ92">
        <f t="shared" si="53"/>
        <v>5.9991840102813991E-5</v>
      </c>
      <c r="BA92">
        <f t="shared" si="54"/>
        <v>1.4997960025703498E-5</v>
      </c>
      <c r="BB92">
        <f t="shared" si="55"/>
        <v>3.7494900064258744E-6</v>
      </c>
    </row>
    <row r="93" spans="2:54" x14ac:dyDescent="0.2">
      <c r="B93">
        <v>17.600000000000001</v>
      </c>
      <c r="E93">
        <f t="shared" si="30"/>
        <v>17.600000000000001</v>
      </c>
      <c r="H93">
        <v>17.600000000000001</v>
      </c>
      <c r="K93">
        <f t="shared" si="31"/>
        <v>1</v>
      </c>
      <c r="N93">
        <f t="shared" si="32"/>
        <v>0.12331219764351393</v>
      </c>
      <c r="O93">
        <f>P93*O94/P94</f>
        <v>1.5358897417550101</v>
      </c>
      <c r="P93">
        <v>88</v>
      </c>
      <c r="Q93" s="22"/>
      <c r="R93" s="6">
        <f t="shared" si="33"/>
        <v>334.40000000000003</v>
      </c>
      <c r="S93" s="7">
        <f t="shared" si="34"/>
        <v>33.440000000000005</v>
      </c>
      <c r="T93" s="18"/>
      <c r="U93" s="17"/>
      <c r="V93" s="6" t="e">
        <f t="shared" si="35"/>
        <v>#NUM!</v>
      </c>
      <c r="W93" s="2" t="e">
        <f t="shared" si="36"/>
        <v>#NUM!</v>
      </c>
      <c r="X93" s="7" t="e">
        <f t="shared" si="37"/>
        <v>#NUM!</v>
      </c>
      <c r="Y93" s="18"/>
      <c r="Z93" s="2"/>
      <c r="AA93" s="17"/>
      <c r="AB93" s="32">
        <v>4.4000000000000004</v>
      </c>
      <c r="AD93">
        <f t="shared" si="38"/>
        <v>4.5050481701364243E-3</v>
      </c>
      <c r="AE93">
        <f t="shared" si="39"/>
        <v>6.3711002213510254E-3</v>
      </c>
      <c r="AF93">
        <f t="shared" si="40"/>
        <v>9.0100963402728485E-3</v>
      </c>
      <c r="AH93">
        <f t="shared" si="41"/>
        <v>4.5023038165135053E-3</v>
      </c>
      <c r="AI93">
        <f t="shared" si="42"/>
        <v>1.5722391375828367E-4</v>
      </c>
      <c r="AJ93">
        <f t="shared" si="43"/>
        <v>6.3672191192375455E-3</v>
      </c>
      <c r="AK93">
        <f t="shared" si="44"/>
        <v>2.2234819116634261E-4</v>
      </c>
      <c r="AL93">
        <f t="shared" si="45"/>
        <v>9.0046076330270106E-3</v>
      </c>
      <c r="AM93">
        <f t="shared" si="46"/>
        <v>3.1444782751656735E-4</v>
      </c>
      <c r="AO93">
        <f>AP93*AO94/AP94</f>
        <v>1.5358897417550101</v>
      </c>
      <c r="AP93">
        <v>88</v>
      </c>
      <c r="AQ93">
        <v>0.5</v>
      </c>
      <c r="AR93">
        <v>1</v>
      </c>
      <c r="AS93">
        <v>2</v>
      </c>
      <c r="AT93">
        <f t="shared" si="47"/>
        <v>14.326854173921957</v>
      </c>
      <c r="AU93">
        <f t="shared" si="48"/>
        <v>28.653708347843914</v>
      </c>
      <c r="AV93">
        <f t="shared" si="49"/>
        <v>57.307416695687827</v>
      </c>
      <c r="AW93">
        <f t="shared" si="50"/>
        <v>14.318126641457848</v>
      </c>
      <c r="AX93">
        <f t="shared" si="51"/>
        <v>28.636253282915696</v>
      </c>
      <c r="AY93">
        <f t="shared" si="52"/>
        <v>57.272506565831392</v>
      </c>
      <c r="AZ93">
        <f t="shared" si="53"/>
        <v>7.9101948983911107E-6</v>
      </c>
      <c r="BA93">
        <f t="shared" si="54"/>
        <v>1.9775487245977777E-6</v>
      </c>
      <c r="BB93">
        <f t="shared" si="55"/>
        <v>4.9438718114944442E-7</v>
      </c>
    </row>
    <row r="94" spans="2:54" x14ac:dyDescent="0.2">
      <c r="B94">
        <v>17.8</v>
      </c>
      <c r="E94">
        <f t="shared" si="30"/>
        <v>17.8</v>
      </c>
      <c r="H94">
        <v>17.8</v>
      </c>
      <c r="K94">
        <f t="shared" si="31"/>
        <v>1</v>
      </c>
      <c r="N94">
        <f t="shared" si="32"/>
        <v>0.12055670477861027</v>
      </c>
      <c r="O94">
        <f>O95*P94/P95</f>
        <v>1.5533430342749535</v>
      </c>
      <c r="P94">
        <v>89</v>
      </c>
      <c r="Q94" s="22"/>
      <c r="R94" s="6">
        <f t="shared" si="33"/>
        <v>338.2</v>
      </c>
      <c r="S94" s="7">
        <f t="shared" si="34"/>
        <v>33.82</v>
      </c>
      <c r="T94" s="18"/>
      <c r="U94" s="17"/>
      <c r="V94" s="6" t="e">
        <f t="shared" si="35"/>
        <v>#NUM!</v>
      </c>
      <c r="W94" s="2" t="e">
        <f t="shared" si="36"/>
        <v>#NUM!</v>
      </c>
      <c r="X94" s="7" t="e">
        <f t="shared" si="37"/>
        <v>#NUM!</v>
      </c>
      <c r="Y94" s="18"/>
      <c r="Z94" s="2"/>
      <c r="AA94" s="17"/>
      <c r="AB94" s="32">
        <v>4.45</v>
      </c>
      <c r="AD94">
        <f t="shared" si="38"/>
        <v>1.5931390056596725E-3</v>
      </c>
      <c r="AE94">
        <f t="shared" si="39"/>
        <v>2.2530387885494958E-3</v>
      </c>
      <c r="AF94">
        <f t="shared" si="40"/>
        <v>3.1862780113193451E-3</v>
      </c>
      <c r="AH94">
        <f t="shared" si="41"/>
        <v>1.5928963628725685E-3</v>
      </c>
      <c r="AI94">
        <f t="shared" si="42"/>
        <v>2.7804109437862106E-5</v>
      </c>
      <c r="AJ94">
        <f t="shared" si="43"/>
        <v>2.2526956398291613E-3</v>
      </c>
      <c r="AK94">
        <f t="shared" si="44"/>
        <v>3.9320948656730363E-5</v>
      </c>
      <c r="AL94">
        <f t="shared" si="45"/>
        <v>3.185792725745137E-3</v>
      </c>
      <c r="AM94">
        <f t="shared" si="46"/>
        <v>5.5608218875724213E-5</v>
      </c>
      <c r="AO94">
        <f>AO95*AP94/AP95</f>
        <v>1.5533430342749535</v>
      </c>
      <c r="AP94">
        <v>89</v>
      </c>
      <c r="AQ94">
        <v>0.5</v>
      </c>
      <c r="AR94">
        <v>1</v>
      </c>
      <c r="AS94">
        <v>2</v>
      </c>
      <c r="AT94">
        <f t="shared" si="47"/>
        <v>28.649344249275316</v>
      </c>
      <c r="AU94">
        <f t="shared" si="48"/>
        <v>57.298688498550632</v>
      </c>
      <c r="AV94">
        <f t="shared" si="49"/>
        <v>114.59737699710126</v>
      </c>
      <c r="AW94">
        <f t="shared" si="50"/>
        <v>28.644980815379938</v>
      </c>
      <c r="AX94">
        <f t="shared" si="51"/>
        <v>57.289961630759876</v>
      </c>
      <c r="AY94">
        <f t="shared" si="52"/>
        <v>114.57992326151975</v>
      </c>
      <c r="AZ94">
        <f t="shared" si="53"/>
        <v>2.4738192052243617E-7</v>
      </c>
      <c r="BA94">
        <f t="shared" si="54"/>
        <v>6.1845480130609042E-8</v>
      </c>
      <c r="BB94">
        <f t="shared" si="55"/>
        <v>1.5461370032652261E-8</v>
      </c>
    </row>
    <row r="95" spans="2:54" x14ac:dyDescent="0.2">
      <c r="B95">
        <v>18</v>
      </c>
      <c r="E95">
        <f t="shared" si="30"/>
        <v>18</v>
      </c>
      <c r="H95">
        <v>18</v>
      </c>
      <c r="K95">
        <f t="shared" si="31"/>
        <v>1</v>
      </c>
      <c r="N95">
        <f t="shared" si="32"/>
        <v>0.117892550438441</v>
      </c>
      <c r="O95">
        <f>PI()/2</f>
        <v>1.5707963267948966</v>
      </c>
      <c r="P95">
        <v>90</v>
      </c>
      <c r="Q95" s="22"/>
      <c r="R95" s="6">
        <f t="shared" si="33"/>
        <v>342</v>
      </c>
      <c r="S95" s="7">
        <f t="shared" si="34"/>
        <v>34.200000000000003</v>
      </c>
      <c r="T95" s="18"/>
      <c r="U95" s="17"/>
      <c r="V95" s="6" t="e">
        <f t="shared" si="35"/>
        <v>#NUM!</v>
      </c>
      <c r="W95" s="2" t="e">
        <f t="shared" si="36"/>
        <v>#NUM!</v>
      </c>
      <c r="X95" s="7" t="e">
        <f t="shared" si="37"/>
        <v>#NUM!</v>
      </c>
      <c r="Y95" s="18"/>
      <c r="Z95" s="2"/>
      <c r="AA95" s="17"/>
      <c r="AB95" s="32">
        <v>4.5</v>
      </c>
      <c r="AD95">
        <f t="shared" si="38"/>
        <v>3.3129034157550354E-25</v>
      </c>
      <c r="AE95">
        <f t="shared" si="39"/>
        <v>4.6851529413929236E-25</v>
      </c>
      <c r="AF95">
        <f t="shared" si="40"/>
        <v>6.6258068315100709E-25</v>
      </c>
      <c r="AH95">
        <f t="shared" si="41"/>
        <v>3.3129034157550354E-25</v>
      </c>
      <c r="AI95">
        <f t="shared" si="42"/>
        <v>2.0293992505368855E-41</v>
      </c>
      <c r="AJ95">
        <f t="shared" si="43"/>
        <v>4.6851529413929236E-25</v>
      </c>
      <c r="AK95">
        <f t="shared" si="44"/>
        <v>2.8700039435790581E-41</v>
      </c>
      <c r="AL95">
        <f t="shared" si="45"/>
        <v>6.6258068315100709E-25</v>
      </c>
      <c r="AM95">
        <f t="shared" si="46"/>
        <v>4.0587985010737711E-41</v>
      </c>
      <c r="AO95">
        <f>PI()/2</f>
        <v>1.5707963267948966</v>
      </c>
      <c r="AP95">
        <v>90</v>
      </c>
      <c r="AQ95">
        <v>0.5</v>
      </c>
      <c r="AR95">
        <v>1</v>
      </c>
      <c r="AS95">
        <v>2</v>
      </c>
      <c r="AT95">
        <f t="shared" si="47"/>
        <v>8162276138809536</v>
      </c>
      <c r="AU95">
        <f t="shared" si="48"/>
        <v>1.6324552277619072E+16</v>
      </c>
      <c r="AV95">
        <f t="shared" si="49"/>
        <v>3.2649104555238144E+16</v>
      </c>
      <c r="AW95">
        <f t="shared" si="50"/>
        <v>8162276138809536</v>
      </c>
      <c r="AX95">
        <f t="shared" si="51"/>
        <v>1.6324552277619072E+16</v>
      </c>
      <c r="AY95">
        <f t="shared" si="52"/>
        <v>3.2649104555238144E+16</v>
      </c>
      <c r="AZ95">
        <f t="shared" si="53"/>
        <v>1.3179076217854955E-79</v>
      </c>
      <c r="BA95">
        <f t="shared" si="54"/>
        <v>3.2947690544637387E-80</v>
      </c>
      <c r="BB95">
        <f t="shared" si="55"/>
        <v>8.2369226361593468E-81</v>
      </c>
    </row>
    <row r="96" spans="2:54" x14ac:dyDescent="0.2">
      <c r="B96">
        <v>18.2</v>
      </c>
      <c r="E96">
        <f t="shared" si="30"/>
        <v>18.2</v>
      </c>
      <c r="H96">
        <v>18.2</v>
      </c>
      <c r="K96">
        <f t="shared" si="31"/>
        <v>1</v>
      </c>
      <c r="N96">
        <f t="shared" si="32"/>
        <v>0.11531574188520373</v>
      </c>
      <c r="Q96" s="22"/>
      <c r="R96" s="6">
        <f t="shared" si="33"/>
        <v>345.8</v>
      </c>
      <c r="S96" s="7">
        <f t="shared" si="34"/>
        <v>34.580000000000005</v>
      </c>
      <c r="T96" s="18"/>
      <c r="U96" s="17"/>
      <c r="V96" s="6" t="e">
        <f t="shared" si="35"/>
        <v>#NUM!</v>
      </c>
      <c r="W96" s="2" t="e">
        <f t="shared" si="36"/>
        <v>#NUM!</v>
      </c>
      <c r="X96" s="7" t="e">
        <f t="shared" si="37"/>
        <v>#NUM!</v>
      </c>
      <c r="Y96" s="18"/>
      <c r="Z96" s="2"/>
      <c r="AA96" s="17"/>
      <c r="AB96" s="32">
        <v>4.55</v>
      </c>
    </row>
    <row r="97" spans="2:28" x14ac:dyDescent="0.2">
      <c r="B97">
        <v>18.399999999999999</v>
      </c>
      <c r="E97">
        <f t="shared" si="30"/>
        <v>18.399999999999999</v>
      </c>
      <c r="H97">
        <v>18.399999999999999</v>
      </c>
      <c r="K97">
        <f t="shared" si="31"/>
        <v>1</v>
      </c>
      <c r="N97">
        <f t="shared" si="32"/>
        <v>0.11282250219179729</v>
      </c>
      <c r="Q97" s="22"/>
      <c r="R97" s="6">
        <f t="shared" si="33"/>
        <v>349.59999999999997</v>
      </c>
      <c r="S97" s="7">
        <f t="shared" si="34"/>
        <v>34.96</v>
      </c>
      <c r="T97" s="18"/>
      <c r="U97" s="17"/>
      <c r="V97" s="6" t="e">
        <f t="shared" si="35"/>
        <v>#NUM!</v>
      </c>
      <c r="W97" s="2" t="e">
        <f t="shared" si="36"/>
        <v>#NUM!</v>
      </c>
      <c r="X97" s="7" t="e">
        <f t="shared" si="37"/>
        <v>#NUM!</v>
      </c>
      <c r="Y97" s="18"/>
      <c r="Z97" s="2"/>
      <c r="AA97" s="17"/>
      <c r="AB97" s="32">
        <v>4.5999999999999996</v>
      </c>
    </row>
    <row r="98" spans="2:28" x14ac:dyDescent="0.2">
      <c r="B98">
        <v>18.600000000000001</v>
      </c>
      <c r="E98">
        <f t="shared" si="30"/>
        <v>18.600000000000001</v>
      </c>
      <c r="H98">
        <v>18.600000000000001</v>
      </c>
      <c r="K98">
        <f t="shared" si="31"/>
        <v>1</v>
      </c>
      <c r="N98">
        <f t="shared" si="32"/>
        <v>0.11040925639396139</v>
      </c>
      <c r="Q98" s="22"/>
      <c r="R98" s="6">
        <f t="shared" si="33"/>
        <v>353.40000000000003</v>
      </c>
      <c r="S98" s="7">
        <f t="shared" si="34"/>
        <v>35.340000000000003</v>
      </c>
      <c r="T98" s="18"/>
      <c r="U98" s="17"/>
      <c r="V98" s="6" t="e">
        <f t="shared" si="35"/>
        <v>#NUM!</v>
      </c>
      <c r="W98" s="2" t="e">
        <f t="shared" si="36"/>
        <v>#NUM!</v>
      </c>
      <c r="X98" s="7" t="e">
        <f t="shared" si="37"/>
        <v>#NUM!</v>
      </c>
      <c r="Y98" s="18"/>
      <c r="Z98" s="2"/>
      <c r="AA98" s="17"/>
      <c r="AB98" s="32">
        <v>4.6500000000000004</v>
      </c>
    </row>
    <row r="99" spans="2:28" x14ac:dyDescent="0.2">
      <c r="B99">
        <v>18.8</v>
      </c>
      <c r="E99">
        <f t="shared" si="30"/>
        <v>18.8</v>
      </c>
      <c r="H99">
        <v>18.8</v>
      </c>
      <c r="K99">
        <f t="shared" si="31"/>
        <v>1</v>
      </c>
      <c r="N99">
        <f t="shared" si="32"/>
        <v>0.10807261866810457</v>
      </c>
      <c r="Q99" s="22"/>
      <c r="R99" s="6">
        <f t="shared" si="33"/>
        <v>357.2</v>
      </c>
      <c r="S99" s="7">
        <f t="shared" si="34"/>
        <v>35.72</v>
      </c>
      <c r="T99" s="18"/>
      <c r="U99" s="17"/>
      <c r="V99" s="6" t="e">
        <f t="shared" si="35"/>
        <v>#NUM!</v>
      </c>
      <c r="W99" s="2" t="e">
        <f t="shared" si="36"/>
        <v>#NUM!</v>
      </c>
      <c r="X99" s="7" t="e">
        <f t="shared" si="37"/>
        <v>#NUM!</v>
      </c>
      <c r="Y99" s="18"/>
      <c r="Z99" s="2"/>
      <c r="AA99" s="17"/>
      <c r="AB99" s="32">
        <v>4.7</v>
      </c>
    </row>
    <row r="100" spans="2:28" x14ac:dyDescent="0.2">
      <c r="B100">
        <v>19</v>
      </c>
      <c r="E100">
        <f t="shared" si="30"/>
        <v>19</v>
      </c>
      <c r="H100">
        <v>19</v>
      </c>
      <c r="K100">
        <f t="shared" si="31"/>
        <v>1</v>
      </c>
      <c r="N100">
        <f t="shared" si="32"/>
        <v>0.1058093804489055</v>
      </c>
      <c r="Q100" s="22"/>
      <c r="R100" s="6">
        <f t="shared" si="33"/>
        <v>361</v>
      </c>
      <c r="S100" s="7">
        <f t="shared" si="34"/>
        <v>36.1</v>
      </c>
      <c r="T100" s="18"/>
      <c r="U100" s="17"/>
      <c r="V100" s="6" t="e">
        <f t="shared" si="35"/>
        <v>#NUM!</v>
      </c>
      <c r="W100" s="2" t="e">
        <f t="shared" si="36"/>
        <v>#NUM!</v>
      </c>
      <c r="X100" s="7" t="e">
        <f t="shared" si="37"/>
        <v>#NUM!</v>
      </c>
      <c r="Y100" s="18"/>
      <c r="Z100" s="2"/>
      <c r="AA100" s="17"/>
      <c r="AB100" s="32">
        <v>4.75</v>
      </c>
    </row>
    <row r="101" spans="2:28" x14ac:dyDescent="0.2">
      <c r="B101">
        <v>19.2</v>
      </c>
      <c r="E101">
        <f t="shared" si="30"/>
        <v>19.2</v>
      </c>
      <c r="H101">
        <v>19.2</v>
      </c>
      <c r="K101">
        <f t="shared" si="31"/>
        <v>1</v>
      </c>
      <c r="N101">
        <f t="shared" si="32"/>
        <v>0.10361649940878602</v>
      </c>
      <c r="Q101" s="22"/>
      <c r="R101" s="6">
        <f t="shared" si="33"/>
        <v>364.8</v>
      </c>
      <c r="S101" s="7">
        <f t="shared" si="34"/>
        <v>36.480000000000004</v>
      </c>
      <c r="T101" s="18"/>
      <c r="U101" s="17"/>
      <c r="V101" s="6" t="e">
        <f t="shared" si="35"/>
        <v>#NUM!</v>
      </c>
      <c r="W101" s="2" t="e">
        <f t="shared" si="36"/>
        <v>#NUM!</v>
      </c>
      <c r="X101" s="7" t="e">
        <f t="shared" si="37"/>
        <v>#NUM!</v>
      </c>
      <c r="Y101" s="18"/>
      <c r="Z101" s="2"/>
      <c r="AA101" s="17"/>
      <c r="AB101" s="32">
        <v>4.8</v>
      </c>
    </row>
    <row r="102" spans="2:28" x14ac:dyDescent="0.2">
      <c r="B102">
        <v>19.399999999999999</v>
      </c>
      <c r="E102">
        <f t="shared" si="30"/>
        <v>19.399999999999999</v>
      </c>
      <c r="H102">
        <v>19.399999999999999</v>
      </c>
      <c r="K102">
        <f t="shared" si="31"/>
        <v>1</v>
      </c>
      <c r="N102">
        <f t="shared" si="32"/>
        <v>0.10149108922854418</v>
      </c>
      <c r="Q102" s="22"/>
      <c r="R102" s="6">
        <f t="shared" si="33"/>
        <v>368.59999999999997</v>
      </c>
      <c r="S102" s="7">
        <f t="shared" si="34"/>
        <v>36.86</v>
      </c>
      <c r="T102" s="18"/>
      <c r="U102" s="17"/>
      <c r="V102" s="6" t="e">
        <f t="shared" si="35"/>
        <v>#NUM!</v>
      </c>
      <c r="W102" s="2" t="e">
        <f t="shared" si="36"/>
        <v>#NUM!</v>
      </c>
      <c r="X102" s="7" t="e">
        <f t="shared" si="37"/>
        <v>#NUM!</v>
      </c>
      <c r="Y102" s="18"/>
      <c r="Z102" s="2"/>
      <c r="AA102" s="17"/>
      <c r="AB102" s="32">
        <v>4.8499999999999996</v>
      </c>
    </row>
    <row r="103" spans="2:28" x14ac:dyDescent="0.2">
      <c r="B103">
        <v>19.600000000000001</v>
      </c>
      <c r="E103">
        <f t="shared" si="30"/>
        <v>19.600000000000001</v>
      </c>
      <c r="H103">
        <v>19.600000000000001</v>
      </c>
      <c r="K103">
        <f t="shared" si="31"/>
        <v>1</v>
      </c>
      <c r="N103">
        <f t="shared" si="32"/>
        <v>9.9430410094895033E-2</v>
      </c>
      <c r="Q103" s="22"/>
      <c r="R103" s="6">
        <f t="shared" si="33"/>
        <v>372.40000000000003</v>
      </c>
      <c r="S103" s="7">
        <f t="shared" si="34"/>
        <v>37.24</v>
      </c>
      <c r="T103" s="18"/>
      <c r="U103" s="17"/>
      <c r="V103" s="6" t="e">
        <f t="shared" si="35"/>
        <v>#NUM!</v>
      </c>
      <c r="W103" s="2" t="e">
        <f t="shared" si="36"/>
        <v>#NUM!</v>
      </c>
      <c r="X103" s="7" t="e">
        <f t="shared" si="37"/>
        <v>#NUM!</v>
      </c>
      <c r="Y103" s="18"/>
      <c r="Z103" s="2"/>
      <c r="AA103" s="17"/>
      <c r="AB103" s="32">
        <v>4.9000000000000004</v>
      </c>
    </row>
    <row r="104" spans="2:28" x14ac:dyDescent="0.2">
      <c r="B104">
        <v>19.8</v>
      </c>
      <c r="E104">
        <f t="shared" si="30"/>
        <v>19.8</v>
      </c>
      <c r="H104">
        <v>19.8</v>
      </c>
      <c r="K104">
        <f t="shared" si="31"/>
        <v>1</v>
      </c>
      <c r="N104">
        <f t="shared" si="32"/>
        <v>9.7431859866480147E-2</v>
      </c>
      <c r="Q104" s="22"/>
      <c r="R104" s="6">
        <f t="shared" si="33"/>
        <v>376.2</v>
      </c>
      <c r="S104" s="7">
        <f t="shared" si="34"/>
        <v>37.619999999999997</v>
      </c>
      <c r="T104" s="18"/>
      <c r="U104" s="17"/>
      <c r="V104" s="6" t="e">
        <f t="shared" si="35"/>
        <v>#NUM!</v>
      </c>
      <c r="W104" s="2" t="e">
        <f t="shared" si="36"/>
        <v>#NUM!</v>
      </c>
      <c r="X104" s="7" t="e">
        <f t="shared" si="37"/>
        <v>#NUM!</v>
      </c>
      <c r="Y104" s="18"/>
      <c r="Z104" s="2"/>
      <c r="AA104" s="17"/>
      <c r="AB104" s="32">
        <v>4.95</v>
      </c>
    </row>
    <row r="105" spans="2:28" ht="16" thickBot="1" x14ac:dyDescent="0.25">
      <c r="B105">
        <v>20</v>
      </c>
      <c r="E105">
        <f t="shared" si="30"/>
        <v>20</v>
      </c>
      <c r="H105">
        <v>20</v>
      </c>
      <c r="K105">
        <f t="shared" si="31"/>
        <v>1</v>
      </c>
      <c r="N105">
        <f t="shared" si="32"/>
        <v>9.5492965855137196E-2</v>
      </c>
      <c r="Q105" s="23"/>
      <c r="R105" s="9">
        <f t="shared" si="33"/>
        <v>380</v>
      </c>
      <c r="S105" s="11">
        <f t="shared" si="34"/>
        <v>38</v>
      </c>
      <c r="T105" s="25"/>
      <c r="U105" s="29"/>
      <c r="V105" s="9" t="e">
        <f t="shared" si="35"/>
        <v>#NUM!</v>
      </c>
      <c r="W105" s="10" t="e">
        <f t="shared" si="36"/>
        <v>#NUM!</v>
      </c>
      <c r="X105" s="11" t="e">
        <f t="shared" si="37"/>
        <v>#NUM!</v>
      </c>
      <c r="Y105" s="25"/>
      <c r="Z105" s="10"/>
      <c r="AA105" s="29"/>
      <c r="AB105" s="33">
        <v>5</v>
      </c>
    </row>
  </sheetData>
  <mergeCells count="3">
    <mergeCell ref="AH3:AI3"/>
    <mergeCell ref="AJ3:AK3"/>
    <mergeCell ref="AL3:AM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1:CO425"/>
  <sheetViews>
    <sheetView tabSelected="1" topLeftCell="BG80" zoomScale="84" workbookViewId="0">
      <selection activeCell="BX90" sqref="BX90:BY90"/>
    </sheetView>
  </sheetViews>
  <sheetFormatPr baseColWidth="10" defaultRowHeight="15" x14ac:dyDescent="0.2"/>
  <cols>
    <col min="2" max="2" width="13.33203125" bestFit="1" customWidth="1"/>
    <col min="5" max="5" width="12" bestFit="1" customWidth="1"/>
    <col min="6" max="7" width="12" customWidth="1"/>
    <col min="8" max="8" width="12" bestFit="1" customWidth="1"/>
    <col min="13" max="13" width="14.5" bestFit="1" customWidth="1"/>
    <col min="14" max="14" width="14.5" customWidth="1"/>
    <col min="22" max="22" width="12" bestFit="1" customWidth="1"/>
  </cols>
  <sheetData>
    <row r="11" spans="2:14" x14ac:dyDescent="0.2">
      <c r="B11" s="49"/>
      <c r="C11" s="100"/>
      <c r="D11" s="100"/>
      <c r="E11" s="100"/>
      <c r="F11" s="50"/>
      <c r="G11" s="50"/>
      <c r="H11" s="49"/>
      <c r="I11" s="49"/>
      <c r="J11" s="51"/>
      <c r="K11" s="51"/>
      <c r="L11" s="51"/>
      <c r="M11" s="52"/>
      <c r="N11" s="52"/>
    </row>
    <row r="12" spans="2:14" x14ac:dyDescent="0.2"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</row>
    <row r="13" spans="2:14" x14ac:dyDescent="0.2">
      <c r="B13" s="54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53"/>
      <c r="N13" s="53"/>
    </row>
    <row r="14" spans="2:14" x14ac:dyDescent="0.2">
      <c r="B14" s="54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53"/>
      <c r="N14" s="53"/>
    </row>
    <row r="15" spans="2:14" x14ac:dyDescent="0.2">
      <c r="B15" s="54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53"/>
      <c r="N15" s="53"/>
    </row>
    <row r="16" spans="2:14" x14ac:dyDescent="0.2">
      <c r="B16" s="54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53"/>
      <c r="N16" s="53"/>
    </row>
    <row r="17" spans="2:14" x14ac:dyDescent="0.2">
      <c r="B17" s="54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53"/>
      <c r="N17" s="53"/>
    </row>
    <row r="18" spans="2:14" x14ac:dyDescent="0.2">
      <c r="B18" s="54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53"/>
      <c r="N18" s="53"/>
    </row>
    <row r="19" spans="2:14" x14ac:dyDescent="0.2">
      <c r="B19" s="54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53"/>
      <c r="N19" s="53"/>
    </row>
    <row r="20" spans="2:14" x14ac:dyDescent="0.2">
      <c r="B20" s="54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53"/>
      <c r="N20" s="53"/>
    </row>
    <row r="21" spans="2:14" x14ac:dyDescent="0.2">
      <c r="B21" s="54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53"/>
      <c r="N21" s="53"/>
    </row>
    <row r="22" spans="2:14" x14ac:dyDescent="0.2">
      <c r="B22" s="54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53"/>
      <c r="N22" s="53"/>
    </row>
    <row r="23" spans="2:14" x14ac:dyDescent="0.2"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53"/>
      <c r="N23" s="53"/>
    </row>
    <row r="24" spans="2:14" x14ac:dyDescent="0.2"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53"/>
      <c r="N24" s="53"/>
    </row>
    <row r="25" spans="2:14" x14ac:dyDescent="0.2"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53"/>
      <c r="N25" s="53"/>
    </row>
    <row r="26" spans="2:14" x14ac:dyDescent="0.2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53"/>
      <c r="N26" s="53"/>
    </row>
    <row r="27" spans="2:14" x14ac:dyDescent="0.2"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53"/>
      <c r="N27" s="53"/>
    </row>
    <row r="28" spans="2:14" x14ac:dyDescent="0.2"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53"/>
      <c r="N28" s="53"/>
    </row>
    <row r="29" spans="2:14" x14ac:dyDescent="0.2"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53"/>
      <c r="N29" s="53"/>
    </row>
    <row r="30" spans="2:14" x14ac:dyDescent="0.2"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53"/>
      <c r="N30" s="53"/>
    </row>
    <row r="31" spans="2:14" x14ac:dyDescent="0.2"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53"/>
      <c r="N31" s="53"/>
    </row>
    <row r="32" spans="2:14" x14ac:dyDescent="0.2"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53"/>
      <c r="N32" s="53"/>
    </row>
    <row r="33" spans="2:93" x14ac:dyDescent="0.2"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53"/>
      <c r="N33" s="53"/>
    </row>
    <row r="34" spans="2:93" x14ac:dyDescent="0.2"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53"/>
      <c r="N34" s="53"/>
    </row>
    <row r="35" spans="2:93" x14ac:dyDescent="0.2"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53"/>
      <c r="N35" s="53"/>
    </row>
    <row r="36" spans="2:93" ht="16" thickBot="1" x14ac:dyDescent="0.25">
      <c r="B36" s="99" t="s">
        <v>41</v>
      </c>
      <c r="C36" s="99"/>
      <c r="D36" s="99"/>
      <c r="E36" s="48"/>
      <c r="F36" s="48"/>
      <c r="G36" s="48"/>
      <c r="H36" s="48"/>
      <c r="I36" s="48"/>
      <c r="J36" s="48"/>
      <c r="K36" s="48"/>
      <c r="L36" s="48"/>
      <c r="M36" s="53"/>
      <c r="N36" s="53"/>
    </row>
    <row r="37" spans="2:93" x14ac:dyDescent="0.2">
      <c r="B37" s="66" t="s">
        <v>38</v>
      </c>
      <c r="C37" s="59">
        <f>C39/C41</f>
        <v>1.0499999999999999E-2</v>
      </c>
      <c r="D37" s="60"/>
      <c r="I37" s="48"/>
      <c r="J37" s="48"/>
      <c r="K37" s="48"/>
      <c r="L37" s="48"/>
      <c r="M37" s="53"/>
      <c r="N37" s="53"/>
    </row>
    <row r="38" spans="2:93" x14ac:dyDescent="0.2">
      <c r="B38" s="64" t="s">
        <v>32</v>
      </c>
      <c r="C38" s="44">
        <v>80</v>
      </c>
      <c r="D38" s="61" t="s">
        <v>1</v>
      </c>
      <c r="E38" s="44"/>
      <c r="F38" s="44"/>
      <c r="G38" s="44"/>
      <c r="I38" s="48"/>
      <c r="J38" s="48"/>
      <c r="K38" s="48"/>
      <c r="L38" s="48"/>
      <c r="M38" s="53"/>
      <c r="N38" s="53"/>
    </row>
    <row r="39" spans="2:93" x14ac:dyDescent="0.2">
      <c r="B39" s="64" t="s">
        <v>25</v>
      </c>
      <c r="C39" s="44">
        <v>0.105</v>
      </c>
      <c r="D39" s="61" t="s">
        <v>26</v>
      </c>
      <c r="E39" s="44"/>
      <c r="F39" s="44"/>
      <c r="G39" s="44"/>
      <c r="I39" s="48"/>
      <c r="J39" s="48"/>
      <c r="K39" s="48"/>
      <c r="L39" s="48"/>
      <c r="M39" s="53"/>
      <c r="N39" s="53"/>
    </row>
    <row r="40" spans="2:93" x14ac:dyDescent="0.2">
      <c r="B40" s="64" t="s">
        <v>24</v>
      </c>
      <c r="C40" s="44">
        <f>C38/(C39^2*PI())</f>
        <v>2309.731600426599</v>
      </c>
      <c r="D40" s="61" t="s">
        <v>27</v>
      </c>
      <c r="E40" s="44"/>
      <c r="F40" s="44"/>
      <c r="G40" s="44"/>
      <c r="I40" s="48"/>
      <c r="J40" s="48"/>
      <c r="K40" s="48"/>
      <c r="L40" s="48"/>
      <c r="M40" s="53"/>
      <c r="N40" s="53"/>
    </row>
    <row r="41" spans="2:93" ht="16" thickBot="1" x14ac:dyDescent="0.25">
      <c r="B41" s="65" t="s">
        <v>39</v>
      </c>
      <c r="C41" s="62">
        <v>10</v>
      </c>
      <c r="D41" s="63"/>
      <c r="E41" s="48"/>
      <c r="F41" s="48"/>
      <c r="G41" s="48"/>
      <c r="H41" s="48"/>
      <c r="I41" s="48"/>
      <c r="J41" s="48"/>
      <c r="K41" s="48"/>
      <c r="L41" s="48"/>
      <c r="M41" s="53"/>
      <c r="N41" s="53"/>
    </row>
    <row r="42" spans="2:93" x14ac:dyDescent="0.2"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53"/>
      <c r="N42" s="53"/>
    </row>
    <row r="43" spans="2:93" x14ac:dyDescent="0.2">
      <c r="B43" s="48"/>
      <c r="C43" s="48"/>
      <c r="D43" s="48"/>
      <c r="E43" s="53"/>
      <c r="F43" s="53"/>
      <c r="G43" s="53"/>
      <c r="H43" s="48"/>
      <c r="I43" s="48"/>
      <c r="J43" s="48"/>
      <c r="K43" s="48"/>
      <c r="L43" s="53"/>
      <c r="M43" s="48"/>
      <c r="N43" s="48"/>
    </row>
    <row r="44" spans="2:93" ht="16" thickBot="1" x14ac:dyDescent="0.25">
      <c r="L44" s="87" t="s">
        <v>40</v>
      </c>
      <c r="M44" s="87"/>
      <c r="N44" s="87"/>
      <c r="O44" s="87"/>
      <c r="P44" s="87"/>
      <c r="Q44" s="87"/>
      <c r="R44" s="87"/>
      <c r="S44" s="87"/>
      <c r="T44" s="87" t="s">
        <v>40</v>
      </c>
      <c r="U44" s="87"/>
      <c r="V44" s="87"/>
      <c r="W44" s="87"/>
      <c r="X44" s="87"/>
      <c r="Y44" s="87"/>
      <c r="Z44" s="87"/>
      <c r="AA44" s="87"/>
      <c r="AB44" s="87" t="s">
        <v>40</v>
      </c>
      <c r="AC44" s="87"/>
      <c r="AD44" s="87"/>
      <c r="AE44" s="87"/>
      <c r="AF44" s="87"/>
      <c r="AG44" s="87"/>
      <c r="AH44" s="87"/>
      <c r="AI44" s="87"/>
      <c r="AJ44" s="87" t="s">
        <v>40</v>
      </c>
      <c r="AK44" s="87"/>
      <c r="AL44" s="87"/>
      <c r="AM44" s="87"/>
      <c r="AN44" s="87"/>
      <c r="AO44" s="87"/>
      <c r="AP44" s="87"/>
      <c r="AQ44" s="87"/>
      <c r="AR44" s="87" t="s">
        <v>40</v>
      </c>
      <c r="AS44" s="87"/>
      <c r="AT44" s="87"/>
      <c r="AU44" s="87"/>
      <c r="AV44" s="87"/>
      <c r="AW44" s="87"/>
      <c r="AX44" s="87"/>
      <c r="AY44" s="87"/>
      <c r="AZ44" s="87" t="s">
        <v>40</v>
      </c>
      <c r="BA44" s="87"/>
      <c r="BB44" s="87"/>
      <c r="BC44" s="87"/>
      <c r="BD44" s="87"/>
      <c r="BE44" s="87"/>
      <c r="BF44" s="87"/>
      <c r="BG44" s="87"/>
      <c r="BH44" s="87" t="s">
        <v>40</v>
      </c>
      <c r="BI44" s="87"/>
      <c r="BJ44" s="87"/>
      <c r="BK44" s="87"/>
      <c r="BL44" s="87"/>
      <c r="BM44" s="87"/>
      <c r="BN44" s="87"/>
      <c r="BO44" s="87"/>
      <c r="BP44" s="87" t="s">
        <v>40</v>
      </c>
      <c r="BQ44" s="87"/>
      <c r="BR44" s="87"/>
      <c r="BS44" s="87"/>
      <c r="BT44" s="87"/>
      <c r="BU44" s="87"/>
      <c r="BV44" s="87"/>
      <c r="BW44" s="87"/>
      <c r="BX44" s="87" t="s">
        <v>40</v>
      </c>
      <c r="BY44" s="87"/>
      <c r="BZ44" s="87"/>
      <c r="CA44" s="87"/>
      <c r="CB44" s="87"/>
      <c r="CC44" s="87"/>
      <c r="CD44" s="87"/>
      <c r="CE44" s="87"/>
      <c r="CF44" s="87" t="s">
        <v>40</v>
      </c>
      <c r="CG44" s="87"/>
      <c r="CH44" s="87"/>
      <c r="CI44" s="87"/>
      <c r="CJ44" s="87"/>
      <c r="CK44" s="87"/>
      <c r="CL44" s="87"/>
      <c r="CM44" s="87"/>
    </row>
    <row r="45" spans="2:93" ht="16" thickBot="1" x14ac:dyDescent="0.25">
      <c r="B45" s="55"/>
      <c r="C45" s="55"/>
      <c r="D45" s="55"/>
      <c r="E45" s="55"/>
      <c r="F45" s="55"/>
      <c r="G45" s="55"/>
      <c r="H45" s="92" t="s">
        <v>33</v>
      </c>
      <c r="I45" s="92"/>
      <c r="J45" s="55"/>
      <c r="K45" s="55"/>
      <c r="L45" s="94">
        <f>C37</f>
        <v>1.0499999999999999E-2</v>
      </c>
      <c r="M45" s="95"/>
      <c r="N45" s="95"/>
      <c r="O45" s="95"/>
      <c r="P45" s="95"/>
      <c r="Q45" s="95"/>
      <c r="R45" s="95"/>
      <c r="S45" s="96"/>
      <c r="T45" s="94">
        <f>L45+C37</f>
        <v>2.0999999999999998E-2</v>
      </c>
      <c r="U45" s="95"/>
      <c r="V45" s="95"/>
      <c r="W45" s="95"/>
      <c r="X45" s="95"/>
      <c r="Y45" s="95"/>
      <c r="Z45" s="95"/>
      <c r="AA45" s="96"/>
      <c r="AB45" s="94">
        <f>T45+C37</f>
        <v>3.15E-2</v>
      </c>
      <c r="AC45" s="95"/>
      <c r="AD45" s="95"/>
      <c r="AE45" s="95"/>
      <c r="AF45" s="95"/>
      <c r="AG45" s="95"/>
      <c r="AH45" s="95"/>
      <c r="AI45" s="96"/>
      <c r="AJ45" s="94">
        <f>AB45+C37</f>
        <v>4.1999999999999996E-2</v>
      </c>
      <c r="AK45" s="95"/>
      <c r="AL45" s="95"/>
      <c r="AM45" s="95"/>
      <c r="AN45" s="95"/>
      <c r="AO45" s="95"/>
      <c r="AP45" s="95"/>
      <c r="AQ45" s="96"/>
      <c r="AR45" s="94">
        <f>AJ45+C37</f>
        <v>5.2499999999999991E-2</v>
      </c>
      <c r="AS45" s="95"/>
      <c r="AT45" s="95"/>
      <c r="AU45" s="95"/>
      <c r="AV45" s="95"/>
      <c r="AW45" s="95"/>
      <c r="AX45" s="95"/>
      <c r="AY45" s="96"/>
      <c r="AZ45" s="94">
        <f>AR45+C37</f>
        <v>6.2999999999999987E-2</v>
      </c>
      <c r="BA45" s="95"/>
      <c r="BB45" s="95"/>
      <c r="BC45" s="95"/>
      <c r="BD45" s="95"/>
      <c r="BE45" s="95"/>
      <c r="BF45" s="95"/>
      <c r="BG45" s="96"/>
      <c r="BH45" s="94">
        <f>AZ45+C37</f>
        <v>7.3499999999999982E-2</v>
      </c>
      <c r="BI45" s="95"/>
      <c r="BJ45" s="95"/>
      <c r="BK45" s="95"/>
      <c r="BL45" s="95"/>
      <c r="BM45" s="95"/>
      <c r="BN45" s="95"/>
      <c r="BO45" s="96"/>
      <c r="BP45" s="94">
        <f>BH45+C37</f>
        <v>8.3999999999999977E-2</v>
      </c>
      <c r="BQ45" s="95"/>
      <c r="BR45" s="95"/>
      <c r="BS45" s="95"/>
      <c r="BT45" s="95"/>
      <c r="BU45" s="95"/>
      <c r="BV45" s="95"/>
      <c r="BW45" s="96"/>
      <c r="BX45" s="94">
        <f>BP45+C37</f>
        <v>9.4499999999999973E-2</v>
      </c>
      <c r="BY45" s="95"/>
      <c r="BZ45" s="95"/>
      <c r="CA45" s="95"/>
      <c r="CB45" s="95"/>
      <c r="CC45" s="95"/>
      <c r="CD45" s="95"/>
      <c r="CE45" s="96"/>
      <c r="CF45" s="94">
        <f>BX45+C37</f>
        <v>0.10499999999999997</v>
      </c>
      <c r="CG45" s="95"/>
      <c r="CH45" s="95"/>
      <c r="CI45" s="95"/>
      <c r="CJ45" s="95"/>
      <c r="CK45" s="95"/>
      <c r="CL45" s="95"/>
      <c r="CM45" s="96"/>
    </row>
    <row r="46" spans="2:93" ht="16" thickBot="1" x14ac:dyDescent="0.25">
      <c r="B46" s="44"/>
      <c r="C46" s="44"/>
      <c r="D46" s="44"/>
      <c r="E46" s="44"/>
      <c r="F46" s="44"/>
      <c r="G46" s="44"/>
      <c r="H46" s="58" t="s">
        <v>37</v>
      </c>
      <c r="I46" s="58" t="s">
        <v>34</v>
      </c>
      <c r="J46" s="44"/>
      <c r="K46" s="44"/>
      <c r="L46" s="20" t="s">
        <v>28</v>
      </c>
      <c r="M46" s="56" t="s">
        <v>28</v>
      </c>
      <c r="N46" s="56" t="s">
        <v>37</v>
      </c>
      <c r="O46" s="56" t="s">
        <v>29</v>
      </c>
      <c r="P46" s="56" t="s">
        <v>30</v>
      </c>
      <c r="Q46" s="56" t="s">
        <v>35</v>
      </c>
      <c r="R46" s="56" t="s">
        <v>36</v>
      </c>
      <c r="S46" s="57" t="s">
        <v>31</v>
      </c>
      <c r="T46" s="47" t="s">
        <v>28</v>
      </c>
      <c r="U46" s="46" t="s">
        <v>28</v>
      </c>
      <c r="V46" s="46" t="s">
        <v>37</v>
      </c>
      <c r="W46" s="46" t="s">
        <v>29</v>
      </c>
      <c r="X46" s="46" t="s">
        <v>30</v>
      </c>
      <c r="Y46" s="46" t="s">
        <v>35</v>
      </c>
      <c r="Z46" s="46" t="s">
        <v>36</v>
      </c>
      <c r="AA46" s="45" t="s">
        <v>31</v>
      </c>
      <c r="AB46" s="47" t="s">
        <v>28</v>
      </c>
      <c r="AC46" s="46" t="s">
        <v>28</v>
      </c>
      <c r="AD46" s="46" t="s">
        <v>37</v>
      </c>
      <c r="AE46" s="46" t="s">
        <v>29</v>
      </c>
      <c r="AF46" s="46" t="s">
        <v>30</v>
      </c>
      <c r="AG46" s="46" t="s">
        <v>35</v>
      </c>
      <c r="AH46" s="46" t="s">
        <v>36</v>
      </c>
      <c r="AI46" s="45" t="s">
        <v>31</v>
      </c>
      <c r="AJ46" s="47" t="s">
        <v>28</v>
      </c>
      <c r="AK46" s="46" t="s">
        <v>28</v>
      </c>
      <c r="AL46" s="46" t="s">
        <v>37</v>
      </c>
      <c r="AM46" s="46" t="s">
        <v>29</v>
      </c>
      <c r="AN46" s="46" t="s">
        <v>30</v>
      </c>
      <c r="AO46" s="46" t="s">
        <v>35</v>
      </c>
      <c r="AP46" s="46" t="s">
        <v>36</v>
      </c>
      <c r="AQ46" s="45" t="s">
        <v>31</v>
      </c>
      <c r="AR46" s="47" t="s">
        <v>28</v>
      </c>
      <c r="AS46" s="46" t="s">
        <v>28</v>
      </c>
      <c r="AT46" s="46" t="s">
        <v>37</v>
      </c>
      <c r="AU46" s="46" t="s">
        <v>29</v>
      </c>
      <c r="AV46" s="46" t="s">
        <v>30</v>
      </c>
      <c r="AW46" s="46" t="s">
        <v>35</v>
      </c>
      <c r="AX46" s="46" t="s">
        <v>36</v>
      </c>
      <c r="AY46" s="45" t="s">
        <v>31</v>
      </c>
      <c r="AZ46" s="47" t="s">
        <v>28</v>
      </c>
      <c r="BA46" s="46" t="s">
        <v>28</v>
      </c>
      <c r="BB46" s="46" t="s">
        <v>37</v>
      </c>
      <c r="BC46" s="46" t="s">
        <v>29</v>
      </c>
      <c r="BD46" s="46" t="s">
        <v>30</v>
      </c>
      <c r="BE46" s="46" t="s">
        <v>35</v>
      </c>
      <c r="BF46" s="46" t="s">
        <v>36</v>
      </c>
      <c r="BG46" s="45" t="s">
        <v>31</v>
      </c>
      <c r="BH46" s="47" t="s">
        <v>28</v>
      </c>
      <c r="BI46" s="46" t="s">
        <v>28</v>
      </c>
      <c r="BJ46" s="46" t="s">
        <v>37</v>
      </c>
      <c r="BK46" s="46" t="s">
        <v>29</v>
      </c>
      <c r="BL46" s="46" t="s">
        <v>30</v>
      </c>
      <c r="BM46" s="46" t="s">
        <v>35</v>
      </c>
      <c r="BN46" s="46" t="s">
        <v>36</v>
      </c>
      <c r="BO46" s="45" t="s">
        <v>31</v>
      </c>
      <c r="BP46" s="47" t="s">
        <v>28</v>
      </c>
      <c r="BQ46" s="46" t="s">
        <v>28</v>
      </c>
      <c r="BR46" s="46" t="s">
        <v>37</v>
      </c>
      <c r="BS46" s="46" t="s">
        <v>29</v>
      </c>
      <c r="BT46" s="46" t="s">
        <v>30</v>
      </c>
      <c r="BU46" s="46" t="s">
        <v>35</v>
      </c>
      <c r="BV46" s="46" t="s">
        <v>36</v>
      </c>
      <c r="BW46" s="45" t="s">
        <v>31</v>
      </c>
      <c r="BX46" s="47" t="s">
        <v>28</v>
      </c>
      <c r="BY46" s="46" t="s">
        <v>28</v>
      </c>
      <c r="BZ46" s="46" t="s">
        <v>37</v>
      </c>
      <c r="CA46" s="46" t="s">
        <v>29</v>
      </c>
      <c r="CB46" s="46" t="s">
        <v>30</v>
      </c>
      <c r="CC46" s="46" t="s">
        <v>35</v>
      </c>
      <c r="CD46" s="46" t="s">
        <v>36</v>
      </c>
      <c r="CE46" s="45" t="s">
        <v>31</v>
      </c>
      <c r="CF46" s="47" t="s">
        <v>28</v>
      </c>
      <c r="CG46" s="46" t="s">
        <v>28</v>
      </c>
      <c r="CH46" s="46" t="s">
        <v>37</v>
      </c>
      <c r="CI46" s="46" t="s">
        <v>29</v>
      </c>
      <c r="CJ46" s="46" t="s">
        <v>30</v>
      </c>
      <c r="CK46" s="46" t="s">
        <v>35</v>
      </c>
      <c r="CL46" s="46" t="s">
        <v>36</v>
      </c>
      <c r="CM46" s="45" t="s">
        <v>31</v>
      </c>
      <c r="CN46" s="48"/>
      <c r="CO46" s="48"/>
    </row>
    <row r="47" spans="2:93" x14ac:dyDescent="0.2">
      <c r="B47" s="44"/>
      <c r="C47" s="44"/>
      <c r="D47" s="44"/>
      <c r="E47" s="44"/>
      <c r="F47" s="44"/>
      <c r="G47" s="44"/>
      <c r="H47" s="58">
        <f>SUM(N47,V47,AD47,AL47,AT47,BB47,BJ47,BR47,BZ47,CH47)</f>
        <v>79.999999999999943</v>
      </c>
      <c r="I47" s="58" t="e">
        <f>SUM(S47,AA47,AI47,AQ47,AY47,BG47,BO47,BW47,CE47,CM47)</f>
        <v>#DIV/0!</v>
      </c>
      <c r="J47" s="44"/>
      <c r="K47" s="44"/>
      <c r="L47">
        <f>PI()*L45^2</f>
        <v>3.4636059005827463E-4</v>
      </c>
      <c r="M47">
        <f>L47-C47</f>
        <v>3.4636059005827463E-4</v>
      </c>
      <c r="N47">
        <f>$C$40*M47</f>
        <v>0.79999999999999982</v>
      </c>
      <c r="O47">
        <f>$C$37/2</f>
        <v>5.2499999999999995E-3</v>
      </c>
      <c r="P47">
        <v>0</v>
      </c>
      <c r="Q47" t="e">
        <f>ATAN(O47/P47)</f>
        <v>#DIV/0!</v>
      </c>
      <c r="R47" t="e">
        <f>O47/(SIN(Q47))</f>
        <v>#DIV/0!</v>
      </c>
      <c r="S47" t="e">
        <f>((3*$N$47)/(2*PI()))*((P47^3)/(R47^5))</f>
        <v>#DIV/0!</v>
      </c>
      <c r="T47">
        <f>PI()*T45^2</f>
        <v>1.3854423602330985E-3</v>
      </c>
      <c r="U47">
        <f>T47-L47</f>
        <v>1.0390817701748239E-3</v>
      </c>
      <c r="V47">
        <f>$C$40*U47</f>
        <v>2.3999999999999995</v>
      </c>
      <c r="W47">
        <f>O47+$C$37</f>
        <v>1.575E-2</v>
      </c>
      <c r="X47">
        <f t="shared" ref="X47:X57" si="0">P47</f>
        <v>0</v>
      </c>
      <c r="Y47" t="e">
        <f>ATAN(W47/X47)</f>
        <v>#DIV/0!</v>
      </c>
      <c r="Z47" t="e">
        <f>W47/(SIN(Y47))</f>
        <v>#DIV/0!</v>
      </c>
      <c r="AA47" t="e">
        <f>((3*$V$47)/(2*PI()))*((X47^3)/(Z47^5))</f>
        <v>#DIV/0!</v>
      </c>
      <c r="AB47">
        <f>PI()*AB45^2</f>
        <v>3.1172453105244723E-3</v>
      </c>
      <c r="AC47">
        <f>AB47-T47</f>
        <v>1.7318029502913738E-3</v>
      </c>
      <c r="AD47">
        <f>$C$40*AC47</f>
        <v>4.0000000000000009</v>
      </c>
      <c r="AE47">
        <f>W47+$C$37</f>
        <v>2.6249999999999999E-2</v>
      </c>
      <c r="AF47">
        <f t="shared" ref="AF47:AF57" si="1">P47</f>
        <v>0</v>
      </c>
      <c r="AG47" t="e">
        <f>ATAN(AE47/AF47)</f>
        <v>#DIV/0!</v>
      </c>
      <c r="AH47" t="e">
        <f>AE47/(SIN(AG47))</f>
        <v>#DIV/0!</v>
      </c>
      <c r="AI47" t="e">
        <f>((3*$AD$47)/(2*PI()))*((AF47^3)/(AH47^5))</f>
        <v>#DIV/0!</v>
      </c>
      <c r="AJ47">
        <f>PI()*AJ45^2</f>
        <v>5.5417694409323941E-3</v>
      </c>
      <c r="AK47">
        <f>AJ47-AB47</f>
        <v>2.4245241304079218E-3</v>
      </c>
      <c r="AL47">
        <f>$C$40*AK47</f>
        <v>5.5999999999999979</v>
      </c>
      <c r="AM47">
        <f>$C$37+AE47</f>
        <v>3.6749999999999998E-2</v>
      </c>
      <c r="AN47">
        <f t="shared" ref="AN47:AN57" si="2">P47</f>
        <v>0</v>
      </c>
      <c r="AO47" t="e">
        <f>ATAN(AM47/AN47)</f>
        <v>#DIV/0!</v>
      </c>
      <c r="AP47" t="e">
        <f>AM47/(SIN(AO47))</f>
        <v>#DIV/0!</v>
      </c>
      <c r="AQ47" t="e">
        <f>((3*$AL$47)/(2*PI()))*((AN47^3)/(AP47^5))</f>
        <v>#DIV/0!</v>
      </c>
      <c r="AR47">
        <f>PI()*AR45^2</f>
        <v>8.6590147514568651E-3</v>
      </c>
      <c r="AS47">
        <f>AR47-AJ47</f>
        <v>3.117245310524471E-3</v>
      </c>
      <c r="AT47">
        <f>$C$40*AS47</f>
        <v>7.1999999999999966</v>
      </c>
      <c r="AU47">
        <f>AM47+$C$37</f>
        <v>4.725E-2</v>
      </c>
      <c r="AV47">
        <f t="shared" ref="AV47:AV57" si="3">P47</f>
        <v>0</v>
      </c>
      <c r="AW47" t="e">
        <f>ATAN(AU47/AV47)</f>
        <v>#DIV/0!</v>
      </c>
      <c r="AX47" t="e">
        <f>AU47/(SIN(AW47))</f>
        <v>#DIV/0!</v>
      </c>
      <c r="AY47" t="e">
        <f>((3*$AT$47)/(2*PI()))*((AV47^3)/(AX47^5))</f>
        <v>#DIV/0!</v>
      </c>
      <c r="AZ47">
        <f>PI()*AZ45^2</f>
        <v>1.2468981242097884E-2</v>
      </c>
      <c r="BA47">
        <f>AZ47-AR47</f>
        <v>3.8099664906410188E-3</v>
      </c>
      <c r="BB47">
        <f>$C$40*BA47</f>
        <v>8.7999999999999936</v>
      </c>
      <c r="BC47">
        <f>AU47+$C$37</f>
        <v>5.7749999999999996E-2</v>
      </c>
      <c r="BD47">
        <f t="shared" ref="BD47:BD57" si="4">P47</f>
        <v>0</v>
      </c>
      <c r="BE47" t="e">
        <f>ATAN(BC47/BD47)</f>
        <v>#DIV/0!</v>
      </c>
      <c r="BF47" t="e">
        <f>BC47/(SIN(BE47))</f>
        <v>#DIV/0!</v>
      </c>
      <c r="BG47" t="e">
        <f>((3*$BB$47)/(2*PI()))*((BD47^3)/(BF47^5))</f>
        <v>#DIV/0!</v>
      </c>
      <c r="BH47">
        <f>PI()*BH45^2</f>
        <v>1.6971668912855453E-2</v>
      </c>
      <c r="BI47">
        <f>BH47-AZ47</f>
        <v>4.5026876707575693E-3</v>
      </c>
      <c r="BJ47">
        <f>$C$40*BI47</f>
        <v>10.399999999999995</v>
      </c>
      <c r="BK47">
        <f>BC47+$C$37</f>
        <v>6.8249999999999991E-2</v>
      </c>
      <c r="BL47">
        <f t="shared" ref="BL47:BL57" si="5">P47</f>
        <v>0</v>
      </c>
      <c r="BM47" t="e">
        <f>ATAN(BK47/BL47)</f>
        <v>#DIV/0!</v>
      </c>
      <c r="BN47" t="e">
        <f>BK47/(SIN(BM47))</f>
        <v>#DIV/0!</v>
      </c>
      <c r="BO47" t="e">
        <f>((3*$BJ$47)/(2*PI()))*((BL47^3)/(BN47^5))</f>
        <v>#DIV/0!</v>
      </c>
      <c r="BP47">
        <f>PI()*BP45^2</f>
        <v>2.2167077763729569E-2</v>
      </c>
      <c r="BQ47">
        <f>BP47-BH47</f>
        <v>5.1954088508741163E-3</v>
      </c>
      <c r="BR47">
        <f>$C$40*BQ47</f>
        <v>11.999999999999991</v>
      </c>
      <c r="BS47">
        <f>BK47+$C$37</f>
        <v>7.8749999999999987E-2</v>
      </c>
      <c r="BT47">
        <f t="shared" ref="BT47:BT57" si="6">P47</f>
        <v>0</v>
      </c>
      <c r="BU47" t="e">
        <f>ATAN(BS47/BT47)</f>
        <v>#DIV/0!</v>
      </c>
      <c r="BV47" t="e">
        <f>BS47/(SIN(BU47))</f>
        <v>#DIV/0!</v>
      </c>
      <c r="BW47" t="e">
        <f>((3*$BR$47)/(2*PI()))*((BT47^3)/(BV47^5))</f>
        <v>#DIV/0!</v>
      </c>
      <c r="BX47">
        <f>PI()*BX45^2</f>
        <v>2.8055207794720236E-2</v>
      </c>
      <c r="BY47">
        <f>BX47-BP47</f>
        <v>5.8881300309906667E-3</v>
      </c>
      <c r="BZ47">
        <f>$C$40*BY47</f>
        <v>13.599999999999993</v>
      </c>
      <c r="CA47">
        <f>BS47+$C$37</f>
        <v>8.9249999999999982E-2</v>
      </c>
      <c r="CB47">
        <f t="shared" ref="CB47:CB57" si="7">P47</f>
        <v>0</v>
      </c>
      <c r="CC47" t="e">
        <f>ATAN(CA47/CB47)</f>
        <v>#DIV/0!</v>
      </c>
      <c r="CD47" t="e">
        <f>CA47/(SIN(CC47))</f>
        <v>#DIV/0!</v>
      </c>
      <c r="CE47" t="e">
        <f>((3*$BZ$47)/(2*PI()))*((CB47^3)/(CD47^5))</f>
        <v>#DIV/0!</v>
      </c>
      <c r="CF47">
        <f>PI()*CF45^2</f>
        <v>3.4636059005827446E-2</v>
      </c>
      <c r="CG47">
        <f>CF47-BX47</f>
        <v>6.5808512111072102E-3</v>
      </c>
      <c r="CH47">
        <f>$C$40*CG47</f>
        <v>15.19999999999998</v>
      </c>
      <c r="CI47">
        <f>$CA$47+$C$37</f>
        <v>9.9749999999999978E-2</v>
      </c>
      <c r="CJ47">
        <f t="shared" ref="CJ47:CJ57" si="8">P47</f>
        <v>0</v>
      </c>
      <c r="CK47" t="e">
        <f>ATAN(CI47/CJ47)</f>
        <v>#DIV/0!</v>
      </c>
      <c r="CL47" t="e">
        <f>CI47/(SIN(CK47))</f>
        <v>#DIV/0!</v>
      </c>
      <c r="CM47" t="e">
        <f>((3*$CH$47)/(2*PI()))*((CJ47^3)/(CL47^5))</f>
        <v>#DIV/0!</v>
      </c>
    </row>
    <row r="48" spans="2:93" x14ac:dyDescent="0.2">
      <c r="B48" s="44"/>
      <c r="C48" s="44"/>
      <c r="D48" s="44"/>
      <c r="E48" s="44"/>
      <c r="F48" s="44"/>
      <c r="G48" s="44"/>
      <c r="H48" s="58"/>
      <c r="I48" s="58">
        <f>SUM(S48,AA48,AI48,AQ48,AY48,BG48,BO48,BW48,CE48,CM48)</f>
        <v>1556.1056754797039</v>
      </c>
      <c r="J48" s="44"/>
      <c r="K48" s="44"/>
      <c r="O48">
        <f t="shared" ref="O48:O57" si="9">$C$37/2</f>
        <v>5.2499999999999995E-3</v>
      </c>
      <c r="P48">
        <v>0.1</v>
      </c>
      <c r="Q48">
        <f>ATAN(O48/P48)</f>
        <v>5.2451845235891095E-2</v>
      </c>
      <c r="R48">
        <f t="shared" ref="R48:R57" si="10">O48/(SIN(Q48))</f>
        <v>0.10013771766921792</v>
      </c>
      <c r="S48">
        <f>((3*$N$47)/(2*PI()))*((P48^3)/(R48^5))</f>
        <v>37.935248166726652</v>
      </c>
      <c r="W48">
        <f t="shared" ref="W48:W57" si="11">O48+$C$37</f>
        <v>1.575E-2</v>
      </c>
      <c r="X48">
        <f t="shared" si="0"/>
        <v>0.1</v>
      </c>
      <c r="Y48">
        <f t="shared" ref="Y48:Y57" si="12">ATAN(W48/X48)</f>
        <v>0.1562167184441218</v>
      </c>
      <c r="Z48">
        <f t="shared" ref="Z48:Z57" si="13">W48/(SIN(Y48))</f>
        <v>0.10123271457389652</v>
      </c>
      <c r="AA48">
        <f t="shared" ref="AA48:AA57" si="14">((3*$V$47)/(2*PI()))*((X48^3)/(Z48^5))</f>
        <v>107.78249052963352</v>
      </c>
      <c r="AE48">
        <f t="shared" ref="AE48:AE57" si="15">W48+$C$37</f>
        <v>2.6249999999999999E-2</v>
      </c>
      <c r="AF48">
        <f t="shared" si="1"/>
        <v>0.1</v>
      </c>
      <c r="AG48">
        <f t="shared" ref="AG48:AG57" si="16">ATAN(AE48/AF48)</f>
        <v>0.25670833043338565</v>
      </c>
      <c r="AH48">
        <f t="shared" ref="AH48:AH57" si="17">AE48/(SIN(AG48))</f>
        <v>0.10338792240876109</v>
      </c>
      <c r="AI48">
        <f t="shared" ref="AI48:AI57" si="18">((3*$AD$47)/(2*PI()))*((AF48^3)/(AH48^5))</f>
        <v>161.67852431106184</v>
      </c>
      <c r="AM48">
        <f t="shared" ref="AM48:AM57" si="19">$C$37+AE48</f>
        <v>3.6749999999999998E-2</v>
      </c>
      <c r="AN48">
        <f t="shared" si="2"/>
        <v>0.1</v>
      </c>
      <c r="AO48">
        <f t="shared" ref="AO48:AO57" si="20">ATAN(AM48/AN48)</f>
        <v>0.35217917001899601</v>
      </c>
      <c r="AP48">
        <f t="shared" ref="AP48:AP57" si="21">AM48/(SIN(AO48))</f>
        <v>0.10653901867391123</v>
      </c>
      <c r="AQ48">
        <f t="shared" ref="AQ48:AQ57" si="22">((3*$AL$47)/(2*PI()))*((AN48^3)/(AP48^5))</f>
        <v>194.79865429464556</v>
      </c>
      <c r="AU48">
        <f t="shared" ref="AU48:AU57" si="23">$AR$45-(($AZ$45-$AR$45)/2)</f>
        <v>4.7249999999999993E-2</v>
      </c>
      <c r="AV48">
        <f t="shared" si="3"/>
        <v>0.1</v>
      </c>
      <c r="AW48">
        <f t="shared" ref="AW48:AW57" si="24">ATAN(AU48/AV48)</f>
        <v>0.44140658539035282</v>
      </c>
      <c r="AX48">
        <f t="shared" ref="AX48:AX57" si="25">AU48/(SIN(AW48))</f>
        <v>0.11060091545733246</v>
      </c>
      <c r="AY48">
        <f t="shared" ref="AY48:AY57" si="26">((3*$AT$47)/(2*PI()))*((AV48^3)/(AX48^5))</f>
        <v>207.72093765184869</v>
      </c>
      <c r="BC48">
        <f t="shared" ref="BC48:BC57" si="27">AU48+$C$37</f>
        <v>5.7749999999999996E-2</v>
      </c>
      <c r="BD48">
        <f t="shared" si="4"/>
        <v>0.1</v>
      </c>
      <c r="BE48">
        <f t="shared" ref="BE48:BE57" si="28">ATAN(BC48/BD48)</f>
        <v>0.52371106642519327</v>
      </c>
      <c r="BF48">
        <f t="shared" ref="BF48:BF57" si="29">BC48/(SIN(BE48))</f>
        <v>0.1154775411064853</v>
      </c>
      <c r="BG48">
        <f t="shared" ref="BG48:BG57" si="30">((3*$BB$47)/(2*PI()))*((BD48^3)/(BF48^5))</f>
        <v>204.6145061132089</v>
      </c>
      <c r="BK48">
        <f t="shared" ref="BK48:BK57" si="31">BC48+$C$37</f>
        <v>6.8249999999999991E-2</v>
      </c>
      <c r="BL48">
        <f t="shared" si="5"/>
        <v>0.1</v>
      </c>
      <c r="BM48">
        <f t="shared" ref="BM48:BM57" si="32">ATAN(BK48/BL48)</f>
        <v>0.59888419007155758</v>
      </c>
      <c r="BN48">
        <f>BK48/(SIN(BM48))</f>
        <v>0.12107048566847331</v>
      </c>
      <c r="BO48">
        <f t="shared" ref="BO48:BO57" si="33">((3*$BJ$47)/(2*PI()))*((BL48^3)/(BN48^5))</f>
        <v>190.89005488509326</v>
      </c>
      <c r="BS48">
        <f t="shared" ref="BS48:BS57" si="34">BK48+$C$37</f>
        <v>7.8749999999999987E-2</v>
      </c>
      <c r="BT48">
        <f t="shared" si="6"/>
        <v>0.1</v>
      </c>
      <c r="BU48">
        <f t="shared" ref="BU48:BU57" si="35">ATAN(BS48/BT48)</f>
        <v>0.66707238089191523</v>
      </c>
      <c r="BV48">
        <f t="shared" ref="BV48:BV57" si="36">BS48/(SIN(BU48))</f>
        <v>0.12728535854527809</v>
      </c>
      <c r="BW48">
        <f t="shared" ref="BW48:BW57" si="37">((3*$BR$47)/(2*PI()))*((BT48^3)/(BV48^5))</f>
        <v>171.48667555118024</v>
      </c>
      <c r="CA48">
        <f t="shared" ref="CA48:CA57" si="38">BS48+$C$37</f>
        <v>8.9249999999999982E-2</v>
      </c>
      <c r="CB48">
        <f t="shared" si="7"/>
        <v>0.1</v>
      </c>
      <c r="CC48">
        <f t="shared" ref="CC48:CC57" si="39">ATAN(CA48/CB48)</f>
        <v>0.72865596869127292</v>
      </c>
      <c r="CD48">
        <f t="shared" ref="CD48:CD57" si="40">CA48/(SIN(CC48))</f>
        <v>0.13403567622092261</v>
      </c>
      <c r="CE48">
        <f>((3*$BZ$47)/(2*PI()))*((CB48^3)/(CD48^5))</f>
        <v>150.09915455521744</v>
      </c>
      <c r="CI48">
        <f t="shared" ref="CI48:CI57" si="41">$CA$47+$C$37</f>
        <v>9.9749999999999978E-2</v>
      </c>
      <c r="CJ48">
        <f t="shared" si="8"/>
        <v>0.1</v>
      </c>
      <c r="CK48">
        <f t="shared" ref="CK48:CK57" si="42">ATAN(CI48/CJ48)</f>
        <v>0.78414659959536726</v>
      </c>
      <c r="CL48">
        <f t="shared" ref="CL48:CL57" si="43">CI48/(SIN(CK48))</f>
        <v>0.14124469016568375</v>
      </c>
      <c r="CM48">
        <f t="shared" ref="CM48:CM57" si="44">((3*$CH$47)/(2*PI()))*((CJ48^3)/(CL48^5))</f>
        <v>129.09942942108788</v>
      </c>
    </row>
    <row r="49" spans="2:91" x14ac:dyDescent="0.2">
      <c r="B49" s="44"/>
      <c r="C49" s="44"/>
      <c r="D49" s="44"/>
      <c r="E49" s="44"/>
      <c r="F49" s="44"/>
      <c r="G49" s="44"/>
      <c r="H49" s="58"/>
      <c r="I49" s="58">
        <f t="shared" ref="I49:I57" si="45">SUM(S49,AA49,AI49,AQ49,AY49,BG49,BO49,BW49,CE49,CM49)</f>
        <v>707.40313451674638</v>
      </c>
      <c r="J49" s="44"/>
      <c r="K49" s="44"/>
      <c r="O49">
        <f t="shared" si="9"/>
        <v>5.2499999999999995E-3</v>
      </c>
      <c r="P49">
        <v>0.2</v>
      </c>
      <c r="Q49">
        <f t="shared" ref="Q49:Q57" si="46">ATAN(O49/P49)</f>
        <v>2.6243973194636186E-2</v>
      </c>
      <c r="R49">
        <f t="shared" si="10"/>
        <v>0.20006889438390968</v>
      </c>
      <c r="S49">
        <f t="shared" ref="S49:S57" si="47">((3*$N$47)/(2*PI()))*((P49^3)/(R49^5))</f>
        <v>9.532866246158191</v>
      </c>
      <c r="W49">
        <f t="shared" si="11"/>
        <v>1.575E-2</v>
      </c>
      <c r="X49">
        <f t="shared" si="0"/>
        <v>0.2</v>
      </c>
      <c r="Y49">
        <f t="shared" si="12"/>
        <v>7.8587812049229086E-2</v>
      </c>
      <c r="Z49">
        <f t="shared" si="13"/>
        <v>0.20061919773541115</v>
      </c>
      <c r="AA49">
        <f t="shared" si="14"/>
        <v>28.208511386344224</v>
      </c>
      <c r="AE49">
        <f t="shared" si="15"/>
        <v>2.6249999999999999E-2</v>
      </c>
      <c r="AF49">
        <f t="shared" si="1"/>
        <v>0.2</v>
      </c>
      <c r="AG49">
        <f t="shared" si="16"/>
        <v>0.13050403311038822</v>
      </c>
      <c r="AH49">
        <f t="shared" si="17"/>
        <v>0.20171530060954726</v>
      </c>
      <c r="AI49">
        <f t="shared" si="18"/>
        <v>45.750638106564004</v>
      </c>
      <c r="AM49">
        <f t="shared" si="19"/>
        <v>3.6749999999999998E-2</v>
      </c>
      <c r="AN49">
        <f t="shared" si="2"/>
        <v>0.2</v>
      </c>
      <c r="AO49">
        <f t="shared" si="20"/>
        <v>0.18172286203106883</v>
      </c>
      <c r="AP49">
        <f t="shared" si="21"/>
        <v>0.20334837717572277</v>
      </c>
      <c r="AQ49">
        <f t="shared" si="22"/>
        <v>61.519931900366252</v>
      </c>
      <c r="AU49">
        <f t="shared" si="23"/>
        <v>4.7249999999999993E-2</v>
      </c>
      <c r="AV49">
        <f t="shared" si="3"/>
        <v>0.2</v>
      </c>
      <c r="AW49">
        <f t="shared" si="24"/>
        <v>0.23199621166835593</v>
      </c>
      <c r="AX49">
        <f t="shared" si="25"/>
        <v>0.20550562644365725</v>
      </c>
      <c r="AY49">
        <f t="shared" si="26"/>
        <v>75.031786341863707</v>
      </c>
      <c r="BC49">
        <f t="shared" si="27"/>
        <v>5.7749999999999996E-2</v>
      </c>
      <c r="BD49">
        <f t="shared" si="4"/>
        <v>0.2</v>
      </c>
      <c r="BE49">
        <f t="shared" si="28"/>
        <v>0.28110400665196672</v>
      </c>
      <c r="BF49">
        <f t="shared" si="29"/>
        <v>0.20817075322917006</v>
      </c>
      <c r="BG49">
        <f t="shared" si="30"/>
        <v>85.98357088666873</v>
      </c>
      <c r="BK49">
        <f t="shared" si="31"/>
        <v>6.8249999999999991E-2</v>
      </c>
      <c r="BL49">
        <f t="shared" si="5"/>
        <v>0.2</v>
      </c>
      <c r="BM49">
        <f t="shared" si="32"/>
        <v>0.32885855290612626</v>
      </c>
      <c r="BN49">
        <f t="shared" ref="BN49:BN57" si="48">BK49/(SIN(BM49))</f>
        <v>0.21132454306114093</v>
      </c>
      <c r="BO49">
        <f t="shared" si="33"/>
        <v>94.257305308963211</v>
      </c>
      <c r="BS49">
        <f t="shared" si="34"/>
        <v>7.8749999999999987E-2</v>
      </c>
      <c r="BT49">
        <f t="shared" si="6"/>
        <v>0.2</v>
      </c>
      <c r="BU49">
        <f t="shared" si="35"/>
        <v>0.37510686155229456</v>
      </c>
      <c r="BV49">
        <f t="shared" si="36"/>
        <v>0.21494548727526241</v>
      </c>
      <c r="BW49">
        <f t="shared" si="37"/>
        <v>99.901258936743659</v>
      </c>
      <c r="CA49">
        <f t="shared" si="38"/>
        <v>8.9249999999999982E-2</v>
      </c>
      <c r="CB49">
        <f t="shared" si="7"/>
        <v>0.2</v>
      </c>
      <c r="CC49">
        <f t="shared" si="39"/>
        <v>0.41973105073852751</v>
      </c>
      <c r="CD49">
        <f>CA49/(SIN(CC49))</f>
        <v>0.2190104164189457</v>
      </c>
      <c r="CE49">
        <f t="shared" ref="CE49:CE57" si="49">((3*$BZ$47)/(2*PI()))*((CB49^3)/(CD49^5))</f>
        <v>103.09709472161178</v>
      </c>
      <c r="CI49">
        <f t="shared" si="41"/>
        <v>9.9749999999999978E-2</v>
      </c>
      <c r="CJ49">
        <f t="shared" si="8"/>
        <v>0.2</v>
      </c>
      <c r="CK49">
        <f t="shared" si="42"/>
        <v>0.46264710908451456</v>
      </c>
      <c r="CL49">
        <f t="shared" si="43"/>
        <v>0.22349510621040455</v>
      </c>
      <c r="CM49">
        <f t="shared" si="44"/>
        <v>104.12017068146255</v>
      </c>
    </row>
    <row r="50" spans="2:91" x14ac:dyDescent="0.2">
      <c r="B50" s="44"/>
      <c r="C50" s="44"/>
      <c r="D50" s="44"/>
      <c r="E50" s="44"/>
      <c r="F50" s="44"/>
      <c r="G50" s="44"/>
      <c r="H50" s="58"/>
      <c r="I50" s="58">
        <f t="shared" si="45"/>
        <v>367.81860809751942</v>
      </c>
      <c r="J50" s="44"/>
      <c r="K50" s="44"/>
      <c r="O50">
        <f t="shared" si="9"/>
        <v>5.2499999999999995E-3</v>
      </c>
      <c r="P50">
        <v>0.3</v>
      </c>
      <c r="Q50">
        <f t="shared" si="46"/>
        <v>1.7498213869856595E-2</v>
      </c>
      <c r="R50">
        <f t="shared" si="10"/>
        <v>0.30004593398344859</v>
      </c>
      <c r="S50">
        <f t="shared" si="47"/>
        <v>4.2408841430452657</v>
      </c>
      <c r="W50">
        <f t="shared" si="11"/>
        <v>1.575E-2</v>
      </c>
      <c r="X50">
        <f t="shared" si="0"/>
        <v>0.3</v>
      </c>
      <c r="Y50">
        <f t="shared" si="12"/>
        <v>5.2451845235891109E-2</v>
      </c>
      <c r="Z50">
        <f t="shared" si="13"/>
        <v>0.3004131530076537</v>
      </c>
      <c r="AA50">
        <f t="shared" si="14"/>
        <v>12.645082722242224</v>
      </c>
      <c r="AE50">
        <f t="shared" si="15"/>
        <v>2.6249999999999999E-2</v>
      </c>
      <c r="AF50">
        <f t="shared" si="1"/>
        <v>0.3</v>
      </c>
      <c r="AG50">
        <f t="shared" si="16"/>
        <v>8.7277712949461447E-2</v>
      </c>
      <c r="AH50">
        <f t="shared" si="17"/>
        <v>0.30114624769370779</v>
      </c>
      <c r="AI50">
        <f t="shared" si="18"/>
        <v>20.81986268603967</v>
      </c>
      <c r="AM50">
        <f t="shared" si="19"/>
        <v>3.6749999999999998E-2</v>
      </c>
      <c r="AN50">
        <f t="shared" si="2"/>
        <v>0.3</v>
      </c>
      <c r="AO50">
        <f t="shared" si="20"/>
        <v>0.12189270343185837</v>
      </c>
      <c r="AP50">
        <f t="shared" si="21"/>
        <v>0.30224255573959136</v>
      </c>
      <c r="AQ50">
        <f t="shared" si="22"/>
        <v>28.622997508032217</v>
      </c>
      <c r="AU50">
        <f t="shared" si="23"/>
        <v>4.7249999999999993E-2</v>
      </c>
      <c r="AV50">
        <f t="shared" si="3"/>
        <v>0.3</v>
      </c>
      <c r="AW50">
        <f t="shared" si="24"/>
        <v>0.15621671844412177</v>
      </c>
      <c r="AX50">
        <f t="shared" si="25"/>
        <v>0.30369814372168957</v>
      </c>
      <c r="AY50">
        <f t="shared" si="26"/>
        <v>35.927496843211145</v>
      </c>
      <c r="BC50">
        <f t="shared" si="27"/>
        <v>5.7749999999999996E-2</v>
      </c>
      <c r="BD50">
        <f t="shared" si="4"/>
        <v>0.3</v>
      </c>
      <c r="BE50">
        <f t="shared" si="28"/>
        <v>0.19017373066114263</v>
      </c>
      <c r="BF50">
        <f t="shared" si="29"/>
        <v>0.30550787633054566</v>
      </c>
      <c r="BG50">
        <f t="shared" si="30"/>
        <v>42.626116356066433</v>
      </c>
      <c r="BK50">
        <f t="shared" si="31"/>
        <v>6.8249999999999991E-2</v>
      </c>
      <c r="BL50">
        <f t="shared" si="5"/>
        <v>0.3</v>
      </c>
      <c r="BM50">
        <f t="shared" si="32"/>
        <v>0.22369270054299575</v>
      </c>
      <c r="BN50">
        <f t="shared" si="48"/>
        <v>0.30766550424121325</v>
      </c>
      <c r="BO50">
        <f t="shared" si="33"/>
        <v>48.634500806473191</v>
      </c>
      <c r="BS50">
        <f t="shared" si="34"/>
        <v>7.8749999999999987E-2</v>
      </c>
      <c r="BT50">
        <f t="shared" si="6"/>
        <v>0.3</v>
      </c>
      <c r="BU50">
        <f t="shared" si="35"/>
        <v>0.25670833043338565</v>
      </c>
      <c r="BV50">
        <f t="shared" si="36"/>
        <v>0.31016376722628319</v>
      </c>
      <c r="BW50">
        <f t="shared" si="37"/>
        <v>53.892841437020586</v>
      </c>
      <c r="CA50">
        <f t="shared" si="38"/>
        <v>8.9249999999999982E-2</v>
      </c>
      <c r="CB50">
        <f t="shared" si="7"/>
        <v>0.3</v>
      </c>
      <c r="CC50">
        <f t="shared" si="39"/>
        <v>0.28916164128968708</v>
      </c>
      <c r="CD50">
        <f t="shared" si="40"/>
        <v>0.31299450873777324</v>
      </c>
      <c r="CE50">
        <f t="shared" si="49"/>
        <v>58.3660721598172</v>
      </c>
      <c r="CI50">
        <f t="shared" si="41"/>
        <v>9.9749999999999978E-2</v>
      </c>
      <c r="CJ50">
        <f t="shared" si="8"/>
        <v>0.3</v>
      </c>
      <c r="CK50">
        <f t="shared" si="42"/>
        <v>0.3210003669904859</v>
      </c>
      <c r="CL50">
        <f t="shared" si="43"/>
        <v>0.31614879803662072</v>
      </c>
      <c r="CM50">
        <f t="shared" si="44"/>
        <v>62.042753435571449</v>
      </c>
    </row>
    <row r="51" spans="2:91" x14ac:dyDescent="0.2">
      <c r="B51" s="44"/>
      <c r="C51" s="44"/>
      <c r="D51" s="44"/>
      <c r="E51" s="44"/>
      <c r="F51" s="44"/>
      <c r="G51" s="44"/>
      <c r="H51" s="58"/>
      <c r="I51" s="58">
        <f t="shared" si="45"/>
        <v>219.78852596330341</v>
      </c>
      <c r="J51" s="44"/>
      <c r="K51" s="44"/>
      <c r="O51">
        <f t="shared" si="9"/>
        <v>5.2499999999999995E-3</v>
      </c>
      <c r="P51">
        <v>0.4</v>
      </c>
      <c r="Q51">
        <f t="shared" si="46"/>
        <v>1.3124246415779084E-2</v>
      </c>
      <c r="R51">
        <f t="shared" si="10"/>
        <v>0.40003445164135554</v>
      </c>
      <c r="S51">
        <f t="shared" si="47"/>
        <v>2.3862963215294459</v>
      </c>
      <c r="W51">
        <f t="shared" si="11"/>
        <v>1.575E-2</v>
      </c>
      <c r="X51">
        <f t="shared" si="0"/>
        <v>0.4</v>
      </c>
      <c r="Y51">
        <f t="shared" si="12"/>
        <v>3.9354670031334318E-2</v>
      </c>
      <c r="Z51">
        <f t="shared" si="13"/>
        <v>0.40030995803252262</v>
      </c>
      <c r="AA51">
        <f t="shared" si="14"/>
        <v>7.1342879440289684</v>
      </c>
      <c r="AE51">
        <f t="shared" si="15"/>
        <v>2.6249999999999999E-2</v>
      </c>
      <c r="AF51">
        <f t="shared" si="1"/>
        <v>0.4</v>
      </c>
      <c r="AG51">
        <f t="shared" si="16"/>
        <v>6.5531034921380155E-2</v>
      </c>
      <c r="AH51">
        <f t="shared" si="17"/>
        <v>0.4008604027588657</v>
      </c>
      <c r="AI51">
        <f t="shared" si="18"/>
        <v>11.809066255030888</v>
      </c>
      <c r="AM51">
        <f t="shared" si="19"/>
        <v>3.6749999999999998E-2</v>
      </c>
      <c r="AN51">
        <f t="shared" si="2"/>
        <v>0.4</v>
      </c>
      <c r="AO51">
        <f t="shared" si="20"/>
        <v>9.1617795286637632E-2</v>
      </c>
      <c r="AP51">
        <f t="shared" si="21"/>
        <v>0.40168465554462002</v>
      </c>
      <c r="AQ51">
        <f t="shared" si="22"/>
        <v>16.363762887531369</v>
      </c>
      <c r="AU51">
        <f t="shared" si="23"/>
        <v>4.7249999999999993E-2</v>
      </c>
      <c r="AV51">
        <f t="shared" si="3"/>
        <v>0.4</v>
      </c>
      <c r="AW51">
        <f t="shared" si="24"/>
        <v>0.11758013477054458</v>
      </c>
      <c r="AX51">
        <f t="shared" si="25"/>
        <v>0.40278103542743915</v>
      </c>
      <c r="AY51">
        <f t="shared" si="26"/>
        <v>20.754333291115774</v>
      </c>
      <c r="BC51">
        <f t="shared" si="27"/>
        <v>5.7749999999999996E-2</v>
      </c>
      <c r="BD51">
        <f t="shared" si="4"/>
        <v>0.4</v>
      </c>
      <c r="BE51">
        <f t="shared" si="28"/>
        <v>0.14338423748116139</v>
      </c>
      <c r="BF51">
        <f t="shared" si="29"/>
        <v>0.40414732771601997</v>
      </c>
      <c r="BG51">
        <f t="shared" si="30"/>
        <v>24.940518321830531</v>
      </c>
      <c r="BK51">
        <f t="shared" si="31"/>
        <v>6.8249999999999991E-2</v>
      </c>
      <c r="BL51">
        <f t="shared" si="5"/>
        <v>0.4</v>
      </c>
      <c r="BM51">
        <f t="shared" si="32"/>
        <v>0.16899753919515409</v>
      </c>
      <c r="BN51">
        <f t="shared" si="48"/>
        <v>0.40578080597780875</v>
      </c>
      <c r="BO51">
        <f t="shared" si="33"/>
        <v>28.886651205644952</v>
      </c>
      <c r="BS51">
        <f t="shared" si="34"/>
        <v>7.8749999999999987E-2</v>
      </c>
      <c r="BT51">
        <f t="shared" si="6"/>
        <v>0.4</v>
      </c>
      <c r="BU51">
        <f t="shared" si="35"/>
        <v>0.19438895435747947</v>
      </c>
      <c r="BV51">
        <f t="shared" si="36"/>
        <v>0.40767825855691642</v>
      </c>
      <c r="BW51">
        <f t="shared" si="37"/>
        <v>32.562283300992455</v>
      </c>
      <c r="CA51">
        <f t="shared" si="38"/>
        <v>8.9249999999999982E-2</v>
      </c>
      <c r="CB51">
        <f t="shared" si="7"/>
        <v>0.4</v>
      </c>
      <c r="CC51">
        <f t="shared" si="39"/>
        <v>0.21952907534291777</v>
      </c>
      <c r="CD51">
        <f t="shared" si="40"/>
        <v>0.40983601903688266</v>
      </c>
      <c r="CE51">
        <f t="shared" si="49"/>
        <v>35.942613015593352</v>
      </c>
      <c r="CI51">
        <f t="shared" si="41"/>
        <v>9.9749999999999978E-2</v>
      </c>
      <c r="CJ51">
        <f t="shared" si="8"/>
        <v>0.4</v>
      </c>
      <c r="CK51">
        <f t="shared" si="42"/>
        <v>0.24439034138271004</v>
      </c>
      <c r="CL51">
        <f t="shared" si="43"/>
        <v>0.41225000000000001</v>
      </c>
      <c r="CM51">
        <f t="shared" si="44"/>
        <v>39.00871342000567</v>
      </c>
    </row>
    <row r="52" spans="2:91" x14ac:dyDescent="0.2">
      <c r="B52" s="44"/>
      <c r="C52" s="44"/>
      <c r="D52" s="44"/>
      <c r="E52" s="44"/>
      <c r="F52" s="44"/>
      <c r="G52" s="44"/>
      <c r="H52" s="58"/>
      <c r="I52" s="58">
        <f t="shared" si="45"/>
        <v>144.81627472679219</v>
      </c>
      <c r="J52" s="44"/>
      <c r="K52" s="44"/>
      <c r="O52">
        <f t="shared" si="9"/>
        <v>5.2499999999999995E-3</v>
      </c>
      <c r="P52">
        <v>0.5</v>
      </c>
      <c r="Q52">
        <f t="shared" si="46"/>
        <v>1.049961415052362E-2</v>
      </c>
      <c r="R52">
        <f t="shared" si="10"/>
        <v>0.50002756174035046</v>
      </c>
      <c r="S52">
        <f t="shared" si="47"/>
        <v>1.5274664109399472</v>
      </c>
      <c r="W52">
        <f t="shared" si="11"/>
        <v>1.575E-2</v>
      </c>
      <c r="X52">
        <f t="shared" si="0"/>
        <v>0.5</v>
      </c>
      <c r="Y52">
        <f t="shared" si="12"/>
        <v>3.1489587573335601E-2</v>
      </c>
      <c r="Z52">
        <f t="shared" si="13"/>
        <v>0.50024800099550626</v>
      </c>
      <c r="AA52">
        <f t="shared" si="14"/>
        <v>4.5723117281536192</v>
      </c>
      <c r="AE52">
        <f t="shared" si="15"/>
        <v>2.6249999999999999E-2</v>
      </c>
      <c r="AF52">
        <f t="shared" si="1"/>
        <v>0.5</v>
      </c>
      <c r="AG52">
        <f t="shared" si="16"/>
        <v>5.2451845235891102E-2</v>
      </c>
      <c r="AH52">
        <f t="shared" si="17"/>
        <v>0.50068858834608954</v>
      </c>
      <c r="AI52">
        <f t="shared" si="18"/>
        <v>7.5870496333453366</v>
      </c>
      <c r="AM52">
        <f t="shared" si="19"/>
        <v>3.6749999999999998E-2</v>
      </c>
      <c r="AN52">
        <f t="shared" si="2"/>
        <v>0.5</v>
      </c>
      <c r="AO52">
        <f t="shared" si="20"/>
        <v>7.3368072235769979E-2</v>
      </c>
      <c r="AP52">
        <f t="shared" si="21"/>
        <v>0.50134874339126445</v>
      </c>
      <c r="AQ52">
        <f t="shared" si="22"/>
        <v>10.552121245624811</v>
      </c>
      <c r="AU52">
        <f t="shared" si="23"/>
        <v>4.7249999999999993E-2</v>
      </c>
      <c r="AV52">
        <f t="shared" si="3"/>
        <v>0.5</v>
      </c>
      <c r="AW52">
        <f t="shared" si="24"/>
        <v>9.4220194839841134E-2</v>
      </c>
      <c r="AX52">
        <f t="shared" si="25"/>
        <v>0.50222760029691715</v>
      </c>
      <c r="AY52">
        <f t="shared" si="26"/>
        <v>13.448721981481622</v>
      </c>
      <c r="BC52">
        <f t="shared" si="27"/>
        <v>5.7749999999999996E-2</v>
      </c>
      <c r="BD52">
        <f t="shared" si="4"/>
        <v>0.5</v>
      </c>
      <c r="BE52">
        <f t="shared" si="28"/>
        <v>0.11499047253348138</v>
      </c>
      <c r="BF52">
        <f t="shared" si="29"/>
        <v>0.50332401343468602</v>
      </c>
      <c r="BG52">
        <f t="shared" si="30"/>
        <v>16.259074340998033</v>
      </c>
      <c r="BK52">
        <f t="shared" si="31"/>
        <v>6.8249999999999991E-2</v>
      </c>
      <c r="BL52">
        <f t="shared" si="5"/>
        <v>0.5</v>
      </c>
      <c r="BM52">
        <f t="shared" si="32"/>
        <v>0.13566158578014487</v>
      </c>
      <c r="BN52">
        <f t="shared" si="48"/>
        <v>0.50463656476716001</v>
      </c>
      <c r="BO52">
        <f t="shared" si="33"/>
        <v>18.96667324592385</v>
      </c>
      <c r="BS52">
        <f t="shared" si="34"/>
        <v>7.8749999999999987E-2</v>
      </c>
      <c r="BT52">
        <f t="shared" si="6"/>
        <v>0.5</v>
      </c>
      <c r="BU52">
        <f t="shared" si="35"/>
        <v>0.15621671844412177</v>
      </c>
      <c r="BV52">
        <f t="shared" si="36"/>
        <v>0.50616357286948266</v>
      </c>
      <c r="BW52">
        <f t="shared" si="37"/>
        <v>21.556498105926668</v>
      </c>
      <c r="CA52">
        <f t="shared" si="38"/>
        <v>8.9249999999999982E-2</v>
      </c>
      <c r="CB52">
        <f t="shared" si="7"/>
        <v>0.5</v>
      </c>
      <c r="CC52">
        <f t="shared" si="39"/>
        <v>0.17663963395368093</v>
      </c>
      <c r="CD52">
        <f t="shared" si="40"/>
        <v>0.50790310345576739</v>
      </c>
      <c r="CE52">
        <f t="shared" si="49"/>
        <v>24.015187133619364</v>
      </c>
      <c r="CI52">
        <f t="shared" si="41"/>
        <v>9.9749999999999978E-2</v>
      </c>
      <c r="CJ52">
        <f t="shared" si="8"/>
        <v>0.5</v>
      </c>
      <c r="CK52">
        <f t="shared" si="42"/>
        <v>0.19691474442390763</v>
      </c>
      <c r="CL52">
        <f t="shared" si="43"/>
        <v>0.50985298126028444</v>
      </c>
      <c r="CM52">
        <f t="shared" si="44"/>
        <v>26.331170900778947</v>
      </c>
    </row>
    <row r="53" spans="2:91" x14ac:dyDescent="0.2">
      <c r="B53" s="44"/>
      <c r="C53" s="44"/>
      <c r="D53" s="44"/>
      <c r="E53" s="44"/>
      <c r="F53" s="44"/>
      <c r="G53" s="44"/>
      <c r="H53" s="44"/>
      <c r="I53" s="58">
        <f t="shared" si="45"/>
        <v>102.20042608531801</v>
      </c>
      <c r="J53" s="44"/>
      <c r="K53" s="44"/>
      <c r="O53">
        <f t="shared" si="9"/>
        <v>5.2499999999999995E-3</v>
      </c>
      <c r="P53">
        <v>0.6</v>
      </c>
      <c r="Q53">
        <f t="shared" si="46"/>
        <v>8.7497767029659501E-3</v>
      </c>
      <c r="R53">
        <f t="shared" si="10"/>
        <v>0.6000229683103806</v>
      </c>
      <c r="S53">
        <f t="shared" si="47"/>
        <v>1.0608298928146671</v>
      </c>
      <c r="W53">
        <f t="shared" si="11"/>
        <v>1.575E-2</v>
      </c>
      <c r="X53">
        <f t="shared" si="0"/>
        <v>0.6</v>
      </c>
      <c r="Y53">
        <f t="shared" si="12"/>
        <v>2.6243973194636193E-2</v>
      </c>
      <c r="Z53">
        <f t="shared" si="13"/>
        <v>0.60020668315172887</v>
      </c>
      <c r="AA53">
        <f t="shared" si="14"/>
        <v>3.1776220820527348</v>
      </c>
      <c r="AE53">
        <f t="shared" si="15"/>
        <v>2.6249999999999999E-2</v>
      </c>
      <c r="AF53">
        <f t="shared" si="1"/>
        <v>0.6</v>
      </c>
      <c r="AG53">
        <f t="shared" si="16"/>
        <v>4.372211860158761E-2</v>
      </c>
      <c r="AH53">
        <f t="shared" si="17"/>
        <v>0.60057394424000787</v>
      </c>
      <c r="AI53">
        <f t="shared" si="18"/>
        <v>5.279863517202446</v>
      </c>
      <c r="AM53">
        <f t="shared" si="19"/>
        <v>3.6749999999999998E-2</v>
      </c>
      <c r="AN53">
        <f t="shared" si="2"/>
        <v>0.6</v>
      </c>
      <c r="AO53">
        <f t="shared" si="20"/>
        <v>6.1173577547509066E-2</v>
      </c>
      <c r="AP53">
        <f t="shared" si="21"/>
        <v>0.60112441515879222</v>
      </c>
      <c r="AQ53">
        <f t="shared" si="22"/>
        <v>7.3580261466915147</v>
      </c>
      <c r="AU53">
        <f t="shared" si="23"/>
        <v>4.7249999999999993E-2</v>
      </c>
      <c r="AV53">
        <f t="shared" si="3"/>
        <v>0.6</v>
      </c>
      <c r="AW53">
        <f t="shared" si="24"/>
        <v>7.8587812049229072E-2</v>
      </c>
      <c r="AX53">
        <f t="shared" si="25"/>
        <v>0.60185759320623344</v>
      </c>
      <c r="AY53">
        <f t="shared" si="26"/>
        <v>9.4028371287814068</v>
      </c>
      <c r="BC53">
        <f t="shared" si="27"/>
        <v>5.7749999999999996E-2</v>
      </c>
      <c r="BD53">
        <f t="shared" si="4"/>
        <v>0.6</v>
      </c>
      <c r="BE53">
        <f t="shared" si="28"/>
        <v>9.5954419230720525E-2</v>
      </c>
      <c r="BF53">
        <f t="shared" si="29"/>
        <v>0.6027728116794917</v>
      </c>
      <c r="BG53">
        <f t="shared" si="30"/>
        <v>11.405374088638396</v>
      </c>
      <c r="BK53">
        <f t="shared" si="31"/>
        <v>6.8249999999999991E-2</v>
      </c>
      <c r="BL53">
        <f t="shared" si="5"/>
        <v>0.6</v>
      </c>
      <c r="BM53">
        <f t="shared" si="32"/>
        <v>0.11326316781915423</v>
      </c>
      <c r="BN53">
        <f t="shared" si="48"/>
        <v>0.60386924288292732</v>
      </c>
      <c r="BO53">
        <f t="shared" si="33"/>
        <v>13.357153793346146</v>
      </c>
      <c r="BS53">
        <f t="shared" si="34"/>
        <v>7.8749999999999987E-2</v>
      </c>
      <c r="BT53">
        <f t="shared" si="6"/>
        <v>0.6</v>
      </c>
      <c r="BU53">
        <f t="shared" si="35"/>
        <v>0.13050403311038822</v>
      </c>
      <c r="BV53">
        <f t="shared" si="36"/>
        <v>0.6051459018286417</v>
      </c>
      <c r="BW53">
        <f t="shared" si="37"/>
        <v>15.250212702187989</v>
      </c>
      <c r="CA53">
        <f t="shared" si="38"/>
        <v>8.9249999999999982E-2</v>
      </c>
      <c r="CB53">
        <f t="shared" si="7"/>
        <v>0.6</v>
      </c>
      <c r="CC53">
        <f t="shared" si="39"/>
        <v>0.14766723011649246</v>
      </c>
      <c r="CD53">
        <f t="shared" si="40"/>
        <v>0.60660165059122617</v>
      </c>
      <c r="CE53">
        <f t="shared" si="49"/>
        <v>17.077178083053365</v>
      </c>
      <c r="CI53">
        <f t="shared" si="41"/>
        <v>9.9749999999999978E-2</v>
      </c>
      <c r="CJ53">
        <f t="shared" si="8"/>
        <v>0.6</v>
      </c>
      <c r="CK53">
        <f t="shared" si="42"/>
        <v>0.16474324463732778</v>
      </c>
      <c r="CL53">
        <f t="shared" si="43"/>
        <v>0.60823520327254976</v>
      </c>
      <c r="CM53">
        <f t="shared" si="44"/>
        <v>18.831328650549334</v>
      </c>
    </row>
    <row r="54" spans="2:91" x14ac:dyDescent="0.2">
      <c r="B54" s="44"/>
      <c r="C54" s="44"/>
      <c r="D54" s="44"/>
      <c r="E54" s="44"/>
      <c r="F54" s="44"/>
      <c r="G54" s="44"/>
      <c r="H54" s="44"/>
      <c r="I54" s="58">
        <f t="shared" si="45"/>
        <v>75.827408695459013</v>
      </c>
      <c r="J54" s="44"/>
      <c r="K54" s="44"/>
      <c r="O54">
        <f t="shared" si="9"/>
        <v>5.2499999999999995E-3</v>
      </c>
      <c r="P54">
        <v>0.7</v>
      </c>
      <c r="Q54">
        <f t="shared" si="46"/>
        <v>7.4998593797459025E-3</v>
      </c>
      <c r="R54">
        <f t="shared" si="10"/>
        <v>0.70001968722315222</v>
      </c>
      <c r="S54">
        <f t="shared" si="47"/>
        <v>0.77942480390685565</v>
      </c>
      <c r="W54">
        <f t="shared" si="11"/>
        <v>1.575E-2</v>
      </c>
      <c r="X54">
        <f t="shared" si="0"/>
        <v>0.7</v>
      </c>
      <c r="Y54">
        <f t="shared" si="12"/>
        <v>2.2496204277883906E-2</v>
      </c>
      <c r="Z54">
        <f t="shared" si="13"/>
        <v>0.70017716508038164</v>
      </c>
      <c r="AA54">
        <f t="shared" si="14"/>
        <v>2.335646070902734</v>
      </c>
      <c r="AE54">
        <f t="shared" si="15"/>
        <v>2.6249999999999999E-2</v>
      </c>
      <c r="AF54">
        <f t="shared" si="1"/>
        <v>0.7</v>
      </c>
      <c r="AG54">
        <f t="shared" si="16"/>
        <v>3.7482436691661486E-2</v>
      </c>
      <c r="AH54">
        <f t="shared" si="17"/>
        <v>0.70049201458689025</v>
      </c>
      <c r="AI54">
        <f t="shared" si="18"/>
        <v>3.8840029729541028</v>
      </c>
      <c r="AM54">
        <f t="shared" si="19"/>
        <v>3.6749999999999998E-2</v>
      </c>
      <c r="AN54">
        <f t="shared" si="2"/>
        <v>0.7</v>
      </c>
      <c r="AO54">
        <f t="shared" si="20"/>
        <v>5.2451845235891102E-2</v>
      </c>
      <c r="AP54">
        <f t="shared" si="21"/>
        <v>0.70096402368452537</v>
      </c>
      <c r="AQ54">
        <f t="shared" si="22"/>
        <v>5.4193211666752337</v>
      </c>
      <c r="AU54">
        <f t="shared" si="23"/>
        <v>4.7249999999999993E-2</v>
      </c>
      <c r="AV54">
        <f t="shared" si="3"/>
        <v>0.7</v>
      </c>
      <c r="AW54">
        <f t="shared" si="24"/>
        <v>6.7397763718239564E-2</v>
      </c>
      <c r="AX54">
        <f t="shared" si="25"/>
        <v>0.70159287517762048</v>
      </c>
      <c r="AY54">
        <f t="shared" si="26"/>
        <v>6.9365281437588218</v>
      </c>
      <c r="BC54">
        <f t="shared" si="27"/>
        <v>5.7749999999999996E-2</v>
      </c>
      <c r="BD54">
        <f t="shared" si="4"/>
        <v>0.7</v>
      </c>
      <c r="BE54">
        <f t="shared" si="28"/>
        <v>8.2313588791674039E-2</v>
      </c>
      <c r="BF54">
        <f t="shared" si="29"/>
        <v>0.70237814779504637</v>
      </c>
      <c r="BG54">
        <f t="shared" si="30"/>
        <v>8.4306919584948723</v>
      </c>
      <c r="BK54">
        <f t="shared" si="31"/>
        <v>6.8249999999999991E-2</v>
      </c>
      <c r="BL54">
        <f t="shared" si="5"/>
        <v>0.7</v>
      </c>
      <c r="BM54">
        <f t="shared" si="32"/>
        <v>9.719279718858051E-2</v>
      </c>
      <c r="BN54">
        <f t="shared" si="48"/>
        <v>0.7033193175933673</v>
      </c>
      <c r="BO54">
        <f t="shared" si="33"/>
        <v>9.8970580018417209</v>
      </c>
      <c r="BS54">
        <f t="shared" si="34"/>
        <v>7.8749999999999987E-2</v>
      </c>
      <c r="BT54">
        <f t="shared" si="6"/>
        <v>0.7</v>
      </c>
      <c r="BU54">
        <f t="shared" si="35"/>
        <v>0.11202896242598787</v>
      </c>
      <c r="BV54">
        <f t="shared" si="36"/>
        <v>0.70441575969025561</v>
      </c>
      <c r="BW54">
        <f t="shared" si="37"/>
        <v>11.331083337838935</v>
      </c>
      <c r="CA54">
        <f t="shared" si="38"/>
        <v>8.9249999999999982E-2</v>
      </c>
      <c r="CB54">
        <f t="shared" si="7"/>
        <v>0.7</v>
      </c>
      <c r="CC54">
        <f t="shared" si="39"/>
        <v>0.12681577087779999</v>
      </c>
      <c r="CD54">
        <f t="shared" si="40"/>
        <v>0.70566675031490611</v>
      </c>
      <c r="CE54">
        <f t="shared" si="49"/>
        <v>12.72846817037151</v>
      </c>
      <c r="CI54">
        <f t="shared" si="41"/>
        <v>9.9749999999999978E-2</v>
      </c>
      <c r="CJ54">
        <f t="shared" si="8"/>
        <v>0.7</v>
      </c>
      <c r="CK54">
        <f t="shared" si="42"/>
        <v>0.14154703711758268</v>
      </c>
      <c r="CL54">
        <f t="shared" si="43"/>
        <v>0.70707146915994268</v>
      </c>
      <c r="CM54">
        <f t="shared" si="44"/>
        <v>14.085184068714231</v>
      </c>
    </row>
    <row r="55" spans="2:91" x14ac:dyDescent="0.2">
      <c r="B55" s="44"/>
      <c r="C55" s="44"/>
      <c r="D55" s="44"/>
      <c r="E55" s="44"/>
      <c r="F55" s="44"/>
      <c r="G55" s="44"/>
      <c r="H55" s="44"/>
      <c r="I55" s="58">
        <f t="shared" si="45"/>
        <v>58.429388237008794</v>
      </c>
      <c r="J55" s="44"/>
      <c r="K55" s="44"/>
      <c r="O55">
        <f t="shared" si="9"/>
        <v>5.2499999999999995E-3</v>
      </c>
      <c r="P55">
        <v>0.8</v>
      </c>
      <c r="Q55">
        <f t="shared" si="46"/>
        <v>6.5624057946705658E-3</v>
      </c>
      <c r="R55">
        <f t="shared" si="10"/>
        <v>0.80001722637703254</v>
      </c>
      <c r="S55">
        <f t="shared" si="47"/>
        <v>0.59676678301749653</v>
      </c>
      <c r="W55">
        <f t="shared" si="11"/>
        <v>1.575E-2</v>
      </c>
      <c r="X55">
        <f t="shared" si="0"/>
        <v>0.8</v>
      </c>
      <c r="Y55">
        <f t="shared" si="12"/>
        <v>1.9684956981755413E-2</v>
      </c>
      <c r="Z55">
        <f t="shared" si="13"/>
        <v>0.8001550240422165</v>
      </c>
      <c r="AA55">
        <f t="shared" si="14"/>
        <v>1.7887593085957814</v>
      </c>
      <c r="AE55">
        <f t="shared" si="15"/>
        <v>2.6249999999999999E-2</v>
      </c>
      <c r="AF55">
        <f t="shared" si="1"/>
        <v>0.8</v>
      </c>
      <c r="AG55">
        <f t="shared" si="16"/>
        <v>3.2800731630926533E-2</v>
      </c>
      <c r="AH55">
        <f t="shared" si="17"/>
        <v>0.80043054820515203</v>
      </c>
      <c r="AI55">
        <f t="shared" si="18"/>
        <v>2.9761379902088474</v>
      </c>
      <c r="AM55">
        <f t="shared" si="19"/>
        <v>3.6749999999999998E-2</v>
      </c>
      <c r="AN55">
        <f t="shared" si="2"/>
        <v>0.8</v>
      </c>
      <c r="AO55">
        <f t="shared" si="20"/>
        <v>4.5905227589005261E-2</v>
      </c>
      <c r="AP55">
        <f t="shared" si="21"/>
        <v>0.80084365671459257</v>
      </c>
      <c r="AQ55">
        <f t="shared" si="22"/>
        <v>4.1558577561501719</v>
      </c>
      <c r="AU55">
        <f t="shared" si="23"/>
        <v>4.7249999999999993E-2</v>
      </c>
      <c r="AV55">
        <f t="shared" si="3"/>
        <v>0.8</v>
      </c>
      <c r="AW55">
        <f t="shared" si="24"/>
        <v>5.8993965926886965E-2</v>
      </c>
      <c r="AX55">
        <f t="shared" si="25"/>
        <v>0.80139413680161153</v>
      </c>
      <c r="AY55">
        <f t="shared" si="26"/>
        <v>5.3249194213792821</v>
      </c>
      <c r="BC55">
        <f t="shared" si="27"/>
        <v>5.7749999999999996E-2</v>
      </c>
      <c r="BD55">
        <f t="shared" si="4"/>
        <v>0.8</v>
      </c>
      <c r="BE55">
        <f t="shared" si="28"/>
        <v>7.2062500061857854E-2</v>
      </c>
      <c r="BF55">
        <f t="shared" si="29"/>
        <v>0.80208170562605408</v>
      </c>
      <c r="BG55">
        <f t="shared" si="30"/>
        <v>6.4803873488063486</v>
      </c>
      <c r="BK55">
        <f t="shared" si="31"/>
        <v>6.8249999999999991E-2</v>
      </c>
      <c r="BL55">
        <f t="shared" si="5"/>
        <v>0.8</v>
      </c>
      <c r="BM55">
        <f t="shared" si="32"/>
        <v>8.5106424714523399E-2</v>
      </c>
      <c r="BN55">
        <f t="shared" si="48"/>
        <v>0.80290601100004222</v>
      </c>
      <c r="BO55">
        <f t="shared" si="33"/>
        <v>7.619406431269554</v>
      </c>
      <c r="BS55">
        <f t="shared" si="34"/>
        <v>7.8749999999999987E-2</v>
      </c>
      <c r="BT55">
        <f t="shared" si="6"/>
        <v>0.8</v>
      </c>
      <c r="BU55">
        <f t="shared" si="35"/>
        <v>9.8121384655811106E-2</v>
      </c>
      <c r="BV55">
        <f t="shared" si="36"/>
        <v>0.8038666322842366</v>
      </c>
      <c r="BW55">
        <f t="shared" si="37"/>
        <v>8.7392182198389108</v>
      </c>
      <c r="CA55">
        <f t="shared" si="38"/>
        <v>8.9249999999999982E-2</v>
      </c>
      <c r="CB55">
        <f t="shared" si="7"/>
        <v>0.8</v>
      </c>
      <c r="CC55">
        <f t="shared" si="39"/>
        <v>0.1111030832014898</v>
      </c>
      <c r="CD55">
        <f t="shared" si="40"/>
        <v>0.80496308145156581</v>
      </c>
      <c r="CE55">
        <f t="shared" si="49"/>
        <v>9.8371760382118101</v>
      </c>
      <c r="CI55">
        <f t="shared" si="41"/>
        <v>9.9749999999999978E-2</v>
      </c>
      <c r="CJ55">
        <f t="shared" si="8"/>
        <v>0.8</v>
      </c>
      <c r="CK55">
        <f t="shared" si="42"/>
        <v>0.12404729041400571</v>
      </c>
      <c r="CL55">
        <f t="shared" si="43"/>
        <v>0.80619480431220847</v>
      </c>
      <c r="CM55">
        <f t="shared" si="44"/>
        <v>10.910758939530599</v>
      </c>
    </row>
    <row r="56" spans="2:91" x14ac:dyDescent="0.2">
      <c r="B56" s="44"/>
      <c r="C56" s="44"/>
      <c r="D56" s="44"/>
      <c r="E56" s="44"/>
      <c r="F56" s="44"/>
      <c r="G56" s="44"/>
      <c r="H56" s="44"/>
      <c r="I56" s="58">
        <f t="shared" si="45"/>
        <v>46.3711016025524</v>
      </c>
      <c r="J56" s="44"/>
      <c r="K56" s="44"/>
      <c r="O56">
        <f t="shared" si="9"/>
        <v>5.2499999999999995E-3</v>
      </c>
      <c r="P56">
        <v>0.9</v>
      </c>
      <c r="Q56">
        <f t="shared" si="46"/>
        <v>5.833267169560714E-3</v>
      </c>
      <c r="R56">
        <f t="shared" si="10"/>
        <v>0.90001531236973975</v>
      </c>
      <c r="S56">
        <f t="shared" si="47"/>
        <v>0.4715300879274269</v>
      </c>
      <c r="W56">
        <f t="shared" si="11"/>
        <v>1.575E-2</v>
      </c>
      <c r="X56">
        <f t="shared" si="0"/>
        <v>0.9</v>
      </c>
      <c r="Y56">
        <f t="shared" si="12"/>
        <v>1.7498213869856595E-2</v>
      </c>
      <c r="Z56">
        <f t="shared" si="13"/>
        <v>0.90013780195034587</v>
      </c>
      <c r="AA56">
        <f t="shared" si="14"/>
        <v>1.413628047681754</v>
      </c>
      <c r="AE56">
        <f t="shared" si="15"/>
        <v>2.6249999999999999E-2</v>
      </c>
      <c r="AF56">
        <f t="shared" si="1"/>
        <v>0.9</v>
      </c>
      <c r="AG56">
        <f t="shared" si="16"/>
        <v>2.9158400245143851E-2</v>
      </c>
      <c r="AH56">
        <f t="shared" si="17"/>
        <v>0.90038273112049416</v>
      </c>
      <c r="AI56">
        <f t="shared" si="18"/>
        <v>2.3528439375718571</v>
      </c>
      <c r="AM56">
        <f t="shared" si="19"/>
        <v>3.6749999999999998E-2</v>
      </c>
      <c r="AN56">
        <f t="shared" si="2"/>
        <v>0.9</v>
      </c>
      <c r="AO56">
        <f t="shared" si="20"/>
        <v>4.0810661373076172E-2</v>
      </c>
      <c r="AP56">
        <f t="shared" si="21"/>
        <v>0.90074999999999994</v>
      </c>
      <c r="AQ56">
        <f t="shared" si="22"/>
        <v>3.2872715999699831</v>
      </c>
      <c r="AU56">
        <f t="shared" si="23"/>
        <v>4.7249999999999993E-2</v>
      </c>
      <c r="AV56">
        <f t="shared" si="3"/>
        <v>0.9</v>
      </c>
      <c r="AW56">
        <f t="shared" si="24"/>
        <v>5.2451845235891095E-2</v>
      </c>
      <c r="AX56">
        <f t="shared" si="25"/>
        <v>0.90123945902296132</v>
      </c>
      <c r="AY56">
        <f t="shared" si="26"/>
        <v>4.2150275740807359</v>
      </c>
      <c r="BC56">
        <f t="shared" si="27"/>
        <v>5.7749999999999996E-2</v>
      </c>
      <c r="BD56">
        <f t="shared" si="4"/>
        <v>0.9</v>
      </c>
      <c r="BE56">
        <f t="shared" si="28"/>
        <v>6.4078817808721322E-2</v>
      </c>
      <c r="BF56">
        <f t="shared" si="29"/>
        <v>0.90185090924165523</v>
      </c>
      <c r="BG56">
        <f t="shared" si="30"/>
        <v>5.1342599033773606</v>
      </c>
      <c r="BK56">
        <f t="shared" si="31"/>
        <v>6.8249999999999991E-2</v>
      </c>
      <c r="BL56">
        <f t="shared" si="5"/>
        <v>0.9</v>
      </c>
      <c r="BM56">
        <f t="shared" si="32"/>
        <v>7.568846807505282E-2</v>
      </c>
      <c r="BN56">
        <f t="shared" si="48"/>
        <v>0.90258410272949086</v>
      </c>
      <c r="BO56">
        <f t="shared" si="33"/>
        <v>6.0431566760999917</v>
      </c>
      <c r="BS56">
        <f t="shared" si="34"/>
        <v>7.8749999999999987E-2</v>
      </c>
      <c r="BT56">
        <f t="shared" si="6"/>
        <v>0.9</v>
      </c>
      <c r="BU56">
        <f t="shared" si="35"/>
        <v>8.7277712949461433E-2</v>
      </c>
      <c r="BV56">
        <f t="shared" si="36"/>
        <v>0.90343874308112337</v>
      </c>
      <c r="BW56">
        <f t="shared" si="37"/>
        <v>6.9399542286798823</v>
      </c>
      <c r="CA56">
        <f t="shared" si="38"/>
        <v>8.9249999999999982E-2</v>
      </c>
      <c r="CB56">
        <f t="shared" si="7"/>
        <v>0.9</v>
      </c>
      <c r="CC56">
        <f t="shared" si="39"/>
        <v>9.8843502088453647E-2</v>
      </c>
      <c r="CD56">
        <f t="shared" si="40"/>
        <v>0.90441448600738372</v>
      </c>
      <c r="CE56">
        <f t="shared" si="49"/>
        <v>7.8229449463904697</v>
      </c>
      <c r="CI56">
        <f t="shared" si="41"/>
        <v>9.9749999999999978E-2</v>
      </c>
      <c r="CJ56">
        <f t="shared" si="8"/>
        <v>0.9</v>
      </c>
      <c r="CK56">
        <f t="shared" si="42"/>
        <v>0.11038282257106882</v>
      </c>
      <c r="CL56">
        <f t="shared" si="43"/>
        <v>0.90551094002226162</v>
      </c>
      <c r="CM56">
        <f t="shared" si="44"/>
        <v>8.6904846007729368</v>
      </c>
    </row>
    <row r="57" spans="2:91" x14ac:dyDescent="0.2">
      <c r="B57" s="44"/>
      <c r="C57" s="44"/>
      <c r="D57" s="44"/>
      <c r="E57" s="44"/>
      <c r="F57" s="44"/>
      <c r="G57" s="44"/>
      <c r="H57" s="44"/>
      <c r="I57" s="58">
        <f t="shared" si="45"/>
        <v>37.680018868646208</v>
      </c>
      <c r="J57" s="44"/>
      <c r="K57" s="44"/>
      <c r="O57">
        <f t="shared" si="9"/>
        <v>5.2499999999999995E-3</v>
      </c>
      <c r="P57">
        <v>1</v>
      </c>
      <c r="Q57">
        <f t="shared" si="46"/>
        <v>5.2499517664226598E-3</v>
      </c>
      <c r="R57">
        <f t="shared" si="10"/>
        <v>1.0000137811550398</v>
      </c>
      <c r="S57">
        <f t="shared" si="47"/>
        <v>0.38194554444132323</v>
      </c>
      <c r="W57">
        <f t="shared" si="11"/>
        <v>1.575E-2</v>
      </c>
      <c r="X57">
        <f t="shared" si="0"/>
        <v>1</v>
      </c>
      <c r="Y57">
        <f t="shared" si="12"/>
        <v>1.5748697865675922E-2</v>
      </c>
      <c r="Z57">
        <f t="shared" si="13"/>
        <v>1.0001240235590785</v>
      </c>
      <c r="AA57">
        <f t="shared" si="14"/>
        <v>1.1452052519300229</v>
      </c>
      <c r="AE57">
        <f t="shared" si="15"/>
        <v>2.6249999999999999E-2</v>
      </c>
      <c r="AF57">
        <f t="shared" si="1"/>
        <v>1</v>
      </c>
      <c r="AG57">
        <f t="shared" si="16"/>
        <v>2.6243973194636189E-2</v>
      </c>
      <c r="AH57">
        <f t="shared" si="17"/>
        <v>1.0003444719195482</v>
      </c>
      <c r="AI57">
        <f t="shared" si="18"/>
        <v>1.906573249231641</v>
      </c>
      <c r="AM57">
        <f t="shared" si="19"/>
        <v>3.6749999999999998E-2</v>
      </c>
      <c r="AN57">
        <f t="shared" si="2"/>
        <v>1</v>
      </c>
      <c r="AO57">
        <f t="shared" si="20"/>
        <v>3.6733469002995588E-2</v>
      </c>
      <c r="AP57">
        <f t="shared" si="21"/>
        <v>1.0006750534014526</v>
      </c>
      <c r="AQ57">
        <f t="shared" si="22"/>
        <v>2.6647964926606829</v>
      </c>
      <c r="AU57">
        <f t="shared" si="23"/>
        <v>4.7249999999999993E-2</v>
      </c>
      <c r="AV57">
        <f t="shared" si="3"/>
        <v>1</v>
      </c>
      <c r="AW57">
        <f t="shared" si="24"/>
        <v>4.7214884167611007E-2</v>
      </c>
      <c r="AX57">
        <f t="shared" si="25"/>
        <v>1.0011156589026065</v>
      </c>
      <c r="AY57">
        <f t="shared" si="26"/>
        <v>3.4186340243060851</v>
      </c>
      <c r="BC57">
        <f t="shared" si="27"/>
        <v>5.7749999999999996E-2</v>
      </c>
      <c r="BD57">
        <f t="shared" si="4"/>
        <v>1</v>
      </c>
      <c r="BE57">
        <f t="shared" si="28"/>
        <v>5.7685928208149037E-2</v>
      </c>
      <c r="BF57">
        <f t="shared" si="29"/>
        <v>1.0016661432333629</v>
      </c>
      <c r="BG57">
        <f t="shared" si="30"/>
        <v>4.1668616892305286</v>
      </c>
      <c r="BK57">
        <f t="shared" si="31"/>
        <v>6.8249999999999991E-2</v>
      </c>
      <c r="BL57">
        <f t="shared" si="5"/>
        <v>1</v>
      </c>
      <c r="BM57">
        <f t="shared" si="32"/>
        <v>6.8144324267769785E-2</v>
      </c>
      <c r="BN57">
        <f t="shared" si="48"/>
        <v>1.0023263253551709</v>
      </c>
      <c r="BO57">
        <f t="shared" si="33"/>
        <v>4.9082767370852123</v>
      </c>
      <c r="BS57">
        <f t="shared" si="34"/>
        <v>7.8749999999999987E-2</v>
      </c>
      <c r="BT57">
        <f t="shared" si="6"/>
        <v>1</v>
      </c>
      <c r="BU57">
        <f t="shared" si="35"/>
        <v>7.8587812049229072E-2</v>
      </c>
      <c r="BV57">
        <f t="shared" si="36"/>
        <v>1.0030959886770558</v>
      </c>
      <c r="BW57">
        <f t="shared" si="37"/>
        <v>5.6417022772688359</v>
      </c>
      <c r="CA57">
        <f t="shared" si="38"/>
        <v>8.9249999999999982E-2</v>
      </c>
      <c r="CB57">
        <f t="shared" si="7"/>
        <v>1</v>
      </c>
      <c r="CC57">
        <f t="shared" si="39"/>
        <v>8.9014150697049974E-2</v>
      </c>
      <c r="CD57">
        <f t="shared" si="40"/>
        <v>1.0039748814088925</v>
      </c>
      <c r="CE57">
        <f t="shared" si="49"/>
        <v>6.3659915583281359</v>
      </c>
      <c r="CI57">
        <f t="shared" si="41"/>
        <v>9.9749999999999978E-2</v>
      </c>
      <c r="CJ57">
        <f t="shared" si="8"/>
        <v>1</v>
      </c>
      <c r="CK57">
        <f t="shared" si="42"/>
        <v>9.9421121616740327E-2</v>
      </c>
      <c r="CL57">
        <f t="shared" si="43"/>
        <v>1.0049627169701369</v>
      </c>
      <c r="CM57">
        <f t="shared" si="44"/>
        <v>7.080032044163743</v>
      </c>
    </row>
    <row r="61" spans="2:91" ht="16" thickBot="1" x14ac:dyDescent="0.25">
      <c r="B61" s="68" t="s">
        <v>41</v>
      </c>
      <c r="C61" s="68"/>
      <c r="D61" s="68"/>
    </row>
    <row r="74" spans="5:91" x14ac:dyDescent="0.2">
      <c r="E74" s="2" t="s">
        <v>45</v>
      </c>
      <c r="F74" s="2"/>
      <c r="G74" s="2"/>
      <c r="H74" s="82" t="s">
        <v>42</v>
      </c>
      <c r="I74" s="82"/>
      <c r="J74" s="82"/>
      <c r="K74" s="82"/>
      <c r="L74" s="82"/>
      <c r="M74" s="82"/>
      <c r="N74" s="82"/>
      <c r="O74" s="82"/>
      <c r="P74" s="82"/>
      <c r="Q74" s="82"/>
      <c r="S74" s="2" t="s">
        <v>43</v>
      </c>
      <c r="T74" s="2"/>
      <c r="U74" s="2"/>
      <c r="V74" s="88" t="str">
        <f t="shared" ref="V74:V75" si="50">H74</f>
        <v>R</v>
      </c>
      <c r="W74" s="89"/>
      <c r="X74" s="89"/>
      <c r="Y74" s="89"/>
      <c r="Z74" s="89"/>
      <c r="AA74" s="89"/>
      <c r="AB74" s="89"/>
      <c r="AC74" s="89"/>
      <c r="AD74" s="89"/>
      <c r="AE74" s="90"/>
      <c r="AF74" s="55"/>
      <c r="AG74" s="2" t="s">
        <v>46</v>
      </c>
      <c r="AH74" s="2"/>
      <c r="AI74" s="2"/>
      <c r="AJ74" s="88" t="str">
        <f t="shared" ref="AJ74:AJ75" si="51">H74</f>
        <v>R</v>
      </c>
      <c r="AK74" s="89"/>
      <c r="AL74" s="89"/>
      <c r="AM74" s="89"/>
      <c r="AN74" s="89"/>
      <c r="AO74" s="89"/>
      <c r="AP74" s="89"/>
      <c r="AQ74" s="89"/>
      <c r="AR74" s="89"/>
      <c r="AS74" s="90"/>
      <c r="AT74" s="55"/>
      <c r="AU74" s="2" t="s">
        <v>36</v>
      </c>
      <c r="AV74" s="2"/>
      <c r="AW74" s="2"/>
      <c r="AX74" s="88" t="str">
        <f t="shared" ref="AX74:AX75" si="52">V74</f>
        <v>R</v>
      </c>
      <c r="AY74" s="89"/>
      <c r="AZ74" s="89"/>
      <c r="BA74" s="89"/>
      <c r="BB74" s="89"/>
      <c r="BC74" s="89"/>
      <c r="BD74" s="89"/>
      <c r="BE74" s="89"/>
      <c r="BF74" s="89"/>
      <c r="BG74" s="90"/>
      <c r="BI74" s="2" t="s">
        <v>50</v>
      </c>
      <c r="BJ74" s="2"/>
      <c r="BK74" s="2"/>
      <c r="BL74" s="88" t="str">
        <f t="shared" ref="BL74:BL75" si="53">AJ74</f>
        <v>R</v>
      </c>
      <c r="BM74" s="89"/>
      <c r="BN74" s="89"/>
      <c r="BO74" s="89"/>
      <c r="BP74" s="89"/>
      <c r="BQ74" s="89"/>
      <c r="BR74" s="89"/>
      <c r="BS74" s="89"/>
      <c r="BT74" s="89"/>
      <c r="BU74" s="90"/>
      <c r="CA74" t="s">
        <v>65</v>
      </c>
    </row>
    <row r="75" spans="5:91" x14ac:dyDescent="0.2">
      <c r="E75" s="83" t="s">
        <v>13</v>
      </c>
      <c r="F75" s="67" t="s">
        <v>47</v>
      </c>
      <c r="G75" s="67">
        <v>0</v>
      </c>
      <c r="H75" s="2">
        <f>BX88/2</f>
        <v>5.2499999999999995E-3</v>
      </c>
      <c r="I75" s="2">
        <f t="shared" ref="I75:Q75" si="54">H75+$BX$88</f>
        <v>1.575E-2</v>
      </c>
      <c r="J75" s="2">
        <f t="shared" si="54"/>
        <v>2.6249999999999999E-2</v>
      </c>
      <c r="K75" s="2">
        <f t="shared" si="54"/>
        <v>3.6749999999999998E-2</v>
      </c>
      <c r="L75" s="2">
        <f t="shared" si="54"/>
        <v>4.725E-2</v>
      </c>
      <c r="M75" s="2">
        <f t="shared" si="54"/>
        <v>5.7749999999999996E-2</v>
      </c>
      <c r="N75" s="2">
        <f t="shared" si="54"/>
        <v>6.8249999999999991E-2</v>
      </c>
      <c r="O75" s="2">
        <f t="shared" si="54"/>
        <v>7.8749999999999987E-2</v>
      </c>
      <c r="P75" s="2">
        <f t="shared" si="54"/>
        <v>8.9249999999999982E-2</v>
      </c>
      <c r="Q75" s="2">
        <f t="shared" si="54"/>
        <v>9.9749999999999978E-2</v>
      </c>
      <c r="S75" s="84" t="str">
        <f t="shared" ref="S75" si="55">E75</f>
        <v>Teta</v>
      </c>
      <c r="T75" s="67" t="str">
        <f t="shared" ref="T75:T100" si="56">F75</f>
        <v>données</v>
      </c>
      <c r="U75" s="67">
        <f t="shared" ref="U75" si="57">G75</f>
        <v>0</v>
      </c>
      <c r="V75" s="2">
        <f t="shared" si="50"/>
        <v>5.2499999999999995E-3</v>
      </c>
      <c r="W75" s="2">
        <f t="shared" ref="W75" si="58">I75</f>
        <v>1.575E-2</v>
      </c>
      <c r="X75" s="2">
        <f t="shared" ref="X75" si="59">J75</f>
        <v>2.6249999999999999E-2</v>
      </c>
      <c r="Y75" s="2">
        <f t="shared" ref="Y75" si="60">K75</f>
        <v>3.6749999999999998E-2</v>
      </c>
      <c r="Z75" s="2">
        <f t="shared" ref="Z75" si="61">L75</f>
        <v>4.725E-2</v>
      </c>
      <c r="AA75" s="2">
        <f t="shared" ref="AA75" si="62">M75</f>
        <v>5.7749999999999996E-2</v>
      </c>
      <c r="AB75" s="2">
        <f t="shared" ref="AB75" si="63">N75</f>
        <v>6.8249999999999991E-2</v>
      </c>
      <c r="AC75" s="2">
        <f t="shared" ref="AC75" si="64">O75</f>
        <v>7.8749999999999987E-2</v>
      </c>
      <c r="AD75" s="2">
        <f t="shared" ref="AD75" si="65">P75</f>
        <v>8.9249999999999982E-2</v>
      </c>
      <c r="AE75" s="2">
        <f t="shared" ref="AE75" si="66">Q75</f>
        <v>9.9749999999999978E-2</v>
      </c>
      <c r="AF75" s="44"/>
      <c r="AG75" s="84" t="str">
        <f t="shared" ref="AG75" si="67">E75</f>
        <v>Teta</v>
      </c>
      <c r="AH75" s="67" t="str">
        <f t="shared" ref="AH75:AH100" si="68">F75</f>
        <v>données</v>
      </c>
      <c r="AI75" s="67">
        <f t="shared" ref="AI75" si="69">G75</f>
        <v>0</v>
      </c>
      <c r="AJ75" s="2">
        <f t="shared" si="51"/>
        <v>5.2499999999999995E-3</v>
      </c>
      <c r="AK75" s="2">
        <f t="shared" ref="AK75" si="70">I75</f>
        <v>1.575E-2</v>
      </c>
      <c r="AL75" s="2">
        <f t="shared" ref="AL75" si="71">J75</f>
        <v>2.6249999999999999E-2</v>
      </c>
      <c r="AM75" s="2">
        <f t="shared" ref="AM75" si="72">K75</f>
        <v>3.6749999999999998E-2</v>
      </c>
      <c r="AN75" s="2">
        <f t="shared" ref="AN75" si="73">L75</f>
        <v>4.725E-2</v>
      </c>
      <c r="AO75" s="2">
        <f t="shared" ref="AO75" si="74">M75</f>
        <v>5.7749999999999996E-2</v>
      </c>
      <c r="AP75" s="2">
        <f t="shared" ref="AP75" si="75">N75</f>
        <v>6.8249999999999991E-2</v>
      </c>
      <c r="AQ75" s="2">
        <f t="shared" ref="AQ75" si="76">O75</f>
        <v>7.8749999999999987E-2</v>
      </c>
      <c r="AR75" s="2">
        <f t="shared" ref="AR75" si="77">P75</f>
        <v>8.9249999999999982E-2</v>
      </c>
      <c r="AS75" s="2">
        <f t="shared" ref="AS75" si="78">Q75</f>
        <v>9.9749999999999978E-2</v>
      </c>
      <c r="AT75" s="44"/>
      <c r="AU75" s="84" t="str">
        <f t="shared" ref="AU75" si="79">S75</f>
        <v>Teta</v>
      </c>
      <c r="AV75" s="67" t="str">
        <f t="shared" ref="AV75:AV100" si="80">T75</f>
        <v>données</v>
      </c>
      <c r="AW75" s="67">
        <f t="shared" ref="AW75" si="81">U75</f>
        <v>0</v>
      </c>
      <c r="AX75" s="2">
        <f t="shared" si="52"/>
        <v>5.2499999999999995E-3</v>
      </c>
      <c r="AY75" s="2">
        <f t="shared" ref="AY75" si="82">W75</f>
        <v>1.575E-2</v>
      </c>
      <c r="AZ75" s="2">
        <f t="shared" ref="AZ75" si="83">X75</f>
        <v>2.6249999999999999E-2</v>
      </c>
      <c r="BA75" s="2">
        <f t="shared" ref="BA75" si="84">Y75</f>
        <v>3.6749999999999998E-2</v>
      </c>
      <c r="BB75" s="2">
        <f t="shared" ref="BB75" si="85">Z75</f>
        <v>4.725E-2</v>
      </c>
      <c r="BC75" s="2">
        <f t="shared" ref="BC75" si="86">AA75</f>
        <v>5.7749999999999996E-2</v>
      </c>
      <c r="BD75" s="2">
        <f t="shared" ref="BD75" si="87">AB75</f>
        <v>6.8249999999999991E-2</v>
      </c>
      <c r="BE75" s="2">
        <f t="shared" ref="BE75" si="88">AC75</f>
        <v>7.8749999999999987E-2</v>
      </c>
      <c r="BF75" s="2">
        <f t="shared" ref="BF75" si="89">AD75</f>
        <v>8.9249999999999982E-2</v>
      </c>
      <c r="BG75" s="2">
        <f t="shared" ref="BG75" si="90">AE75</f>
        <v>9.9749999999999978E-2</v>
      </c>
      <c r="BI75" s="84" t="str">
        <f t="shared" ref="BI75" si="91">AG75</f>
        <v>Teta</v>
      </c>
      <c r="BJ75" s="67" t="str">
        <f t="shared" ref="BJ75:BJ100" si="92">AH75</f>
        <v>données</v>
      </c>
      <c r="BK75" s="67">
        <f t="shared" ref="BK75" si="93">AI75</f>
        <v>0</v>
      </c>
      <c r="BL75" s="2">
        <f t="shared" si="53"/>
        <v>5.2499999999999995E-3</v>
      </c>
      <c r="BM75" s="2">
        <f t="shared" ref="BM75" si="94">AK75</f>
        <v>1.575E-2</v>
      </c>
      <c r="BN75" s="2">
        <f t="shared" ref="BN75" si="95">AL75</f>
        <v>2.6249999999999999E-2</v>
      </c>
      <c r="BO75" s="2">
        <f t="shared" ref="BO75" si="96">AM75</f>
        <v>3.6749999999999998E-2</v>
      </c>
      <c r="BP75" s="2">
        <f t="shared" ref="BP75" si="97">AN75</f>
        <v>4.725E-2</v>
      </c>
      <c r="BQ75" s="2">
        <f t="shared" ref="BQ75" si="98">AO75</f>
        <v>5.7749999999999996E-2</v>
      </c>
      <c r="BR75" s="2">
        <f t="shared" ref="BR75" si="99">AP75</f>
        <v>6.8249999999999991E-2</v>
      </c>
      <c r="BS75" s="2">
        <f t="shared" ref="BS75" si="100">AQ75</f>
        <v>7.8749999999999987E-2</v>
      </c>
      <c r="BT75" s="2">
        <f t="shared" ref="BT75" si="101">AR75</f>
        <v>8.9249999999999982E-2</v>
      </c>
      <c r="BU75" s="2">
        <f t="shared" ref="BU75" si="102">AS75</f>
        <v>9.9749999999999978E-2</v>
      </c>
      <c r="CB75" t="s">
        <v>66</v>
      </c>
      <c r="CC75">
        <v>0</v>
      </c>
      <c r="CD75">
        <f>$BX$88/2</f>
        <v>5.2499999999999995E-3</v>
      </c>
      <c r="CE75">
        <f>CD75+$BX$88</f>
        <v>1.575E-2</v>
      </c>
      <c r="CF75">
        <f>CE75+$BX$88</f>
        <v>2.6249999999999999E-2</v>
      </c>
      <c r="CG75">
        <f t="shared" ref="CG75:CM75" si="103">CF75+$BX$88</f>
        <v>3.6749999999999998E-2</v>
      </c>
      <c r="CH75">
        <f t="shared" si="103"/>
        <v>4.725E-2</v>
      </c>
      <c r="CI75">
        <f t="shared" si="103"/>
        <v>5.7749999999999996E-2</v>
      </c>
      <c r="CJ75">
        <f t="shared" si="103"/>
        <v>6.8249999999999991E-2</v>
      </c>
      <c r="CK75">
        <f t="shared" si="103"/>
        <v>7.8749999999999987E-2</v>
      </c>
      <c r="CL75">
        <f t="shared" si="103"/>
        <v>8.9249999999999982E-2</v>
      </c>
      <c r="CM75">
        <f t="shared" si="103"/>
        <v>9.9749999999999978E-2</v>
      </c>
    </row>
    <row r="76" spans="5:91" x14ac:dyDescent="0.2">
      <c r="E76" s="83"/>
      <c r="F76" s="67">
        <f>0</f>
        <v>0</v>
      </c>
      <c r="G76" s="70"/>
      <c r="H76" s="70"/>
      <c r="I76" s="70"/>
      <c r="J76" s="70"/>
      <c r="K76" s="70"/>
      <c r="L76" s="70"/>
      <c r="M76" s="70"/>
      <c r="N76" s="70"/>
      <c r="O76" s="70"/>
      <c r="P76" s="70"/>
      <c r="Q76" s="70"/>
      <c r="R76">
        <f>SUM(H76:Q76)</f>
        <v>0</v>
      </c>
      <c r="S76" s="85"/>
      <c r="T76" s="67">
        <f t="shared" si="56"/>
        <v>0</v>
      </c>
      <c r="U76" s="70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44"/>
      <c r="AG76" s="85"/>
      <c r="AH76" s="67">
        <f t="shared" si="68"/>
        <v>0</v>
      </c>
      <c r="AI76" s="70"/>
      <c r="AJ76" s="71"/>
      <c r="AK76" s="71"/>
      <c r="AL76" s="71"/>
      <c r="AM76" s="71"/>
      <c r="AN76" s="71"/>
      <c r="AO76" s="71"/>
      <c r="AP76" s="71"/>
      <c r="AQ76" s="71"/>
      <c r="AR76" s="71"/>
      <c r="AS76" s="71"/>
      <c r="AT76" s="44"/>
      <c r="AU76" s="85"/>
      <c r="AV76" s="67">
        <f t="shared" si="80"/>
        <v>0</v>
      </c>
      <c r="AW76" s="70"/>
      <c r="AX76" s="71"/>
      <c r="AY76" s="71"/>
      <c r="AZ76" s="71"/>
      <c r="BA76" s="71"/>
      <c r="BB76" s="71"/>
      <c r="BC76" s="71"/>
      <c r="BD76" s="71"/>
      <c r="BE76" s="71"/>
      <c r="BF76" s="71"/>
      <c r="BG76" s="71"/>
      <c r="BI76" s="85"/>
      <c r="BJ76" s="67">
        <f t="shared" si="92"/>
        <v>0</v>
      </c>
      <c r="BK76" s="70"/>
      <c r="BL76" s="71"/>
      <c r="BM76" s="71"/>
      <c r="BN76" s="71"/>
      <c r="BO76" s="71"/>
      <c r="BP76" s="71"/>
      <c r="BQ76" s="71"/>
      <c r="BR76" s="71"/>
      <c r="BS76" s="71"/>
      <c r="BT76" s="71"/>
      <c r="BU76" s="71"/>
      <c r="CC76" s="79"/>
      <c r="CD76" s="79"/>
      <c r="CE76" s="79"/>
      <c r="CF76" s="79"/>
      <c r="CG76" s="79"/>
      <c r="CH76" s="79"/>
      <c r="CI76" s="79"/>
      <c r="CJ76" s="79"/>
      <c r="CK76" s="79"/>
      <c r="CL76" s="79"/>
      <c r="CM76" s="79"/>
    </row>
    <row r="77" spans="5:91" x14ac:dyDescent="0.2">
      <c r="E77" s="83"/>
      <c r="F77" s="67">
        <f>BX98/2</f>
        <v>0.1308996938995747</v>
      </c>
      <c r="G77" s="70"/>
      <c r="H77" s="67">
        <f>H$75*$BX$88*$BX$98</f>
        <v>1.4431691252428109E-5</v>
      </c>
      <c r="I77" s="67">
        <f>I$75*$BX$88*$BX$98</f>
        <v>4.3295073757284329E-5</v>
      </c>
      <c r="J77" s="67">
        <f>J$75*$BX$88*$BX$98</f>
        <v>7.2158456262140532E-5</v>
      </c>
      <c r="K77" s="67">
        <f>K$75*$BX$88*$BX$98</f>
        <v>1.0102183876699676E-4</v>
      </c>
      <c r="L77" s="67">
        <f>L$75*$BX$88*$BX$98</f>
        <v>1.2988522127185299E-4</v>
      </c>
      <c r="M77" s="67">
        <f>M$75*$BX$88*$BX$98</f>
        <v>1.5874860377670919E-4</v>
      </c>
      <c r="N77" s="67">
        <f>N$75*$BX$88*$BX$98</f>
        <v>1.8761198628156539E-4</v>
      </c>
      <c r="O77" s="67">
        <f>O$75*$BX$88*$BX$98</f>
        <v>2.1647536878642161E-4</v>
      </c>
      <c r="P77" s="67">
        <f>P$75*$BX$88*$BX$98</f>
        <v>2.4533875129127783E-4</v>
      </c>
      <c r="Q77" s="67">
        <f>Q$75*$BX$88*$BX$98</f>
        <v>2.7420213379613403E-4</v>
      </c>
      <c r="R77">
        <f t="shared" ref="R77:R100" si="104">SUM(H77:Q77)</f>
        <v>1.4431691252428107E-3</v>
      </c>
      <c r="S77" s="85"/>
      <c r="T77" s="67">
        <f t="shared" si="56"/>
        <v>0.1308996938995747</v>
      </c>
      <c r="U77" s="70"/>
      <c r="V77" s="2">
        <f>V$75*$BX$88*$BX$98*$BX$95</f>
        <v>3.3333333333333326E-2</v>
      </c>
      <c r="W77" s="2">
        <f>W$75*$BX$88*$BX$98*$BX$95</f>
        <v>9.9999999999999978E-2</v>
      </c>
      <c r="X77" s="2">
        <f>X$75*$BX$88*$BX$98*$BX$95</f>
        <v>0.1666666666666666</v>
      </c>
      <c r="Y77" s="2">
        <f>Y$75*$BX$88*$BX$98*$BX$95</f>
        <v>0.23333333333333325</v>
      </c>
      <c r="Z77" s="2">
        <f>Z$75*$BX$88*$BX$98*$BX$95</f>
        <v>0.29999999999999993</v>
      </c>
      <c r="AA77" s="2">
        <f>AA$75*$BX$88*$BX$98*$BX$95</f>
        <v>0.36666666666666659</v>
      </c>
      <c r="AB77" s="2">
        <f>AB$75*$BX$88*$BX$98*$BX$95</f>
        <v>0.43333333333333318</v>
      </c>
      <c r="AC77" s="2">
        <f>AC$75*$BX$88*$BX$98*$BX$95</f>
        <v>0.49999999999999983</v>
      </c>
      <c r="AD77" s="2">
        <f>AD$75*$BX$88*$BX$98*$BX$95</f>
        <v>0.56666666666666654</v>
      </c>
      <c r="AE77" s="2">
        <f>AE$75*$BX$88*$BX$98*$BX$95</f>
        <v>0.63333333333333308</v>
      </c>
      <c r="AF77" s="44"/>
      <c r="AG77" s="85"/>
      <c r="AH77" s="67">
        <f t="shared" si="68"/>
        <v>0.1308996938995747</v>
      </c>
      <c r="AI77" s="70"/>
      <c r="AJ77" s="2">
        <f>SQRT(((AJ$75*SIN($AH77))^2)+($BX$89-(AJ$75*COS($AH77)))^2)</f>
        <v>0.3097956723729467</v>
      </c>
      <c r="AK77" s="2">
        <f>SQRT(((AK$75*SIN($AH77))^2)+($BX$89-(AK$75*COS($AH77)))^2)</f>
        <v>0.29939180159619994</v>
      </c>
      <c r="AL77" s="2">
        <f>SQRT(((AL$75*SIN($AH77))^2)+($BX$89-(AL$75*COS($AH77)))^2)</f>
        <v>0.28899488421947994</v>
      </c>
      <c r="AM77" s="2">
        <f>SQRT(((AM$75*SIN($AH77))^2)+($BX$89-(AM$75*COS($AH77)))^2)</f>
        <v>0.27860569869807555</v>
      </c>
      <c r="AN77" s="2">
        <f>SQRT(((AN$75*SIN($AH77))^2)+($BX$89-(AN$75*COS($AH77)))^2)</f>
        <v>0.26822514346916676</v>
      </c>
      <c r="AO77" s="2">
        <f>SQRT(((AO$75*SIN($AH77))^2)+($BX$89-(AO$75*COS($AH77)))^2)</f>
        <v>0.25785426083558777</v>
      </c>
      <c r="AP77" s="2">
        <f>SQRT(((AP$75*SIN($AH77))^2)+($BX$89-(AP$75*COS($AH77)))^2)</f>
        <v>0.24749426674789779</v>
      </c>
      <c r="AQ77" s="2">
        <f>SQRT(((AQ$75*SIN($AH77))^2)+($BX$89-(AQ$75*COS($AH77)))^2)</f>
        <v>0.23714658824257168</v>
      </c>
      <c r="AR77" s="2">
        <f>SQRT(((AR$75*SIN($AH77))^2)+($BX$89-(AR$75*COS($AH77)))^2)</f>
        <v>0.22681291091360758</v>
      </c>
      <c r="AS77" s="2">
        <f>SQRT(((AS$75*SIN($AH77))^2)+($BX$89-(AS$75*COS($AH77)))^2)</f>
        <v>0.21649523966848866</v>
      </c>
      <c r="AT77" s="44"/>
      <c r="AU77" s="85"/>
      <c r="AV77" s="67">
        <f t="shared" si="80"/>
        <v>0.1308996938995747</v>
      </c>
      <c r="AW77" s="70"/>
      <c r="AX77" s="2">
        <f>SQRT(SQRT(((AX$75*SIN($AV77))^2)+($BX$89-(AX$75*COS($AV77)))^2)^2+$BX$92^2)</f>
        <v>0.3742637554198992</v>
      </c>
      <c r="AY77" s="2">
        <f>SQRT(SQRT(((AY$75*SIN($AV77))^2)+($BX$89-(AY$75*COS($AV77)))^2)^2+$BX$92^2)</f>
        <v>0.36569857924664995</v>
      </c>
      <c r="AZ77" s="2">
        <f>SQRT(SQRT(((AZ$75*SIN($AV77))^2)+($BX$89-(AZ$75*COS($AV77)))^2)^2+$BX$92^2)</f>
        <v>0.35723667659554587</v>
      </c>
      <c r="BA77" s="2">
        <f>SQRT(SQRT(((BA$75*SIN($AV77))^2)+($BX$89-(BA$75*COS($AV77)))^2)^2+$BX$92^2)</f>
        <v>0.34888556196415299</v>
      </c>
      <c r="BB77" s="2">
        <f>SQRT(SQRT(((BB$75*SIN($AV77))^2)+($BX$89-(BB$75*COS($AV77)))^2)^2+$BX$92^2)</f>
        <v>0.34065338335183915</v>
      </c>
      <c r="BC77" s="2">
        <f>SQRT(SQRT(((BC$75*SIN($AV77))^2)+($BX$89-(BC$75*COS($AV77)))^2)^2+$BX$92^2)</f>
        <v>0.33254897358294061</v>
      </c>
      <c r="BD77" s="2">
        <f>SQRT(SQRT(((BD$75*SIN($AV77))^2)+($BX$89-(BD$75*COS($AV77)))^2)^2+$BX$92^2)</f>
        <v>0.32458190348982729</v>
      </c>
      <c r="BE77" s="2">
        <f>SQRT(SQRT(((BE$75*SIN($AV77))^2)+($BX$89-(BE$75*COS($AV77)))^2)^2+$BX$92^2)</f>
        <v>0.31676253616091005</v>
      </c>
      <c r="BF77" s="2">
        <f>SQRT(SQRT(((BF$75*SIN($AV77))^2)+($BX$89-(BF$75*COS($AV77)))^2)^2+$BX$92^2)</f>
        <v>0.30910208112709964</v>
      </c>
      <c r="BG77" s="2">
        <f>SQRT(SQRT(((BG$75*SIN($AV77))^2)+($BX$89-(BG$75*COS($AV77)))^2)^2+$BX$92^2)</f>
        <v>0.30161264694822787</v>
      </c>
      <c r="BI77" s="85"/>
      <c r="BJ77" s="67">
        <f t="shared" si="92"/>
        <v>0.1308996938995747</v>
      </c>
      <c r="BK77" s="70"/>
      <c r="BL77" s="2">
        <f>((3*BL$75*$BX$88*$BX$98*$BX$95)/(2*PI()))*(($BX$92^3)/(SQRT(SQRT(((BL$75*SIN($BJ77))^2)+($BT$107-(BL$75*COS($BJ77)))^2)^2+$BX$92^2)^5))</f>
        <v>0.36033227943730251</v>
      </c>
      <c r="BM77" s="2">
        <f>((3*BM$75*$BX$88*$BX$98*$BX$95)/(2*PI()))*(($BX$92^3)/(SQRT(SQRT(((BM$75*SIN($BJ77))^2)+($BT$107-(BM$75*COS($BJ77)))^2)^2+$BX$92^2)^5))</f>
        <v>1.0676100251682319</v>
      </c>
      <c r="BN77" s="2">
        <f>((3*BN$75*$BX$88*$BX$98*$BX$95)/(2*PI()))*(($BX$92^3)/(SQRT(SQRT(((BN$75*SIN($BJ77))^2)+($BT$107-(BN$75*COS($BJ77)))^2)^2+$BX$92^2)^5))</f>
        <v>1.7358735664850313</v>
      </c>
      <c r="BO77" s="2">
        <f>((3*BO$75*$BX$88*$BX$98*$BX$95)/(2*PI()))*(($BX$92^3)/(SQRT(SQRT(((BO$75*SIN($BJ77))^2)+($BT$107-(BO$75*COS($BJ77)))^2)^2+$BX$92^2)^5))</f>
        <v>2.3427605361438957</v>
      </c>
      <c r="BP77" s="2">
        <f>((3*BP$75*$BX$88*$BX$98*$BX$95)/(2*PI()))*(($BX$92^3)/(SQRT(SQRT(((BP$75*SIN($BJ77))^2)+($BT$107-(BP$75*COS($BJ77)))^2)^2+$BX$92^2)^5))</f>
        <v>2.8708118131840878</v>
      </c>
      <c r="BQ77" s="2">
        <f>((3*BQ$75*$BX$88*$BX$98*$BX$95)/(2*PI()))*(($BX$92^3)/(SQRT(SQRT(((BQ$75*SIN($BJ77))^2)+($BT$107-(BQ$75*COS($BJ77)))^2)^2+$BX$92^2)^5))</f>
        <v>3.3084304411569989</v>
      </c>
      <c r="BR77" s="2">
        <f>((3*BR$75*$BX$88*$BX$98*$BX$95)/(2*PI()))*(($BX$92^3)/(SQRT(SQRT(((BR$75*SIN($BJ77))^2)+($BT$107-(BR$75*COS($BJ77)))^2)^2+$BX$92^2)^5))</f>
        <v>3.6501042533848915</v>
      </c>
      <c r="BS77" s="2">
        <f>((3*BS$75*$BX$88*$BX$98*$BX$95)/(2*PI()))*(($BX$92^3)/(SQRT(SQRT(((BS$75*SIN($BJ77))^2)+($BT$107-(BS$75*COS($BJ77)))^2)^2+$BX$92^2)^5))</f>
        <v>3.8959698371915237</v>
      </c>
      <c r="BT77" s="2">
        <f>((3*BT$75*$BX$88*$BX$98*$BX$95)/(2*PI()))*(($BX$92^3)/(SQRT(SQRT(((BT$75*SIN($BJ77))^2)+($BT$107-(BT$75*COS($BJ77)))^2)^2+$BX$92^2)^5))</f>
        <v>4.0508907005422401</v>
      </c>
      <c r="BU77" s="2">
        <f>((3*BU$75*$BX$88*$BX$98*$BX$95)/(2*PI()))*(($BX$92^3)/(SQRT(SQRT(((BU$75*SIN($BJ77))^2)+($BT$107-(BU$75*COS($BJ77)))^2)^2+$BX$92^2)^5))</f>
        <v>4.1232637470418156</v>
      </c>
      <c r="CB77">
        <f>$BX$98/2</f>
        <v>0.1308996938995747</v>
      </c>
      <c r="CC77" s="79"/>
      <c r="CD77" s="2">
        <f>((3*CD$75*$BX$88*$BX$98*$BX$95)/(2*PI()))*(($BX$92^3)/(SQRT(SQRT(((CD$75*SIN($CB77))^2)+($BT$107-(CD$75*COS($CB77)))^2)^2+$BX$92^2)^5))</f>
        <v>0.36033227943730251</v>
      </c>
      <c r="CE77" s="2">
        <f>((3*CE$75*$BX$88*$BX$98*$BX$95)/(2*PI()))*(($BX$92^3)/(SQRT(SQRT(((CE$75*SIN($CB77))^2)+($BT$107-(CE$75*COS($CB77)))^2)^2+$BX$92^2)^5))</f>
        <v>1.0676100251682319</v>
      </c>
      <c r="CF77" s="2">
        <f>((3*CF$75*$BX$88*$BX$98*$BX$95)/(2*PI()))*(($BX$92^3)/(SQRT(SQRT(((CF$75*SIN($CB77))^2)+($BT$107-(CF$75*COS($CB77)))^2)^2+$BX$92^2)^5))</f>
        <v>1.7358735664850313</v>
      </c>
      <c r="CG77" s="2">
        <f>((3*CG$75*$BX$88*$BX$98*$BX$95)/(2*PI()))*(($BX$92^3)/(SQRT(SQRT(((CG$75*SIN($CB77))^2)+($BT$107-(CG$75*COS($CB77)))^2)^2+$BX$92^2)^5))</f>
        <v>2.3427605361438957</v>
      </c>
      <c r="CH77" s="2">
        <f>((3*CH$75*$BX$88*$BX$98*$BX$95)/(2*PI()))*(($BX$92^3)/(SQRT(SQRT(((CH$75*SIN($CB77))^2)+($BT$107-(CH$75*COS($CB77)))^2)^2+$BX$92^2)^5))</f>
        <v>2.8708118131840878</v>
      </c>
      <c r="CI77" s="2">
        <f>((3*CI$75*$BX$88*$BX$98*$BX$95)/(2*PI()))*(($BX$92^3)/(SQRT(SQRT(((CI$75*SIN($CB77))^2)+($BT$107-(CI$75*COS($CB77)))^2)^2+$BX$92^2)^5))</f>
        <v>3.3084304411569989</v>
      </c>
      <c r="CJ77" s="2">
        <f>((3*CJ$75*$BX$88*$BX$98*$BX$95)/(2*PI()))*(($BX$92^3)/(SQRT(SQRT(((CJ$75*SIN($CB77))^2)+($BT$107-(CJ$75*COS($CB77)))^2)^2+$BX$92^2)^5))</f>
        <v>3.6501042533848915</v>
      </c>
      <c r="CK77" s="2">
        <f>((3*CK$75*$BX$88*$BX$98*$BX$95)/(2*PI()))*(($BX$92^3)/(SQRT(SQRT(((CK$75*SIN($CB77))^2)+($BT$107-(CK$75*COS($CB77)))^2)^2+$BX$92^2)^5))</f>
        <v>3.8959698371915237</v>
      </c>
      <c r="CL77" s="2">
        <f>((3*CL$75*$BX$88*$BX$98*$BX$95)/(2*PI()))*(($BX$92^3)/(SQRT(SQRT(((CL$75*SIN($CB77))^2)+($BT$107-(CL$75*COS($CB77)))^2)^2+$BX$92^2)^5))</f>
        <v>4.0508907005422401</v>
      </c>
      <c r="CM77" s="2">
        <f>((3*CM$75*$BX$88*$BX$98*$BX$95)/(2*PI()))*(($BX$92^3)/(SQRT(SQRT(((CM$75*SIN($CB77))^2)+($BT$107-(CM$75*COS($CB77)))^2)^2+$BX$92^2)^5))</f>
        <v>4.1232637470418156</v>
      </c>
    </row>
    <row r="78" spans="5:91" x14ac:dyDescent="0.2">
      <c r="E78" s="83"/>
      <c r="F78" s="67">
        <f>F77+$BX$98</f>
        <v>0.39269908169872414</v>
      </c>
      <c r="G78" s="70"/>
      <c r="H78" s="67">
        <f>H$75*$BX$88*$BX$98</f>
        <v>1.4431691252428109E-5</v>
      </c>
      <c r="I78" s="67">
        <f>I$75*$BX$88*$BX$98</f>
        <v>4.3295073757284329E-5</v>
      </c>
      <c r="J78" s="67">
        <f>J$75*$BX$88*$BX$98</f>
        <v>7.2158456262140532E-5</v>
      </c>
      <c r="K78" s="67">
        <f>K$75*$BX$88*$BX$98</f>
        <v>1.0102183876699676E-4</v>
      </c>
      <c r="L78" s="67">
        <f>L$75*$BX$88*$BX$98</f>
        <v>1.2988522127185299E-4</v>
      </c>
      <c r="M78" s="67">
        <f>M$75*$BX$88*$BX$98</f>
        <v>1.5874860377670919E-4</v>
      </c>
      <c r="N78" s="67">
        <f>N$75*$BX$88*$BX$98</f>
        <v>1.8761198628156539E-4</v>
      </c>
      <c r="O78" s="67">
        <f>O$75*$BX$88*$BX$98</f>
        <v>2.1647536878642161E-4</v>
      </c>
      <c r="P78" s="67">
        <f>P$75*$BX$88*$BX$98</f>
        <v>2.4533875129127783E-4</v>
      </c>
      <c r="Q78" s="67">
        <f>Q$75*$BX$88*$BX$98</f>
        <v>2.7420213379613403E-4</v>
      </c>
      <c r="R78">
        <f t="shared" si="104"/>
        <v>1.4431691252428107E-3</v>
      </c>
      <c r="S78" s="85"/>
      <c r="T78" s="67">
        <f t="shared" si="56"/>
        <v>0.39269908169872414</v>
      </c>
      <c r="U78" s="70"/>
      <c r="V78" s="2">
        <f>V$75*$BX$88*$BX$98*$BX$95</f>
        <v>3.3333333333333326E-2</v>
      </c>
      <c r="W78" s="2">
        <f>W$75*$BX$88*$BX$98*$BX$95</f>
        <v>9.9999999999999978E-2</v>
      </c>
      <c r="X78" s="2">
        <f>X$75*$BX$88*$BX$98*$BX$95</f>
        <v>0.1666666666666666</v>
      </c>
      <c r="Y78" s="2">
        <f>Y$75*$BX$88*$BX$98*$BX$95</f>
        <v>0.23333333333333325</v>
      </c>
      <c r="Z78" s="2">
        <f>Z$75*$BX$88*$BX$98*$BX$95</f>
        <v>0.29999999999999993</v>
      </c>
      <c r="AA78" s="2">
        <f>AA$75*$BX$88*$BX$98*$BX$95</f>
        <v>0.36666666666666659</v>
      </c>
      <c r="AB78" s="2">
        <f>AB$75*$BX$88*$BX$98*$BX$95</f>
        <v>0.43333333333333318</v>
      </c>
      <c r="AC78" s="2">
        <f>AC$75*$BX$88*$BX$98*$BX$95</f>
        <v>0.49999999999999983</v>
      </c>
      <c r="AD78" s="2">
        <f>AD$75*$BX$88*$BX$98*$BX$95</f>
        <v>0.56666666666666654</v>
      </c>
      <c r="AE78" s="2">
        <f>AE$75*$BX$88*$BX$98*$BX$95</f>
        <v>0.63333333333333308</v>
      </c>
      <c r="AF78" s="44"/>
      <c r="AG78" s="85"/>
      <c r="AH78" s="67">
        <f t="shared" si="68"/>
        <v>0.39269908169872414</v>
      </c>
      <c r="AI78" s="70"/>
      <c r="AJ78" s="2">
        <f>SQRT(((AJ$75*SIN($AH78))^2)+($BX$89-(AJ$75*COS($AH78)))^2)</f>
        <v>0.31015613962360783</v>
      </c>
      <c r="AK78" s="2">
        <f>SQRT(((AK$75*SIN($AH78))^2)+($BX$89-(AK$75*COS($AH78)))^2)</f>
        <v>0.30050934733990681</v>
      </c>
      <c r="AL78" s="2">
        <f>SQRT(((AL$75*SIN($AH78))^2)+($BX$89-(AL$75*COS($AH78)))^2)</f>
        <v>0.29092164706514123</v>
      </c>
      <c r="AM78" s="2">
        <f>SQRT(((AM$75*SIN($AH78))^2)+($BX$89-(AM$75*COS($AH78)))^2)</f>
        <v>0.28139907893156374</v>
      </c>
      <c r="AN78" s="2">
        <f>SQRT(((AN$75*SIN($AH78))^2)+($BX$89-(AN$75*COS($AH78)))^2)</f>
        <v>0.27194848504077068</v>
      </c>
      <c r="AO78" s="2">
        <f>SQRT(((AO$75*SIN($AH78))^2)+($BX$89-(AO$75*COS($AH78)))^2)</f>
        <v>0.26257763691603309</v>
      </c>
      <c r="AP78" s="2">
        <f>SQRT(((AP$75*SIN($AH78))^2)+($BX$89-(AP$75*COS($AH78)))^2)</f>
        <v>0.25329538547088842</v>
      </c>
      <c r="AQ78" s="2">
        <f>SQRT(((AQ$75*SIN($AH78))^2)+($BX$89-(AQ$75*COS($AH78)))^2)</f>
        <v>0.2441118374706229</v>
      </c>
      <c r="AR78" s="2">
        <f>SQRT(((AR$75*SIN($AH78))^2)+($BX$89-(AR$75*COS($AH78)))^2)</f>
        <v>0.2350385629757841</v>
      </c>
      <c r="AS78" s="2">
        <f>SQRT(((AS$75*SIN($AH78))^2)+($BX$89-(AS$75*COS($AH78)))^2)</f>
        <v>0.22608883868550317</v>
      </c>
      <c r="AT78" s="44"/>
      <c r="AU78" s="85"/>
      <c r="AV78" s="67">
        <f t="shared" si="80"/>
        <v>0.39269908169872414</v>
      </c>
      <c r="AW78" s="70"/>
      <c r="AX78" s="2">
        <f>SQRT(SQRT(((AX$75*SIN($AV78))^2)+($BX$89-(AX$75*COS($AV78)))^2)^2+$BX$92^2)</f>
        <v>0.37456218568646105</v>
      </c>
      <c r="AY78" s="2">
        <f>SQRT(SQRT(((AY$75*SIN($AV78))^2)+($BX$89-(AY$75*COS($AV78)))^2)^2+$BX$92^2)</f>
        <v>0.36661405843019268</v>
      </c>
      <c r="AZ78" s="2">
        <f>SQRT(SQRT(((AZ$75*SIN($AV78))^2)+($BX$89-(AZ$75*COS($AV78)))^2)^2+$BX$92^2)</f>
        <v>0.35879716377236681</v>
      </c>
      <c r="BA78" s="2">
        <f>SQRT(SQRT(((BA$75*SIN($AV78))^2)+($BX$89-(BA$75*COS($AV78)))^2)^2+$BX$92^2)</f>
        <v>0.35112026660893908</v>
      </c>
      <c r="BB78" s="2">
        <f>SQRT(SQRT(((BB$75*SIN($AV78))^2)+($BX$89-(BB$75*COS($AV78)))^2)^2+$BX$92^2)</f>
        <v>0.34359275096539837</v>
      </c>
      <c r="BC78" s="2">
        <f>SQRT(SQRT(((BC$75*SIN($AV78))^2)+($BX$89-(BC$75*COS($AV78)))^2)^2+$BX$92^2)</f>
        <v>0.33622465020936237</v>
      </c>
      <c r="BD78" s="2">
        <f>SQRT(SQRT(((BD$75*SIN($AV78))^2)+($BX$89-(BD$75*COS($AV78)))^2)^2+$BX$92^2)</f>
        <v>0.32902667414792669</v>
      </c>
      <c r="BE78" s="2">
        <f>SQRT(SQRT(((BE$75*SIN($AV78))^2)+($BX$89-(BE$75*COS($AV78)))^2)^2+$BX$92^2)</f>
        <v>0.32201023150403746</v>
      </c>
      <c r="BF78" s="2">
        <f>SQRT(SQRT(((BF$75*SIN($AV78))^2)+($BX$89-(BF$75*COS($AV78)))^2)^2+$BX$92^2)</f>
        <v>0.31518744595196307</v>
      </c>
      <c r="BG78" s="2">
        <f>SQRT(SQRT(((BG$75*SIN($AV78))^2)+($BX$89-(BG$75*COS($AV78)))^2)^2+$BX$92^2)</f>
        <v>0.3085711635557663</v>
      </c>
      <c r="BI78" s="85"/>
      <c r="BJ78" s="67">
        <f t="shared" si="92"/>
        <v>0.39269908169872414</v>
      </c>
      <c r="BK78" s="70"/>
      <c r="BL78" s="2">
        <f>((3*BL$75*$BX$88*$BX$98*$BX$95)/(2*PI()))*(($BX$92^3)/(SQRT(SQRT(((BL$75*SIN($BJ78))^2)+($BT$107-(BL$75*COS($BJ78)))^2)^2+$BX$92^2)^5))</f>
        <v>0.36033227943730251</v>
      </c>
      <c r="BM78" s="2">
        <f>((3*BM$75*$BX$88*$BX$98*$BX$95)/(2*PI()))*(($BX$92^3)/(SQRT(SQRT(((BM$75*SIN($BJ78))^2)+($BT$107-(BM$75*COS($BJ78)))^2)^2+$BX$92^2)^5))</f>
        <v>1.0676100251682319</v>
      </c>
      <c r="BN78" s="2">
        <f>((3*BN$75*$BX$88*$BX$98*$BX$95)/(2*PI()))*(($BX$92^3)/(SQRT(SQRT(((BN$75*SIN($BJ78))^2)+($BT$107-(BN$75*COS($BJ78)))^2)^2+$BX$92^2)^5))</f>
        <v>1.7358735664850313</v>
      </c>
      <c r="BO78" s="2">
        <f>((3*BO$75*$BX$88*$BX$98*$BX$95)/(2*PI()))*(($BX$92^3)/(SQRT(SQRT(((BO$75*SIN($BJ78))^2)+($BT$107-(BO$75*COS($BJ78)))^2)^2+$BX$92^2)^5))</f>
        <v>2.3427605361438957</v>
      </c>
      <c r="BP78" s="2">
        <f>((3*BP$75*$BX$88*$BX$98*$BX$95)/(2*PI()))*(($BX$92^3)/(SQRT(SQRT(((BP$75*SIN($BJ78))^2)+($BT$107-(BP$75*COS($BJ78)))^2)^2+$BX$92^2)^5))</f>
        <v>2.8708118131840878</v>
      </c>
      <c r="BQ78" s="2">
        <f>((3*BQ$75*$BX$88*$BX$98*$BX$95)/(2*PI()))*(($BX$92^3)/(SQRT(SQRT(((BQ$75*SIN($BJ78))^2)+($BT$107-(BQ$75*COS($BJ78)))^2)^2+$BX$92^2)^5))</f>
        <v>3.3084304411569989</v>
      </c>
      <c r="BR78" s="2">
        <f>((3*BR$75*$BX$88*$BX$98*$BX$95)/(2*PI()))*(($BX$92^3)/(SQRT(SQRT(((BR$75*SIN($BJ78))^2)+($BT$107-(BR$75*COS($BJ78)))^2)^2+$BX$92^2)^5))</f>
        <v>3.6501042533848915</v>
      </c>
      <c r="BS78" s="2">
        <f>((3*BS$75*$BX$88*$BX$98*$BX$95)/(2*PI()))*(($BX$92^3)/(SQRT(SQRT(((BS$75*SIN($BJ78))^2)+($BT$107-(BS$75*COS($BJ78)))^2)^2+$BX$92^2)^5))</f>
        <v>3.8959698371915237</v>
      </c>
      <c r="BT78" s="2">
        <f>((3*BT$75*$BX$88*$BX$98*$BX$95)/(2*PI()))*(($BX$92^3)/(SQRT(SQRT(((BT$75*SIN($BJ78))^2)+($BT$107-(BT$75*COS($BJ78)))^2)^2+$BX$92^2)^5))</f>
        <v>4.0508907005422401</v>
      </c>
      <c r="BU78" s="2">
        <f>((3*BU$75*$BX$88*$BX$98*$BX$95)/(2*PI()))*(($BX$92^3)/(SQRT(SQRT(((BU$75*SIN($BJ78))^2)+($BT$107-(BU$75*COS($BJ78)))^2)^2+$BX$92^2)^5))</f>
        <v>4.1232637470418156</v>
      </c>
      <c r="CB78">
        <f>CB77+$BX$98</f>
        <v>0.39269908169872414</v>
      </c>
      <c r="CC78" s="79"/>
      <c r="CD78" s="2">
        <f>((3*CD$75*$BX$88*$BX$98*$BX$95)/(2*PI()))*(($BX$92^3)/(SQRT(SQRT(((CD$75*SIN($CB78))^2)+($BT$107-(CD$75*COS($CB78)))^2)^2+$BX$92^2)^5))</f>
        <v>0.36033227943730251</v>
      </c>
      <c r="CE78" s="2">
        <f>((3*CE$75*$BX$88*$BX$98*$BX$95)/(2*PI()))*(($BX$92^3)/(SQRT(SQRT(((CE$75*SIN($CB78))^2)+($BT$107-(CE$75*COS($CB78)))^2)^2+$BX$92^2)^5))</f>
        <v>1.0676100251682319</v>
      </c>
      <c r="CF78" s="2">
        <f>((3*CF$75*$BX$88*$BX$98*$BX$95)/(2*PI()))*(($BX$92^3)/(SQRT(SQRT(((CF$75*SIN($CB78))^2)+($BT$107-(CF$75*COS($CB78)))^2)^2+$BX$92^2)^5))</f>
        <v>1.7358735664850313</v>
      </c>
      <c r="CG78" s="2">
        <f>((3*CG$75*$BX$88*$BX$98*$BX$95)/(2*PI()))*(($BX$92^3)/(SQRT(SQRT(((CG$75*SIN($CB78))^2)+($BT$107-(CG$75*COS($CB78)))^2)^2+$BX$92^2)^5))</f>
        <v>2.3427605361438957</v>
      </c>
      <c r="CH78" s="2">
        <f>((3*CH$75*$BX$88*$BX$98*$BX$95)/(2*PI()))*(($BX$92^3)/(SQRT(SQRT(((CH$75*SIN($CB78))^2)+($BT$107-(CH$75*COS($CB78)))^2)^2+$BX$92^2)^5))</f>
        <v>2.8708118131840878</v>
      </c>
      <c r="CI78" s="2">
        <f>((3*CI$75*$BX$88*$BX$98*$BX$95)/(2*PI()))*(($BX$92^3)/(SQRT(SQRT(((CI$75*SIN($CB78))^2)+($BT$107-(CI$75*COS($CB78)))^2)^2+$BX$92^2)^5))</f>
        <v>3.3084304411569989</v>
      </c>
      <c r="CJ78" s="2">
        <f>((3*CJ$75*$BX$88*$BX$98*$BX$95)/(2*PI()))*(($BX$92^3)/(SQRT(SQRT(((CJ$75*SIN($CB78))^2)+($BT$107-(CJ$75*COS($CB78)))^2)^2+$BX$92^2)^5))</f>
        <v>3.6501042533848915</v>
      </c>
      <c r="CK78" s="2">
        <f>((3*CK$75*$BX$88*$BX$98*$BX$95)/(2*PI()))*(($BX$92^3)/(SQRT(SQRT(((CK$75*SIN($CB78))^2)+($BT$107-(CK$75*COS($CB78)))^2)^2+$BX$92^2)^5))</f>
        <v>3.8959698371915237</v>
      </c>
      <c r="CL78" s="2">
        <f>((3*CL$75*$BX$88*$BX$98*$BX$95)/(2*PI()))*(($BX$92^3)/(SQRT(SQRT(((CL$75*SIN($CB78))^2)+($BT$107-(CL$75*COS($CB78)))^2)^2+$BX$92^2)^5))</f>
        <v>4.0508907005422401</v>
      </c>
      <c r="CM78" s="2">
        <f>((3*CM$75*$BX$88*$BX$98*$BX$95)/(2*PI()))*(($BX$92^3)/(SQRT(SQRT(((CM$75*SIN($CB78))^2)+($BT$107-(CM$75*COS($CB78)))^2)^2+$BX$92^2)^5))</f>
        <v>4.1232637470418156</v>
      </c>
    </row>
    <row r="79" spans="5:91" x14ac:dyDescent="0.2">
      <c r="E79" s="83"/>
      <c r="F79" s="67">
        <f>F78+$BX$98</f>
        <v>0.65449846949787349</v>
      </c>
      <c r="G79" s="70"/>
      <c r="H79" s="67">
        <f>H$75*$BX$88*$BX$98</f>
        <v>1.4431691252428109E-5</v>
      </c>
      <c r="I79" s="67">
        <f>I$75*$BX$88*$BX$98</f>
        <v>4.3295073757284329E-5</v>
      </c>
      <c r="J79" s="67">
        <f>J$75*$BX$88*$BX$98</f>
        <v>7.2158456262140532E-5</v>
      </c>
      <c r="K79" s="67">
        <f>K$75*$BX$88*$BX$98</f>
        <v>1.0102183876699676E-4</v>
      </c>
      <c r="L79" s="67">
        <f>L$75*$BX$88*$BX$98</f>
        <v>1.2988522127185299E-4</v>
      </c>
      <c r="M79" s="67">
        <f>M$75*$BX$88*$BX$98</f>
        <v>1.5874860377670919E-4</v>
      </c>
      <c r="N79" s="67">
        <f>N$75*$BX$88*$BX$98</f>
        <v>1.8761198628156539E-4</v>
      </c>
      <c r="O79" s="67">
        <f>O$75*$BX$88*$BX$98</f>
        <v>2.1647536878642161E-4</v>
      </c>
      <c r="P79" s="67">
        <f>P$75*$BX$88*$BX$98</f>
        <v>2.4533875129127783E-4</v>
      </c>
      <c r="Q79" s="67">
        <f>Q$75*$BX$88*$BX$98</f>
        <v>2.7420213379613403E-4</v>
      </c>
      <c r="R79">
        <f t="shared" si="104"/>
        <v>1.4431691252428107E-3</v>
      </c>
      <c r="S79" s="85"/>
      <c r="T79" s="67">
        <f t="shared" si="56"/>
        <v>0.65449846949787349</v>
      </c>
      <c r="U79" s="70"/>
      <c r="V79" s="2">
        <f>V$75*$BX$88*$BX$98*$BX$95</f>
        <v>3.3333333333333326E-2</v>
      </c>
      <c r="W79" s="2">
        <f>W$75*$BX$88*$BX$98*$BX$95</f>
        <v>9.9999999999999978E-2</v>
      </c>
      <c r="X79" s="2">
        <f>X$75*$BX$88*$BX$98*$BX$95</f>
        <v>0.1666666666666666</v>
      </c>
      <c r="Y79" s="2">
        <f>Y$75*$BX$88*$BX$98*$BX$95</f>
        <v>0.23333333333333325</v>
      </c>
      <c r="Z79" s="2">
        <f>Z$75*$BX$88*$BX$98*$BX$95</f>
        <v>0.29999999999999993</v>
      </c>
      <c r="AA79" s="2">
        <f>AA$75*$BX$88*$BX$98*$BX$95</f>
        <v>0.36666666666666659</v>
      </c>
      <c r="AB79" s="2">
        <f>AB$75*$BX$88*$BX$98*$BX$95</f>
        <v>0.43333333333333318</v>
      </c>
      <c r="AC79" s="2">
        <f>AC$75*$BX$88*$BX$98*$BX$95</f>
        <v>0.49999999999999983</v>
      </c>
      <c r="AD79" s="2">
        <f>AD$75*$BX$88*$BX$98*$BX$95</f>
        <v>0.56666666666666654</v>
      </c>
      <c r="AE79" s="2">
        <f>AE$75*$BX$88*$BX$98*$BX$95</f>
        <v>0.63333333333333308</v>
      </c>
      <c r="AF79" s="44"/>
      <c r="AG79" s="85"/>
      <c r="AH79" s="67">
        <f t="shared" si="68"/>
        <v>0.65449846949787349</v>
      </c>
      <c r="AI79" s="70"/>
      <c r="AJ79" s="2">
        <f>SQRT(((AJ$75*SIN($AH79))^2)+($BX$89-(AJ$75*COS($AH79)))^2)</f>
        <v>0.31085132511698693</v>
      </c>
      <c r="AK79" s="2">
        <f>SQRT(((AK$75*SIN($AH79))^2)+($BX$89-(AK$75*COS($AH79)))^2)</f>
        <v>0.30265659414749285</v>
      </c>
      <c r="AL79" s="2">
        <f>SQRT(((AL$75*SIN($AH79))^2)+($BX$89-(AL$75*COS($AH79)))^2)</f>
        <v>0.29460818324502414</v>
      </c>
      <c r="AM79" s="2">
        <f>SQRT(((AM$75*SIN($AH79))^2)+($BX$89-(AM$75*COS($AH79)))^2)</f>
        <v>0.28671841463168557</v>
      </c>
      <c r="AN79" s="2">
        <f>SQRT(((AN$75*SIN($AH79))^2)+($BX$89-(AN$75*COS($AH79)))^2)</f>
        <v>0.27900074720846296</v>
      </c>
      <c r="AO79" s="2">
        <f>SQRT(((AO$75*SIN($AH79))^2)+($BX$89-(AO$75*COS($AH79)))^2)</f>
        <v>0.27146985946298741</v>
      </c>
      <c r="AP79" s="2">
        <f>SQRT(((AP$75*SIN($AH79))^2)+($BX$89-(AP$75*COS($AH79)))^2)</f>
        <v>0.26414172758355997</v>
      </c>
      <c r="AQ79" s="2">
        <f>SQRT(((AQ$75*SIN($AH79))^2)+($BX$89-(AQ$75*COS($AH79)))^2)</f>
        <v>0.25703369410410198</v>
      </c>
      <c r="AR79" s="2">
        <f>SQRT(((AR$75*SIN($AH79))^2)+($BX$89-(AR$75*COS($AH79)))^2)</f>
        <v>0.25016452098324127</v>
      </c>
      <c r="AS79" s="2">
        <f>SQRT(((AS$75*SIN($AH79))^2)+($BX$89-(AS$75*COS($AH79)))^2)</f>
        <v>0.24355441940713796</v>
      </c>
      <c r="AT79" s="44"/>
      <c r="AU79" s="85"/>
      <c r="AV79" s="67">
        <f t="shared" si="80"/>
        <v>0.65449846949787349</v>
      </c>
      <c r="AW79" s="70"/>
      <c r="AX79" s="2">
        <f>SQRT(SQRT(((AX$75*SIN($AV79))^2)+($BX$89-(AX$75*COS($AV79)))^2)^2+$BX$92^2)</f>
        <v>0.37513803636393189</v>
      </c>
      <c r="AY79" s="2">
        <f>SQRT(SQRT(((AY$75*SIN($AV79))^2)+($BX$89-(AY$75*COS($AV79)))^2)^2+$BX$92^2)</f>
        <v>0.36837618541507294</v>
      </c>
      <c r="AZ79" s="2">
        <f>SQRT(SQRT(((AZ$75*SIN($AV79))^2)+($BX$89-(AZ$75*COS($AV79)))^2)^2+$BX$92^2)</f>
        <v>0.36179273297695425</v>
      </c>
      <c r="BA79" s="2">
        <f>SQRT(SQRT(((BA$75*SIN($AV79))^2)+($BX$89-(BA$75*COS($AV79)))^2)^2+$BX$92^2)</f>
        <v>0.35539759325142756</v>
      </c>
      <c r="BB79" s="2">
        <f>SQRT(SQRT(((BB$75*SIN($AV79))^2)+($BX$89-(BB$75*COS($AV79)))^2)^2+$BX$92^2)</f>
        <v>0.34920111245939733</v>
      </c>
      <c r="BC79" s="2">
        <f>SQRT(SQRT(((BC$75*SIN($AV79))^2)+($BX$89-(BC$75*COS($AV79)))^2)^2+$BX$92^2)</f>
        <v>0.34321405069847322</v>
      </c>
      <c r="BD79" s="2">
        <f>SQRT(SQRT(((BD$75*SIN($AV79))^2)+($BX$89-(BD$75*COS($AV79)))^2)^2+$BX$92^2)</f>
        <v>0.33744755481530403</v>
      </c>
      <c r="BE79" s="2">
        <f>SQRT(SQRT(((BE$75*SIN($AV79))^2)+($BX$89-(BE$75*COS($AV79)))^2)^2+$BX$92^2)</f>
        <v>0.331913121019343</v>
      </c>
      <c r="BF79" s="2">
        <f>SQRT(SQRT(((BF$75*SIN($AV79))^2)+($BX$89-(BF$75*COS($AV79)))^2)^2+$BX$92^2)</f>
        <v>0.32662254600497886</v>
      </c>
      <c r="BG79" s="2">
        <f>SQRT(SQRT(((BG$75*SIN($AV79))^2)+($BX$89-(BG$75*COS($AV79)))^2)^2+$BX$92^2)</f>
        <v>0.32158786546253271</v>
      </c>
      <c r="BI79" s="85"/>
      <c r="BJ79" s="67">
        <f t="shared" si="92"/>
        <v>0.65449846949787349</v>
      </c>
      <c r="BK79" s="70"/>
      <c r="BL79" s="2">
        <f>((3*BL$75*$BX$88*$BX$98*$BX$95)/(2*PI()))*(($BX$92^3)/(SQRT(SQRT(((BL$75*SIN($BJ79))^2)+($BT$107-(BL$75*COS($BJ79)))^2)^2+$BX$92^2)^5))</f>
        <v>0.36033227943730251</v>
      </c>
      <c r="BM79" s="2">
        <f>((3*BM$75*$BX$88*$BX$98*$BX$95)/(2*PI()))*(($BX$92^3)/(SQRT(SQRT(((BM$75*SIN($BJ79))^2)+($BT$107-(BM$75*COS($BJ79)))^2)^2+$BX$92^2)^5))</f>
        <v>1.0676100251682319</v>
      </c>
      <c r="BN79" s="2">
        <f>((3*BN$75*$BX$88*$BX$98*$BX$95)/(2*PI()))*(($BX$92^3)/(SQRT(SQRT(((BN$75*SIN($BJ79))^2)+($BT$107-(BN$75*COS($BJ79)))^2)^2+$BX$92^2)^5))</f>
        <v>1.7358735664850313</v>
      </c>
      <c r="BO79" s="2">
        <f>((3*BO$75*$BX$88*$BX$98*$BX$95)/(2*PI()))*(($BX$92^3)/(SQRT(SQRT(((BO$75*SIN($BJ79))^2)+($BT$107-(BO$75*COS($BJ79)))^2)^2+$BX$92^2)^5))</f>
        <v>2.3427605361438957</v>
      </c>
      <c r="BP79" s="2">
        <f>((3*BP$75*$BX$88*$BX$98*$BX$95)/(2*PI()))*(($BX$92^3)/(SQRT(SQRT(((BP$75*SIN($BJ79))^2)+($BT$107-(BP$75*COS($BJ79)))^2)^2+$BX$92^2)^5))</f>
        <v>2.8708118131840878</v>
      </c>
      <c r="BQ79" s="2">
        <f>((3*BQ$75*$BX$88*$BX$98*$BX$95)/(2*PI()))*(($BX$92^3)/(SQRT(SQRT(((BQ$75*SIN($BJ79))^2)+($BT$107-(BQ$75*COS($BJ79)))^2)^2+$BX$92^2)^5))</f>
        <v>3.3084304411569989</v>
      </c>
      <c r="BR79" s="2">
        <f>((3*BR$75*$BX$88*$BX$98*$BX$95)/(2*PI()))*(($BX$92^3)/(SQRT(SQRT(((BR$75*SIN($BJ79))^2)+($BT$107-(BR$75*COS($BJ79)))^2)^2+$BX$92^2)^5))</f>
        <v>3.6501042533848915</v>
      </c>
      <c r="BS79" s="2">
        <f>((3*BS$75*$BX$88*$BX$98*$BX$95)/(2*PI()))*(($BX$92^3)/(SQRT(SQRT(((BS$75*SIN($BJ79))^2)+($BT$107-(BS$75*COS($BJ79)))^2)^2+$BX$92^2)^5))</f>
        <v>3.8959698371915237</v>
      </c>
      <c r="BT79" s="2">
        <f>((3*BT$75*$BX$88*$BX$98*$BX$95)/(2*PI()))*(($BX$92^3)/(SQRT(SQRT(((BT$75*SIN($BJ79))^2)+($BT$107-(BT$75*COS($BJ79)))^2)^2+$BX$92^2)^5))</f>
        <v>4.0508907005422401</v>
      </c>
      <c r="BU79" s="2">
        <f>((3*BU$75*$BX$88*$BX$98*$BX$95)/(2*PI()))*(($BX$92^3)/(SQRT(SQRT(((BU$75*SIN($BJ79))^2)+($BT$107-(BU$75*COS($BJ79)))^2)^2+$BX$92^2)^5))</f>
        <v>4.123263747041813</v>
      </c>
      <c r="CB79">
        <f>CB78+$BX$98</f>
        <v>0.65449846949787349</v>
      </c>
      <c r="CC79" s="79"/>
      <c r="CD79" s="2">
        <f>((3*CD$75*$BX$88*$BX$98*$BX$95)/(2*PI()))*(($BX$92^3)/(SQRT(SQRT(((CD$75*SIN($CB79))^2)+($BT$107-(CD$75*COS($CB79)))^2)^2+$BX$92^2)^5))</f>
        <v>0.36033227943730251</v>
      </c>
      <c r="CE79" s="2">
        <f>((3*CE$75*$BX$88*$BX$98*$BX$95)/(2*PI()))*(($BX$92^3)/(SQRT(SQRT(((CE$75*SIN($CB79))^2)+($BT$107-(CE$75*COS($CB79)))^2)^2+$BX$92^2)^5))</f>
        <v>1.0676100251682319</v>
      </c>
      <c r="CF79" s="2">
        <f>((3*CF$75*$BX$88*$BX$98*$BX$95)/(2*PI()))*(($BX$92^3)/(SQRT(SQRT(((CF$75*SIN($CB79))^2)+($BT$107-(CF$75*COS($CB79)))^2)^2+$BX$92^2)^5))</f>
        <v>1.7358735664850313</v>
      </c>
      <c r="CG79" s="2">
        <f>((3*CG$75*$BX$88*$BX$98*$BX$95)/(2*PI()))*(($BX$92^3)/(SQRT(SQRT(((CG$75*SIN($CB79))^2)+($BT$107-(CG$75*COS($CB79)))^2)^2+$BX$92^2)^5))</f>
        <v>2.3427605361438957</v>
      </c>
      <c r="CH79" s="2">
        <f>((3*CH$75*$BX$88*$BX$98*$BX$95)/(2*PI()))*(($BX$92^3)/(SQRT(SQRT(((CH$75*SIN($CB79))^2)+($BT$107-(CH$75*COS($CB79)))^2)^2+$BX$92^2)^5))</f>
        <v>2.8708118131840878</v>
      </c>
      <c r="CI79" s="2">
        <f>((3*CI$75*$BX$88*$BX$98*$BX$95)/(2*PI()))*(($BX$92^3)/(SQRT(SQRT(((CI$75*SIN($CB79))^2)+($BT$107-(CI$75*COS($CB79)))^2)^2+$BX$92^2)^5))</f>
        <v>3.3084304411569989</v>
      </c>
      <c r="CJ79" s="2">
        <f>((3*CJ$75*$BX$88*$BX$98*$BX$95)/(2*PI()))*(($BX$92^3)/(SQRT(SQRT(((CJ$75*SIN($CB79))^2)+($BT$107-(CJ$75*COS($CB79)))^2)^2+$BX$92^2)^5))</f>
        <v>3.6501042533848915</v>
      </c>
      <c r="CK79" s="2">
        <f>((3*CK$75*$BX$88*$BX$98*$BX$95)/(2*PI()))*(($BX$92^3)/(SQRT(SQRT(((CK$75*SIN($CB79))^2)+($BT$107-(CK$75*COS($CB79)))^2)^2+$BX$92^2)^5))</f>
        <v>3.8959698371915237</v>
      </c>
      <c r="CL79" s="2">
        <f>((3*CL$75*$BX$88*$BX$98*$BX$95)/(2*PI()))*(($BX$92^3)/(SQRT(SQRT(((CL$75*SIN($CB79))^2)+($BT$107-(CL$75*COS($CB79)))^2)^2+$BX$92^2)^5))</f>
        <v>4.0508907005422401</v>
      </c>
      <c r="CM79" s="2">
        <f>((3*CM$75*$BX$88*$BX$98*$BX$95)/(2*PI()))*(($BX$92^3)/(SQRT(SQRT(((CM$75*SIN($CB79))^2)+($BT$107-(CM$75*COS($CB79)))^2)^2+$BX$92^2)^5))</f>
        <v>4.123263747041813</v>
      </c>
    </row>
    <row r="80" spans="5:91" x14ac:dyDescent="0.2">
      <c r="E80" s="83"/>
      <c r="F80" s="67">
        <f>F79+$BX$98</f>
        <v>0.91629785729702284</v>
      </c>
      <c r="G80" s="70"/>
      <c r="H80" s="67">
        <f>H$75*$BX$88*$BX$98</f>
        <v>1.4431691252428109E-5</v>
      </c>
      <c r="I80" s="67">
        <f>I$75*$BX$88*$BX$98</f>
        <v>4.3295073757284329E-5</v>
      </c>
      <c r="J80" s="67">
        <f>J$75*$BX$88*$BX$98</f>
        <v>7.2158456262140532E-5</v>
      </c>
      <c r="K80" s="67">
        <f>K$75*$BX$88*$BX$98</f>
        <v>1.0102183876699676E-4</v>
      </c>
      <c r="L80" s="67">
        <f>L$75*$BX$88*$BX$98</f>
        <v>1.2988522127185299E-4</v>
      </c>
      <c r="M80" s="67">
        <f>M$75*$BX$88*$BX$98</f>
        <v>1.5874860377670919E-4</v>
      </c>
      <c r="N80" s="67">
        <f>N$75*$BX$88*$BX$98</f>
        <v>1.8761198628156539E-4</v>
      </c>
      <c r="O80" s="67">
        <f>O$75*$BX$88*$BX$98</f>
        <v>2.1647536878642161E-4</v>
      </c>
      <c r="P80" s="67">
        <f>P$75*$BX$88*$BX$98</f>
        <v>2.4533875129127783E-4</v>
      </c>
      <c r="Q80" s="67">
        <f>Q$75*$BX$88*$BX$98</f>
        <v>2.7420213379613403E-4</v>
      </c>
      <c r="R80">
        <f t="shared" si="104"/>
        <v>1.4431691252428107E-3</v>
      </c>
      <c r="S80" s="85"/>
      <c r="T80" s="67">
        <f t="shared" si="56"/>
        <v>0.91629785729702284</v>
      </c>
      <c r="U80" s="70"/>
      <c r="V80" s="2">
        <f>V$75*$BX$88*$BX$98*$BX$95</f>
        <v>3.3333333333333326E-2</v>
      </c>
      <c r="W80" s="2">
        <f>W$75*$BX$88*$BX$98*$BX$95</f>
        <v>9.9999999999999978E-2</v>
      </c>
      <c r="X80" s="2">
        <f>X$75*$BX$88*$BX$98*$BX$95</f>
        <v>0.1666666666666666</v>
      </c>
      <c r="Y80" s="2">
        <f>Y$75*$BX$88*$BX$98*$BX$95</f>
        <v>0.23333333333333325</v>
      </c>
      <c r="Z80" s="2">
        <f>Z$75*$BX$88*$BX$98*$BX$95</f>
        <v>0.29999999999999993</v>
      </c>
      <c r="AA80" s="2">
        <f>AA$75*$BX$88*$BX$98*$BX$95</f>
        <v>0.36666666666666659</v>
      </c>
      <c r="AB80" s="2">
        <f>AB$75*$BX$88*$BX$98*$BX$95</f>
        <v>0.43333333333333318</v>
      </c>
      <c r="AC80" s="2">
        <f>AC$75*$BX$88*$BX$98*$BX$95</f>
        <v>0.49999999999999983</v>
      </c>
      <c r="AD80" s="2">
        <f>AD$75*$BX$88*$BX$98*$BX$95</f>
        <v>0.56666666666666654</v>
      </c>
      <c r="AE80" s="2">
        <f>AE$75*$BX$88*$BX$98*$BX$95</f>
        <v>0.63333333333333308</v>
      </c>
      <c r="AF80" s="44"/>
      <c r="AG80" s="85"/>
      <c r="AH80" s="67">
        <f t="shared" si="68"/>
        <v>0.91629785729702284</v>
      </c>
      <c r="AI80" s="70"/>
      <c r="AJ80" s="2">
        <f>SQRT(((AJ$75*SIN($AH80))^2)+($BX$89-(AJ$75*COS($AH80)))^2)</f>
        <v>0.31183182017483985</v>
      </c>
      <c r="AK80" s="2">
        <f>SQRT(((AK$75*SIN($AH80))^2)+($BX$89-(AK$75*COS($AH80)))^2)</f>
        <v>0.3056675109014057</v>
      </c>
      <c r="AL80" s="2">
        <f>SQRT(((AL$75*SIN($AH80))^2)+($BX$89-(AL$75*COS($AH80)))^2)</f>
        <v>0.29974434167765079</v>
      </c>
      <c r="AM80" s="2">
        <f>SQRT(((AM$75*SIN($AH80))^2)+($BX$89-(AM$75*COS($AH80)))^2)</f>
        <v>0.29407688367989004</v>
      </c>
      <c r="AN80" s="2">
        <f>SQRT(((AN$75*SIN($AH80))^2)+($BX$89-(AN$75*COS($AH80)))^2)</f>
        <v>0.28868019790415639</v>
      </c>
      <c r="AO80" s="2">
        <f>SQRT(((AO$75*SIN($AH80))^2)+($BX$89-(AO$75*COS($AH80)))^2)</f>
        <v>0.28356974417079517</v>
      </c>
      <c r="AP80" s="2">
        <f>SQRT(((AP$75*SIN($AH80))^2)+($BX$89-(AP$75*COS($AH80)))^2)</f>
        <v>0.27876126516465222</v>
      </c>
      <c r="AQ80" s="2">
        <f>SQRT(((AQ$75*SIN($AH80))^2)+($BX$89-(AQ$75*COS($AH80)))^2)</f>
        <v>0.27427064389632522</v>
      </c>
      <c r="AR80" s="2">
        <f>SQRT(((AR$75*SIN($AH80))^2)+($BX$89-(AR$75*COS($AH80)))^2)</f>
        <v>0.27011373391668214</v>
      </c>
      <c r="AS80" s="2">
        <f>SQRT(((AS$75*SIN($AH80))^2)+($BX$89-(AS$75*COS($AH80)))^2)</f>
        <v>0.26630616289811893</v>
      </c>
      <c r="AT80" s="44"/>
      <c r="AU80" s="85"/>
      <c r="AV80" s="67">
        <f t="shared" si="80"/>
        <v>0.91629785729702284</v>
      </c>
      <c r="AW80" s="70"/>
      <c r="AX80" s="2">
        <f>SQRT(SQRT(((AX$75*SIN($AV80))^2)+($BX$89-(AX$75*COS($AV80)))^2)^2+$BX$92^2)</f>
        <v>0.37595090646725887</v>
      </c>
      <c r="AY80" s="2">
        <f>SQRT(SQRT(((AY$75*SIN($AV80))^2)+($BX$89-(AY$75*COS($AV80)))^2)^2+$BX$92^2)</f>
        <v>0.37085391628060366</v>
      </c>
      <c r="AZ80" s="2">
        <f>SQRT(SQRT(((AZ$75*SIN($AV80))^2)+($BX$89-(AZ$75*COS($AV80)))^2)^2+$BX$92^2)</f>
        <v>0.36598725437884888</v>
      </c>
      <c r="BA80" s="2">
        <f>SQRT(SQRT(((BA$75*SIN($AV80))^2)+($BX$89-(BA$75*COS($AV80)))^2)^2+$BX$92^2)</f>
        <v>0.36136022680266788</v>
      </c>
      <c r="BB80" s="2">
        <f>SQRT(SQRT(((BB$75*SIN($AV80))^2)+($BX$89-(BB$75*COS($AV80)))^2)^2+$BX$92^2)</f>
        <v>0.35698215174148817</v>
      </c>
      <c r="BC80" s="2">
        <f>SQRT(SQRT(((BC$75*SIN($AV80))^2)+($BX$89-(BC$75*COS($AV80)))^2)^2+$BX$92^2)</f>
        <v>0.35286229581678208</v>
      </c>
      <c r="BD80" s="2">
        <f>SQRT(SQRT(((BD$75*SIN($AV80))^2)+($BX$89-(BD$75*COS($AV80)))^2)^2+$BX$92^2)</f>
        <v>0.34900980352448202</v>
      </c>
      <c r="BE80" s="2">
        <f>SQRT(SQRT(((BE$75*SIN($AV80))^2)+($BX$89-(BE$75*COS($AV80)))^2)^2+$BX$92^2)</f>
        <v>0.345433620400946</v>
      </c>
      <c r="BF80" s="2">
        <f>SQRT(SQRT(((BF$75*SIN($AV80))^2)+($BX$89-(BF$75*COS($AV80)))^2)^2+$BX$92^2)</f>
        <v>0.34214241077424495</v>
      </c>
      <c r="BG80" s="2">
        <f>SQRT(SQRT(((BG$75*SIN($AV80))^2)+($BX$89-(BG$75*COS($AV80)))^2)^2+$BX$92^2)</f>
        <v>0.33914447127665143</v>
      </c>
      <c r="BI80" s="85"/>
      <c r="BJ80" s="67">
        <f t="shared" si="92"/>
        <v>0.91629785729702284</v>
      </c>
      <c r="BK80" s="70"/>
      <c r="BL80" s="2">
        <f>((3*BL$75*$BX$88*$BX$98*$BX$95)/(2*PI()))*(($BX$92^3)/(SQRT(SQRT(((BL$75*SIN($BJ80))^2)+($BT$107-(BL$75*COS($BJ80)))^2)^2+$BX$92^2)^5))</f>
        <v>0.36033227943730251</v>
      </c>
      <c r="BM80" s="2">
        <f>((3*BM$75*$BX$88*$BX$98*$BX$95)/(2*PI()))*(($BX$92^3)/(SQRT(SQRT(((BM$75*SIN($BJ80))^2)+($BT$107-(BM$75*COS($BJ80)))^2)^2+$BX$92^2)^5))</f>
        <v>1.0676100251682319</v>
      </c>
      <c r="BN80" s="2">
        <f>((3*BN$75*$BX$88*$BX$98*$BX$95)/(2*PI()))*(($BX$92^3)/(SQRT(SQRT(((BN$75*SIN($BJ80))^2)+($BT$107-(BN$75*COS($BJ80)))^2)^2+$BX$92^2)^5))</f>
        <v>1.7358735664850313</v>
      </c>
      <c r="BO80" s="2">
        <f>((3*BO$75*$BX$88*$BX$98*$BX$95)/(2*PI()))*(($BX$92^3)/(SQRT(SQRT(((BO$75*SIN($BJ80))^2)+($BT$107-(BO$75*COS($BJ80)))^2)^2+$BX$92^2)^5))</f>
        <v>2.3427605361438957</v>
      </c>
      <c r="BP80" s="2">
        <f>((3*BP$75*$BX$88*$BX$98*$BX$95)/(2*PI()))*(($BX$92^3)/(SQRT(SQRT(((BP$75*SIN($BJ80))^2)+($BT$107-(BP$75*COS($BJ80)))^2)^2+$BX$92^2)^5))</f>
        <v>2.8708118131840878</v>
      </c>
      <c r="BQ80" s="2">
        <f>((3*BQ$75*$BX$88*$BX$98*$BX$95)/(2*PI()))*(($BX$92^3)/(SQRT(SQRT(((BQ$75*SIN($BJ80))^2)+($BT$107-(BQ$75*COS($BJ80)))^2)^2+$BX$92^2)^5))</f>
        <v>3.3084304411569989</v>
      </c>
      <c r="BR80" s="2">
        <f>((3*BR$75*$BX$88*$BX$98*$BX$95)/(2*PI()))*(($BX$92^3)/(SQRT(SQRT(((BR$75*SIN($BJ80))^2)+($BT$107-(BR$75*COS($BJ80)))^2)^2+$BX$92^2)^5))</f>
        <v>3.6501042533848915</v>
      </c>
      <c r="BS80" s="2">
        <f>((3*BS$75*$BX$88*$BX$98*$BX$95)/(2*PI()))*(($BX$92^3)/(SQRT(SQRT(((BS$75*SIN($BJ80))^2)+($BT$107-(BS$75*COS($BJ80)))^2)^2+$BX$92^2)^5))</f>
        <v>3.8959698371915237</v>
      </c>
      <c r="BT80" s="2">
        <f>((3*BT$75*$BX$88*$BX$98*$BX$95)/(2*PI()))*(($BX$92^3)/(SQRT(SQRT(((BT$75*SIN($BJ80))^2)+($BT$107-(BT$75*COS($BJ80)))^2)^2+$BX$92^2)^5))</f>
        <v>4.0508907005422401</v>
      </c>
      <c r="BU80" s="2">
        <f>((3*BU$75*$BX$88*$BX$98*$BX$95)/(2*PI()))*(($BX$92^3)/(SQRT(SQRT(((BU$75*SIN($BJ80))^2)+($BT$107-(BU$75*COS($BJ80)))^2)^2+$BX$92^2)^5))</f>
        <v>4.1232637470418156</v>
      </c>
      <c r="CB80">
        <f>CB79+$BX$98</f>
        <v>0.91629785729702284</v>
      </c>
      <c r="CC80" s="79"/>
      <c r="CD80" s="2">
        <f>((3*CD$75*$BX$88*$BX$98*$BX$95)/(2*PI()))*(($BX$92^3)/(SQRT(SQRT(((CD$75*SIN($CB80))^2)+($BT$107-(CD$75*COS($CB80)))^2)^2+$BX$92^2)^5))</f>
        <v>0.36033227943730251</v>
      </c>
      <c r="CE80" s="2">
        <f>((3*CE$75*$BX$88*$BX$98*$BX$95)/(2*PI()))*(($BX$92^3)/(SQRT(SQRT(((CE$75*SIN($CB80))^2)+($BT$107-(CE$75*COS($CB80)))^2)^2+$BX$92^2)^5))</f>
        <v>1.0676100251682319</v>
      </c>
      <c r="CF80" s="2">
        <f>((3*CF$75*$BX$88*$BX$98*$BX$95)/(2*PI()))*(($BX$92^3)/(SQRT(SQRT(((CF$75*SIN($CB80))^2)+($BT$107-(CF$75*COS($CB80)))^2)^2+$BX$92^2)^5))</f>
        <v>1.7358735664850313</v>
      </c>
      <c r="CG80" s="2">
        <f>((3*CG$75*$BX$88*$BX$98*$BX$95)/(2*PI()))*(($BX$92^3)/(SQRT(SQRT(((CG$75*SIN($CB80))^2)+($BT$107-(CG$75*COS($CB80)))^2)^2+$BX$92^2)^5))</f>
        <v>2.3427605361438957</v>
      </c>
      <c r="CH80" s="2">
        <f>((3*CH$75*$BX$88*$BX$98*$BX$95)/(2*PI()))*(($BX$92^3)/(SQRT(SQRT(((CH$75*SIN($CB80))^2)+($BT$107-(CH$75*COS($CB80)))^2)^2+$BX$92^2)^5))</f>
        <v>2.8708118131840878</v>
      </c>
      <c r="CI80" s="2">
        <f>((3*CI$75*$BX$88*$BX$98*$BX$95)/(2*PI()))*(($BX$92^3)/(SQRT(SQRT(((CI$75*SIN($CB80))^2)+($BT$107-(CI$75*COS($CB80)))^2)^2+$BX$92^2)^5))</f>
        <v>3.3084304411569989</v>
      </c>
      <c r="CJ80" s="2">
        <f>((3*CJ$75*$BX$88*$BX$98*$BX$95)/(2*PI()))*(($BX$92^3)/(SQRT(SQRT(((CJ$75*SIN($CB80))^2)+($BT$107-(CJ$75*COS($CB80)))^2)^2+$BX$92^2)^5))</f>
        <v>3.6501042533848915</v>
      </c>
      <c r="CK80" s="2">
        <f>((3*CK$75*$BX$88*$BX$98*$BX$95)/(2*PI()))*(($BX$92^3)/(SQRT(SQRT(((CK$75*SIN($CB80))^2)+($BT$107-(CK$75*COS($CB80)))^2)^2+$BX$92^2)^5))</f>
        <v>3.8959698371915237</v>
      </c>
      <c r="CL80" s="2">
        <f>((3*CL$75*$BX$88*$BX$98*$BX$95)/(2*PI()))*(($BX$92^3)/(SQRT(SQRT(((CL$75*SIN($CB80))^2)+($BT$107-(CL$75*COS($CB80)))^2)^2+$BX$92^2)^5))</f>
        <v>4.0508907005422401</v>
      </c>
      <c r="CM80" s="2">
        <f>((3*CM$75*$BX$88*$BX$98*$BX$95)/(2*PI()))*(($BX$92^3)/(SQRT(SQRT(((CM$75*SIN($CB80))^2)+($BT$107-(CM$75*COS($CB80)))^2)^2+$BX$92^2)^5))</f>
        <v>4.1232637470418156</v>
      </c>
    </row>
    <row r="81" spans="5:91" x14ac:dyDescent="0.2">
      <c r="E81" s="83"/>
      <c r="F81" s="67">
        <f>F80+$BX$98</f>
        <v>1.1780972450961722</v>
      </c>
      <c r="G81" s="70"/>
      <c r="H81" s="67">
        <f>H$75*$BX$88*$BX$98</f>
        <v>1.4431691252428109E-5</v>
      </c>
      <c r="I81" s="67">
        <f>I$75*$BX$88*$BX$98</f>
        <v>4.3295073757284329E-5</v>
      </c>
      <c r="J81" s="67">
        <f>J$75*$BX$88*$BX$98</f>
        <v>7.2158456262140532E-5</v>
      </c>
      <c r="K81" s="67">
        <f>K$75*$BX$88*$BX$98</f>
        <v>1.0102183876699676E-4</v>
      </c>
      <c r="L81" s="67">
        <f>L$75*$BX$88*$BX$98</f>
        <v>1.2988522127185299E-4</v>
      </c>
      <c r="M81" s="67">
        <f>M$75*$BX$88*$BX$98</f>
        <v>1.5874860377670919E-4</v>
      </c>
      <c r="N81" s="67">
        <f>N$75*$BX$88*$BX$98</f>
        <v>1.8761198628156539E-4</v>
      </c>
      <c r="O81" s="67">
        <f>O$75*$BX$88*$BX$98</f>
        <v>2.1647536878642161E-4</v>
      </c>
      <c r="P81" s="67">
        <f>P$75*$BX$88*$BX$98</f>
        <v>2.4533875129127783E-4</v>
      </c>
      <c r="Q81" s="67">
        <f>Q$75*$BX$88*$BX$98</f>
        <v>2.7420213379613403E-4</v>
      </c>
      <c r="R81">
        <f t="shared" si="104"/>
        <v>1.4431691252428107E-3</v>
      </c>
      <c r="S81" s="85"/>
      <c r="T81" s="67">
        <f t="shared" si="56"/>
        <v>1.1780972450961722</v>
      </c>
      <c r="U81" s="70"/>
      <c r="V81" s="2">
        <f>V$75*$BX$88*$BX$98*$BX$95</f>
        <v>3.3333333333333326E-2</v>
      </c>
      <c r="W81" s="2">
        <f>W$75*$BX$88*$BX$98*$BX$95</f>
        <v>9.9999999999999978E-2</v>
      </c>
      <c r="X81" s="2">
        <f>X$75*$BX$88*$BX$98*$BX$95</f>
        <v>0.1666666666666666</v>
      </c>
      <c r="Y81" s="2">
        <f>Y$75*$BX$88*$BX$98*$BX$95</f>
        <v>0.23333333333333325</v>
      </c>
      <c r="Z81" s="2">
        <f>Z$75*$BX$88*$BX$98*$BX$95</f>
        <v>0.29999999999999993</v>
      </c>
      <c r="AA81" s="2">
        <f>AA$75*$BX$88*$BX$98*$BX$95</f>
        <v>0.36666666666666659</v>
      </c>
      <c r="AB81" s="2">
        <f>AB$75*$BX$88*$BX$98*$BX$95</f>
        <v>0.43333333333333318</v>
      </c>
      <c r="AC81" s="2">
        <f>AC$75*$BX$88*$BX$98*$BX$95</f>
        <v>0.49999999999999983</v>
      </c>
      <c r="AD81" s="2">
        <f>AD$75*$BX$88*$BX$98*$BX$95</f>
        <v>0.56666666666666654</v>
      </c>
      <c r="AE81" s="2">
        <f>AE$75*$BX$88*$BX$98*$BX$95</f>
        <v>0.63333333333333308</v>
      </c>
      <c r="AF81" s="44"/>
      <c r="AG81" s="85"/>
      <c r="AH81" s="67">
        <f t="shared" si="68"/>
        <v>1.1780972450961722</v>
      </c>
      <c r="AI81" s="70"/>
      <c r="AJ81" s="2">
        <f>SQRT(((AJ$75*SIN($AH81))^2)+($BX$89-(AJ$75*COS($AH81)))^2)</f>
        <v>0.31302849238919522</v>
      </c>
      <c r="AK81" s="2">
        <f>SQRT(((AK$75*SIN($AH81))^2)+($BX$89-(AK$75*COS($AH81)))^2)</f>
        <v>0.30931518899394089</v>
      </c>
      <c r="AL81" s="2">
        <f>SQRT(((AL$75*SIN($AH81))^2)+($BX$89-(AL$75*COS($AH81)))^2)</f>
        <v>0.3059173666813676</v>
      </c>
      <c r="AM81" s="2">
        <f>SQRT(((AM$75*SIN($AH81))^2)+($BX$89-(AM$75*COS($AH81)))^2)</f>
        <v>0.30284564440019152</v>
      </c>
      <c r="AN81" s="2">
        <f>SQRT(((AN$75*SIN($AH81))^2)+($BX$89-(AN$75*COS($AH81)))^2)</f>
        <v>0.30011003553208976</v>
      </c>
      <c r="AO81" s="2">
        <f>SQRT(((AO$75*SIN($AH81))^2)+($BX$89-(AO$75*COS($AH81)))^2)</f>
        <v>0.29771980539086934</v>
      </c>
      <c r="AP81" s="2">
        <f>SQRT(((AP$75*SIN($AH81))^2)+($BX$89-(AP$75*COS($AH81)))^2)</f>
        <v>0.29568332996109542</v>
      </c>
      <c r="AQ81" s="2">
        <f>SQRT(((AQ$75*SIN($AH81))^2)+($BX$89-(AQ$75*COS($AH81)))^2)</f>
        <v>0.29400796028642995</v>
      </c>
      <c r="AR81" s="2">
        <f>SQRT(((AR$75*SIN($AH81))^2)+($BX$89-(AR$75*COS($AH81)))^2)</f>
        <v>0.29269989717574529</v>
      </c>
      <c r="AS81" s="2">
        <f>SQRT(((AS$75*SIN($AH81))^2)+($BX$89-(AS$75*COS($AH81)))^2)</f>
        <v>0.29176408089687267</v>
      </c>
      <c r="AT81" s="44"/>
      <c r="AU81" s="85"/>
      <c r="AV81" s="67">
        <f t="shared" si="80"/>
        <v>1.1780972450961722</v>
      </c>
      <c r="AW81" s="70"/>
      <c r="AX81" s="2">
        <f>SQRT(SQRT(((AX$75*SIN($AV81))^2)+($BX$89-(AX$75*COS($AV81)))^2)^2+$BX$92^2)</f>
        <v>0.37694407681704251</v>
      </c>
      <c r="AY81" s="2">
        <f>SQRT(SQRT(((AY$75*SIN($AV81))^2)+($BX$89-(AY$75*COS($AV81)))^2)^2+$BX$92^2)</f>
        <v>0.37386613398696245</v>
      </c>
      <c r="AZ81" s="2">
        <f>SQRT(SQRT(((AZ$75*SIN($AV81))^2)+($BX$89-(AZ$75*COS($AV81)))^2)^2+$BX$92^2)</f>
        <v>0.37105988093198961</v>
      </c>
      <c r="BA81" s="2">
        <f>SQRT(SQRT(((BA$75*SIN($AV81))^2)+($BX$89-(BA$75*COS($AV81)))^2)^2+$BX$92^2)</f>
        <v>0.36853152420405944</v>
      </c>
      <c r="BB81" s="2">
        <f>SQRT(SQRT(((BB$75*SIN($AV81))^2)+($BX$89-(BB$75*COS($AV81)))^2)^2+$BX$92^2)</f>
        <v>0.36628681852760164</v>
      </c>
      <c r="BC81" s="2">
        <f>SQRT(SQRT(((BC$75*SIN($AV81))^2)+($BX$89-(BC$75*COS($AV81)))^2)^2+$BX$92^2)</f>
        <v>0.36433100680833785</v>
      </c>
      <c r="BD81" s="2">
        <f>SQRT(SQRT(((BD$75*SIN($AV81))^2)+($BX$89-(BD$75*COS($AV81)))^2)^2+$BX$92^2)</f>
        <v>0.36266876294613798</v>
      </c>
      <c r="BE81" s="2">
        <f>SQRT(SQRT(((BE$75*SIN($AV81))^2)+($BX$89-(BE$75*COS($AV81)))^2)^2+$BX$92^2)</f>
        <v>0.36130413879692402</v>
      </c>
      <c r="BF81" s="2">
        <f>SQRT(SQRT(((BF$75*SIN($AV81))^2)+($BX$89-(BF$75*COS($AV81)))^2)^2+$BX$92^2)</f>
        <v>0.36024051660896206</v>
      </c>
      <c r="BG81" s="2">
        <f>SQRT(SQRT(((BG$75*SIN($AV81))^2)+($BX$89-(BG$75*COS($AV81)))^2)^2+$BX$92^2)</f>
        <v>0.3594805681835902</v>
      </c>
      <c r="BI81" s="85"/>
      <c r="BJ81" s="67">
        <f t="shared" si="92"/>
        <v>1.1780972450961722</v>
      </c>
      <c r="BK81" s="70"/>
      <c r="BL81" s="2">
        <f>((3*BL$75*$BX$88*$BX$98*$BX$95)/(2*PI()))*(($BX$92^3)/(SQRT(SQRT(((BL$75*SIN($BJ81))^2)+($BT$107-(BL$75*COS($BJ81)))^2)^2+$BX$92^2)^5))</f>
        <v>0.36033227943730251</v>
      </c>
      <c r="BM81" s="2">
        <f>((3*BM$75*$BX$88*$BX$98*$BX$95)/(2*PI()))*(($BX$92^3)/(SQRT(SQRT(((BM$75*SIN($BJ81))^2)+($BT$107-(BM$75*COS($BJ81)))^2)^2+$BX$92^2)^5))</f>
        <v>1.0676100251682319</v>
      </c>
      <c r="BN81" s="2">
        <f>((3*BN$75*$BX$88*$BX$98*$BX$95)/(2*PI()))*(($BX$92^3)/(SQRT(SQRT(((BN$75*SIN($BJ81))^2)+($BT$107-(BN$75*COS($BJ81)))^2)^2+$BX$92^2)^5))</f>
        <v>1.7358735664850313</v>
      </c>
      <c r="BO81" s="2">
        <f>((3*BO$75*$BX$88*$BX$98*$BX$95)/(2*PI()))*(($BX$92^3)/(SQRT(SQRT(((BO$75*SIN($BJ81))^2)+($BT$107-(BO$75*COS($BJ81)))^2)^2+$BX$92^2)^5))</f>
        <v>2.3427605361438957</v>
      </c>
      <c r="BP81" s="2">
        <f>((3*BP$75*$BX$88*$BX$98*$BX$95)/(2*PI()))*(($BX$92^3)/(SQRT(SQRT(((BP$75*SIN($BJ81))^2)+($BT$107-(BP$75*COS($BJ81)))^2)^2+$BX$92^2)^5))</f>
        <v>2.8708118131840878</v>
      </c>
      <c r="BQ81" s="2">
        <f>((3*BQ$75*$BX$88*$BX$98*$BX$95)/(2*PI()))*(($BX$92^3)/(SQRT(SQRT(((BQ$75*SIN($BJ81))^2)+($BT$107-(BQ$75*COS($BJ81)))^2)^2+$BX$92^2)^5))</f>
        <v>3.3084304411569989</v>
      </c>
      <c r="BR81" s="2">
        <f>((3*BR$75*$BX$88*$BX$98*$BX$95)/(2*PI()))*(($BX$92^3)/(SQRT(SQRT(((BR$75*SIN($BJ81))^2)+($BT$107-(BR$75*COS($BJ81)))^2)^2+$BX$92^2)^5))</f>
        <v>3.6501042533848915</v>
      </c>
      <c r="BS81" s="2">
        <f>((3*BS$75*$BX$88*$BX$98*$BX$95)/(2*PI()))*(($BX$92^3)/(SQRT(SQRT(((BS$75*SIN($BJ81))^2)+($BT$107-(BS$75*COS($BJ81)))^2)^2+$BX$92^2)^5))</f>
        <v>3.8959698371915237</v>
      </c>
      <c r="BT81" s="2">
        <f>((3*BT$75*$BX$88*$BX$98*$BX$95)/(2*PI()))*(($BX$92^3)/(SQRT(SQRT(((BT$75*SIN($BJ81))^2)+($BT$107-(BT$75*COS($BJ81)))^2)^2+$BX$92^2)^5))</f>
        <v>4.0508907005422401</v>
      </c>
      <c r="BU81" s="2">
        <f>((3*BU$75*$BX$88*$BX$98*$BX$95)/(2*PI()))*(($BX$92^3)/(SQRT(SQRT(((BU$75*SIN($BJ81))^2)+($BT$107-(BU$75*COS($BJ81)))^2)^2+$BX$92^2)^5))</f>
        <v>4.1232637470418156</v>
      </c>
      <c r="CB81">
        <f>CB80+$BX$98</f>
        <v>1.1780972450961722</v>
      </c>
      <c r="CC81" s="79"/>
      <c r="CD81" s="2">
        <f>((3*CD$75*$BX$88*$BX$98*$BX$95)/(2*PI()))*(($BX$92^3)/(SQRT(SQRT(((CD$75*SIN($CB81))^2)+($BT$107-(CD$75*COS($CB81)))^2)^2+$BX$92^2)^5))</f>
        <v>0.36033227943730251</v>
      </c>
      <c r="CE81" s="2">
        <f>((3*CE$75*$BX$88*$BX$98*$BX$95)/(2*PI()))*(($BX$92^3)/(SQRT(SQRT(((CE$75*SIN($CB81))^2)+($BT$107-(CE$75*COS($CB81)))^2)^2+$BX$92^2)^5))</f>
        <v>1.0676100251682319</v>
      </c>
      <c r="CF81" s="2">
        <f>((3*CF$75*$BX$88*$BX$98*$BX$95)/(2*PI()))*(($BX$92^3)/(SQRT(SQRT(((CF$75*SIN($CB81))^2)+($BT$107-(CF$75*COS($CB81)))^2)^2+$BX$92^2)^5))</f>
        <v>1.7358735664850313</v>
      </c>
      <c r="CG81" s="2">
        <f>((3*CG$75*$BX$88*$BX$98*$BX$95)/(2*PI()))*(($BX$92^3)/(SQRT(SQRT(((CG$75*SIN($CB81))^2)+($BT$107-(CG$75*COS($CB81)))^2)^2+$BX$92^2)^5))</f>
        <v>2.3427605361438957</v>
      </c>
      <c r="CH81" s="2">
        <f>((3*CH$75*$BX$88*$BX$98*$BX$95)/(2*PI()))*(($BX$92^3)/(SQRT(SQRT(((CH$75*SIN($CB81))^2)+($BT$107-(CH$75*COS($CB81)))^2)^2+$BX$92^2)^5))</f>
        <v>2.8708118131840878</v>
      </c>
      <c r="CI81" s="2">
        <f>((3*CI$75*$BX$88*$BX$98*$BX$95)/(2*PI()))*(($BX$92^3)/(SQRT(SQRT(((CI$75*SIN($CB81))^2)+($BT$107-(CI$75*COS($CB81)))^2)^2+$BX$92^2)^5))</f>
        <v>3.3084304411569989</v>
      </c>
      <c r="CJ81" s="2">
        <f>((3*CJ$75*$BX$88*$BX$98*$BX$95)/(2*PI()))*(($BX$92^3)/(SQRT(SQRT(((CJ$75*SIN($CB81))^2)+($BT$107-(CJ$75*COS($CB81)))^2)^2+$BX$92^2)^5))</f>
        <v>3.6501042533848915</v>
      </c>
      <c r="CK81" s="2">
        <f>((3*CK$75*$BX$88*$BX$98*$BX$95)/(2*PI()))*(($BX$92^3)/(SQRT(SQRT(((CK$75*SIN($CB81))^2)+($BT$107-(CK$75*COS($CB81)))^2)^2+$BX$92^2)^5))</f>
        <v>3.8959698371915237</v>
      </c>
      <c r="CL81" s="2">
        <f>((3*CL$75*$BX$88*$BX$98*$BX$95)/(2*PI()))*(($BX$92^3)/(SQRT(SQRT(((CL$75*SIN($CB81))^2)+($BT$107-(CL$75*COS($CB81)))^2)^2+$BX$92^2)^5))</f>
        <v>4.0508907005422401</v>
      </c>
      <c r="CM81" s="2">
        <f>((3*CM$75*$BX$88*$BX$98*$BX$95)/(2*PI()))*(($BX$92^3)/(SQRT(SQRT(((CM$75*SIN($CB81))^2)+($BT$107-(CM$75*COS($CB81)))^2)^2+$BX$92^2)^5))</f>
        <v>4.1232637470418156</v>
      </c>
    </row>
    <row r="82" spans="5:91" x14ac:dyDescent="0.2">
      <c r="E82" s="83"/>
      <c r="F82" s="67">
        <f>F81+$BX$98</f>
        <v>1.4398966328953215</v>
      </c>
      <c r="G82" s="70"/>
      <c r="H82" s="67">
        <f>H$75*$BX$88*$BX$98</f>
        <v>1.4431691252428109E-5</v>
      </c>
      <c r="I82" s="67">
        <f>I$75*$BX$88*$BX$98</f>
        <v>4.3295073757284329E-5</v>
      </c>
      <c r="J82" s="67">
        <f>J$75*$BX$88*$BX$98</f>
        <v>7.2158456262140532E-5</v>
      </c>
      <c r="K82" s="67">
        <f>K$75*$BX$88*$BX$98</f>
        <v>1.0102183876699676E-4</v>
      </c>
      <c r="L82" s="67">
        <f>L$75*$BX$88*$BX$98</f>
        <v>1.2988522127185299E-4</v>
      </c>
      <c r="M82" s="67">
        <f>M$75*$BX$88*$BX$98</f>
        <v>1.5874860377670919E-4</v>
      </c>
      <c r="N82" s="67">
        <f>N$75*$BX$88*$BX$98</f>
        <v>1.8761198628156539E-4</v>
      </c>
      <c r="O82" s="67">
        <f>O$75*$BX$88*$BX$98</f>
        <v>2.1647536878642161E-4</v>
      </c>
      <c r="P82" s="67">
        <f>P$75*$BX$88*$BX$98</f>
        <v>2.4533875129127783E-4</v>
      </c>
      <c r="Q82" s="67">
        <f>Q$75*$BX$88*$BX$98</f>
        <v>2.7420213379613403E-4</v>
      </c>
      <c r="R82">
        <f t="shared" si="104"/>
        <v>1.4431691252428107E-3</v>
      </c>
      <c r="S82" s="85"/>
      <c r="T82" s="67">
        <f t="shared" si="56"/>
        <v>1.4398966328953215</v>
      </c>
      <c r="U82" s="70"/>
      <c r="V82" s="2">
        <f>V$75*$BX$88*$BX$98*$BX$95</f>
        <v>3.3333333333333326E-2</v>
      </c>
      <c r="W82" s="2">
        <f>W$75*$BX$88*$BX$98*$BX$95</f>
        <v>9.9999999999999978E-2</v>
      </c>
      <c r="X82" s="2">
        <f>X$75*$BX$88*$BX$98*$BX$95</f>
        <v>0.1666666666666666</v>
      </c>
      <c r="Y82" s="2">
        <f>Y$75*$BX$88*$BX$98*$BX$95</f>
        <v>0.23333333333333325</v>
      </c>
      <c r="Z82" s="2">
        <f>Z$75*$BX$88*$BX$98*$BX$95</f>
        <v>0.29999999999999993</v>
      </c>
      <c r="AA82" s="2">
        <f>AA$75*$BX$88*$BX$98*$BX$95</f>
        <v>0.36666666666666659</v>
      </c>
      <c r="AB82" s="2">
        <f>AB$75*$BX$88*$BX$98*$BX$95</f>
        <v>0.43333333333333318</v>
      </c>
      <c r="AC82" s="2">
        <f>AC$75*$BX$88*$BX$98*$BX$95</f>
        <v>0.49999999999999983</v>
      </c>
      <c r="AD82" s="2">
        <f>AD$75*$BX$88*$BX$98*$BX$95</f>
        <v>0.56666666666666654</v>
      </c>
      <c r="AE82" s="2">
        <f>AE$75*$BX$88*$BX$98*$BX$95</f>
        <v>0.63333333333333308</v>
      </c>
      <c r="AF82" s="44"/>
      <c r="AG82" s="85"/>
      <c r="AH82" s="67">
        <f t="shared" si="68"/>
        <v>1.4398966328953215</v>
      </c>
      <c r="AI82" s="70"/>
      <c r="AJ82" s="2">
        <f>SQRT(((AJ$75*SIN($AH82))^2)+($BX$89-(AJ$75*COS($AH82)))^2)</f>
        <v>0.31435783292170749</v>
      </c>
      <c r="AK82" s="2">
        <f>SQRT(((AK$75*SIN($AH82))^2)+($BX$89-(AK$75*COS($AH82)))^2)</f>
        <v>0.31333355447142353</v>
      </c>
      <c r="AL82" s="2">
        <f>SQRT(((AL$75*SIN($AH82))^2)+($BX$89-(AL$75*COS($AH82)))^2)</f>
        <v>0.31265873663814497</v>
      </c>
      <c r="AM82" s="2">
        <f>SQRT(((AM$75*SIN($AH82))^2)+($BX$89-(AM$75*COS($AH82)))^2)</f>
        <v>0.3123356445150397</v>
      </c>
      <c r="AN82" s="2">
        <f>SQRT(((AN$75*SIN($AH82))^2)+($BX$89-(AN$75*COS($AH82)))^2)</f>
        <v>0.31236536951635596</v>
      </c>
      <c r="AO82" s="2">
        <f>SQRT(((AO$75*SIN($AH82))^2)+($BX$89-(AO$75*COS($AH82)))^2)</f>
        <v>0.31274781104198629</v>
      </c>
      <c r="AP82" s="2">
        <f>SQRT(((AP$75*SIN($AH82))^2)+($BX$89-(AP$75*COS($AH82)))^2)</f>
        <v>0.31348167817277345</v>
      </c>
      <c r="AQ82" s="2">
        <f>SQRT(((AQ$75*SIN($AH82))^2)+($BX$89-(AQ$75*COS($AH82)))^2)</f>
        <v>0.31456451133031949</v>
      </c>
      <c r="AR82" s="2">
        <f>SQRT(((AR$75*SIN($AH82))^2)+($BX$89-(AR$75*COS($AH82)))^2)</f>
        <v>0.31599272306011578</v>
      </c>
      <c r="AS82" s="2">
        <f>SQRT(((AS$75*SIN($AH82))^2)+($BX$89-(AS$75*COS($AH82)))^2)</f>
        <v>0.31776165638007897</v>
      </c>
      <c r="AT82" s="44"/>
      <c r="AU82" s="85"/>
      <c r="AV82" s="67">
        <f t="shared" si="80"/>
        <v>1.4398966328953215</v>
      </c>
      <c r="AW82" s="70"/>
      <c r="AX82" s="2">
        <f>SQRT(SQRT(((AX$75*SIN($AV82))^2)+($BX$89-(AX$75*COS($AV82)))^2)^2+$BX$92^2)</f>
        <v>0.37804873643385212</v>
      </c>
      <c r="AY82" s="2">
        <f>SQRT(SQRT(((AY$75*SIN($AV82))^2)+($BX$89-(AY$75*COS($AV82)))^2)^2+$BX$92^2)</f>
        <v>0.37719745009437233</v>
      </c>
      <c r="AZ82" s="2">
        <f>SQRT(SQRT(((AZ$75*SIN($AV82))^2)+($BX$89-(AZ$75*COS($AV82)))^2)^2+$BX$92^2)</f>
        <v>0.37663707411268066</v>
      </c>
      <c r="BA82" s="2">
        <f>SQRT(SQRT(((BA$75*SIN($AV82))^2)+($BX$89-(BA$75*COS($AV82)))^2)^2+$BX$92^2)</f>
        <v>0.37636890790104494</v>
      </c>
      <c r="BB82" s="2">
        <f>SQRT(SQRT(((BB$75*SIN($AV82))^2)+($BX$89-(BB$75*COS($AV82)))^2)^2+$BX$92^2)</f>
        <v>0.37639357602526852</v>
      </c>
      <c r="BC82" s="2">
        <f>SQRT(SQRT(((BC$75*SIN($AV82))^2)+($BX$89-(BC$75*COS($AV82)))^2)^2+$BX$92^2)</f>
        <v>0.376711020958445</v>
      </c>
      <c r="BD82" s="2">
        <f>SQRT(SQRT(((BD$75*SIN($AV82))^2)+($BX$89-(BD$75*COS($AV82)))^2)^2+$BX$92^2)</f>
        <v>0.37732050374982046</v>
      </c>
      <c r="BE82" s="2">
        <f>SQRT(SQRT(((BE$75*SIN($AV82))^2)+($BX$89-(BE$75*COS($AV82)))^2)^2+$BX$92^2)</f>
        <v>0.37822061259069778</v>
      </c>
      <c r="BF82" s="2">
        <f>SQRT(SQRT(((BF$75*SIN($AV82))^2)+($BX$89-(BF$75*COS($AV82)))^2)^2+$BX$92^2)</f>
        <v>0.37940927904697719</v>
      </c>
      <c r="BG82" s="2">
        <f>SQRT(SQRT(((BG$75*SIN($AV82))^2)+($BX$89-(BG$75*COS($AV82)))^2)^2+$BX$92^2)</f>
        <v>0.38088380152667478</v>
      </c>
      <c r="BI82" s="85"/>
      <c r="BJ82" s="67">
        <f t="shared" si="92"/>
        <v>1.4398966328953215</v>
      </c>
      <c r="BK82" s="70"/>
      <c r="BL82" s="2">
        <f>((3*BL$75*$BX$88*$BX$98*$BX$95)/(2*PI()))*(($BX$92^3)/(SQRT(SQRT(((BL$75*SIN($BJ82))^2)+($BT$107-(BL$75*COS($BJ82)))^2)^2+$BX$92^2)^5))</f>
        <v>0.36033227943730251</v>
      </c>
      <c r="BM82" s="2">
        <f>((3*BM$75*$BX$88*$BX$98*$BX$95)/(2*PI()))*(($BX$92^3)/(SQRT(SQRT(((BM$75*SIN($BJ82))^2)+($BT$107-(BM$75*COS($BJ82)))^2)^2+$BX$92^2)^5))</f>
        <v>1.0676100251682319</v>
      </c>
      <c r="BN82" s="2">
        <f>((3*BN$75*$BX$88*$BX$98*$BX$95)/(2*PI()))*(($BX$92^3)/(SQRT(SQRT(((BN$75*SIN($BJ82))^2)+($BT$107-(BN$75*COS($BJ82)))^2)^2+$BX$92^2)^5))</f>
        <v>1.7358735664850313</v>
      </c>
      <c r="BO82" s="2">
        <f>((3*BO$75*$BX$88*$BX$98*$BX$95)/(2*PI()))*(($BX$92^3)/(SQRT(SQRT(((BO$75*SIN($BJ82))^2)+($BT$107-(BO$75*COS($BJ82)))^2)^2+$BX$92^2)^5))</f>
        <v>2.3427605361438957</v>
      </c>
      <c r="BP82" s="2">
        <f>((3*BP$75*$BX$88*$BX$98*$BX$95)/(2*PI()))*(($BX$92^3)/(SQRT(SQRT(((BP$75*SIN($BJ82))^2)+($BT$107-(BP$75*COS($BJ82)))^2)^2+$BX$92^2)^5))</f>
        <v>2.8708118131840878</v>
      </c>
      <c r="BQ82" s="2">
        <f>((3*BQ$75*$BX$88*$BX$98*$BX$95)/(2*PI()))*(($BX$92^3)/(SQRT(SQRT(((BQ$75*SIN($BJ82))^2)+($BT$107-(BQ$75*COS($BJ82)))^2)^2+$BX$92^2)^5))</f>
        <v>3.3084304411569989</v>
      </c>
      <c r="BR82" s="2">
        <f>((3*BR$75*$BX$88*$BX$98*$BX$95)/(2*PI()))*(($BX$92^3)/(SQRT(SQRT(((BR$75*SIN($BJ82))^2)+($BT$107-(BR$75*COS($BJ82)))^2)^2+$BX$92^2)^5))</f>
        <v>3.6501042533848915</v>
      </c>
      <c r="BS82" s="2">
        <f>((3*BS$75*$BX$88*$BX$98*$BX$95)/(2*PI()))*(($BX$92^3)/(SQRT(SQRT(((BS$75*SIN($BJ82))^2)+($BT$107-(BS$75*COS($BJ82)))^2)^2+$BX$92^2)^5))</f>
        <v>3.8959698371915237</v>
      </c>
      <c r="BT82" s="2">
        <f>((3*BT$75*$BX$88*$BX$98*$BX$95)/(2*PI()))*(($BX$92^3)/(SQRT(SQRT(((BT$75*SIN($BJ82))^2)+($BT$107-(BT$75*COS($BJ82)))^2)^2+$BX$92^2)^5))</f>
        <v>4.0508907005422401</v>
      </c>
      <c r="BU82" s="2">
        <f>((3*BU$75*$BX$88*$BX$98*$BX$95)/(2*PI()))*(($BX$92^3)/(SQRT(SQRT(((BU$75*SIN($BJ82))^2)+($BT$107-(BU$75*COS($BJ82)))^2)^2+$BX$92^2)^5))</f>
        <v>4.1232637470418156</v>
      </c>
      <c r="CB82">
        <f>CB81+$BX$98</f>
        <v>1.4398966328953215</v>
      </c>
      <c r="CC82" s="79"/>
      <c r="CD82" s="2">
        <f>((3*CD$75*$BX$88*$BX$98*$BX$95)/(2*PI()))*(($BX$92^3)/(SQRT(SQRT(((CD$75*SIN($CB82))^2)+($BT$107-(CD$75*COS($CB82)))^2)^2+$BX$92^2)^5))</f>
        <v>0.36033227943730251</v>
      </c>
      <c r="CE82" s="2">
        <f>((3*CE$75*$BX$88*$BX$98*$BX$95)/(2*PI()))*(($BX$92^3)/(SQRT(SQRT(((CE$75*SIN($CB82))^2)+($BT$107-(CE$75*COS($CB82)))^2)^2+$BX$92^2)^5))</f>
        <v>1.0676100251682319</v>
      </c>
      <c r="CF82" s="2">
        <f>((3*CF$75*$BX$88*$BX$98*$BX$95)/(2*PI()))*(($BX$92^3)/(SQRT(SQRT(((CF$75*SIN($CB82))^2)+($BT$107-(CF$75*COS($CB82)))^2)^2+$BX$92^2)^5))</f>
        <v>1.7358735664850313</v>
      </c>
      <c r="CG82" s="2">
        <f>((3*CG$75*$BX$88*$BX$98*$BX$95)/(2*PI()))*(($BX$92^3)/(SQRT(SQRT(((CG$75*SIN($CB82))^2)+($BT$107-(CG$75*COS($CB82)))^2)^2+$BX$92^2)^5))</f>
        <v>2.3427605361438957</v>
      </c>
      <c r="CH82" s="2">
        <f>((3*CH$75*$BX$88*$BX$98*$BX$95)/(2*PI()))*(($BX$92^3)/(SQRT(SQRT(((CH$75*SIN($CB82))^2)+($BT$107-(CH$75*COS($CB82)))^2)^2+$BX$92^2)^5))</f>
        <v>2.8708118131840878</v>
      </c>
      <c r="CI82" s="2">
        <f>((3*CI$75*$BX$88*$BX$98*$BX$95)/(2*PI()))*(($BX$92^3)/(SQRT(SQRT(((CI$75*SIN($CB82))^2)+($BT$107-(CI$75*COS($CB82)))^2)^2+$BX$92^2)^5))</f>
        <v>3.3084304411569989</v>
      </c>
      <c r="CJ82" s="2">
        <f>((3*CJ$75*$BX$88*$BX$98*$BX$95)/(2*PI()))*(($BX$92^3)/(SQRT(SQRT(((CJ$75*SIN($CB82))^2)+($BT$107-(CJ$75*COS($CB82)))^2)^2+$BX$92^2)^5))</f>
        <v>3.6501042533848915</v>
      </c>
      <c r="CK82" s="2">
        <f>((3*CK$75*$BX$88*$BX$98*$BX$95)/(2*PI()))*(($BX$92^3)/(SQRT(SQRT(((CK$75*SIN($CB82))^2)+($BT$107-(CK$75*COS($CB82)))^2)^2+$BX$92^2)^5))</f>
        <v>3.8959698371915237</v>
      </c>
      <c r="CL82" s="2">
        <f>((3*CL$75*$BX$88*$BX$98*$BX$95)/(2*PI()))*(($BX$92^3)/(SQRT(SQRT(((CL$75*SIN($CB82))^2)+($BT$107-(CL$75*COS($CB82)))^2)^2+$BX$92^2)^5))</f>
        <v>4.0508907005422401</v>
      </c>
      <c r="CM82" s="2">
        <f>((3*CM$75*$BX$88*$BX$98*$BX$95)/(2*PI()))*(($BX$92^3)/(SQRT(SQRT(((CM$75*SIN($CB82))^2)+($BT$107-(CM$75*COS($CB82)))^2)^2+$BX$92^2)^5))</f>
        <v>4.1232637470418156</v>
      </c>
    </row>
    <row r="83" spans="5:91" x14ac:dyDescent="0.2">
      <c r="E83" s="83"/>
      <c r="F83" s="67">
        <f>F82+$BX$98</f>
        <v>1.7016960206944709</v>
      </c>
      <c r="G83" s="70"/>
      <c r="H83" s="67">
        <f>H$75*$BX$88*$BX$98</f>
        <v>1.4431691252428109E-5</v>
      </c>
      <c r="I83" s="67">
        <f>I$75*$BX$88*$BX$98</f>
        <v>4.3295073757284329E-5</v>
      </c>
      <c r="J83" s="67">
        <f>J$75*$BX$88*$BX$98</f>
        <v>7.2158456262140532E-5</v>
      </c>
      <c r="K83" s="67">
        <f>K$75*$BX$88*$BX$98</f>
        <v>1.0102183876699676E-4</v>
      </c>
      <c r="L83" s="67">
        <f>L$75*$BX$88*$BX$98</f>
        <v>1.2988522127185299E-4</v>
      </c>
      <c r="M83" s="67">
        <f>M$75*$BX$88*$BX$98</f>
        <v>1.5874860377670919E-4</v>
      </c>
      <c r="N83" s="67">
        <f>N$75*$BX$88*$BX$98</f>
        <v>1.8761198628156539E-4</v>
      </c>
      <c r="O83" s="67">
        <f>O$75*$BX$88*$BX$98</f>
        <v>2.1647536878642161E-4</v>
      </c>
      <c r="P83" s="67">
        <f>P$75*$BX$88*$BX$98</f>
        <v>2.4533875129127783E-4</v>
      </c>
      <c r="Q83" s="67">
        <f>Q$75*$BX$88*$BX$98</f>
        <v>2.7420213379613403E-4</v>
      </c>
      <c r="R83">
        <f t="shared" si="104"/>
        <v>1.4431691252428107E-3</v>
      </c>
      <c r="S83" s="85"/>
      <c r="T83" s="67">
        <f t="shared" si="56"/>
        <v>1.7016960206944709</v>
      </c>
      <c r="U83" s="70"/>
      <c r="V83" s="2">
        <f>V$75*$BX$88*$BX$98*$BX$95</f>
        <v>3.3333333333333326E-2</v>
      </c>
      <c r="W83" s="2">
        <f>W$75*$BX$88*$BX$98*$BX$95</f>
        <v>9.9999999999999978E-2</v>
      </c>
      <c r="X83" s="2">
        <f>X$75*$BX$88*$BX$98*$BX$95</f>
        <v>0.1666666666666666</v>
      </c>
      <c r="Y83" s="2">
        <f>Y$75*$BX$88*$BX$98*$BX$95</f>
        <v>0.23333333333333325</v>
      </c>
      <c r="Z83" s="2">
        <f>Z$75*$BX$88*$BX$98*$BX$95</f>
        <v>0.29999999999999993</v>
      </c>
      <c r="AA83" s="2">
        <f>AA$75*$BX$88*$BX$98*$BX$95</f>
        <v>0.36666666666666659</v>
      </c>
      <c r="AB83" s="2">
        <f>AB$75*$BX$88*$BX$98*$BX$95</f>
        <v>0.43333333333333318</v>
      </c>
      <c r="AC83" s="2">
        <f>AC$75*$BX$88*$BX$98*$BX$95</f>
        <v>0.49999999999999983</v>
      </c>
      <c r="AD83" s="2">
        <f>AD$75*$BX$88*$BX$98*$BX$95</f>
        <v>0.56666666666666654</v>
      </c>
      <c r="AE83" s="2">
        <f>AE$75*$BX$88*$BX$98*$BX$95</f>
        <v>0.63333333333333308</v>
      </c>
      <c r="AF83" s="44"/>
      <c r="AG83" s="85"/>
      <c r="AH83" s="67">
        <f t="shared" si="68"/>
        <v>1.7016960206944709</v>
      </c>
      <c r="AI83" s="70"/>
      <c r="AJ83" s="2">
        <f>SQRT(((AJ$75*SIN($AH83))^2)+($BX$89-(AJ$75*COS($AH83)))^2)</f>
        <v>0.31572817086976551</v>
      </c>
      <c r="AK83" s="2">
        <f>SQRT(((AK$75*SIN($AH83))^2)+($BX$89-(AK$75*COS($AH83)))^2)</f>
        <v>0.31744008669716473</v>
      </c>
      <c r="AL83" s="2">
        <f>SQRT(((AL$75*SIN($AH83))^2)+($BX$89-(AL$75*COS($AH83)))^2)</f>
        <v>0.31948808961186503</v>
      </c>
      <c r="AM83" s="2">
        <f>SQRT(((AM$75*SIN($AH83))^2)+($BX$89-(AM$75*COS($AH83)))^2)</f>
        <v>0.32186576420205792</v>
      </c>
      <c r="AN83" s="2">
        <f>SQRT(((AN$75*SIN($AH83))^2)+($BX$89-(AN$75*COS($AH83)))^2)</f>
        <v>0.32456586531382253</v>
      </c>
      <c r="AO83" s="2">
        <f>SQRT(((AO$75*SIN($AH83))^2)+($BX$89-(AO$75*COS($AH83)))^2)</f>
        <v>0.32758042018479372</v>
      </c>
      <c r="AP83" s="2">
        <f>SQRT(((AP$75*SIN($AH83))^2)+($BX$89-(AP$75*COS($AH83)))^2)</f>
        <v>0.33090083476773163</v>
      </c>
      <c r="AQ83" s="2">
        <f>SQRT(((AQ$75*SIN($AH83))^2)+($BX$89-(AQ$75*COS($AH83)))^2)</f>
        <v>0.33451800132656129</v>
      </c>
      <c r="AR83" s="2">
        <f>SQRT(((AR$75*SIN($AH83))^2)+($BX$89-(AR$75*COS($AH83)))^2)</f>
        <v>0.33842240465585743</v>
      </c>
      <c r="AS83" s="2">
        <f>SQRT(((AS$75*SIN($AH83))^2)+($BX$89-(AS$75*COS($AH83)))^2)</f>
        <v>0.34260422463038687</v>
      </c>
      <c r="AT83" s="44"/>
      <c r="AU83" s="85"/>
      <c r="AV83" s="67">
        <f t="shared" si="80"/>
        <v>1.7016960206944709</v>
      </c>
      <c r="AW83" s="70"/>
      <c r="AX83" s="2">
        <f>SQRT(SQRT(((AX$75*SIN($AV83))^2)+($BX$89-(AX$75*COS($AV83)))^2)^2+$BX$92^2)</f>
        <v>0.37918897383859651</v>
      </c>
      <c r="AY83" s="2">
        <f>SQRT(SQRT(((AY$75*SIN($AV83))^2)+($BX$89-(AY$75*COS($AV83)))^2)^2+$BX$92^2)</f>
        <v>0.38061556542304398</v>
      </c>
      <c r="AZ83" s="2">
        <f>SQRT(SQRT(((AZ$75*SIN($AV83))^2)+($BX$89-(AZ$75*COS($AV83)))^2)^2+$BX$92^2)</f>
        <v>0.38232530573300938</v>
      </c>
      <c r="BA83" s="2">
        <f>SQRT(SQRT(((BA$75*SIN($AV83))^2)+($BX$89-(BA$75*COS($AV83)))^2)^2+$BX$92^2)</f>
        <v>0.38431441576575648</v>
      </c>
      <c r="BB83" s="2">
        <f>SQRT(SQRT(((BB$75*SIN($AV83))^2)+($BX$89-(BB$75*COS($AV83)))^2)^2+$BX$92^2)</f>
        <v>0.38657858311979776</v>
      </c>
      <c r="BC83" s="2">
        <f>SQRT(SQRT(((BC$75*SIN($AV83))^2)+($BX$89-(BC$75*COS($AV83)))^2)^2+$BX$92^2)</f>
        <v>0.38911300632135903</v>
      </c>
      <c r="BD83" s="2">
        <f>SQRT(SQRT(((BD$75*SIN($AV83))^2)+($BX$89-(BD$75*COS($AV83)))^2)^2+$BX$92^2)</f>
        <v>0.39191244232606548</v>
      </c>
      <c r="BE83" s="2">
        <f>SQRT(SQRT(((BE$75*SIN($AV83))^2)+($BX$89-(BE$75*COS($AV83)))^2)^2+$BX$92^2)</f>
        <v>0.39497125618393708</v>
      </c>
      <c r="BF83" s="2">
        <f>SQRT(SQRT(((BF$75*SIN($AV83))^2)+($BX$89-(BF$75*COS($AV83)))^2)^2+$BX$92^2)</f>
        <v>0.39828347188033414</v>
      </c>
      <c r="BG83" s="2">
        <f>SQRT(SQRT(((BG$75*SIN($AV83))^2)+($BX$89-(BG$75*COS($AV83)))^2)^2+$BX$92^2)</f>
        <v>0.40184282342053662</v>
      </c>
      <c r="BI83" s="85"/>
      <c r="BJ83" s="67">
        <f t="shared" si="92"/>
        <v>1.7016960206944709</v>
      </c>
      <c r="BK83" s="70"/>
      <c r="BL83" s="2">
        <f>((3*BL$75*$BX$88*$BX$98*$BX$95)/(2*PI()))*(($BX$92^3)/(SQRT(SQRT(((BL$75*SIN($BJ83))^2)+($BT$107-(BL$75*COS($BJ83)))^2)^2+$BX$92^2)^5))</f>
        <v>0.36033227943730251</v>
      </c>
      <c r="BM83" s="2">
        <f>((3*BM$75*$BX$88*$BX$98*$BX$95)/(2*PI()))*(($BX$92^3)/(SQRT(SQRT(((BM$75*SIN($BJ83))^2)+($BT$107-(BM$75*COS($BJ83)))^2)^2+$BX$92^2)^5))</f>
        <v>1.0676100251682319</v>
      </c>
      <c r="BN83" s="2">
        <f>((3*BN$75*$BX$88*$BX$98*$BX$95)/(2*PI()))*(($BX$92^3)/(SQRT(SQRT(((BN$75*SIN($BJ83))^2)+($BT$107-(BN$75*COS($BJ83)))^2)^2+$BX$92^2)^5))</f>
        <v>1.7358735664850313</v>
      </c>
      <c r="BO83" s="2">
        <f>((3*BO$75*$BX$88*$BX$98*$BX$95)/(2*PI()))*(($BX$92^3)/(SQRT(SQRT(((BO$75*SIN($BJ83))^2)+($BT$107-(BO$75*COS($BJ83)))^2)^2+$BX$92^2)^5))</f>
        <v>2.3427605361438957</v>
      </c>
      <c r="BP83" s="2">
        <f>((3*BP$75*$BX$88*$BX$98*$BX$95)/(2*PI()))*(($BX$92^3)/(SQRT(SQRT(((BP$75*SIN($BJ83))^2)+($BT$107-(BP$75*COS($BJ83)))^2)^2+$BX$92^2)^5))</f>
        <v>2.8708118131840878</v>
      </c>
      <c r="BQ83" s="2">
        <f>((3*BQ$75*$BX$88*$BX$98*$BX$95)/(2*PI()))*(($BX$92^3)/(SQRT(SQRT(((BQ$75*SIN($BJ83))^2)+($BT$107-(BQ$75*COS($BJ83)))^2)^2+$BX$92^2)^5))</f>
        <v>3.3084304411569989</v>
      </c>
      <c r="BR83" s="2">
        <f>((3*BR$75*$BX$88*$BX$98*$BX$95)/(2*PI()))*(($BX$92^3)/(SQRT(SQRT(((BR$75*SIN($BJ83))^2)+($BT$107-(BR$75*COS($BJ83)))^2)^2+$BX$92^2)^5))</f>
        <v>3.6501042533848915</v>
      </c>
      <c r="BS83" s="2">
        <f>((3*BS$75*$BX$88*$BX$98*$BX$95)/(2*PI()))*(($BX$92^3)/(SQRT(SQRT(((BS$75*SIN($BJ83))^2)+($BT$107-(BS$75*COS($BJ83)))^2)^2+$BX$92^2)^5))</f>
        <v>3.8959698371915237</v>
      </c>
      <c r="BT83" s="2">
        <f>((3*BT$75*$BX$88*$BX$98*$BX$95)/(2*PI()))*(($BX$92^3)/(SQRT(SQRT(((BT$75*SIN($BJ83))^2)+($BT$107-(BT$75*COS($BJ83)))^2)^2+$BX$92^2)^5))</f>
        <v>4.0508907005422401</v>
      </c>
      <c r="BU83" s="2">
        <f>((3*BU$75*$BX$88*$BX$98*$BX$95)/(2*PI()))*(($BX$92^3)/(SQRT(SQRT(((BU$75*SIN($BJ83))^2)+($BT$107-(BU$75*COS($BJ83)))^2)^2+$BX$92^2)^5))</f>
        <v>4.123263747041813</v>
      </c>
      <c r="CB83">
        <f>CB82+$BX$98</f>
        <v>1.7016960206944709</v>
      </c>
      <c r="CC83" s="79"/>
      <c r="CD83" s="2">
        <f>((3*CD$75*$BX$88*$BX$98*$BX$95)/(2*PI()))*(($BX$92^3)/(SQRT(SQRT(((CD$75*SIN($CB83))^2)+($BT$107-(CD$75*COS($CB83)))^2)^2+$BX$92^2)^5))</f>
        <v>0.36033227943730251</v>
      </c>
      <c r="CE83" s="2">
        <f>((3*CE$75*$BX$88*$BX$98*$BX$95)/(2*PI()))*(($BX$92^3)/(SQRT(SQRT(((CE$75*SIN($CB83))^2)+($BT$107-(CE$75*COS($CB83)))^2)^2+$BX$92^2)^5))</f>
        <v>1.0676100251682319</v>
      </c>
      <c r="CF83" s="2">
        <f>((3*CF$75*$BX$88*$BX$98*$BX$95)/(2*PI()))*(($BX$92^3)/(SQRT(SQRT(((CF$75*SIN($CB83))^2)+($BT$107-(CF$75*COS($CB83)))^2)^2+$BX$92^2)^5))</f>
        <v>1.7358735664850313</v>
      </c>
      <c r="CG83" s="2">
        <f>((3*CG$75*$BX$88*$BX$98*$BX$95)/(2*PI()))*(($BX$92^3)/(SQRT(SQRT(((CG$75*SIN($CB83))^2)+($BT$107-(CG$75*COS($CB83)))^2)^2+$BX$92^2)^5))</f>
        <v>2.3427605361438957</v>
      </c>
      <c r="CH83" s="2">
        <f>((3*CH$75*$BX$88*$BX$98*$BX$95)/(2*PI()))*(($BX$92^3)/(SQRT(SQRT(((CH$75*SIN($CB83))^2)+($BT$107-(CH$75*COS($CB83)))^2)^2+$BX$92^2)^5))</f>
        <v>2.8708118131840878</v>
      </c>
      <c r="CI83" s="2">
        <f>((3*CI$75*$BX$88*$BX$98*$BX$95)/(2*PI()))*(($BX$92^3)/(SQRT(SQRT(((CI$75*SIN($CB83))^2)+($BT$107-(CI$75*COS($CB83)))^2)^2+$BX$92^2)^5))</f>
        <v>3.3084304411569989</v>
      </c>
      <c r="CJ83" s="2">
        <f>((3*CJ$75*$BX$88*$BX$98*$BX$95)/(2*PI()))*(($BX$92^3)/(SQRT(SQRT(((CJ$75*SIN($CB83))^2)+($BT$107-(CJ$75*COS($CB83)))^2)^2+$BX$92^2)^5))</f>
        <v>3.6501042533848915</v>
      </c>
      <c r="CK83" s="2">
        <f>((3*CK$75*$BX$88*$BX$98*$BX$95)/(2*PI()))*(($BX$92^3)/(SQRT(SQRT(((CK$75*SIN($CB83))^2)+($BT$107-(CK$75*COS($CB83)))^2)^2+$BX$92^2)^5))</f>
        <v>3.8959698371915237</v>
      </c>
      <c r="CL83" s="2">
        <f>((3*CL$75*$BX$88*$BX$98*$BX$95)/(2*PI()))*(($BX$92^3)/(SQRT(SQRT(((CL$75*SIN($CB83))^2)+($BT$107-(CL$75*COS($CB83)))^2)^2+$BX$92^2)^5))</f>
        <v>4.0508907005422401</v>
      </c>
      <c r="CM83" s="2">
        <f>((3*CM$75*$BX$88*$BX$98*$BX$95)/(2*PI()))*(($BX$92^3)/(SQRT(SQRT(((CM$75*SIN($CB83))^2)+($BT$107-(CM$75*COS($CB83)))^2)^2+$BX$92^2)^5))</f>
        <v>4.123263747041813</v>
      </c>
    </row>
    <row r="84" spans="5:91" x14ac:dyDescent="0.2">
      <c r="E84" s="83"/>
      <c r="F84" s="67">
        <f>F83+$BX$98</f>
        <v>1.9634954084936203</v>
      </c>
      <c r="G84" s="70"/>
      <c r="H84" s="67">
        <f>H$75*$BX$88*$BX$98</f>
        <v>1.4431691252428109E-5</v>
      </c>
      <c r="I84" s="67">
        <f>I$75*$BX$88*$BX$98</f>
        <v>4.3295073757284329E-5</v>
      </c>
      <c r="J84" s="67">
        <f>J$75*$BX$88*$BX$98</f>
        <v>7.2158456262140532E-5</v>
      </c>
      <c r="K84" s="67">
        <f>K$75*$BX$88*$BX$98</f>
        <v>1.0102183876699676E-4</v>
      </c>
      <c r="L84" s="67">
        <f>L$75*$BX$88*$BX$98</f>
        <v>1.2988522127185299E-4</v>
      </c>
      <c r="M84" s="67">
        <f>M$75*$BX$88*$BX$98</f>
        <v>1.5874860377670919E-4</v>
      </c>
      <c r="N84" s="67">
        <f>N$75*$BX$88*$BX$98</f>
        <v>1.8761198628156539E-4</v>
      </c>
      <c r="O84" s="67">
        <f>O$75*$BX$88*$BX$98</f>
        <v>2.1647536878642161E-4</v>
      </c>
      <c r="P84" s="67">
        <f>P$75*$BX$88*$BX$98</f>
        <v>2.4533875129127783E-4</v>
      </c>
      <c r="Q84" s="67">
        <f>Q$75*$BX$88*$BX$98</f>
        <v>2.7420213379613403E-4</v>
      </c>
      <c r="R84">
        <f t="shared" si="104"/>
        <v>1.4431691252428107E-3</v>
      </c>
      <c r="S84" s="85"/>
      <c r="T84" s="67">
        <f t="shared" si="56"/>
        <v>1.9634954084936203</v>
      </c>
      <c r="U84" s="70"/>
      <c r="V84" s="2">
        <f>V$75*$BX$88*$BX$98*$BX$95</f>
        <v>3.3333333333333326E-2</v>
      </c>
      <c r="W84" s="2">
        <f>W$75*$BX$88*$BX$98*$BX$95</f>
        <v>9.9999999999999978E-2</v>
      </c>
      <c r="X84" s="2">
        <f>X$75*$BX$88*$BX$98*$BX$95</f>
        <v>0.1666666666666666</v>
      </c>
      <c r="Y84" s="2">
        <f>Y$75*$BX$88*$BX$98*$BX$95</f>
        <v>0.23333333333333325</v>
      </c>
      <c r="Z84" s="2">
        <f>Z$75*$BX$88*$BX$98*$BX$95</f>
        <v>0.29999999999999993</v>
      </c>
      <c r="AA84" s="2">
        <f>AA$75*$BX$88*$BX$98*$BX$95</f>
        <v>0.36666666666666659</v>
      </c>
      <c r="AB84" s="2">
        <f>AB$75*$BX$88*$BX$98*$BX$95</f>
        <v>0.43333333333333318</v>
      </c>
      <c r="AC84" s="2">
        <f>AC$75*$BX$88*$BX$98*$BX$95</f>
        <v>0.49999999999999983</v>
      </c>
      <c r="AD84" s="2">
        <f>AD$75*$BX$88*$BX$98*$BX$95</f>
        <v>0.56666666666666654</v>
      </c>
      <c r="AE84" s="2">
        <f>AE$75*$BX$88*$BX$98*$BX$95</f>
        <v>0.63333333333333308</v>
      </c>
      <c r="AF84" s="44"/>
      <c r="AG84" s="85"/>
      <c r="AH84" s="67">
        <f t="shared" si="68"/>
        <v>1.9634954084936203</v>
      </c>
      <c r="AI84" s="70"/>
      <c r="AJ84" s="2">
        <f>SQRT(((AJ$75*SIN($AH84))^2)+($BX$89-(AJ$75*COS($AH84)))^2)</f>
        <v>0.3170461921432704</v>
      </c>
      <c r="AK84" s="2">
        <f>SQRT(((AK$75*SIN($AH84))^2)+($BX$89-(AK$75*COS($AH84)))^2)</f>
        <v>0.32135687149591591</v>
      </c>
      <c r="AL84" s="2">
        <f>SQRT(((AL$75*SIN($AH84))^2)+($BX$89-(AL$75*COS($AH84)))^2)</f>
        <v>0.3259489066751684</v>
      </c>
      <c r="AM84" s="2">
        <f>SQRT(((AM$75*SIN($AH84))^2)+($BX$89-(AM$75*COS($AH84)))^2)</f>
        <v>0.33081058125131479</v>
      </c>
      <c r="AN84" s="2">
        <f>SQRT(((AN$75*SIN($AH84))^2)+($BX$89-(AN$75*COS($AH84)))^2)</f>
        <v>0.33593018854060708</v>
      </c>
      <c r="AO84" s="2">
        <f>SQRT(((AO$75*SIN($AH84))^2)+($BX$89-(AO$75*COS($AH84)))^2)</f>
        <v>0.34129612139317206</v>
      </c>
      <c r="AP84" s="2">
        <f>SQRT(((AP$75*SIN($AH84))^2)+($BX$89-(AP$75*COS($AH84)))^2)</f>
        <v>0.34689694922717024</v>
      </c>
      <c r="AQ84" s="2">
        <f>SQRT(((AQ$75*SIN($AH84))^2)+($BX$89-(AQ$75*COS($AH84)))^2)</f>
        <v>0.35272148260095104</v>
      </c>
      <c r="AR84" s="2">
        <f>SQRT(((AR$75*SIN($AH84))^2)+($BX$89-(AR$75*COS($AH84)))^2)</f>
        <v>0.35875882594482333</v>
      </c>
      <c r="AS84" s="2">
        <f>SQRT(((AS$75*SIN($AH84))^2)+($BX$89-(AS$75*COS($AH84)))^2)</f>
        <v>0.36499841930945826</v>
      </c>
      <c r="AT84" s="44"/>
      <c r="AU84" s="85"/>
      <c r="AV84" s="67">
        <f t="shared" si="80"/>
        <v>1.9634954084936203</v>
      </c>
      <c r="AW84" s="70"/>
      <c r="AX84" s="2">
        <f>SQRT(SQRT(((AX$75*SIN($AV84))^2)+($BX$89-(AX$75*COS($AV84)))^2)^2+$BX$92^2)</f>
        <v>0.38028711252492836</v>
      </c>
      <c r="AY84" s="2">
        <f>SQRT(SQRT(((AY$75*SIN($AV84))^2)+($BX$89-(AY$75*COS($AV84)))^2)^2+$BX$92^2)</f>
        <v>0.38388831560447711</v>
      </c>
      <c r="AZ84" s="2">
        <f>SQRT(SQRT(((AZ$75*SIN($AV84))^2)+($BX$89-(AZ$75*COS($AV84)))^2)^2+$BX$92^2)</f>
        <v>0.38774049280767364</v>
      </c>
      <c r="BA84" s="2">
        <f>SQRT(SQRT(((BA$75*SIN($AV84))^2)+($BX$89-(BA$75*COS($AV84)))^2)^2+$BX$92^2)</f>
        <v>0.39183624215714496</v>
      </c>
      <c r="BB84" s="2">
        <f>SQRT(SQRT(((BB$75*SIN($AV84))^2)+($BX$89-(BB$75*COS($AV84)))^2)^2+$BX$92^2)</f>
        <v>0.39616800927501428</v>
      </c>
      <c r="BC84" s="2">
        <f>SQRT(SQRT(((BC$75*SIN($AV84))^2)+($BX$89-(BC$75*COS($AV84)))^2)^2+$BX$92^2)</f>
        <v>0.40072814036204496</v>
      </c>
      <c r="BD84" s="2">
        <f>SQRT(SQRT(((BD$75*SIN($AV84))^2)+($BX$89-(BD$75*COS($AV84)))^2)^2+$BX$92^2)</f>
        <v>0.40550893132348875</v>
      </c>
      <c r="BE84" s="2">
        <f>SQRT(SQRT(((BE$75*SIN($AV84))^2)+($BX$89-(BE$75*COS($AV84)))^2)^2+$BX$92^2)</f>
        <v>0.41050267269314217</v>
      </c>
      <c r="BF84" s="2">
        <f>SQRT(SQRT(((BF$75*SIN($AV84))^2)+($BX$89-(BF$75*COS($AV84)))^2)^2+$BX$92^2)</f>
        <v>0.415701690149689</v>
      </c>
      <c r="BG84" s="2">
        <f>SQRT(SQRT(((BG$75*SIN($AV84))^2)+($BX$89-(BG$75*COS($AV84)))^2)^2+$BX$92^2)</f>
        <v>0.42109838054592791</v>
      </c>
      <c r="BI84" s="85"/>
      <c r="BJ84" s="67">
        <f t="shared" si="92"/>
        <v>1.9634954084936203</v>
      </c>
      <c r="BK84" s="70"/>
      <c r="BL84" s="2">
        <f>((3*BL$75*$BX$88*$BX$98*$BX$95)/(2*PI()))*(($BX$92^3)/(SQRT(SQRT(((BL$75*SIN($BJ84))^2)+($BT$107-(BL$75*COS($BJ84)))^2)^2+$BX$92^2)^5))</f>
        <v>0.36033227943730251</v>
      </c>
      <c r="BM84" s="2">
        <f>((3*BM$75*$BX$88*$BX$98*$BX$95)/(2*PI()))*(($BX$92^3)/(SQRT(SQRT(((BM$75*SIN($BJ84))^2)+($BT$107-(BM$75*COS($BJ84)))^2)^2+$BX$92^2)^5))</f>
        <v>1.0676100251682319</v>
      </c>
      <c r="BN84" s="2">
        <f>((3*BN$75*$BX$88*$BX$98*$BX$95)/(2*PI()))*(($BX$92^3)/(SQRT(SQRT(((BN$75*SIN($BJ84))^2)+($BT$107-(BN$75*COS($BJ84)))^2)^2+$BX$92^2)^5))</f>
        <v>1.7358735664850313</v>
      </c>
      <c r="BO84" s="2">
        <f>((3*BO$75*$BX$88*$BX$98*$BX$95)/(2*PI()))*(($BX$92^3)/(SQRT(SQRT(((BO$75*SIN($BJ84))^2)+($BT$107-(BO$75*COS($BJ84)))^2)^2+$BX$92^2)^5))</f>
        <v>2.3427605361438957</v>
      </c>
      <c r="BP84" s="2">
        <f>((3*BP$75*$BX$88*$BX$98*$BX$95)/(2*PI()))*(($BX$92^3)/(SQRT(SQRT(((BP$75*SIN($BJ84))^2)+($BT$107-(BP$75*COS($BJ84)))^2)^2+$BX$92^2)^5))</f>
        <v>2.8708118131840878</v>
      </c>
      <c r="BQ84" s="2">
        <f>((3*BQ$75*$BX$88*$BX$98*$BX$95)/(2*PI()))*(($BX$92^3)/(SQRT(SQRT(((BQ$75*SIN($BJ84))^2)+($BT$107-(BQ$75*COS($BJ84)))^2)^2+$BX$92^2)^5))</f>
        <v>3.3084304411569989</v>
      </c>
      <c r="BR84" s="2">
        <f>((3*BR$75*$BX$88*$BX$98*$BX$95)/(2*PI()))*(($BX$92^3)/(SQRT(SQRT(((BR$75*SIN($BJ84))^2)+($BT$107-(BR$75*COS($BJ84)))^2)^2+$BX$92^2)^5))</f>
        <v>3.6501042533848915</v>
      </c>
      <c r="BS84" s="2">
        <f>((3*BS$75*$BX$88*$BX$98*$BX$95)/(2*PI()))*(($BX$92^3)/(SQRT(SQRT(((BS$75*SIN($BJ84))^2)+($BT$107-(BS$75*COS($BJ84)))^2)^2+$BX$92^2)^5))</f>
        <v>3.8959698371915237</v>
      </c>
      <c r="BT84" s="2">
        <f>((3*BT$75*$BX$88*$BX$98*$BX$95)/(2*PI()))*(($BX$92^3)/(SQRT(SQRT(((BT$75*SIN($BJ84))^2)+($BT$107-(BT$75*COS($BJ84)))^2)^2+$BX$92^2)^5))</f>
        <v>4.0508907005422401</v>
      </c>
      <c r="BU84" s="2">
        <f>((3*BU$75*$BX$88*$BX$98*$BX$95)/(2*PI()))*(($BX$92^3)/(SQRT(SQRT(((BU$75*SIN($BJ84))^2)+($BT$107-(BU$75*COS($BJ84)))^2)^2+$BX$92^2)^5))</f>
        <v>4.1232637470418156</v>
      </c>
      <c r="CB84">
        <f>CB83+$BX$98</f>
        <v>1.9634954084936203</v>
      </c>
      <c r="CC84" s="79"/>
      <c r="CD84" s="2">
        <f>((3*CD$75*$BX$88*$BX$98*$BX$95)/(2*PI()))*(($BX$92^3)/(SQRT(SQRT(((CD$75*SIN($CB84))^2)+($BT$107-(CD$75*COS($CB84)))^2)^2+$BX$92^2)^5))</f>
        <v>0.36033227943730251</v>
      </c>
      <c r="CE84" s="2">
        <f>((3*CE$75*$BX$88*$BX$98*$BX$95)/(2*PI()))*(($BX$92^3)/(SQRT(SQRT(((CE$75*SIN($CB84))^2)+($BT$107-(CE$75*COS($CB84)))^2)^2+$BX$92^2)^5))</f>
        <v>1.0676100251682319</v>
      </c>
      <c r="CF84" s="2">
        <f>((3*CF$75*$BX$88*$BX$98*$BX$95)/(2*PI()))*(($BX$92^3)/(SQRT(SQRT(((CF$75*SIN($CB84))^2)+($BT$107-(CF$75*COS($CB84)))^2)^2+$BX$92^2)^5))</f>
        <v>1.7358735664850313</v>
      </c>
      <c r="CG84" s="2">
        <f>((3*CG$75*$BX$88*$BX$98*$BX$95)/(2*PI()))*(($BX$92^3)/(SQRT(SQRT(((CG$75*SIN($CB84))^2)+($BT$107-(CG$75*COS($CB84)))^2)^2+$BX$92^2)^5))</f>
        <v>2.3427605361438957</v>
      </c>
      <c r="CH84" s="2">
        <f>((3*CH$75*$BX$88*$BX$98*$BX$95)/(2*PI()))*(($BX$92^3)/(SQRT(SQRT(((CH$75*SIN($CB84))^2)+($BT$107-(CH$75*COS($CB84)))^2)^2+$BX$92^2)^5))</f>
        <v>2.8708118131840878</v>
      </c>
      <c r="CI84" s="2">
        <f>((3*CI$75*$BX$88*$BX$98*$BX$95)/(2*PI()))*(($BX$92^3)/(SQRT(SQRT(((CI$75*SIN($CB84))^2)+($BT$107-(CI$75*COS($CB84)))^2)^2+$BX$92^2)^5))</f>
        <v>3.3084304411569989</v>
      </c>
      <c r="CJ84" s="2">
        <f>((3*CJ$75*$BX$88*$BX$98*$BX$95)/(2*PI()))*(($BX$92^3)/(SQRT(SQRT(((CJ$75*SIN($CB84))^2)+($BT$107-(CJ$75*COS($CB84)))^2)^2+$BX$92^2)^5))</f>
        <v>3.6501042533848915</v>
      </c>
      <c r="CK84" s="2">
        <f>((3*CK$75*$BX$88*$BX$98*$BX$95)/(2*PI()))*(($BX$92^3)/(SQRT(SQRT(((CK$75*SIN($CB84))^2)+($BT$107-(CK$75*COS($CB84)))^2)^2+$BX$92^2)^5))</f>
        <v>3.8959698371915237</v>
      </c>
      <c r="CL84" s="2">
        <f>((3*CL$75*$BX$88*$BX$98*$BX$95)/(2*PI()))*(($BX$92^3)/(SQRT(SQRT(((CL$75*SIN($CB84))^2)+($BT$107-(CL$75*COS($CB84)))^2)^2+$BX$92^2)^5))</f>
        <v>4.0508907005422401</v>
      </c>
      <c r="CM84" s="2">
        <f>((3*CM$75*$BX$88*$BX$98*$BX$95)/(2*PI()))*(($BX$92^3)/(SQRT(SQRT(((CM$75*SIN($CB84))^2)+($BT$107-(CM$75*COS($CB84)))^2)^2+$BX$92^2)^5))</f>
        <v>4.1232637470418156</v>
      </c>
    </row>
    <row r="85" spans="5:91" x14ac:dyDescent="0.2">
      <c r="E85" s="83"/>
      <c r="F85" s="67">
        <f>F84+$BX$98</f>
        <v>2.2252947962927698</v>
      </c>
      <c r="G85" s="70"/>
      <c r="H85" s="67">
        <f>H$75*$BX$88*$BX$98</f>
        <v>1.4431691252428109E-5</v>
      </c>
      <c r="I85" s="67">
        <f>I$75*$BX$88*$BX$98</f>
        <v>4.3295073757284329E-5</v>
      </c>
      <c r="J85" s="67">
        <f>J$75*$BX$88*$BX$98</f>
        <v>7.2158456262140532E-5</v>
      </c>
      <c r="K85" s="67">
        <f>K$75*$BX$88*$BX$98</f>
        <v>1.0102183876699676E-4</v>
      </c>
      <c r="L85" s="67">
        <f>L$75*$BX$88*$BX$98</f>
        <v>1.2988522127185299E-4</v>
      </c>
      <c r="M85" s="67">
        <f>M$75*$BX$88*$BX$98</f>
        <v>1.5874860377670919E-4</v>
      </c>
      <c r="N85" s="67">
        <f>N$75*$BX$88*$BX$98</f>
        <v>1.8761198628156539E-4</v>
      </c>
      <c r="O85" s="67">
        <f>O$75*$BX$88*$BX$98</f>
        <v>2.1647536878642161E-4</v>
      </c>
      <c r="P85" s="67">
        <f>P$75*$BX$88*$BX$98</f>
        <v>2.4533875129127783E-4</v>
      </c>
      <c r="Q85" s="67">
        <f>Q$75*$BX$88*$BX$98</f>
        <v>2.7420213379613403E-4</v>
      </c>
      <c r="R85">
        <f t="shared" si="104"/>
        <v>1.4431691252428107E-3</v>
      </c>
      <c r="S85" s="85"/>
      <c r="T85" s="67">
        <f t="shared" si="56"/>
        <v>2.2252947962927698</v>
      </c>
      <c r="U85" s="70"/>
      <c r="V85" s="2">
        <f>V$75*$BX$88*$BX$98*$BX$95</f>
        <v>3.3333333333333326E-2</v>
      </c>
      <c r="W85" s="2">
        <f>W$75*$BX$88*$BX$98*$BX$95</f>
        <v>9.9999999999999978E-2</v>
      </c>
      <c r="X85" s="2">
        <f>X$75*$BX$88*$BX$98*$BX$95</f>
        <v>0.1666666666666666</v>
      </c>
      <c r="Y85" s="2">
        <f>Y$75*$BX$88*$BX$98*$BX$95</f>
        <v>0.23333333333333325</v>
      </c>
      <c r="Z85" s="2">
        <f>Z$75*$BX$88*$BX$98*$BX$95</f>
        <v>0.29999999999999993</v>
      </c>
      <c r="AA85" s="2">
        <f>AA$75*$BX$88*$BX$98*$BX$95</f>
        <v>0.36666666666666659</v>
      </c>
      <c r="AB85" s="2">
        <f>AB$75*$BX$88*$BX$98*$BX$95</f>
        <v>0.43333333333333318</v>
      </c>
      <c r="AC85" s="2">
        <f>AC$75*$BX$88*$BX$98*$BX$95</f>
        <v>0.49999999999999983</v>
      </c>
      <c r="AD85" s="2">
        <f>AD$75*$BX$88*$BX$98*$BX$95</f>
        <v>0.56666666666666654</v>
      </c>
      <c r="AE85" s="2">
        <f>AE$75*$BX$88*$BX$98*$BX$95</f>
        <v>0.63333333333333308</v>
      </c>
      <c r="AF85" s="44"/>
      <c r="AG85" s="85"/>
      <c r="AH85" s="67">
        <f t="shared" si="68"/>
        <v>2.2252947962927698</v>
      </c>
      <c r="AI85" s="70"/>
      <c r="AJ85" s="2">
        <f>SQRT(((AJ$75*SIN($AH85))^2)+($BX$89-(AJ$75*COS($AH85)))^2)</f>
        <v>0.31822325641983856</v>
      </c>
      <c r="AK85" s="2">
        <f>SQRT(((AK$75*SIN($AH85))^2)+($BX$89-(AK$75*COS($AH85)))^2)</f>
        <v>0.32482841282643216</v>
      </c>
      <c r="AL85" s="2">
        <f>SQRT(((AL$75*SIN($AH85))^2)+($BX$89-(AL$75*COS($AH85)))^2)</f>
        <v>0.33163451966318541</v>
      </c>
      <c r="AM85" s="2">
        <f>SQRT(((AM$75*SIN($AH85))^2)+($BX$89-(AM$75*COS($AH85)))^2)</f>
        <v>0.33862946045068848</v>
      </c>
      <c r="AN85" s="2">
        <f>SQRT(((AN$75*SIN($AH85))^2)+($BX$89-(AN$75*COS($AH85)))^2)</f>
        <v>0.34580177607701362</v>
      </c>
      <c r="AO85" s="2">
        <f>SQRT(((AO$75*SIN($AH85))^2)+($BX$89-(AO$75*COS($AH85)))^2)</f>
        <v>0.3531406592151487</v>
      </c>
      <c r="AP85" s="2">
        <f>SQRT(((AP$75*SIN($AH85))^2)+($BX$89-(AP$75*COS($AH85)))^2)</f>
        <v>0.36063594114259112</v>
      </c>
      <c r="AQ85" s="2">
        <f>SQRT(((AQ$75*SIN($AH85))^2)+($BX$89-(AQ$75*COS($AH85)))^2)</f>
        <v>0.36827807278834174</v>
      </c>
      <c r="AR85" s="2">
        <f>SQRT(((AR$75*SIN($AH85))^2)+($BX$89-(AR$75*COS($AH85)))^2)</f>
        <v>0.37605810156089953</v>
      </c>
      <c r="AS85" s="2">
        <f>SQRT(((AS$75*SIN($AH85))^2)+($BX$89-(AS$75*COS($AH85)))^2)</f>
        <v>0.38396764525475385</v>
      </c>
      <c r="AT85" s="44"/>
      <c r="AU85" s="85"/>
      <c r="AV85" s="67">
        <f t="shared" si="80"/>
        <v>2.2252947962927698</v>
      </c>
      <c r="AW85" s="70"/>
      <c r="AX85" s="2">
        <f>SQRT(SQRT(((AX$75*SIN($AV85))^2)+($BX$89-(AX$75*COS($AV85)))^2)^2+$BX$92^2)</f>
        <v>0.38126898762743122</v>
      </c>
      <c r="AY85" s="2">
        <f>SQRT(SQRT(((AY$75*SIN($AV85))^2)+($BX$89-(AY$75*COS($AV85)))^2)^2+$BX$92^2)</f>
        <v>0.3867990405615544</v>
      </c>
      <c r="AZ85" s="2">
        <f>SQRT(SQRT(((AZ$75*SIN($AV85))^2)+($BX$89-(AZ$75*COS($AV85)))^2)^2+$BX$92^2)</f>
        <v>0.39253210649860443</v>
      </c>
      <c r="BA85" s="2">
        <f>SQRT(SQRT(((BA$75*SIN($AV85))^2)+($BX$89-(BA$75*COS($AV85)))^2)^2+$BX$92^2)</f>
        <v>0.39845942263312634</v>
      </c>
      <c r="BB85" s="2">
        <f>SQRT(SQRT(((BB$75*SIN($AV85))^2)+($BX$89-(BB$75*COS($AV85)))^2)^2+$BX$92^2)</f>
        <v>0.40457245128408964</v>
      </c>
      <c r="BC85" s="2">
        <f>SQRT(SQRT(((BC$75*SIN($AV85))^2)+($BX$89-(BC$75*COS($AV85)))^2)^2+$BX$92^2)</f>
        <v>0.41086290315737894</v>
      </c>
      <c r="BD85" s="2">
        <f>SQRT(SQRT(((BD$75*SIN($AV85))^2)+($BX$89-(BD$75*COS($AV85)))^2)^2+$BX$92^2)</f>
        <v>0.41732275524323192</v>
      </c>
      <c r="BE85" s="2">
        <f>SQRT(SQRT(((BE$75*SIN($AV85))^2)+($BX$89-(BE$75*COS($AV85)))^2)^2+$BX$92^2)</f>
        <v>0.4239442639035173</v>
      </c>
      <c r="BF85" s="2">
        <f>SQRT(SQRT(((BF$75*SIN($AV85))^2)+($BX$89-(BF$75*COS($AV85)))^2)^2+$BX$92^2)</f>
        <v>0.43071997370633719</v>
      </c>
      <c r="BG85" s="2">
        <f>SQRT(SQRT(((BG$75*SIN($AV85))^2)+($BX$89-(BG$75*COS($AV85)))^2)^2+$BX$92^2)</f>
        <v>0.43764272255171854</v>
      </c>
      <c r="BI85" s="85"/>
      <c r="BJ85" s="67">
        <f t="shared" si="92"/>
        <v>2.2252947962927698</v>
      </c>
      <c r="BK85" s="70"/>
      <c r="BL85" s="2">
        <f>((3*BL$75*$BX$88*$BX$98*$BX$95)/(2*PI()))*(($BX$92^3)/(SQRT(SQRT(((BL$75*SIN($BJ85))^2)+($BT$107-(BL$75*COS($BJ85)))^2)^2+$BX$92^2)^5))</f>
        <v>0.36033227943730251</v>
      </c>
      <c r="BM85" s="2">
        <f>((3*BM$75*$BX$88*$BX$98*$BX$95)/(2*PI()))*(($BX$92^3)/(SQRT(SQRT(((BM$75*SIN($BJ85))^2)+($BT$107-(BM$75*COS($BJ85)))^2)^2+$BX$92^2)^5))</f>
        <v>1.0676100251682319</v>
      </c>
      <c r="BN85" s="2">
        <f>((3*BN$75*$BX$88*$BX$98*$BX$95)/(2*PI()))*(($BX$92^3)/(SQRT(SQRT(((BN$75*SIN($BJ85))^2)+($BT$107-(BN$75*COS($BJ85)))^2)^2+$BX$92^2)^5))</f>
        <v>1.7358735664850313</v>
      </c>
      <c r="BO85" s="2">
        <f>((3*BO$75*$BX$88*$BX$98*$BX$95)/(2*PI()))*(($BX$92^3)/(SQRT(SQRT(((BO$75*SIN($BJ85))^2)+($BT$107-(BO$75*COS($BJ85)))^2)^2+$BX$92^2)^5))</f>
        <v>2.3427605361438957</v>
      </c>
      <c r="BP85" s="2">
        <f>((3*BP$75*$BX$88*$BX$98*$BX$95)/(2*PI()))*(($BX$92^3)/(SQRT(SQRT(((BP$75*SIN($BJ85))^2)+($BT$107-(BP$75*COS($BJ85)))^2)^2+$BX$92^2)^5))</f>
        <v>2.8708118131840878</v>
      </c>
      <c r="BQ85" s="2">
        <f>((3*BQ$75*$BX$88*$BX$98*$BX$95)/(2*PI()))*(($BX$92^3)/(SQRT(SQRT(((BQ$75*SIN($BJ85))^2)+($BT$107-(BQ$75*COS($BJ85)))^2)^2+$BX$92^2)^5))</f>
        <v>3.3084304411569989</v>
      </c>
      <c r="BR85" s="2">
        <f>((3*BR$75*$BX$88*$BX$98*$BX$95)/(2*PI()))*(($BX$92^3)/(SQRT(SQRT(((BR$75*SIN($BJ85))^2)+($BT$107-(BR$75*COS($BJ85)))^2)^2+$BX$92^2)^5))</f>
        <v>3.6501042533848915</v>
      </c>
      <c r="BS85" s="2">
        <f>((3*BS$75*$BX$88*$BX$98*$BX$95)/(2*PI()))*(($BX$92^3)/(SQRT(SQRT(((BS$75*SIN($BJ85))^2)+($BT$107-(BS$75*COS($BJ85)))^2)^2+$BX$92^2)^5))</f>
        <v>3.8959698371915237</v>
      </c>
      <c r="BT85" s="2">
        <f>((3*BT$75*$BX$88*$BX$98*$BX$95)/(2*PI()))*(($BX$92^3)/(SQRT(SQRT(((BT$75*SIN($BJ85))^2)+($BT$107-(BT$75*COS($BJ85)))^2)^2+$BX$92^2)^5))</f>
        <v>4.0508907005422401</v>
      </c>
      <c r="BU85" s="2">
        <f>((3*BU$75*$BX$88*$BX$98*$BX$95)/(2*PI()))*(($BX$92^3)/(SQRT(SQRT(((BU$75*SIN($BJ85))^2)+($BT$107-(BU$75*COS($BJ85)))^2)^2+$BX$92^2)^5))</f>
        <v>4.1232637470418156</v>
      </c>
      <c r="CB85">
        <f>CB84+$BX$98</f>
        <v>2.2252947962927698</v>
      </c>
      <c r="CC85" s="79"/>
      <c r="CD85" s="2">
        <f>((3*CD$75*$BX$88*$BX$98*$BX$95)/(2*PI()))*(($BX$92^3)/(SQRT(SQRT(((CD$75*SIN($CB85))^2)+($BT$107-(CD$75*COS($CB85)))^2)^2+$BX$92^2)^5))</f>
        <v>0.36033227943730251</v>
      </c>
      <c r="CE85" s="2">
        <f>((3*CE$75*$BX$88*$BX$98*$BX$95)/(2*PI()))*(($BX$92^3)/(SQRT(SQRT(((CE$75*SIN($CB85))^2)+($BT$107-(CE$75*COS($CB85)))^2)^2+$BX$92^2)^5))</f>
        <v>1.0676100251682319</v>
      </c>
      <c r="CF85" s="2">
        <f>((3*CF$75*$BX$88*$BX$98*$BX$95)/(2*PI()))*(($BX$92^3)/(SQRT(SQRT(((CF$75*SIN($CB85))^2)+($BT$107-(CF$75*COS($CB85)))^2)^2+$BX$92^2)^5))</f>
        <v>1.7358735664850313</v>
      </c>
      <c r="CG85" s="2">
        <f>((3*CG$75*$BX$88*$BX$98*$BX$95)/(2*PI()))*(($BX$92^3)/(SQRT(SQRT(((CG$75*SIN($CB85))^2)+($BT$107-(CG$75*COS($CB85)))^2)^2+$BX$92^2)^5))</f>
        <v>2.3427605361438957</v>
      </c>
      <c r="CH85" s="2">
        <f>((3*CH$75*$BX$88*$BX$98*$BX$95)/(2*PI()))*(($BX$92^3)/(SQRT(SQRT(((CH$75*SIN($CB85))^2)+($BT$107-(CH$75*COS($CB85)))^2)^2+$BX$92^2)^5))</f>
        <v>2.8708118131840878</v>
      </c>
      <c r="CI85" s="2">
        <f>((3*CI$75*$BX$88*$BX$98*$BX$95)/(2*PI()))*(($BX$92^3)/(SQRT(SQRT(((CI$75*SIN($CB85))^2)+($BT$107-(CI$75*COS($CB85)))^2)^2+$BX$92^2)^5))</f>
        <v>3.3084304411569989</v>
      </c>
      <c r="CJ85" s="2">
        <f>((3*CJ$75*$BX$88*$BX$98*$BX$95)/(2*PI()))*(($BX$92^3)/(SQRT(SQRT(((CJ$75*SIN($CB85))^2)+($BT$107-(CJ$75*COS($CB85)))^2)^2+$BX$92^2)^5))</f>
        <v>3.6501042533848915</v>
      </c>
      <c r="CK85" s="2">
        <f>((3*CK$75*$BX$88*$BX$98*$BX$95)/(2*PI()))*(($BX$92^3)/(SQRT(SQRT(((CK$75*SIN($CB85))^2)+($BT$107-(CK$75*COS($CB85)))^2)^2+$BX$92^2)^5))</f>
        <v>3.8959698371915237</v>
      </c>
      <c r="CL85" s="2">
        <f>((3*CL$75*$BX$88*$BX$98*$BX$95)/(2*PI()))*(($BX$92^3)/(SQRT(SQRT(((CL$75*SIN($CB85))^2)+($BT$107-(CL$75*COS($CB85)))^2)^2+$BX$92^2)^5))</f>
        <v>4.0508907005422401</v>
      </c>
      <c r="CM85" s="2">
        <f>((3*CM$75*$BX$88*$BX$98*$BX$95)/(2*PI()))*(($BX$92^3)/(SQRT(SQRT(((CM$75*SIN($CB85))^2)+($BT$107-(CM$75*COS($CB85)))^2)^2+$BX$92^2)^5))</f>
        <v>4.1232637470418156</v>
      </c>
    </row>
    <row r="86" spans="5:91" x14ac:dyDescent="0.2">
      <c r="E86" s="83"/>
      <c r="F86" s="67">
        <f>F85+$BX$98</f>
        <v>2.4870941840919194</v>
      </c>
      <c r="G86" s="70"/>
      <c r="H86" s="67">
        <f>H$75*$BX$88*$BX$98</f>
        <v>1.4431691252428109E-5</v>
      </c>
      <c r="I86" s="67">
        <f>I$75*$BX$88*$BX$98</f>
        <v>4.3295073757284329E-5</v>
      </c>
      <c r="J86" s="67">
        <f>J$75*$BX$88*$BX$98</f>
        <v>7.2158456262140532E-5</v>
      </c>
      <c r="K86" s="67">
        <f>K$75*$BX$88*$BX$98</f>
        <v>1.0102183876699676E-4</v>
      </c>
      <c r="L86" s="67">
        <f>L$75*$BX$88*$BX$98</f>
        <v>1.2988522127185299E-4</v>
      </c>
      <c r="M86" s="67">
        <f>M$75*$BX$88*$BX$98</f>
        <v>1.5874860377670919E-4</v>
      </c>
      <c r="N86" s="67">
        <f>N$75*$BX$88*$BX$98</f>
        <v>1.8761198628156539E-4</v>
      </c>
      <c r="O86" s="67">
        <f>O$75*$BX$88*$BX$98</f>
        <v>2.1647536878642161E-4</v>
      </c>
      <c r="P86" s="67">
        <f>P$75*$BX$88*$BX$98</f>
        <v>2.4533875129127783E-4</v>
      </c>
      <c r="Q86" s="67">
        <f>Q$75*$BX$88*$BX$98</f>
        <v>2.7420213379613403E-4</v>
      </c>
      <c r="R86">
        <f t="shared" si="104"/>
        <v>1.4431691252428107E-3</v>
      </c>
      <c r="S86" s="85"/>
      <c r="T86" s="67">
        <f t="shared" si="56"/>
        <v>2.4870941840919194</v>
      </c>
      <c r="U86" s="70"/>
      <c r="V86" s="2">
        <f>V$75*$BX$88*$BX$98*$BX$95</f>
        <v>3.3333333333333326E-2</v>
      </c>
      <c r="W86" s="2">
        <f>W$75*$BX$88*$BX$98*$BX$95</f>
        <v>9.9999999999999978E-2</v>
      </c>
      <c r="X86" s="2">
        <f>X$75*$BX$88*$BX$98*$BX$95</f>
        <v>0.1666666666666666</v>
      </c>
      <c r="Y86" s="2">
        <f>Y$75*$BX$88*$BX$98*$BX$95</f>
        <v>0.23333333333333325</v>
      </c>
      <c r="Z86" s="2">
        <f>Z$75*$BX$88*$BX$98*$BX$95</f>
        <v>0.29999999999999993</v>
      </c>
      <c r="AA86" s="2">
        <f>AA$75*$BX$88*$BX$98*$BX$95</f>
        <v>0.36666666666666659</v>
      </c>
      <c r="AB86" s="2">
        <f>AB$75*$BX$88*$BX$98*$BX$95</f>
        <v>0.43333333333333318</v>
      </c>
      <c r="AC86" s="2">
        <f>AC$75*$BX$88*$BX$98*$BX$95</f>
        <v>0.49999999999999983</v>
      </c>
      <c r="AD86" s="2">
        <f>AD$75*$BX$88*$BX$98*$BX$95</f>
        <v>0.56666666666666654</v>
      </c>
      <c r="AE86" s="2">
        <f>AE$75*$BX$88*$BX$98*$BX$95</f>
        <v>0.63333333333333308</v>
      </c>
      <c r="AF86" s="44"/>
      <c r="AG86" s="85"/>
      <c r="AH86" s="67">
        <f t="shared" si="68"/>
        <v>2.4870941840919194</v>
      </c>
      <c r="AI86" s="70"/>
      <c r="AJ86" s="2">
        <f>SQRT(((AJ$75*SIN($AH86))^2)+($BX$89-(AJ$75*COS($AH86)))^2)</f>
        <v>0.31918110638478164</v>
      </c>
      <c r="AK86" s="2">
        <f>SQRT(((AK$75*SIN($AH86))^2)+($BX$89-(AK$75*COS($AH86)))^2)</f>
        <v>0.32763563759005182</v>
      </c>
      <c r="AL86" s="2">
        <f>SQRT(((AL$75*SIN($AH86))^2)+($BX$89-(AL$75*COS($AH86)))^2)</f>
        <v>0.33620550763642509</v>
      </c>
      <c r="AM86" s="2">
        <f>SQRT(((AM$75*SIN($AH86))^2)+($BX$89-(AM$75*COS($AH86)))^2)</f>
        <v>0.34488211857255346</v>
      </c>
      <c r="AN86" s="2">
        <f>SQRT(((AN$75*SIN($AH86))^2)+($BX$89-(AN$75*COS($AH86)))^2)</f>
        <v>0.35365761416533836</v>
      </c>
      <c r="AO86" s="2">
        <f>SQRT(((AO$75*SIN($AH86))^2)+($BX$89-(AO$75*COS($AH86)))^2)</f>
        <v>0.36252481349991184</v>
      </c>
      <c r="AP86" s="2">
        <f>SQRT(((AP$75*SIN($AH86))^2)+($BX$89-(AP$75*COS($AH86)))^2)</f>
        <v>0.37147714969991408</v>
      </c>
      <c r="AQ86" s="2">
        <f>SQRT(((AQ$75*SIN($AH86))^2)+($BX$89-(AQ$75*COS($AH86)))^2)</f>
        <v>0.3805086136938281</v>
      </c>
      <c r="AR86" s="2">
        <f>SQRT(((AR$75*SIN($AH86))^2)+($BX$89-(AR$75*COS($AH86)))^2)</f>
        <v>0.38961370284067959</v>
      </c>
      <c r="AS86" s="2">
        <f>SQRT(((AS$75*SIN($AH86))^2)+($BX$89-(AS$75*COS($AH86)))^2)</f>
        <v>0.39878737415727183</v>
      </c>
      <c r="AT86" s="44"/>
      <c r="AU86" s="85"/>
      <c r="AV86" s="67">
        <f t="shared" si="80"/>
        <v>2.4870941840919194</v>
      </c>
      <c r="AW86" s="70"/>
      <c r="AX86" s="2">
        <f>SQRT(SQRT(((AX$75*SIN($AV86))^2)+($BX$89-(AX$75*COS($AV86)))^2)^2+$BX$92^2)</f>
        <v>0.38206881405450155</v>
      </c>
      <c r="AY86" s="2">
        <f>SQRT(SQRT(((AY$75*SIN($AV86))^2)+($BX$89-(AY$75*COS($AV86)))^2)^2+$BX$92^2)</f>
        <v>0.38915949303471931</v>
      </c>
      <c r="AZ86" s="2">
        <f>SQRT(SQRT(((AZ$75*SIN($AV86))^2)+($BX$89-(AZ$75*COS($AV86)))^2)^2+$BX$92^2)</f>
        <v>0.39640149263728347</v>
      </c>
      <c r="BA86" s="2">
        <f>SQRT(SQRT(((BA$75*SIN($AV86))^2)+($BX$89-(BA$75*COS($AV86)))^2)^2+$BX$92^2)</f>
        <v>0.40378667104189164</v>
      </c>
      <c r="BB86" s="2">
        <f>SQRT(SQRT(((BB$75*SIN($AV86))^2)+($BX$89-(BB$75*COS($AV86)))^2)^2+$BX$92^2)</f>
        <v>0.41130731583223673</v>
      </c>
      <c r="BC86" s="2">
        <f>SQRT(SQRT(((BC$75*SIN($AV86))^2)+($BX$89-(BC$75*COS($AV86)))^2)^2+$BX$92^2)</f>
        <v>0.4189561318361934</v>
      </c>
      <c r="BD86" s="2">
        <f>SQRT(SQRT(((BD$75*SIN($AV86))^2)+($BX$89-(BD$75*COS($AV86)))^2)^2+$BX$92^2)</f>
        <v>0.4267262269291312</v>
      </c>
      <c r="BE86" s="2">
        <f>SQRT(SQRT(((BE$75*SIN($AV86))^2)+($BX$89-(BE$75*COS($AV86)))^2)^2+$BX$92^2)</f>
        <v>0.4346110963783586</v>
      </c>
      <c r="BF86" s="2">
        <f>SQRT(SQRT(((BF$75*SIN($AV86))^2)+($BX$89-(BF$75*COS($AV86)))^2)^2+$BX$92^2)</f>
        <v>0.44260460621329439</v>
      </c>
      <c r="BG86" s="2">
        <f>SQRT(SQRT(((BG$75*SIN($AV86))^2)+($BX$89-(BG$75*COS($AV86)))^2)^2+$BX$92^2)</f>
        <v>0.45070097602207598</v>
      </c>
      <c r="BI86" s="85"/>
      <c r="BJ86" s="67">
        <f t="shared" si="92"/>
        <v>2.4870941840919194</v>
      </c>
      <c r="BK86" s="70"/>
      <c r="BL86" s="2">
        <f>((3*BL$75*$BX$88*$BX$98*$BX$95)/(2*PI()))*(($BX$92^3)/(SQRT(SQRT(((BL$75*SIN($BJ86))^2)+($BT$107-(BL$75*COS($BJ86)))^2)^2+$BX$92^2)^5))</f>
        <v>0.36033227943730251</v>
      </c>
      <c r="BM86" s="2">
        <f>((3*BM$75*$BX$88*$BX$98*$BX$95)/(2*PI()))*(($BX$92^3)/(SQRT(SQRT(((BM$75*SIN($BJ86))^2)+($BT$107-(BM$75*COS($BJ86)))^2)^2+$BX$92^2)^5))</f>
        <v>1.0676100251682319</v>
      </c>
      <c r="BN86" s="2">
        <f>((3*BN$75*$BX$88*$BX$98*$BX$95)/(2*PI()))*(($BX$92^3)/(SQRT(SQRT(((BN$75*SIN($BJ86))^2)+($BT$107-(BN$75*COS($BJ86)))^2)^2+$BX$92^2)^5))</f>
        <v>1.7358735664850313</v>
      </c>
      <c r="BO86" s="2">
        <f>((3*BO$75*$BX$88*$BX$98*$BX$95)/(2*PI()))*(($BX$92^3)/(SQRT(SQRT(((BO$75*SIN($BJ86))^2)+($BT$107-(BO$75*COS($BJ86)))^2)^2+$BX$92^2)^5))</f>
        <v>2.3427605361438957</v>
      </c>
      <c r="BP86" s="2">
        <f>((3*BP$75*$BX$88*$BX$98*$BX$95)/(2*PI()))*(($BX$92^3)/(SQRT(SQRT(((BP$75*SIN($BJ86))^2)+($BT$107-(BP$75*COS($BJ86)))^2)^2+$BX$92^2)^5))</f>
        <v>2.8708118131840878</v>
      </c>
      <c r="BQ86" s="2">
        <f>((3*BQ$75*$BX$88*$BX$98*$BX$95)/(2*PI()))*(($BX$92^3)/(SQRT(SQRT(((BQ$75*SIN($BJ86))^2)+($BT$107-(BQ$75*COS($BJ86)))^2)^2+$BX$92^2)^5))</f>
        <v>3.3084304411569989</v>
      </c>
      <c r="BR86" s="2">
        <f>((3*BR$75*$BX$88*$BX$98*$BX$95)/(2*PI()))*(($BX$92^3)/(SQRT(SQRT(((BR$75*SIN($BJ86))^2)+($BT$107-(BR$75*COS($BJ86)))^2)^2+$BX$92^2)^5))</f>
        <v>3.6501042533848915</v>
      </c>
      <c r="BS86" s="2">
        <f>((3*BS$75*$BX$88*$BX$98*$BX$95)/(2*PI()))*(($BX$92^3)/(SQRT(SQRT(((BS$75*SIN($BJ86))^2)+($BT$107-(BS$75*COS($BJ86)))^2)^2+$BX$92^2)^5))</f>
        <v>3.8959698371915237</v>
      </c>
      <c r="BT86" s="2">
        <f>((3*BT$75*$BX$88*$BX$98*$BX$95)/(2*PI()))*(($BX$92^3)/(SQRT(SQRT(((BT$75*SIN($BJ86))^2)+($BT$107-(BT$75*COS($BJ86)))^2)^2+$BX$92^2)^5))</f>
        <v>4.0508907005422401</v>
      </c>
      <c r="BU86" s="2">
        <f>((3*BU$75*$BX$88*$BX$98*$BX$95)/(2*PI()))*(($BX$92^3)/(SQRT(SQRT(((BU$75*SIN($BJ86))^2)+($BT$107-(BU$75*COS($BJ86)))^2)^2+$BX$92^2)^5))</f>
        <v>4.123263747041813</v>
      </c>
      <c r="CB86">
        <f>CB85+$BX$98</f>
        <v>2.4870941840919194</v>
      </c>
      <c r="CC86" s="79"/>
      <c r="CD86" s="2">
        <f>((3*CD$75*$BX$88*$BX$98*$BX$95)/(2*PI()))*(($BX$92^3)/(SQRT(SQRT(((CD$75*SIN($CB86))^2)+($BT$107-(CD$75*COS($CB86)))^2)^2+$BX$92^2)^5))</f>
        <v>0.36033227943730251</v>
      </c>
      <c r="CE86" s="2">
        <f>((3*CE$75*$BX$88*$BX$98*$BX$95)/(2*PI()))*(($BX$92^3)/(SQRT(SQRT(((CE$75*SIN($CB86))^2)+($BT$107-(CE$75*COS($CB86)))^2)^2+$BX$92^2)^5))</f>
        <v>1.0676100251682319</v>
      </c>
      <c r="CF86" s="2">
        <f>((3*CF$75*$BX$88*$BX$98*$BX$95)/(2*PI()))*(($BX$92^3)/(SQRT(SQRT(((CF$75*SIN($CB86))^2)+($BT$107-(CF$75*COS($CB86)))^2)^2+$BX$92^2)^5))</f>
        <v>1.7358735664850313</v>
      </c>
      <c r="CG86" s="2">
        <f>((3*CG$75*$BX$88*$BX$98*$BX$95)/(2*PI()))*(($BX$92^3)/(SQRT(SQRT(((CG$75*SIN($CB86))^2)+($BT$107-(CG$75*COS($CB86)))^2)^2+$BX$92^2)^5))</f>
        <v>2.3427605361438957</v>
      </c>
      <c r="CH86" s="2">
        <f>((3*CH$75*$BX$88*$BX$98*$BX$95)/(2*PI()))*(($BX$92^3)/(SQRT(SQRT(((CH$75*SIN($CB86))^2)+($BT$107-(CH$75*COS($CB86)))^2)^2+$BX$92^2)^5))</f>
        <v>2.8708118131840878</v>
      </c>
      <c r="CI86" s="2">
        <f>((3*CI$75*$BX$88*$BX$98*$BX$95)/(2*PI()))*(($BX$92^3)/(SQRT(SQRT(((CI$75*SIN($CB86))^2)+($BT$107-(CI$75*COS($CB86)))^2)^2+$BX$92^2)^5))</f>
        <v>3.3084304411569989</v>
      </c>
      <c r="CJ86" s="2">
        <f>((3*CJ$75*$BX$88*$BX$98*$BX$95)/(2*PI()))*(($BX$92^3)/(SQRT(SQRT(((CJ$75*SIN($CB86))^2)+($BT$107-(CJ$75*COS($CB86)))^2)^2+$BX$92^2)^5))</f>
        <v>3.6501042533848915</v>
      </c>
      <c r="CK86" s="2">
        <f>((3*CK$75*$BX$88*$BX$98*$BX$95)/(2*PI()))*(($BX$92^3)/(SQRT(SQRT(((CK$75*SIN($CB86))^2)+($BT$107-(CK$75*COS($CB86)))^2)^2+$BX$92^2)^5))</f>
        <v>3.8959698371915237</v>
      </c>
      <c r="CL86" s="2">
        <f>((3*CL$75*$BX$88*$BX$98*$BX$95)/(2*PI()))*(($BX$92^3)/(SQRT(SQRT(((CL$75*SIN($CB86))^2)+($BT$107-(CL$75*COS($CB86)))^2)^2+$BX$92^2)^5))</f>
        <v>4.0508907005422401</v>
      </c>
      <c r="CM86" s="2">
        <f>((3*CM$75*$BX$88*$BX$98*$BX$95)/(2*PI()))*(($BX$92^3)/(SQRT(SQRT(((CM$75*SIN($CB86))^2)+($BT$107-(CM$75*COS($CB86)))^2)^2+$BX$92^2)^5))</f>
        <v>4.123263747041813</v>
      </c>
    </row>
    <row r="87" spans="5:91" ht="16" thickBot="1" x14ac:dyDescent="0.25">
      <c r="E87" s="83"/>
      <c r="F87" s="67">
        <f>F86+$BX$98</f>
        <v>2.748893571891069</v>
      </c>
      <c r="G87" s="70"/>
      <c r="H87" s="67">
        <f>H$75*$BX$88*$BX$98</f>
        <v>1.4431691252428109E-5</v>
      </c>
      <c r="I87" s="67">
        <f>I$75*$BX$88*$BX$98</f>
        <v>4.3295073757284329E-5</v>
      </c>
      <c r="J87" s="67">
        <f>J$75*$BX$88*$BX$98</f>
        <v>7.2158456262140532E-5</v>
      </c>
      <c r="K87" s="67">
        <f>K$75*$BX$88*$BX$98</f>
        <v>1.0102183876699676E-4</v>
      </c>
      <c r="L87" s="67">
        <f>L$75*$BX$88*$BX$98</f>
        <v>1.2988522127185299E-4</v>
      </c>
      <c r="M87" s="67">
        <f>M$75*$BX$88*$BX$98</f>
        <v>1.5874860377670919E-4</v>
      </c>
      <c r="N87" s="67">
        <f>N$75*$BX$88*$BX$98</f>
        <v>1.8761198628156539E-4</v>
      </c>
      <c r="O87" s="67">
        <f>O$75*$BX$88*$BX$98</f>
        <v>2.1647536878642161E-4</v>
      </c>
      <c r="P87" s="67">
        <f>P$75*$BX$88*$BX$98</f>
        <v>2.4533875129127783E-4</v>
      </c>
      <c r="Q87" s="67">
        <f>Q$75*$BX$88*$BX$98</f>
        <v>2.7420213379613403E-4</v>
      </c>
      <c r="R87">
        <f t="shared" si="104"/>
        <v>1.4431691252428107E-3</v>
      </c>
      <c r="S87" s="85"/>
      <c r="T87" s="67">
        <f t="shared" si="56"/>
        <v>2.748893571891069</v>
      </c>
      <c r="U87" s="70"/>
      <c r="V87" s="2">
        <f>V$75*$BX$88*$BX$98*$BX$95</f>
        <v>3.3333333333333326E-2</v>
      </c>
      <c r="W87" s="2">
        <f>W$75*$BX$88*$BX$98*$BX$95</f>
        <v>9.9999999999999978E-2</v>
      </c>
      <c r="X87" s="2">
        <f>X$75*$BX$88*$BX$98*$BX$95</f>
        <v>0.1666666666666666</v>
      </c>
      <c r="Y87" s="2">
        <f>Y$75*$BX$88*$BX$98*$BX$95</f>
        <v>0.23333333333333325</v>
      </c>
      <c r="Z87" s="2">
        <f>Z$75*$BX$88*$BX$98*$BX$95</f>
        <v>0.29999999999999993</v>
      </c>
      <c r="AA87" s="2">
        <f>AA$75*$BX$88*$BX$98*$BX$95</f>
        <v>0.36666666666666659</v>
      </c>
      <c r="AB87" s="2">
        <f>AB$75*$BX$88*$BX$98*$BX$95</f>
        <v>0.43333333333333318</v>
      </c>
      <c r="AC87" s="2">
        <f>AC$75*$BX$88*$BX$98*$BX$95</f>
        <v>0.49999999999999983</v>
      </c>
      <c r="AD87" s="2">
        <f>AD$75*$BX$88*$BX$98*$BX$95</f>
        <v>0.56666666666666654</v>
      </c>
      <c r="AE87" s="2">
        <f>AE$75*$BX$88*$BX$98*$BX$95</f>
        <v>0.63333333333333308</v>
      </c>
      <c r="AF87" s="44"/>
      <c r="AG87" s="85"/>
      <c r="AH87" s="67">
        <f t="shared" si="68"/>
        <v>2.748893571891069</v>
      </c>
      <c r="AI87" s="70"/>
      <c r="AJ87" s="2">
        <f>SQRT(((AJ$75*SIN($AH87))^2)+($BX$89-(AJ$75*COS($AH87)))^2)</f>
        <v>0.31985667736312945</v>
      </c>
      <c r="AK87" s="2">
        <f>SQRT(((AK$75*SIN($AH87))^2)+($BX$89-(AK$75*COS($AH87)))^2)</f>
        <v>0.32960621529537826</v>
      </c>
      <c r="AL87" s="2">
        <f>SQRT(((AL$75*SIN($AH87))^2)+($BX$89-(AL$75*COS($AH87)))^2)</f>
        <v>0.33940053074340559</v>
      </c>
      <c r="AM87" s="2">
        <f>SQRT(((AM$75*SIN($AH87))^2)+($BX$89-(AM$75*COS($AH87)))^2)</f>
        <v>0.34923585637283522</v>
      </c>
      <c r="AN87" s="2">
        <f>SQRT(((AN$75*SIN($AH87))^2)+($BX$89-(AN$75*COS($AH87)))^2)</f>
        <v>0.35910882262070604</v>
      </c>
      <c r="AO87" s="2">
        <f>SQRT(((AO$75*SIN($AH87))^2)+($BX$89-(AO$75*COS($AH87)))^2)</f>
        <v>0.36901640829588039</v>
      </c>
      <c r="AP87" s="2">
        <f>SQRT(((AP$75*SIN($AH87))^2)+($BX$89-(AP$75*COS($AH87)))^2)</f>
        <v>0.37895589809258023</v>
      </c>
      <c r="AQ87" s="2">
        <f>SQRT(((AQ$75*SIN($AH87))^2)+($BX$89-(AQ$75*COS($AH87)))^2)</f>
        <v>0.38892484596219384</v>
      </c>
      <c r="AR87" s="2">
        <f>SQRT(((AR$75*SIN($AH87))^2)+($BX$89-(AR$75*COS($AH87)))^2)</f>
        <v>0.39892104345882579</v>
      </c>
      <c r="AS87" s="2">
        <f>SQRT(((AS$75*SIN($AH87))^2)+($BX$89-(AS$75*COS($AH87)))^2)</f>
        <v>0.4089424923162675</v>
      </c>
      <c r="AT87" s="44"/>
      <c r="AU87" s="85"/>
      <c r="AV87" s="67">
        <f t="shared" si="80"/>
        <v>2.748893571891069</v>
      </c>
      <c r="AW87" s="70"/>
      <c r="AX87" s="2">
        <f>SQRT(SQRT(((AX$75*SIN($AV87))^2)+($BX$89-(AX$75*COS($AV87)))^2)^2+$BX$92^2)</f>
        <v>0.38263336766907963</v>
      </c>
      <c r="AY87" s="2">
        <f>SQRT(SQRT(((AY$75*SIN($AV87))^2)+($BX$89-(AY$75*COS($AV87)))^2)^2+$BX$92^2)</f>
        <v>0.39081998050425115</v>
      </c>
      <c r="AZ87" s="2">
        <f>SQRT(SQRT(((AZ$75*SIN($AV87))^2)+($BX$89-(AZ$75*COS($AV87)))^2)^2+$BX$92^2)</f>
        <v>0.39911492113037494</v>
      </c>
      <c r="BA87" s="2">
        <f>SQRT(SQRT(((BA$75*SIN($AV87))^2)+($BX$89-(BA$75*COS($AV87)))^2)^2+$BX$92^2)</f>
        <v>0.40751157453067216</v>
      </c>
      <c r="BB87" s="2">
        <f>SQRT(SQRT(((BB$75*SIN($AV87))^2)+($BX$89-(BB$75*COS($AV87)))^2)^2+$BX$92^2)</f>
        <v>0.41600378181457642</v>
      </c>
      <c r="BC87" s="2">
        <f>SQRT(SQRT(((BC$75*SIN($AV87))^2)+($BX$89-(BC$75*COS($AV87)))^2)^2+$BX$92^2)</f>
        <v>0.42458580945621804</v>
      </c>
      <c r="BD87" s="2">
        <f>SQRT(SQRT(((BD$75*SIN($AV87))^2)+($BX$89-(BD$75*COS($AV87)))^2)^2+$BX$92^2)</f>
        <v>0.43325231990048718</v>
      </c>
      <c r="BE87" s="2">
        <f>SQRT(SQRT(((BE$75*SIN($AV87))^2)+($BX$89-(BE$75*COS($AV87)))^2)^2+$BX$92^2)</f>
        <v>0.44199834366965246</v>
      </c>
      <c r="BF87" s="2">
        <f>SQRT(SQRT(((BF$75*SIN($AV87))^2)+($BX$89-(BF$75*COS($AV87)))^2)^2+$BX$92^2)</f>
        <v>0.45081925304303316</v>
      </c>
      <c r="BG87" s="2">
        <f>SQRT(SQRT(((BG$75*SIN($AV87))^2)+($BX$89-(BG$75*COS($AV87)))^2)^2+$BX$92^2)</f>
        <v>0.45971073733581697</v>
      </c>
      <c r="BI87" s="85"/>
      <c r="BJ87" s="67">
        <f t="shared" si="92"/>
        <v>2.748893571891069</v>
      </c>
      <c r="BK87" s="70"/>
      <c r="BL87" s="2">
        <f>((3*BL$75*$BX$88*$BX$98*$BX$95)/(2*PI()))*(($BX$92^3)/(SQRT(SQRT(((BL$75*SIN($BJ87))^2)+($BT$107-(BL$75*COS($BJ87)))^2)^2+$BX$92^2)^5))</f>
        <v>0.36033227943730251</v>
      </c>
      <c r="BM87" s="2">
        <f>((3*BM$75*$BX$88*$BX$98*$BX$95)/(2*PI()))*(($BX$92^3)/(SQRT(SQRT(((BM$75*SIN($BJ87))^2)+($BT$107-(BM$75*COS($BJ87)))^2)^2+$BX$92^2)^5))</f>
        <v>1.0676100251682319</v>
      </c>
      <c r="BN87" s="2">
        <f>((3*BN$75*$BX$88*$BX$98*$BX$95)/(2*PI()))*(($BX$92^3)/(SQRT(SQRT(((BN$75*SIN($BJ87))^2)+($BT$107-(BN$75*COS($BJ87)))^2)^2+$BX$92^2)^5))</f>
        <v>1.7358735664850313</v>
      </c>
      <c r="BO87" s="2">
        <f>((3*BO$75*$BX$88*$BX$98*$BX$95)/(2*PI()))*(($BX$92^3)/(SQRT(SQRT(((BO$75*SIN($BJ87))^2)+($BT$107-(BO$75*COS($BJ87)))^2)^2+$BX$92^2)^5))</f>
        <v>2.3427605361438957</v>
      </c>
      <c r="BP87" s="2">
        <f>((3*BP$75*$BX$88*$BX$98*$BX$95)/(2*PI()))*(($BX$92^3)/(SQRT(SQRT(((BP$75*SIN($BJ87))^2)+($BT$107-(BP$75*COS($BJ87)))^2)^2+$BX$92^2)^5))</f>
        <v>2.8708118131840878</v>
      </c>
      <c r="BQ87" s="2">
        <f>((3*BQ$75*$BX$88*$BX$98*$BX$95)/(2*PI()))*(($BX$92^3)/(SQRT(SQRT(((BQ$75*SIN($BJ87))^2)+($BT$107-(BQ$75*COS($BJ87)))^2)^2+$BX$92^2)^5))</f>
        <v>3.3084304411569989</v>
      </c>
      <c r="BR87" s="2">
        <f>((3*BR$75*$BX$88*$BX$98*$BX$95)/(2*PI()))*(($BX$92^3)/(SQRT(SQRT(((BR$75*SIN($BJ87))^2)+($BT$107-(BR$75*COS($BJ87)))^2)^2+$BX$92^2)^5))</f>
        <v>3.6501042533848915</v>
      </c>
      <c r="BS87" s="2">
        <f>((3*BS$75*$BX$88*$BX$98*$BX$95)/(2*PI()))*(($BX$92^3)/(SQRT(SQRT(((BS$75*SIN($BJ87))^2)+($BT$107-(BS$75*COS($BJ87)))^2)^2+$BX$92^2)^5))</f>
        <v>3.8959698371915237</v>
      </c>
      <c r="BT87" s="2">
        <f>((3*BT$75*$BX$88*$BX$98*$BX$95)/(2*PI()))*(($BX$92^3)/(SQRT(SQRT(((BT$75*SIN($BJ87))^2)+($BT$107-(BT$75*COS($BJ87)))^2)^2+$BX$92^2)^5))</f>
        <v>4.0508907005422401</v>
      </c>
      <c r="BU87" s="2">
        <f>((3*BU$75*$BX$88*$BX$98*$BX$95)/(2*PI()))*(($BX$92^3)/(SQRT(SQRT(((BU$75*SIN($BJ87))^2)+($BT$107-(BU$75*COS($BJ87)))^2)^2+$BX$92^2)^5))</f>
        <v>4.123263747041813</v>
      </c>
      <c r="BW87" s="87" t="s">
        <v>64</v>
      </c>
      <c r="BX87" s="87"/>
      <c r="BY87" s="87"/>
      <c r="CB87">
        <f>CB86+$BX$98</f>
        <v>2.748893571891069</v>
      </c>
      <c r="CC87" s="79"/>
      <c r="CD87" s="2">
        <f>((3*CD$75*$BX$88*$BX$98*$BX$95)/(2*PI()))*(($BX$92^3)/(SQRT(SQRT(((CD$75*SIN($CB87))^2)+($BT$107-(CD$75*COS($CB87)))^2)^2+$BX$92^2)^5))</f>
        <v>0.36033227943730251</v>
      </c>
      <c r="CE87" s="2">
        <f>((3*CE$75*$BX$88*$BX$98*$BX$95)/(2*PI()))*(($BX$92^3)/(SQRT(SQRT(((CE$75*SIN($CB87))^2)+($BT$107-(CE$75*COS($CB87)))^2)^2+$BX$92^2)^5))</f>
        <v>1.0676100251682319</v>
      </c>
      <c r="CF87" s="2">
        <f>((3*CF$75*$BX$88*$BX$98*$BX$95)/(2*PI()))*(($BX$92^3)/(SQRT(SQRT(((CF$75*SIN($CB87))^2)+($BT$107-(CF$75*COS($CB87)))^2)^2+$BX$92^2)^5))</f>
        <v>1.7358735664850313</v>
      </c>
      <c r="CG87" s="2">
        <f>((3*CG$75*$BX$88*$BX$98*$BX$95)/(2*PI()))*(($BX$92^3)/(SQRT(SQRT(((CG$75*SIN($CB87))^2)+($BT$107-(CG$75*COS($CB87)))^2)^2+$BX$92^2)^5))</f>
        <v>2.3427605361438957</v>
      </c>
      <c r="CH87" s="2">
        <f>((3*CH$75*$BX$88*$BX$98*$BX$95)/(2*PI()))*(($BX$92^3)/(SQRT(SQRT(((CH$75*SIN($CB87))^2)+($BT$107-(CH$75*COS($CB87)))^2)^2+$BX$92^2)^5))</f>
        <v>2.8708118131840878</v>
      </c>
      <c r="CI87" s="2">
        <f>((3*CI$75*$BX$88*$BX$98*$BX$95)/(2*PI()))*(($BX$92^3)/(SQRT(SQRT(((CI$75*SIN($CB87))^2)+($BT$107-(CI$75*COS($CB87)))^2)^2+$BX$92^2)^5))</f>
        <v>3.3084304411569989</v>
      </c>
      <c r="CJ87" s="2">
        <f>((3*CJ$75*$BX$88*$BX$98*$BX$95)/(2*PI()))*(($BX$92^3)/(SQRT(SQRT(((CJ$75*SIN($CB87))^2)+($BT$107-(CJ$75*COS($CB87)))^2)^2+$BX$92^2)^5))</f>
        <v>3.6501042533848915</v>
      </c>
      <c r="CK87" s="2">
        <f>((3*CK$75*$BX$88*$BX$98*$BX$95)/(2*PI()))*(($BX$92^3)/(SQRT(SQRT(((CK$75*SIN($CB87))^2)+($BT$107-(CK$75*COS($CB87)))^2)^2+$BX$92^2)^5))</f>
        <v>3.8959698371915237</v>
      </c>
      <c r="CL87" s="2">
        <f>((3*CL$75*$BX$88*$BX$98*$BX$95)/(2*PI()))*(($BX$92^3)/(SQRT(SQRT(((CL$75*SIN($CB87))^2)+($BT$107-(CL$75*COS($CB87)))^2)^2+$BX$92^2)^5))</f>
        <v>4.0508907005422401</v>
      </c>
      <c r="CM87" s="2">
        <f>((3*CM$75*$BX$88*$BX$98*$BX$95)/(2*PI()))*(($BX$92^3)/(SQRT(SQRT(((CM$75*SIN($CB87))^2)+($BT$107-(CM$75*COS($CB87)))^2)^2+$BX$92^2)^5))</f>
        <v>4.123263747041813</v>
      </c>
    </row>
    <row r="88" spans="5:91" x14ac:dyDescent="0.2">
      <c r="E88" s="83"/>
      <c r="F88" s="67">
        <f>F87+$BX$98</f>
        <v>3.0106929596902186</v>
      </c>
      <c r="G88" s="70"/>
      <c r="H88" s="67">
        <f>H$75*$BX$88*$BX$98</f>
        <v>1.4431691252428109E-5</v>
      </c>
      <c r="I88" s="67">
        <f>I$75*$BX$88*$BX$98</f>
        <v>4.3295073757284329E-5</v>
      </c>
      <c r="J88" s="67">
        <f>J$75*$BX$88*$BX$98</f>
        <v>7.2158456262140532E-5</v>
      </c>
      <c r="K88" s="67">
        <f>K$75*$BX$88*$BX$98</f>
        <v>1.0102183876699676E-4</v>
      </c>
      <c r="L88" s="67">
        <f>L$75*$BX$88*$BX$98</f>
        <v>1.2988522127185299E-4</v>
      </c>
      <c r="M88" s="67">
        <f>M$75*$BX$88*$BX$98</f>
        <v>1.5874860377670919E-4</v>
      </c>
      <c r="N88" s="67">
        <f>N$75*$BX$88*$BX$98</f>
        <v>1.8761198628156539E-4</v>
      </c>
      <c r="O88" s="67">
        <f>O$75*$BX$88*$BX$98</f>
        <v>2.1647536878642161E-4</v>
      </c>
      <c r="P88" s="67">
        <f>P$75*$BX$88*$BX$98</f>
        <v>2.4533875129127783E-4</v>
      </c>
      <c r="Q88" s="67">
        <f>Q$75*$BX$88*$BX$98</f>
        <v>2.7420213379613403E-4</v>
      </c>
      <c r="R88">
        <f t="shared" si="104"/>
        <v>1.4431691252428107E-3</v>
      </c>
      <c r="S88" s="85"/>
      <c r="T88" s="67">
        <f t="shared" si="56"/>
        <v>3.0106929596902186</v>
      </c>
      <c r="U88" s="70"/>
      <c r="V88" s="2">
        <f>V$75*$BX$88*$BX$98*$BX$95</f>
        <v>3.3333333333333326E-2</v>
      </c>
      <c r="W88" s="2">
        <f>W$75*$BX$88*$BX$98*$BX$95</f>
        <v>9.9999999999999978E-2</v>
      </c>
      <c r="X88" s="2">
        <f>X$75*$BX$88*$BX$98*$BX$95</f>
        <v>0.1666666666666666</v>
      </c>
      <c r="Y88" s="2">
        <f>Y$75*$BX$88*$BX$98*$BX$95</f>
        <v>0.23333333333333325</v>
      </c>
      <c r="Z88" s="2">
        <f>Z$75*$BX$88*$BX$98*$BX$95</f>
        <v>0.29999999999999993</v>
      </c>
      <c r="AA88" s="2">
        <f>AA$75*$BX$88*$BX$98*$BX$95</f>
        <v>0.36666666666666659</v>
      </c>
      <c r="AB88" s="2">
        <f>AB$75*$BX$88*$BX$98*$BX$95</f>
        <v>0.43333333333333318</v>
      </c>
      <c r="AC88" s="2">
        <f>AC$75*$BX$88*$BX$98*$BX$95</f>
        <v>0.49999999999999983</v>
      </c>
      <c r="AD88" s="2">
        <f>AD$75*$BX$88*$BX$98*$BX$95</f>
        <v>0.56666666666666654</v>
      </c>
      <c r="AE88" s="2">
        <f>AE$75*$BX$88*$BX$98*$BX$95</f>
        <v>0.63333333333333308</v>
      </c>
      <c r="AF88" s="44"/>
      <c r="AG88" s="85"/>
      <c r="AH88" s="67">
        <f t="shared" si="68"/>
        <v>3.0106929596902186</v>
      </c>
      <c r="AI88" s="70"/>
      <c r="AJ88" s="2">
        <f>SQRT(((AJ$75*SIN($AH88))^2)+($BX$89-(AJ$75*COS($AH88)))^2)</f>
        <v>0.32020581877753856</v>
      </c>
      <c r="AK88" s="2">
        <f>SQRT(((AK$75*SIN($AH88))^2)+($BX$89-(AK$75*COS($AH88)))^2)</f>
        <v>0.33062164801625082</v>
      </c>
      <c r="AL88" s="2">
        <f>SQRT(((AL$75*SIN($AH88))^2)+($BX$89-(AL$75*COS($AH88)))^2)</f>
        <v>0.34104263940887125</v>
      </c>
      <c r="AM88" s="2">
        <f>SQRT(((AM$75*SIN($AH88))^2)+($BX$89-(AM$75*COS($AH88)))^2)</f>
        <v>0.35146833378407949</v>
      </c>
      <c r="AN88" s="2">
        <f>SQRT(((AN$75*SIN($AH88))^2)+($BX$89-(AN$75*COS($AH88)))^2)</f>
        <v>0.36189832468656846</v>
      </c>
      <c r="AO88" s="2">
        <f>SQRT(((AO$75*SIN($AH88))^2)+($BX$89-(AO$75*COS($AH88)))^2)</f>
        <v>0.37233225104593431</v>
      </c>
      <c r="AP88" s="2">
        <f>SQRT(((AP$75*SIN($AH88))^2)+($BX$89-(AP$75*COS($AH88)))^2)</f>
        <v>0.38276979103231279</v>
      </c>
      <c r="AQ88" s="2">
        <f>SQRT(((AQ$75*SIN($AH88))^2)+($BX$89-(AQ$75*COS($AH88)))^2)</f>
        <v>0.39321065688115342</v>
      </c>
      <c r="AR88" s="2">
        <f>SQRT(((AR$75*SIN($AH88))^2)+($BX$89-(AR$75*COS($AH88)))^2)</f>
        <v>0.40365459051384012</v>
      </c>
      <c r="AS88" s="2">
        <f>SQRT(((AS$75*SIN($AH88))^2)+($BX$89-(AS$75*COS($AH88)))^2)</f>
        <v>0.41410135981530372</v>
      </c>
      <c r="AT88" s="44"/>
      <c r="AU88" s="85"/>
      <c r="AV88" s="67">
        <f t="shared" si="80"/>
        <v>3.0106929596902186</v>
      </c>
      <c r="AW88" s="70"/>
      <c r="AX88" s="2">
        <f>SQRT(SQRT(((AX$75*SIN($AV88))^2)+($BX$89-(AX$75*COS($AV88)))^2)^2+$BX$92^2)</f>
        <v>0.38292527518955166</v>
      </c>
      <c r="AY88" s="2">
        <f>SQRT(SQRT(((AY$75*SIN($AV88))^2)+($BX$89-(AY$75*COS($AV88)))^2)^2+$BX$92^2)</f>
        <v>0.39167674699550603</v>
      </c>
      <c r="AZ88" s="2">
        <f>SQRT(SQRT(((AZ$75*SIN($AV88))^2)+($BX$89-(AZ$75*COS($AV88)))^2)^2+$BX$92^2)</f>
        <v>0.40051227433746572</v>
      </c>
      <c r="BA88" s="2">
        <f>SQRT(SQRT(((BA$75*SIN($AV88))^2)+($BX$89-(BA$75*COS($AV88)))^2)^2+$BX$92^2)</f>
        <v>0.40942641543134112</v>
      </c>
      <c r="BB88" s="2">
        <f>SQRT(SQRT(((BB$75*SIN($AV88))^2)+($BX$89-(BB$75*COS($AV88)))^2)^2+$BX$92^2)</f>
        <v>0.41841414580645447</v>
      </c>
      <c r="BC88" s="2">
        <f>SQRT(SQRT(((BC$75*SIN($AV88))^2)+($BX$89-(BC$75*COS($AV88)))^2)^2+$BX$92^2)</f>
        <v>0.42747082376336826</v>
      </c>
      <c r="BD88" s="2">
        <f>SQRT(SQRT(((BD$75*SIN($AV88))^2)+($BX$89-(BD$75*COS($AV88)))^2)^2+$BX$92^2)</f>
        <v>0.43659215857241457</v>
      </c>
      <c r="BE88" s="2">
        <f>SQRT(SQRT(((BE$75*SIN($AV88))^2)+($BX$89-(BE$75*COS($AV88)))^2)^2+$BX$92^2)</f>
        <v>0.44577418126772234</v>
      </c>
      <c r="BF88" s="2">
        <f>SQRT(SQRT(((BF$75*SIN($AV88))^2)+($BX$89-(BF$75*COS($AV88)))^2)^2+$BX$92^2)</f>
        <v>0.4550132178771249</v>
      </c>
      <c r="BG88" s="2">
        <f>SQRT(SQRT(((BG$75*SIN($AV88))^2)+($BX$89-(BG$75*COS($AV88)))^2)^2+$BX$92^2)</f>
        <v>0.46430586492191078</v>
      </c>
      <c r="BI88" s="85"/>
      <c r="BJ88" s="67">
        <f t="shared" si="92"/>
        <v>3.0106929596902186</v>
      </c>
      <c r="BK88" s="70"/>
      <c r="BL88" s="2">
        <f>((3*BL$75*$BX$88*$BX$98*$BX$95)/(2*PI()))*(($BX$92^3)/(SQRT(SQRT(((BL$75*SIN($BJ88))^2)+($BT$107-(BL$75*COS($BJ88)))^2)^2+$BX$92^2)^5))</f>
        <v>0.36033227943730251</v>
      </c>
      <c r="BM88" s="2">
        <f>((3*BM$75*$BX$88*$BX$98*$BX$95)/(2*PI()))*(($BX$92^3)/(SQRT(SQRT(((BM$75*SIN($BJ88))^2)+($BT$107-(BM$75*COS($BJ88)))^2)^2+$BX$92^2)^5))</f>
        <v>1.0676100251682319</v>
      </c>
      <c r="BN88" s="2">
        <f>((3*BN$75*$BX$88*$BX$98*$BX$95)/(2*PI()))*(($BX$92^3)/(SQRT(SQRT(((BN$75*SIN($BJ88))^2)+($BT$107-(BN$75*COS($BJ88)))^2)^2+$BX$92^2)^5))</f>
        <v>1.7358735664850313</v>
      </c>
      <c r="BO88" s="2">
        <f>((3*BO$75*$BX$88*$BX$98*$BX$95)/(2*PI()))*(($BX$92^3)/(SQRT(SQRT(((BO$75*SIN($BJ88))^2)+($BT$107-(BO$75*COS($BJ88)))^2)^2+$BX$92^2)^5))</f>
        <v>2.3427605361438957</v>
      </c>
      <c r="BP88" s="2">
        <f>((3*BP$75*$BX$88*$BX$98*$BX$95)/(2*PI()))*(($BX$92^3)/(SQRT(SQRT(((BP$75*SIN($BJ88))^2)+($BT$107-(BP$75*COS($BJ88)))^2)^2+$BX$92^2)^5))</f>
        <v>2.8708118131840878</v>
      </c>
      <c r="BQ88" s="2">
        <f>((3*BQ$75*$BX$88*$BX$98*$BX$95)/(2*PI()))*(($BX$92^3)/(SQRT(SQRT(((BQ$75*SIN($BJ88))^2)+($BT$107-(BQ$75*COS($BJ88)))^2)^2+$BX$92^2)^5))</f>
        <v>3.3084304411569989</v>
      </c>
      <c r="BR88" s="2">
        <f>((3*BR$75*$BX$88*$BX$98*$BX$95)/(2*PI()))*(($BX$92^3)/(SQRT(SQRT(((BR$75*SIN($BJ88))^2)+($BT$107-(BR$75*COS($BJ88)))^2)^2+$BX$92^2)^5))</f>
        <v>3.6501042533848915</v>
      </c>
      <c r="BS88" s="2">
        <f>((3*BS$75*$BX$88*$BX$98*$BX$95)/(2*PI()))*(($BX$92^3)/(SQRT(SQRT(((BS$75*SIN($BJ88))^2)+($BT$107-(BS$75*COS($BJ88)))^2)^2+$BX$92^2)^5))</f>
        <v>3.8959698371915237</v>
      </c>
      <c r="BT88" s="2">
        <f>((3*BT$75*$BX$88*$BX$98*$BX$95)/(2*PI()))*(($BX$92^3)/(SQRT(SQRT(((BT$75*SIN($BJ88))^2)+($BT$107-(BT$75*COS($BJ88)))^2)^2+$BX$92^2)^5))</f>
        <v>4.0508907005422401</v>
      </c>
      <c r="BU88" s="2">
        <f>((3*BU$75*$BX$88*$BX$98*$BX$95)/(2*PI()))*(($BX$92^3)/(SQRT(SQRT(((BU$75*SIN($BJ88))^2)+($BT$107-(BU$75*COS($BJ88)))^2)^2+$BX$92^2)^5))</f>
        <v>4.1232637470418156</v>
      </c>
      <c r="BW88" s="66" t="s">
        <v>67</v>
      </c>
      <c r="BX88" s="59">
        <f>BX94/BX96</f>
        <v>1.0499999999999999E-2</v>
      </c>
      <c r="BY88" s="60"/>
      <c r="CB88">
        <f>CB87+$BX$98</f>
        <v>3.0106929596902186</v>
      </c>
      <c r="CC88" s="79"/>
      <c r="CD88" s="2">
        <f>((3*CD$75*$BX$88*$BX$98*$BX$95)/(2*PI()))*(($BX$92^3)/(SQRT(SQRT(((CD$75*SIN($CB88))^2)+($BT$107-(CD$75*COS($CB88)))^2)^2+$BX$92^2)^5))</f>
        <v>0.36033227943730251</v>
      </c>
      <c r="CE88" s="2">
        <f>((3*CE$75*$BX$88*$BX$98*$BX$95)/(2*PI()))*(($BX$92^3)/(SQRT(SQRT(((CE$75*SIN($CB88))^2)+($BT$107-(CE$75*COS($CB88)))^2)^2+$BX$92^2)^5))</f>
        <v>1.0676100251682319</v>
      </c>
      <c r="CF88" s="2">
        <f>((3*CF$75*$BX$88*$BX$98*$BX$95)/(2*PI()))*(($BX$92^3)/(SQRT(SQRT(((CF$75*SIN($CB88))^2)+($BT$107-(CF$75*COS($CB88)))^2)^2+$BX$92^2)^5))</f>
        <v>1.7358735664850313</v>
      </c>
      <c r="CG88" s="2">
        <f>((3*CG$75*$BX$88*$BX$98*$BX$95)/(2*PI()))*(($BX$92^3)/(SQRT(SQRT(((CG$75*SIN($CB88))^2)+($BT$107-(CG$75*COS($CB88)))^2)^2+$BX$92^2)^5))</f>
        <v>2.3427605361438957</v>
      </c>
      <c r="CH88" s="2">
        <f>((3*CH$75*$BX$88*$BX$98*$BX$95)/(2*PI()))*(($BX$92^3)/(SQRT(SQRT(((CH$75*SIN($CB88))^2)+($BT$107-(CH$75*COS($CB88)))^2)^2+$BX$92^2)^5))</f>
        <v>2.8708118131840878</v>
      </c>
      <c r="CI88" s="2">
        <f>((3*CI$75*$BX$88*$BX$98*$BX$95)/(2*PI()))*(($BX$92^3)/(SQRT(SQRT(((CI$75*SIN($CB88))^2)+($BT$107-(CI$75*COS($CB88)))^2)^2+$BX$92^2)^5))</f>
        <v>3.3084304411569989</v>
      </c>
      <c r="CJ88" s="2">
        <f>((3*CJ$75*$BX$88*$BX$98*$BX$95)/(2*PI()))*(($BX$92^3)/(SQRT(SQRT(((CJ$75*SIN($CB88))^2)+($BT$107-(CJ$75*COS($CB88)))^2)^2+$BX$92^2)^5))</f>
        <v>3.6501042533848915</v>
      </c>
      <c r="CK88" s="2">
        <f>((3*CK$75*$BX$88*$BX$98*$BX$95)/(2*PI()))*(($BX$92^3)/(SQRT(SQRT(((CK$75*SIN($CB88))^2)+($BT$107-(CK$75*COS($CB88)))^2)^2+$BX$92^2)^5))</f>
        <v>3.8959698371915237</v>
      </c>
      <c r="CL88" s="2">
        <f>((3*CL$75*$BX$88*$BX$98*$BX$95)/(2*PI()))*(($BX$92^3)/(SQRT(SQRT(((CL$75*SIN($CB88))^2)+($BT$107-(CL$75*COS($CB88)))^2)^2+$BX$92^2)^5))</f>
        <v>4.0508907005422401</v>
      </c>
      <c r="CM88" s="2">
        <f>((3*CM$75*$BX$88*$BX$98*$BX$95)/(2*PI()))*(($BX$92^3)/(SQRT(SQRT(((CM$75*SIN($CB88))^2)+($BT$107-(CM$75*COS($CB88)))^2)^2+$BX$92^2)^5))</f>
        <v>4.1232637470418156</v>
      </c>
    </row>
    <row r="89" spans="5:91" x14ac:dyDescent="0.2">
      <c r="E89" s="83"/>
      <c r="F89" s="67">
        <f>F88+$BX$98</f>
        <v>3.2724923474893681</v>
      </c>
      <c r="G89" s="70"/>
      <c r="H89" s="67">
        <f>H$75*$BX$88*$BX$98</f>
        <v>1.4431691252428109E-5</v>
      </c>
      <c r="I89" s="67">
        <f>I$75*$BX$88*$BX$98</f>
        <v>4.3295073757284329E-5</v>
      </c>
      <c r="J89" s="67">
        <f>J$75*$BX$88*$BX$98</f>
        <v>7.2158456262140532E-5</v>
      </c>
      <c r="K89" s="67">
        <f>K$75*$BX$88*$BX$98</f>
        <v>1.0102183876699676E-4</v>
      </c>
      <c r="L89" s="67">
        <f>L$75*$BX$88*$BX$98</f>
        <v>1.2988522127185299E-4</v>
      </c>
      <c r="M89" s="67">
        <f>M$75*$BX$88*$BX$98</f>
        <v>1.5874860377670919E-4</v>
      </c>
      <c r="N89" s="67">
        <f>N$75*$BX$88*$BX$98</f>
        <v>1.8761198628156539E-4</v>
      </c>
      <c r="O89" s="67">
        <f>O$75*$BX$88*$BX$98</f>
        <v>2.1647536878642161E-4</v>
      </c>
      <c r="P89" s="67">
        <f>P$75*$BX$88*$BX$98</f>
        <v>2.4533875129127783E-4</v>
      </c>
      <c r="Q89" s="67">
        <f>Q$75*$BX$88*$BX$98</f>
        <v>2.7420213379613403E-4</v>
      </c>
      <c r="R89">
        <f t="shared" si="104"/>
        <v>1.4431691252428107E-3</v>
      </c>
      <c r="S89" s="85"/>
      <c r="T89" s="67">
        <f t="shared" si="56"/>
        <v>3.2724923474893681</v>
      </c>
      <c r="U89" s="70"/>
      <c r="V89" s="2">
        <f>V$75*$BX$88*$BX$98*$BX$95</f>
        <v>3.3333333333333326E-2</v>
      </c>
      <c r="W89" s="2">
        <f>W$75*$BX$88*$BX$98*$BX$95</f>
        <v>9.9999999999999978E-2</v>
      </c>
      <c r="X89" s="2">
        <f>X$75*$BX$88*$BX$98*$BX$95</f>
        <v>0.1666666666666666</v>
      </c>
      <c r="Y89" s="2">
        <f>Y$75*$BX$88*$BX$98*$BX$95</f>
        <v>0.23333333333333325</v>
      </c>
      <c r="Z89" s="2">
        <f>Z$75*$BX$88*$BX$98*$BX$95</f>
        <v>0.29999999999999993</v>
      </c>
      <c r="AA89" s="2">
        <f>AA$75*$BX$88*$BX$98*$BX$95</f>
        <v>0.36666666666666659</v>
      </c>
      <c r="AB89" s="2">
        <f>AB$75*$BX$88*$BX$98*$BX$95</f>
        <v>0.43333333333333318</v>
      </c>
      <c r="AC89" s="2">
        <f>AC$75*$BX$88*$BX$98*$BX$95</f>
        <v>0.49999999999999983</v>
      </c>
      <c r="AD89" s="2">
        <f>AD$75*$BX$88*$BX$98*$BX$95</f>
        <v>0.56666666666666654</v>
      </c>
      <c r="AE89" s="2">
        <f>AE$75*$BX$88*$BX$98*$BX$95</f>
        <v>0.63333333333333308</v>
      </c>
      <c r="AF89" s="44"/>
      <c r="AG89" s="85"/>
      <c r="AH89" s="67">
        <f t="shared" si="68"/>
        <v>3.2724923474893681</v>
      </c>
      <c r="AI89" s="70"/>
      <c r="AJ89" s="2">
        <f>SQRT(((AJ$75*SIN($AH89))^2)+($BX$89-(AJ$75*COS($AH89)))^2)</f>
        <v>0.32020581877753856</v>
      </c>
      <c r="AK89" s="2">
        <f>SQRT(((AK$75*SIN($AH89))^2)+($BX$89-(AK$75*COS($AH89)))^2)</f>
        <v>0.33062164801625082</v>
      </c>
      <c r="AL89" s="2">
        <f>SQRT(((AL$75*SIN($AH89))^2)+($BX$89-(AL$75*COS($AH89)))^2)</f>
        <v>0.34104263940887125</v>
      </c>
      <c r="AM89" s="2">
        <f>SQRT(((AM$75*SIN($AH89))^2)+($BX$89-(AM$75*COS($AH89)))^2)</f>
        <v>0.35146833378407949</v>
      </c>
      <c r="AN89" s="2">
        <f>SQRT(((AN$75*SIN($AH89))^2)+($BX$89-(AN$75*COS($AH89)))^2)</f>
        <v>0.36189832468656846</v>
      </c>
      <c r="AO89" s="2">
        <f>SQRT(((AO$75*SIN($AH89))^2)+($BX$89-(AO$75*COS($AH89)))^2)</f>
        <v>0.37233225104593431</v>
      </c>
      <c r="AP89" s="2">
        <f>SQRT(((AP$75*SIN($AH89))^2)+($BX$89-(AP$75*COS($AH89)))^2)</f>
        <v>0.38276979103231279</v>
      </c>
      <c r="AQ89" s="2">
        <f>SQRT(((AQ$75*SIN($AH89))^2)+($BX$89-(AQ$75*COS($AH89)))^2)</f>
        <v>0.39321065688115342</v>
      </c>
      <c r="AR89" s="2">
        <f>SQRT(((AR$75*SIN($AH89))^2)+($BX$89-(AR$75*COS($AH89)))^2)</f>
        <v>0.40365459051384012</v>
      </c>
      <c r="AS89" s="2">
        <f>SQRT(((AS$75*SIN($AH89))^2)+($BX$89-(AS$75*COS($AH89)))^2)</f>
        <v>0.41410135981530372</v>
      </c>
      <c r="AT89" s="44"/>
      <c r="AU89" s="85"/>
      <c r="AV89" s="67">
        <f t="shared" si="80"/>
        <v>3.2724923474893681</v>
      </c>
      <c r="AW89" s="70"/>
      <c r="AX89" s="2">
        <f>SQRT(SQRT(((AX$75*SIN($AV89))^2)+($BX$89-(AX$75*COS($AV89)))^2)^2+$BX$92^2)</f>
        <v>0.38292527518955166</v>
      </c>
      <c r="AY89" s="2">
        <f>SQRT(SQRT(((AY$75*SIN($AV89))^2)+($BX$89-(AY$75*COS($AV89)))^2)^2+$BX$92^2)</f>
        <v>0.39167674699550603</v>
      </c>
      <c r="AZ89" s="2">
        <f>SQRT(SQRT(((AZ$75*SIN($AV89))^2)+($BX$89-(AZ$75*COS($AV89)))^2)^2+$BX$92^2)</f>
        <v>0.40051227433746572</v>
      </c>
      <c r="BA89" s="2">
        <f>SQRT(SQRT(((BA$75*SIN($AV89))^2)+($BX$89-(BA$75*COS($AV89)))^2)^2+$BX$92^2)</f>
        <v>0.40942641543134112</v>
      </c>
      <c r="BB89" s="2">
        <f>SQRT(SQRT(((BB$75*SIN($AV89))^2)+($BX$89-(BB$75*COS($AV89)))^2)^2+$BX$92^2)</f>
        <v>0.41841414580645447</v>
      </c>
      <c r="BC89" s="2">
        <f>SQRT(SQRT(((BC$75*SIN($AV89))^2)+($BX$89-(BC$75*COS($AV89)))^2)^2+$BX$92^2)</f>
        <v>0.42747082376336826</v>
      </c>
      <c r="BD89" s="2">
        <f>SQRT(SQRT(((BD$75*SIN($AV89))^2)+($BX$89-(BD$75*COS($AV89)))^2)^2+$BX$92^2)</f>
        <v>0.43659215857241457</v>
      </c>
      <c r="BE89" s="2">
        <f>SQRT(SQRT(((BE$75*SIN($AV89))^2)+($BX$89-(BE$75*COS($AV89)))^2)^2+$BX$92^2)</f>
        <v>0.44577418126772234</v>
      </c>
      <c r="BF89" s="2">
        <f>SQRT(SQRT(((BF$75*SIN($AV89))^2)+($BX$89-(BF$75*COS($AV89)))^2)^2+$BX$92^2)</f>
        <v>0.4550132178771249</v>
      </c>
      <c r="BG89" s="2">
        <f>SQRT(SQRT(((BG$75*SIN($AV89))^2)+($BX$89-(BG$75*COS($AV89)))^2)^2+$BX$92^2)</f>
        <v>0.46430586492191078</v>
      </c>
      <c r="BI89" s="85"/>
      <c r="BJ89" s="67">
        <f t="shared" si="92"/>
        <v>3.2724923474893681</v>
      </c>
      <c r="BK89" s="70"/>
      <c r="BL89" s="2">
        <f>((3*BL$75*$BX$88*$BX$98*$BX$95)/(2*PI()))*(($BX$92^3)/(SQRT(SQRT(((BL$75*SIN($BJ89))^2)+($BT$107-(BL$75*COS($BJ89)))^2)^2+$BX$92^2)^5))</f>
        <v>0.36033227943730251</v>
      </c>
      <c r="BM89" s="2">
        <f>((3*BM$75*$BX$88*$BX$98*$BX$95)/(2*PI()))*(($BX$92^3)/(SQRT(SQRT(((BM$75*SIN($BJ89))^2)+($BT$107-(BM$75*COS($BJ89)))^2)^2+$BX$92^2)^5))</f>
        <v>1.0676100251682319</v>
      </c>
      <c r="BN89" s="2">
        <f>((3*BN$75*$BX$88*$BX$98*$BX$95)/(2*PI()))*(($BX$92^3)/(SQRT(SQRT(((BN$75*SIN($BJ89))^2)+($BT$107-(BN$75*COS($BJ89)))^2)^2+$BX$92^2)^5))</f>
        <v>1.7358735664850313</v>
      </c>
      <c r="BO89" s="2">
        <f>((3*BO$75*$BX$88*$BX$98*$BX$95)/(2*PI()))*(($BX$92^3)/(SQRT(SQRT(((BO$75*SIN($BJ89))^2)+($BT$107-(BO$75*COS($BJ89)))^2)^2+$BX$92^2)^5))</f>
        <v>2.3427605361438957</v>
      </c>
      <c r="BP89" s="2">
        <f>((3*BP$75*$BX$88*$BX$98*$BX$95)/(2*PI()))*(($BX$92^3)/(SQRT(SQRT(((BP$75*SIN($BJ89))^2)+($BT$107-(BP$75*COS($BJ89)))^2)^2+$BX$92^2)^5))</f>
        <v>2.8708118131840878</v>
      </c>
      <c r="BQ89" s="2">
        <f>((3*BQ$75*$BX$88*$BX$98*$BX$95)/(2*PI()))*(($BX$92^3)/(SQRT(SQRT(((BQ$75*SIN($BJ89))^2)+($BT$107-(BQ$75*COS($BJ89)))^2)^2+$BX$92^2)^5))</f>
        <v>3.3084304411569989</v>
      </c>
      <c r="BR89" s="2">
        <f>((3*BR$75*$BX$88*$BX$98*$BX$95)/(2*PI()))*(($BX$92^3)/(SQRT(SQRT(((BR$75*SIN($BJ89))^2)+($BT$107-(BR$75*COS($BJ89)))^2)^2+$BX$92^2)^5))</f>
        <v>3.6501042533848915</v>
      </c>
      <c r="BS89" s="2">
        <f>((3*BS$75*$BX$88*$BX$98*$BX$95)/(2*PI()))*(($BX$92^3)/(SQRT(SQRT(((BS$75*SIN($BJ89))^2)+($BT$107-(BS$75*COS($BJ89)))^2)^2+$BX$92^2)^5))</f>
        <v>3.8959698371915237</v>
      </c>
      <c r="BT89" s="2">
        <f>((3*BT$75*$BX$88*$BX$98*$BX$95)/(2*PI()))*(($BX$92^3)/(SQRT(SQRT(((BT$75*SIN($BJ89))^2)+($BT$107-(BT$75*COS($BJ89)))^2)^2+$BX$92^2)^5))</f>
        <v>4.0508907005422401</v>
      </c>
      <c r="BU89" s="2">
        <f>((3*BU$75*$BX$88*$BX$98*$BX$95)/(2*PI()))*(($BX$92^3)/(SQRT(SQRT(((BU$75*SIN($BJ89))^2)+($BT$107-(BU$75*COS($BJ89)))^2)^2+$BX$92^2)^5))</f>
        <v>4.1232637470418156</v>
      </c>
      <c r="BW89" s="64" t="s">
        <v>44</v>
      </c>
      <c r="BX89" s="97">
        <v>0.315</v>
      </c>
      <c r="BY89" s="98"/>
      <c r="BZ89" s="78"/>
      <c r="CB89">
        <f>CB88+$BX$98</f>
        <v>3.2724923474893681</v>
      </c>
      <c r="CC89" s="79"/>
      <c r="CD89" s="2">
        <f>((3*CD$75*$BX$88*$BX$98*$BX$95)/(2*PI()))*(($BX$92^3)/(SQRT(SQRT(((CD$75*SIN($CB89))^2)+($BT$107-(CD$75*COS($CB89)))^2)^2+$BX$92^2)^5))</f>
        <v>0.36033227943730251</v>
      </c>
      <c r="CE89" s="2">
        <f>((3*CE$75*$BX$88*$BX$98*$BX$95)/(2*PI()))*(($BX$92^3)/(SQRT(SQRT(((CE$75*SIN($CB89))^2)+($BT$107-(CE$75*COS($CB89)))^2)^2+$BX$92^2)^5))</f>
        <v>1.0676100251682319</v>
      </c>
      <c r="CF89" s="2">
        <f>((3*CF$75*$BX$88*$BX$98*$BX$95)/(2*PI()))*(($BX$92^3)/(SQRT(SQRT(((CF$75*SIN($CB89))^2)+($BT$107-(CF$75*COS($CB89)))^2)^2+$BX$92^2)^5))</f>
        <v>1.7358735664850313</v>
      </c>
      <c r="CG89" s="2">
        <f>((3*CG$75*$BX$88*$BX$98*$BX$95)/(2*PI()))*(($BX$92^3)/(SQRT(SQRT(((CG$75*SIN($CB89))^2)+($BT$107-(CG$75*COS($CB89)))^2)^2+$BX$92^2)^5))</f>
        <v>2.3427605361438957</v>
      </c>
      <c r="CH89" s="2">
        <f>((3*CH$75*$BX$88*$BX$98*$BX$95)/(2*PI()))*(($BX$92^3)/(SQRT(SQRT(((CH$75*SIN($CB89))^2)+($BT$107-(CH$75*COS($CB89)))^2)^2+$BX$92^2)^5))</f>
        <v>2.8708118131840878</v>
      </c>
      <c r="CI89" s="2">
        <f>((3*CI$75*$BX$88*$BX$98*$BX$95)/(2*PI()))*(($BX$92^3)/(SQRT(SQRT(((CI$75*SIN($CB89))^2)+($BT$107-(CI$75*COS($CB89)))^2)^2+$BX$92^2)^5))</f>
        <v>3.3084304411569989</v>
      </c>
      <c r="CJ89" s="2">
        <f>((3*CJ$75*$BX$88*$BX$98*$BX$95)/(2*PI()))*(($BX$92^3)/(SQRT(SQRT(((CJ$75*SIN($CB89))^2)+($BT$107-(CJ$75*COS($CB89)))^2)^2+$BX$92^2)^5))</f>
        <v>3.6501042533848915</v>
      </c>
      <c r="CK89" s="2">
        <f>((3*CK$75*$BX$88*$BX$98*$BX$95)/(2*PI()))*(($BX$92^3)/(SQRT(SQRT(((CK$75*SIN($CB89))^2)+($BT$107-(CK$75*COS($CB89)))^2)^2+$BX$92^2)^5))</f>
        <v>3.8959698371915237</v>
      </c>
      <c r="CL89" s="2">
        <f>((3*CL$75*$BX$88*$BX$98*$BX$95)/(2*PI()))*(($BX$92^3)/(SQRT(SQRT(((CL$75*SIN($CB89))^2)+($BT$107-(CL$75*COS($CB89)))^2)^2+$BX$92^2)^5))</f>
        <v>4.0508907005422401</v>
      </c>
      <c r="CM89" s="2">
        <f>((3*CM$75*$BX$88*$BX$98*$BX$95)/(2*PI()))*(($BX$92^3)/(SQRT(SQRT(((CM$75*SIN($CB89))^2)+($BT$107-(CM$75*COS($CB89)))^2)^2+$BX$92^2)^5))</f>
        <v>4.1232637470418156</v>
      </c>
    </row>
    <row r="90" spans="5:91" x14ac:dyDescent="0.2">
      <c r="E90" s="83"/>
      <c r="F90" s="67">
        <f>F89+$BX$98</f>
        <v>3.5342917352885177</v>
      </c>
      <c r="G90" s="70"/>
      <c r="H90" s="67">
        <f>H$75*$BX$88*$BX$98</f>
        <v>1.4431691252428109E-5</v>
      </c>
      <c r="I90" s="67">
        <f>I$75*$BX$88*$BX$98</f>
        <v>4.3295073757284329E-5</v>
      </c>
      <c r="J90" s="67">
        <f>J$75*$BX$88*$BX$98</f>
        <v>7.2158456262140532E-5</v>
      </c>
      <c r="K90" s="67">
        <f>K$75*$BX$88*$BX$98</f>
        <v>1.0102183876699676E-4</v>
      </c>
      <c r="L90" s="67">
        <f>L$75*$BX$88*$BX$98</f>
        <v>1.2988522127185299E-4</v>
      </c>
      <c r="M90" s="67">
        <f>M$75*$BX$88*$BX$98</f>
        <v>1.5874860377670919E-4</v>
      </c>
      <c r="N90" s="67">
        <f>N$75*$BX$88*$BX$98</f>
        <v>1.8761198628156539E-4</v>
      </c>
      <c r="O90" s="67">
        <f>O$75*$BX$88*$BX$98</f>
        <v>2.1647536878642161E-4</v>
      </c>
      <c r="P90" s="67">
        <f>P$75*$BX$88*$BX$98</f>
        <v>2.4533875129127783E-4</v>
      </c>
      <c r="Q90" s="67">
        <f>Q$75*$BX$88*$BX$98</f>
        <v>2.7420213379613403E-4</v>
      </c>
      <c r="R90">
        <f t="shared" si="104"/>
        <v>1.4431691252428107E-3</v>
      </c>
      <c r="S90" s="85"/>
      <c r="T90" s="67">
        <f t="shared" si="56"/>
        <v>3.5342917352885177</v>
      </c>
      <c r="U90" s="70"/>
      <c r="V90" s="2">
        <f>V$75*$BX$88*$BX$98*$BX$95</f>
        <v>3.3333333333333326E-2</v>
      </c>
      <c r="W90" s="2">
        <f>W$75*$BX$88*$BX$98*$BX$95</f>
        <v>9.9999999999999978E-2</v>
      </c>
      <c r="X90" s="2">
        <f>X$75*$BX$88*$BX$98*$BX$95</f>
        <v>0.1666666666666666</v>
      </c>
      <c r="Y90" s="2">
        <f>Y$75*$BX$88*$BX$98*$BX$95</f>
        <v>0.23333333333333325</v>
      </c>
      <c r="Z90" s="2">
        <f>Z$75*$BX$88*$BX$98*$BX$95</f>
        <v>0.29999999999999993</v>
      </c>
      <c r="AA90" s="2">
        <f>AA$75*$BX$88*$BX$98*$BX$95</f>
        <v>0.36666666666666659</v>
      </c>
      <c r="AB90" s="2">
        <f>AB$75*$BX$88*$BX$98*$BX$95</f>
        <v>0.43333333333333318</v>
      </c>
      <c r="AC90" s="2">
        <f>AC$75*$BX$88*$BX$98*$BX$95</f>
        <v>0.49999999999999983</v>
      </c>
      <c r="AD90" s="2">
        <f>AD$75*$BX$88*$BX$98*$BX$95</f>
        <v>0.56666666666666654</v>
      </c>
      <c r="AE90" s="2">
        <f>AE$75*$BX$88*$BX$98*$BX$95</f>
        <v>0.63333333333333308</v>
      </c>
      <c r="AF90" s="44"/>
      <c r="AG90" s="85"/>
      <c r="AH90" s="67">
        <f t="shared" si="68"/>
        <v>3.5342917352885177</v>
      </c>
      <c r="AI90" s="70"/>
      <c r="AJ90" s="2">
        <f>SQRT(((AJ$75*SIN($AH90))^2)+($BX$89-(AJ$75*COS($AH90)))^2)</f>
        <v>0.31985667736312945</v>
      </c>
      <c r="AK90" s="2">
        <f>SQRT(((AK$75*SIN($AH90))^2)+($BX$89-(AK$75*COS($AH90)))^2)</f>
        <v>0.32960621529537826</v>
      </c>
      <c r="AL90" s="2">
        <f>SQRT(((AL$75*SIN($AH90))^2)+($BX$89-(AL$75*COS($AH90)))^2)</f>
        <v>0.33940053074340559</v>
      </c>
      <c r="AM90" s="2">
        <f>SQRT(((AM$75*SIN($AH90))^2)+($BX$89-(AM$75*COS($AH90)))^2)</f>
        <v>0.34923585637283522</v>
      </c>
      <c r="AN90" s="2">
        <f>SQRT(((AN$75*SIN($AH90))^2)+($BX$89-(AN$75*COS($AH90)))^2)</f>
        <v>0.35910882262070604</v>
      </c>
      <c r="AO90" s="2">
        <f>SQRT(((AO$75*SIN($AH90))^2)+($BX$89-(AO$75*COS($AH90)))^2)</f>
        <v>0.36901640829588039</v>
      </c>
      <c r="AP90" s="2">
        <f>SQRT(((AP$75*SIN($AH90))^2)+($BX$89-(AP$75*COS($AH90)))^2)</f>
        <v>0.37895589809258023</v>
      </c>
      <c r="AQ90" s="2">
        <f>SQRT(((AQ$75*SIN($AH90))^2)+($BX$89-(AQ$75*COS($AH90)))^2)</f>
        <v>0.38892484596219384</v>
      </c>
      <c r="AR90" s="2">
        <f>SQRT(((AR$75*SIN($AH90))^2)+($BX$89-(AR$75*COS($AH90)))^2)</f>
        <v>0.39892104345882573</v>
      </c>
      <c r="AS90" s="2">
        <f>SQRT(((AS$75*SIN($AH90))^2)+($BX$89-(AS$75*COS($AH90)))^2)</f>
        <v>0.4089424923162675</v>
      </c>
      <c r="AT90" s="44"/>
      <c r="AU90" s="85"/>
      <c r="AV90" s="67">
        <f t="shared" si="80"/>
        <v>3.5342917352885177</v>
      </c>
      <c r="AW90" s="70"/>
      <c r="AX90" s="2">
        <f>SQRT(SQRT(((AX$75*SIN($AV90))^2)+($BX$89-(AX$75*COS($AV90)))^2)^2+$BX$92^2)</f>
        <v>0.38263336766907963</v>
      </c>
      <c r="AY90" s="2">
        <f>SQRT(SQRT(((AY$75*SIN($AV90))^2)+($BX$89-(AY$75*COS($AV90)))^2)^2+$BX$92^2)</f>
        <v>0.39081998050425115</v>
      </c>
      <c r="AZ90" s="2">
        <f>SQRT(SQRT(((AZ$75*SIN($AV90))^2)+($BX$89-(AZ$75*COS($AV90)))^2)^2+$BX$92^2)</f>
        <v>0.39911492113037494</v>
      </c>
      <c r="BA90" s="2">
        <f>SQRT(SQRT(((BA$75*SIN($AV90))^2)+($BX$89-(BA$75*COS($AV90)))^2)^2+$BX$92^2)</f>
        <v>0.40751157453067216</v>
      </c>
      <c r="BB90" s="2">
        <f>SQRT(SQRT(((BB$75*SIN($AV90))^2)+($BX$89-(BB$75*COS($AV90)))^2)^2+$BX$92^2)</f>
        <v>0.41600378181457642</v>
      </c>
      <c r="BC90" s="2">
        <f>SQRT(SQRT(((BC$75*SIN($AV90))^2)+($BX$89-(BC$75*COS($AV90)))^2)^2+$BX$92^2)</f>
        <v>0.42458580945621804</v>
      </c>
      <c r="BD90" s="2">
        <f>SQRT(SQRT(((BD$75*SIN($AV90))^2)+($BX$89-(BD$75*COS($AV90)))^2)^2+$BX$92^2)</f>
        <v>0.43325231990048718</v>
      </c>
      <c r="BE90" s="2">
        <f>SQRT(SQRT(((BE$75*SIN($AV90))^2)+($BX$89-(BE$75*COS($AV90)))^2)^2+$BX$92^2)</f>
        <v>0.44199834366965246</v>
      </c>
      <c r="BF90" s="2">
        <f>SQRT(SQRT(((BF$75*SIN($AV90))^2)+($BX$89-(BF$75*COS($AV90)))^2)^2+$BX$92^2)</f>
        <v>0.45081925304303311</v>
      </c>
      <c r="BG90" s="2">
        <f>SQRT(SQRT(((BG$75*SIN($AV90))^2)+($BX$89-(BG$75*COS($AV90)))^2)^2+$BX$92^2)</f>
        <v>0.45971073733581697</v>
      </c>
      <c r="BI90" s="85"/>
      <c r="BJ90" s="67">
        <f t="shared" si="92"/>
        <v>3.5342917352885177</v>
      </c>
      <c r="BK90" s="70"/>
      <c r="BL90" s="2">
        <f>((3*BL$75*$BX$88*$BX$98*$BX$95)/(2*PI()))*(($BX$92^3)/(SQRT(SQRT(((BL$75*SIN($BJ90))^2)+($BT$107-(BL$75*COS($BJ90)))^2)^2+$BX$92^2)^5))</f>
        <v>0.36033227943730251</v>
      </c>
      <c r="BM90" s="2">
        <f>((3*BM$75*$BX$88*$BX$98*$BX$95)/(2*PI()))*(($BX$92^3)/(SQRT(SQRT(((BM$75*SIN($BJ90))^2)+($BT$107-(BM$75*COS($BJ90)))^2)^2+$BX$92^2)^5))</f>
        <v>1.0676100251682319</v>
      </c>
      <c r="BN90" s="2">
        <f>((3*BN$75*$BX$88*$BX$98*$BX$95)/(2*PI()))*(($BX$92^3)/(SQRT(SQRT(((BN$75*SIN($BJ90))^2)+($BT$107-(BN$75*COS($BJ90)))^2)^2+$BX$92^2)^5))</f>
        <v>1.7358735664850313</v>
      </c>
      <c r="BO90" s="2">
        <f>((3*BO$75*$BX$88*$BX$98*$BX$95)/(2*PI()))*(($BX$92^3)/(SQRT(SQRT(((BO$75*SIN($BJ90))^2)+($BT$107-(BO$75*COS($BJ90)))^2)^2+$BX$92^2)^5))</f>
        <v>2.3427605361438957</v>
      </c>
      <c r="BP90" s="2">
        <f>((3*BP$75*$BX$88*$BX$98*$BX$95)/(2*PI()))*(($BX$92^3)/(SQRT(SQRT(((BP$75*SIN($BJ90))^2)+($BT$107-(BP$75*COS($BJ90)))^2)^2+$BX$92^2)^5))</f>
        <v>2.8708118131840878</v>
      </c>
      <c r="BQ90" s="2">
        <f>((3*BQ$75*$BX$88*$BX$98*$BX$95)/(2*PI()))*(($BX$92^3)/(SQRT(SQRT(((BQ$75*SIN($BJ90))^2)+($BT$107-(BQ$75*COS($BJ90)))^2)^2+$BX$92^2)^5))</f>
        <v>3.3084304411569989</v>
      </c>
      <c r="BR90" s="2">
        <f>((3*BR$75*$BX$88*$BX$98*$BX$95)/(2*PI()))*(($BX$92^3)/(SQRT(SQRT(((BR$75*SIN($BJ90))^2)+($BT$107-(BR$75*COS($BJ90)))^2)^2+$BX$92^2)^5))</f>
        <v>3.6501042533848915</v>
      </c>
      <c r="BS90" s="2">
        <f>((3*BS$75*$BX$88*$BX$98*$BX$95)/(2*PI()))*(($BX$92^3)/(SQRT(SQRT(((BS$75*SIN($BJ90))^2)+($BT$107-(BS$75*COS($BJ90)))^2)^2+$BX$92^2)^5))</f>
        <v>3.8959698371915237</v>
      </c>
      <c r="BT90" s="2">
        <f>((3*BT$75*$BX$88*$BX$98*$BX$95)/(2*PI()))*(($BX$92^3)/(SQRT(SQRT(((BT$75*SIN($BJ90))^2)+($BT$107-(BT$75*COS($BJ90)))^2)^2+$BX$92^2)^5))</f>
        <v>4.0508907005422401</v>
      </c>
      <c r="BU90" s="2">
        <f>((3*BU$75*$BX$88*$BX$98*$BX$95)/(2*PI()))*(($BX$92^3)/(SQRT(SQRT(((BU$75*SIN($BJ90))^2)+($BT$107-(BU$75*COS($BJ90)))^2)^2+$BX$92^2)^5))</f>
        <v>4.1232637470418156</v>
      </c>
      <c r="BW90" s="64" t="s">
        <v>68</v>
      </c>
      <c r="BX90" s="97">
        <f>BX89/BX91</f>
        <v>3.15E-2</v>
      </c>
      <c r="BY90" s="98"/>
      <c r="CB90">
        <f>CB89+$BX$98</f>
        <v>3.5342917352885177</v>
      </c>
      <c r="CC90" s="79"/>
      <c r="CD90" s="2">
        <f>((3*CD$75*$BX$88*$BX$98*$BX$95)/(2*PI()))*(($BX$92^3)/(SQRT(SQRT(((CD$75*SIN($CB90))^2)+($BT$107-(CD$75*COS($CB90)))^2)^2+$BX$92^2)^5))</f>
        <v>0.36033227943730251</v>
      </c>
      <c r="CE90" s="2">
        <f>((3*CE$75*$BX$88*$BX$98*$BX$95)/(2*PI()))*(($BX$92^3)/(SQRT(SQRT(((CE$75*SIN($CB90))^2)+($BT$107-(CE$75*COS($CB90)))^2)^2+$BX$92^2)^5))</f>
        <v>1.0676100251682319</v>
      </c>
      <c r="CF90" s="2">
        <f>((3*CF$75*$BX$88*$BX$98*$BX$95)/(2*PI()))*(($BX$92^3)/(SQRT(SQRT(((CF$75*SIN($CB90))^2)+($BT$107-(CF$75*COS($CB90)))^2)^2+$BX$92^2)^5))</f>
        <v>1.7358735664850313</v>
      </c>
      <c r="CG90" s="2">
        <f>((3*CG$75*$BX$88*$BX$98*$BX$95)/(2*PI()))*(($BX$92^3)/(SQRT(SQRT(((CG$75*SIN($CB90))^2)+($BT$107-(CG$75*COS($CB90)))^2)^2+$BX$92^2)^5))</f>
        <v>2.3427605361438957</v>
      </c>
      <c r="CH90" s="2">
        <f>((3*CH$75*$BX$88*$BX$98*$BX$95)/(2*PI()))*(($BX$92^3)/(SQRT(SQRT(((CH$75*SIN($CB90))^2)+($BT$107-(CH$75*COS($CB90)))^2)^2+$BX$92^2)^5))</f>
        <v>2.8708118131840878</v>
      </c>
      <c r="CI90" s="2">
        <f>((3*CI$75*$BX$88*$BX$98*$BX$95)/(2*PI()))*(($BX$92^3)/(SQRT(SQRT(((CI$75*SIN($CB90))^2)+($BT$107-(CI$75*COS($CB90)))^2)^2+$BX$92^2)^5))</f>
        <v>3.3084304411569989</v>
      </c>
      <c r="CJ90" s="2">
        <f>((3*CJ$75*$BX$88*$BX$98*$BX$95)/(2*PI()))*(($BX$92^3)/(SQRT(SQRT(((CJ$75*SIN($CB90))^2)+($BT$107-(CJ$75*COS($CB90)))^2)^2+$BX$92^2)^5))</f>
        <v>3.6501042533848915</v>
      </c>
      <c r="CK90" s="2">
        <f>((3*CK$75*$BX$88*$BX$98*$BX$95)/(2*PI()))*(($BX$92^3)/(SQRT(SQRT(((CK$75*SIN($CB90))^2)+($BT$107-(CK$75*COS($CB90)))^2)^2+$BX$92^2)^5))</f>
        <v>3.8959698371915237</v>
      </c>
      <c r="CL90" s="2">
        <f>((3*CL$75*$BX$88*$BX$98*$BX$95)/(2*PI()))*(($BX$92^3)/(SQRT(SQRT(((CL$75*SIN($CB90))^2)+($BT$107-(CL$75*COS($CB90)))^2)^2+$BX$92^2)^5))</f>
        <v>4.0508907005422401</v>
      </c>
      <c r="CM90" s="2">
        <f>((3*CM$75*$BX$88*$BX$98*$BX$95)/(2*PI()))*(($BX$92^3)/(SQRT(SQRT(((CM$75*SIN($CB90))^2)+($BT$107-(CM$75*COS($CB90)))^2)^2+$BX$92^2)^5))</f>
        <v>4.1232637470418156</v>
      </c>
    </row>
    <row r="91" spans="5:91" x14ac:dyDescent="0.2">
      <c r="E91" s="83"/>
      <c r="F91" s="67">
        <f>F90+$BX$98</f>
        <v>3.7960911230876673</v>
      </c>
      <c r="G91" s="70"/>
      <c r="H91" s="67">
        <f>H$75*$BX$88*$BX$98</f>
        <v>1.4431691252428109E-5</v>
      </c>
      <c r="I91" s="67">
        <f>I$75*$BX$88*$BX$98</f>
        <v>4.3295073757284329E-5</v>
      </c>
      <c r="J91" s="67">
        <f>J$75*$BX$88*$BX$98</f>
        <v>7.2158456262140532E-5</v>
      </c>
      <c r="K91" s="67">
        <f>K$75*$BX$88*$BX$98</f>
        <v>1.0102183876699676E-4</v>
      </c>
      <c r="L91" s="67">
        <f>L$75*$BX$88*$BX$98</f>
        <v>1.2988522127185299E-4</v>
      </c>
      <c r="M91" s="67">
        <f>M$75*$BX$88*$BX$98</f>
        <v>1.5874860377670919E-4</v>
      </c>
      <c r="N91" s="67">
        <f>N$75*$BX$88*$BX$98</f>
        <v>1.8761198628156539E-4</v>
      </c>
      <c r="O91" s="67">
        <f>O$75*$BX$88*$BX$98</f>
        <v>2.1647536878642161E-4</v>
      </c>
      <c r="P91" s="67">
        <f>P$75*$BX$88*$BX$98</f>
        <v>2.4533875129127783E-4</v>
      </c>
      <c r="Q91" s="67">
        <f>Q$75*$BX$88*$BX$98</f>
        <v>2.7420213379613403E-4</v>
      </c>
      <c r="R91">
        <f t="shared" si="104"/>
        <v>1.4431691252428107E-3</v>
      </c>
      <c r="S91" s="85"/>
      <c r="T91" s="67">
        <f t="shared" si="56"/>
        <v>3.7960911230876673</v>
      </c>
      <c r="U91" s="70"/>
      <c r="V91" s="2">
        <f>V$75*$BX$88*$BX$98*$BX$95</f>
        <v>3.3333333333333326E-2</v>
      </c>
      <c r="W91" s="2">
        <f>W$75*$BX$88*$BX$98*$BX$95</f>
        <v>9.9999999999999978E-2</v>
      </c>
      <c r="X91" s="2">
        <f>X$75*$BX$88*$BX$98*$BX$95</f>
        <v>0.1666666666666666</v>
      </c>
      <c r="Y91" s="2">
        <f>Y$75*$BX$88*$BX$98*$BX$95</f>
        <v>0.23333333333333325</v>
      </c>
      <c r="Z91" s="2">
        <f>Z$75*$BX$88*$BX$98*$BX$95</f>
        <v>0.29999999999999993</v>
      </c>
      <c r="AA91" s="2">
        <f>AA$75*$BX$88*$BX$98*$BX$95</f>
        <v>0.36666666666666659</v>
      </c>
      <c r="AB91" s="2">
        <f>AB$75*$BX$88*$BX$98*$BX$95</f>
        <v>0.43333333333333318</v>
      </c>
      <c r="AC91" s="2">
        <f>AC$75*$BX$88*$BX$98*$BX$95</f>
        <v>0.49999999999999983</v>
      </c>
      <c r="AD91" s="2">
        <f>AD$75*$BX$88*$BX$98*$BX$95</f>
        <v>0.56666666666666654</v>
      </c>
      <c r="AE91" s="2">
        <f>AE$75*$BX$88*$BX$98*$BX$95</f>
        <v>0.63333333333333308</v>
      </c>
      <c r="AF91" s="44"/>
      <c r="AG91" s="85"/>
      <c r="AH91" s="67">
        <f t="shared" si="68"/>
        <v>3.7960911230876673</v>
      </c>
      <c r="AI91" s="70"/>
      <c r="AJ91" s="2">
        <f>SQRT(((AJ$75*SIN($AH91))^2)+($BX$89-(AJ$75*COS($AH91)))^2)</f>
        <v>0.31918110638478164</v>
      </c>
      <c r="AK91" s="2">
        <f>SQRT(((AK$75*SIN($AH91))^2)+($BX$89-(AK$75*COS($AH91)))^2)</f>
        <v>0.32763563759005182</v>
      </c>
      <c r="AL91" s="2">
        <f>SQRT(((AL$75*SIN($AH91))^2)+($BX$89-(AL$75*COS($AH91)))^2)</f>
        <v>0.33620550763642509</v>
      </c>
      <c r="AM91" s="2">
        <f>SQRT(((AM$75*SIN($AH91))^2)+($BX$89-(AM$75*COS($AH91)))^2)</f>
        <v>0.34488211857255346</v>
      </c>
      <c r="AN91" s="2">
        <f>SQRT(((AN$75*SIN($AH91))^2)+($BX$89-(AN$75*COS($AH91)))^2)</f>
        <v>0.35365761416533836</v>
      </c>
      <c r="AO91" s="2">
        <f>SQRT(((AO$75*SIN($AH91))^2)+($BX$89-(AO$75*COS($AH91)))^2)</f>
        <v>0.36252481349991184</v>
      </c>
      <c r="AP91" s="2">
        <f>SQRT(((AP$75*SIN($AH91))^2)+($BX$89-(AP$75*COS($AH91)))^2)</f>
        <v>0.37147714969991408</v>
      </c>
      <c r="AQ91" s="2">
        <f>SQRT(((AQ$75*SIN($AH91))^2)+($BX$89-(AQ$75*COS($AH91)))^2)</f>
        <v>0.3805086136938281</v>
      </c>
      <c r="AR91" s="2">
        <f>SQRT(((AR$75*SIN($AH91))^2)+($BX$89-(AR$75*COS($AH91)))^2)</f>
        <v>0.38961370284067959</v>
      </c>
      <c r="AS91" s="2">
        <f>SQRT(((AS$75*SIN($AH91))^2)+($BX$89-(AS$75*COS($AH91)))^2)</f>
        <v>0.39878737415727183</v>
      </c>
      <c r="AT91" s="44"/>
      <c r="AU91" s="85"/>
      <c r="AV91" s="67">
        <f t="shared" si="80"/>
        <v>3.7960911230876673</v>
      </c>
      <c r="AW91" s="70"/>
      <c r="AX91" s="2">
        <f>SQRT(SQRT(((AX$75*SIN($AV91))^2)+($BX$89-(AX$75*COS($AV91)))^2)^2+$BX$92^2)</f>
        <v>0.38206881405450155</v>
      </c>
      <c r="AY91" s="2">
        <f>SQRT(SQRT(((AY$75*SIN($AV91))^2)+($BX$89-(AY$75*COS($AV91)))^2)^2+$BX$92^2)</f>
        <v>0.38915949303471931</v>
      </c>
      <c r="AZ91" s="2">
        <f>SQRT(SQRT(((AZ$75*SIN($AV91))^2)+($BX$89-(AZ$75*COS($AV91)))^2)^2+$BX$92^2)</f>
        <v>0.39640149263728347</v>
      </c>
      <c r="BA91" s="2">
        <f>SQRT(SQRT(((BA$75*SIN($AV91))^2)+($BX$89-(BA$75*COS($AV91)))^2)^2+$BX$92^2)</f>
        <v>0.40378667104189164</v>
      </c>
      <c r="BB91" s="2">
        <f>SQRT(SQRT(((BB$75*SIN($AV91))^2)+($BX$89-(BB$75*COS($AV91)))^2)^2+$BX$92^2)</f>
        <v>0.41130731583223673</v>
      </c>
      <c r="BC91" s="2">
        <f>SQRT(SQRT(((BC$75*SIN($AV91))^2)+($BX$89-(BC$75*COS($AV91)))^2)^2+$BX$92^2)</f>
        <v>0.4189561318361934</v>
      </c>
      <c r="BD91" s="2">
        <f>SQRT(SQRT(((BD$75*SIN($AV91))^2)+($BX$89-(BD$75*COS($AV91)))^2)^2+$BX$92^2)</f>
        <v>0.4267262269291312</v>
      </c>
      <c r="BE91" s="2">
        <f>SQRT(SQRT(((BE$75*SIN($AV91))^2)+($BX$89-(BE$75*COS($AV91)))^2)^2+$BX$92^2)</f>
        <v>0.4346110963783586</v>
      </c>
      <c r="BF91" s="2">
        <f>SQRT(SQRT(((BF$75*SIN($AV91))^2)+($BX$89-(BF$75*COS($AV91)))^2)^2+$BX$92^2)</f>
        <v>0.44260460621329439</v>
      </c>
      <c r="BG91" s="2">
        <f>SQRT(SQRT(((BG$75*SIN($AV91))^2)+($BX$89-(BG$75*COS($AV91)))^2)^2+$BX$92^2)</f>
        <v>0.45070097602207598</v>
      </c>
      <c r="BI91" s="85"/>
      <c r="BJ91" s="67">
        <f t="shared" si="92"/>
        <v>3.7960911230876673</v>
      </c>
      <c r="BK91" s="70"/>
      <c r="BL91" s="2">
        <f>((3*BL$75*$BX$88*$BX$98*$BX$95)/(2*PI()))*(($BX$92^3)/(SQRT(SQRT(((BL$75*SIN($BJ91))^2)+($BT$107-(BL$75*COS($BJ91)))^2)^2+$BX$92^2)^5))</f>
        <v>0.36033227943730251</v>
      </c>
      <c r="BM91" s="2">
        <f>((3*BM$75*$BX$88*$BX$98*$BX$95)/(2*PI()))*(($BX$92^3)/(SQRT(SQRT(((BM$75*SIN($BJ91))^2)+($BT$107-(BM$75*COS($BJ91)))^2)^2+$BX$92^2)^5))</f>
        <v>1.0676100251682319</v>
      </c>
      <c r="BN91" s="2">
        <f>((3*BN$75*$BX$88*$BX$98*$BX$95)/(2*PI()))*(($BX$92^3)/(SQRT(SQRT(((BN$75*SIN($BJ91))^2)+($BT$107-(BN$75*COS($BJ91)))^2)^2+$BX$92^2)^5))</f>
        <v>1.7358735664850313</v>
      </c>
      <c r="BO91" s="2">
        <f>((3*BO$75*$BX$88*$BX$98*$BX$95)/(2*PI()))*(($BX$92^3)/(SQRT(SQRT(((BO$75*SIN($BJ91))^2)+($BT$107-(BO$75*COS($BJ91)))^2)^2+$BX$92^2)^5))</f>
        <v>2.3427605361438957</v>
      </c>
      <c r="BP91" s="2">
        <f>((3*BP$75*$BX$88*$BX$98*$BX$95)/(2*PI()))*(($BX$92^3)/(SQRT(SQRT(((BP$75*SIN($BJ91))^2)+($BT$107-(BP$75*COS($BJ91)))^2)^2+$BX$92^2)^5))</f>
        <v>2.8708118131840878</v>
      </c>
      <c r="BQ91" s="2">
        <f>((3*BQ$75*$BX$88*$BX$98*$BX$95)/(2*PI()))*(($BX$92^3)/(SQRT(SQRT(((BQ$75*SIN($BJ91))^2)+($BT$107-(BQ$75*COS($BJ91)))^2)^2+$BX$92^2)^5))</f>
        <v>3.3084304411569989</v>
      </c>
      <c r="BR91" s="2">
        <f>((3*BR$75*$BX$88*$BX$98*$BX$95)/(2*PI()))*(($BX$92^3)/(SQRT(SQRT(((BR$75*SIN($BJ91))^2)+($BT$107-(BR$75*COS($BJ91)))^2)^2+$BX$92^2)^5))</f>
        <v>3.6501042533848915</v>
      </c>
      <c r="BS91" s="2">
        <f>((3*BS$75*$BX$88*$BX$98*$BX$95)/(2*PI()))*(($BX$92^3)/(SQRT(SQRT(((BS$75*SIN($BJ91))^2)+($BT$107-(BS$75*COS($BJ91)))^2)^2+$BX$92^2)^5))</f>
        <v>3.8959698371915237</v>
      </c>
      <c r="BT91" s="2">
        <f>((3*BT$75*$BX$88*$BX$98*$BX$95)/(2*PI()))*(($BX$92^3)/(SQRT(SQRT(((BT$75*SIN($BJ91))^2)+($BT$107-(BT$75*COS($BJ91)))^2)^2+$BX$92^2)^5))</f>
        <v>4.0508907005422401</v>
      </c>
      <c r="BU91" s="2">
        <f>((3*BU$75*$BX$88*$BX$98*$BX$95)/(2*PI()))*(($BX$92^3)/(SQRT(SQRT(((BU$75*SIN($BJ91))^2)+($BT$107-(BU$75*COS($BJ91)))^2)^2+$BX$92^2)^5))</f>
        <v>4.1232637470418156</v>
      </c>
      <c r="BW91" s="64" t="s">
        <v>69</v>
      </c>
      <c r="BX91" s="97">
        <v>10</v>
      </c>
      <c r="BY91" s="98"/>
      <c r="CB91">
        <f>CB90+$BX$98</f>
        <v>3.7960911230876673</v>
      </c>
      <c r="CC91" s="79"/>
      <c r="CD91" s="2">
        <f>((3*CD$75*$BX$88*$BX$98*$BX$95)/(2*PI()))*(($BX$92^3)/(SQRT(SQRT(((CD$75*SIN($CB91))^2)+($BT$107-(CD$75*COS($CB91)))^2)^2+$BX$92^2)^5))</f>
        <v>0.36033227943730251</v>
      </c>
      <c r="CE91" s="2">
        <f>((3*CE$75*$BX$88*$BX$98*$BX$95)/(2*PI()))*(($BX$92^3)/(SQRT(SQRT(((CE$75*SIN($CB91))^2)+($BT$107-(CE$75*COS($CB91)))^2)^2+$BX$92^2)^5))</f>
        <v>1.0676100251682319</v>
      </c>
      <c r="CF91" s="2">
        <f>((3*CF$75*$BX$88*$BX$98*$BX$95)/(2*PI()))*(($BX$92^3)/(SQRT(SQRT(((CF$75*SIN($CB91))^2)+($BT$107-(CF$75*COS($CB91)))^2)^2+$BX$92^2)^5))</f>
        <v>1.7358735664850313</v>
      </c>
      <c r="CG91" s="2">
        <f>((3*CG$75*$BX$88*$BX$98*$BX$95)/(2*PI()))*(($BX$92^3)/(SQRT(SQRT(((CG$75*SIN($CB91))^2)+($BT$107-(CG$75*COS($CB91)))^2)^2+$BX$92^2)^5))</f>
        <v>2.3427605361438957</v>
      </c>
      <c r="CH91" s="2">
        <f>((3*CH$75*$BX$88*$BX$98*$BX$95)/(2*PI()))*(($BX$92^3)/(SQRT(SQRT(((CH$75*SIN($CB91))^2)+($BT$107-(CH$75*COS($CB91)))^2)^2+$BX$92^2)^5))</f>
        <v>2.8708118131840878</v>
      </c>
      <c r="CI91" s="2">
        <f>((3*CI$75*$BX$88*$BX$98*$BX$95)/(2*PI()))*(($BX$92^3)/(SQRT(SQRT(((CI$75*SIN($CB91))^2)+($BT$107-(CI$75*COS($CB91)))^2)^2+$BX$92^2)^5))</f>
        <v>3.3084304411569989</v>
      </c>
      <c r="CJ91" s="2">
        <f>((3*CJ$75*$BX$88*$BX$98*$BX$95)/(2*PI()))*(($BX$92^3)/(SQRT(SQRT(((CJ$75*SIN($CB91))^2)+($BT$107-(CJ$75*COS($CB91)))^2)^2+$BX$92^2)^5))</f>
        <v>3.6501042533848915</v>
      </c>
      <c r="CK91" s="2">
        <f>((3*CK$75*$BX$88*$BX$98*$BX$95)/(2*PI()))*(($BX$92^3)/(SQRT(SQRT(((CK$75*SIN($CB91))^2)+($BT$107-(CK$75*COS($CB91)))^2)^2+$BX$92^2)^5))</f>
        <v>3.8959698371915237</v>
      </c>
      <c r="CL91" s="2">
        <f>((3*CL$75*$BX$88*$BX$98*$BX$95)/(2*PI()))*(($BX$92^3)/(SQRT(SQRT(((CL$75*SIN($CB91))^2)+($BT$107-(CL$75*COS($CB91)))^2)^2+$BX$92^2)^5))</f>
        <v>4.0508907005422401</v>
      </c>
      <c r="CM91" s="2">
        <f>((3*CM$75*$BX$88*$BX$98*$BX$95)/(2*PI()))*(($BX$92^3)/(SQRT(SQRT(((CM$75*SIN($CB91))^2)+($BT$107-(CM$75*COS($CB91)))^2)^2+$BX$92^2)^5))</f>
        <v>4.1232637470418156</v>
      </c>
    </row>
    <row r="92" spans="5:91" x14ac:dyDescent="0.2">
      <c r="E92" s="83"/>
      <c r="F92" s="67">
        <f>F91+$BX$98</f>
        <v>4.0578905108868168</v>
      </c>
      <c r="G92" s="70"/>
      <c r="H92" s="67">
        <f>H$75*$BX$88*$BX$98</f>
        <v>1.4431691252428109E-5</v>
      </c>
      <c r="I92" s="67">
        <f>I$75*$BX$88*$BX$98</f>
        <v>4.3295073757284329E-5</v>
      </c>
      <c r="J92" s="67">
        <f>J$75*$BX$88*$BX$98</f>
        <v>7.2158456262140532E-5</v>
      </c>
      <c r="K92" s="67">
        <f>K$75*$BX$88*$BX$98</f>
        <v>1.0102183876699676E-4</v>
      </c>
      <c r="L92" s="67">
        <f>L$75*$BX$88*$BX$98</f>
        <v>1.2988522127185299E-4</v>
      </c>
      <c r="M92" s="67">
        <f>M$75*$BX$88*$BX$98</f>
        <v>1.5874860377670919E-4</v>
      </c>
      <c r="N92" s="67">
        <f>N$75*$BX$88*$BX$98</f>
        <v>1.8761198628156539E-4</v>
      </c>
      <c r="O92" s="67">
        <f>O$75*$BX$88*$BX$98</f>
        <v>2.1647536878642161E-4</v>
      </c>
      <c r="P92" s="67">
        <f>P$75*$BX$88*$BX$98</f>
        <v>2.4533875129127783E-4</v>
      </c>
      <c r="Q92" s="67">
        <f>Q$75*$BX$88*$BX$98</f>
        <v>2.7420213379613403E-4</v>
      </c>
      <c r="R92">
        <f t="shared" si="104"/>
        <v>1.4431691252428107E-3</v>
      </c>
      <c r="S92" s="85"/>
      <c r="T92" s="67">
        <f t="shared" si="56"/>
        <v>4.0578905108868168</v>
      </c>
      <c r="U92" s="70"/>
      <c r="V92" s="2">
        <f>V$75*$BX$88*$BX$98*$BX$95</f>
        <v>3.3333333333333326E-2</v>
      </c>
      <c r="W92" s="2">
        <f>W$75*$BX$88*$BX$98*$BX$95</f>
        <v>9.9999999999999978E-2</v>
      </c>
      <c r="X92" s="2">
        <f>X$75*$BX$88*$BX$98*$BX$95</f>
        <v>0.1666666666666666</v>
      </c>
      <c r="Y92" s="2">
        <f>Y$75*$BX$88*$BX$98*$BX$95</f>
        <v>0.23333333333333325</v>
      </c>
      <c r="Z92" s="2">
        <f>Z$75*$BX$88*$BX$98*$BX$95</f>
        <v>0.29999999999999993</v>
      </c>
      <c r="AA92" s="2">
        <f>AA$75*$BX$88*$BX$98*$BX$95</f>
        <v>0.36666666666666659</v>
      </c>
      <c r="AB92" s="2">
        <f>AB$75*$BX$88*$BX$98*$BX$95</f>
        <v>0.43333333333333318</v>
      </c>
      <c r="AC92" s="2">
        <f>AC$75*$BX$88*$BX$98*$BX$95</f>
        <v>0.49999999999999983</v>
      </c>
      <c r="AD92" s="2">
        <f>AD$75*$BX$88*$BX$98*$BX$95</f>
        <v>0.56666666666666654</v>
      </c>
      <c r="AE92" s="2">
        <f>AE$75*$BX$88*$BX$98*$BX$95</f>
        <v>0.63333333333333308</v>
      </c>
      <c r="AF92" s="44"/>
      <c r="AG92" s="85"/>
      <c r="AH92" s="67">
        <f t="shared" si="68"/>
        <v>4.0578905108868168</v>
      </c>
      <c r="AI92" s="70"/>
      <c r="AJ92" s="2">
        <f>SQRT(((AJ$75*SIN($AH92))^2)+($BX$89-(AJ$75*COS($AH92)))^2)</f>
        <v>0.31822325641983856</v>
      </c>
      <c r="AK92" s="2">
        <f>SQRT(((AK$75*SIN($AH92))^2)+($BX$89-(AK$75*COS($AH92)))^2)</f>
        <v>0.32482841282643216</v>
      </c>
      <c r="AL92" s="2">
        <f>SQRT(((AL$75*SIN($AH92))^2)+($BX$89-(AL$75*COS($AH92)))^2)</f>
        <v>0.33163451966318541</v>
      </c>
      <c r="AM92" s="2">
        <f>SQRT(((AM$75*SIN($AH92))^2)+($BX$89-(AM$75*COS($AH92)))^2)</f>
        <v>0.33862946045068854</v>
      </c>
      <c r="AN92" s="2">
        <f>SQRT(((AN$75*SIN($AH92))^2)+($BX$89-(AN$75*COS($AH92)))^2)</f>
        <v>0.34580177607701362</v>
      </c>
      <c r="AO92" s="2">
        <f>SQRT(((AO$75*SIN($AH92))^2)+($BX$89-(AO$75*COS($AH92)))^2)</f>
        <v>0.3531406592151487</v>
      </c>
      <c r="AP92" s="2">
        <f>SQRT(((AP$75*SIN($AH92))^2)+($BX$89-(AP$75*COS($AH92)))^2)</f>
        <v>0.36063594114259112</v>
      </c>
      <c r="AQ92" s="2">
        <f>SQRT(((AQ$75*SIN($AH92))^2)+($BX$89-(AQ$75*COS($AH92)))^2)</f>
        <v>0.36827807278834174</v>
      </c>
      <c r="AR92" s="2">
        <f>SQRT(((AR$75*SIN($AH92))^2)+($BX$89-(AR$75*COS($AH92)))^2)</f>
        <v>0.37605810156089953</v>
      </c>
      <c r="AS92" s="2">
        <f>SQRT(((AS$75*SIN($AH92))^2)+($BX$89-(AS$75*COS($AH92)))^2)</f>
        <v>0.38396764525475385</v>
      </c>
      <c r="AT92" s="44"/>
      <c r="AU92" s="85"/>
      <c r="AV92" s="67">
        <f t="shared" si="80"/>
        <v>4.0578905108868168</v>
      </c>
      <c r="AW92" s="70"/>
      <c r="AX92" s="2">
        <f>SQRT(SQRT(((AX$75*SIN($AV92))^2)+($BX$89-(AX$75*COS($AV92)))^2)^2+$BX$92^2)</f>
        <v>0.38126898762743122</v>
      </c>
      <c r="AY92" s="2">
        <f>SQRT(SQRT(((AY$75*SIN($AV92))^2)+($BX$89-(AY$75*COS($AV92)))^2)^2+$BX$92^2)</f>
        <v>0.3867990405615544</v>
      </c>
      <c r="AZ92" s="2">
        <f>SQRT(SQRT(((AZ$75*SIN($AV92))^2)+($BX$89-(AZ$75*COS($AV92)))^2)^2+$BX$92^2)</f>
        <v>0.39253210649860443</v>
      </c>
      <c r="BA92" s="2">
        <f>SQRT(SQRT(((BA$75*SIN($AV92))^2)+($BX$89-(BA$75*COS($AV92)))^2)^2+$BX$92^2)</f>
        <v>0.39845942263312639</v>
      </c>
      <c r="BB92" s="2">
        <f>SQRT(SQRT(((BB$75*SIN($AV92))^2)+($BX$89-(BB$75*COS($AV92)))^2)^2+$BX$92^2)</f>
        <v>0.40457245128408964</v>
      </c>
      <c r="BC92" s="2">
        <f>SQRT(SQRT(((BC$75*SIN($AV92))^2)+($BX$89-(BC$75*COS($AV92)))^2)^2+$BX$92^2)</f>
        <v>0.41086290315737894</v>
      </c>
      <c r="BD92" s="2">
        <f>SQRT(SQRT(((BD$75*SIN($AV92))^2)+($BX$89-(BD$75*COS($AV92)))^2)^2+$BX$92^2)</f>
        <v>0.41732275524323192</v>
      </c>
      <c r="BE92" s="2">
        <f>SQRT(SQRT(((BE$75*SIN($AV92))^2)+($BX$89-(BE$75*COS($AV92)))^2)^2+$BX$92^2)</f>
        <v>0.4239442639035173</v>
      </c>
      <c r="BF92" s="2">
        <f>SQRT(SQRT(((BF$75*SIN($AV92))^2)+($BX$89-(BF$75*COS($AV92)))^2)^2+$BX$92^2)</f>
        <v>0.43071997370633719</v>
      </c>
      <c r="BG92" s="2">
        <f>SQRT(SQRT(((BG$75*SIN($AV92))^2)+($BX$89-(BG$75*COS($AV92)))^2)^2+$BX$92^2)</f>
        <v>0.43764272255171854</v>
      </c>
      <c r="BI92" s="85"/>
      <c r="BJ92" s="67">
        <f t="shared" si="92"/>
        <v>4.0578905108868168</v>
      </c>
      <c r="BK92" s="70"/>
      <c r="BL92" s="2">
        <f>((3*BL$75*$BX$88*$BX$98*$BX$95)/(2*PI()))*(($BX$92^3)/(SQRT(SQRT(((BL$75*SIN($BJ92))^2)+($BT$107-(BL$75*COS($BJ92)))^2)^2+$BX$92^2)^5))</f>
        <v>0.36033227943730251</v>
      </c>
      <c r="BM92" s="2">
        <f>((3*BM$75*$BX$88*$BX$98*$BX$95)/(2*PI()))*(($BX$92^3)/(SQRT(SQRT(((BM$75*SIN($BJ92))^2)+($BT$107-(BM$75*COS($BJ92)))^2)^2+$BX$92^2)^5))</f>
        <v>1.0676100251682319</v>
      </c>
      <c r="BN92" s="2">
        <f>((3*BN$75*$BX$88*$BX$98*$BX$95)/(2*PI()))*(($BX$92^3)/(SQRT(SQRT(((BN$75*SIN($BJ92))^2)+($BT$107-(BN$75*COS($BJ92)))^2)^2+$BX$92^2)^5))</f>
        <v>1.7358735664850313</v>
      </c>
      <c r="BO92" s="2">
        <f>((3*BO$75*$BX$88*$BX$98*$BX$95)/(2*PI()))*(($BX$92^3)/(SQRT(SQRT(((BO$75*SIN($BJ92))^2)+($BT$107-(BO$75*COS($BJ92)))^2)^2+$BX$92^2)^5))</f>
        <v>2.3427605361438957</v>
      </c>
      <c r="BP92" s="2">
        <f>((3*BP$75*$BX$88*$BX$98*$BX$95)/(2*PI()))*(($BX$92^3)/(SQRT(SQRT(((BP$75*SIN($BJ92))^2)+($BT$107-(BP$75*COS($BJ92)))^2)^2+$BX$92^2)^5))</f>
        <v>2.8708118131840878</v>
      </c>
      <c r="BQ92" s="2">
        <f>((3*BQ$75*$BX$88*$BX$98*$BX$95)/(2*PI()))*(($BX$92^3)/(SQRT(SQRT(((BQ$75*SIN($BJ92))^2)+($BT$107-(BQ$75*COS($BJ92)))^2)^2+$BX$92^2)^5))</f>
        <v>3.3084304411569989</v>
      </c>
      <c r="BR92" s="2">
        <f>((3*BR$75*$BX$88*$BX$98*$BX$95)/(2*PI()))*(($BX$92^3)/(SQRT(SQRT(((BR$75*SIN($BJ92))^2)+($BT$107-(BR$75*COS($BJ92)))^2)^2+$BX$92^2)^5))</f>
        <v>3.6501042533848915</v>
      </c>
      <c r="BS92" s="2">
        <f>((3*BS$75*$BX$88*$BX$98*$BX$95)/(2*PI()))*(($BX$92^3)/(SQRT(SQRT(((BS$75*SIN($BJ92))^2)+($BT$107-(BS$75*COS($BJ92)))^2)^2+$BX$92^2)^5))</f>
        <v>3.8959698371915237</v>
      </c>
      <c r="BT92" s="2">
        <f>((3*BT$75*$BX$88*$BX$98*$BX$95)/(2*PI()))*(($BX$92^3)/(SQRT(SQRT(((BT$75*SIN($BJ92))^2)+($BT$107-(BT$75*COS($BJ92)))^2)^2+$BX$92^2)^5))</f>
        <v>4.0508907005422401</v>
      </c>
      <c r="BU92" s="2">
        <f>((3*BU$75*$BX$88*$BX$98*$BX$95)/(2*PI()))*(($BX$92^3)/(SQRT(SQRT(((BU$75*SIN($BJ92))^2)+($BT$107-(BU$75*COS($BJ92)))^2)^2+$BX$92^2)^5))</f>
        <v>4.1232637470418156</v>
      </c>
      <c r="BW92" s="64" t="s">
        <v>10</v>
      </c>
      <c r="BX92" s="97">
        <v>0.21</v>
      </c>
      <c r="BY92" s="98"/>
      <c r="CB92">
        <f>CB91+$BX$98</f>
        <v>4.0578905108868168</v>
      </c>
      <c r="CC92" s="79"/>
      <c r="CD92" s="2">
        <f>((3*CD$75*$BX$88*$BX$98*$BX$95)/(2*PI()))*(($BX$92^3)/(SQRT(SQRT(((CD$75*SIN($CB92))^2)+($BT$107-(CD$75*COS($CB92)))^2)^2+$BX$92^2)^5))</f>
        <v>0.36033227943730251</v>
      </c>
      <c r="CE92" s="2">
        <f>((3*CE$75*$BX$88*$BX$98*$BX$95)/(2*PI()))*(($BX$92^3)/(SQRT(SQRT(((CE$75*SIN($CB92))^2)+($BT$107-(CE$75*COS($CB92)))^2)^2+$BX$92^2)^5))</f>
        <v>1.0676100251682319</v>
      </c>
      <c r="CF92" s="2">
        <f>((3*CF$75*$BX$88*$BX$98*$BX$95)/(2*PI()))*(($BX$92^3)/(SQRT(SQRT(((CF$75*SIN($CB92))^2)+($BT$107-(CF$75*COS($CB92)))^2)^2+$BX$92^2)^5))</f>
        <v>1.7358735664850313</v>
      </c>
      <c r="CG92" s="2">
        <f>((3*CG$75*$BX$88*$BX$98*$BX$95)/(2*PI()))*(($BX$92^3)/(SQRT(SQRT(((CG$75*SIN($CB92))^2)+($BT$107-(CG$75*COS($CB92)))^2)^2+$BX$92^2)^5))</f>
        <v>2.3427605361438957</v>
      </c>
      <c r="CH92" s="2">
        <f>((3*CH$75*$BX$88*$BX$98*$BX$95)/(2*PI()))*(($BX$92^3)/(SQRT(SQRT(((CH$75*SIN($CB92))^2)+($BT$107-(CH$75*COS($CB92)))^2)^2+$BX$92^2)^5))</f>
        <v>2.8708118131840878</v>
      </c>
      <c r="CI92" s="2">
        <f>((3*CI$75*$BX$88*$BX$98*$BX$95)/(2*PI()))*(($BX$92^3)/(SQRT(SQRT(((CI$75*SIN($CB92))^2)+($BT$107-(CI$75*COS($CB92)))^2)^2+$BX$92^2)^5))</f>
        <v>3.3084304411569989</v>
      </c>
      <c r="CJ92" s="2">
        <f>((3*CJ$75*$BX$88*$BX$98*$BX$95)/(2*PI()))*(($BX$92^3)/(SQRT(SQRT(((CJ$75*SIN($CB92))^2)+($BT$107-(CJ$75*COS($CB92)))^2)^2+$BX$92^2)^5))</f>
        <v>3.6501042533848915</v>
      </c>
      <c r="CK92" s="2">
        <f>((3*CK$75*$BX$88*$BX$98*$BX$95)/(2*PI()))*(($BX$92^3)/(SQRT(SQRT(((CK$75*SIN($CB92))^2)+($BT$107-(CK$75*COS($CB92)))^2)^2+$BX$92^2)^5))</f>
        <v>3.8959698371915237</v>
      </c>
      <c r="CL92" s="2">
        <f>((3*CL$75*$BX$88*$BX$98*$BX$95)/(2*PI()))*(($BX$92^3)/(SQRT(SQRT(((CL$75*SIN($CB92))^2)+($BT$107-(CL$75*COS($CB92)))^2)^2+$BX$92^2)^5))</f>
        <v>4.0508907005422401</v>
      </c>
      <c r="CM92" s="2">
        <f>((3*CM$75*$BX$88*$BX$98*$BX$95)/(2*PI()))*(($BX$92^3)/(SQRT(SQRT(((CM$75*SIN($CB92))^2)+($BT$107-(CM$75*COS($CB92)))^2)^2+$BX$92^2)^5))</f>
        <v>4.1232637470418156</v>
      </c>
    </row>
    <row r="93" spans="5:91" x14ac:dyDescent="0.2">
      <c r="E93" s="83"/>
      <c r="F93" s="67">
        <f>F92+$BX$98</f>
        <v>4.319689898685966</v>
      </c>
      <c r="G93" s="70"/>
      <c r="H93" s="67">
        <f>H$75*$BX$88*$BX$98</f>
        <v>1.4431691252428109E-5</v>
      </c>
      <c r="I93" s="67">
        <f>I$75*$BX$88*$BX$98</f>
        <v>4.3295073757284329E-5</v>
      </c>
      <c r="J93" s="67">
        <f>J$75*$BX$88*$BX$98</f>
        <v>7.2158456262140532E-5</v>
      </c>
      <c r="K93" s="67">
        <f>K$75*$BX$88*$BX$98</f>
        <v>1.0102183876699676E-4</v>
      </c>
      <c r="L93" s="67">
        <f>L$75*$BX$88*$BX$98</f>
        <v>1.2988522127185299E-4</v>
      </c>
      <c r="M93" s="67">
        <f>M$75*$BX$88*$BX$98</f>
        <v>1.5874860377670919E-4</v>
      </c>
      <c r="N93" s="67">
        <f>N$75*$BX$88*$BX$98</f>
        <v>1.8761198628156539E-4</v>
      </c>
      <c r="O93" s="67">
        <f>O$75*$BX$88*$BX$98</f>
        <v>2.1647536878642161E-4</v>
      </c>
      <c r="P93" s="67">
        <f>P$75*$BX$88*$BX$98</f>
        <v>2.4533875129127783E-4</v>
      </c>
      <c r="Q93" s="67">
        <f>Q$75*$BX$88*$BX$98</f>
        <v>2.7420213379613403E-4</v>
      </c>
      <c r="R93">
        <f t="shared" si="104"/>
        <v>1.4431691252428107E-3</v>
      </c>
      <c r="S93" s="85"/>
      <c r="T93" s="67">
        <f t="shared" si="56"/>
        <v>4.319689898685966</v>
      </c>
      <c r="U93" s="70"/>
      <c r="V93" s="2">
        <f>V$75*$BX$88*$BX$98*$BX$95</f>
        <v>3.3333333333333326E-2</v>
      </c>
      <c r="W93" s="2">
        <f>W$75*$BX$88*$BX$98*$BX$95</f>
        <v>9.9999999999999978E-2</v>
      </c>
      <c r="X93" s="2">
        <f>X$75*$BX$88*$BX$98*$BX$95</f>
        <v>0.1666666666666666</v>
      </c>
      <c r="Y93" s="2">
        <f>Y$75*$BX$88*$BX$98*$BX$95</f>
        <v>0.23333333333333325</v>
      </c>
      <c r="Z93" s="2">
        <f>Z$75*$BX$88*$BX$98*$BX$95</f>
        <v>0.29999999999999993</v>
      </c>
      <c r="AA93" s="2">
        <f>AA$75*$BX$88*$BX$98*$BX$95</f>
        <v>0.36666666666666659</v>
      </c>
      <c r="AB93" s="2">
        <f>AB$75*$BX$88*$BX$98*$BX$95</f>
        <v>0.43333333333333318</v>
      </c>
      <c r="AC93" s="2">
        <f>AC$75*$BX$88*$BX$98*$BX$95</f>
        <v>0.49999999999999983</v>
      </c>
      <c r="AD93" s="2">
        <f>AD$75*$BX$88*$BX$98*$BX$95</f>
        <v>0.56666666666666654</v>
      </c>
      <c r="AE93" s="2">
        <f>AE$75*$BX$88*$BX$98*$BX$95</f>
        <v>0.63333333333333308</v>
      </c>
      <c r="AF93" s="44"/>
      <c r="AG93" s="85"/>
      <c r="AH93" s="67">
        <f t="shared" si="68"/>
        <v>4.319689898685966</v>
      </c>
      <c r="AI93" s="70"/>
      <c r="AJ93" s="2">
        <f>SQRT(((AJ$75*SIN($AH93))^2)+($BX$89-(AJ$75*COS($AH93)))^2)</f>
        <v>0.3170461921432704</v>
      </c>
      <c r="AK93" s="2">
        <f>SQRT(((AK$75*SIN($AH93))^2)+($BX$89-(AK$75*COS($AH93)))^2)</f>
        <v>0.32135687149591591</v>
      </c>
      <c r="AL93" s="2">
        <f>SQRT(((AL$75*SIN($AH93))^2)+($BX$89-(AL$75*COS($AH93)))^2)</f>
        <v>0.3259489066751684</v>
      </c>
      <c r="AM93" s="2">
        <f>SQRT(((AM$75*SIN($AH93))^2)+($BX$89-(AM$75*COS($AH93)))^2)</f>
        <v>0.33081058125131479</v>
      </c>
      <c r="AN93" s="2">
        <f>SQRT(((AN$75*SIN($AH93))^2)+($BX$89-(AN$75*COS($AH93)))^2)</f>
        <v>0.33593018854060708</v>
      </c>
      <c r="AO93" s="2">
        <f>SQRT(((AO$75*SIN($AH93))^2)+($BX$89-(AO$75*COS($AH93)))^2)</f>
        <v>0.34129612139317211</v>
      </c>
      <c r="AP93" s="2">
        <f>SQRT(((AP$75*SIN($AH93))^2)+($BX$89-(AP$75*COS($AH93)))^2)</f>
        <v>0.34689694922717024</v>
      </c>
      <c r="AQ93" s="2">
        <f>SQRT(((AQ$75*SIN($AH93))^2)+($BX$89-(AQ$75*COS($AH93)))^2)</f>
        <v>0.35272148260095104</v>
      </c>
      <c r="AR93" s="2">
        <f>SQRT(((AR$75*SIN($AH93))^2)+($BX$89-(AR$75*COS($AH93)))^2)</f>
        <v>0.35875882594482339</v>
      </c>
      <c r="AS93" s="2">
        <f>SQRT(((AS$75*SIN($AH93))^2)+($BX$89-(AS$75*COS($AH93)))^2)</f>
        <v>0.36499841930945826</v>
      </c>
      <c r="AT93" s="44"/>
      <c r="AU93" s="85"/>
      <c r="AV93" s="67">
        <f t="shared" si="80"/>
        <v>4.319689898685966</v>
      </c>
      <c r="AW93" s="70"/>
      <c r="AX93" s="2">
        <f>SQRT(SQRT(((AX$75*SIN($AV93))^2)+($BX$89-(AX$75*COS($AV93)))^2)^2+$BX$92^2)</f>
        <v>0.38028711252492836</v>
      </c>
      <c r="AY93" s="2">
        <f>SQRT(SQRT(((AY$75*SIN($AV93))^2)+($BX$89-(AY$75*COS($AV93)))^2)^2+$BX$92^2)</f>
        <v>0.38388831560447711</v>
      </c>
      <c r="AZ93" s="2">
        <f>SQRT(SQRT(((AZ$75*SIN($AV93))^2)+($BX$89-(AZ$75*COS($AV93)))^2)^2+$BX$92^2)</f>
        <v>0.38774049280767364</v>
      </c>
      <c r="BA93" s="2">
        <f>SQRT(SQRT(((BA$75*SIN($AV93))^2)+($BX$89-(BA$75*COS($AV93)))^2)^2+$BX$92^2)</f>
        <v>0.39183624215714496</v>
      </c>
      <c r="BB93" s="2">
        <f>SQRT(SQRT(((BB$75*SIN($AV93))^2)+($BX$89-(BB$75*COS($AV93)))^2)^2+$BX$92^2)</f>
        <v>0.39616800927501428</v>
      </c>
      <c r="BC93" s="2">
        <f>SQRT(SQRT(((BC$75*SIN($AV93))^2)+($BX$89-(BC$75*COS($AV93)))^2)^2+$BX$92^2)</f>
        <v>0.40072814036204507</v>
      </c>
      <c r="BD93" s="2">
        <f>SQRT(SQRT(((BD$75*SIN($AV93))^2)+($BX$89-(BD$75*COS($AV93)))^2)^2+$BX$92^2)</f>
        <v>0.40550893132348875</v>
      </c>
      <c r="BE93" s="2">
        <f>SQRT(SQRT(((BE$75*SIN($AV93))^2)+($BX$89-(BE$75*COS($AV93)))^2)^2+$BX$92^2)</f>
        <v>0.41050267269314217</v>
      </c>
      <c r="BF93" s="2">
        <f>SQRT(SQRT(((BF$75*SIN($AV93))^2)+($BX$89-(BF$75*COS($AV93)))^2)^2+$BX$92^2)</f>
        <v>0.41570169014968905</v>
      </c>
      <c r="BG93" s="2">
        <f>SQRT(SQRT(((BG$75*SIN($AV93))^2)+($BX$89-(BG$75*COS($AV93)))^2)^2+$BX$92^2)</f>
        <v>0.42109838054592791</v>
      </c>
      <c r="BI93" s="85"/>
      <c r="BJ93" s="67">
        <f t="shared" si="92"/>
        <v>4.319689898685966</v>
      </c>
      <c r="BK93" s="70"/>
      <c r="BL93" s="2">
        <f>((3*BL$75*$BX$88*$BX$98*$BX$95)/(2*PI()))*(($BX$92^3)/(SQRT(SQRT(((BL$75*SIN($BJ93))^2)+($BT$107-(BL$75*COS($BJ93)))^2)^2+$BX$92^2)^5))</f>
        <v>0.36033227943730251</v>
      </c>
      <c r="BM93" s="2">
        <f>((3*BM$75*$BX$88*$BX$98*$BX$95)/(2*PI()))*(($BX$92^3)/(SQRT(SQRT(((BM$75*SIN($BJ93))^2)+($BT$107-(BM$75*COS($BJ93)))^2)^2+$BX$92^2)^5))</f>
        <v>1.0676100251682319</v>
      </c>
      <c r="BN93" s="2">
        <f>((3*BN$75*$BX$88*$BX$98*$BX$95)/(2*PI()))*(($BX$92^3)/(SQRT(SQRT(((BN$75*SIN($BJ93))^2)+($BT$107-(BN$75*COS($BJ93)))^2)^2+$BX$92^2)^5))</f>
        <v>1.7358735664850313</v>
      </c>
      <c r="BO93" s="2">
        <f>((3*BO$75*$BX$88*$BX$98*$BX$95)/(2*PI()))*(($BX$92^3)/(SQRT(SQRT(((BO$75*SIN($BJ93))^2)+($BT$107-(BO$75*COS($BJ93)))^2)^2+$BX$92^2)^5))</f>
        <v>2.3427605361438957</v>
      </c>
      <c r="BP93" s="2">
        <f>((3*BP$75*$BX$88*$BX$98*$BX$95)/(2*PI()))*(($BX$92^3)/(SQRT(SQRT(((BP$75*SIN($BJ93))^2)+($BT$107-(BP$75*COS($BJ93)))^2)^2+$BX$92^2)^5))</f>
        <v>2.8708118131840878</v>
      </c>
      <c r="BQ93" s="2">
        <f>((3*BQ$75*$BX$88*$BX$98*$BX$95)/(2*PI()))*(($BX$92^3)/(SQRT(SQRT(((BQ$75*SIN($BJ93))^2)+($BT$107-(BQ$75*COS($BJ93)))^2)^2+$BX$92^2)^5))</f>
        <v>3.3084304411569989</v>
      </c>
      <c r="BR93" s="2">
        <f>((3*BR$75*$BX$88*$BX$98*$BX$95)/(2*PI()))*(($BX$92^3)/(SQRT(SQRT(((BR$75*SIN($BJ93))^2)+($BT$107-(BR$75*COS($BJ93)))^2)^2+$BX$92^2)^5))</f>
        <v>3.6501042533848915</v>
      </c>
      <c r="BS93" s="2">
        <f>((3*BS$75*$BX$88*$BX$98*$BX$95)/(2*PI()))*(($BX$92^3)/(SQRT(SQRT(((BS$75*SIN($BJ93))^2)+($BT$107-(BS$75*COS($BJ93)))^2)^2+$BX$92^2)^5))</f>
        <v>3.8959698371915237</v>
      </c>
      <c r="BT93" s="2">
        <f>((3*BT$75*$BX$88*$BX$98*$BX$95)/(2*PI()))*(($BX$92^3)/(SQRT(SQRT(((BT$75*SIN($BJ93))^2)+($BT$107-(BT$75*COS($BJ93)))^2)^2+$BX$92^2)^5))</f>
        <v>4.0508907005422401</v>
      </c>
      <c r="BU93" s="2">
        <f>((3*BU$75*$BX$88*$BX$98*$BX$95)/(2*PI()))*(($BX$92^3)/(SQRT(SQRT(((BU$75*SIN($BJ93))^2)+($BT$107-(BU$75*COS($BJ93)))^2)^2+$BX$92^2)^5))</f>
        <v>4.1232637470418156</v>
      </c>
      <c r="BW93" s="64" t="s">
        <v>32</v>
      </c>
      <c r="BX93" s="44">
        <v>80</v>
      </c>
      <c r="BY93" s="61" t="s">
        <v>1</v>
      </c>
      <c r="CB93">
        <f>CB92+$BX$98</f>
        <v>4.319689898685966</v>
      </c>
      <c r="CC93" s="79"/>
      <c r="CD93" s="2">
        <f>((3*CD$75*$BX$88*$BX$98*$BX$95)/(2*PI()))*(($BX$92^3)/(SQRT(SQRT(((CD$75*SIN($CB93))^2)+($BT$107-(CD$75*COS($CB93)))^2)^2+$BX$92^2)^5))</f>
        <v>0.36033227943730251</v>
      </c>
      <c r="CE93" s="2">
        <f>((3*CE$75*$BX$88*$BX$98*$BX$95)/(2*PI()))*(($BX$92^3)/(SQRT(SQRT(((CE$75*SIN($CB93))^2)+($BT$107-(CE$75*COS($CB93)))^2)^2+$BX$92^2)^5))</f>
        <v>1.0676100251682319</v>
      </c>
      <c r="CF93" s="2">
        <f>((3*CF$75*$BX$88*$BX$98*$BX$95)/(2*PI()))*(($BX$92^3)/(SQRT(SQRT(((CF$75*SIN($CB93))^2)+($BT$107-(CF$75*COS($CB93)))^2)^2+$BX$92^2)^5))</f>
        <v>1.7358735664850313</v>
      </c>
      <c r="CG93" s="2">
        <f>((3*CG$75*$BX$88*$BX$98*$BX$95)/(2*PI()))*(($BX$92^3)/(SQRT(SQRT(((CG$75*SIN($CB93))^2)+($BT$107-(CG$75*COS($CB93)))^2)^2+$BX$92^2)^5))</f>
        <v>2.3427605361438957</v>
      </c>
      <c r="CH93" s="2">
        <f>((3*CH$75*$BX$88*$BX$98*$BX$95)/(2*PI()))*(($BX$92^3)/(SQRT(SQRT(((CH$75*SIN($CB93))^2)+($BT$107-(CH$75*COS($CB93)))^2)^2+$BX$92^2)^5))</f>
        <v>2.8708118131840878</v>
      </c>
      <c r="CI93" s="2">
        <f>((3*CI$75*$BX$88*$BX$98*$BX$95)/(2*PI()))*(($BX$92^3)/(SQRT(SQRT(((CI$75*SIN($CB93))^2)+($BT$107-(CI$75*COS($CB93)))^2)^2+$BX$92^2)^5))</f>
        <v>3.3084304411569989</v>
      </c>
      <c r="CJ93" s="2">
        <f>((3*CJ$75*$BX$88*$BX$98*$BX$95)/(2*PI()))*(($BX$92^3)/(SQRT(SQRT(((CJ$75*SIN($CB93))^2)+($BT$107-(CJ$75*COS($CB93)))^2)^2+$BX$92^2)^5))</f>
        <v>3.6501042533848915</v>
      </c>
      <c r="CK93" s="2">
        <f>((3*CK$75*$BX$88*$BX$98*$BX$95)/(2*PI()))*(($BX$92^3)/(SQRT(SQRT(((CK$75*SIN($CB93))^2)+($BT$107-(CK$75*COS($CB93)))^2)^2+$BX$92^2)^5))</f>
        <v>3.8959698371915237</v>
      </c>
      <c r="CL93" s="2">
        <f>((3*CL$75*$BX$88*$BX$98*$BX$95)/(2*PI()))*(($BX$92^3)/(SQRT(SQRT(((CL$75*SIN($CB93))^2)+($BT$107-(CL$75*COS($CB93)))^2)^2+$BX$92^2)^5))</f>
        <v>4.0508907005422401</v>
      </c>
      <c r="CM93" s="2">
        <f>((3*CM$75*$BX$88*$BX$98*$BX$95)/(2*PI()))*(($BX$92^3)/(SQRT(SQRT(((CM$75*SIN($CB93))^2)+($BT$107-(CM$75*COS($CB93)))^2)^2+$BX$92^2)^5))</f>
        <v>4.1232637470418156</v>
      </c>
    </row>
    <row r="94" spans="5:91" x14ac:dyDescent="0.2">
      <c r="E94" s="83"/>
      <c r="F94" s="67">
        <f>F93+$BX$98</f>
        <v>4.5814892864851151</v>
      </c>
      <c r="G94" s="70"/>
      <c r="H94" s="67">
        <f>H$75*$BX$88*$BX$98</f>
        <v>1.4431691252428109E-5</v>
      </c>
      <c r="I94" s="67">
        <f>I$75*$BX$88*$BX$98</f>
        <v>4.3295073757284329E-5</v>
      </c>
      <c r="J94" s="67">
        <f>J$75*$BX$88*$BX$98</f>
        <v>7.2158456262140532E-5</v>
      </c>
      <c r="K94" s="67">
        <f>K$75*$BX$88*$BX$98</f>
        <v>1.0102183876699676E-4</v>
      </c>
      <c r="L94" s="67">
        <f>L$75*$BX$88*$BX$98</f>
        <v>1.2988522127185299E-4</v>
      </c>
      <c r="M94" s="67">
        <f>M$75*$BX$88*$BX$98</f>
        <v>1.5874860377670919E-4</v>
      </c>
      <c r="N94" s="67">
        <f>N$75*$BX$88*$BX$98</f>
        <v>1.8761198628156539E-4</v>
      </c>
      <c r="O94" s="67">
        <f>O$75*$BX$88*$BX$98</f>
        <v>2.1647536878642161E-4</v>
      </c>
      <c r="P94" s="67">
        <f>P$75*$BX$88*$BX$98</f>
        <v>2.4533875129127783E-4</v>
      </c>
      <c r="Q94" s="67">
        <f>Q$75*$BX$88*$BX$98</f>
        <v>2.7420213379613403E-4</v>
      </c>
      <c r="R94">
        <f t="shared" si="104"/>
        <v>1.4431691252428107E-3</v>
      </c>
      <c r="S94" s="85"/>
      <c r="T94" s="67">
        <f t="shared" si="56"/>
        <v>4.5814892864851151</v>
      </c>
      <c r="U94" s="70"/>
      <c r="V94" s="2">
        <f>V$75*$BX$88*$BX$98*$BX$95</f>
        <v>3.3333333333333326E-2</v>
      </c>
      <c r="W94" s="2">
        <f>W$75*$BX$88*$BX$98*$BX$95</f>
        <v>9.9999999999999978E-2</v>
      </c>
      <c r="X94" s="2">
        <f>X$75*$BX$88*$BX$98*$BX$95</f>
        <v>0.1666666666666666</v>
      </c>
      <c r="Y94" s="2">
        <f>Y$75*$BX$88*$BX$98*$BX$95</f>
        <v>0.23333333333333325</v>
      </c>
      <c r="Z94" s="2">
        <f>Z$75*$BX$88*$BX$98*$BX$95</f>
        <v>0.29999999999999993</v>
      </c>
      <c r="AA94" s="2">
        <f>AA$75*$BX$88*$BX$98*$BX$95</f>
        <v>0.36666666666666659</v>
      </c>
      <c r="AB94" s="2">
        <f>AB$75*$BX$88*$BX$98*$BX$95</f>
        <v>0.43333333333333318</v>
      </c>
      <c r="AC94" s="2">
        <f>AC$75*$BX$88*$BX$98*$BX$95</f>
        <v>0.49999999999999983</v>
      </c>
      <c r="AD94" s="2">
        <f>AD$75*$BX$88*$BX$98*$BX$95</f>
        <v>0.56666666666666654</v>
      </c>
      <c r="AE94" s="2">
        <f>AE$75*$BX$88*$BX$98*$BX$95</f>
        <v>0.63333333333333308</v>
      </c>
      <c r="AF94" s="44"/>
      <c r="AG94" s="85"/>
      <c r="AH94" s="67">
        <f t="shared" si="68"/>
        <v>4.5814892864851151</v>
      </c>
      <c r="AI94" s="70"/>
      <c r="AJ94" s="2">
        <f>SQRT(((AJ$75*SIN($AH94))^2)+($BX$89-(AJ$75*COS($AH94)))^2)</f>
        <v>0.31572817086976551</v>
      </c>
      <c r="AK94" s="2">
        <f>SQRT(((AK$75*SIN($AH94))^2)+($BX$89-(AK$75*COS($AH94)))^2)</f>
        <v>0.31744008669716473</v>
      </c>
      <c r="AL94" s="2">
        <f>SQRT(((AL$75*SIN($AH94))^2)+($BX$89-(AL$75*COS($AH94)))^2)</f>
        <v>0.31948808961186503</v>
      </c>
      <c r="AM94" s="2">
        <f>SQRT(((AM$75*SIN($AH94))^2)+($BX$89-(AM$75*COS($AH94)))^2)</f>
        <v>0.32186576420205792</v>
      </c>
      <c r="AN94" s="2">
        <f>SQRT(((AN$75*SIN($AH94))^2)+($BX$89-(AN$75*COS($AH94)))^2)</f>
        <v>0.32456586531382253</v>
      </c>
      <c r="AO94" s="2">
        <f>SQRT(((AO$75*SIN($AH94))^2)+($BX$89-(AO$75*COS($AH94)))^2)</f>
        <v>0.32758042018479377</v>
      </c>
      <c r="AP94" s="2">
        <f>SQRT(((AP$75*SIN($AH94))^2)+($BX$89-(AP$75*COS($AH94)))^2)</f>
        <v>0.33090083476773169</v>
      </c>
      <c r="AQ94" s="2">
        <f>SQRT(((AQ$75*SIN($AH94))^2)+($BX$89-(AQ$75*COS($AH94)))^2)</f>
        <v>0.3345180013265614</v>
      </c>
      <c r="AR94" s="2">
        <f>SQRT(((AR$75*SIN($AH94))^2)+($BX$89-(AR$75*COS($AH94)))^2)</f>
        <v>0.33842240465585749</v>
      </c>
      <c r="AS94" s="2">
        <f>SQRT(((AS$75*SIN($AH94))^2)+($BX$89-(AS$75*COS($AH94)))^2)</f>
        <v>0.34260422463038687</v>
      </c>
      <c r="AT94" s="44"/>
      <c r="AU94" s="85"/>
      <c r="AV94" s="67">
        <f t="shared" si="80"/>
        <v>4.5814892864851151</v>
      </c>
      <c r="AW94" s="70"/>
      <c r="AX94" s="2">
        <f>SQRT(SQRT(((AX$75*SIN($AV94))^2)+($BX$89-(AX$75*COS($AV94)))^2)^2+$BX$92^2)</f>
        <v>0.37918897383859651</v>
      </c>
      <c r="AY94" s="2">
        <f>SQRT(SQRT(((AY$75*SIN($AV94))^2)+($BX$89-(AY$75*COS($AV94)))^2)^2+$BX$92^2)</f>
        <v>0.38061556542304398</v>
      </c>
      <c r="AZ94" s="2">
        <f>SQRT(SQRT(((AZ$75*SIN($AV94))^2)+($BX$89-(AZ$75*COS($AV94)))^2)^2+$BX$92^2)</f>
        <v>0.38232530573300938</v>
      </c>
      <c r="BA94" s="2">
        <f>SQRT(SQRT(((BA$75*SIN($AV94))^2)+($BX$89-(BA$75*COS($AV94)))^2)^2+$BX$92^2)</f>
        <v>0.38431441576575648</v>
      </c>
      <c r="BB94" s="2">
        <f>SQRT(SQRT(((BB$75*SIN($AV94))^2)+($BX$89-(BB$75*COS($AV94)))^2)^2+$BX$92^2)</f>
        <v>0.38657858311979776</v>
      </c>
      <c r="BC94" s="2">
        <f>SQRT(SQRT(((BC$75*SIN($AV94))^2)+($BX$89-(BC$75*COS($AV94)))^2)^2+$BX$92^2)</f>
        <v>0.38911300632135909</v>
      </c>
      <c r="BD94" s="2">
        <f>SQRT(SQRT(((BD$75*SIN($AV94))^2)+($BX$89-(BD$75*COS($AV94)))^2)^2+$BX$92^2)</f>
        <v>0.39191244232606554</v>
      </c>
      <c r="BE94" s="2">
        <f>SQRT(SQRT(((BE$75*SIN($AV94))^2)+($BX$89-(BE$75*COS($AV94)))^2)^2+$BX$92^2)</f>
        <v>0.39497125618393714</v>
      </c>
      <c r="BF94" s="2">
        <f>SQRT(SQRT(((BF$75*SIN($AV94))^2)+($BX$89-(BF$75*COS($AV94)))^2)^2+$BX$92^2)</f>
        <v>0.39828347188033419</v>
      </c>
      <c r="BG94" s="2">
        <f>SQRT(SQRT(((BG$75*SIN($AV94))^2)+($BX$89-(BG$75*COS($AV94)))^2)^2+$BX$92^2)</f>
        <v>0.40184282342053662</v>
      </c>
      <c r="BI94" s="85"/>
      <c r="BJ94" s="67">
        <f t="shared" si="92"/>
        <v>4.5814892864851151</v>
      </c>
      <c r="BK94" s="70"/>
      <c r="BL94" s="2">
        <f>((3*BL$75*$BX$88*$BX$98*$BX$95)/(2*PI()))*(($BX$92^3)/(SQRT(SQRT(((BL$75*SIN($BJ94))^2)+($BT$107-(BL$75*COS($BJ94)))^2)^2+$BX$92^2)^5))</f>
        <v>0.36033227943730251</v>
      </c>
      <c r="BM94" s="2">
        <f>((3*BM$75*$BX$88*$BX$98*$BX$95)/(2*PI()))*(($BX$92^3)/(SQRT(SQRT(((BM$75*SIN($BJ94))^2)+($BT$107-(BM$75*COS($BJ94)))^2)^2+$BX$92^2)^5))</f>
        <v>1.0676100251682319</v>
      </c>
      <c r="BN94" s="2">
        <f>((3*BN$75*$BX$88*$BX$98*$BX$95)/(2*PI()))*(($BX$92^3)/(SQRT(SQRT(((BN$75*SIN($BJ94))^2)+($BT$107-(BN$75*COS($BJ94)))^2)^2+$BX$92^2)^5))</f>
        <v>1.7358735664850313</v>
      </c>
      <c r="BO94" s="2">
        <f>((3*BO$75*$BX$88*$BX$98*$BX$95)/(2*PI()))*(($BX$92^3)/(SQRT(SQRT(((BO$75*SIN($BJ94))^2)+($BT$107-(BO$75*COS($BJ94)))^2)^2+$BX$92^2)^5))</f>
        <v>2.3427605361438957</v>
      </c>
      <c r="BP94" s="2">
        <f>((3*BP$75*$BX$88*$BX$98*$BX$95)/(2*PI()))*(($BX$92^3)/(SQRT(SQRT(((BP$75*SIN($BJ94))^2)+($BT$107-(BP$75*COS($BJ94)))^2)^2+$BX$92^2)^5))</f>
        <v>2.8708118131840878</v>
      </c>
      <c r="BQ94" s="2">
        <f>((3*BQ$75*$BX$88*$BX$98*$BX$95)/(2*PI()))*(($BX$92^3)/(SQRT(SQRT(((BQ$75*SIN($BJ94))^2)+($BT$107-(BQ$75*COS($BJ94)))^2)^2+$BX$92^2)^5))</f>
        <v>3.3084304411569989</v>
      </c>
      <c r="BR94" s="2">
        <f>((3*BR$75*$BX$88*$BX$98*$BX$95)/(2*PI()))*(($BX$92^3)/(SQRT(SQRT(((BR$75*SIN($BJ94))^2)+($BT$107-(BR$75*COS($BJ94)))^2)^2+$BX$92^2)^5))</f>
        <v>3.6501042533848915</v>
      </c>
      <c r="BS94" s="2">
        <f>((3*BS$75*$BX$88*$BX$98*$BX$95)/(2*PI()))*(($BX$92^3)/(SQRT(SQRT(((BS$75*SIN($BJ94))^2)+($BT$107-(BS$75*COS($BJ94)))^2)^2+$BX$92^2)^5))</f>
        <v>3.8959698371915237</v>
      </c>
      <c r="BT94" s="2">
        <f>((3*BT$75*$BX$88*$BX$98*$BX$95)/(2*PI()))*(($BX$92^3)/(SQRT(SQRT(((BT$75*SIN($BJ94))^2)+($BT$107-(BT$75*COS($BJ94)))^2)^2+$BX$92^2)^5))</f>
        <v>4.0508907005422401</v>
      </c>
      <c r="BU94" s="2">
        <f>((3*BU$75*$BX$88*$BX$98*$BX$95)/(2*PI()))*(($BX$92^3)/(SQRT(SQRT(((BU$75*SIN($BJ94))^2)+($BT$107-(BU$75*COS($BJ94)))^2)^2+$BX$92^2)^5))</f>
        <v>4.1232637470418156</v>
      </c>
      <c r="BW94" s="64" t="s">
        <v>25</v>
      </c>
      <c r="BX94" s="44">
        <v>0.105</v>
      </c>
      <c r="BY94" s="61" t="s">
        <v>26</v>
      </c>
      <c r="CB94">
        <f>CB93+$BX$98</f>
        <v>4.5814892864851151</v>
      </c>
      <c r="CC94" s="79"/>
      <c r="CD94" s="2">
        <f>((3*CD$75*$BX$88*$BX$98*$BX$95)/(2*PI()))*(($BX$92^3)/(SQRT(SQRT(((CD$75*SIN($CB94))^2)+($BT$107-(CD$75*COS($CB94)))^2)^2+$BX$92^2)^5))</f>
        <v>0.36033227943730251</v>
      </c>
      <c r="CE94" s="2">
        <f>((3*CE$75*$BX$88*$BX$98*$BX$95)/(2*PI()))*(($BX$92^3)/(SQRT(SQRT(((CE$75*SIN($CB94))^2)+($BT$107-(CE$75*COS($CB94)))^2)^2+$BX$92^2)^5))</f>
        <v>1.0676100251682319</v>
      </c>
      <c r="CF94" s="2">
        <f>((3*CF$75*$BX$88*$BX$98*$BX$95)/(2*PI()))*(($BX$92^3)/(SQRT(SQRT(((CF$75*SIN($CB94))^2)+($BT$107-(CF$75*COS($CB94)))^2)^2+$BX$92^2)^5))</f>
        <v>1.7358735664850313</v>
      </c>
      <c r="CG94" s="2">
        <f>((3*CG$75*$BX$88*$BX$98*$BX$95)/(2*PI()))*(($BX$92^3)/(SQRT(SQRT(((CG$75*SIN($CB94))^2)+($BT$107-(CG$75*COS($CB94)))^2)^2+$BX$92^2)^5))</f>
        <v>2.3427605361438957</v>
      </c>
      <c r="CH94" s="2">
        <f>((3*CH$75*$BX$88*$BX$98*$BX$95)/(2*PI()))*(($BX$92^3)/(SQRT(SQRT(((CH$75*SIN($CB94))^2)+($BT$107-(CH$75*COS($CB94)))^2)^2+$BX$92^2)^5))</f>
        <v>2.8708118131840878</v>
      </c>
      <c r="CI94" s="2">
        <f>((3*CI$75*$BX$88*$BX$98*$BX$95)/(2*PI()))*(($BX$92^3)/(SQRT(SQRT(((CI$75*SIN($CB94))^2)+($BT$107-(CI$75*COS($CB94)))^2)^2+$BX$92^2)^5))</f>
        <v>3.3084304411569989</v>
      </c>
      <c r="CJ94" s="2">
        <f>((3*CJ$75*$BX$88*$BX$98*$BX$95)/(2*PI()))*(($BX$92^3)/(SQRT(SQRT(((CJ$75*SIN($CB94))^2)+($BT$107-(CJ$75*COS($CB94)))^2)^2+$BX$92^2)^5))</f>
        <v>3.6501042533848915</v>
      </c>
      <c r="CK94" s="2">
        <f>((3*CK$75*$BX$88*$BX$98*$BX$95)/(2*PI()))*(($BX$92^3)/(SQRT(SQRT(((CK$75*SIN($CB94))^2)+($BT$107-(CK$75*COS($CB94)))^2)^2+$BX$92^2)^5))</f>
        <v>3.8959698371915237</v>
      </c>
      <c r="CL94" s="2">
        <f>((3*CL$75*$BX$88*$BX$98*$BX$95)/(2*PI()))*(($BX$92^3)/(SQRT(SQRT(((CL$75*SIN($CB94))^2)+($BT$107-(CL$75*COS($CB94)))^2)^2+$BX$92^2)^5))</f>
        <v>4.0508907005422401</v>
      </c>
      <c r="CM94" s="2">
        <f>((3*CM$75*$BX$88*$BX$98*$BX$95)/(2*PI()))*(($BX$92^3)/(SQRT(SQRT(((CM$75*SIN($CB94))^2)+($BT$107-(CM$75*COS($CB94)))^2)^2+$BX$92^2)^5))</f>
        <v>4.1232637470418156</v>
      </c>
    </row>
    <row r="95" spans="5:91" x14ac:dyDescent="0.2">
      <c r="E95" s="83"/>
      <c r="F95" s="67">
        <f>F94+$BX$98</f>
        <v>4.8432886742842642</v>
      </c>
      <c r="G95" s="70"/>
      <c r="H95" s="67">
        <f>H$75*$BX$88*$BX$98</f>
        <v>1.4431691252428109E-5</v>
      </c>
      <c r="I95" s="67">
        <f>I$75*$BX$88*$BX$98</f>
        <v>4.3295073757284329E-5</v>
      </c>
      <c r="J95" s="67">
        <f>J$75*$BX$88*$BX$98</f>
        <v>7.2158456262140532E-5</v>
      </c>
      <c r="K95" s="67">
        <f>K$75*$BX$88*$BX$98</f>
        <v>1.0102183876699676E-4</v>
      </c>
      <c r="L95" s="67">
        <f>L$75*$BX$88*$BX$98</f>
        <v>1.2988522127185299E-4</v>
      </c>
      <c r="M95" s="67">
        <f>M$75*$BX$88*$BX$98</f>
        <v>1.5874860377670919E-4</v>
      </c>
      <c r="N95" s="67">
        <f>N$75*$BX$88*$BX$98</f>
        <v>1.8761198628156539E-4</v>
      </c>
      <c r="O95" s="67">
        <f>O$75*$BX$88*$BX$98</f>
        <v>2.1647536878642161E-4</v>
      </c>
      <c r="P95" s="67">
        <f>P$75*$BX$88*$BX$98</f>
        <v>2.4533875129127783E-4</v>
      </c>
      <c r="Q95" s="67">
        <f>Q$75*$BX$88*$BX$98</f>
        <v>2.7420213379613403E-4</v>
      </c>
      <c r="R95">
        <f t="shared" si="104"/>
        <v>1.4431691252428107E-3</v>
      </c>
      <c r="S95" s="85"/>
      <c r="T95" s="67">
        <f t="shared" si="56"/>
        <v>4.8432886742842642</v>
      </c>
      <c r="U95" s="70"/>
      <c r="V95" s="2">
        <f>V$75*$BX$88*$BX$98*$BX$95</f>
        <v>3.3333333333333326E-2</v>
      </c>
      <c r="W95" s="2">
        <f>W$75*$BX$88*$BX$98*$BX$95</f>
        <v>9.9999999999999978E-2</v>
      </c>
      <c r="X95" s="2">
        <f>X$75*$BX$88*$BX$98*$BX$95</f>
        <v>0.1666666666666666</v>
      </c>
      <c r="Y95" s="2">
        <f>Y$75*$BX$88*$BX$98*$BX$95</f>
        <v>0.23333333333333325</v>
      </c>
      <c r="Z95" s="2">
        <f>Z$75*$BX$88*$BX$98*$BX$95</f>
        <v>0.29999999999999993</v>
      </c>
      <c r="AA95" s="2">
        <f>AA$75*$BX$88*$BX$98*$BX$95</f>
        <v>0.36666666666666659</v>
      </c>
      <c r="AB95" s="2">
        <f>AB$75*$BX$88*$BX$98*$BX$95</f>
        <v>0.43333333333333318</v>
      </c>
      <c r="AC95" s="2">
        <f>AC$75*$BX$88*$BX$98*$BX$95</f>
        <v>0.49999999999999983</v>
      </c>
      <c r="AD95" s="2">
        <f>AD$75*$BX$88*$BX$98*$BX$95</f>
        <v>0.56666666666666654</v>
      </c>
      <c r="AE95" s="2">
        <f>AE$75*$BX$88*$BX$98*$BX$95</f>
        <v>0.63333333333333308</v>
      </c>
      <c r="AF95" s="44"/>
      <c r="AG95" s="85"/>
      <c r="AH95" s="67">
        <f t="shared" si="68"/>
        <v>4.8432886742842642</v>
      </c>
      <c r="AI95" s="70"/>
      <c r="AJ95" s="2">
        <f>SQRT(((AJ$75*SIN($AH95))^2)+($BX$89-(AJ$75*COS($AH95)))^2)</f>
        <v>0.31435783292170749</v>
      </c>
      <c r="AK95" s="2">
        <f>SQRT(((AK$75*SIN($AH95))^2)+($BX$89-(AK$75*COS($AH95)))^2)</f>
        <v>0.31333355447142353</v>
      </c>
      <c r="AL95" s="2">
        <f>SQRT(((AL$75*SIN($AH95))^2)+($BX$89-(AL$75*COS($AH95)))^2)</f>
        <v>0.31265873663814497</v>
      </c>
      <c r="AM95" s="2">
        <f>SQRT(((AM$75*SIN($AH95))^2)+($BX$89-(AM$75*COS($AH95)))^2)</f>
        <v>0.3123356445150397</v>
      </c>
      <c r="AN95" s="2">
        <f>SQRT(((AN$75*SIN($AH95))^2)+($BX$89-(AN$75*COS($AH95)))^2)</f>
        <v>0.31236536951635602</v>
      </c>
      <c r="AO95" s="2">
        <f>SQRT(((AO$75*SIN($AH95))^2)+($BX$89-(AO$75*COS($AH95)))^2)</f>
        <v>0.31274781104198635</v>
      </c>
      <c r="AP95" s="2">
        <f>SQRT(((AP$75*SIN($AH95))^2)+($BX$89-(AP$75*COS($AH95)))^2)</f>
        <v>0.3134816781727735</v>
      </c>
      <c r="AQ95" s="2">
        <f>SQRT(((AQ$75*SIN($AH95))^2)+($BX$89-(AQ$75*COS($AH95)))^2)</f>
        <v>0.31456451133031949</v>
      </c>
      <c r="AR95" s="2">
        <f>SQRT(((AR$75*SIN($AH95))^2)+($BX$89-(AR$75*COS($AH95)))^2)</f>
        <v>0.31599272306011583</v>
      </c>
      <c r="AS95" s="2">
        <f>SQRT(((AS$75*SIN($AH95))^2)+($BX$89-(AS$75*COS($AH95)))^2)</f>
        <v>0.31776165638007903</v>
      </c>
      <c r="AT95" s="44"/>
      <c r="AU95" s="85"/>
      <c r="AV95" s="67">
        <f t="shared" si="80"/>
        <v>4.8432886742842642</v>
      </c>
      <c r="AW95" s="70"/>
      <c r="AX95" s="2">
        <f>SQRT(SQRT(((AX$75*SIN($AV95))^2)+($BX$89-(AX$75*COS($AV95)))^2)^2+$BX$92^2)</f>
        <v>0.37804873643385212</v>
      </c>
      <c r="AY95" s="2">
        <f>SQRT(SQRT(((AY$75*SIN($AV95))^2)+($BX$89-(AY$75*COS($AV95)))^2)^2+$BX$92^2)</f>
        <v>0.37719745009437233</v>
      </c>
      <c r="AZ95" s="2">
        <f>SQRT(SQRT(((AZ$75*SIN($AV95))^2)+($BX$89-(AZ$75*COS($AV95)))^2)^2+$BX$92^2)</f>
        <v>0.37663707411268066</v>
      </c>
      <c r="BA95" s="2">
        <f>SQRT(SQRT(((BA$75*SIN($AV95))^2)+($BX$89-(BA$75*COS($AV95)))^2)^2+$BX$92^2)</f>
        <v>0.37636890790104494</v>
      </c>
      <c r="BB95" s="2">
        <f>SQRT(SQRT(((BB$75*SIN($AV95))^2)+($BX$89-(BB$75*COS($AV95)))^2)^2+$BX$92^2)</f>
        <v>0.37639357602526857</v>
      </c>
      <c r="BC95" s="2">
        <f>SQRT(SQRT(((BC$75*SIN($AV95))^2)+($BX$89-(BC$75*COS($AV95)))^2)^2+$BX$92^2)</f>
        <v>0.376711020958445</v>
      </c>
      <c r="BD95" s="2">
        <f>SQRT(SQRT(((BD$75*SIN($AV95))^2)+($BX$89-(BD$75*COS($AV95)))^2)^2+$BX$92^2)</f>
        <v>0.37732050374982051</v>
      </c>
      <c r="BE95" s="2">
        <f>SQRT(SQRT(((BE$75*SIN($AV95))^2)+($BX$89-(BE$75*COS($AV95)))^2)^2+$BX$92^2)</f>
        <v>0.37822061259069778</v>
      </c>
      <c r="BF95" s="2">
        <f>SQRT(SQRT(((BF$75*SIN($AV95))^2)+($BX$89-(BF$75*COS($AV95)))^2)^2+$BX$92^2)</f>
        <v>0.37940927904697724</v>
      </c>
      <c r="BG95" s="2">
        <f>SQRT(SQRT(((BG$75*SIN($AV95))^2)+($BX$89-(BG$75*COS($AV95)))^2)^2+$BX$92^2)</f>
        <v>0.38088380152667484</v>
      </c>
      <c r="BI95" s="85"/>
      <c r="BJ95" s="67">
        <f t="shared" si="92"/>
        <v>4.8432886742842642</v>
      </c>
      <c r="BK95" s="70"/>
      <c r="BL95" s="2">
        <f>((3*BL$75*$BX$88*$BX$98*$BX$95)/(2*PI()))*(($BX$92^3)/(SQRT(SQRT(((BL$75*SIN($BJ95))^2)+($BT$107-(BL$75*COS($BJ95)))^2)^2+$BX$92^2)^5))</f>
        <v>0.36033227943730251</v>
      </c>
      <c r="BM95" s="2">
        <f>((3*BM$75*$BX$88*$BX$98*$BX$95)/(2*PI()))*(($BX$92^3)/(SQRT(SQRT(((BM$75*SIN($BJ95))^2)+($BT$107-(BM$75*COS($BJ95)))^2)^2+$BX$92^2)^5))</f>
        <v>1.0676100251682319</v>
      </c>
      <c r="BN95" s="2">
        <f>((3*BN$75*$BX$88*$BX$98*$BX$95)/(2*PI()))*(($BX$92^3)/(SQRT(SQRT(((BN$75*SIN($BJ95))^2)+($BT$107-(BN$75*COS($BJ95)))^2)^2+$BX$92^2)^5))</f>
        <v>1.7358735664850313</v>
      </c>
      <c r="BO95" s="2">
        <f>((3*BO$75*$BX$88*$BX$98*$BX$95)/(2*PI()))*(($BX$92^3)/(SQRT(SQRT(((BO$75*SIN($BJ95))^2)+($BT$107-(BO$75*COS($BJ95)))^2)^2+$BX$92^2)^5))</f>
        <v>2.3427605361438957</v>
      </c>
      <c r="BP95" s="2">
        <f>((3*BP$75*$BX$88*$BX$98*$BX$95)/(2*PI()))*(($BX$92^3)/(SQRT(SQRT(((BP$75*SIN($BJ95))^2)+($BT$107-(BP$75*COS($BJ95)))^2)^2+$BX$92^2)^5))</f>
        <v>2.8708118131840878</v>
      </c>
      <c r="BQ95" s="2">
        <f>((3*BQ$75*$BX$88*$BX$98*$BX$95)/(2*PI()))*(($BX$92^3)/(SQRT(SQRT(((BQ$75*SIN($BJ95))^2)+($BT$107-(BQ$75*COS($BJ95)))^2)^2+$BX$92^2)^5))</f>
        <v>3.3084304411569989</v>
      </c>
      <c r="BR95" s="2">
        <f>((3*BR$75*$BX$88*$BX$98*$BX$95)/(2*PI()))*(($BX$92^3)/(SQRT(SQRT(((BR$75*SIN($BJ95))^2)+($BT$107-(BR$75*COS($BJ95)))^2)^2+$BX$92^2)^5))</f>
        <v>3.6501042533848915</v>
      </c>
      <c r="BS95" s="2">
        <f>((3*BS$75*$BX$88*$BX$98*$BX$95)/(2*PI()))*(($BX$92^3)/(SQRT(SQRT(((BS$75*SIN($BJ95))^2)+($BT$107-(BS$75*COS($BJ95)))^2)^2+$BX$92^2)^5))</f>
        <v>3.8959698371915237</v>
      </c>
      <c r="BT95" s="2">
        <f>((3*BT$75*$BX$88*$BX$98*$BX$95)/(2*PI()))*(($BX$92^3)/(SQRT(SQRT(((BT$75*SIN($BJ95))^2)+($BT$107-(BT$75*COS($BJ95)))^2)^2+$BX$92^2)^5))</f>
        <v>4.0508907005422401</v>
      </c>
      <c r="BU95" s="2">
        <f>((3*BU$75*$BX$88*$BX$98*$BX$95)/(2*PI()))*(($BX$92^3)/(SQRT(SQRT(((BU$75*SIN($BJ95))^2)+($BT$107-(BU$75*COS($BJ95)))^2)^2+$BX$92^2)^5))</f>
        <v>4.123263747041813</v>
      </c>
      <c r="BW95" s="64" t="s">
        <v>24</v>
      </c>
      <c r="BX95" s="44">
        <f>BX93/(BX94^2*PI())</f>
        <v>2309.731600426599</v>
      </c>
      <c r="BY95" s="61" t="s">
        <v>27</v>
      </c>
      <c r="CB95">
        <f>CB94+$BX$98</f>
        <v>4.8432886742842642</v>
      </c>
      <c r="CC95" s="79"/>
      <c r="CD95" s="2">
        <f>((3*CD$75*$BX$88*$BX$98*$BX$95)/(2*PI()))*(($BX$92^3)/(SQRT(SQRT(((CD$75*SIN($CB95))^2)+($BT$107-(CD$75*COS($CB95)))^2)^2+$BX$92^2)^5))</f>
        <v>0.36033227943730251</v>
      </c>
      <c r="CE95" s="2">
        <f>((3*CE$75*$BX$88*$BX$98*$BX$95)/(2*PI()))*(($BX$92^3)/(SQRT(SQRT(((CE$75*SIN($CB95))^2)+($BT$107-(CE$75*COS($CB95)))^2)^2+$BX$92^2)^5))</f>
        <v>1.0676100251682319</v>
      </c>
      <c r="CF95" s="2">
        <f>((3*CF$75*$BX$88*$BX$98*$BX$95)/(2*PI()))*(($BX$92^3)/(SQRT(SQRT(((CF$75*SIN($CB95))^2)+($BT$107-(CF$75*COS($CB95)))^2)^2+$BX$92^2)^5))</f>
        <v>1.7358735664850313</v>
      </c>
      <c r="CG95" s="2">
        <f>((3*CG$75*$BX$88*$BX$98*$BX$95)/(2*PI()))*(($BX$92^3)/(SQRT(SQRT(((CG$75*SIN($CB95))^2)+($BT$107-(CG$75*COS($CB95)))^2)^2+$BX$92^2)^5))</f>
        <v>2.3427605361438957</v>
      </c>
      <c r="CH95" s="2">
        <f>((3*CH$75*$BX$88*$BX$98*$BX$95)/(2*PI()))*(($BX$92^3)/(SQRT(SQRT(((CH$75*SIN($CB95))^2)+($BT$107-(CH$75*COS($CB95)))^2)^2+$BX$92^2)^5))</f>
        <v>2.8708118131840878</v>
      </c>
      <c r="CI95" s="2">
        <f>((3*CI$75*$BX$88*$BX$98*$BX$95)/(2*PI()))*(($BX$92^3)/(SQRT(SQRT(((CI$75*SIN($CB95))^2)+($BT$107-(CI$75*COS($CB95)))^2)^2+$BX$92^2)^5))</f>
        <v>3.3084304411569989</v>
      </c>
      <c r="CJ95" s="2">
        <f>((3*CJ$75*$BX$88*$BX$98*$BX$95)/(2*PI()))*(($BX$92^3)/(SQRT(SQRT(((CJ$75*SIN($CB95))^2)+($BT$107-(CJ$75*COS($CB95)))^2)^2+$BX$92^2)^5))</f>
        <v>3.6501042533848915</v>
      </c>
      <c r="CK95" s="2">
        <f>((3*CK$75*$BX$88*$BX$98*$BX$95)/(2*PI()))*(($BX$92^3)/(SQRT(SQRT(((CK$75*SIN($CB95))^2)+($BT$107-(CK$75*COS($CB95)))^2)^2+$BX$92^2)^5))</f>
        <v>3.8959698371915237</v>
      </c>
      <c r="CL95" s="2">
        <f>((3*CL$75*$BX$88*$BX$98*$BX$95)/(2*PI()))*(($BX$92^3)/(SQRT(SQRT(((CL$75*SIN($CB95))^2)+($BT$107-(CL$75*COS($CB95)))^2)^2+$BX$92^2)^5))</f>
        <v>4.0508907005422401</v>
      </c>
      <c r="CM95" s="2">
        <f>((3*CM$75*$BX$88*$BX$98*$BX$95)/(2*PI()))*(($BX$92^3)/(SQRT(SQRT(((CM$75*SIN($CB95))^2)+($BT$107-(CM$75*COS($CB95)))^2)^2+$BX$92^2)^5))</f>
        <v>4.123263747041813</v>
      </c>
    </row>
    <row r="96" spans="5:91" ht="16" thickBot="1" x14ac:dyDescent="0.25">
      <c r="E96" s="83"/>
      <c r="F96" s="67">
        <f>F95+$BX$98</f>
        <v>5.1050880620834134</v>
      </c>
      <c r="G96" s="70"/>
      <c r="H96" s="67">
        <f>H$75*$BX$88*$BX$98</f>
        <v>1.4431691252428109E-5</v>
      </c>
      <c r="I96" s="67">
        <f>I$75*$BX$88*$BX$98</f>
        <v>4.3295073757284329E-5</v>
      </c>
      <c r="J96" s="67">
        <f>J$75*$BX$88*$BX$98</f>
        <v>7.2158456262140532E-5</v>
      </c>
      <c r="K96" s="67">
        <f>K$75*$BX$88*$BX$98</f>
        <v>1.0102183876699676E-4</v>
      </c>
      <c r="L96" s="67">
        <f>L$75*$BX$88*$BX$98</f>
        <v>1.2988522127185299E-4</v>
      </c>
      <c r="M96" s="67">
        <f>M$75*$BX$88*$BX$98</f>
        <v>1.5874860377670919E-4</v>
      </c>
      <c r="N96" s="67">
        <f>N$75*$BX$88*$BX$98</f>
        <v>1.8761198628156539E-4</v>
      </c>
      <c r="O96" s="67">
        <f>O$75*$BX$88*$BX$98</f>
        <v>2.1647536878642161E-4</v>
      </c>
      <c r="P96" s="67">
        <f>P$75*$BX$88*$BX$98</f>
        <v>2.4533875129127783E-4</v>
      </c>
      <c r="Q96" s="67">
        <f>Q$75*$BX$88*$BX$98</f>
        <v>2.7420213379613403E-4</v>
      </c>
      <c r="R96">
        <f t="shared" si="104"/>
        <v>1.4431691252428107E-3</v>
      </c>
      <c r="S96" s="85"/>
      <c r="T96" s="67">
        <f t="shared" si="56"/>
        <v>5.1050880620834134</v>
      </c>
      <c r="U96" s="70"/>
      <c r="V96" s="2">
        <f>V$75*$BX$88*$BX$98*$BX$95</f>
        <v>3.3333333333333326E-2</v>
      </c>
      <c r="W96" s="2">
        <f>W$75*$BX$88*$BX$98*$BX$95</f>
        <v>9.9999999999999978E-2</v>
      </c>
      <c r="X96" s="2">
        <f>X$75*$BX$88*$BX$98*$BX$95</f>
        <v>0.1666666666666666</v>
      </c>
      <c r="Y96" s="2">
        <f>Y$75*$BX$88*$BX$98*$BX$95</f>
        <v>0.23333333333333325</v>
      </c>
      <c r="Z96" s="2">
        <f>Z$75*$BX$88*$BX$98*$BX$95</f>
        <v>0.29999999999999993</v>
      </c>
      <c r="AA96" s="2">
        <f>AA$75*$BX$88*$BX$98*$BX$95</f>
        <v>0.36666666666666659</v>
      </c>
      <c r="AB96" s="2">
        <f>AB$75*$BX$88*$BX$98*$BX$95</f>
        <v>0.43333333333333318</v>
      </c>
      <c r="AC96" s="2">
        <f>AC$75*$BX$88*$BX$98*$BX$95</f>
        <v>0.49999999999999983</v>
      </c>
      <c r="AD96" s="2">
        <f>AD$75*$BX$88*$BX$98*$BX$95</f>
        <v>0.56666666666666654</v>
      </c>
      <c r="AE96" s="2">
        <f>AE$75*$BX$88*$BX$98*$BX$95</f>
        <v>0.63333333333333308</v>
      </c>
      <c r="AF96" s="44"/>
      <c r="AG96" s="85"/>
      <c r="AH96" s="67">
        <f t="shared" si="68"/>
        <v>5.1050880620834134</v>
      </c>
      <c r="AI96" s="70"/>
      <c r="AJ96" s="2">
        <f>SQRT(((AJ$75*SIN($AH96))^2)+($BX$89-(AJ$75*COS($AH96)))^2)</f>
        <v>0.31302849238919522</v>
      </c>
      <c r="AK96" s="2">
        <f>SQRT(((AK$75*SIN($AH96))^2)+($BX$89-(AK$75*COS($AH96)))^2)</f>
        <v>0.30931518899394089</v>
      </c>
      <c r="AL96" s="2">
        <f>SQRT(((AL$75*SIN($AH96))^2)+($BX$89-(AL$75*COS($AH96)))^2)</f>
        <v>0.30591736668136765</v>
      </c>
      <c r="AM96" s="2">
        <f>SQRT(((AM$75*SIN($AH96))^2)+($BX$89-(AM$75*COS($AH96)))^2)</f>
        <v>0.30284564440019152</v>
      </c>
      <c r="AN96" s="2">
        <f>SQRT(((AN$75*SIN($AH96))^2)+($BX$89-(AN$75*COS($AH96)))^2)</f>
        <v>0.30011003553208976</v>
      </c>
      <c r="AO96" s="2">
        <f>SQRT(((AO$75*SIN($AH96))^2)+($BX$89-(AO$75*COS($AH96)))^2)</f>
        <v>0.2977198053908694</v>
      </c>
      <c r="AP96" s="2">
        <f>SQRT(((AP$75*SIN($AH96))^2)+($BX$89-(AP$75*COS($AH96)))^2)</f>
        <v>0.29568332996109548</v>
      </c>
      <c r="AQ96" s="2">
        <f>SQRT(((AQ$75*SIN($AH96))^2)+($BX$89-(AQ$75*COS($AH96)))^2)</f>
        <v>0.29400796028643006</v>
      </c>
      <c r="AR96" s="2">
        <f>SQRT(((AR$75*SIN($AH96))^2)+($BX$89-(AR$75*COS($AH96)))^2)</f>
        <v>0.29269989717574546</v>
      </c>
      <c r="AS96" s="2">
        <f>SQRT(((AS$75*SIN($AH96))^2)+($BX$89-(AS$75*COS($AH96)))^2)</f>
        <v>0.29176408089687272</v>
      </c>
      <c r="AT96" s="44"/>
      <c r="AU96" s="85"/>
      <c r="AV96" s="67">
        <f t="shared" si="80"/>
        <v>5.1050880620834134</v>
      </c>
      <c r="AW96" s="70"/>
      <c r="AX96" s="2">
        <f>SQRT(SQRT(((AX$75*SIN($AV96))^2)+($BX$89-(AX$75*COS($AV96)))^2)^2+$BX$92^2)</f>
        <v>0.37694407681704251</v>
      </c>
      <c r="AY96" s="2">
        <f>SQRT(SQRT(((AY$75*SIN($AV96))^2)+($BX$89-(AY$75*COS($AV96)))^2)^2+$BX$92^2)</f>
        <v>0.37386613398696245</v>
      </c>
      <c r="AZ96" s="2">
        <f>SQRT(SQRT(((AZ$75*SIN($AV96))^2)+($BX$89-(AZ$75*COS($AV96)))^2)^2+$BX$92^2)</f>
        <v>0.37105988093198966</v>
      </c>
      <c r="BA96" s="2">
        <f>SQRT(SQRT(((BA$75*SIN($AV96))^2)+($BX$89-(BA$75*COS($AV96)))^2)^2+$BX$92^2)</f>
        <v>0.36853152420405944</v>
      </c>
      <c r="BB96" s="2">
        <f>SQRT(SQRT(((BB$75*SIN($AV96))^2)+($BX$89-(BB$75*COS($AV96)))^2)^2+$BX$92^2)</f>
        <v>0.36628681852760164</v>
      </c>
      <c r="BC96" s="2">
        <f>SQRT(SQRT(((BC$75*SIN($AV96))^2)+($BX$89-(BC$75*COS($AV96)))^2)^2+$BX$92^2)</f>
        <v>0.36433100680833785</v>
      </c>
      <c r="BD96" s="2">
        <f>SQRT(SQRT(((BD$75*SIN($AV96))^2)+($BX$89-(BD$75*COS($AV96)))^2)^2+$BX$92^2)</f>
        <v>0.36266876294613803</v>
      </c>
      <c r="BE96" s="2">
        <f>SQRT(SQRT(((BE$75*SIN($AV96))^2)+($BX$89-(BE$75*COS($AV96)))^2)^2+$BX$92^2)</f>
        <v>0.36130413879692413</v>
      </c>
      <c r="BF96" s="2">
        <f>SQRT(SQRT(((BF$75*SIN($AV96))^2)+($BX$89-(BF$75*COS($AV96)))^2)^2+$BX$92^2)</f>
        <v>0.36024051660896217</v>
      </c>
      <c r="BG96" s="2">
        <f>SQRT(SQRT(((BG$75*SIN($AV96))^2)+($BX$89-(BG$75*COS($AV96)))^2)^2+$BX$92^2)</f>
        <v>0.35948056818359025</v>
      </c>
      <c r="BI96" s="85"/>
      <c r="BJ96" s="67">
        <f t="shared" si="92"/>
        <v>5.1050880620834134</v>
      </c>
      <c r="BK96" s="70"/>
      <c r="BL96" s="2">
        <f>((3*BL$75*$BX$88*$BX$98*$BX$95)/(2*PI()))*(($BX$92^3)/(SQRT(SQRT(((BL$75*SIN($BJ96))^2)+($BT$107-(BL$75*COS($BJ96)))^2)^2+$BX$92^2)^5))</f>
        <v>0.36033227943730251</v>
      </c>
      <c r="BM96" s="2">
        <f>((3*BM$75*$BX$88*$BX$98*$BX$95)/(2*PI()))*(($BX$92^3)/(SQRT(SQRT(((BM$75*SIN($BJ96))^2)+($BT$107-(BM$75*COS($BJ96)))^2)^2+$BX$92^2)^5))</f>
        <v>1.0676100251682319</v>
      </c>
      <c r="BN96" s="2">
        <f>((3*BN$75*$BX$88*$BX$98*$BX$95)/(2*PI()))*(($BX$92^3)/(SQRT(SQRT(((BN$75*SIN($BJ96))^2)+($BT$107-(BN$75*COS($BJ96)))^2)^2+$BX$92^2)^5))</f>
        <v>1.7358735664850313</v>
      </c>
      <c r="BO96" s="2">
        <f>((3*BO$75*$BX$88*$BX$98*$BX$95)/(2*PI()))*(($BX$92^3)/(SQRT(SQRT(((BO$75*SIN($BJ96))^2)+($BT$107-(BO$75*COS($BJ96)))^2)^2+$BX$92^2)^5))</f>
        <v>2.3427605361438957</v>
      </c>
      <c r="BP96" s="2">
        <f>((3*BP$75*$BX$88*$BX$98*$BX$95)/(2*PI()))*(($BX$92^3)/(SQRT(SQRT(((BP$75*SIN($BJ96))^2)+($BT$107-(BP$75*COS($BJ96)))^2)^2+$BX$92^2)^5))</f>
        <v>2.8708118131840878</v>
      </c>
      <c r="BQ96" s="2">
        <f>((3*BQ$75*$BX$88*$BX$98*$BX$95)/(2*PI()))*(($BX$92^3)/(SQRT(SQRT(((BQ$75*SIN($BJ96))^2)+($BT$107-(BQ$75*COS($BJ96)))^2)^2+$BX$92^2)^5))</f>
        <v>3.3084304411569989</v>
      </c>
      <c r="BR96" s="2">
        <f>((3*BR$75*$BX$88*$BX$98*$BX$95)/(2*PI()))*(($BX$92^3)/(SQRT(SQRT(((BR$75*SIN($BJ96))^2)+($BT$107-(BR$75*COS($BJ96)))^2)^2+$BX$92^2)^5))</f>
        <v>3.6501042533848915</v>
      </c>
      <c r="BS96" s="2">
        <f>((3*BS$75*$BX$88*$BX$98*$BX$95)/(2*PI()))*(($BX$92^3)/(SQRT(SQRT(((BS$75*SIN($BJ96))^2)+($BT$107-(BS$75*COS($BJ96)))^2)^2+$BX$92^2)^5))</f>
        <v>3.8959698371915237</v>
      </c>
      <c r="BT96" s="2">
        <f>((3*BT$75*$BX$88*$BX$98*$BX$95)/(2*PI()))*(($BX$92^3)/(SQRT(SQRT(((BT$75*SIN($BJ96))^2)+($BT$107-(BT$75*COS($BJ96)))^2)^2+$BX$92^2)^5))</f>
        <v>4.0508907005422401</v>
      </c>
      <c r="BU96" s="2">
        <f>((3*BU$75*$BX$88*$BX$98*$BX$95)/(2*PI()))*(($BX$92^3)/(SQRT(SQRT(((BU$75*SIN($BJ96))^2)+($BT$107-(BU$75*COS($BJ96)))^2)^2+$BX$92^2)^5))</f>
        <v>4.1232637470418156</v>
      </c>
      <c r="BW96" s="65" t="s">
        <v>39</v>
      </c>
      <c r="BX96" s="62">
        <v>10</v>
      </c>
      <c r="BY96" s="63"/>
      <c r="CB96">
        <f>CB95+$BX$98</f>
        <v>5.1050880620834134</v>
      </c>
      <c r="CC96" s="79"/>
      <c r="CD96" s="2">
        <f>((3*CD$75*$BX$88*$BX$98*$BX$95)/(2*PI()))*(($BX$92^3)/(SQRT(SQRT(((CD$75*SIN($CB96))^2)+($BT$107-(CD$75*COS($CB96)))^2)^2+$BX$92^2)^5))</f>
        <v>0.36033227943730251</v>
      </c>
      <c r="CE96" s="2">
        <f>((3*CE$75*$BX$88*$BX$98*$BX$95)/(2*PI()))*(($BX$92^3)/(SQRT(SQRT(((CE$75*SIN($CB96))^2)+($BT$107-(CE$75*COS($CB96)))^2)^2+$BX$92^2)^5))</f>
        <v>1.0676100251682319</v>
      </c>
      <c r="CF96" s="2">
        <f>((3*CF$75*$BX$88*$BX$98*$BX$95)/(2*PI()))*(($BX$92^3)/(SQRT(SQRT(((CF$75*SIN($CB96))^2)+($BT$107-(CF$75*COS($CB96)))^2)^2+$BX$92^2)^5))</f>
        <v>1.7358735664850313</v>
      </c>
      <c r="CG96" s="2">
        <f>((3*CG$75*$BX$88*$BX$98*$BX$95)/(2*PI()))*(($BX$92^3)/(SQRT(SQRT(((CG$75*SIN($CB96))^2)+($BT$107-(CG$75*COS($CB96)))^2)^2+$BX$92^2)^5))</f>
        <v>2.3427605361438957</v>
      </c>
      <c r="CH96" s="2">
        <f>((3*CH$75*$BX$88*$BX$98*$BX$95)/(2*PI()))*(($BX$92^3)/(SQRT(SQRT(((CH$75*SIN($CB96))^2)+($BT$107-(CH$75*COS($CB96)))^2)^2+$BX$92^2)^5))</f>
        <v>2.8708118131840878</v>
      </c>
      <c r="CI96" s="2">
        <f>((3*CI$75*$BX$88*$BX$98*$BX$95)/(2*PI()))*(($BX$92^3)/(SQRT(SQRT(((CI$75*SIN($CB96))^2)+($BT$107-(CI$75*COS($CB96)))^2)^2+$BX$92^2)^5))</f>
        <v>3.3084304411569989</v>
      </c>
      <c r="CJ96" s="2">
        <f>((3*CJ$75*$BX$88*$BX$98*$BX$95)/(2*PI()))*(($BX$92^3)/(SQRT(SQRT(((CJ$75*SIN($CB96))^2)+($BT$107-(CJ$75*COS($CB96)))^2)^2+$BX$92^2)^5))</f>
        <v>3.6501042533848915</v>
      </c>
      <c r="CK96" s="2">
        <f>((3*CK$75*$BX$88*$BX$98*$BX$95)/(2*PI()))*(($BX$92^3)/(SQRT(SQRT(((CK$75*SIN($CB96))^2)+($BT$107-(CK$75*COS($CB96)))^2)^2+$BX$92^2)^5))</f>
        <v>3.8959698371915237</v>
      </c>
      <c r="CL96" s="2">
        <f>((3*CL$75*$BX$88*$BX$98*$BX$95)/(2*PI()))*(($BX$92^3)/(SQRT(SQRT(((CL$75*SIN($CB96))^2)+($BT$107-(CL$75*COS($CB96)))^2)^2+$BX$92^2)^5))</f>
        <v>4.0508907005422401</v>
      </c>
      <c r="CM96" s="2">
        <f>((3*CM$75*$BX$88*$BX$98*$BX$95)/(2*PI()))*(($BX$92^3)/(SQRT(SQRT(((CM$75*SIN($CB96))^2)+($BT$107-(CM$75*COS($CB96)))^2)^2+$BX$92^2)^5))</f>
        <v>4.1232637470418156</v>
      </c>
    </row>
    <row r="97" spans="5:92" ht="16" thickBot="1" x14ac:dyDescent="0.25">
      <c r="E97" s="83"/>
      <c r="F97" s="67">
        <f>F96+$BX$98</f>
        <v>5.3668874498825625</v>
      </c>
      <c r="G97" s="70"/>
      <c r="H97" s="67">
        <f>H$75*$BX$88*$BX$98</f>
        <v>1.4431691252428109E-5</v>
      </c>
      <c r="I97" s="67">
        <f>I$75*$BX$88*$BX$98</f>
        <v>4.3295073757284329E-5</v>
      </c>
      <c r="J97" s="67">
        <f>J$75*$BX$88*$BX$98</f>
        <v>7.2158456262140532E-5</v>
      </c>
      <c r="K97" s="67">
        <f>K$75*$BX$88*$BX$98</f>
        <v>1.0102183876699676E-4</v>
      </c>
      <c r="L97" s="67">
        <f>L$75*$BX$88*$BX$98</f>
        <v>1.2988522127185299E-4</v>
      </c>
      <c r="M97" s="67">
        <f>M$75*$BX$88*$BX$98</f>
        <v>1.5874860377670919E-4</v>
      </c>
      <c r="N97" s="67">
        <f>N$75*$BX$88*$BX$98</f>
        <v>1.8761198628156539E-4</v>
      </c>
      <c r="O97" s="67">
        <f>O$75*$BX$88*$BX$98</f>
        <v>2.1647536878642161E-4</v>
      </c>
      <c r="P97" s="67">
        <f>P$75*$BX$88*$BX$98</f>
        <v>2.4533875129127783E-4</v>
      </c>
      <c r="Q97" s="67">
        <f>Q$75*$BX$88*$BX$98</f>
        <v>2.7420213379613403E-4</v>
      </c>
      <c r="R97">
        <f t="shared" si="104"/>
        <v>1.4431691252428107E-3</v>
      </c>
      <c r="S97" s="85"/>
      <c r="T97" s="67">
        <f t="shared" si="56"/>
        <v>5.3668874498825625</v>
      </c>
      <c r="U97" s="70"/>
      <c r="V97" s="2">
        <f>V$75*$BX$88*$BX$98*$BX$95</f>
        <v>3.3333333333333326E-2</v>
      </c>
      <c r="W97" s="2">
        <f>W$75*$BX$88*$BX$98*$BX$95</f>
        <v>9.9999999999999978E-2</v>
      </c>
      <c r="X97" s="2">
        <f>X$75*$BX$88*$BX$98*$BX$95</f>
        <v>0.1666666666666666</v>
      </c>
      <c r="Y97" s="2">
        <f>Y$75*$BX$88*$BX$98*$BX$95</f>
        <v>0.23333333333333325</v>
      </c>
      <c r="Z97" s="2">
        <f>Z$75*$BX$88*$BX$98*$BX$95</f>
        <v>0.29999999999999993</v>
      </c>
      <c r="AA97" s="2">
        <f>AA$75*$BX$88*$BX$98*$BX$95</f>
        <v>0.36666666666666659</v>
      </c>
      <c r="AB97" s="2">
        <f>AB$75*$BX$88*$BX$98*$BX$95</f>
        <v>0.43333333333333318</v>
      </c>
      <c r="AC97" s="2">
        <f>AC$75*$BX$88*$BX$98*$BX$95</f>
        <v>0.49999999999999983</v>
      </c>
      <c r="AD97" s="2">
        <f>AD$75*$BX$88*$BX$98*$BX$95</f>
        <v>0.56666666666666654</v>
      </c>
      <c r="AE97" s="2">
        <f>AE$75*$BX$88*$BX$98*$BX$95</f>
        <v>0.63333333333333308</v>
      </c>
      <c r="AF97" s="44"/>
      <c r="AG97" s="85"/>
      <c r="AH97" s="67">
        <f t="shared" si="68"/>
        <v>5.3668874498825625</v>
      </c>
      <c r="AI97" s="70"/>
      <c r="AJ97" s="2">
        <f>SQRT(((AJ$75*SIN($AH97))^2)+($BX$89-(AJ$75*COS($AH97)))^2)</f>
        <v>0.31183182017483985</v>
      </c>
      <c r="AK97" s="2">
        <f>SQRT(((AK$75*SIN($AH97))^2)+($BX$89-(AK$75*COS($AH97)))^2)</f>
        <v>0.3056675109014057</v>
      </c>
      <c r="AL97" s="2">
        <f>SQRT(((AL$75*SIN($AH97))^2)+($BX$89-(AL$75*COS($AH97)))^2)</f>
        <v>0.29974434167765085</v>
      </c>
      <c r="AM97" s="2">
        <f>SQRT(((AM$75*SIN($AH97))^2)+($BX$89-(AM$75*COS($AH97)))^2)</f>
        <v>0.2940768836798901</v>
      </c>
      <c r="AN97" s="2">
        <f>SQRT(((AN$75*SIN($AH97))^2)+($BX$89-(AN$75*COS($AH97)))^2)</f>
        <v>0.28868019790415644</v>
      </c>
      <c r="AO97" s="2">
        <f>SQRT(((AO$75*SIN($AH97))^2)+($BX$89-(AO$75*COS($AH97)))^2)</f>
        <v>0.28356974417079522</v>
      </c>
      <c r="AP97" s="2">
        <f>SQRT(((AP$75*SIN($AH97))^2)+($BX$89-(AP$75*COS($AH97)))^2)</f>
        <v>0.27876126516465227</v>
      </c>
      <c r="AQ97" s="2">
        <f>SQRT(((AQ$75*SIN($AH97))^2)+($BX$89-(AQ$75*COS($AH97)))^2)</f>
        <v>0.27427064389632533</v>
      </c>
      <c r="AR97" s="2">
        <f>SQRT(((AR$75*SIN($AH97))^2)+($BX$89-(AR$75*COS($AH97)))^2)</f>
        <v>0.2701137339166822</v>
      </c>
      <c r="AS97" s="2">
        <f>SQRT(((AS$75*SIN($AH97))^2)+($BX$89-(AS$75*COS($AH97)))^2)</f>
        <v>0.26630616289811909</v>
      </c>
      <c r="AT97" s="44"/>
      <c r="AU97" s="85"/>
      <c r="AV97" s="67">
        <f t="shared" si="80"/>
        <v>5.3668874498825625</v>
      </c>
      <c r="AW97" s="70"/>
      <c r="AX97" s="2">
        <f>SQRT(SQRT(((AX$75*SIN($AV97))^2)+($BX$89-(AX$75*COS($AV97)))^2)^2+$BX$92^2)</f>
        <v>0.37595090646725887</v>
      </c>
      <c r="AY97" s="2">
        <f>SQRT(SQRT(((AY$75*SIN($AV97))^2)+($BX$89-(AY$75*COS($AV97)))^2)^2+$BX$92^2)</f>
        <v>0.37085391628060366</v>
      </c>
      <c r="AZ97" s="2">
        <f>SQRT(SQRT(((AZ$75*SIN($AV97))^2)+($BX$89-(AZ$75*COS($AV97)))^2)^2+$BX$92^2)</f>
        <v>0.36598725437884894</v>
      </c>
      <c r="BA97" s="2">
        <f>SQRT(SQRT(((BA$75*SIN($AV97))^2)+($BX$89-(BA$75*COS($AV97)))^2)^2+$BX$92^2)</f>
        <v>0.36136022680266794</v>
      </c>
      <c r="BB97" s="2">
        <f>SQRT(SQRT(((BB$75*SIN($AV97))^2)+($BX$89-(BB$75*COS($AV97)))^2)^2+$BX$92^2)</f>
        <v>0.35698215174148823</v>
      </c>
      <c r="BC97" s="2">
        <f>SQRT(SQRT(((BC$75*SIN($AV97))^2)+($BX$89-(BC$75*COS($AV97)))^2)^2+$BX$92^2)</f>
        <v>0.35286229581678213</v>
      </c>
      <c r="BD97" s="2">
        <f>SQRT(SQRT(((BD$75*SIN($AV97))^2)+($BX$89-(BD$75*COS($AV97)))^2)^2+$BX$92^2)</f>
        <v>0.34900980352448208</v>
      </c>
      <c r="BE97" s="2">
        <f>SQRT(SQRT(((BE$75*SIN($AV97))^2)+($BX$89-(BE$75*COS($AV97)))^2)^2+$BX$92^2)</f>
        <v>0.34543362040094605</v>
      </c>
      <c r="BF97" s="2">
        <f>SQRT(SQRT(((BF$75*SIN($AV97))^2)+($BX$89-(BF$75*COS($AV97)))^2)^2+$BX$92^2)</f>
        <v>0.34214241077424495</v>
      </c>
      <c r="BG97" s="2">
        <f>SQRT(SQRT(((BG$75*SIN($AV97))^2)+($BX$89-(BG$75*COS($AV97)))^2)^2+$BX$92^2)</f>
        <v>0.33914447127665159</v>
      </c>
      <c r="BI97" s="85"/>
      <c r="BJ97" s="67">
        <f t="shared" si="92"/>
        <v>5.3668874498825625</v>
      </c>
      <c r="BK97" s="70"/>
      <c r="BL97" s="2">
        <f>((3*BL$75*$BX$88*$BX$98*$BX$95)/(2*PI()))*(($BX$92^3)/(SQRT(SQRT(((BL$75*SIN($BJ97))^2)+($BT$107-(BL$75*COS($BJ97)))^2)^2+$BX$92^2)^5))</f>
        <v>0.36033227943730251</v>
      </c>
      <c r="BM97" s="2">
        <f>((3*BM$75*$BX$88*$BX$98*$BX$95)/(2*PI()))*(($BX$92^3)/(SQRT(SQRT(((BM$75*SIN($BJ97))^2)+($BT$107-(BM$75*COS($BJ97)))^2)^2+$BX$92^2)^5))</f>
        <v>1.0676100251682319</v>
      </c>
      <c r="BN97" s="2">
        <f>((3*BN$75*$BX$88*$BX$98*$BX$95)/(2*PI()))*(($BX$92^3)/(SQRT(SQRT(((BN$75*SIN($BJ97))^2)+($BT$107-(BN$75*COS($BJ97)))^2)^2+$BX$92^2)^5))</f>
        <v>1.7358735664850313</v>
      </c>
      <c r="BO97" s="2">
        <f>((3*BO$75*$BX$88*$BX$98*$BX$95)/(2*PI()))*(($BX$92^3)/(SQRT(SQRT(((BO$75*SIN($BJ97))^2)+($BT$107-(BO$75*COS($BJ97)))^2)^2+$BX$92^2)^5))</f>
        <v>2.3427605361438957</v>
      </c>
      <c r="BP97" s="2">
        <f>((3*BP$75*$BX$88*$BX$98*$BX$95)/(2*PI()))*(($BX$92^3)/(SQRT(SQRT(((BP$75*SIN($BJ97))^2)+($BT$107-(BP$75*COS($BJ97)))^2)^2+$BX$92^2)^5))</f>
        <v>2.8708118131840878</v>
      </c>
      <c r="BQ97" s="2">
        <f>((3*BQ$75*$BX$88*$BX$98*$BX$95)/(2*PI()))*(($BX$92^3)/(SQRT(SQRT(((BQ$75*SIN($BJ97))^2)+($BT$107-(BQ$75*COS($BJ97)))^2)^2+$BX$92^2)^5))</f>
        <v>3.3084304411569989</v>
      </c>
      <c r="BR97" s="2">
        <f>((3*BR$75*$BX$88*$BX$98*$BX$95)/(2*PI()))*(($BX$92^3)/(SQRT(SQRT(((BR$75*SIN($BJ97))^2)+($BT$107-(BR$75*COS($BJ97)))^2)^2+$BX$92^2)^5))</f>
        <v>3.6501042533848915</v>
      </c>
      <c r="BS97" s="2">
        <f>((3*BS$75*$BX$88*$BX$98*$BX$95)/(2*PI()))*(($BX$92^3)/(SQRT(SQRT(((BS$75*SIN($BJ97))^2)+($BT$107-(BS$75*COS($BJ97)))^2)^2+$BX$92^2)^5))</f>
        <v>3.8959698371915237</v>
      </c>
      <c r="BT97" s="2">
        <f>((3*BT$75*$BX$88*$BX$98*$BX$95)/(2*PI()))*(($BX$92^3)/(SQRT(SQRT(((BT$75*SIN($BJ97))^2)+($BT$107-(BT$75*COS($BJ97)))^2)^2+$BX$92^2)^5))</f>
        <v>4.0508907005422401</v>
      </c>
      <c r="BU97" s="2">
        <f>((3*BU$75*$BX$88*$BX$98*$BX$95)/(2*PI()))*(($BX$92^3)/(SQRT(SQRT(((BU$75*SIN($BJ97))^2)+($BT$107-(BU$75*COS($BJ97)))^2)^2+$BX$92^2)^5))</f>
        <v>4.1232637470418156</v>
      </c>
      <c r="BW97" s="64" t="s">
        <v>35</v>
      </c>
      <c r="BX97" s="91">
        <f>2*PI()</f>
        <v>6.2831853071795862</v>
      </c>
      <c r="BY97" s="91"/>
      <c r="CB97">
        <f>CB96+$BX$98</f>
        <v>5.3668874498825625</v>
      </c>
      <c r="CC97" s="79"/>
      <c r="CD97" s="2">
        <f>((3*CD$75*$BX$88*$BX$98*$BX$95)/(2*PI()))*(($BX$92^3)/(SQRT(SQRT(((CD$75*SIN($CB97))^2)+($BT$107-(CD$75*COS($CB97)))^2)^2+$BX$92^2)^5))</f>
        <v>0.36033227943730251</v>
      </c>
      <c r="CE97" s="2">
        <f>((3*CE$75*$BX$88*$BX$98*$BX$95)/(2*PI()))*(($BX$92^3)/(SQRT(SQRT(((CE$75*SIN($CB97))^2)+($BT$107-(CE$75*COS($CB97)))^2)^2+$BX$92^2)^5))</f>
        <v>1.0676100251682319</v>
      </c>
      <c r="CF97" s="2">
        <f>((3*CF$75*$BX$88*$BX$98*$BX$95)/(2*PI()))*(($BX$92^3)/(SQRT(SQRT(((CF$75*SIN($CB97))^2)+($BT$107-(CF$75*COS($CB97)))^2)^2+$BX$92^2)^5))</f>
        <v>1.7358735664850313</v>
      </c>
      <c r="CG97" s="2">
        <f>((3*CG$75*$BX$88*$BX$98*$BX$95)/(2*PI()))*(($BX$92^3)/(SQRT(SQRT(((CG$75*SIN($CB97))^2)+($BT$107-(CG$75*COS($CB97)))^2)^2+$BX$92^2)^5))</f>
        <v>2.3427605361438957</v>
      </c>
      <c r="CH97" s="2">
        <f>((3*CH$75*$BX$88*$BX$98*$BX$95)/(2*PI()))*(($BX$92^3)/(SQRT(SQRT(((CH$75*SIN($CB97))^2)+($BT$107-(CH$75*COS($CB97)))^2)^2+$BX$92^2)^5))</f>
        <v>2.8708118131840878</v>
      </c>
      <c r="CI97" s="2">
        <f>((3*CI$75*$BX$88*$BX$98*$BX$95)/(2*PI()))*(($BX$92^3)/(SQRT(SQRT(((CI$75*SIN($CB97))^2)+($BT$107-(CI$75*COS($CB97)))^2)^2+$BX$92^2)^5))</f>
        <v>3.3084304411569989</v>
      </c>
      <c r="CJ97" s="2">
        <f>((3*CJ$75*$BX$88*$BX$98*$BX$95)/(2*PI()))*(($BX$92^3)/(SQRT(SQRT(((CJ$75*SIN($CB97))^2)+($BT$107-(CJ$75*COS($CB97)))^2)^2+$BX$92^2)^5))</f>
        <v>3.6501042533848915</v>
      </c>
      <c r="CK97" s="2">
        <f>((3*CK$75*$BX$88*$BX$98*$BX$95)/(2*PI()))*(($BX$92^3)/(SQRT(SQRT(((CK$75*SIN($CB97))^2)+($BT$107-(CK$75*COS($CB97)))^2)^2+$BX$92^2)^5))</f>
        <v>3.8959698371915237</v>
      </c>
      <c r="CL97" s="2">
        <f>((3*CL$75*$BX$88*$BX$98*$BX$95)/(2*PI()))*(($BX$92^3)/(SQRT(SQRT(((CL$75*SIN($CB97))^2)+($BT$107-(CL$75*COS($CB97)))^2)^2+$BX$92^2)^5))</f>
        <v>4.0508907005422401</v>
      </c>
      <c r="CM97" s="2">
        <f>((3*CM$75*$BX$88*$BX$98*$BX$95)/(2*PI()))*(($BX$92^3)/(SQRT(SQRT(((CM$75*SIN($CB97))^2)+($BT$107-(CM$75*COS($CB97)))^2)^2+$BX$92^2)^5))</f>
        <v>4.1232637470418156</v>
      </c>
    </row>
    <row r="98" spans="5:92" x14ac:dyDescent="0.2">
      <c r="E98" s="83"/>
      <c r="F98" s="67">
        <f>F97+$BX$98</f>
        <v>5.6286868376817116</v>
      </c>
      <c r="G98" s="70"/>
      <c r="H98" s="67">
        <f>H$75*$BX$88*$BX$98</f>
        <v>1.4431691252428109E-5</v>
      </c>
      <c r="I98" s="67">
        <f>I$75*$BX$88*$BX$98</f>
        <v>4.3295073757284329E-5</v>
      </c>
      <c r="J98" s="67">
        <f>J$75*$BX$88*$BX$98</f>
        <v>7.2158456262140532E-5</v>
      </c>
      <c r="K98" s="67">
        <f>K$75*$BX$88*$BX$98</f>
        <v>1.0102183876699676E-4</v>
      </c>
      <c r="L98" s="67">
        <f>L$75*$BX$88*$BX$98</f>
        <v>1.2988522127185299E-4</v>
      </c>
      <c r="M98" s="67">
        <f>M$75*$BX$88*$BX$98</f>
        <v>1.5874860377670919E-4</v>
      </c>
      <c r="N98" s="67">
        <f>N$75*$BX$88*$BX$98</f>
        <v>1.8761198628156539E-4</v>
      </c>
      <c r="O98" s="67">
        <f>O$75*$BX$88*$BX$98</f>
        <v>2.1647536878642161E-4</v>
      </c>
      <c r="P98" s="67">
        <f>P$75*$BX$88*$BX$98</f>
        <v>2.4533875129127783E-4</v>
      </c>
      <c r="Q98" s="67">
        <f>Q$75*$BX$88*$BX$98</f>
        <v>2.7420213379613403E-4</v>
      </c>
      <c r="R98">
        <f t="shared" si="104"/>
        <v>1.4431691252428107E-3</v>
      </c>
      <c r="S98" s="85"/>
      <c r="T98" s="67">
        <f t="shared" si="56"/>
        <v>5.6286868376817116</v>
      </c>
      <c r="U98" s="70"/>
      <c r="V98" s="2">
        <f>V$75*$BX$88*$BX$98*$BX$95</f>
        <v>3.3333333333333326E-2</v>
      </c>
      <c r="W98" s="2">
        <f>W$75*$BX$88*$BX$98*$BX$95</f>
        <v>9.9999999999999978E-2</v>
      </c>
      <c r="X98" s="2">
        <f>X$75*$BX$88*$BX$98*$BX$95</f>
        <v>0.1666666666666666</v>
      </c>
      <c r="Y98" s="2">
        <f>Y$75*$BX$88*$BX$98*$BX$95</f>
        <v>0.23333333333333325</v>
      </c>
      <c r="Z98" s="2">
        <f>Z$75*$BX$88*$BX$98*$BX$95</f>
        <v>0.29999999999999993</v>
      </c>
      <c r="AA98" s="2">
        <f>AA$75*$BX$88*$BX$98*$BX$95</f>
        <v>0.36666666666666659</v>
      </c>
      <c r="AB98" s="2">
        <f>AB$75*$BX$88*$BX$98*$BX$95</f>
        <v>0.43333333333333318</v>
      </c>
      <c r="AC98" s="2">
        <f>AC$75*$BX$88*$BX$98*$BX$95</f>
        <v>0.49999999999999983</v>
      </c>
      <c r="AD98" s="2">
        <f>AD$75*$BX$88*$BX$98*$BX$95</f>
        <v>0.56666666666666654</v>
      </c>
      <c r="AE98" s="2">
        <f>AE$75*$BX$88*$BX$98*$BX$95</f>
        <v>0.63333333333333308</v>
      </c>
      <c r="AF98" s="44"/>
      <c r="AG98" s="85"/>
      <c r="AH98" s="67">
        <f t="shared" si="68"/>
        <v>5.6286868376817116</v>
      </c>
      <c r="AI98" s="70"/>
      <c r="AJ98" s="2">
        <f>SQRT(((AJ$75*SIN($AH98))^2)+($BX$89-(AJ$75*COS($AH98)))^2)</f>
        <v>0.31085132511698693</v>
      </c>
      <c r="AK98" s="2">
        <f>SQRT(((AK$75*SIN($AH98))^2)+($BX$89-(AK$75*COS($AH98)))^2)</f>
        <v>0.30265659414749285</v>
      </c>
      <c r="AL98" s="2">
        <f>SQRT(((AL$75*SIN($AH98))^2)+($BX$89-(AL$75*COS($AH98)))^2)</f>
        <v>0.29460818324502414</v>
      </c>
      <c r="AM98" s="2">
        <f>SQRT(((AM$75*SIN($AH98))^2)+($BX$89-(AM$75*COS($AH98)))^2)</f>
        <v>0.28671841463168563</v>
      </c>
      <c r="AN98" s="2">
        <f>SQRT(((AN$75*SIN($AH98))^2)+($BX$89-(AN$75*COS($AH98)))^2)</f>
        <v>0.27900074720846302</v>
      </c>
      <c r="AO98" s="2">
        <f>SQRT(((AO$75*SIN($AH98))^2)+($BX$89-(AO$75*COS($AH98)))^2)</f>
        <v>0.27146985946298746</v>
      </c>
      <c r="AP98" s="2">
        <f>SQRT(((AP$75*SIN($AH98))^2)+($BX$89-(AP$75*COS($AH98)))^2)</f>
        <v>0.26414172758356008</v>
      </c>
      <c r="AQ98" s="2">
        <f>SQRT(((AQ$75*SIN($AH98))^2)+($BX$89-(AQ$75*COS($AH98)))^2)</f>
        <v>0.25703369410410215</v>
      </c>
      <c r="AR98" s="2">
        <f>SQRT(((AR$75*SIN($AH98))^2)+($BX$89-(AR$75*COS($AH98)))^2)</f>
        <v>0.25016452098324138</v>
      </c>
      <c r="AS98" s="2">
        <f>SQRT(((AS$75*SIN($AH98))^2)+($BX$89-(AS$75*COS($AH98)))^2)</f>
        <v>0.24355441940713807</v>
      </c>
      <c r="AT98" s="44"/>
      <c r="AU98" s="85"/>
      <c r="AV98" s="67">
        <f t="shared" si="80"/>
        <v>5.6286868376817116</v>
      </c>
      <c r="AW98" s="70"/>
      <c r="AX98" s="2">
        <f>SQRT(SQRT(((AX$75*SIN($AV98))^2)+($BX$89-(AX$75*COS($AV98)))^2)^2+$BX$92^2)</f>
        <v>0.37513803636393189</v>
      </c>
      <c r="AY98" s="2">
        <f>SQRT(SQRT(((AY$75*SIN($AV98))^2)+($BX$89-(AY$75*COS($AV98)))^2)^2+$BX$92^2)</f>
        <v>0.36837618541507294</v>
      </c>
      <c r="AZ98" s="2">
        <f>SQRT(SQRT(((AZ$75*SIN($AV98))^2)+($BX$89-(AZ$75*COS($AV98)))^2)^2+$BX$92^2)</f>
        <v>0.36179273297695425</v>
      </c>
      <c r="BA98" s="2">
        <f>SQRT(SQRT(((BA$75*SIN($AV98))^2)+($BX$89-(BA$75*COS($AV98)))^2)^2+$BX$92^2)</f>
        <v>0.35539759325142761</v>
      </c>
      <c r="BB98" s="2">
        <f>SQRT(SQRT(((BB$75*SIN($AV98))^2)+($BX$89-(BB$75*COS($AV98)))^2)^2+$BX$92^2)</f>
        <v>0.34920111245939739</v>
      </c>
      <c r="BC98" s="2">
        <f>SQRT(SQRT(((BC$75*SIN($AV98))^2)+($BX$89-(BC$75*COS($AV98)))^2)^2+$BX$92^2)</f>
        <v>0.34321405069847327</v>
      </c>
      <c r="BD98" s="2">
        <f>SQRT(SQRT(((BD$75*SIN($AV98))^2)+($BX$89-(BD$75*COS($AV98)))^2)^2+$BX$92^2)</f>
        <v>0.33744755481530408</v>
      </c>
      <c r="BE98" s="2">
        <f>SQRT(SQRT(((BE$75*SIN($AV98))^2)+($BX$89-(BE$75*COS($AV98)))^2)^2+$BX$92^2)</f>
        <v>0.33191312101934317</v>
      </c>
      <c r="BF98" s="2">
        <f>SQRT(SQRT(((BF$75*SIN($AV98))^2)+($BX$89-(BF$75*COS($AV98)))^2)^2+$BX$92^2)</f>
        <v>0.32662254600497898</v>
      </c>
      <c r="BG98" s="2">
        <f>SQRT(SQRT(((BG$75*SIN($AV98))^2)+($BX$89-(BG$75*COS($AV98)))^2)^2+$BX$92^2)</f>
        <v>0.32158786546253282</v>
      </c>
      <c r="BI98" s="85"/>
      <c r="BJ98" s="67">
        <f t="shared" si="92"/>
        <v>5.6286868376817116</v>
      </c>
      <c r="BK98" s="70"/>
      <c r="BL98" s="2">
        <f>((3*BL$75*$BX$88*$BX$98*$BX$95)/(2*PI()))*(($BX$92^3)/(SQRT(SQRT(((BL$75*SIN($BJ98))^2)+($BT$107-(BL$75*COS($BJ98)))^2)^2+$BX$92^2)^5))</f>
        <v>0.36033227943730251</v>
      </c>
      <c r="BM98" s="2">
        <f>((3*BM$75*$BX$88*$BX$98*$BX$95)/(2*PI()))*(($BX$92^3)/(SQRT(SQRT(((BM$75*SIN($BJ98))^2)+($BT$107-(BM$75*COS($BJ98)))^2)^2+$BX$92^2)^5))</f>
        <v>1.0676100251682319</v>
      </c>
      <c r="BN98" s="2">
        <f>((3*BN$75*$BX$88*$BX$98*$BX$95)/(2*PI()))*(($BX$92^3)/(SQRT(SQRT(((BN$75*SIN($BJ98))^2)+($BT$107-(BN$75*COS($BJ98)))^2)^2+$BX$92^2)^5))</f>
        <v>1.7358735664850313</v>
      </c>
      <c r="BO98" s="2">
        <f>((3*BO$75*$BX$88*$BX$98*$BX$95)/(2*PI()))*(($BX$92^3)/(SQRT(SQRT(((BO$75*SIN($BJ98))^2)+($BT$107-(BO$75*COS($BJ98)))^2)^2+$BX$92^2)^5))</f>
        <v>2.3427605361438957</v>
      </c>
      <c r="BP98" s="2">
        <f>((3*BP$75*$BX$88*$BX$98*$BX$95)/(2*PI()))*(($BX$92^3)/(SQRT(SQRT(((BP$75*SIN($BJ98))^2)+($BT$107-(BP$75*COS($BJ98)))^2)^2+$BX$92^2)^5))</f>
        <v>2.8708118131840878</v>
      </c>
      <c r="BQ98" s="2">
        <f>((3*BQ$75*$BX$88*$BX$98*$BX$95)/(2*PI()))*(($BX$92^3)/(SQRT(SQRT(((BQ$75*SIN($BJ98))^2)+($BT$107-(BQ$75*COS($BJ98)))^2)^2+$BX$92^2)^5))</f>
        <v>3.3084304411569989</v>
      </c>
      <c r="BR98" s="2">
        <f>((3*BR$75*$BX$88*$BX$98*$BX$95)/(2*PI()))*(($BX$92^3)/(SQRT(SQRT(((BR$75*SIN($BJ98))^2)+($BT$107-(BR$75*COS($BJ98)))^2)^2+$BX$92^2)^5))</f>
        <v>3.6501042533848915</v>
      </c>
      <c r="BS98" s="2">
        <f>((3*BS$75*$BX$88*$BX$98*$BX$95)/(2*PI()))*(($BX$92^3)/(SQRT(SQRT(((BS$75*SIN($BJ98))^2)+($BT$107-(BS$75*COS($BJ98)))^2)^2+$BX$92^2)^5))</f>
        <v>3.8959698371915237</v>
      </c>
      <c r="BT98" s="2">
        <f>((3*BT$75*$BX$88*$BX$98*$BX$95)/(2*PI()))*(($BX$92^3)/(SQRT(SQRT(((BT$75*SIN($BJ98))^2)+($BT$107-(BT$75*COS($BJ98)))^2)^2+$BX$92^2)^5))</f>
        <v>4.0508907005422401</v>
      </c>
      <c r="BU98" s="2">
        <f>((3*BU$75*$BX$88*$BX$98*$BX$95)/(2*PI()))*(($BX$92^3)/(SQRT(SQRT(((BU$75*SIN($BJ98))^2)+($BT$107-(BU$75*COS($BJ98)))^2)^2+$BX$92^2)^5))</f>
        <v>4.1232637470418156</v>
      </c>
      <c r="BW98" s="64" t="s">
        <v>48</v>
      </c>
      <c r="BX98" s="91">
        <f>BX97/24</f>
        <v>0.26179938779914941</v>
      </c>
      <c r="BY98" s="91"/>
      <c r="CB98">
        <f>CB97+$BX$98</f>
        <v>5.6286868376817116</v>
      </c>
      <c r="CC98" s="79"/>
      <c r="CD98" s="2">
        <f>((3*CD$75*$BX$88*$BX$98*$BX$95)/(2*PI()))*(($BX$92^3)/(SQRT(SQRT(((CD$75*SIN($CB98))^2)+($BT$107-(CD$75*COS($CB98)))^2)^2+$BX$92^2)^5))</f>
        <v>0.36033227943730251</v>
      </c>
      <c r="CE98" s="2">
        <f>((3*CE$75*$BX$88*$BX$98*$BX$95)/(2*PI()))*(($BX$92^3)/(SQRT(SQRT(((CE$75*SIN($CB98))^2)+($BT$107-(CE$75*COS($CB98)))^2)^2+$BX$92^2)^5))</f>
        <v>1.0676100251682319</v>
      </c>
      <c r="CF98" s="2">
        <f>((3*CF$75*$BX$88*$BX$98*$BX$95)/(2*PI()))*(($BX$92^3)/(SQRT(SQRT(((CF$75*SIN($CB98))^2)+($BT$107-(CF$75*COS($CB98)))^2)^2+$BX$92^2)^5))</f>
        <v>1.7358735664850313</v>
      </c>
      <c r="CG98" s="2">
        <f>((3*CG$75*$BX$88*$BX$98*$BX$95)/(2*PI()))*(($BX$92^3)/(SQRT(SQRT(((CG$75*SIN($CB98))^2)+($BT$107-(CG$75*COS($CB98)))^2)^2+$BX$92^2)^5))</f>
        <v>2.3427605361438957</v>
      </c>
      <c r="CH98" s="2">
        <f>((3*CH$75*$BX$88*$BX$98*$BX$95)/(2*PI()))*(($BX$92^3)/(SQRT(SQRT(((CH$75*SIN($CB98))^2)+($BT$107-(CH$75*COS($CB98)))^2)^2+$BX$92^2)^5))</f>
        <v>2.8708118131840878</v>
      </c>
      <c r="CI98" s="2">
        <f>((3*CI$75*$BX$88*$BX$98*$BX$95)/(2*PI()))*(($BX$92^3)/(SQRT(SQRT(((CI$75*SIN($CB98))^2)+($BT$107-(CI$75*COS($CB98)))^2)^2+$BX$92^2)^5))</f>
        <v>3.3084304411569989</v>
      </c>
      <c r="CJ98" s="2">
        <f>((3*CJ$75*$BX$88*$BX$98*$BX$95)/(2*PI()))*(($BX$92^3)/(SQRT(SQRT(((CJ$75*SIN($CB98))^2)+($BT$107-(CJ$75*COS($CB98)))^2)^2+$BX$92^2)^5))</f>
        <v>3.6501042533848915</v>
      </c>
      <c r="CK98" s="2">
        <f>((3*CK$75*$BX$88*$BX$98*$BX$95)/(2*PI()))*(($BX$92^3)/(SQRT(SQRT(((CK$75*SIN($CB98))^2)+($BT$107-(CK$75*COS($CB98)))^2)^2+$BX$92^2)^5))</f>
        <v>3.8959698371915237</v>
      </c>
      <c r="CL98" s="2">
        <f>((3*CL$75*$BX$88*$BX$98*$BX$95)/(2*PI()))*(($BX$92^3)/(SQRT(SQRT(((CL$75*SIN($CB98))^2)+($BT$107-(CL$75*COS($CB98)))^2)^2+$BX$92^2)^5))</f>
        <v>4.0508907005422401</v>
      </c>
      <c r="CM98" s="2">
        <f>((3*CM$75*$BX$88*$BX$98*$BX$95)/(2*PI()))*(($BX$92^3)/(SQRT(SQRT(((CM$75*SIN($CB98))^2)+($BT$107-(CM$75*COS($CB98)))^2)^2+$BX$92^2)^5))</f>
        <v>4.1232637470418156</v>
      </c>
    </row>
    <row r="99" spans="5:92" x14ac:dyDescent="0.2">
      <c r="E99" s="83"/>
      <c r="F99" s="67">
        <f>F98+$BX$98</f>
        <v>5.8904862254808608</v>
      </c>
      <c r="G99" s="70"/>
      <c r="H99" s="67">
        <f>H$75*$BX$88*$BX$98</f>
        <v>1.4431691252428109E-5</v>
      </c>
      <c r="I99" s="67">
        <f>I$75*$BX$88*$BX$98</f>
        <v>4.3295073757284329E-5</v>
      </c>
      <c r="J99" s="67">
        <f>J$75*$BX$88*$BX$98</f>
        <v>7.2158456262140532E-5</v>
      </c>
      <c r="K99" s="67">
        <f>K$75*$BX$88*$BX$98</f>
        <v>1.0102183876699676E-4</v>
      </c>
      <c r="L99" s="67">
        <f>L$75*$BX$88*$BX$98</f>
        <v>1.2988522127185299E-4</v>
      </c>
      <c r="M99" s="67">
        <f>M$75*$BX$88*$BX$98</f>
        <v>1.5874860377670919E-4</v>
      </c>
      <c r="N99" s="67">
        <f>N$75*$BX$88*$BX$98</f>
        <v>1.8761198628156539E-4</v>
      </c>
      <c r="O99" s="67">
        <f>O$75*$BX$88*$BX$98</f>
        <v>2.1647536878642161E-4</v>
      </c>
      <c r="P99" s="67">
        <f>P$75*$BX$88*$BX$98</f>
        <v>2.4533875129127783E-4</v>
      </c>
      <c r="Q99" s="67">
        <f>Q$75*$BX$88*$BX$98</f>
        <v>2.7420213379613403E-4</v>
      </c>
      <c r="R99">
        <f t="shared" si="104"/>
        <v>1.4431691252428107E-3</v>
      </c>
      <c r="S99" s="85"/>
      <c r="T99" s="67">
        <f t="shared" si="56"/>
        <v>5.8904862254808608</v>
      </c>
      <c r="U99" s="70"/>
      <c r="V99" s="2">
        <f>V$75*$BX$88*$BX$98*$BX$95</f>
        <v>3.3333333333333326E-2</v>
      </c>
      <c r="W99" s="2">
        <f>W$75*$BX$88*$BX$98*$BX$95</f>
        <v>9.9999999999999978E-2</v>
      </c>
      <c r="X99" s="2">
        <f>X$75*$BX$88*$BX$98*$BX$95</f>
        <v>0.1666666666666666</v>
      </c>
      <c r="Y99" s="2">
        <f>Y$75*$BX$88*$BX$98*$BX$95</f>
        <v>0.23333333333333325</v>
      </c>
      <c r="Z99" s="2">
        <f>Z$75*$BX$88*$BX$98*$BX$95</f>
        <v>0.29999999999999993</v>
      </c>
      <c r="AA99" s="2">
        <f>AA$75*$BX$88*$BX$98*$BX$95</f>
        <v>0.36666666666666659</v>
      </c>
      <c r="AB99" s="2">
        <f>AB$75*$BX$88*$BX$98*$BX$95</f>
        <v>0.43333333333333318</v>
      </c>
      <c r="AC99" s="2">
        <f>AC$75*$BX$88*$BX$98*$BX$95</f>
        <v>0.49999999999999983</v>
      </c>
      <c r="AD99" s="2">
        <f>AD$75*$BX$88*$BX$98*$BX$95</f>
        <v>0.56666666666666654</v>
      </c>
      <c r="AE99" s="2">
        <f>AE$75*$BX$88*$BX$98*$BX$95</f>
        <v>0.63333333333333308</v>
      </c>
      <c r="AF99" s="44"/>
      <c r="AG99" s="85"/>
      <c r="AH99" s="67">
        <f t="shared" si="68"/>
        <v>5.8904862254808608</v>
      </c>
      <c r="AI99" s="70"/>
      <c r="AJ99" s="2">
        <f>SQRT(((AJ$75*SIN($AH99))^2)+($BX$89-(AJ$75*COS($AH99)))^2)</f>
        <v>0.31015613962360783</v>
      </c>
      <c r="AK99" s="2">
        <f>SQRT(((AK$75*SIN($AH99))^2)+($BX$89-(AK$75*COS($AH99)))^2)</f>
        <v>0.30050934733990681</v>
      </c>
      <c r="AL99" s="2">
        <f>SQRT(((AL$75*SIN($AH99))^2)+($BX$89-(AL$75*COS($AH99)))^2)</f>
        <v>0.29092164706514123</v>
      </c>
      <c r="AM99" s="2">
        <f>SQRT(((AM$75*SIN($AH99))^2)+($BX$89-(AM$75*COS($AH99)))^2)</f>
        <v>0.2813990789315638</v>
      </c>
      <c r="AN99" s="2">
        <f>SQRT(((AN$75*SIN($AH99))^2)+($BX$89-(AN$75*COS($AH99)))^2)</f>
        <v>0.27194848504077068</v>
      </c>
      <c r="AO99" s="2">
        <f>SQRT(((AO$75*SIN($AH99))^2)+($BX$89-(AO$75*COS($AH99)))^2)</f>
        <v>0.26257763691603314</v>
      </c>
      <c r="AP99" s="2">
        <f>SQRT(((AP$75*SIN($AH99))^2)+($BX$89-(AP$75*COS($AH99)))^2)</f>
        <v>0.25329538547088848</v>
      </c>
      <c r="AQ99" s="2">
        <f>SQRT(((AQ$75*SIN($AH99))^2)+($BX$89-(AQ$75*COS($AH99)))^2)</f>
        <v>0.24411183747062293</v>
      </c>
      <c r="AR99" s="2">
        <f>SQRT(((AR$75*SIN($AH99))^2)+($BX$89-(AR$75*COS($AH99)))^2)</f>
        <v>0.23503856297578418</v>
      </c>
      <c r="AS99" s="2">
        <f>SQRT(((AS$75*SIN($AH99))^2)+($BX$89-(AS$75*COS($AH99)))^2)</f>
        <v>0.22608883868550325</v>
      </c>
      <c r="AT99" s="44"/>
      <c r="AU99" s="85"/>
      <c r="AV99" s="67">
        <f t="shared" si="80"/>
        <v>5.8904862254808608</v>
      </c>
      <c r="AW99" s="70"/>
      <c r="AX99" s="2">
        <f>SQRT(SQRT(((AX$75*SIN($AV99))^2)+($BX$89-(AX$75*COS($AV99)))^2)^2+$BX$92^2)</f>
        <v>0.37456218568646105</v>
      </c>
      <c r="AY99" s="2">
        <f>SQRT(SQRT(((AY$75*SIN($AV99))^2)+($BX$89-(AY$75*COS($AV99)))^2)^2+$BX$92^2)</f>
        <v>0.36661405843019268</v>
      </c>
      <c r="AZ99" s="2">
        <f>SQRT(SQRT(((AZ$75*SIN($AV99))^2)+($BX$89-(AZ$75*COS($AV99)))^2)^2+$BX$92^2)</f>
        <v>0.35879716377236681</v>
      </c>
      <c r="BA99" s="2">
        <f>SQRT(SQRT(((BA$75*SIN($AV99))^2)+($BX$89-(BA$75*COS($AV99)))^2)^2+$BX$92^2)</f>
        <v>0.35112026660893908</v>
      </c>
      <c r="BB99" s="2">
        <f>SQRT(SQRT(((BB$75*SIN($AV99))^2)+($BX$89-(BB$75*COS($AV99)))^2)^2+$BX$92^2)</f>
        <v>0.34359275096539837</v>
      </c>
      <c r="BC99" s="2">
        <f>SQRT(SQRT(((BC$75*SIN($AV99))^2)+($BX$89-(BC$75*COS($AV99)))^2)^2+$BX$92^2)</f>
        <v>0.33622465020936243</v>
      </c>
      <c r="BD99" s="2">
        <f>SQRT(SQRT(((BD$75*SIN($AV99))^2)+($BX$89-(BD$75*COS($AV99)))^2)^2+$BX$92^2)</f>
        <v>0.32902667414792675</v>
      </c>
      <c r="BE99" s="2">
        <f>SQRT(SQRT(((BE$75*SIN($AV99))^2)+($BX$89-(BE$75*COS($AV99)))^2)^2+$BX$92^2)</f>
        <v>0.32201023150403751</v>
      </c>
      <c r="BF99" s="2">
        <f>SQRT(SQRT(((BF$75*SIN($AV99))^2)+($BX$89-(BF$75*COS($AV99)))^2)^2+$BX$92^2)</f>
        <v>0.31518744595196307</v>
      </c>
      <c r="BG99" s="2">
        <f>SQRT(SQRT(((BG$75*SIN($AV99))^2)+($BX$89-(BG$75*COS($AV99)))^2)^2+$BX$92^2)</f>
        <v>0.30857116355576636</v>
      </c>
      <c r="BI99" s="85"/>
      <c r="BJ99" s="67">
        <f t="shared" si="92"/>
        <v>5.8904862254808608</v>
      </c>
      <c r="BK99" s="70"/>
      <c r="BL99" s="2">
        <f>((3*BL$75*$BX$88*$BX$98*$BX$95)/(2*PI()))*(($BX$92^3)/(SQRT(SQRT(((BL$75*SIN($BJ99))^2)+($BT$107-(BL$75*COS($BJ99)))^2)^2+$BX$92^2)^5))</f>
        <v>0.36033227943730251</v>
      </c>
      <c r="BM99" s="2">
        <f>((3*BM$75*$BX$88*$BX$98*$BX$95)/(2*PI()))*(($BX$92^3)/(SQRT(SQRT(((BM$75*SIN($BJ99))^2)+($BT$107-(BM$75*COS($BJ99)))^2)^2+$BX$92^2)^5))</f>
        <v>1.0676100251682319</v>
      </c>
      <c r="BN99" s="2">
        <f>((3*BN$75*$BX$88*$BX$98*$BX$95)/(2*PI()))*(($BX$92^3)/(SQRT(SQRT(((BN$75*SIN($BJ99))^2)+($BT$107-(BN$75*COS($BJ99)))^2)^2+$BX$92^2)^5))</f>
        <v>1.7358735664850313</v>
      </c>
      <c r="BO99" s="2">
        <f>((3*BO$75*$BX$88*$BX$98*$BX$95)/(2*PI()))*(($BX$92^3)/(SQRT(SQRT(((BO$75*SIN($BJ99))^2)+($BT$107-(BO$75*COS($BJ99)))^2)^2+$BX$92^2)^5))</f>
        <v>2.3427605361438957</v>
      </c>
      <c r="BP99" s="2">
        <f>((3*BP$75*$BX$88*$BX$98*$BX$95)/(2*PI()))*(($BX$92^3)/(SQRT(SQRT(((BP$75*SIN($BJ99))^2)+($BT$107-(BP$75*COS($BJ99)))^2)^2+$BX$92^2)^5))</f>
        <v>2.8708118131840878</v>
      </c>
      <c r="BQ99" s="2">
        <f>((3*BQ$75*$BX$88*$BX$98*$BX$95)/(2*PI()))*(($BX$92^3)/(SQRT(SQRT(((BQ$75*SIN($BJ99))^2)+($BT$107-(BQ$75*COS($BJ99)))^2)^2+$BX$92^2)^5))</f>
        <v>3.3084304411569989</v>
      </c>
      <c r="BR99" s="2">
        <f>((3*BR$75*$BX$88*$BX$98*$BX$95)/(2*PI()))*(($BX$92^3)/(SQRT(SQRT(((BR$75*SIN($BJ99))^2)+($BT$107-(BR$75*COS($BJ99)))^2)^2+$BX$92^2)^5))</f>
        <v>3.6501042533848915</v>
      </c>
      <c r="BS99" s="2">
        <f>((3*BS$75*$BX$88*$BX$98*$BX$95)/(2*PI()))*(($BX$92^3)/(SQRT(SQRT(((BS$75*SIN($BJ99))^2)+($BT$107-(BS$75*COS($BJ99)))^2)^2+$BX$92^2)^5))</f>
        <v>3.8959698371915237</v>
      </c>
      <c r="BT99" s="2">
        <f>((3*BT$75*$BX$88*$BX$98*$BX$95)/(2*PI()))*(($BX$92^3)/(SQRT(SQRT(((BT$75*SIN($BJ99))^2)+($BT$107-(BT$75*COS($BJ99)))^2)^2+$BX$92^2)^5))</f>
        <v>4.0508907005422401</v>
      </c>
      <c r="BU99" s="2">
        <f>((3*BU$75*$BX$88*$BX$98*$BX$95)/(2*PI()))*(($BX$92^3)/(SQRT(SQRT(((BU$75*SIN($BJ99))^2)+($BT$107-(BU$75*COS($BJ99)))^2)^2+$BX$92^2)^5))</f>
        <v>4.123263747041813</v>
      </c>
      <c r="BW99" s="64" t="s">
        <v>49</v>
      </c>
      <c r="BX99" s="92">
        <f>BX97/BX98</f>
        <v>24</v>
      </c>
      <c r="BY99" s="93"/>
      <c r="CB99">
        <f>CB98+$BX$98</f>
        <v>5.8904862254808608</v>
      </c>
      <c r="CC99" s="79"/>
      <c r="CD99" s="2">
        <f>((3*CD$75*$BX$88*$BX$98*$BX$95)/(2*PI()))*(($BX$92^3)/(SQRT(SQRT(((CD$75*SIN($CB99))^2)+($BT$107-(CD$75*COS($CB99)))^2)^2+$BX$92^2)^5))</f>
        <v>0.36033227943730251</v>
      </c>
      <c r="CE99" s="2">
        <f>((3*CE$75*$BX$88*$BX$98*$BX$95)/(2*PI()))*(($BX$92^3)/(SQRT(SQRT(((CE$75*SIN($CB99))^2)+($BT$107-(CE$75*COS($CB99)))^2)^2+$BX$92^2)^5))</f>
        <v>1.0676100251682319</v>
      </c>
      <c r="CF99" s="2">
        <f>((3*CF$75*$BX$88*$BX$98*$BX$95)/(2*PI()))*(($BX$92^3)/(SQRT(SQRT(((CF$75*SIN($CB99))^2)+($BT$107-(CF$75*COS($CB99)))^2)^2+$BX$92^2)^5))</f>
        <v>1.7358735664850313</v>
      </c>
      <c r="CG99" s="2">
        <f>((3*CG$75*$BX$88*$BX$98*$BX$95)/(2*PI()))*(($BX$92^3)/(SQRT(SQRT(((CG$75*SIN($CB99))^2)+($BT$107-(CG$75*COS($CB99)))^2)^2+$BX$92^2)^5))</f>
        <v>2.3427605361438957</v>
      </c>
      <c r="CH99" s="2">
        <f>((3*CH$75*$BX$88*$BX$98*$BX$95)/(2*PI()))*(($BX$92^3)/(SQRT(SQRT(((CH$75*SIN($CB99))^2)+($BT$107-(CH$75*COS($CB99)))^2)^2+$BX$92^2)^5))</f>
        <v>2.8708118131840878</v>
      </c>
      <c r="CI99" s="2">
        <f>((3*CI$75*$BX$88*$BX$98*$BX$95)/(2*PI()))*(($BX$92^3)/(SQRT(SQRT(((CI$75*SIN($CB99))^2)+($BT$107-(CI$75*COS($CB99)))^2)^2+$BX$92^2)^5))</f>
        <v>3.3084304411569989</v>
      </c>
      <c r="CJ99" s="2">
        <f>((3*CJ$75*$BX$88*$BX$98*$BX$95)/(2*PI()))*(($BX$92^3)/(SQRT(SQRT(((CJ$75*SIN($CB99))^2)+($BT$107-(CJ$75*COS($CB99)))^2)^2+$BX$92^2)^5))</f>
        <v>3.6501042533848915</v>
      </c>
      <c r="CK99" s="2">
        <f>((3*CK$75*$BX$88*$BX$98*$BX$95)/(2*PI()))*(($BX$92^3)/(SQRT(SQRT(((CK$75*SIN($CB99))^2)+($BT$107-(CK$75*COS($CB99)))^2)^2+$BX$92^2)^5))</f>
        <v>3.8959698371915237</v>
      </c>
      <c r="CL99" s="2">
        <f>((3*CL$75*$BX$88*$BX$98*$BX$95)/(2*PI()))*(($BX$92^3)/(SQRT(SQRT(((CL$75*SIN($CB99))^2)+($BT$107-(CL$75*COS($CB99)))^2)^2+$BX$92^2)^5))</f>
        <v>4.0508907005422401</v>
      </c>
      <c r="CM99" s="2">
        <f>((3*CM$75*$BX$88*$BX$98*$BX$95)/(2*PI()))*(($BX$92^3)/(SQRT(SQRT(((CM$75*SIN($CB99))^2)+($BT$107-(CM$75*COS($CB99)))^2)^2+$BX$92^2)^5))</f>
        <v>4.123263747041813</v>
      </c>
    </row>
    <row r="100" spans="5:92" x14ac:dyDescent="0.2">
      <c r="E100" s="83"/>
      <c r="F100" s="67">
        <f>F99+$BX$98</f>
        <v>6.1522856132800099</v>
      </c>
      <c r="G100" s="70"/>
      <c r="H100" s="67">
        <f>H$75*$BX$88*$BX$98</f>
        <v>1.4431691252428109E-5</v>
      </c>
      <c r="I100" s="67">
        <f>I$75*$BX$88*$BX$98</f>
        <v>4.3295073757284329E-5</v>
      </c>
      <c r="J100" s="67">
        <f>J$75*$BX$88*$BX$98</f>
        <v>7.2158456262140532E-5</v>
      </c>
      <c r="K100" s="67">
        <f>K$75*$BX$88*$BX$98</f>
        <v>1.0102183876699676E-4</v>
      </c>
      <c r="L100" s="67">
        <f>L$75*$BX$88*$BX$98</f>
        <v>1.2988522127185299E-4</v>
      </c>
      <c r="M100" s="67">
        <f>M$75*$BX$88*$BX$98</f>
        <v>1.5874860377670919E-4</v>
      </c>
      <c r="N100" s="67">
        <f>N$75*$BX$88*$BX$98</f>
        <v>1.8761198628156539E-4</v>
      </c>
      <c r="O100" s="67">
        <f>O$75*$BX$88*$BX$98</f>
        <v>2.1647536878642161E-4</v>
      </c>
      <c r="P100" s="67">
        <f>P$75*$BX$88*$BX$98</f>
        <v>2.4533875129127783E-4</v>
      </c>
      <c r="Q100" s="67">
        <f>Q$75*$BX$88*$BX$98</f>
        <v>2.7420213379613403E-4</v>
      </c>
      <c r="R100">
        <f t="shared" si="104"/>
        <v>1.4431691252428107E-3</v>
      </c>
      <c r="S100" s="86"/>
      <c r="T100" s="67">
        <f t="shared" si="56"/>
        <v>6.1522856132800099</v>
      </c>
      <c r="U100" s="70"/>
      <c r="V100" s="2">
        <f>V$75*$BX$88*$BX$98*$BX$95</f>
        <v>3.3333333333333326E-2</v>
      </c>
      <c r="W100" s="2">
        <f>W$75*$BX$88*$BX$98*$BX$95</f>
        <v>9.9999999999999978E-2</v>
      </c>
      <c r="X100" s="2">
        <f>X$75*$BX$88*$BX$98*$BX$95</f>
        <v>0.1666666666666666</v>
      </c>
      <c r="Y100" s="2">
        <f>Y$75*$BX$88*$BX$98*$BX$95</f>
        <v>0.23333333333333325</v>
      </c>
      <c r="Z100" s="2">
        <f>Z$75*$BX$88*$BX$98*$BX$95</f>
        <v>0.29999999999999993</v>
      </c>
      <c r="AA100" s="2">
        <f>AA$75*$BX$88*$BX$98*$BX$95</f>
        <v>0.36666666666666659</v>
      </c>
      <c r="AB100" s="2">
        <f>AB$75*$BX$88*$BX$98*$BX$95</f>
        <v>0.43333333333333318</v>
      </c>
      <c r="AC100" s="2">
        <f>AC$75*$BX$88*$BX$98*$BX$95</f>
        <v>0.49999999999999983</v>
      </c>
      <c r="AD100" s="2">
        <f>AD$75*$BX$88*$BX$98*$BX$95</f>
        <v>0.56666666666666654</v>
      </c>
      <c r="AE100" s="2">
        <f>AE$75*$BX$88*$BX$98*$BX$95</f>
        <v>0.63333333333333308</v>
      </c>
      <c r="AF100" s="44"/>
      <c r="AG100" s="86"/>
      <c r="AH100" s="67">
        <f t="shared" si="68"/>
        <v>6.1522856132800099</v>
      </c>
      <c r="AI100" s="70"/>
      <c r="AJ100" s="2">
        <f>SQRT(((AJ$75*SIN($AH100))^2)+($BX$89-(AJ$75*COS($AH100)))^2)</f>
        <v>0.3097956723729467</v>
      </c>
      <c r="AK100" s="2">
        <f>SQRT(((AK$75*SIN($AH100))^2)+($BX$89-(AK$75*COS($AH100)))^2)</f>
        <v>0.29939180159619994</v>
      </c>
      <c r="AL100" s="2">
        <f>SQRT(((AL$75*SIN($AH100))^2)+($BX$89-(AL$75*COS($AH100)))^2)</f>
        <v>0.28899488421947994</v>
      </c>
      <c r="AM100" s="2">
        <f>SQRT(((AM$75*SIN($AH100))^2)+($BX$89-(AM$75*COS($AH100)))^2)</f>
        <v>0.27860569869807555</v>
      </c>
      <c r="AN100" s="2">
        <f>SQRT(((AN$75*SIN($AH100))^2)+($BX$89-(AN$75*COS($AH100)))^2)</f>
        <v>0.26822514346916676</v>
      </c>
      <c r="AO100" s="2">
        <f>SQRT(((AO$75*SIN($AH100))^2)+($BX$89-(AO$75*COS($AH100)))^2)</f>
        <v>0.25785426083558777</v>
      </c>
      <c r="AP100" s="2">
        <f>SQRT(((AP$75*SIN($AH100))^2)+($BX$89-(AP$75*COS($AH100)))^2)</f>
        <v>0.24749426674789785</v>
      </c>
      <c r="AQ100" s="2">
        <f>SQRT(((AQ$75*SIN($AH100))^2)+($BX$89-(AQ$75*COS($AH100)))^2)</f>
        <v>0.2371465882425717</v>
      </c>
      <c r="AR100" s="2">
        <f>SQRT(((AR$75*SIN($AH100))^2)+($BX$89-(AR$75*COS($AH100)))^2)</f>
        <v>0.22681291091360758</v>
      </c>
      <c r="AS100" s="2">
        <f>SQRT(((AS$75*SIN($AH100))^2)+($BX$89-(AS$75*COS($AH100)))^2)</f>
        <v>0.21649523966848866</v>
      </c>
      <c r="AT100" s="44"/>
      <c r="AU100" s="86"/>
      <c r="AV100" s="67">
        <f t="shared" si="80"/>
        <v>6.1522856132800099</v>
      </c>
      <c r="AW100" s="70"/>
      <c r="AX100" s="2">
        <f>SQRT(SQRT(((AX$75*SIN($AV100))^2)+($BX$89-(AX$75*COS($AV100)))^2)^2+$BX$92^2)</f>
        <v>0.3742637554198992</v>
      </c>
      <c r="AY100" s="2">
        <f>SQRT(SQRT(((AY$75*SIN($AV100))^2)+($BX$89-(AY$75*COS($AV100)))^2)^2+$BX$92^2)</f>
        <v>0.36569857924664995</v>
      </c>
      <c r="AZ100" s="2">
        <f>SQRT(SQRT(((AZ$75*SIN($AV100))^2)+($BX$89-(AZ$75*COS($AV100)))^2)^2+$BX$92^2)</f>
        <v>0.35723667659554587</v>
      </c>
      <c r="BA100" s="2">
        <f>SQRT(SQRT(((BA$75*SIN($AV100))^2)+($BX$89-(BA$75*COS($AV100)))^2)^2+$BX$92^2)</f>
        <v>0.34888556196415299</v>
      </c>
      <c r="BB100" s="2">
        <f>SQRT(SQRT(((BB$75*SIN($AV100))^2)+($BX$89-(BB$75*COS($AV100)))^2)^2+$BX$92^2)</f>
        <v>0.34065338335183915</v>
      </c>
      <c r="BC100" s="2">
        <f>SQRT(SQRT(((BC$75*SIN($AV100))^2)+($BX$89-(BC$75*COS($AV100)))^2)^2+$BX$92^2)</f>
        <v>0.33254897358294061</v>
      </c>
      <c r="BD100" s="2">
        <f>SQRT(SQRT(((BD$75*SIN($AV100))^2)+($BX$89-(BD$75*COS($AV100)))^2)^2+$BX$92^2)</f>
        <v>0.32458190348982735</v>
      </c>
      <c r="BE100" s="2">
        <f>SQRT(SQRT(((BE$75*SIN($AV100))^2)+($BX$89-(BE$75*COS($AV100)))^2)^2+$BX$92^2)</f>
        <v>0.31676253616091005</v>
      </c>
      <c r="BF100" s="2">
        <f>SQRT(SQRT(((BF$75*SIN($AV100))^2)+($BX$89-(BF$75*COS($AV100)))^2)^2+$BX$92^2)</f>
        <v>0.30910208112709964</v>
      </c>
      <c r="BG100" s="2">
        <f>SQRT(SQRT(((BG$75*SIN($AV100))^2)+($BX$89-(BG$75*COS($AV100)))^2)^2+$BX$92^2)</f>
        <v>0.30161264694822787</v>
      </c>
      <c r="BI100" s="86"/>
      <c r="BJ100" s="67">
        <f t="shared" si="92"/>
        <v>6.1522856132800099</v>
      </c>
      <c r="BK100" s="70"/>
      <c r="BL100" s="2">
        <f>((3*BL$75*$BX$88*$BX$98*$BX$95)/(2*PI()))*(($BX$92^3)/(SQRT(SQRT(((BL$75*SIN($BJ100))^2)+($BT$107-(BL$75*COS($BJ100)))^2)^2+$BX$92^2)^5))</f>
        <v>0.36033227943730251</v>
      </c>
      <c r="BM100" s="2">
        <f>((3*BM$75*$BX$88*$BX$98*$BX$95)/(2*PI()))*(($BX$92^3)/(SQRT(SQRT(((BM$75*SIN($BJ100))^2)+($BT$107-(BM$75*COS($BJ100)))^2)^2+$BX$92^2)^5))</f>
        <v>1.0676100251682319</v>
      </c>
      <c r="BN100" s="2">
        <f>((3*BN$75*$BX$88*$BX$98*$BX$95)/(2*PI()))*(($BX$92^3)/(SQRT(SQRT(((BN$75*SIN($BJ100))^2)+($BT$107-(BN$75*COS($BJ100)))^2)^2+$BX$92^2)^5))</f>
        <v>1.7358735664850313</v>
      </c>
      <c r="BO100" s="2">
        <f>((3*BO$75*$BX$88*$BX$98*$BX$95)/(2*PI()))*(($BX$92^3)/(SQRT(SQRT(((BO$75*SIN($BJ100))^2)+($BT$107-(BO$75*COS($BJ100)))^2)^2+$BX$92^2)^5))</f>
        <v>2.3427605361438957</v>
      </c>
      <c r="BP100" s="2">
        <f>((3*BP$75*$BX$88*$BX$98*$BX$95)/(2*PI()))*(($BX$92^3)/(SQRT(SQRT(((BP$75*SIN($BJ100))^2)+($BT$107-(BP$75*COS($BJ100)))^2)^2+$BX$92^2)^5))</f>
        <v>2.8708118131840878</v>
      </c>
      <c r="BQ100" s="2">
        <f>((3*BQ$75*$BX$88*$BX$98*$BX$95)/(2*PI()))*(($BX$92^3)/(SQRT(SQRT(((BQ$75*SIN($BJ100))^2)+($BT$107-(BQ$75*COS($BJ100)))^2)^2+$BX$92^2)^5))</f>
        <v>3.3084304411569989</v>
      </c>
      <c r="BR100" s="2">
        <f>((3*BR$75*$BX$88*$BX$98*$BX$95)/(2*PI()))*(($BX$92^3)/(SQRT(SQRT(((BR$75*SIN($BJ100))^2)+($BT$107-(BR$75*COS($BJ100)))^2)^2+$BX$92^2)^5))</f>
        <v>3.6501042533848915</v>
      </c>
      <c r="BS100" s="2">
        <f>((3*BS$75*$BX$88*$BX$98*$BX$95)/(2*PI()))*(($BX$92^3)/(SQRT(SQRT(((BS$75*SIN($BJ100))^2)+($BT$107-(BS$75*COS($BJ100)))^2)^2+$BX$92^2)^5))</f>
        <v>3.8959698371915237</v>
      </c>
      <c r="BT100" s="2">
        <f>((3*BT$75*$BX$88*$BX$98*$BX$95)/(2*PI()))*(($BX$92^3)/(SQRT(SQRT(((BT$75*SIN($BJ100))^2)+($BT$107-(BT$75*COS($BJ100)))^2)^2+$BX$92^2)^5))</f>
        <v>4.0508907005422401</v>
      </c>
      <c r="BU100" s="2">
        <f>((3*BU$75*$BX$88*$BX$98*$BX$95)/(2*PI()))*(($BX$92^3)/(SQRT(SQRT(((BU$75*SIN($BJ100))^2)+($BT$107-(BU$75*COS($BJ100)))^2)^2+$BX$92^2)^5))</f>
        <v>4.123263747041813</v>
      </c>
      <c r="BV100" s="72"/>
      <c r="CB100">
        <f>CB99+$BX$98</f>
        <v>6.1522856132800099</v>
      </c>
      <c r="CC100" s="79"/>
      <c r="CD100" s="2">
        <f>((3*CD$75*$BX$88*$BX$98*$BX$95)/(2*PI()))*(($BX$92^3)/(SQRT(SQRT(((CD$75*SIN($CB100))^2)+($BT$107-(CD$75*COS($CB100)))^2)^2+$BX$92^2)^5))</f>
        <v>0.36033227943730251</v>
      </c>
      <c r="CE100" s="2">
        <f>((3*CE$75*$BX$88*$BX$98*$BX$95)/(2*PI()))*(($BX$92^3)/(SQRT(SQRT(((CE$75*SIN($CB100))^2)+($BT$107-(CE$75*COS($CB100)))^2)^2+$BX$92^2)^5))</f>
        <v>1.0676100251682319</v>
      </c>
      <c r="CF100" s="2">
        <f>((3*CF$75*$BX$88*$BX$98*$BX$95)/(2*PI()))*(($BX$92^3)/(SQRT(SQRT(((CF$75*SIN($CB100))^2)+($BT$107-(CF$75*COS($CB100)))^2)^2+$BX$92^2)^5))</f>
        <v>1.7358735664850313</v>
      </c>
      <c r="CG100" s="2">
        <f>((3*CG$75*$BX$88*$BX$98*$BX$95)/(2*PI()))*(($BX$92^3)/(SQRT(SQRT(((CG$75*SIN($CB100))^2)+($BT$107-(CG$75*COS($CB100)))^2)^2+$BX$92^2)^5))</f>
        <v>2.3427605361438957</v>
      </c>
      <c r="CH100" s="2">
        <f>((3*CH$75*$BX$88*$BX$98*$BX$95)/(2*PI()))*(($BX$92^3)/(SQRT(SQRT(((CH$75*SIN($CB100))^2)+($BT$107-(CH$75*COS($CB100)))^2)^2+$BX$92^2)^5))</f>
        <v>2.8708118131840878</v>
      </c>
      <c r="CI100" s="2">
        <f>((3*CI$75*$BX$88*$BX$98*$BX$95)/(2*PI()))*(($BX$92^3)/(SQRT(SQRT(((CI$75*SIN($CB100))^2)+($BT$107-(CI$75*COS($CB100)))^2)^2+$BX$92^2)^5))</f>
        <v>3.3084304411569989</v>
      </c>
      <c r="CJ100" s="2">
        <f>((3*CJ$75*$BX$88*$BX$98*$BX$95)/(2*PI()))*(($BX$92^3)/(SQRT(SQRT(((CJ$75*SIN($CB100))^2)+($BT$107-(CJ$75*COS($CB100)))^2)^2+$BX$92^2)^5))</f>
        <v>3.6501042533848915</v>
      </c>
      <c r="CK100" s="2">
        <f>((3*CK$75*$BX$88*$BX$98*$BX$95)/(2*PI()))*(($BX$92^3)/(SQRT(SQRT(((CK$75*SIN($CB100))^2)+($BT$107-(CK$75*COS($CB100)))^2)^2+$BX$92^2)^5))</f>
        <v>3.8959698371915237</v>
      </c>
      <c r="CL100" s="2">
        <f>((3*CL$75*$BX$88*$BX$98*$BX$95)/(2*PI()))*(($BX$92^3)/(SQRT(SQRT(((CL$75*SIN($CB100))^2)+($BT$107-(CL$75*COS($CB100)))^2)^2+$BX$92^2)^5))</f>
        <v>4.0508907005422401</v>
      </c>
      <c r="CM100" s="2">
        <f>((3*CM$75*$BX$88*$BX$98*$BX$95)/(2*PI()))*(($BX$92^3)/(SQRT(SQRT(((CM$75*SIN($CB100))^2)+($BT$107-(CM$75*COS($CB100)))^2)^2+$BX$92^2)^5))</f>
        <v>4.123263747041813</v>
      </c>
      <c r="CN100" s="80">
        <f>SUM(CD77:CM100)</f>
        <v>657.74513279366522</v>
      </c>
    </row>
    <row r="101" spans="5:92" x14ac:dyDescent="0.2">
      <c r="Q101" s="67"/>
      <c r="R101">
        <f>SUM(R76:R100)</f>
        <v>3.4636059005827453E-2</v>
      </c>
      <c r="AF101">
        <f>SUM(U76:AE100)</f>
        <v>79.999999999999957</v>
      </c>
    </row>
    <row r="102" spans="5:92" x14ac:dyDescent="0.2">
      <c r="K102" s="69">
        <f>SUM(G76:Q100)</f>
        <v>3.4636059005827453E-2</v>
      </c>
      <c r="R102">
        <f>PI()*BX94^2</f>
        <v>3.4636059005827467E-2</v>
      </c>
      <c r="BW102" s="44"/>
    </row>
    <row r="103" spans="5:92" x14ac:dyDescent="0.2">
      <c r="BT103" t="s">
        <v>57</v>
      </c>
      <c r="BU103" s="76">
        <f>SUM($BL$77:$BU$100)</f>
        <v>657.74513279366522</v>
      </c>
      <c r="CB103" t="s">
        <v>66</v>
      </c>
      <c r="CC103">
        <v>0</v>
      </c>
      <c r="CD103">
        <f>$BX$88/2</f>
        <v>5.2499999999999995E-3</v>
      </c>
      <c r="CE103">
        <f>CD103+$BX$88</f>
        <v>1.575E-2</v>
      </c>
      <c r="CF103">
        <f>CE103+$BX$88</f>
        <v>2.6249999999999999E-2</v>
      </c>
      <c r="CG103">
        <f t="shared" ref="CG103:CM103" si="105">CF103+$BX$88</f>
        <v>3.6749999999999998E-2</v>
      </c>
      <c r="CH103">
        <f t="shared" si="105"/>
        <v>4.725E-2</v>
      </c>
      <c r="CI103">
        <f t="shared" si="105"/>
        <v>5.7749999999999996E-2</v>
      </c>
      <c r="CJ103">
        <f t="shared" si="105"/>
        <v>6.8249999999999991E-2</v>
      </c>
      <c r="CK103">
        <f t="shared" si="105"/>
        <v>7.8749999999999987E-2</v>
      </c>
      <c r="CL103">
        <f t="shared" si="105"/>
        <v>8.9249999999999982E-2</v>
      </c>
      <c r="CM103">
        <f t="shared" si="105"/>
        <v>9.9749999999999978E-2</v>
      </c>
    </row>
    <row r="104" spans="5:92" x14ac:dyDescent="0.2">
      <c r="CC104" s="79"/>
      <c r="CD104" s="79"/>
      <c r="CE104" s="79"/>
      <c r="CF104" s="79"/>
      <c r="CG104" s="79"/>
      <c r="CH104" s="79"/>
      <c r="CI104" s="79"/>
      <c r="CJ104" s="79"/>
      <c r="CK104" s="79"/>
      <c r="CL104" s="79"/>
      <c r="CM104" s="79"/>
    </row>
    <row r="105" spans="5:92" ht="16" thickBot="1" x14ac:dyDescent="0.25">
      <c r="BI105" s="87" t="s">
        <v>63</v>
      </c>
      <c r="BJ105" s="87"/>
      <c r="BN105" s="87" t="s">
        <v>62</v>
      </c>
      <c r="BO105" s="87"/>
      <c r="BT105" s="87" t="s">
        <v>61</v>
      </c>
      <c r="BU105" s="87"/>
      <c r="BV105" s="87"/>
      <c r="CB105">
        <f>$BX$98/2</f>
        <v>0.1308996938995747</v>
      </c>
      <c r="CC105" s="79"/>
      <c r="CD105" s="2">
        <f>((3*CD$75*$BX$88*$BX$98*$BX$95)/(2*PI()))*(($BX$92^3)/(SQRT(SQRT(((CD$75*SIN($CB105))^2)+($BT$108-(CD$75*COS($CB105)))^2)^2+$BX$92^2)^5))</f>
        <v>0.34711988623010087</v>
      </c>
      <c r="CE105" s="2">
        <f>((3*CE$75*$BX$88*$BX$98*$BX$95)/(2*PI()))*(($BX$92^3)/(SQRT(SQRT(((CE$75*SIN($CB105))^2)+($BT$108-(CE$75*COS($CB105)))^2)^2+$BX$92^2)^5))</f>
        <v>1.06709930771497</v>
      </c>
      <c r="CF105" s="2">
        <f>((3*CF$75*$BX$88*$BX$98*$BX$95)/(2*PI()))*(($BX$92^3)/(SQRT(SQRT(((CF$75*SIN($CB105))^2)+($BT$108-(CF$75*COS($CB105)))^2)^2+$BX$92^2)^5))</f>
        <v>1.8002180974697159</v>
      </c>
      <c r="CG105" s="2">
        <f>((3*CG$75*$BX$88*$BX$98*$BX$95)/(2*PI()))*(($BX$92^3)/(SQRT(SQRT(((CG$75*SIN($CB105))^2)+($BT$108-(CG$75*COS($CB105)))^2)^2+$BX$92^2)^5))</f>
        <v>2.5194977231285343</v>
      </c>
      <c r="CH105" s="2">
        <f>((3*CH$75*$BX$88*$BX$98*$BX$95)/(2*PI()))*(($BX$92^3)/(SQRT(SQRT(((CH$75*SIN($CB105))^2)+($BT$108-(CH$75*COS($CB105)))^2)^2+$BX$92^2)^5))</f>
        <v>3.1982366953125845</v>
      </c>
      <c r="CI105" s="2">
        <f>((3*CI$75*$BX$88*$BX$98*$BX$95)/(2*PI()))*(($BX$92^3)/(SQRT(SQRT(((CI$75*SIN($CB105))^2)+($BT$108-(CI$75*COS($CB105)))^2)^2+$BX$92^2)^5))</f>
        <v>3.8122950981970276</v>
      </c>
      <c r="CJ105" s="2">
        <f>((3*CJ$75*$BX$88*$BX$98*$BX$95)/(2*PI()))*(($BX$92^3)/(SQRT(SQRT(((CJ$75*SIN($CB105))^2)+($BT$108-(CJ$75*COS($CB105)))^2)^2+$BX$92^2)^5))</f>
        <v>4.3420501751461398</v>
      </c>
      <c r="CK105" s="2">
        <f>((3*CK$75*$BX$88*$BX$98*$BX$95)/(2*PI()))*(($BX$92^3)/(SQRT(SQRT(((CK$75*SIN($CB105))^2)+($BT$108-(CK$75*COS($CB105)))^2)^2+$BX$92^2)^5))</f>
        <v>4.773746048742125</v>
      </c>
      <c r="CL105" s="2">
        <f>((3*CL$75*$BX$88*$BX$98*$BX$95)/(2*PI()))*(($BX$92^3)/(SQRT(SQRT(((CL$75*SIN($CB105))^2)+($BT$108-(CL$75*COS($CB105)))^2)^2+$BX$92^2)^5))</f>
        <v>5.1000891588929749</v>
      </c>
      <c r="CM105" s="2">
        <f>((3*CM$75*$BX$88*$BX$98*$BX$95)/(2*PI()))*(($BX$92^3)/(SQRT(SQRT(((CM$75*SIN($CB105))^2)+($BT$108-(CM$75*COS($CB105)))^2)^2+$BX$92^2)^5))</f>
        <v>5.3200902530714291</v>
      </c>
    </row>
    <row r="106" spans="5:92" ht="16" thickBot="1" x14ac:dyDescent="0.25">
      <c r="BI106" s="73" t="s">
        <v>30</v>
      </c>
      <c r="BJ106" s="74" t="s">
        <v>51</v>
      </c>
      <c r="BK106" s="74" t="s">
        <v>52</v>
      </c>
      <c r="BL106" s="14" t="s">
        <v>53</v>
      </c>
      <c r="BN106" s="75" t="s">
        <v>44</v>
      </c>
      <c r="BO106" s="74" t="s">
        <v>54</v>
      </c>
      <c r="BP106" s="74" t="s">
        <v>55</v>
      </c>
      <c r="BQ106" s="14" t="s">
        <v>56</v>
      </c>
      <c r="BT106" s="75" t="s">
        <v>44</v>
      </c>
      <c r="BU106" s="74" t="s">
        <v>58</v>
      </c>
      <c r="BV106" s="74" t="s">
        <v>59</v>
      </c>
      <c r="BW106" s="48" t="s">
        <v>60</v>
      </c>
      <c r="CB106">
        <f>CB105+$BX$98</f>
        <v>0.39269908169872414</v>
      </c>
      <c r="CC106" s="79"/>
      <c r="CD106" s="2">
        <f>((3*CD$75*$BX$88*$BX$98*$BX$95)/(2*PI()))*(($BX$92^3)/(SQRT(SQRT(((CD$75*SIN($CB106))^2)+($BT$108-(CD$75*COS($CB106)))^2)^2+$BX$92^2)^5))</f>
        <v>0.34668730787993546</v>
      </c>
      <c r="CE106" s="2">
        <f>((3*CE$75*$BX$88*$BX$98*$BX$95)/(2*PI()))*(($BX$92^3)/(SQRT(SQRT(((CE$75*SIN($CB106))^2)+($BT$108-(CE$75*COS($CB106)))^2)^2+$BX$92^2)^5))</f>
        <v>1.0630778412407611</v>
      </c>
      <c r="CF106" s="2">
        <f>((3*CF$75*$BX$88*$BX$98*$BX$95)/(2*PI()))*(($BX$92^3)/(SQRT(SQRT(((CF$75*SIN($CB106))^2)+($BT$108-(CF$75*COS($CB106)))^2)^2+$BX$92^2)^5))</f>
        <v>1.7888761160306048</v>
      </c>
      <c r="CG106" s="2">
        <f>((3*CG$75*$BX$88*$BX$98*$BX$95)/(2*PI()))*(($BX$92^3)/(SQRT(SQRT(((CG$75*SIN($CB106))^2)+($BT$108-(CG$75*COS($CB106)))^2)^2+$BX$92^2)^5))</f>
        <v>2.4973165831447051</v>
      </c>
      <c r="CH106" s="2">
        <f>((3*CH$75*$BX$88*$BX$98*$BX$95)/(2*PI()))*(($BX$92^3)/(SQRT(SQRT(((CH$75*SIN($CB106))^2)+($BT$108-(CH$75*COS($CB106)))^2)^2+$BX$92^2)^5))</f>
        <v>3.1622818172939358</v>
      </c>
      <c r="CI106" s="2">
        <f>((3*CI$75*$BX$88*$BX$98*$BX$95)/(2*PI()))*(($BX$92^3)/(SQRT(SQRT(((CI$75*SIN($CB106))^2)+($BT$108-(CI$75*COS($CB106)))^2)^2+$BX$92^2)^5))</f>
        <v>3.7605206893938039</v>
      </c>
      <c r="CJ106" s="2">
        <f>((3*CJ$75*$BX$88*$BX$98*$BX$95)/(2*PI()))*(($BX$92^3)/(SQRT(SQRT(((CJ$75*SIN($CB106))^2)+($BT$108-(CJ$75*COS($CB106)))^2)^2+$BX$92^2)^5))</f>
        <v>4.2734892562008886</v>
      </c>
      <c r="CK106" s="2">
        <f>((3*CK$75*$BX$88*$BX$98*$BX$95)/(2*PI()))*(($BX$92^3)/(SQRT(SQRT(((CK$75*SIN($CB106))^2)+($BT$108-(CK$75*COS($CB106)))^2)^2+$BX$92^2)^5))</f>
        <v>4.6885613728171602</v>
      </c>
      <c r="CL106" s="2">
        <f>((3*CL$75*$BX$88*$BX$98*$BX$95)/(2*PI()))*(($BX$92^3)/(SQRT(SQRT(((CL$75*SIN($CB106))^2)+($BT$108-(CL$75*COS($CB106)))^2)^2+$BX$92^2)^5))</f>
        <v>4.9994886255603053</v>
      </c>
      <c r="CM106" s="2">
        <f>((3*CM$75*$BX$88*$BX$98*$BX$95)/(2*PI()))*(($BX$92^3)/(SQRT(SQRT(((CM$75*SIN($CB106))^2)+($BT$108-(CM$75*COS($CB106)))^2)^2+$BX$92^2)^5))</f>
        <v>5.2061345903612608</v>
      </c>
    </row>
    <row r="107" spans="5:92" x14ac:dyDescent="0.2">
      <c r="BI107" s="16">
        <v>0</v>
      </c>
      <c r="BJ107" s="13">
        <v>2753.924935</v>
      </c>
      <c r="BK107" s="13">
        <v>501.05390590000002</v>
      </c>
      <c r="BL107" s="34">
        <v>0.22</v>
      </c>
      <c r="BN107" s="16">
        <v>0</v>
      </c>
      <c r="BO107" s="13">
        <v>143.44999999999999</v>
      </c>
      <c r="BP107" s="13">
        <v>1496.78</v>
      </c>
      <c r="BQ107" s="34">
        <v>657.75</v>
      </c>
      <c r="BT107" s="16">
        <v>0</v>
      </c>
      <c r="BU107" s="77">
        <f>CN100</f>
        <v>657.74513279366522</v>
      </c>
      <c r="BV107" s="77">
        <f>BU119</f>
        <v>26.430631459364577</v>
      </c>
      <c r="BW107">
        <f>SUM(BU107:BV107)</f>
        <v>684.1757642530298</v>
      </c>
      <c r="CB107">
        <f>CB106+$BX$98</f>
        <v>0.65449846949787349</v>
      </c>
      <c r="CC107" s="79"/>
      <c r="CD107" s="2">
        <f>((3*CD$75*$BX$88*$BX$98*$BX$95)/(2*PI()))*(($BX$92^3)/(SQRT(SQRT(((CD$75*SIN($CB107))^2)+($BT$108-(CD$75*COS($CB107)))^2)^2+$BX$92^2)^5))</f>
        <v>0.34585376541939916</v>
      </c>
      <c r="CE107" s="2">
        <f>((3*CE$75*$BX$88*$BX$98*$BX$95)/(2*PI()))*(($BX$92^3)/(SQRT(SQRT(((CE$75*SIN($CB107))^2)+($BT$108-(CE$75*COS($CB107)))^2)^2+$BX$92^2)^5))</f>
        <v>1.0553688347092667</v>
      </c>
      <c r="CF107" s="2">
        <f>((3*CF$75*$BX$88*$BX$98*$BX$95)/(2*PI()))*(($BX$92^3)/(SQRT(SQRT(((CF$75*SIN($CB107))^2)+($BT$108-(CF$75*COS($CB107)))^2)^2+$BX$92^2)^5))</f>
        <v>1.7672467003325927</v>
      </c>
      <c r="CG107" s="2">
        <f>((3*CG$75*$BX$88*$BX$98*$BX$95)/(2*PI()))*(($BX$92^3)/(SQRT(SQRT(((CG$75*SIN($CB107))^2)+($BT$108-(CG$75*COS($CB107)))^2)^2+$BX$92^2)^5))</f>
        <v>2.4552336465442979</v>
      </c>
      <c r="CH107" s="2">
        <f>((3*CH$75*$BX$88*$BX$98*$BX$95)/(2*PI()))*(($BX$92^3)/(SQRT(SQRT(((CH$75*SIN($CB107))^2)+($BT$108-(CH$75*COS($CB107)))^2)^2+$BX$92^2)^5))</f>
        <v>3.0944077825567122</v>
      </c>
      <c r="CI107" s="2">
        <f>((3*CI$75*$BX$88*$BX$98*$BX$95)/(2*PI()))*(($BX$92^3)/(SQRT(SQRT(((CI$75*SIN($CB107))^2)+($BT$108-(CI$75*COS($CB107)))^2)^2+$BX$92^2)^5))</f>
        <v>3.6632520760394782</v>
      </c>
      <c r="CJ107" s="2">
        <f>((3*CJ$75*$BX$88*$BX$98*$BX$95)/(2*PI()))*(($BX$92^3)/(SQRT(SQRT(((CJ$75*SIN($CB107))^2)+($BT$108-(CJ$75*COS($CB107)))^2)^2+$BX$92^2)^5))</f>
        <v>4.1452676893378451</v>
      </c>
      <c r="CK107" s="2">
        <f>((3*CK$75*$BX$88*$BX$98*$BX$95)/(2*PI()))*(($BX$92^3)/(SQRT(SQRT(((CK$75*SIN($CB107))^2)+($BT$108-(CK$75*COS($CB107)))^2)^2+$BX$92^2)^5))</f>
        <v>4.5299222371499406</v>
      </c>
      <c r="CL107" s="2">
        <f>((3*CL$75*$BX$88*$BX$98*$BX$95)/(2*PI()))*(($BX$92^3)/(SQRT(SQRT(((CL$75*SIN($CB107))^2)+($BT$108-(CL$75*COS($CB107)))^2)^2+$BX$92^2)^5))</f>
        <v>4.8128643563057958</v>
      </c>
      <c r="CM107" s="2">
        <f>((3*CM$75*$BX$88*$BX$98*$BX$95)/(2*PI()))*(($BX$92^3)/(SQRT(SQRT(((CM$75*SIN($CB107))^2)+($BT$108-(CM$75*COS($CB107)))^2)^2+$BX$92^2)^5))</f>
        <v>4.9954713673643001</v>
      </c>
    </row>
    <row r="108" spans="5:92" x14ac:dyDescent="0.2">
      <c r="BI108" s="6">
        <v>0.1</v>
      </c>
      <c r="BJ108" s="2">
        <v>1556.105675</v>
      </c>
      <c r="BK108" s="2">
        <v>785.80704860000003</v>
      </c>
      <c r="BL108" s="7">
        <v>89.49</v>
      </c>
      <c r="BN108" s="6">
        <v>0.05</v>
      </c>
      <c r="BO108" s="2">
        <v>140.28</v>
      </c>
      <c r="BP108" s="2">
        <v>1319.21</v>
      </c>
      <c r="BQ108" s="7">
        <v>603.79</v>
      </c>
      <c r="BT108" s="6">
        <f>BT107+$BX$90</f>
        <v>3.15E-2</v>
      </c>
      <c r="BU108" s="2">
        <f>CN128</f>
        <v>635.75577583407755</v>
      </c>
      <c r="BV108" s="2">
        <f>BU118</f>
        <v>36.832992849262098</v>
      </c>
      <c r="BW108">
        <f>SUM(BU108:BV108)</f>
        <v>672.58876868333959</v>
      </c>
      <c r="CB108">
        <f>CB107+$BX$98</f>
        <v>0.91629785729702284</v>
      </c>
      <c r="CC108" s="79"/>
      <c r="CD108" s="2">
        <f>((3*CD$75*$BX$88*$BX$98*$BX$95)/(2*PI()))*(($BX$92^3)/(SQRT(SQRT(((CD$75*SIN($CB108))^2)+($BT$108-(CD$75*COS($CB108)))^2)^2+$BX$92^2)^5))</f>
        <v>0.34467974058554424</v>
      </c>
      <c r="CE108" s="2">
        <f>((3*CE$75*$BX$88*$BX$98*$BX$95)/(2*PI()))*(($BX$92^3)/(SQRT(SQRT(((CE$75*SIN($CB108))^2)+($BT$108-(CE$75*COS($CB108)))^2)^2+$BX$92^2)^5))</f>
        <v>1.0445996316197357</v>
      </c>
      <c r="CF108" s="2">
        <f>((3*CF$75*$BX$88*$BX$98*$BX$95)/(2*PI()))*(($BX$92^3)/(SQRT(SQRT(((CF$75*SIN($CB108))^2)+($BT$108-(CF$75*COS($CB108)))^2)^2+$BX$92^2)^5))</f>
        <v>1.7372782446895754</v>
      </c>
      <c r="CG108" s="2">
        <f>((3*CG$75*$BX$88*$BX$98*$BX$95)/(2*PI()))*(($BX$92^3)/(SQRT(SQRT(((CG$75*SIN($CB108))^2)+($BT$108-(CG$75*COS($CB108)))^2)^2+$BX$92^2)^5))</f>
        <v>2.3973958698994453</v>
      </c>
      <c r="CH108" s="2">
        <f>((3*CH$75*$BX$88*$BX$98*$BX$95)/(2*PI()))*(($BX$92^3)/(SQRT(SQRT(((CH$75*SIN($CB108))^2)+($BT$108-(CH$75*COS($CB108)))^2)^2+$BX$92^2)^5))</f>
        <v>3.0018532388056598</v>
      </c>
      <c r="CI108" s="2">
        <f>((3*CI$75*$BX$88*$BX$98*$BX$95)/(2*PI()))*(($BX$92^3)/(SQRT(SQRT(((CI$75*SIN($CB108))^2)+($BT$108-(CI$75*COS($CB108)))^2)^2+$BX$92^2)^5))</f>
        <v>3.5316069722095791</v>
      </c>
      <c r="CJ108" s="2">
        <f>((3*CJ$75*$BX$88*$BX$98*$BX$95)/(2*PI()))*(($BX$92^3)/(SQRT(SQRT(((CJ$75*SIN($CB108))^2)+($BT$108-(CJ$75*COS($CB108)))^2)^2+$BX$92^2)^5))</f>
        <v>3.9729535244356149</v>
      </c>
      <c r="CK108" s="2">
        <f>((3*CK$75*$BX$88*$BX$98*$BX$95)/(2*PI()))*(($BX$92^3)/(SQRT(SQRT(((CK$75*SIN($CB108))^2)+($BT$108-(CK$75*COS($CB108)))^2)^2+$BX$92^2)^5))</f>
        <v>4.3181246192826199</v>
      </c>
      <c r="CL108" s="2">
        <f>((3*CL$75*$BX$88*$BX$98*$BX$95)/(2*PI()))*(($BX$92^3)/(SQRT(SQRT(((CL$75*SIN($CB108))^2)+($BT$108-(CL$75*COS($CB108)))^2)^2+$BX$92^2)^5))</f>
        <v>4.5651923114677047</v>
      </c>
      <c r="CM108" s="2">
        <f>((3*CM$75*$BX$88*$BX$98*$BX$95)/(2*PI()))*(($BX$92^3)/(SQRT(SQRT(((CM$75*SIN($CB108))^2)+($BT$108-(CM$75*COS($CB108)))^2)^2+$BX$92^2)^5))</f>
        <v>4.7173984662287829</v>
      </c>
    </row>
    <row r="109" spans="5:92" x14ac:dyDescent="0.2">
      <c r="BI109" s="6">
        <v>0.2</v>
      </c>
      <c r="BJ109" s="2">
        <v>707.40314499999999</v>
      </c>
      <c r="BK109" s="2">
        <v>476.55787789999999</v>
      </c>
      <c r="BL109" s="7">
        <v>167.77</v>
      </c>
      <c r="BN109" s="6">
        <v>0.1</v>
      </c>
      <c r="BO109" s="2">
        <v>131.29</v>
      </c>
      <c r="BP109" s="2">
        <v>824.35</v>
      </c>
      <c r="BQ109" s="7">
        <v>468.62</v>
      </c>
      <c r="BT109" s="6">
        <f t="shared" ref="BT109:BT130" si="106">BT108+$BX$90</f>
        <v>6.3E-2</v>
      </c>
      <c r="BU109" s="2">
        <f>CN155</f>
        <v>574.28132557071899</v>
      </c>
      <c r="BV109" s="2">
        <f>BU117</f>
        <v>51.933747674733773</v>
      </c>
      <c r="BW109">
        <f>SUM(BU109:BV109)</f>
        <v>626.2150732454528</v>
      </c>
      <c r="CB109">
        <f>CB108+$BX$98</f>
        <v>1.1780972450961722</v>
      </c>
      <c r="CC109" s="79"/>
      <c r="CD109" s="2">
        <f>((3*CD$75*$BX$88*$BX$98*$BX$95)/(2*PI()))*(($BX$92^3)/(SQRT(SQRT(((CD$75*SIN($CB109))^2)+($BT$108-(CD$75*COS($CB109)))^2)^2+$BX$92^2)^5))</f>
        <v>0.34324944717830314</v>
      </c>
      <c r="CE109" s="2">
        <f>((3*CE$75*$BX$88*$BX$98*$BX$95)/(2*PI()))*(($BX$92^3)/(SQRT(SQRT(((CE$75*SIN($CB109))^2)+($BT$108-(CE$75*COS($CB109)))^2)^2+$BX$92^2)^5))</f>
        <v>1.0316185645734486</v>
      </c>
      <c r="CF109" s="2">
        <f>((3*CF$75*$BX$88*$BX$98*$BX$95)/(2*PI()))*(($BX$92^3)/(SQRT(SQRT(((CF$75*SIN($CB109))^2)+($BT$108-(CF$75*COS($CB109)))^2)^2+$BX$92^2)^5))</f>
        <v>1.7015351024875702</v>
      </c>
      <c r="CG109" s="2">
        <f>((3*CG$75*$BX$88*$BX$98*$BX$95)/(2*PI()))*(($BX$92^3)/(SQRT(SQRT(((CG$75*SIN($CB109))^2)+($BT$108-(CG$75*COS($CB109)))^2)^2+$BX$92^2)^5))</f>
        <v>2.3291256453856191</v>
      </c>
      <c r="CH109" s="2">
        <f>((3*CH$75*$BX$88*$BX$98*$BX$95)/(2*PI()))*(($BX$92^3)/(SQRT(SQRT(((CH$75*SIN($CB109))^2)+($BT$108-(CH$75*COS($CB109)))^2)^2+$BX$92^2)^5))</f>
        <v>2.8936943046659098</v>
      </c>
      <c r="CI109" s="2">
        <f>((3*CI$75*$BX$88*$BX$98*$BX$95)/(2*PI()))*(($BX$92^3)/(SQRT(SQRT(((CI$75*SIN($CB109))^2)+($BT$108-(CI$75*COS($CB109)))^2)^2+$BX$92^2)^5))</f>
        <v>3.3792280021522214</v>
      </c>
      <c r="CJ109" s="2">
        <f>((3*CJ$75*$BX$88*$BX$98*$BX$95)/(2*PI()))*(($BX$92^3)/(SQRT(SQRT(((CJ$75*SIN($CB109))^2)+($BT$108-(CJ$75*COS($CB109)))^2)^2+$BX$92^2)^5))</f>
        <v>3.7752765293438402</v>
      </c>
      <c r="CK109" s="2">
        <f>((3*CK$75*$BX$88*$BX$98*$BX$95)/(2*PI()))*(($BX$92^3)/(SQRT(SQRT(((CK$75*SIN($CB109))^2)+($BT$108-(CK$75*COS($CB109)))^2)^2+$BX$92^2)^5))</f>
        <v>4.0771516911629337</v>
      </c>
      <c r="CL109" s="2">
        <f>((3*CL$75*$BX$88*$BX$98*$BX$95)/(2*PI()))*(($BX$92^3)/(SQRT(SQRT(((CL$75*SIN($CB109))^2)+($BT$108-(CL$75*COS($CB109)))^2)^2+$BX$92^2)^5))</f>
        <v>4.2855129762031643</v>
      </c>
      <c r="CM109" s="2">
        <f>((3*CM$75*$BX$88*$BX$98*$BX$95)/(2*PI()))*(($BX$92^3)/(SQRT(SQRT(((CM$75*SIN($CB109))^2)+($BT$108-(CM$75*COS($CB109)))^2)^2+$BX$92^2)^5))</f>
        <v>4.405496283398838</v>
      </c>
    </row>
    <row r="110" spans="5:92" x14ac:dyDescent="0.2">
      <c r="BI110" s="6">
        <v>0.3</v>
      </c>
      <c r="BJ110" s="2">
        <v>367.08186081000002</v>
      </c>
      <c r="BK110" s="2">
        <v>292.27022260000001</v>
      </c>
      <c r="BL110" s="7">
        <v>158.12</v>
      </c>
      <c r="BN110" s="6">
        <v>0.15</v>
      </c>
      <c r="BO110" s="2">
        <v>117.95</v>
      </c>
      <c r="BP110" s="2">
        <v>341.05</v>
      </c>
      <c r="BQ110" s="7">
        <v>313.51</v>
      </c>
      <c r="BT110" s="6">
        <f t="shared" si="106"/>
        <v>9.4500000000000001E-2</v>
      </c>
      <c r="BU110" s="2">
        <f>CN182</f>
        <v>485.66475201940369</v>
      </c>
      <c r="BV110" s="2">
        <f>BU116</f>
        <v>73.899703634229041</v>
      </c>
      <c r="BW110">
        <f>SUM(BU110:BV110)</f>
        <v>559.56445565363276</v>
      </c>
      <c r="CB110">
        <f>CB109+$BX$98</f>
        <v>1.4398966328953215</v>
      </c>
      <c r="CC110" s="79"/>
      <c r="CD110" s="2">
        <f>((3*CD$75*$BX$88*$BX$98*$BX$95)/(2*PI()))*(($BX$92^3)/(SQRT(SQRT(((CD$75*SIN($CB110))^2)+($BT$108-(CD$75*COS($CB110)))^2)^2+$BX$92^2)^5))</f>
        <v>0.34166394544110923</v>
      </c>
      <c r="CE110" s="2">
        <f>((3*CE$75*$BX$88*$BX$98*$BX$95)/(2*PI()))*(($BX$92^3)/(SQRT(SQRT(((CE$75*SIN($CB110))^2)+($BT$108-(CE$75*COS($CB110)))^2)^2+$BX$92^2)^5))</f>
        <v>1.0174049390350095</v>
      </c>
      <c r="CF110" s="2">
        <f>((3*CF$75*$BX$88*$BX$98*$BX$95)/(2*PI()))*(($BX$92^3)/(SQRT(SQRT(((CF$75*SIN($CB110))^2)+($BT$108-(CF$75*COS($CB110)))^2)^2+$BX$92^2)^5))</f>
        <v>1.6628717158808197</v>
      </c>
      <c r="CG110" s="2">
        <f>((3*CG$75*$BX$88*$BX$98*$BX$95)/(2*PI()))*(($BX$92^3)/(SQRT(SQRT(((CG$75*SIN($CB110))^2)+($BT$108-(CG$75*COS($CB110)))^2)^2+$BX$92^2)^5))</f>
        <v>2.2561485208134129</v>
      </c>
      <c r="CH110" s="2">
        <f>((3*CH$75*$BX$88*$BX$98*$BX$95)/(2*PI()))*(($BX$92^3)/(SQRT(SQRT(((CH$75*SIN($CB110))^2)+($BT$108-(CH$75*COS($CB110)))^2)^2+$BX$92^2)^5))</f>
        <v>2.7793876448658268</v>
      </c>
      <c r="CI110" s="2">
        <f>((3*CI$75*$BX$88*$BX$98*$BX$95)/(2*PI()))*(($BX$92^3)/(SQRT(SQRT(((CI$75*SIN($CB110))^2)+($BT$108-(CI$75*COS($CB110)))^2)^2+$BX$92^2)^5))</f>
        <v>3.2199138413253547</v>
      </c>
      <c r="CJ110" s="2">
        <f>((3*CJ$75*$BX$88*$BX$98*$BX$95)/(2*PI()))*(($BX$92^3)/(SQRT(SQRT(((CJ$75*SIN($CB110))^2)+($BT$108-(CJ$75*COS($CB110)))^2)^2+$BX$92^2)^5))</f>
        <v>3.5706687539860131</v>
      </c>
      <c r="CK110" s="2">
        <f>((3*CK$75*$BX$88*$BX$98*$BX$95)/(2*PI()))*(($BX$92^3)/(SQRT(SQRT(((CK$75*SIN($CB110))^2)+($BT$108-(CK$75*COS($CB110)))^2)^2+$BX$92^2)^5))</f>
        <v>3.8300219723027227</v>
      </c>
      <c r="CL110" s="2">
        <f>((3*CL$75*$BX$88*$BX$98*$BX$95)/(2*PI()))*(($BX$92^3)/(SQRT(SQRT(((CL$75*SIN($CB110))^2)+($BT$108-(CL$75*COS($CB110)))^2)^2+$BX$92^2)^5))</f>
        <v>4.0010754898461336</v>
      </c>
      <c r="CM110" s="2">
        <f>((3*CM$75*$BX$88*$BX$98*$BX$95)/(2*PI()))*(($BX$92^3)/(SQRT(SQRT(((CM$75*SIN($CB110))^2)+($BT$108-(CM$75*COS($CB110)))^2)^2+$BX$92^2)^5))</f>
        <v>4.0906443099710241</v>
      </c>
    </row>
    <row r="111" spans="5:92" x14ac:dyDescent="0.2">
      <c r="BI111" s="6">
        <v>0.4</v>
      </c>
      <c r="BJ111" s="2">
        <v>219.78852599999999</v>
      </c>
      <c r="BK111" s="2">
        <v>190.1069014</v>
      </c>
      <c r="BL111" s="7">
        <v>124.59</v>
      </c>
      <c r="BN111" s="6">
        <v>0.2</v>
      </c>
      <c r="BO111" s="2">
        <v>102.18</v>
      </c>
      <c r="BP111" s="2">
        <v>118.61</v>
      </c>
      <c r="BQ111" s="7">
        <v>188.84</v>
      </c>
      <c r="BT111" s="6">
        <f t="shared" si="106"/>
        <v>0.126</v>
      </c>
      <c r="BU111" s="2">
        <f>CN209</f>
        <v>386.47548120699997</v>
      </c>
      <c r="BV111" s="2">
        <f>BU115</f>
        <v>105.65597522922381</v>
      </c>
      <c r="BW111">
        <f>SUM(BU111:BV111)</f>
        <v>492.1314564362238</v>
      </c>
      <c r="CB111">
        <f>CB110+$BX$98</f>
        <v>1.7016960206944709</v>
      </c>
      <c r="CC111" s="79"/>
      <c r="CD111" s="2">
        <f>((3*CD$75*$BX$88*$BX$98*$BX$95)/(2*PI()))*(($BX$92^3)/(SQRT(SQRT(((CD$75*SIN($CB111))^2)+($BT$108-(CD$75*COS($CB111)))^2)^2+$BX$92^2)^5))</f>
        <v>0.34003329420626005</v>
      </c>
      <c r="CE111" s="2">
        <f>((3*CE$75*$BX$88*$BX$98*$BX$95)/(2*PI()))*(($BX$92^3)/(SQRT(SQRT(((CE$75*SIN($CB111))^2)+($BT$108-(CE$75*COS($CB111)))^2)^2+$BX$92^2)^5))</f>
        <v>1.0029770905957085</v>
      </c>
      <c r="CF111" s="2">
        <f>((3*CF$75*$BX$88*$BX$98*$BX$95)/(2*PI()))*(($BX$92^3)/(SQRT(SQRT(((CF$75*SIN($CB111))^2)+($BT$108-(CF$75*COS($CB111)))^2)^2+$BX$92^2)^5))</f>
        <v>1.6241279298918774</v>
      </c>
      <c r="CG111" s="2">
        <f>((3*CG$75*$BX$88*$BX$98*$BX$95)/(2*PI()))*(($BX$92^3)/(SQRT(SQRT(((CG$75*SIN($CB111))^2)+($BT$108-(CG$75*COS($CB111)))^2)^2+$BX$92^2)^5))</f>
        <v>2.1839255914181264</v>
      </c>
      <c r="CH111" s="2">
        <f>((3*CH$75*$BX$88*$BX$98*$BX$95)/(2*PI()))*(($BX$92^3)/(SQRT(SQRT(((CH$75*SIN($CB111))^2)+($BT$108-(CH$75*COS($CB111)))^2)^2+$BX$92^2)^5))</f>
        <v>2.6675993707356556</v>
      </c>
      <c r="CI111" s="2">
        <f>((3*CI$75*$BX$88*$BX$98*$BX$95)/(2*PI()))*(($BX$92^3)/(SQRT(SQRT(((CI$75*SIN($CB111))^2)+($BT$108-(CI$75*COS($CB111)))^2)^2+$BX$92^2)^5))</f>
        <v>3.0658416519561968</v>
      </c>
      <c r="CJ111" s="2">
        <f>((3*CJ$75*$BX$88*$BX$98*$BX$95)/(2*PI()))*(($BX$92^3)/(SQRT(SQRT(((CJ$75*SIN($CB111))^2)+($BT$108-(CJ$75*COS($CB111)))^2)^2+$BX$92^2)^5))</f>
        <v>3.3748329982950067</v>
      </c>
      <c r="CK111" s="2">
        <f>((3*CK$75*$BX$88*$BX$98*$BX$95)/(2*PI()))*(($BX$92^3)/(SQRT(SQRT(((CK$75*SIN($CB111))^2)+($BT$108-(CK$75*COS($CB111)))^2)^2+$BX$92^2)^5))</f>
        <v>3.595716546061849</v>
      </c>
      <c r="CL111" s="2">
        <f>((3*CL$75*$BX$88*$BX$98*$BX$95)/(2*PI()))*(($BX$92^3)/(SQRT(SQRT(((CL$75*SIN($CB111))^2)+($BT$108-(CL$75*COS($CB111)))^2)^2+$BX$92^2)^5))</f>
        <v>3.7336893828125532</v>
      </c>
      <c r="CM111" s="2">
        <f>((3*CM$75*$BX$88*$BX$98*$BX$95)/(2*PI()))*(($BX$92^3)/(SQRT(SQRT(((CM$75*SIN($CB111))^2)+($BT$108-(CM$75*COS($CB111)))^2)^2+$BX$92^2)^5))</f>
        <v>3.7969012629812711</v>
      </c>
    </row>
    <row r="112" spans="5:92" x14ac:dyDescent="0.2">
      <c r="BI112" s="6">
        <v>0.5</v>
      </c>
      <c r="BJ112" s="2">
        <v>144.81627470000001</v>
      </c>
      <c r="BK112" s="2">
        <v>131.24218759999999</v>
      </c>
      <c r="BL112" s="7">
        <v>99.52</v>
      </c>
      <c r="BN112" s="6">
        <v>0.25</v>
      </c>
      <c r="BO112" s="2">
        <v>85.82</v>
      </c>
      <c r="BP112" s="2">
        <v>43.81</v>
      </c>
      <c r="BQ112" s="7">
        <v>108.08</v>
      </c>
      <c r="BT112" s="6">
        <f t="shared" si="106"/>
        <v>0.1575</v>
      </c>
      <c r="BU112" s="2">
        <f>CN236</f>
        <v>292.11893942543583</v>
      </c>
      <c r="BV112" s="2">
        <f>BU114</f>
        <v>150.7260236842688</v>
      </c>
      <c r="BW112">
        <f>SUM(BU112:BV112)</f>
        <v>442.84496310970462</v>
      </c>
      <c r="CB112">
        <f>CB111+$BX$98</f>
        <v>1.9634954084936203</v>
      </c>
      <c r="CC112" s="79"/>
      <c r="CD112" s="2">
        <f>((3*CD$75*$BX$88*$BX$98*$BX$95)/(2*PI()))*(($BX$92^3)/(SQRT(SQRT(((CD$75*SIN($CB112))^2)+($BT$108-(CD$75*COS($CB112)))^2)^2+$BX$92^2)^5))</f>
        <v>0.33846853238971714</v>
      </c>
      <c r="CE112" s="2">
        <f>((3*CE$75*$BX$88*$BX$98*$BX$95)/(2*PI()))*(($BX$92^3)/(SQRT(SQRT(((CE$75*SIN($CB112))^2)+($BT$108-(CE$75*COS($CB112)))^2)^2+$BX$92^2)^5))</f>
        <v>0.9893113705051626</v>
      </c>
      <c r="CF112" s="2">
        <f>((3*CF$75*$BX$88*$BX$98*$BX$95)/(2*PI()))*(($BX$92^3)/(SQRT(SQRT(((CF$75*SIN($CB112))^2)+($BT$108-(CF$75*COS($CB112)))^2)^2+$BX$92^2)^5))</f>
        <v>1.5878937028544098</v>
      </c>
      <c r="CG112" s="2">
        <f>((3*CG$75*$BX$88*$BX$98*$BX$95)/(2*PI()))*(($BX$92^3)/(SQRT(SQRT(((CG$75*SIN($CB112))^2)+($BT$108-(CG$75*COS($CB112)))^2)^2+$BX$92^2)^5))</f>
        <v>2.117199860038316</v>
      </c>
      <c r="CH112" s="2">
        <f>((3*CH$75*$BX$88*$BX$98*$BX$95)/(2*PI()))*(($BX$92^3)/(SQRT(SQRT(((CH$75*SIN($CB112))^2)+($BT$108-(CH$75*COS($CB112)))^2)^2+$BX$92^2)^5))</f>
        <v>2.5655067419799442</v>
      </c>
      <c r="CI112" s="2">
        <f>((3*CI$75*$BX$88*$BX$98*$BX$95)/(2*PI()))*(($BX$92^3)/(SQRT(SQRT(((CI$75*SIN($CB112))^2)+($BT$108-(CI$75*COS($CB112)))^2)^2+$BX$92^2)^5))</f>
        <v>2.9266438915591162</v>
      </c>
      <c r="CJ112" s="2">
        <f>((3*CJ$75*$BX$88*$BX$98*$BX$95)/(2*PI()))*(($BX$92^3)/(SQRT(SQRT(((CJ$75*SIN($CB112))^2)+($BT$108-(CJ$75*COS($CB112)))^2)^2+$BX$92^2)^5))</f>
        <v>3.1996555658730599</v>
      </c>
      <c r="CK112" s="2">
        <f>((3*CK$75*$BX$88*$BX$98*$BX$95)/(2*PI()))*(($BX$92^3)/(SQRT(SQRT(((CK$75*SIN($CB112))^2)+($BT$108-(CK$75*COS($CB112)))^2)^2+$BX$92^2)^5))</f>
        <v>3.3880147824422955</v>
      </c>
      <c r="CL112" s="2">
        <f>((3*CL$75*$BX$88*$BX$98*$BX$95)/(2*PI()))*(($BX$92^3)/(SQRT(SQRT(((CL$75*SIN($CB112))^2)+($BT$108-(CL$75*COS($CB112)))^2)^2+$BX$92^2)^5))</f>
        <v>3.4985775268147155</v>
      </c>
      <c r="CM112" s="2">
        <f>((3*CM$75*$BX$88*$BX$98*$BX$95)/(2*PI()))*(($BX$92^3)/(SQRT(SQRT(((CM$75*SIN($CB112))^2)+($BT$108-(CM$75*COS($CB112)))^2)^2+$BX$92^2)^5))</f>
        <v>3.5404594522782893</v>
      </c>
    </row>
    <row r="113" spans="61:92" x14ac:dyDescent="0.2">
      <c r="BI113" s="6">
        <v>0.6</v>
      </c>
      <c r="BJ113" s="2">
        <v>102.2004261</v>
      </c>
      <c r="BK113" s="2">
        <v>95.22840626</v>
      </c>
      <c r="BL113" s="7">
        <v>77.83</v>
      </c>
      <c r="BN113" s="6">
        <v>0.3</v>
      </c>
      <c r="BO113" s="2">
        <v>70.31</v>
      </c>
      <c r="BP113" s="2">
        <v>18.29</v>
      </c>
      <c r="BQ113" s="7">
        <v>61.38</v>
      </c>
      <c r="BT113" s="6">
        <f t="shared" si="106"/>
        <v>0.189</v>
      </c>
      <c r="BU113" s="2">
        <f>CN263</f>
        <v>212.43806738772395</v>
      </c>
      <c r="BV113" s="2">
        <f>BU113</f>
        <v>212.43806738772395</v>
      </c>
      <c r="BW113">
        <f>SUM(BU113:BV113)</f>
        <v>424.87613477544789</v>
      </c>
      <c r="CB113">
        <f>CB112+$BX$98</f>
        <v>2.2252947962927698</v>
      </c>
      <c r="CC113" s="79"/>
      <c r="CD113" s="2">
        <f>((3*CD$75*$BX$88*$BX$98*$BX$95)/(2*PI()))*(($BX$92^3)/(SQRT(SQRT(((CD$75*SIN($CB113))^2)+($BT$108-(CD$75*COS($CB113)))^2)^2+$BX$92^2)^5))</f>
        <v>0.33707416298643655</v>
      </c>
      <c r="CE113" s="2">
        <f>((3*CE$75*$BX$88*$BX$98*$BX$95)/(2*PI()))*(($BX$92^3)/(SQRT(SQRT(((CE$75*SIN($CB113))^2)+($BT$108-(CE$75*COS($CB113)))^2)^2+$BX$92^2)^5))</f>
        <v>0.97727963504402382</v>
      </c>
      <c r="CF113" s="2">
        <f>((3*CF$75*$BX$88*$BX$98*$BX$95)/(2*PI()))*(($BX$92^3)/(SQRT(SQRT(((CF$75*SIN($CB113))^2)+($BT$108-(CF$75*COS($CB113)))^2)^2+$BX$92^2)^5))</f>
        <v>1.5563619946190517</v>
      </c>
      <c r="CG113" s="2">
        <f>((3*CG$75*$BX$88*$BX$98*$BX$95)/(2*PI()))*(($BX$92^3)/(SQRT(SQRT(((CG$75*SIN($CB113))^2)+($BT$108-(CG$75*COS($CB113)))^2)^2+$BX$92^2)^5))</f>
        <v>2.0597770141477318</v>
      </c>
      <c r="CH113" s="2">
        <f>((3*CH$75*$BX$88*$BX$98*$BX$95)/(2*PI()))*(($BX$92^3)/(SQRT(SQRT(((CH$75*SIN($CB113))^2)+($BT$108-(CH$75*COS($CB113)))^2)^2+$BX$92^2)^5))</f>
        <v>2.4785642930934988</v>
      </c>
      <c r="CI113" s="2">
        <f>((3*CI$75*$BX$88*$BX$98*$BX$95)/(2*PI()))*(($BX$92^3)/(SQRT(SQRT(((CI$75*SIN($CB113))^2)+($BT$108-(CI$75*COS($CB113)))^2)^2+$BX$92^2)^5))</f>
        <v>2.8092513848162044</v>
      </c>
      <c r="CJ113" s="2">
        <f>((3*CJ$75*$BX$88*$BX$98*$BX$95)/(2*PI()))*(($BX$92^3)/(SQRT(SQRT(((CJ$75*SIN($CB113))^2)+($BT$108-(CJ$75*COS($CB113)))^2)^2+$BX$92^2)^5))</f>
        <v>3.0532321759753924</v>
      </c>
      <c r="CK113" s="2">
        <f>((3*CK$75*$BX$88*$BX$98*$BX$95)/(2*PI()))*(($BX$92^3)/(SQRT(SQRT(((CK$75*SIN($CB113))^2)+($BT$108-(CK$75*COS($CB113)))^2)^2+$BX$92^2)^5))</f>
        <v>3.2158012710591724</v>
      </c>
      <c r="CL113" s="2">
        <f>((3*CL$75*$BX$88*$BX$98*$BX$95)/(2*PI()))*(($BX$92^3)/(SQRT(SQRT(((CL$75*SIN($CB113))^2)+($BT$108-(CL$75*COS($CB113)))^2)^2+$BX$92^2)^5))</f>
        <v>3.3050365327904254</v>
      </c>
      <c r="CM113" s="2">
        <f>((3*CM$75*$BX$88*$BX$98*$BX$95)/(2*PI()))*(($BX$92^3)/(SQRT(SQRT(((CM$75*SIN($CB113))^2)+($BT$108-(CM$75*COS($CB113)))^2)^2+$BX$92^2)^5))</f>
        <v>3.3306949718289856</v>
      </c>
    </row>
    <row r="114" spans="61:92" x14ac:dyDescent="0.2">
      <c r="BI114" s="6">
        <v>0.7</v>
      </c>
      <c r="BJ114" s="2">
        <v>75.827408700000007</v>
      </c>
      <c r="BK114" s="2">
        <v>71.913673779999996</v>
      </c>
      <c r="BL114" s="7">
        <v>61.71</v>
      </c>
      <c r="BN114" s="6">
        <v>0.35</v>
      </c>
      <c r="BO114" s="2">
        <v>56.53</v>
      </c>
      <c r="BP114" s="2">
        <v>8.56</v>
      </c>
      <c r="BQ114" s="7">
        <v>35.479999999999997</v>
      </c>
      <c r="BT114" s="6">
        <f t="shared" si="106"/>
        <v>0.2205</v>
      </c>
      <c r="BU114" s="2">
        <f>CN290</f>
        <v>150.7260236842688</v>
      </c>
      <c r="BV114" s="2">
        <f>BU112</f>
        <v>292.11893942543583</v>
      </c>
      <c r="BW114">
        <f>SUM(BU114:BV114)</f>
        <v>442.84496310970462</v>
      </c>
      <c r="CB114">
        <f>CB113+$BX$98</f>
        <v>2.4870941840919194</v>
      </c>
      <c r="CC114" s="79"/>
      <c r="CD114" s="2">
        <f>((3*CD$75*$BX$88*$BX$98*$BX$95)/(2*PI()))*(($BX$92^3)/(SQRT(SQRT(((CD$75*SIN($CB114))^2)+($BT$108-(CD$75*COS($CB114)))^2)^2+$BX$92^2)^5))</f>
        <v>0.33594162183976917</v>
      </c>
      <c r="CE114" s="2">
        <f>((3*CE$75*$BX$88*$BX$98*$BX$95)/(2*PI()))*(($BX$92^3)/(SQRT(SQRT(((CE$75*SIN($CB114))^2)+($BT$108-(CE$75*COS($CB114)))^2)^2+$BX$92^2)^5))</f>
        <v>0.96760714880626797</v>
      </c>
      <c r="CF114" s="2">
        <f>((3*CF$75*$BX$88*$BX$98*$BX$95)/(2*PI()))*(($BX$92^3)/(SQRT(SQRT(((CF$75*SIN($CB114))^2)+($BT$108-(CF$75*COS($CB114)))^2)^2+$BX$92^2)^5))</f>
        <v>1.5312628113965601</v>
      </c>
      <c r="CG114" s="2">
        <f>((3*CG$75*$BX$88*$BX$98*$BX$95)/(2*PI()))*(($BX$92^3)/(SQRT(SQRT(((CG$75*SIN($CB114))^2)+($BT$108-(CG$75*COS($CB114)))^2)^2+$BX$92^2)^5))</f>
        <v>2.0144957800086258</v>
      </c>
      <c r="CH114" s="2">
        <f>((3*CH$75*$BX$88*$BX$98*$BX$95)/(2*PI()))*(($BX$92^3)/(SQRT(SQRT(((CH$75*SIN($CB114))^2)+($BT$108-(CH$75*COS($CB114)))^2)^2+$BX$92^2)^5))</f>
        <v>2.4106052926874155</v>
      </c>
      <c r="CI114" s="2">
        <f>((3*CI$75*$BX$88*$BX$98*$BX$95)/(2*PI()))*(($BX$92^3)/(SQRT(SQRT(((CI$75*SIN($CB114))^2)+($BT$108-(CI$75*COS($CB114)))^2)^2+$BX$92^2)^5))</f>
        <v>2.7182333284386968</v>
      </c>
      <c r="CJ114" s="2">
        <f>((3*CJ$75*$BX$88*$BX$98*$BX$95)/(2*PI()))*(($BX$92^3)/(SQRT(SQRT(((CJ$75*SIN($CB114))^2)+($BT$108-(CJ$75*COS($CB114)))^2)^2+$BX$92^2)^5))</f>
        <v>2.9405435604897603</v>
      </c>
      <c r="CK114" s="2">
        <f>((3*CK$75*$BX$88*$BX$98*$BX$95)/(2*PI()))*(($BX$92^3)/(SQRT(SQRT(((CK$75*SIN($CB114))^2)+($BT$108-(CK$75*COS($CB114)))^2)^2+$BX$92^2)^5))</f>
        <v>3.084145623778106</v>
      </c>
      <c r="CL114" s="2">
        <f>((3*CL$75*$BX$88*$BX$98*$BX$95)/(2*PI()))*(($BX$92^3)/(SQRT(SQRT(((CL$75*SIN($CB114))^2)+($BT$108-(CL$75*COS($CB114)))^2)^2+$BX$92^2)^5))</f>
        <v>3.1579512054173415</v>
      </c>
      <c r="CM114" s="2">
        <f>((3*CM$75*$BX$88*$BX$98*$BX$95)/(2*PI()))*(($BX$92^3)/(SQRT(SQRT(((CM$75*SIN($CB114))^2)+($BT$108-(CM$75*COS($CB114)))^2)^2+$BX$92^2)^5))</f>
        <v>3.1721079543066759</v>
      </c>
    </row>
    <row r="115" spans="61:92" x14ac:dyDescent="0.2">
      <c r="BI115" s="6">
        <v>0.8</v>
      </c>
      <c r="BJ115" s="2">
        <v>58.429388240000002</v>
      </c>
      <c r="BK115" s="2">
        <v>56.074934370000001</v>
      </c>
      <c r="BL115" s="7">
        <v>49.75</v>
      </c>
      <c r="BN115" s="6">
        <v>0.4</v>
      </c>
      <c r="BO115" s="2">
        <v>44.84</v>
      </c>
      <c r="BP115" s="2">
        <v>4.4000000000000004</v>
      </c>
      <c r="BQ115" s="7">
        <v>21.12</v>
      </c>
      <c r="BT115" s="6">
        <f t="shared" si="106"/>
        <v>0.252</v>
      </c>
      <c r="BU115" s="2">
        <f>CN317</f>
        <v>105.65597522922381</v>
      </c>
      <c r="BV115" s="2">
        <f>BU111</f>
        <v>386.47548120699997</v>
      </c>
      <c r="BW115">
        <f>SUM(BU115:BV115)</f>
        <v>492.1314564362238</v>
      </c>
      <c r="CB115">
        <f>CB114+$BX$98</f>
        <v>2.748893571891069</v>
      </c>
      <c r="CC115" s="79"/>
      <c r="CD115" s="2">
        <f>((3*CD$75*$BX$88*$BX$98*$BX$95)/(2*PI()))*(($BX$92^3)/(SQRT(SQRT(((CD$75*SIN($CB115))^2)+($BT$108-(CD$75*COS($CB115)))^2)^2+$BX$92^2)^5))</f>
        <v>0.33514400722928461</v>
      </c>
      <c r="CE115" s="2">
        <f>((3*CE$75*$BX$88*$BX$98*$BX$95)/(2*PI()))*(($BX$92^3)/(SQRT(SQRT(((CE$75*SIN($CB115))^2)+($BT$108-(CE$75*COS($CB115)))^2)^2+$BX$92^2)^5))</f>
        <v>0.96084838024787089</v>
      </c>
      <c r="CF115" s="2">
        <f>((3*CF$75*$BX$88*$BX$98*$BX$95)/(2*PI()))*(($BX$92^3)/(SQRT(SQRT(((CF$75*SIN($CB115))^2)+($BT$108-(CF$75*COS($CB115)))^2)^2+$BX$92^2)^5))</f>
        <v>1.5138557971869877</v>
      </c>
      <c r="CG115" s="2">
        <f>((3*CG$75*$BX$88*$BX$98*$BX$95)/(2*PI()))*(($BX$92^3)/(SQRT(SQRT(((CG$75*SIN($CB115))^2)+($BT$108-(CG$75*COS($CB115)))^2)^2+$BX$92^2)^5))</f>
        <v>1.9833141114009791</v>
      </c>
      <c r="CH115" s="2">
        <f>((3*CH$75*$BX$88*$BX$98*$BX$95)/(2*PI()))*(($BX$92^3)/(SQRT(SQRT(((CH$75*SIN($CB115))^2)+($BT$108-(CH$75*COS($CB115)))^2)^2+$BX$92^2)^5))</f>
        <v>2.3641158862894556</v>
      </c>
      <c r="CI115" s="2">
        <f>((3*CI$75*$BX$88*$BX$98*$BX$95)/(2*PI()))*(($BX$92^3)/(SQRT(SQRT(((CI$75*SIN($CB115))^2)+($BT$108-(CI$75*COS($CB115)))^2)^2+$BX$92^2)^5))</f>
        <v>2.6563476510250901</v>
      </c>
      <c r="CJ115" s="2">
        <f>((3*CJ$75*$BX$88*$BX$98*$BX$95)/(2*PI()))*(($BX$92^3)/(SQRT(SQRT(((CJ$75*SIN($CB115))^2)+($BT$108-(CJ$75*COS($CB115)))^2)^2+$BX$92^2)^5))</f>
        <v>2.8643461874469396</v>
      </c>
      <c r="CK115" s="2">
        <f>((3*CK$75*$BX$88*$BX$98*$BX$95)/(2*PI()))*(($BX$92^3)/(SQRT(SQRT(((CK$75*SIN($CB115))^2)+($BT$108-(CK$75*COS($CB115)))^2)^2+$BX$92^2)^5))</f>
        <v>2.9955640427001637</v>
      </c>
      <c r="CL115" s="2">
        <f>((3*CL$75*$BX$88*$BX$98*$BX$95)/(2*PI()))*(($BX$92^3)/(SQRT(SQRT(((CL$75*SIN($CB115))^2)+($BT$108-(CL$75*COS($CB115)))^2)^2+$BX$92^2)^5))</f>
        <v>3.0594225927089349</v>
      </c>
      <c r="CM115" s="2">
        <f>((3*CM$75*$BX$88*$BX$98*$BX$95)/(2*PI()))*(($BX$92^3)/(SQRT(SQRT(((CM$75*SIN($CB115))^2)+($BT$108-(CM$75*COS($CB115)))^2)^2+$BX$92^2)^5))</f>
        <v>3.0662829928298994</v>
      </c>
    </row>
    <row r="116" spans="61:92" x14ac:dyDescent="0.2">
      <c r="BI116" s="6">
        <v>0.9</v>
      </c>
      <c r="BJ116" s="2">
        <v>46.371101600000003</v>
      </c>
      <c r="BK116" s="2">
        <v>44.87</v>
      </c>
      <c r="BL116" s="7">
        <v>40.770000000000003</v>
      </c>
      <c r="BN116" s="6">
        <v>0.45</v>
      </c>
      <c r="BO116" s="2">
        <v>35.28</v>
      </c>
      <c r="BP116" s="2">
        <v>2.44</v>
      </c>
      <c r="BQ116" s="7">
        <v>13</v>
      </c>
      <c r="BT116" s="6">
        <f t="shared" si="106"/>
        <v>0.28349999999999997</v>
      </c>
      <c r="BU116" s="2">
        <f>CN344</f>
        <v>73.899703634229041</v>
      </c>
      <c r="BV116" s="2">
        <f>BU110</f>
        <v>485.66475201940369</v>
      </c>
      <c r="BW116">
        <f>SUM(BU116:BV116)</f>
        <v>559.56445565363276</v>
      </c>
      <c r="CB116">
        <f>CB115+$BX$98</f>
        <v>3.0106929596902186</v>
      </c>
      <c r="CC116" s="79"/>
      <c r="CD116" s="2">
        <f>((3*CD$75*$BX$88*$BX$98*$BX$95)/(2*PI()))*(($BX$92^3)/(SQRT(SQRT(((CD$75*SIN($CB116))^2)+($BT$108-(CD$75*COS($CB116)))^2)^2+$BX$92^2)^5))</f>
        <v>0.33473217264586169</v>
      </c>
      <c r="CE116" s="2">
        <f>((3*CE$75*$BX$88*$BX$98*$BX$95)/(2*PI()))*(($BX$92^3)/(SQRT(SQRT(((CE$75*SIN($CB116))^2)+($BT$108-(CE$75*COS($CB116)))^2)^2+$BX$92^2)^5))</f>
        <v>0.95737572560961059</v>
      </c>
      <c r="CF116" s="2">
        <f>((3*CF$75*$BX$88*$BX$98*$BX$95)/(2*PI()))*(($BX$92^3)/(SQRT(SQRT(((CF$75*SIN($CB116))^2)+($BT$108-(CF$75*COS($CB116)))^2)^2+$BX$92^2)^5))</f>
        <v>1.5049539428484371</v>
      </c>
      <c r="CG116" s="2">
        <f>((3*CG$75*$BX$88*$BX$98*$BX$95)/(2*PI()))*(($BX$92^3)/(SQRT(SQRT(((CG$75*SIN($CB116))^2)+($BT$108-(CG$75*COS($CB116)))^2)^2+$BX$92^2)^5))</f>
        <v>1.9674382541483022</v>
      </c>
      <c r="CH116" s="2">
        <f>((3*CH$75*$BX$88*$BX$98*$BX$95)/(2*PI()))*(($BX$92^3)/(SQRT(SQRT(((CH$75*SIN($CB116))^2)+($BT$108-(CH$75*COS($CB116)))^2)^2+$BX$92^2)^5))</f>
        <v>2.340543183741278</v>
      </c>
      <c r="CI116" s="2">
        <f>((3*CI$75*$BX$88*$BX$98*$BX$95)/(2*PI()))*(($BX$92^3)/(SQRT(SQRT(((CI$75*SIN($CB116))^2)+($BT$108-(CI$75*COS($CB116)))^2)^2+$BX$92^2)^5))</f>
        <v>2.6250861217189572</v>
      </c>
      <c r="CJ116" s="2">
        <f>((3*CJ$75*$BX$88*$BX$98*$BX$95)/(2*PI()))*(($BX$92^3)/(SQRT(SQRT(((CJ$75*SIN($CB116))^2)+($BT$108-(CJ$75*COS($CB116)))^2)^2+$BX$92^2)^5))</f>
        <v>2.8259862220260015</v>
      </c>
      <c r="CK116" s="2">
        <f>((3*CK$75*$BX$88*$BX$98*$BX$95)/(2*PI()))*(($BX$92^3)/(SQRT(SQRT(((CK$75*SIN($CB116))^2)+($BT$108-(CK$75*COS($CB116)))^2)^2+$BX$92^2)^5))</f>
        <v>2.9511055180052308</v>
      </c>
      <c r="CL116" s="2">
        <f>((3*CL$75*$BX$88*$BX$98*$BX$95)/(2*PI()))*(($BX$92^3)/(SQRT(SQRT(((CL$75*SIN($CB116))^2)+($BT$108-(CL$75*COS($CB116)))^2)^2+$BX$92^2)^5))</f>
        <v>3.0101051315847336</v>
      </c>
      <c r="CM116" s="2">
        <f>((3*CM$75*$BX$88*$BX$98*$BX$95)/(2*PI()))*(($BX$92^3)/(SQRT(SQRT(((CM$75*SIN($CB116))^2)+($BT$108-(CM$75*COS($CB116)))^2)^2+$BX$92^2)^5))</f>
        <v>3.0134382875928263</v>
      </c>
    </row>
    <row r="117" spans="61:92" ht="16" thickBot="1" x14ac:dyDescent="0.25">
      <c r="BI117" s="9">
        <v>1</v>
      </c>
      <c r="BJ117" s="10">
        <v>37.680018869999998</v>
      </c>
      <c r="BK117" s="10">
        <v>36.69</v>
      </c>
      <c r="BL117" s="11">
        <v>33.909999999999997</v>
      </c>
      <c r="BN117" s="9">
        <v>0.5</v>
      </c>
      <c r="BO117" s="10">
        <v>27.62</v>
      </c>
      <c r="BP117" s="10">
        <v>1.44</v>
      </c>
      <c r="BQ117" s="11">
        <v>8.27</v>
      </c>
      <c r="BT117" s="6">
        <f t="shared" si="106"/>
        <v>0.31499999999999995</v>
      </c>
      <c r="BU117" s="2">
        <f>CN371</f>
        <v>51.933747674733773</v>
      </c>
      <c r="BV117" s="2">
        <f>BU109</f>
        <v>574.28132557071899</v>
      </c>
      <c r="BW117">
        <f>SUM(BU117:BV117)</f>
        <v>626.2150732454528</v>
      </c>
      <c r="CB117">
        <f>CB116+$BX$98</f>
        <v>3.2724923474893681</v>
      </c>
      <c r="CC117" s="79"/>
      <c r="CD117" s="2">
        <f>((3*CD$75*$BX$88*$BX$98*$BX$95)/(2*PI()))*(($BX$92^3)/(SQRT(SQRT(((CD$75*SIN($CB117))^2)+($BT$108-(CD$75*COS($CB117)))^2)^2+$BX$92^2)^5))</f>
        <v>0.33473217264586169</v>
      </c>
      <c r="CE117" s="2">
        <f>((3*CE$75*$BX$88*$BX$98*$BX$95)/(2*PI()))*(($BX$92^3)/(SQRT(SQRT(((CE$75*SIN($CB117))^2)+($BT$108-(CE$75*COS($CB117)))^2)^2+$BX$92^2)^5))</f>
        <v>0.95737572560961059</v>
      </c>
      <c r="CF117" s="2">
        <f>((3*CF$75*$BX$88*$BX$98*$BX$95)/(2*PI()))*(($BX$92^3)/(SQRT(SQRT(((CF$75*SIN($CB117))^2)+($BT$108-(CF$75*COS($CB117)))^2)^2+$BX$92^2)^5))</f>
        <v>1.5049539428484371</v>
      </c>
      <c r="CG117" s="2">
        <f>((3*CG$75*$BX$88*$BX$98*$BX$95)/(2*PI()))*(($BX$92^3)/(SQRT(SQRT(((CG$75*SIN($CB117))^2)+($BT$108-(CG$75*COS($CB117)))^2)^2+$BX$92^2)^5))</f>
        <v>1.9674382541483022</v>
      </c>
      <c r="CH117" s="2">
        <f>((3*CH$75*$BX$88*$BX$98*$BX$95)/(2*PI()))*(($BX$92^3)/(SQRT(SQRT(((CH$75*SIN($CB117))^2)+($BT$108-(CH$75*COS($CB117)))^2)^2+$BX$92^2)^5))</f>
        <v>2.340543183741278</v>
      </c>
      <c r="CI117" s="2">
        <f>((3*CI$75*$BX$88*$BX$98*$BX$95)/(2*PI()))*(($BX$92^3)/(SQRT(SQRT(((CI$75*SIN($CB117))^2)+($BT$108-(CI$75*COS($CB117)))^2)^2+$BX$92^2)^5))</f>
        <v>2.6250861217189572</v>
      </c>
      <c r="CJ117" s="2">
        <f>((3*CJ$75*$BX$88*$BX$98*$BX$95)/(2*PI()))*(($BX$92^3)/(SQRT(SQRT(((CJ$75*SIN($CB117))^2)+($BT$108-(CJ$75*COS($CB117)))^2)^2+$BX$92^2)^5))</f>
        <v>2.8259862220260015</v>
      </c>
      <c r="CK117" s="2">
        <f>((3*CK$75*$BX$88*$BX$98*$BX$95)/(2*PI()))*(($BX$92^3)/(SQRT(SQRT(((CK$75*SIN($CB117))^2)+($BT$108-(CK$75*COS($CB117)))^2)^2+$BX$92^2)^5))</f>
        <v>2.9511055180052308</v>
      </c>
      <c r="CL117" s="2">
        <f>((3*CL$75*$BX$88*$BX$98*$BX$95)/(2*PI()))*(($BX$92^3)/(SQRT(SQRT(((CL$75*SIN($CB117))^2)+($BT$108-(CL$75*COS($CB117)))^2)^2+$BX$92^2)^5))</f>
        <v>3.0101051315847336</v>
      </c>
      <c r="CM117" s="2">
        <f>((3*CM$75*$BX$88*$BX$98*$BX$95)/(2*PI()))*(($BX$92^3)/(SQRT(SQRT(((CM$75*SIN($CB117))^2)+($BT$108-(CM$75*COS($CB117)))^2)^2+$BX$92^2)^5))</f>
        <v>3.0134382875928263</v>
      </c>
    </row>
    <row r="118" spans="61:92" x14ac:dyDescent="0.2">
      <c r="BT118" s="6">
        <f t="shared" si="106"/>
        <v>0.34649999999999992</v>
      </c>
      <c r="BU118" s="2">
        <f>CN398</f>
        <v>36.832992849262098</v>
      </c>
      <c r="BV118" s="2">
        <f>BU108</f>
        <v>635.75577583407755</v>
      </c>
      <c r="BW118">
        <f>SUM(BU118:BV118)</f>
        <v>672.58876868333959</v>
      </c>
      <c r="CB118">
        <f>CB117+$BX$98</f>
        <v>3.5342917352885177</v>
      </c>
      <c r="CC118" s="79"/>
      <c r="CD118" s="2">
        <f>((3*CD$75*$BX$88*$BX$98*$BX$95)/(2*PI()))*(($BX$92^3)/(SQRT(SQRT(((CD$75*SIN($CB118))^2)+($BT$108-(CD$75*COS($CB118)))^2)^2+$BX$92^2)^5))</f>
        <v>0.33514400722928461</v>
      </c>
      <c r="CE118" s="2">
        <f>((3*CE$75*$BX$88*$BX$98*$BX$95)/(2*PI()))*(($BX$92^3)/(SQRT(SQRT(((CE$75*SIN($CB118))^2)+($BT$108-(CE$75*COS($CB118)))^2)^2+$BX$92^2)^5))</f>
        <v>0.96084838024787089</v>
      </c>
      <c r="CF118" s="2">
        <f>((3*CF$75*$BX$88*$BX$98*$BX$95)/(2*PI()))*(($BX$92^3)/(SQRT(SQRT(((CF$75*SIN($CB118))^2)+($BT$108-(CF$75*COS($CB118)))^2)^2+$BX$92^2)^5))</f>
        <v>1.5138557971869877</v>
      </c>
      <c r="CG118" s="2">
        <f>((3*CG$75*$BX$88*$BX$98*$BX$95)/(2*PI()))*(($BX$92^3)/(SQRT(SQRT(((CG$75*SIN($CB118))^2)+($BT$108-(CG$75*COS($CB118)))^2)^2+$BX$92^2)^5))</f>
        <v>1.9833141114009791</v>
      </c>
      <c r="CH118" s="2">
        <f>((3*CH$75*$BX$88*$BX$98*$BX$95)/(2*PI()))*(($BX$92^3)/(SQRT(SQRT(((CH$75*SIN($CB118))^2)+($BT$108-(CH$75*COS($CB118)))^2)^2+$BX$92^2)^5))</f>
        <v>2.3641158862894556</v>
      </c>
      <c r="CI118" s="2">
        <f>((3*CI$75*$BX$88*$BX$98*$BX$95)/(2*PI()))*(($BX$92^3)/(SQRT(SQRT(((CI$75*SIN($CB118))^2)+($BT$108-(CI$75*COS($CB118)))^2)^2+$BX$92^2)^5))</f>
        <v>2.6563476510250901</v>
      </c>
      <c r="CJ118" s="2">
        <f>((3*CJ$75*$BX$88*$BX$98*$BX$95)/(2*PI()))*(($BX$92^3)/(SQRT(SQRT(((CJ$75*SIN($CB118))^2)+($BT$108-(CJ$75*COS($CB118)))^2)^2+$BX$92^2)^5))</f>
        <v>2.8643461874469396</v>
      </c>
      <c r="CK118" s="2">
        <f>((3*CK$75*$BX$88*$BX$98*$BX$95)/(2*PI()))*(($BX$92^3)/(SQRT(SQRT(((CK$75*SIN($CB118))^2)+($BT$108-(CK$75*COS($CB118)))^2)^2+$BX$92^2)^5))</f>
        <v>2.9955640427001637</v>
      </c>
      <c r="CL118" s="2">
        <f>((3*CL$75*$BX$88*$BX$98*$BX$95)/(2*PI()))*(($BX$92^3)/(SQRT(SQRT(((CL$75*SIN($CB118))^2)+($BT$108-(CL$75*COS($CB118)))^2)^2+$BX$92^2)^5))</f>
        <v>3.0594225927089349</v>
      </c>
      <c r="CM118" s="2">
        <f>((3*CM$75*$BX$88*$BX$98*$BX$95)/(2*PI()))*(($BX$92^3)/(SQRT(SQRT(((CM$75*SIN($CB118))^2)+($BT$108-(CM$75*COS($CB118)))^2)^2+$BX$92^2)^5))</f>
        <v>3.0662829928298994</v>
      </c>
    </row>
    <row r="119" spans="61:92" ht="16" thickBot="1" x14ac:dyDescent="0.25">
      <c r="BT119" s="6">
        <f t="shared" si="106"/>
        <v>0.37799999999999989</v>
      </c>
      <c r="BU119" s="10">
        <f>CN425</f>
        <v>26.430631459364577</v>
      </c>
      <c r="BV119" s="77">
        <f>BU107</f>
        <v>657.74513279366522</v>
      </c>
      <c r="BW119">
        <f>SUM(BU119:BV119)</f>
        <v>684.1757642530298</v>
      </c>
      <c r="CB119">
        <f>CB118+$BX$98</f>
        <v>3.7960911230876673</v>
      </c>
      <c r="CC119" s="79"/>
      <c r="CD119" s="2">
        <f>((3*CD$75*$BX$88*$BX$98*$BX$95)/(2*PI()))*(($BX$92^3)/(SQRT(SQRT(((CD$75*SIN($CB119))^2)+($BT$108-(CD$75*COS($CB119)))^2)^2+$BX$92^2)^5))</f>
        <v>0.33594162183976917</v>
      </c>
      <c r="CE119" s="2">
        <f>((3*CE$75*$BX$88*$BX$98*$BX$95)/(2*PI()))*(($BX$92^3)/(SQRT(SQRT(((CE$75*SIN($CB119))^2)+($BT$108-(CE$75*COS($CB119)))^2)^2+$BX$92^2)^5))</f>
        <v>0.96760714880626797</v>
      </c>
      <c r="CF119" s="2">
        <f>((3*CF$75*$BX$88*$BX$98*$BX$95)/(2*PI()))*(($BX$92^3)/(SQRT(SQRT(((CF$75*SIN($CB119))^2)+($BT$108-(CF$75*COS($CB119)))^2)^2+$BX$92^2)^5))</f>
        <v>1.5312628113965601</v>
      </c>
      <c r="CG119" s="2">
        <f>((3*CG$75*$BX$88*$BX$98*$BX$95)/(2*PI()))*(($BX$92^3)/(SQRT(SQRT(((CG$75*SIN($CB119))^2)+($BT$108-(CG$75*COS($CB119)))^2)^2+$BX$92^2)^5))</f>
        <v>2.0144957800086258</v>
      </c>
      <c r="CH119" s="2">
        <f>((3*CH$75*$BX$88*$BX$98*$BX$95)/(2*PI()))*(($BX$92^3)/(SQRT(SQRT(((CH$75*SIN($CB119))^2)+($BT$108-(CH$75*COS($CB119)))^2)^2+$BX$92^2)^5))</f>
        <v>2.4106052926874155</v>
      </c>
      <c r="CI119" s="2">
        <f>((3*CI$75*$BX$88*$BX$98*$BX$95)/(2*PI()))*(($BX$92^3)/(SQRT(SQRT(((CI$75*SIN($CB119))^2)+($BT$108-(CI$75*COS($CB119)))^2)^2+$BX$92^2)^5))</f>
        <v>2.7182333284386968</v>
      </c>
      <c r="CJ119" s="2">
        <f>((3*CJ$75*$BX$88*$BX$98*$BX$95)/(2*PI()))*(($BX$92^3)/(SQRT(SQRT(((CJ$75*SIN($CB119))^2)+($BT$108-(CJ$75*COS($CB119)))^2)^2+$BX$92^2)^5))</f>
        <v>2.9405435604897603</v>
      </c>
      <c r="CK119" s="2">
        <f>((3*CK$75*$BX$88*$BX$98*$BX$95)/(2*PI()))*(($BX$92^3)/(SQRT(SQRT(((CK$75*SIN($CB119))^2)+($BT$108-(CK$75*COS($CB119)))^2)^2+$BX$92^2)^5))</f>
        <v>3.084145623778106</v>
      </c>
      <c r="CL119" s="2">
        <f>((3*CL$75*$BX$88*$BX$98*$BX$95)/(2*PI()))*(($BX$92^3)/(SQRT(SQRT(((CL$75*SIN($CB119))^2)+($BT$108-(CL$75*COS($CB119)))^2)^2+$BX$92^2)^5))</f>
        <v>3.1579512054173415</v>
      </c>
      <c r="CM119" s="2">
        <f>((3*CM$75*$BX$88*$BX$98*$BX$95)/(2*PI()))*(($BX$92^3)/(SQRT(SQRT(((CM$75*SIN($CB119))^2)+($BT$108-(CM$75*COS($CB119)))^2)^2+$BX$92^2)^5))</f>
        <v>3.1721079543066759</v>
      </c>
    </row>
    <row r="120" spans="61:92" x14ac:dyDescent="0.2">
      <c r="BT120" s="6">
        <f t="shared" si="106"/>
        <v>0.40949999999999986</v>
      </c>
      <c r="CB120">
        <f>CB119+$BX$98</f>
        <v>4.0578905108868168</v>
      </c>
      <c r="CC120" s="79"/>
      <c r="CD120" s="2">
        <f>((3*CD$75*$BX$88*$BX$98*$BX$95)/(2*PI()))*(($BX$92^3)/(SQRT(SQRT(((CD$75*SIN($CB120))^2)+($BT$108-(CD$75*COS($CB120)))^2)^2+$BX$92^2)^5))</f>
        <v>0.33707416298643655</v>
      </c>
      <c r="CE120" s="2">
        <f>((3*CE$75*$BX$88*$BX$98*$BX$95)/(2*PI()))*(($BX$92^3)/(SQRT(SQRT(((CE$75*SIN($CB120))^2)+($BT$108-(CE$75*COS($CB120)))^2)^2+$BX$92^2)^5))</f>
        <v>0.97727963504402382</v>
      </c>
      <c r="CF120" s="2">
        <f>((3*CF$75*$BX$88*$BX$98*$BX$95)/(2*PI()))*(($BX$92^3)/(SQRT(SQRT(((CF$75*SIN($CB120))^2)+($BT$108-(CF$75*COS($CB120)))^2)^2+$BX$92^2)^5))</f>
        <v>1.5563619946190517</v>
      </c>
      <c r="CG120" s="2">
        <f>((3*CG$75*$BX$88*$BX$98*$BX$95)/(2*PI()))*(($BX$92^3)/(SQRT(SQRT(((CG$75*SIN($CB120))^2)+($BT$108-(CG$75*COS($CB120)))^2)^2+$BX$92^2)^5))</f>
        <v>2.0597770141477318</v>
      </c>
      <c r="CH120" s="2">
        <f>((3*CH$75*$BX$88*$BX$98*$BX$95)/(2*PI()))*(($BX$92^3)/(SQRT(SQRT(((CH$75*SIN($CB120))^2)+($BT$108-(CH$75*COS($CB120)))^2)^2+$BX$92^2)^5))</f>
        <v>2.4785642930934988</v>
      </c>
      <c r="CI120" s="2">
        <f>((3*CI$75*$BX$88*$BX$98*$BX$95)/(2*PI()))*(($BX$92^3)/(SQRT(SQRT(((CI$75*SIN($CB120))^2)+($BT$108-(CI$75*COS($CB120)))^2)^2+$BX$92^2)^5))</f>
        <v>2.8092513848162044</v>
      </c>
      <c r="CJ120" s="2">
        <f>((3*CJ$75*$BX$88*$BX$98*$BX$95)/(2*PI()))*(($BX$92^3)/(SQRT(SQRT(((CJ$75*SIN($CB120))^2)+($BT$108-(CJ$75*COS($CB120)))^2)^2+$BX$92^2)^5))</f>
        <v>3.0532321759753924</v>
      </c>
      <c r="CK120" s="2">
        <f>((3*CK$75*$BX$88*$BX$98*$BX$95)/(2*PI()))*(($BX$92^3)/(SQRT(SQRT(((CK$75*SIN($CB120))^2)+($BT$108-(CK$75*COS($CB120)))^2)^2+$BX$92^2)^5))</f>
        <v>3.2158012710591724</v>
      </c>
      <c r="CL120" s="2">
        <f>((3*CL$75*$BX$88*$BX$98*$BX$95)/(2*PI()))*(($BX$92^3)/(SQRT(SQRT(((CL$75*SIN($CB120))^2)+($BT$108-(CL$75*COS($CB120)))^2)^2+$BX$92^2)^5))</f>
        <v>3.3050365327904254</v>
      </c>
      <c r="CM120" s="2">
        <f>((3*CM$75*$BX$88*$BX$98*$BX$95)/(2*PI()))*(($BX$92^3)/(SQRT(SQRT(((CM$75*SIN($CB120))^2)+($BT$108-(CM$75*COS($CB120)))^2)^2+$BX$92^2)^5))</f>
        <v>3.3306949718289856</v>
      </c>
    </row>
    <row r="121" spans="61:92" x14ac:dyDescent="0.2">
      <c r="BT121" s="6">
        <f t="shared" si="106"/>
        <v>0.44099999999999984</v>
      </c>
      <c r="CB121">
        <f>CB120+$BX$98</f>
        <v>4.319689898685966</v>
      </c>
      <c r="CC121" s="79"/>
      <c r="CD121" s="2">
        <f>((3*CD$75*$BX$88*$BX$98*$BX$95)/(2*PI()))*(($BX$92^3)/(SQRT(SQRT(((CD$75*SIN($CB121))^2)+($BT$108-(CD$75*COS($CB121)))^2)^2+$BX$92^2)^5))</f>
        <v>0.33846853238971714</v>
      </c>
      <c r="CE121" s="2">
        <f>((3*CE$75*$BX$88*$BX$98*$BX$95)/(2*PI()))*(($BX$92^3)/(SQRT(SQRT(((CE$75*SIN($CB121))^2)+($BT$108-(CE$75*COS($CB121)))^2)^2+$BX$92^2)^5))</f>
        <v>0.9893113705051626</v>
      </c>
      <c r="CF121" s="2">
        <f>((3*CF$75*$BX$88*$BX$98*$BX$95)/(2*PI()))*(($BX$92^3)/(SQRT(SQRT(((CF$75*SIN($CB121))^2)+($BT$108-(CF$75*COS($CB121)))^2)^2+$BX$92^2)^5))</f>
        <v>1.5878937028544098</v>
      </c>
      <c r="CG121" s="2">
        <f>((3*CG$75*$BX$88*$BX$98*$BX$95)/(2*PI()))*(($BX$92^3)/(SQRT(SQRT(((CG$75*SIN($CB121))^2)+($BT$108-(CG$75*COS($CB121)))^2)^2+$BX$92^2)^5))</f>
        <v>2.117199860038316</v>
      </c>
      <c r="CH121" s="2">
        <f>((3*CH$75*$BX$88*$BX$98*$BX$95)/(2*PI()))*(($BX$92^3)/(SQRT(SQRT(((CH$75*SIN($CB121))^2)+($BT$108-(CH$75*COS($CB121)))^2)^2+$BX$92^2)^5))</f>
        <v>2.5655067419799442</v>
      </c>
      <c r="CI121" s="2">
        <f>((3*CI$75*$BX$88*$BX$98*$BX$95)/(2*PI()))*(($BX$92^3)/(SQRT(SQRT(((CI$75*SIN($CB121))^2)+($BT$108-(CI$75*COS($CB121)))^2)^2+$BX$92^2)^5))</f>
        <v>2.9266438915591162</v>
      </c>
      <c r="CJ121" s="2">
        <f>((3*CJ$75*$BX$88*$BX$98*$BX$95)/(2*PI()))*(($BX$92^3)/(SQRT(SQRT(((CJ$75*SIN($CB121))^2)+($BT$108-(CJ$75*COS($CB121)))^2)^2+$BX$92^2)^5))</f>
        <v>3.1996555658730599</v>
      </c>
      <c r="CK121" s="2">
        <f>((3*CK$75*$BX$88*$BX$98*$BX$95)/(2*PI()))*(($BX$92^3)/(SQRT(SQRT(((CK$75*SIN($CB121))^2)+($BT$108-(CK$75*COS($CB121)))^2)^2+$BX$92^2)^5))</f>
        <v>3.3880147824422955</v>
      </c>
      <c r="CL121" s="2">
        <f>((3*CL$75*$BX$88*$BX$98*$BX$95)/(2*PI()))*(($BX$92^3)/(SQRT(SQRT(((CL$75*SIN($CB121))^2)+($BT$108-(CL$75*COS($CB121)))^2)^2+$BX$92^2)^5))</f>
        <v>3.4985775268147155</v>
      </c>
      <c r="CM121" s="2">
        <f>((3*CM$75*$BX$88*$BX$98*$BX$95)/(2*PI()))*(($BX$92^3)/(SQRT(SQRT(((CM$75*SIN($CB121))^2)+($BT$108-(CM$75*COS($CB121)))^2)^2+$BX$92^2)^5))</f>
        <v>3.5404594522782893</v>
      </c>
    </row>
    <row r="122" spans="61:92" x14ac:dyDescent="0.2">
      <c r="BT122" s="6">
        <f t="shared" si="106"/>
        <v>0.47249999999999981</v>
      </c>
      <c r="CB122">
        <f>CB121+$BX$98</f>
        <v>4.5814892864851151</v>
      </c>
      <c r="CC122" s="79"/>
      <c r="CD122" s="2">
        <f>((3*CD$75*$BX$88*$BX$98*$BX$95)/(2*PI()))*(($BX$92^3)/(SQRT(SQRT(((CD$75*SIN($CB122))^2)+($BT$108-(CD$75*COS($CB122)))^2)^2+$BX$92^2)^5))</f>
        <v>0.34003329420626005</v>
      </c>
      <c r="CE122" s="2">
        <f>((3*CE$75*$BX$88*$BX$98*$BX$95)/(2*PI()))*(($BX$92^3)/(SQRT(SQRT(((CE$75*SIN($CB122))^2)+($BT$108-(CE$75*COS($CB122)))^2)^2+$BX$92^2)^5))</f>
        <v>1.0029770905957085</v>
      </c>
      <c r="CF122" s="2">
        <f>((3*CF$75*$BX$88*$BX$98*$BX$95)/(2*PI()))*(($BX$92^3)/(SQRT(SQRT(((CF$75*SIN($CB122))^2)+($BT$108-(CF$75*COS($CB122)))^2)^2+$BX$92^2)^5))</f>
        <v>1.6241279298918763</v>
      </c>
      <c r="CG122" s="2">
        <f>((3*CG$75*$BX$88*$BX$98*$BX$95)/(2*PI()))*(($BX$92^3)/(SQRT(SQRT(((CG$75*SIN($CB122))^2)+($BT$108-(CG$75*COS($CB122)))^2)^2+$BX$92^2)^5))</f>
        <v>2.1839255914181264</v>
      </c>
      <c r="CH122" s="2">
        <f>((3*CH$75*$BX$88*$BX$98*$BX$95)/(2*PI()))*(($BX$92^3)/(SQRT(SQRT(((CH$75*SIN($CB122))^2)+($BT$108-(CH$75*COS($CB122)))^2)^2+$BX$92^2)^5))</f>
        <v>2.6675993707356556</v>
      </c>
      <c r="CI122" s="2">
        <f>((3*CI$75*$BX$88*$BX$98*$BX$95)/(2*PI()))*(($BX$92^3)/(SQRT(SQRT(((CI$75*SIN($CB122))^2)+($BT$108-(CI$75*COS($CB122)))^2)^2+$BX$92^2)^5))</f>
        <v>3.0658416519561951</v>
      </c>
      <c r="CJ122" s="2">
        <f>((3*CJ$75*$BX$88*$BX$98*$BX$95)/(2*PI()))*(($BX$92^3)/(SQRT(SQRT(((CJ$75*SIN($CB122))^2)+($BT$108-(CJ$75*COS($CB122)))^2)^2+$BX$92^2)^5))</f>
        <v>3.3748329982950067</v>
      </c>
      <c r="CK122" s="2">
        <f>((3*CK$75*$BX$88*$BX$98*$BX$95)/(2*PI()))*(($BX$92^3)/(SQRT(SQRT(((CK$75*SIN($CB122))^2)+($BT$108-(CK$75*COS($CB122)))^2)^2+$BX$92^2)^5))</f>
        <v>3.595716546061849</v>
      </c>
      <c r="CL122" s="2">
        <f>((3*CL$75*$BX$88*$BX$98*$BX$95)/(2*PI()))*(($BX$92^3)/(SQRT(SQRT(((CL$75*SIN($CB122))^2)+($BT$108-(CL$75*COS($CB122)))^2)^2+$BX$92^2)^5))</f>
        <v>3.7336893828125532</v>
      </c>
      <c r="CM122" s="2">
        <f>((3*CM$75*$BX$88*$BX$98*$BX$95)/(2*PI()))*(($BX$92^3)/(SQRT(SQRT(((CM$75*SIN($CB122))^2)+($BT$108-(CM$75*COS($CB122)))^2)^2+$BX$92^2)^5))</f>
        <v>3.7969012629812711</v>
      </c>
    </row>
    <row r="123" spans="61:92" x14ac:dyDescent="0.2">
      <c r="BT123" s="6">
        <f t="shared" si="106"/>
        <v>0.50399999999999978</v>
      </c>
      <c r="CB123">
        <f>CB122+$BX$98</f>
        <v>4.8432886742842642</v>
      </c>
      <c r="CC123" s="79"/>
      <c r="CD123" s="2">
        <f>((3*CD$75*$BX$88*$BX$98*$BX$95)/(2*PI()))*(($BX$92^3)/(SQRT(SQRT(((CD$75*SIN($CB123))^2)+($BT$108-(CD$75*COS($CB123)))^2)^2+$BX$92^2)^5))</f>
        <v>0.34166394544110923</v>
      </c>
      <c r="CE123" s="2">
        <f>((3*CE$75*$BX$88*$BX$98*$BX$95)/(2*PI()))*(($BX$92^3)/(SQRT(SQRT(((CE$75*SIN($CB123))^2)+($BT$108-(CE$75*COS($CB123)))^2)^2+$BX$92^2)^5))</f>
        <v>1.0174049390350095</v>
      </c>
      <c r="CF123" s="2">
        <f>((3*CF$75*$BX$88*$BX$98*$BX$95)/(2*PI()))*(($BX$92^3)/(SQRT(SQRT(((CF$75*SIN($CB123))^2)+($BT$108-(CF$75*COS($CB123)))^2)^2+$BX$92^2)^5))</f>
        <v>1.6628717158808197</v>
      </c>
      <c r="CG123" s="2">
        <f>((3*CG$75*$BX$88*$BX$98*$BX$95)/(2*PI()))*(($BX$92^3)/(SQRT(SQRT(((CG$75*SIN($CB123))^2)+($BT$108-(CG$75*COS($CB123)))^2)^2+$BX$92^2)^5))</f>
        <v>2.2561485208134129</v>
      </c>
      <c r="CH123" s="2">
        <f>((3*CH$75*$BX$88*$BX$98*$BX$95)/(2*PI()))*(($BX$92^3)/(SQRT(SQRT(((CH$75*SIN($CB123))^2)+($BT$108-(CH$75*COS($CB123)))^2)^2+$BX$92^2)^5))</f>
        <v>2.7793876448658268</v>
      </c>
      <c r="CI123" s="2">
        <f>((3*CI$75*$BX$88*$BX$98*$BX$95)/(2*PI()))*(($BX$92^3)/(SQRT(SQRT(((CI$75*SIN($CB123))^2)+($BT$108-(CI$75*COS($CB123)))^2)^2+$BX$92^2)^5))</f>
        <v>3.2199138413253525</v>
      </c>
      <c r="CJ123" s="2">
        <f>((3*CJ$75*$BX$88*$BX$98*$BX$95)/(2*PI()))*(($BX$92^3)/(SQRT(SQRT(((CJ$75*SIN($CB123))^2)+($BT$108-(CJ$75*COS($CB123)))^2)^2+$BX$92^2)^5))</f>
        <v>3.5706687539860131</v>
      </c>
      <c r="CK123" s="2">
        <f>((3*CK$75*$BX$88*$BX$98*$BX$95)/(2*PI()))*(($BX$92^3)/(SQRT(SQRT(((CK$75*SIN($CB123))^2)+($BT$108-(CK$75*COS($CB123)))^2)^2+$BX$92^2)^5))</f>
        <v>3.8300219723027227</v>
      </c>
      <c r="CL123" s="2">
        <f>((3*CL$75*$BX$88*$BX$98*$BX$95)/(2*PI()))*(($BX$92^3)/(SQRT(SQRT(((CL$75*SIN($CB123))^2)+($BT$108-(CL$75*COS($CB123)))^2)^2+$BX$92^2)^5))</f>
        <v>4.00107548984613</v>
      </c>
      <c r="CM123" s="2">
        <f>((3*CM$75*$BX$88*$BX$98*$BX$95)/(2*PI()))*(($BX$92^3)/(SQRT(SQRT(((CM$75*SIN($CB123))^2)+($BT$108-(CM$75*COS($CB123)))^2)^2+$BX$92^2)^5))</f>
        <v>4.0906443099710241</v>
      </c>
    </row>
    <row r="124" spans="61:92" x14ac:dyDescent="0.2">
      <c r="BT124" s="6">
        <f t="shared" si="106"/>
        <v>0.53549999999999975</v>
      </c>
      <c r="CB124">
        <f>CB123+$BX$98</f>
        <v>5.1050880620834134</v>
      </c>
      <c r="CC124" s="79"/>
      <c r="CD124" s="2">
        <f>((3*CD$75*$BX$88*$BX$98*$BX$95)/(2*PI()))*(($BX$92^3)/(SQRT(SQRT(((CD$75*SIN($CB124))^2)+($BT$108-(CD$75*COS($CB124)))^2)^2+$BX$92^2)^5))</f>
        <v>0.34324944717830314</v>
      </c>
      <c r="CE124" s="2">
        <f>((3*CE$75*$BX$88*$BX$98*$BX$95)/(2*PI()))*(($BX$92^3)/(SQRT(SQRT(((CE$75*SIN($CB124))^2)+($BT$108-(CE$75*COS($CB124)))^2)^2+$BX$92^2)^5))</f>
        <v>1.0316185645734486</v>
      </c>
      <c r="CF124" s="2">
        <f>((3*CF$75*$BX$88*$BX$98*$BX$95)/(2*PI()))*(($BX$92^3)/(SQRT(SQRT(((CF$75*SIN($CB124))^2)+($BT$108-(CF$75*COS($CB124)))^2)^2+$BX$92^2)^5))</f>
        <v>1.7015351024875702</v>
      </c>
      <c r="CG124" s="2">
        <f>((3*CG$75*$BX$88*$BX$98*$BX$95)/(2*PI()))*(($BX$92^3)/(SQRT(SQRT(((CG$75*SIN($CB124))^2)+($BT$108-(CG$75*COS($CB124)))^2)^2+$BX$92^2)^5))</f>
        <v>2.3291256453856191</v>
      </c>
      <c r="CH124" s="2">
        <f>((3*CH$75*$BX$88*$BX$98*$BX$95)/(2*PI()))*(($BX$92^3)/(SQRT(SQRT(((CH$75*SIN($CB124))^2)+($BT$108-(CH$75*COS($CB124)))^2)^2+$BX$92^2)^5))</f>
        <v>2.8936943046659098</v>
      </c>
      <c r="CI124" s="2">
        <f>((3*CI$75*$BX$88*$BX$98*$BX$95)/(2*PI()))*(($BX$92^3)/(SQRT(SQRT(((CI$75*SIN($CB124))^2)+($BT$108-(CI$75*COS($CB124)))^2)^2+$BX$92^2)^5))</f>
        <v>3.3792280021522214</v>
      </c>
      <c r="CJ124" s="2">
        <f>((3*CJ$75*$BX$88*$BX$98*$BX$95)/(2*PI()))*(($BX$92^3)/(SQRT(SQRT(((CJ$75*SIN($CB124))^2)+($BT$108-(CJ$75*COS($CB124)))^2)^2+$BX$92^2)^5))</f>
        <v>3.775276529343838</v>
      </c>
      <c r="CK124" s="2">
        <f>((3*CK$75*$BX$88*$BX$98*$BX$95)/(2*PI()))*(($BX$92^3)/(SQRT(SQRT(((CK$75*SIN($CB124))^2)+($BT$108-(CK$75*COS($CB124)))^2)^2+$BX$92^2)^5))</f>
        <v>4.0771516911629337</v>
      </c>
      <c r="CL124" s="2">
        <f>((3*CL$75*$BX$88*$BX$98*$BX$95)/(2*PI()))*(($BX$92^3)/(SQRT(SQRT(((CL$75*SIN($CB124))^2)+($BT$108-(CL$75*COS($CB124)))^2)^2+$BX$92^2)^5))</f>
        <v>4.2855129762031616</v>
      </c>
      <c r="CM124" s="2">
        <f>((3*CM$75*$BX$88*$BX$98*$BX$95)/(2*PI()))*(($BX$92^3)/(SQRT(SQRT(((CM$75*SIN($CB124))^2)+($BT$108-(CM$75*COS($CB124)))^2)^2+$BX$92^2)^5))</f>
        <v>4.405496283398838</v>
      </c>
    </row>
    <row r="125" spans="61:92" x14ac:dyDescent="0.2">
      <c r="BT125" s="6">
        <f t="shared" si="106"/>
        <v>0.56699999999999973</v>
      </c>
      <c r="CB125">
        <f>CB124+$BX$98</f>
        <v>5.3668874498825625</v>
      </c>
      <c r="CC125" s="79"/>
      <c r="CD125" s="2">
        <f>((3*CD$75*$BX$88*$BX$98*$BX$95)/(2*PI()))*(($BX$92^3)/(SQRT(SQRT(((CD$75*SIN($CB125))^2)+($BT$108-(CD$75*COS($CB125)))^2)^2+$BX$92^2)^5))</f>
        <v>0.34467974058554424</v>
      </c>
      <c r="CE125" s="2">
        <f>((3*CE$75*$BX$88*$BX$98*$BX$95)/(2*PI()))*(($BX$92^3)/(SQRT(SQRT(((CE$75*SIN($CB125))^2)+($BT$108-(CE$75*COS($CB125)))^2)^2+$BX$92^2)^5))</f>
        <v>1.0445996316197357</v>
      </c>
      <c r="CF125" s="2">
        <f>((3*CF$75*$BX$88*$BX$98*$BX$95)/(2*PI()))*(($BX$92^3)/(SQRT(SQRT(((CF$75*SIN($CB125))^2)+($BT$108-(CF$75*COS($CB125)))^2)^2+$BX$92^2)^5))</f>
        <v>1.7372782446895754</v>
      </c>
      <c r="CG125" s="2">
        <f>((3*CG$75*$BX$88*$BX$98*$BX$95)/(2*PI()))*(($BX$92^3)/(SQRT(SQRT(((CG$75*SIN($CB125))^2)+($BT$108-(CG$75*COS($CB125)))^2)^2+$BX$92^2)^5))</f>
        <v>2.3973958698994453</v>
      </c>
      <c r="CH125" s="2">
        <f>((3*CH$75*$BX$88*$BX$98*$BX$95)/(2*PI()))*(($BX$92^3)/(SQRT(SQRT(((CH$75*SIN($CB125))^2)+($BT$108-(CH$75*COS($CB125)))^2)^2+$BX$92^2)^5))</f>
        <v>3.0018532388056598</v>
      </c>
      <c r="CI125" s="2">
        <f>((3*CI$75*$BX$88*$BX$98*$BX$95)/(2*PI()))*(($BX$92^3)/(SQRT(SQRT(((CI$75*SIN($CB125))^2)+($BT$108-(CI$75*COS($CB125)))^2)^2+$BX$92^2)^5))</f>
        <v>3.5316069722095791</v>
      </c>
      <c r="CJ125" s="2">
        <f>((3*CJ$75*$BX$88*$BX$98*$BX$95)/(2*PI()))*(($BX$92^3)/(SQRT(SQRT(((CJ$75*SIN($CB125))^2)+($BT$108-(CJ$75*COS($CB125)))^2)^2+$BX$92^2)^5))</f>
        <v>3.9729535244356118</v>
      </c>
      <c r="CK125" s="2">
        <f>((3*CK$75*$BX$88*$BX$98*$BX$95)/(2*PI()))*(($BX$92^3)/(SQRT(SQRT(((CK$75*SIN($CB125))^2)+($BT$108-(CK$75*COS($CB125)))^2)^2+$BX$92^2)^5))</f>
        <v>4.3181246192826199</v>
      </c>
      <c r="CL125" s="2">
        <f>((3*CL$75*$BX$88*$BX$98*$BX$95)/(2*PI()))*(($BX$92^3)/(SQRT(SQRT(((CL$75*SIN($CB125))^2)+($BT$108-(CL$75*COS($CB125)))^2)^2+$BX$92^2)^5))</f>
        <v>4.5651923114677002</v>
      </c>
      <c r="CM125" s="2">
        <f>((3*CM$75*$BX$88*$BX$98*$BX$95)/(2*PI()))*(($BX$92^3)/(SQRT(SQRT(((CM$75*SIN($CB125))^2)+($BT$108-(CM$75*COS($CB125)))^2)^2+$BX$92^2)^5))</f>
        <v>4.7173984662287802</v>
      </c>
    </row>
    <row r="126" spans="61:92" x14ac:dyDescent="0.2">
      <c r="BT126" s="6">
        <f t="shared" si="106"/>
        <v>0.5984999999999997</v>
      </c>
      <c r="CB126">
        <f>CB125+$BX$98</f>
        <v>5.6286868376817116</v>
      </c>
      <c r="CC126" s="79"/>
      <c r="CD126" s="2">
        <f>((3*CD$75*$BX$88*$BX$98*$BX$95)/(2*PI()))*(($BX$92^3)/(SQRT(SQRT(((CD$75*SIN($CB126))^2)+($BT$108-(CD$75*COS($CB126)))^2)^2+$BX$92^2)^5))</f>
        <v>0.34585376541939916</v>
      </c>
      <c r="CE126" s="2">
        <f>((3*CE$75*$BX$88*$BX$98*$BX$95)/(2*PI()))*(($BX$92^3)/(SQRT(SQRT(((CE$75*SIN($CB126))^2)+($BT$108-(CE$75*COS($CB126)))^2)^2+$BX$92^2)^5))</f>
        <v>1.0553688347092667</v>
      </c>
      <c r="CF126" s="2">
        <f>((3*CF$75*$BX$88*$BX$98*$BX$95)/(2*PI()))*(($BX$92^3)/(SQRT(SQRT(((CF$75*SIN($CB126))^2)+($BT$108-(CF$75*COS($CB126)))^2)^2+$BX$92^2)^5))</f>
        <v>1.7672467003325927</v>
      </c>
      <c r="CG126" s="2">
        <f>((3*CG$75*$BX$88*$BX$98*$BX$95)/(2*PI()))*(($BX$92^3)/(SQRT(SQRT(((CG$75*SIN($CB126))^2)+($BT$108-(CG$75*COS($CB126)))^2)^2+$BX$92^2)^5))</f>
        <v>2.4552336465442979</v>
      </c>
      <c r="CH126" s="2">
        <f>((3*CH$75*$BX$88*$BX$98*$BX$95)/(2*PI()))*(($BX$92^3)/(SQRT(SQRT(((CH$75*SIN($CB126))^2)+($BT$108-(CH$75*COS($CB126)))^2)^2+$BX$92^2)^5))</f>
        <v>3.0944077825567122</v>
      </c>
      <c r="CI126" s="2">
        <f>((3*CI$75*$BX$88*$BX$98*$BX$95)/(2*PI()))*(($BX$92^3)/(SQRT(SQRT(((CI$75*SIN($CB126))^2)+($BT$108-(CI$75*COS($CB126)))^2)^2+$BX$92^2)^5))</f>
        <v>3.6632520760394751</v>
      </c>
      <c r="CJ126" s="2">
        <f>((3*CJ$75*$BX$88*$BX$98*$BX$95)/(2*PI()))*(($BX$92^3)/(SQRT(SQRT(((CJ$75*SIN($CB126))^2)+($BT$108-(CJ$75*COS($CB126)))^2)^2+$BX$92^2)^5))</f>
        <v>4.1452676893378451</v>
      </c>
      <c r="CK126" s="2">
        <f>((3*CK$75*$BX$88*$BX$98*$BX$95)/(2*PI()))*(($BX$92^3)/(SQRT(SQRT(((CK$75*SIN($CB126))^2)+($BT$108-(CK$75*COS($CB126)))^2)^2+$BX$92^2)^5))</f>
        <v>4.5299222371499406</v>
      </c>
      <c r="CL126" s="2">
        <f>((3*CL$75*$BX$88*$BX$98*$BX$95)/(2*PI()))*(($BX$92^3)/(SQRT(SQRT(((CL$75*SIN($CB126))^2)+($BT$108-(CL$75*COS($CB126)))^2)^2+$BX$92^2)^5))</f>
        <v>4.8128643563057913</v>
      </c>
      <c r="CM126" s="2">
        <f>((3*CM$75*$BX$88*$BX$98*$BX$95)/(2*PI()))*(($BX$92^3)/(SQRT(SQRT(((CM$75*SIN($CB126))^2)+($BT$108-(CM$75*COS($CB126)))^2)^2+$BX$92^2)^5))</f>
        <v>4.9954713673643001</v>
      </c>
    </row>
    <row r="127" spans="61:92" x14ac:dyDescent="0.2">
      <c r="BT127" s="6">
        <f t="shared" si="106"/>
        <v>0.62999999999999967</v>
      </c>
      <c r="CB127">
        <f>CB126+$BX$98</f>
        <v>5.8904862254808608</v>
      </c>
      <c r="CC127" s="79"/>
      <c r="CD127" s="2">
        <f>((3*CD$75*$BX$88*$BX$98*$BX$95)/(2*PI()))*(($BX$92^3)/(SQRT(SQRT(((CD$75*SIN($CB127))^2)+($BT$108-(CD$75*COS($CB127)))^2)^2+$BX$92^2)^5))</f>
        <v>0.34668730787993546</v>
      </c>
      <c r="CE127" s="2">
        <f>((3*CE$75*$BX$88*$BX$98*$BX$95)/(2*PI()))*(($BX$92^3)/(SQRT(SQRT(((CE$75*SIN($CB127))^2)+($BT$108-(CE$75*COS($CB127)))^2)^2+$BX$92^2)^5))</f>
        <v>1.0630778412407611</v>
      </c>
      <c r="CF127" s="2">
        <f>((3*CF$75*$BX$88*$BX$98*$BX$95)/(2*PI()))*(($BX$92^3)/(SQRT(SQRT(((CF$75*SIN($CB127))^2)+($BT$108-(CF$75*COS($CB127)))^2)^2+$BX$92^2)^5))</f>
        <v>1.7888761160306048</v>
      </c>
      <c r="CG127" s="2">
        <f>((3*CG$75*$BX$88*$BX$98*$BX$95)/(2*PI()))*(($BX$92^3)/(SQRT(SQRT(((CG$75*SIN($CB127))^2)+($BT$108-(CG$75*COS($CB127)))^2)^2+$BX$92^2)^5))</f>
        <v>2.4973165831447051</v>
      </c>
      <c r="CH127" s="2">
        <f>((3*CH$75*$BX$88*$BX$98*$BX$95)/(2*PI()))*(($BX$92^3)/(SQRT(SQRT(((CH$75*SIN($CB127))^2)+($BT$108-(CH$75*COS($CB127)))^2)^2+$BX$92^2)^5))</f>
        <v>3.1622818172939358</v>
      </c>
      <c r="CI127" s="2">
        <f>((3*CI$75*$BX$88*$BX$98*$BX$95)/(2*PI()))*(($BX$92^3)/(SQRT(SQRT(((CI$75*SIN($CB127))^2)+($BT$108-(CI$75*COS($CB127)))^2)^2+$BX$92^2)^5))</f>
        <v>3.7605206893938039</v>
      </c>
      <c r="CJ127" s="2">
        <f>((3*CJ$75*$BX$88*$BX$98*$BX$95)/(2*PI()))*(($BX$92^3)/(SQRT(SQRT(((CJ$75*SIN($CB127))^2)+($BT$108-(CJ$75*COS($CB127)))^2)^2+$BX$92^2)^5))</f>
        <v>4.2734892562008886</v>
      </c>
      <c r="CK127" s="2">
        <f>((3*CK$75*$BX$88*$BX$98*$BX$95)/(2*PI()))*(($BX$92^3)/(SQRT(SQRT(((CK$75*SIN($CB127))^2)+($BT$108-(CK$75*COS($CB127)))^2)^2+$BX$92^2)^5))</f>
        <v>4.6885613728171602</v>
      </c>
      <c r="CL127" s="2">
        <f>((3*CL$75*$BX$88*$BX$98*$BX$95)/(2*PI()))*(($BX$92^3)/(SQRT(SQRT(((CL$75*SIN($CB127))^2)+($BT$108-(CL$75*COS($CB127)))^2)^2+$BX$92^2)^5))</f>
        <v>4.9994886255603053</v>
      </c>
      <c r="CM127" s="2">
        <f>((3*CM$75*$BX$88*$BX$98*$BX$95)/(2*PI()))*(($BX$92^3)/(SQRT(SQRT(((CM$75*SIN($CB127))^2)+($BT$108-(CM$75*COS($CB127)))^2)^2+$BX$92^2)^5))</f>
        <v>5.2061345903612564</v>
      </c>
    </row>
    <row r="128" spans="61:92" x14ac:dyDescent="0.2">
      <c r="BT128" s="6">
        <f t="shared" si="106"/>
        <v>0.66149999999999964</v>
      </c>
      <c r="CB128">
        <f>CB127+$BX$98</f>
        <v>6.1522856132800099</v>
      </c>
      <c r="CC128" s="79"/>
      <c r="CD128" s="2">
        <f>((3*CD$75*$BX$88*$BX$98*$BX$95)/(2*PI()))*(($BX$92^3)/(SQRT(SQRT(((CD$75*SIN($CB128))^2)+($BT$108-(CD$75*COS($CB128)))^2)^2+$BX$92^2)^5))</f>
        <v>0.34711988623010087</v>
      </c>
      <c r="CE128" s="2">
        <f>((3*CE$75*$BX$88*$BX$98*$BX$95)/(2*PI()))*(($BX$92^3)/(SQRT(SQRT(((CE$75*SIN($CB128))^2)+($BT$108-(CE$75*COS($CB128)))^2)^2+$BX$92^2)^5))</f>
        <v>1.06709930771497</v>
      </c>
      <c r="CF128" s="2">
        <f>((3*CF$75*$BX$88*$BX$98*$BX$95)/(2*PI()))*(($BX$92^3)/(SQRT(SQRT(((CF$75*SIN($CB128))^2)+($BT$108-(CF$75*COS($CB128)))^2)^2+$BX$92^2)^5))</f>
        <v>1.8002180974697159</v>
      </c>
      <c r="CG128" s="2">
        <f>((3*CG$75*$BX$88*$BX$98*$BX$95)/(2*PI()))*(($BX$92^3)/(SQRT(SQRT(((CG$75*SIN($CB128))^2)+($BT$108-(CG$75*COS($CB128)))^2)^2+$BX$92^2)^5))</f>
        <v>2.5194977231285343</v>
      </c>
      <c r="CH128" s="2">
        <f>((3*CH$75*$BX$88*$BX$98*$BX$95)/(2*PI()))*(($BX$92^3)/(SQRT(SQRT(((CH$75*SIN($CB128))^2)+($BT$108-(CH$75*COS($CB128)))^2)^2+$BX$92^2)^5))</f>
        <v>3.1982366953125845</v>
      </c>
      <c r="CI128" s="2">
        <f>((3*CI$75*$BX$88*$BX$98*$BX$95)/(2*PI()))*(($BX$92^3)/(SQRT(SQRT(((CI$75*SIN($CB128))^2)+($BT$108-(CI$75*COS($CB128)))^2)^2+$BX$92^2)^5))</f>
        <v>3.8122950981970276</v>
      </c>
      <c r="CJ128" s="2">
        <f>((3*CJ$75*$BX$88*$BX$98*$BX$95)/(2*PI()))*(($BX$92^3)/(SQRT(SQRT(((CJ$75*SIN($CB128))^2)+($BT$108-(CJ$75*COS($CB128)))^2)^2+$BX$92^2)^5))</f>
        <v>4.3420501751461398</v>
      </c>
      <c r="CK128" s="2">
        <f>((3*CK$75*$BX$88*$BX$98*$BX$95)/(2*PI()))*(($BX$92^3)/(SQRT(SQRT(((CK$75*SIN($CB128))^2)+($BT$108-(CK$75*COS($CB128)))^2)^2+$BX$92^2)^5))</f>
        <v>4.773746048742125</v>
      </c>
      <c r="CL128" s="2">
        <f>((3*CL$75*$BX$88*$BX$98*$BX$95)/(2*PI()))*(($BX$92^3)/(SQRT(SQRT(((CL$75*SIN($CB128))^2)+($BT$108-(CL$75*COS($CB128)))^2)^2+$BX$92^2)^5))</f>
        <v>5.1000891588929704</v>
      </c>
      <c r="CM128" s="2">
        <f>((3*CM$75*$BX$88*$BX$98*$BX$95)/(2*PI()))*(($BX$92^3)/(SQRT(SQRT(((CM$75*SIN($CB128))^2)+($BT$108-(CM$75*COS($CB128)))^2)^2+$BX$92^2)^5))</f>
        <v>5.3200902530714256</v>
      </c>
      <c r="CN128" s="80">
        <f>SUM(CD105:CM128)</f>
        <v>635.75577583407755</v>
      </c>
    </row>
    <row r="129" spans="72:91" x14ac:dyDescent="0.2">
      <c r="BT129" s="6">
        <f t="shared" si="106"/>
        <v>0.69299999999999962</v>
      </c>
    </row>
    <row r="130" spans="72:91" x14ac:dyDescent="0.2">
      <c r="BT130" s="6">
        <f t="shared" si="106"/>
        <v>0.72449999999999959</v>
      </c>
      <c r="CB130" t="s">
        <v>66</v>
      </c>
      <c r="CC130">
        <v>0</v>
      </c>
      <c r="CD130">
        <f>$BX$88/2</f>
        <v>5.2499999999999995E-3</v>
      </c>
      <c r="CE130">
        <f>CD130+$BX$88</f>
        <v>1.575E-2</v>
      </c>
      <c r="CF130">
        <f>CE130+$BX$88</f>
        <v>2.6249999999999999E-2</v>
      </c>
      <c r="CG130">
        <f t="shared" ref="CG130:CM130" si="107">CF130+$BX$88</f>
        <v>3.6749999999999998E-2</v>
      </c>
      <c r="CH130">
        <f t="shared" si="107"/>
        <v>4.725E-2</v>
      </c>
      <c r="CI130">
        <f t="shared" si="107"/>
        <v>5.7749999999999996E-2</v>
      </c>
      <c r="CJ130">
        <f t="shared" si="107"/>
        <v>6.8249999999999991E-2</v>
      </c>
      <c r="CK130">
        <f t="shared" si="107"/>
        <v>7.8749999999999987E-2</v>
      </c>
      <c r="CL130">
        <f t="shared" si="107"/>
        <v>8.9249999999999982E-2</v>
      </c>
      <c r="CM130">
        <f t="shared" si="107"/>
        <v>9.9749999999999978E-2</v>
      </c>
    </row>
    <row r="131" spans="72:91" x14ac:dyDescent="0.2">
      <c r="CC131" s="79"/>
      <c r="CD131" s="79"/>
      <c r="CE131" s="79"/>
      <c r="CF131" s="79"/>
      <c r="CG131" s="79"/>
      <c r="CH131" s="79"/>
      <c r="CI131" s="79"/>
      <c r="CJ131" s="79"/>
      <c r="CK131" s="79"/>
      <c r="CL131" s="79"/>
      <c r="CM131" s="79"/>
    </row>
    <row r="132" spans="72:91" x14ac:dyDescent="0.2">
      <c r="CB132">
        <f>$BX$98/2</f>
        <v>0.1308996938995747</v>
      </c>
      <c r="CC132" s="79"/>
      <c r="CD132" s="2">
        <f>((3*CD$75*$BX$88*$BX$98*$BX$95)/(2*PI()))*(($BX$92^3)/(SQRT(SQRT(((CD$75*SIN($CB132))^2)+($BT$109-(CD$75*COS($CB132)))^2)^2+$BX$92^2)^5))</f>
        <v>0.30067671538054708</v>
      </c>
      <c r="CE132" s="2">
        <f>((3*CE$75*$BX$88*$BX$98*$BX$95)/(2*PI()))*(($BX$92^3)/(SQRT(SQRT(((CE$75*SIN($CB132))^2)+($BT$109-(CE$75*COS($CB132)))^2)^2+$BX$92^2)^5))</f>
        <v>0.95606120494467994</v>
      </c>
      <c r="CF132" s="2">
        <f>((3*CF$75*$BX$88*$BX$98*$BX$95)/(2*PI()))*(($BX$92^3)/(SQRT(SQRT(((CF$75*SIN($CB132))^2)+($BT$109-(CF$75*COS($CB132)))^2)^2+$BX$92^2)^5))</f>
        <v>1.670798699019528</v>
      </c>
      <c r="CG132" s="2">
        <f>((3*CG$75*$BX$88*$BX$98*$BX$95)/(2*PI()))*(($BX$92^3)/(SQRT(SQRT(((CG$75*SIN($CB132))^2)+($BT$109-(CG$75*COS($CB132)))^2)^2+$BX$92^2)^5))</f>
        <v>2.4248576529022232</v>
      </c>
      <c r="CH132" s="2">
        <f>((3*CH$75*$BX$88*$BX$98*$BX$95)/(2*PI()))*(($BX$92^3)/(SQRT(SQRT(((CH$75*SIN($CB132))^2)+($BT$109-(CH$75*COS($CB132)))^2)^2+$BX$92^2)^5))</f>
        <v>3.19365253255026</v>
      </c>
      <c r="CI132" s="2">
        <f>((3*CI$75*$BX$88*$BX$98*$BX$95)/(2*PI()))*(($BX$92^3)/(SQRT(SQRT(((CI$75*SIN($CB132))^2)+($BT$109-(CI$75*COS($CB132)))^2)^2+$BX$92^2)^5))</f>
        <v>3.9497105307608327</v>
      </c>
      <c r="CJ132" s="2">
        <f>((3*CJ$75*$BX$88*$BX$98*$BX$95)/(2*PI()))*(($BX$92^3)/(SQRT(SQRT(((CJ$75*SIN($CB132))^2)+($BT$109-(CJ$75*COS($CB132)))^2)^2+$BX$92^2)^5))</f>
        <v>4.66485209353326</v>
      </c>
      <c r="CK132" s="2">
        <f>((3*CK$75*$BX$88*$BX$98*$BX$95)/(2*PI()))*(($BX$92^3)/(SQRT(SQRT(((CK$75*SIN($CB132))^2)+($BT$109-(CK$75*COS($CB132)))^2)^2+$BX$92^2)^5))</f>
        <v>5.3125910211486165</v>
      </c>
      <c r="CL132" s="2">
        <f>((3*CL$75*$BX$88*$BX$98*$BX$95)/(2*PI()))*(($BX$92^3)/(SQRT(SQRT(((CL$75*SIN($CB132))^2)+($BT$109-(CL$75*COS($CB132)))^2)^2+$BX$92^2)^5))</f>
        <v>5.870395330917674</v>
      </c>
      <c r="CM132" s="2">
        <f>((3*CM$75*$BX$88*$BX$98*$BX$95)/(2*PI()))*(($BX$92^3)/(SQRT(SQRT(((CM$75*SIN($CB132))^2)+($BT$109-(CM$75*COS($CB132)))^2)^2+$BX$92^2)^5))</f>
        <v>6.321467357008026</v>
      </c>
    </row>
    <row r="133" spans="72:91" x14ac:dyDescent="0.2">
      <c r="CB133">
        <f>CB132+$BX$98</f>
        <v>0.39269908169872414</v>
      </c>
      <c r="CC133" s="79"/>
      <c r="CD133" s="2">
        <f>((3*CD$75*$BX$88*$BX$98*$BX$95)/(2*PI()))*(($BX$92^3)/(SQRT(SQRT(((CD$75*SIN($CB133))^2)+($BT$109-(CD$75*COS($CB133)))^2)^2+$BX$92^2)^5))</f>
        <v>0.29996970357772684</v>
      </c>
      <c r="CE133" s="2">
        <f>((3*CE$75*$BX$88*$BX$98*$BX$95)/(2*PI()))*(($BX$92^3)/(SQRT(SQRT(((CE$75*SIN($CB133))^2)+($BT$109-(CE$75*COS($CB133)))^2)^2+$BX$92^2)^5))</f>
        <v>0.94918164576958586</v>
      </c>
      <c r="CF133" s="2">
        <f>((3*CF$75*$BX$88*$BX$98*$BX$95)/(2*PI()))*(($BX$92^3)/(SQRT(SQRT(((CF$75*SIN($CB133))^2)+($BT$109-(CF$75*COS($CB133)))^2)^2+$BX$92^2)^5))</f>
        <v>1.6504491297547079</v>
      </c>
      <c r="CG133" s="2">
        <f>((3*CG$75*$BX$88*$BX$98*$BX$95)/(2*PI()))*(($BX$92^3)/(SQRT(SQRT(((CG$75*SIN($CB133))^2)+($BT$109-(CG$75*COS($CB133)))^2)^2+$BX$92^2)^5))</f>
        <v>2.3830610526459175</v>
      </c>
      <c r="CH133" s="2">
        <f>((3*CH$75*$BX$88*$BX$98*$BX$95)/(2*PI()))*(($BX$92^3)/(SQRT(SQRT(((CH$75*SIN($CB133))^2)+($BT$109-(CH$75*COS($CB133)))^2)^2+$BX$92^2)^5))</f>
        <v>3.1224486206328743</v>
      </c>
      <c r="CI133" s="2">
        <f>((3*CI$75*$BX$88*$BX$98*$BX$95)/(2*PI()))*(($BX$92^3)/(SQRT(SQRT(((CI$75*SIN($CB133))^2)+($BT$109-(CI$75*COS($CB133)))^2)^2+$BX$92^2)^5))</f>
        <v>3.8419568261558226</v>
      </c>
      <c r="CJ133" s="2">
        <f>((3*CJ$75*$BX$88*$BX$98*$BX$95)/(2*PI()))*(($BX$92^3)/(SQRT(SQRT(((CJ$75*SIN($CB133))^2)+($BT$109-(CJ$75*COS($CB133)))^2)^2+$BX$92^2)^5))</f>
        <v>4.5150104910393996</v>
      </c>
      <c r="CK133" s="2">
        <f>((3*CK$75*$BX$88*$BX$98*$BX$95)/(2*PI()))*(($BX$92^3)/(SQRT(SQRT(((CK$75*SIN($CB133))^2)+($BT$109-(CK$75*COS($CB133)))^2)^2+$BX$92^2)^5))</f>
        <v>5.1173703201932064</v>
      </c>
      <c r="CL133" s="2">
        <f>((3*CL$75*$BX$88*$BX$98*$BX$95)/(2*PI()))*(($BX$92^3)/(SQRT(SQRT(((CL$75*SIN($CB133))^2)+($BT$109-(CL$75*COS($CB133)))^2)^2+$BX$92^2)^5))</f>
        <v>5.6291409018905654</v>
      </c>
      <c r="CM133" s="2">
        <f>((3*CM$75*$BX$88*$BX$98*$BX$95)/(2*PI()))*(($BX$92^3)/(SQRT(SQRT(((CM$75*SIN($CB133))^2)+($BT$109-(CM$75*COS($CB133)))^2)^2+$BX$92^2)^5))</f>
        <v>6.0362368150182268</v>
      </c>
    </row>
    <row r="134" spans="72:91" x14ac:dyDescent="0.2">
      <c r="CB134">
        <f>CB133+$BX$98</f>
        <v>0.65449846949787349</v>
      </c>
      <c r="CC134" s="79"/>
      <c r="CD134" s="2">
        <f>((3*CD$75*$BX$88*$BX$98*$BX$95)/(2*PI()))*(($BX$92^3)/(SQRT(SQRT(((CD$75*SIN($CB134))^2)+($BT$109-(CD$75*COS($CB134)))^2)^2+$BX$92^2)^5))</f>
        <v>0.29861043806505666</v>
      </c>
      <c r="CE134" s="2">
        <f>((3*CE$75*$BX$88*$BX$98*$BX$95)/(2*PI()))*(($BX$92^3)/(SQRT(SQRT(((CE$75*SIN($CB134))^2)+($BT$109-(CE$75*COS($CB134)))^2)^2+$BX$92^2)^5))</f>
        <v>0.93608627937413513</v>
      </c>
      <c r="CF134" s="2">
        <f>((3*CF$75*$BX$88*$BX$98*$BX$95)/(2*PI()))*(($BX$92^3)/(SQRT(SQRT(((CF$75*SIN($CB134))^2)+($BT$109-(CF$75*COS($CB134)))^2)^2+$BX$92^2)^5))</f>
        <v>1.6121080688068699</v>
      </c>
      <c r="CG134" s="2">
        <f>((3*CG$75*$BX$88*$BX$98*$BX$95)/(2*PI()))*(($BX$92^3)/(SQRT(SQRT(((CG$75*SIN($CB134))^2)+($BT$109-(CG$75*COS($CB134)))^2)^2+$BX$92^2)^5))</f>
        <v>2.3051259995871325</v>
      </c>
      <c r="CH134" s="2">
        <f>((3*CH$75*$BX$88*$BX$98*$BX$95)/(2*PI()))*(($BX$92^3)/(SQRT(SQRT(((CH$75*SIN($CB134))^2)+($BT$109-(CH$75*COS($CB134)))^2)^2+$BX$92^2)^5))</f>
        <v>2.9910551677294746</v>
      </c>
      <c r="CI134" s="2">
        <f>((3*CI$75*$BX$88*$BX$98*$BX$95)/(2*PI()))*(($BX$92^3)/(SQRT(SQRT(((CI$75*SIN($CB134))^2)+($BT$109-(CI$75*COS($CB134)))^2)^2+$BX$92^2)^5))</f>
        <v>3.6451494227632506</v>
      </c>
      <c r="CJ134" s="2">
        <f>((3*CJ$75*$BX$88*$BX$98*$BX$95)/(2*PI()))*(($BX$92^3)/(SQRT(SQRT(((CJ$75*SIN($CB134))^2)+($BT$109-(CJ$75*COS($CB134)))^2)^2+$BX$92^2)^5))</f>
        <v>4.2440487700419798</v>
      </c>
      <c r="CK134" s="2">
        <f>((3*CK$75*$BX$88*$BX$98*$BX$95)/(2*PI()))*(($BX$92^3)/(SQRT(SQRT(((CK$75*SIN($CB134))^2)+($BT$109-(CK$75*COS($CB134)))^2)^2+$BX$92^2)^5))</f>
        <v>4.767701930548613</v>
      </c>
      <c r="CL134" s="2">
        <f>((3*CL$75*$BX$88*$BX$98*$BX$95)/(2*PI()))*(($BX$92^3)/(SQRT(SQRT(((CL$75*SIN($CB134))^2)+($BT$109-(CL$75*COS($CB134)))^2)^2+$BX$92^2)^5))</f>
        <v>5.2008840280269304</v>
      </c>
      <c r="CM134" s="2">
        <f>((3*CM$75*$BX$88*$BX$98*$BX$95)/(2*PI()))*(($BX$92^3)/(SQRT(SQRT(((CM$75*SIN($CB134))^2)+($BT$109-(CM$75*COS($CB134)))^2)^2+$BX$92^2)^5))</f>
        <v>5.5341104873788556</v>
      </c>
    </row>
    <row r="135" spans="72:91" x14ac:dyDescent="0.2">
      <c r="CB135">
        <f>CB134+$BX$98</f>
        <v>0.91629785729702284</v>
      </c>
      <c r="CC135" s="79"/>
      <c r="CD135" s="2">
        <f>((3*CD$75*$BX$88*$BX$98*$BX$95)/(2*PI()))*(($BX$92^3)/(SQRT(SQRT(((CD$75*SIN($CB135))^2)+($BT$109-(CD$75*COS($CB135)))^2)^2+$BX$92^2)^5))</f>
        <v>0.29670282360191647</v>
      </c>
      <c r="CE135" s="2">
        <f>((3*CE$75*$BX$88*$BX$98*$BX$95)/(2*PI()))*(($BX$92^3)/(SQRT(SQRT(((CE$75*SIN($CB135))^2)+($BT$109-(CE$75*COS($CB135)))^2)^2+$BX$92^2)^5))</f>
        <v>0.9179945925385139</v>
      </c>
      <c r="CF135" s="2">
        <f>((3*CF$75*$BX$88*$BX$98*$BX$95)/(2*PI()))*(($BX$92^3)/(SQRT(SQRT(((CF$75*SIN($CB135))^2)+($BT$109-(CF$75*COS($CB135)))^2)^2+$BX$92^2)^5))</f>
        <v>1.5599826585223793</v>
      </c>
      <c r="CG135" s="2">
        <f>((3*CG$75*$BX$88*$BX$98*$BX$95)/(2*PI()))*(($BX$92^3)/(SQRT(SQRT(((CG$75*SIN($CB135))^2)+($BT$109-(CG$75*COS($CB135)))^2)^2+$BX$92^2)^5))</f>
        <v>2.2008737213342844</v>
      </c>
      <c r="CH135" s="2">
        <f>((3*CH$75*$BX$88*$BX$98*$BX$95)/(2*PI()))*(($BX$92^3)/(SQRT(SQRT(((CH$75*SIN($CB135))^2)+($BT$109-(CH$75*COS($CB135)))^2)^2+$BX$92^2)^5))</f>
        <v>2.8180985554518432</v>
      </c>
      <c r="CI135" s="2">
        <f>((3*CI$75*$BX$88*$BX$98*$BX$95)/(2*PI()))*(($BX$92^3)/(SQRT(SQRT(((CI$75*SIN($CB135))^2)+($BT$109-(CI$75*COS($CB135)))^2)^2+$BX$92^2)^5))</f>
        <v>3.3901379192774677</v>
      </c>
      <c r="CJ135" s="2">
        <f>((3*CJ$75*$BX$88*$BX$98*$BX$95)/(2*PI()))*(($BX$92^3)/(SQRT(SQRT(((CJ$75*SIN($CB135))^2)+($BT$109-(CJ$75*COS($CB135)))^2)^2+$BX$92^2)^5))</f>
        <v>3.8982509670656493</v>
      </c>
      <c r="CK135" s="2">
        <f>((3*CK$75*$BX$88*$BX$98*$BX$95)/(2*PI()))*(($BX$92^3)/(SQRT(SQRT(((CK$75*SIN($CB135))^2)+($BT$109-(CK$75*COS($CB135)))^2)^2+$BX$92^2)^5))</f>
        <v>4.3278605244186483</v>
      </c>
      <c r="CL135" s="2">
        <f>((3*CL$75*$BX$88*$BX$98*$BX$95)/(2*PI()))*(($BX$92^3)/(SQRT(SQRT(((CL$75*SIN($CB135))^2)+($BT$109-(CL$75*COS($CB135)))^2)^2+$BX$92^2)^5))</f>
        <v>4.6694183305644499</v>
      </c>
      <c r="CM135" s="2">
        <f>((3*CM$75*$BX$88*$BX$98*$BX$95)/(2*PI()))*(($BX$92^3)/(SQRT(SQRT(((CM$75*SIN($CB135))^2)+($BT$109-(CM$75*COS($CB135)))^2)^2+$BX$92^2)^5))</f>
        <v>4.918675857666515</v>
      </c>
    </row>
    <row r="136" spans="72:91" x14ac:dyDescent="0.2">
      <c r="CB136">
        <f>CB135+$BX$98</f>
        <v>1.1780972450961722</v>
      </c>
      <c r="CC136" s="79"/>
      <c r="CD136" s="2">
        <f>((3*CD$75*$BX$88*$BX$98*$BX$95)/(2*PI()))*(($BX$92^3)/(SQRT(SQRT(((CD$75*SIN($CB136))^2)+($BT$109-(CD$75*COS($CB136)))^2)^2+$BX$92^2)^5))</f>
        <v>0.29438964680984342</v>
      </c>
      <c r="CE136" s="2">
        <f>((3*CE$75*$BX$88*$BX$98*$BX$95)/(2*PI()))*(($BX$92^3)/(SQRT(SQRT(((CE$75*SIN($CB136))^2)+($BT$109-(CE$75*COS($CB136)))^2)^2+$BX$92^2)^5))</f>
        <v>0.89649696677123591</v>
      </c>
      <c r="CF136" s="2">
        <f>((3*CF$75*$BX$88*$BX$98*$BX$95)/(2*PI()))*(($BX$92^3)/(SQRT(SQRT(((CF$75*SIN($CB136))^2)+($BT$109-(CF$75*COS($CB136)))^2)^2+$BX$92^2)^5))</f>
        <v>1.4993021610920294</v>
      </c>
      <c r="CG136" s="2">
        <f>((3*CG$75*$BX$88*$BX$98*$BX$95)/(2*PI()))*(($BX$92^3)/(SQRT(SQRT(((CG$75*SIN($CB136))^2)+($BT$109-(CG$75*COS($CB136)))^2)^2+$BX$92^2)^5))</f>
        <v>2.0819710729690466</v>
      </c>
      <c r="CH136" s="2">
        <f>((3*CH$75*$BX$88*$BX$98*$BX$95)/(2*PI()))*(($BX$92^3)/(SQRT(SQRT(((CH$75*SIN($CB136))^2)+($BT$109-(CH$75*COS($CB136)))^2)^2+$BX$92^2)^5))</f>
        <v>2.6247715166356769</v>
      </c>
      <c r="CI136" s="2">
        <f>((3*CI$75*$BX$88*$BX$98*$BX$95)/(2*PI()))*(($BX$92^3)/(SQRT(SQRT(((CI$75*SIN($CB136))^2)+($BT$109-(CI$75*COS($CB136)))^2)^2+$BX$92^2)^5))</f>
        <v>3.1106075969008757</v>
      </c>
      <c r="CJ136" s="2">
        <f>((3*CJ$75*$BX$88*$BX$98*$BX$95)/(2*PI()))*(($BX$92^3)/(SQRT(SQRT(((CJ$75*SIN($CB136))^2)+($BT$109-(CJ$75*COS($CB136)))^2)^2+$BX$92^2)^5))</f>
        <v>3.5262182333304986</v>
      </c>
      <c r="CK136" s="2">
        <f>((3*CK$75*$BX$88*$BX$98*$BX$95)/(2*PI()))*(($BX$92^3)/(SQRT(SQRT(((CK$75*SIN($CB136))^2)+($BT$109-(CK$75*COS($CB136)))^2)^2+$BX$92^2)^5))</f>
        <v>3.8628973806537394</v>
      </c>
      <c r="CL136" s="2">
        <f>((3*CL$75*$BX$88*$BX$98*$BX$95)/(2*PI()))*(($BX$92^3)/(SQRT(SQRT(((CL$75*SIN($CB136))^2)+($BT$109-(CL$75*COS($CB136)))^2)^2+$BX$92^2)^5))</f>
        <v>4.1166859655170063</v>
      </c>
      <c r="CM136" s="2">
        <f>((3*CM$75*$BX$88*$BX$98*$BX$95)/(2*PI()))*(($BX$92^3)/(SQRT(SQRT(((CM$75*SIN($CB136))^2)+($BT$109-(CM$75*COS($CB136)))^2)^2+$BX$92^2)^5))</f>
        <v>4.2880775891557619</v>
      </c>
    </row>
    <row r="137" spans="72:91" x14ac:dyDescent="0.2">
      <c r="CB137">
        <f>CB136+$BX$98</f>
        <v>1.4398966328953215</v>
      </c>
      <c r="CC137" s="79"/>
      <c r="CD137" s="2">
        <f>((3*CD$75*$BX$88*$BX$98*$BX$95)/(2*PI()))*(($BX$92^3)/(SQRT(SQRT(((CD$75*SIN($CB137))^2)+($BT$109-(CD$75*COS($CB137)))^2)^2+$BX$92^2)^5))</f>
        <v>0.29183930923835188</v>
      </c>
      <c r="CE137" s="2">
        <f>((3*CE$75*$BX$88*$BX$98*$BX$95)/(2*PI()))*(($BX$92^3)/(SQRT(SQRT(((CE$75*SIN($CB137))^2)+($BT$109-(CE$75*COS($CB137)))^2)^2+$BX$92^2)^5))</f>
        <v>0.87334187897267268</v>
      </c>
      <c r="CF137" s="2">
        <f>((3*CF$75*$BX$88*$BX$98*$BX$95)/(2*PI()))*(($BX$92^3)/(SQRT(SQRT(((CF$75*SIN($CB137))^2)+($BT$109-(CF$75*COS($CB137)))^2)^2+$BX$92^2)^5))</f>
        <v>1.4354500924828182</v>
      </c>
      <c r="CG137" s="2">
        <f>((3*CG$75*$BX$88*$BX$98*$BX$95)/(2*PI()))*(($BX$92^3)/(SQRT(SQRT(((CG$75*SIN($CB137))^2)+($BT$109-(CG$75*COS($CB137)))^2)^2+$BX$92^2)^5))</f>
        <v>1.9596984157936981</v>
      </c>
      <c r="CH137" s="2">
        <f>((3*CH$75*$BX$88*$BX$98*$BX$95)/(2*PI()))*(($BX$92^3)/(SQRT(SQRT(((CH$75*SIN($CB137))^2)+($BT$109-(CH$75*COS($CB137)))^2)^2+$BX$92^2)^5))</f>
        <v>2.4303612294470973</v>
      </c>
      <c r="CI137" s="2">
        <f>((3*CI$75*$BX$88*$BX$98*$BX$95)/(2*PI()))*(($BX$92^3)/(SQRT(SQRT(((CI$75*SIN($CB137))^2)+($BT$109-(CI$75*COS($CB137)))^2)^2+$BX$92^2)^5))</f>
        <v>2.8354727770229999</v>
      </c>
      <c r="CJ137" s="2">
        <f>((3*CJ$75*$BX$88*$BX$98*$BX$95)/(2*PI()))*(($BX$92^3)/(SQRT(SQRT(((CJ$75*SIN($CB137))^2)+($BT$109-(CJ$75*COS($CB137)))^2)^2+$BX$92^2)^5))</f>
        <v>3.1673807661604534</v>
      </c>
      <c r="CK137" s="2">
        <f>((3*CK$75*$BX$88*$BX$98*$BX$95)/(2*PI()))*(($BX$92^3)/(SQRT(SQRT(((CK$75*SIN($CB137))^2)+($BT$109-(CK$75*COS($CB137)))^2)^2+$BX$92^2)^5))</f>
        <v>3.4228142241849149</v>
      </c>
      <c r="CL137" s="2">
        <f>((3*CL$75*$BX$88*$BX$98*$BX$95)/(2*PI()))*(($BX$92^3)/(SQRT(SQRT(((CL$75*SIN($CB137))^2)+($BT$109-(CL$75*COS($CB137)))^2)^2+$BX$92^2)^5))</f>
        <v>3.6025258951962562</v>
      </c>
      <c r="CM137" s="2">
        <f>((3*CM$75*$BX$88*$BX$98*$BX$95)/(2*PI()))*(($BX$92^3)/(SQRT(SQRT(((CM$75*SIN($CB137))^2)+($BT$109-(CM$75*COS($CB137)))^2)^2+$BX$92^2)^5))</f>
        <v>3.7106242302230572</v>
      </c>
    </row>
    <row r="138" spans="72:91" x14ac:dyDescent="0.2">
      <c r="CB138">
        <f>CB137+$BX$98</f>
        <v>1.7016960206944709</v>
      </c>
      <c r="CC138" s="79"/>
      <c r="CD138" s="2">
        <f>((3*CD$75*$BX$88*$BX$98*$BX$95)/(2*PI()))*(($BX$92^3)/(SQRT(SQRT(((CD$75*SIN($CB138))^2)+($BT$109-(CD$75*COS($CB138)))^2)^2+$BX$92^2)^5))</f>
        <v>0.28923147442849645</v>
      </c>
      <c r="CE138" s="2">
        <f>((3*CE$75*$BX$88*$BX$98*$BX$95)/(2*PI()))*(($BX$92^3)/(SQRT(SQRT(((CE$75*SIN($CB138))^2)+($BT$109-(CE$75*COS($CB138)))^2)^2+$BX$92^2)^5))</f>
        <v>0.85024257030897454</v>
      </c>
      <c r="CF138" s="2">
        <f>((3*CF$75*$BX$88*$BX$98*$BX$95)/(2*PI()))*(($BX$92^3)/(SQRT(SQRT(((CF$75*SIN($CB138))^2)+($BT$109-(CF$75*COS($CB138)))^2)^2+$BX$92^2)^5))</f>
        <v>1.3732856010059593</v>
      </c>
      <c r="CG138" s="2">
        <f>((3*CG$75*$BX$88*$BX$98*$BX$95)/(2*PI()))*(($BX$92^3)/(SQRT(SQRT(((CG$75*SIN($CB138))^2)+($BT$109-(CG$75*COS($CB138)))^2)^2+$BX$92^2)^5))</f>
        <v>1.8434476000735496</v>
      </c>
      <c r="CH138" s="2">
        <f>((3*CH$75*$BX$88*$BX$98*$BX$95)/(2*PI()))*(($BX$92^3)/(SQRT(SQRT(((CH$75*SIN($CB138))^2)+($BT$109-(CH$75*COS($CB138)))^2)^2+$BX$92^2)^5))</f>
        <v>2.2496864643083367</v>
      </c>
      <c r="CI138" s="2">
        <f>((3*CI$75*$BX$88*$BX$98*$BX$95)/(2*PI()))*(($BX$92^3)/(SQRT(SQRT(((CI$75*SIN($CB138))^2)+($BT$109-(CI$75*COS($CB138)))^2)^2+$BX$92^2)^5))</f>
        <v>2.5852314074690277</v>
      </c>
      <c r="CJ138" s="2">
        <f>((3*CJ$75*$BX$88*$BX$98*$BX$95)/(2*PI()))*(($BX$92^3)/(SQRT(SQRT(((CJ$75*SIN($CB138))^2)+($BT$109-(CJ$75*COS($CB138)))^2)^2+$BX$92^2)^5))</f>
        <v>2.847519630722489</v>
      </c>
      <c r="CK138" s="2">
        <f>((3*CK$75*$BX$88*$BX$98*$BX$95)/(2*PI()))*(($BX$92^3)/(SQRT(SQRT(((CK$75*SIN($CB138))^2)+($BT$109-(CK$75*COS($CB138)))^2)^2+$BX$92^2)^5))</f>
        <v>3.0377507128974131</v>
      </c>
      <c r="CL138" s="2">
        <f>((3*CL$75*$BX$88*$BX$98*$BX$95)/(2*PI()))*(($BX$92^3)/(SQRT(SQRT(((CL$75*SIN($CB138))^2)+($BT$109-(CL$75*COS($CB138)))^2)^2+$BX$92^2)^5))</f>
        <v>3.1601820871966435</v>
      </c>
      <c r="CM138" s="2">
        <f>((3*CM$75*$BX$88*$BX$98*$BX$95)/(2*PI()))*(($BX$92^3)/(SQRT(SQRT(((CM$75*SIN($CB138))^2)+($BT$109-(CM$75*COS($CB138)))^2)^2+$BX$92^2)^5))</f>
        <v>3.2212996135500567</v>
      </c>
    </row>
    <row r="139" spans="72:91" x14ac:dyDescent="0.2">
      <c r="CB139">
        <f>CB138+$BX$98</f>
        <v>1.9634954084936203</v>
      </c>
      <c r="CC139" s="79"/>
      <c r="CD139" s="2">
        <f>((3*CD$75*$BX$88*$BX$98*$BX$95)/(2*PI()))*(($BX$92^3)/(SQRT(SQRT(((CD$75*SIN($CB139))^2)+($BT$109-(CD$75*COS($CB139)))^2)^2+$BX$92^2)^5))</f>
        <v>0.2867433706871208</v>
      </c>
      <c r="CE139" s="2">
        <f>((3*CE$75*$BX$88*$BX$98*$BX$95)/(2*PI()))*(($BX$92^3)/(SQRT(SQRT(((CE$75*SIN($CB139))^2)+($BT$109-(CE$75*COS($CB139)))^2)^2+$BX$92^2)^5))</f>
        <v>0.82873439481535049</v>
      </c>
      <c r="CF139" s="2">
        <f>((3*CF$75*$BX$88*$BX$98*$BX$95)/(2*PI()))*(($BX$92^3)/(SQRT(SQRT(((CF$75*SIN($CB139))^2)+($BT$109-(CF$75*COS($CB139)))^2)^2+$BX$92^2)^5))</f>
        <v>1.3167598729713395</v>
      </c>
      <c r="CG139" s="2">
        <f>((3*CG$75*$BX$88*$BX$98*$BX$95)/(2*PI()))*(($BX$92^3)/(SQRT(SQRT(((CG$75*SIN($CB139))^2)+($BT$109-(CG$75*COS($CB139)))^2)^2+$BX$92^2)^5))</f>
        <v>1.7401222510304666</v>
      </c>
      <c r="CH139" s="2">
        <f>((3*CH$75*$BX$88*$BX$98*$BX$95)/(2*PI()))*(($BX$92^3)/(SQRT(SQRT(((CH$75*SIN($CB139))^2)+($BT$109-(CH$75*COS($CB139)))^2)^2+$BX$92^2)^5))</f>
        <v>2.0925304673552025</v>
      </c>
      <c r="CI139" s="2">
        <f>((3*CI$75*$BX$88*$BX$98*$BX$95)/(2*PI()))*(($BX$92^3)/(SQRT(SQRT(((CI$75*SIN($CB139))^2)+($BT$109-(CI$75*COS($CB139)))^2)^2+$BX$92^2)^5))</f>
        <v>2.3719181689995659</v>
      </c>
      <c r="CJ139" s="2">
        <f>((3*CJ$75*$BX$88*$BX$98*$BX$95)/(2*PI()))*(($BX$92^3)/(SQRT(SQRT(((CJ$75*SIN($CB139))^2)+($BT$109-(CJ$75*COS($CB139)))^2)^2+$BX$92^2)^5))</f>
        <v>2.579902924486865</v>
      </c>
      <c r="CK139" s="2">
        <f>((3*CK$75*$BX$88*$BX$98*$BX$95)/(2*PI()))*(($BX$92^3)/(SQRT(SQRT(((CK$75*SIN($CB139))^2)+($BT$109-(CK$75*COS($CB139)))^2)^2+$BX$92^2)^5))</f>
        <v>2.7210215872508918</v>
      </c>
      <c r="CL139" s="2">
        <f>((3*CL$75*$BX$88*$BX$98*$BX$95)/(2*PI()))*(($BX$92^3)/(SQRT(SQRT(((CL$75*SIN($CB139))^2)+($BT$109-(CL$75*COS($CB139)))^2)^2+$BX$92^2)^5))</f>
        <v>2.8018774629569991</v>
      </c>
      <c r="CM139" s="2">
        <f>((3*CM$75*$BX$88*$BX$98*$BX$95)/(2*PI()))*(($BX$92^3)/(SQRT(SQRT(((CM$75*SIN($CB139))^2)+($BT$109-(CM$75*COS($CB139)))^2)^2+$BX$92^2)^5))</f>
        <v>2.8303123878726217</v>
      </c>
    </row>
    <row r="140" spans="72:91" x14ac:dyDescent="0.2">
      <c r="CB140">
        <f>CB139+$BX$98</f>
        <v>2.2252947962927698</v>
      </c>
      <c r="CC140" s="79"/>
      <c r="CD140" s="2">
        <f>((3*CD$75*$BX$88*$BX$98*$BX$95)/(2*PI()))*(($BX$92^3)/(SQRT(SQRT(((CD$75*SIN($CB140))^2)+($BT$109-(CD$75*COS($CB140)))^2)^2+$BX$92^2)^5))</f>
        <v>0.28453800092077092</v>
      </c>
      <c r="CE140" s="2">
        <f>((3*CE$75*$BX$88*$BX$98*$BX$95)/(2*PI()))*(($BX$92^3)/(SQRT(SQRT(((CE$75*SIN($CB140))^2)+($BT$109-(CE$75*COS($CB140)))^2)^2+$BX$92^2)^5))</f>
        <v>0.8100928169625059</v>
      </c>
      <c r="CF140" s="2">
        <f>((3*CF$75*$BX$88*$BX$98*$BX$95)/(2*PI()))*(($BX$92^3)/(SQRT(SQRT(((CF$75*SIN($CB140))^2)+($BT$109-(CF$75*COS($CB140)))^2)^2+$BX$92^2)^5))</f>
        <v>1.2688116536550225</v>
      </c>
      <c r="CG140" s="2">
        <f>((3*CG$75*$BX$88*$BX$98*$BX$95)/(2*PI()))*(($BX$92^3)/(SQRT(SQRT(((CG$75*SIN($CB140))^2)+($BT$109-(CG$75*COS($CB140)))^2)^2+$BX$92^2)^5))</f>
        <v>1.6542483807860469</v>
      </c>
      <c r="CH140" s="2">
        <f>((3*CH$75*$BX$88*$BX$98*$BX$95)/(2*PI()))*(($BX$92^3)/(SQRT(SQRT(((CH$75*SIN($CB140))^2)+($BT$109-(CH$75*COS($CB140)))^2)^2+$BX$92^2)^5))</f>
        <v>1.9643938106166281</v>
      </c>
      <c r="CI140" s="2">
        <f>((3*CI$75*$BX$88*$BX$98*$BX$95)/(2*PI()))*(($BX$92^3)/(SQRT(SQRT(((CI$75*SIN($CB140))^2)+($BT$109-(CI$75*COS($CB140)))^2)^2+$BX$92^2)^5))</f>
        <v>2.20104735682049</v>
      </c>
      <c r="CJ140" s="2">
        <f>((3*CJ$75*$BX$88*$BX$98*$BX$95)/(2*PI()))*(($BX$92^3)/(SQRT(SQRT(((CJ$75*SIN($CB140))^2)+($BT$109-(CJ$75*COS($CB140)))^2)^2+$BX$92^2)^5))</f>
        <v>2.3689776780181089</v>
      </c>
      <c r="CK140" s="2">
        <f>((3*CK$75*$BX$88*$BX$98*$BX$95)/(2*PI()))*(($BX$92^3)/(SQRT(SQRT(((CK$75*SIN($CB140))^2)+($BT$109-(CK$75*COS($CB140)))^2)^2+$BX$92^2)^5))</f>
        <v>2.4750158885137181</v>
      </c>
      <c r="CL140" s="2">
        <f>((3*CL$75*$BX$88*$BX$98*$BX$95)/(2*PI()))*(($BX$92^3)/(SQRT(SQRT(((CL$75*SIN($CB140))^2)+($BT$109-(CL$75*COS($CB140)))^2)^2+$BX$92^2)^5))</f>
        <v>2.5271957659997328</v>
      </c>
      <c r="CM140" s="2">
        <f>((3*CM$75*$BX$88*$BX$98*$BX$95)/(2*PI()))*(($BX$92^3)/(SQRT(SQRT(((CM$75*SIN($CB140))^2)+($BT$109-(CM$75*COS($CB140)))^2)^2+$BX$92^2)^5))</f>
        <v>2.5340164985952902</v>
      </c>
    </row>
    <row r="141" spans="72:91" x14ac:dyDescent="0.2">
      <c r="CB141">
        <f>CB140+$BX$98</f>
        <v>2.4870941840919194</v>
      </c>
      <c r="CC141" s="79"/>
      <c r="CD141" s="2">
        <f>((3*CD$75*$BX$88*$BX$98*$BX$95)/(2*PI()))*(($BX$92^3)/(SQRT(SQRT(((CD$75*SIN($CB141))^2)+($BT$109-(CD$75*COS($CB141)))^2)^2+$BX$92^2)^5))</f>
        <v>0.28275489474790855</v>
      </c>
      <c r="CE141" s="2">
        <f>((3*CE$75*$BX$88*$BX$98*$BX$95)/(2*PI()))*(($BX$92^3)/(SQRT(SQRT(((CE$75*SIN($CB141))^2)+($BT$109-(CE$75*COS($CB141)))^2)^2+$BX$92^2)^5))</f>
        <v>0.79530455935767497</v>
      </c>
      <c r="CF141" s="2">
        <f>((3*CF$75*$BX$88*$BX$98*$BX$95)/(2*PI()))*(($BX$92^3)/(SQRT(SQRT(((CF$75*SIN($CB141))^2)+($BT$109-(CF$75*COS($CB141)))^2)^2+$BX$92^2)^5))</f>
        <v>1.2314558488406668</v>
      </c>
      <c r="CG141" s="2">
        <f>((3*CG$75*$BX$88*$BX$98*$BX$95)/(2*PI()))*(($BX$92^3)/(SQRT(SQRT(((CG$75*SIN($CB141))^2)+($BT$109-(CG$75*COS($CB141)))^2)^2+$BX$92^2)^5))</f>
        <v>1.5884703234990314</v>
      </c>
      <c r="CH141" s="2">
        <f>((3*CH$75*$BX$88*$BX$98*$BX$95)/(2*PI()))*(($BX$92^3)/(SQRT(SQRT(((CH$75*SIN($CB141))^2)+($BT$109-(CH$75*COS($CB141)))^2)^2+$BX$92^2)^5))</f>
        <v>1.8677747891506069</v>
      </c>
      <c r="CI141" s="2">
        <f>((3*CI$75*$BX$88*$BX$98*$BX$95)/(2*PI()))*(($BX$92^3)/(SQRT(SQRT(((CI$75*SIN($CB141))^2)+($BT$109-(CI$75*COS($CB141)))^2)^2+$BX$92^2)^5))</f>
        <v>2.0740500120252978</v>
      </c>
      <c r="CJ141" s="2">
        <f>((3*CJ$75*$BX$88*$BX$98*$BX$95)/(2*PI()))*(($BX$92^3)/(SQRT(SQRT(((CJ$75*SIN($CB141))^2)+($BT$109-(CJ$75*COS($CB141)))^2)^2+$BX$92^2)^5))</f>
        <v>2.2142466019043794</v>
      </c>
      <c r="CK141" s="2">
        <f>((3*CK$75*$BX$88*$BX$98*$BX$95)/(2*PI()))*(($BX$92^3)/(SQRT(SQRT(((CK$75*SIN($CB141))^2)+($BT$109-(CK$75*COS($CB141)))^2)^2+$BX$92^2)^5))</f>
        <v>2.296653792672898</v>
      </c>
      <c r="CL141" s="2">
        <f>((3*CL$75*$BX$88*$BX$98*$BX$95)/(2*PI()))*(($BX$92^3)/(SQRT(SQRT(((CL$75*SIN($CB141))^2)+($BT$109-(CL$75*COS($CB141)))^2)^2+$BX$92^2)^5))</f>
        <v>2.3301030002637266</v>
      </c>
      <c r="CM141" s="2">
        <f>((3*CM$75*$BX$88*$BX$98*$BX$95)/(2*PI()))*(($BX$92^3)/(SQRT(SQRT(((CM$75*SIN($CB141))^2)+($BT$109-(CM$75*COS($CB141)))^2)^2+$BX$92^2)^5))</f>
        <v>2.3233457296284579</v>
      </c>
    </row>
    <row r="142" spans="72:91" x14ac:dyDescent="0.2">
      <c r="CB142">
        <f>CB141+$BX$98</f>
        <v>2.748893571891069</v>
      </c>
      <c r="CC142" s="79"/>
      <c r="CD142" s="2">
        <f>((3*CD$75*$BX$88*$BX$98*$BX$95)/(2*PI()))*(($BX$92^3)/(SQRT(SQRT(((CD$75*SIN($CB142))^2)+($BT$109-(CD$75*COS($CB142)))^2)^2+$BX$92^2)^5))</f>
        <v>0.28150347689865729</v>
      </c>
      <c r="CE142" s="2">
        <f>((3*CE$75*$BX$88*$BX$98*$BX$95)/(2*PI()))*(($BX$92^3)/(SQRT(SQRT(((CE$75*SIN($CB142))^2)+($BT$109-(CE$75*COS($CB142)))^2)^2+$BX$92^2)^5))</f>
        <v>0.78507486164612095</v>
      </c>
      <c r="CF142" s="2">
        <f>((3*CF$75*$BX$88*$BX$98*$BX$95)/(2*PI()))*(($BX$92^3)/(SQRT(SQRT(((CF$75*SIN($CB142))^2)+($BT$109-(CF$75*COS($CB142)))^2)^2+$BX$92^2)^5))</f>
        <v>1.2059645280364286</v>
      </c>
      <c r="CG142" s="2">
        <f>((3*CG$75*$BX$88*$BX$98*$BX$95)/(2*PI()))*(($BX$92^3)/(SQRT(SQRT(((CG$75*SIN($CB142))^2)+($BT$109-(CG$75*COS($CB142)))^2)^2+$BX$92^2)^5))</f>
        <v>1.5441487586311933</v>
      </c>
      <c r="CH142" s="2">
        <f>((3*CH$75*$BX$88*$BX$98*$BX$95)/(2*PI()))*(($BX$92^3)/(SQRT(SQRT(((CH$75*SIN($CB142))^2)+($BT$109-(CH$75*COS($CB142)))^2)^2+$BX$92^2)^5))</f>
        <v>1.8034265617070184</v>
      </c>
      <c r="CI142" s="2">
        <f>((3*CI$75*$BX$88*$BX$98*$BX$95)/(2*PI()))*(($BX$92^3)/(SQRT(SQRT(((CI$75*SIN($CB142))^2)+($BT$109-(CI$75*COS($CB142)))^2)^2+$BX$92^2)^5))</f>
        <v>1.9903619305678319</v>
      </c>
      <c r="CJ142" s="2">
        <f>((3*CJ$75*$BX$88*$BX$98*$BX$95)/(2*PI()))*(($BX$92^3)/(SQRT(SQRT(((CJ$75*SIN($CB142))^2)+($BT$109-(CJ$75*COS($CB142)))^2)^2+$BX$92^2)^5))</f>
        <v>2.1132516873333245</v>
      </c>
      <c r="CK142" s="2">
        <f>((3*CK$75*$BX$88*$BX$98*$BX$95)/(2*PI()))*(($BX$92^3)/(SQRT(SQRT(((CK$75*SIN($CB142))^2)+($BT$109-(CK$75*COS($CB142)))^2)^2+$BX$92^2)^5))</f>
        <v>2.1812212728750846</v>
      </c>
      <c r="CL142" s="2">
        <f>((3*CL$75*$BX$88*$BX$98*$BX$95)/(2*PI()))*(($BX$92^3)/(SQRT(SQRT(((CL$75*SIN($CB142))^2)+($BT$109-(CL$75*COS($CB142)))^2)^2+$BX$92^2)^5))</f>
        <v>2.2035025691466807</v>
      </c>
      <c r="CM142" s="2">
        <f>((3*CM$75*$BX$88*$BX$98*$BX$95)/(2*PI()))*(($BX$92^3)/(SQRT(SQRT(((CM$75*SIN($CB142))^2)+($BT$109-(CM$75*COS($CB142)))^2)^2+$BX$92^2)^5))</f>
        <v>2.1889079237088924</v>
      </c>
    </row>
    <row r="143" spans="72:91" x14ac:dyDescent="0.2">
      <c r="CB143">
        <f>CB142+$BX$98</f>
        <v>3.0106929596902186</v>
      </c>
      <c r="CC143" s="79"/>
      <c r="CD143" s="2">
        <f>((3*CD$75*$BX$88*$BX$98*$BX$95)/(2*PI()))*(($BX$92^3)/(SQRT(SQRT(((CD$75*SIN($CB143))^2)+($BT$109-(CD$75*COS($CB143)))^2)^2+$BX$92^2)^5))</f>
        <v>0.2808587395636491</v>
      </c>
      <c r="CE143" s="2">
        <f>((3*CE$75*$BX$88*$BX$98*$BX$95)/(2*PI()))*(($BX$92^3)/(SQRT(SQRT(((CE$75*SIN($CB143))^2)+($BT$109-(CE$75*COS($CB143)))^2)^2+$BX$92^2)^5))</f>
        <v>0.77985183555934035</v>
      </c>
      <c r="CF143" s="2">
        <f>((3*CF$75*$BX$88*$BX$98*$BX$95)/(2*PI()))*(($BX$92^3)/(SQRT(SQRT(((CF$75*SIN($CB143))^2)+($BT$109-(CF$75*COS($CB143)))^2)^2+$BX$92^2)^5))</f>
        <v>1.1930587626429143</v>
      </c>
      <c r="CG143" s="2">
        <f>((3*CG$75*$BX$88*$BX$98*$BX$95)/(2*PI()))*(($BX$92^3)/(SQRT(SQRT(((CG$75*SIN($CB143))^2)+($BT$109-(CG$75*COS($CB143)))^2)^2+$BX$92^2)^5))</f>
        <v>1.5218841996261396</v>
      </c>
      <c r="CH143" s="2">
        <f>((3*CH$75*$BX$88*$BX$98*$BX$95)/(2*PI()))*(($BX$92^3)/(SQRT(SQRT(((CH$75*SIN($CB143))^2)+($BT$109-(CH$75*COS($CB143)))^2)^2+$BX$92^2)^5))</f>
        <v>1.7713319704649051</v>
      </c>
      <c r="CI143" s="2">
        <f>((3*CI$75*$BX$88*$BX$98*$BX$95)/(2*PI()))*(($BX$92^3)/(SQRT(SQRT(((CI$75*SIN($CB143))^2)+($BT$109-(CI$75*COS($CB143)))^2)^2+$BX$92^2)^5))</f>
        <v>1.9488905446036133</v>
      </c>
      <c r="CJ143" s="2">
        <f>((3*CJ$75*$BX$88*$BX$98*$BX$95)/(2*PI()))*(($BX$92^3)/(SQRT(SQRT(((CJ$75*SIN($CB143))^2)+($BT$109-(CJ$75*COS($CB143)))^2)^2+$BX$92^2)^5))</f>
        <v>2.0634934248504138</v>
      </c>
      <c r="CK143" s="2">
        <f>((3*CK$75*$BX$88*$BX$98*$BX$95)/(2*PI()))*(($BX$92^3)/(SQRT(SQRT(((CK$75*SIN($CB143))^2)+($BT$109-(CK$75*COS($CB143)))^2)^2+$BX$92^2)^5))</f>
        <v>2.1246419642619259</v>
      </c>
      <c r="CL143" s="2">
        <f>((3*CL$75*$BX$88*$BX$98*$BX$95)/(2*PI()))*(($BX$92^3)/(SQRT(SQRT(((CL$75*SIN($CB143))^2)+($BT$109-(CL$75*COS($CB143)))^2)^2+$BX$92^2)^5))</f>
        <v>2.1417295369837146</v>
      </c>
      <c r="CM143" s="2">
        <f>((3*CM$75*$BX$88*$BX$98*$BX$95)/(2*PI()))*(($BX$92^3)/(SQRT(SQRT(((CM$75*SIN($CB143))^2)+($BT$109-(CM$75*COS($CB143)))^2)^2+$BX$92^2)^5))</f>
        <v>2.123568646719733</v>
      </c>
    </row>
    <row r="144" spans="72:91" x14ac:dyDescent="0.2">
      <c r="CB144">
        <f>CB143+$BX$98</f>
        <v>3.2724923474893681</v>
      </c>
      <c r="CC144" s="79"/>
      <c r="CD144" s="2">
        <f>((3*CD$75*$BX$88*$BX$98*$BX$95)/(2*PI()))*(($BX$92^3)/(SQRT(SQRT(((CD$75*SIN($CB144))^2)+($BT$109-(CD$75*COS($CB144)))^2)^2+$BX$92^2)^5))</f>
        <v>0.2808587395636491</v>
      </c>
      <c r="CE144" s="2">
        <f>((3*CE$75*$BX$88*$BX$98*$BX$95)/(2*PI()))*(($BX$92^3)/(SQRT(SQRT(((CE$75*SIN($CB144))^2)+($BT$109-(CE$75*COS($CB144)))^2)^2+$BX$92^2)^5))</f>
        <v>0.77985183555934035</v>
      </c>
      <c r="CF144" s="2">
        <f>((3*CF$75*$BX$88*$BX$98*$BX$95)/(2*PI()))*(($BX$92^3)/(SQRT(SQRT(((CF$75*SIN($CB144))^2)+($BT$109-(CF$75*COS($CB144)))^2)^2+$BX$92^2)^5))</f>
        <v>1.1930587626429143</v>
      </c>
      <c r="CG144" s="2">
        <f>((3*CG$75*$BX$88*$BX$98*$BX$95)/(2*PI()))*(($BX$92^3)/(SQRT(SQRT(((CG$75*SIN($CB144))^2)+($BT$109-(CG$75*COS($CB144)))^2)^2+$BX$92^2)^5))</f>
        <v>1.5218841996261396</v>
      </c>
      <c r="CH144" s="2">
        <f>((3*CH$75*$BX$88*$BX$98*$BX$95)/(2*PI()))*(($BX$92^3)/(SQRT(SQRT(((CH$75*SIN($CB144))^2)+($BT$109-(CH$75*COS($CB144)))^2)^2+$BX$92^2)^5))</f>
        <v>1.7713319704649051</v>
      </c>
      <c r="CI144" s="2">
        <f>((3*CI$75*$BX$88*$BX$98*$BX$95)/(2*PI()))*(($BX$92^3)/(SQRT(SQRT(((CI$75*SIN($CB144))^2)+($BT$109-(CI$75*COS($CB144)))^2)^2+$BX$92^2)^5))</f>
        <v>1.9488905446036133</v>
      </c>
      <c r="CJ144" s="2">
        <f>((3*CJ$75*$BX$88*$BX$98*$BX$95)/(2*PI()))*(($BX$92^3)/(SQRT(SQRT(((CJ$75*SIN($CB144))^2)+($BT$109-(CJ$75*COS($CB144)))^2)^2+$BX$92^2)^5))</f>
        <v>2.0634934248504138</v>
      </c>
      <c r="CK144" s="2">
        <f>((3*CK$75*$BX$88*$BX$98*$BX$95)/(2*PI()))*(($BX$92^3)/(SQRT(SQRT(((CK$75*SIN($CB144))^2)+($BT$109-(CK$75*COS($CB144)))^2)^2+$BX$92^2)^5))</f>
        <v>2.1246419642619259</v>
      </c>
      <c r="CL144" s="2">
        <f>((3*CL$75*$BX$88*$BX$98*$BX$95)/(2*PI()))*(($BX$92^3)/(SQRT(SQRT(((CL$75*SIN($CB144))^2)+($BT$109-(CL$75*COS($CB144)))^2)^2+$BX$92^2)^5))</f>
        <v>2.1417295369837146</v>
      </c>
      <c r="CM144" s="2">
        <f>((3*CM$75*$BX$88*$BX$98*$BX$95)/(2*PI()))*(($BX$92^3)/(SQRT(SQRT(((CM$75*SIN($CB144))^2)+($BT$109-(CM$75*COS($CB144)))^2)^2+$BX$92^2)^5))</f>
        <v>2.123568646719733</v>
      </c>
    </row>
    <row r="145" spans="80:92" x14ac:dyDescent="0.2">
      <c r="CB145">
        <f>CB144+$BX$98</f>
        <v>3.5342917352885177</v>
      </c>
      <c r="CC145" s="79"/>
      <c r="CD145" s="2">
        <f>((3*CD$75*$BX$88*$BX$98*$BX$95)/(2*PI()))*(($BX$92^3)/(SQRT(SQRT(((CD$75*SIN($CB145))^2)+($BT$109-(CD$75*COS($CB145)))^2)^2+$BX$92^2)^5))</f>
        <v>0.28150347689865729</v>
      </c>
      <c r="CE145" s="2">
        <f>((3*CE$75*$BX$88*$BX$98*$BX$95)/(2*PI()))*(($BX$92^3)/(SQRT(SQRT(((CE$75*SIN($CB145))^2)+($BT$109-(CE$75*COS($CB145)))^2)^2+$BX$92^2)^5))</f>
        <v>0.78507486164612095</v>
      </c>
      <c r="CF145" s="2">
        <f>((3*CF$75*$BX$88*$BX$98*$BX$95)/(2*PI()))*(($BX$92^3)/(SQRT(SQRT(((CF$75*SIN($CB145))^2)+($BT$109-(CF$75*COS($CB145)))^2)^2+$BX$92^2)^5))</f>
        <v>1.2059645280364286</v>
      </c>
      <c r="CG145" s="2">
        <f>((3*CG$75*$BX$88*$BX$98*$BX$95)/(2*PI()))*(($BX$92^3)/(SQRT(SQRT(((CG$75*SIN($CB145))^2)+($BT$109-(CG$75*COS($CB145)))^2)^2+$BX$92^2)^5))</f>
        <v>1.5441487586311933</v>
      </c>
      <c r="CH145" s="2">
        <f>((3*CH$75*$BX$88*$BX$98*$BX$95)/(2*PI()))*(($BX$92^3)/(SQRT(SQRT(((CH$75*SIN($CB145))^2)+($BT$109-(CH$75*COS($CB145)))^2)^2+$BX$92^2)^5))</f>
        <v>1.8034265617070184</v>
      </c>
      <c r="CI145" s="2">
        <f>((3*CI$75*$BX$88*$BX$98*$BX$95)/(2*PI()))*(($BX$92^3)/(SQRT(SQRT(((CI$75*SIN($CB145))^2)+($BT$109-(CI$75*COS($CB145)))^2)^2+$BX$92^2)^5))</f>
        <v>1.9903619305678319</v>
      </c>
      <c r="CJ145" s="2">
        <f>((3*CJ$75*$BX$88*$BX$98*$BX$95)/(2*PI()))*(($BX$92^3)/(SQRT(SQRT(((CJ$75*SIN($CB145))^2)+($BT$109-(CJ$75*COS($CB145)))^2)^2+$BX$92^2)^5))</f>
        <v>2.1132516873333245</v>
      </c>
      <c r="CK145" s="2">
        <f>((3*CK$75*$BX$88*$BX$98*$BX$95)/(2*PI()))*(($BX$92^3)/(SQRT(SQRT(((CK$75*SIN($CB145))^2)+($BT$109-(CK$75*COS($CB145)))^2)^2+$BX$92^2)^5))</f>
        <v>2.1812212728750846</v>
      </c>
      <c r="CL145" s="2">
        <f>((3*CL$75*$BX$88*$BX$98*$BX$95)/(2*PI()))*(($BX$92^3)/(SQRT(SQRT(((CL$75*SIN($CB145))^2)+($BT$109-(CL$75*COS($CB145)))^2)^2+$BX$92^2)^5))</f>
        <v>2.2035025691466807</v>
      </c>
      <c r="CM145" s="2">
        <f>((3*CM$75*$BX$88*$BX$98*$BX$95)/(2*PI()))*(($BX$92^3)/(SQRT(SQRT(((CM$75*SIN($CB145))^2)+($BT$109-(CM$75*COS($CB145)))^2)^2+$BX$92^2)^5))</f>
        <v>2.1889079237088924</v>
      </c>
    </row>
    <row r="146" spans="80:92" x14ac:dyDescent="0.2">
      <c r="CB146">
        <f>CB145+$BX$98</f>
        <v>3.7960911230876673</v>
      </c>
      <c r="CC146" s="79"/>
      <c r="CD146" s="2">
        <f>((3*CD$75*$BX$88*$BX$98*$BX$95)/(2*PI()))*(($BX$92^3)/(SQRT(SQRT(((CD$75*SIN($CB146))^2)+($BT$109-(CD$75*COS($CB146)))^2)^2+$BX$92^2)^5))</f>
        <v>0.28275489474790855</v>
      </c>
      <c r="CE146" s="2">
        <f>((3*CE$75*$BX$88*$BX$98*$BX$95)/(2*PI()))*(($BX$92^3)/(SQRT(SQRT(((CE$75*SIN($CB146))^2)+($BT$109-(CE$75*COS($CB146)))^2)^2+$BX$92^2)^5))</f>
        <v>0.79530455935767497</v>
      </c>
      <c r="CF146" s="2">
        <f>((3*CF$75*$BX$88*$BX$98*$BX$95)/(2*PI()))*(($BX$92^3)/(SQRT(SQRT(((CF$75*SIN($CB146))^2)+($BT$109-(CF$75*COS($CB146)))^2)^2+$BX$92^2)^5))</f>
        <v>1.2314558488406668</v>
      </c>
      <c r="CG146" s="2">
        <f>((3*CG$75*$BX$88*$BX$98*$BX$95)/(2*PI()))*(($BX$92^3)/(SQRT(SQRT(((CG$75*SIN($CB146))^2)+($BT$109-(CG$75*COS($CB146)))^2)^2+$BX$92^2)^5))</f>
        <v>1.5884703234990314</v>
      </c>
      <c r="CH146" s="2">
        <f>((3*CH$75*$BX$88*$BX$98*$BX$95)/(2*PI()))*(($BX$92^3)/(SQRT(SQRT(((CH$75*SIN($CB146))^2)+($BT$109-(CH$75*COS($CB146)))^2)^2+$BX$92^2)^5))</f>
        <v>1.8677747891506069</v>
      </c>
      <c r="CI146" s="2">
        <f>((3*CI$75*$BX$88*$BX$98*$BX$95)/(2*PI()))*(($BX$92^3)/(SQRT(SQRT(((CI$75*SIN($CB146))^2)+($BT$109-(CI$75*COS($CB146)))^2)^2+$BX$92^2)^5))</f>
        <v>2.0740500120252978</v>
      </c>
      <c r="CJ146" s="2">
        <f>((3*CJ$75*$BX$88*$BX$98*$BX$95)/(2*PI()))*(($BX$92^3)/(SQRT(SQRT(((CJ$75*SIN($CB146))^2)+($BT$109-(CJ$75*COS($CB146)))^2)^2+$BX$92^2)^5))</f>
        <v>2.2142466019043794</v>
      </c>
      <c r="CK146" s="2">
        <f>((3*CK$75*$BX$88*$BX$98*$BX$95)/(2*PI()))*(($BX$92^3)/(SQRT(SQRT(((CK$75*SIN($CB146))^2)+($BT$109-(CK$75*COS($CB146)))^2)^2+$BX$92^2)^5))</f>
        <v>2.296653792672898</v>
      </c>
      <c r="CL146" s="2">
        <f>((3*CL$75*$BX$88*$BX$98*$BX$95)/(2*PI()))*(($BX$92^3)/(SQRT(SQRT(((CL$75*SIN($CB146))^2)+($BT$109-(CL$75*COS($CB146)))^2)^2+$BX$92^2)^5))</f>
        <v>2.3301030002637266</v>
      </c>
      <c r="CM146" s="2">
        <f>((3*CM$75*$BX$88*$BX$98*$BX$95)/(2*PI()))*(($BX$92^3)/(SQRT(SQRT(((CM$75*SIN($CB146))^2)+($BT$109-(CM$75*COS($CB146)))^2)^2+$BX$92^2)^5))</f>
        <v>2.3233457296284579</v>
      </c>
    </row>
    <row r="147" spans="80:92" x14ac:dyDescent="0.2">
      <c r="CB147">
        <f>CB146+$BX$98</f>
        <v>4.0578905108868168</v>
      </c>
      <c r="CC147" s="79"/>
      <c r="CD147" s="2">
        <f>((3*CD$75*$BX$88*$BX$98*$BX$95)/(2*PI()))*(($BX$92^3)/(SQRT(SQRT(((CD$75*SIN($CB147))^2)+($BT$109-(CD$75*COS($CB147)))^2)^2+$BX$92^2)^5))</f>
        <v>0.28453800092077092</v>
      </c>
      <c r="CE147" s="2">
        <f>((3*CE$75*$BX$88*$BX$98*$BX$95)/(2*PI()))*(($BX$92^3)/(SQRT(SQRT(((CE$75*SIN($CB147))^2)+($BT$109-(CE$75*COS($CB147)))^2)^2+$BX$92^2)^5))</f>
        <v>0.8100928169625059</v>
      </c>
      <c r="CF147" s="2">
        <f>((3*CF$75*$BX$88*$BX$98*$BX$95)/(2*PI()))*(($BX$92^3)/(SQRT(SQRT(((CF$75*SIN($CB147))^2)+($BT$109-(CF$75*COS($CB147)))^2)^2+$BX$92^2)^5))</f>
        <v>1.2688116536550231</v>
      </c>
      <c r="CG147" s="2">
        <f>((3*CG$75*$BX$88*$BX$98*$BX$95)/(2*PI()))*(($BX$92^3)/(SQRT(SQRT(((CG$75*SIN($CB147))^2)+($BT$109-(CG$75*COS($CB147)))^2)^2+$BX$92^2)^5))</f>
        <v>1.6542483807860469</v>
      </c>
      <c r="CH147" s="2">
        <f>((3*CH$75*$BX$88*$BX$98*$BX$95)/(2*PI()))*(($BX$92^3)/(SQRT(SQRT(((CH$75*SIN($CB147))^2)+($BT$109-(CH$75*COS($CB147)))^2)^2+$BX$92^2)^5))</f>
        <v>1.9643938106166281</v>
      </c>
      <c r="CI147" s="2">
        <f>((3*CI$75*$BX$88*$BX$98*$BX$95)/(2*PI()))*(($BX$92^3)/(SQRT(SQRT(((CI$75*SIN($CB147))^2)+($BT$109-(CI$75*COS($CB147)))^2)^2+$BX$92^2)^5))</f>
        <v>2.20104735682049</v>
      </c>
      <c r="CJ147" s="2">
        <f>((3*CJ$75*$BX$88*$BX$98*$BX$95)/(2*PI()))*(($BX$92^3)/(SQRT(SQRT(((CJ$75*SIN($CB147))^2)+($BT$109-(CJ$75*COS($CB147)))^2)^2+$BX$92^2)^5))</f>
        <v>2.3689776780181089</v>
      </c>
      <c r="CK147" s="2">
        <f>((3*CK$75*$BX$88*$BX$98*$BX$95)/(2*PI()))*(($BX$92^3)/(SQRT(SQRT(((CK$75*SIN($CB147))^2)+($BT$109-(CK$75*COS($CB147)))^2)^2+$BX$92^2)^5))</f>
        <v>2.4750158885137181</v>
      </c>
      <c r="CL147" s="2">
        <f>((3*CL$75*$BX$88*$BX$98*$BX$95)/(2*PI()))*(($BX$92^3)/(SQRT(SQRT(((CL$75*SIN($CB147))^2)+($BT$109-(CL$75*COS($CB147)))^2)^2+$BX$92^2)^5))</f>
        <v>2.5271957659997328</v>
      </c>
      <c r="CM147" s="2">
        <f>((3*CM$75*$BX$88*$BX$98*$BX$95)/(2*PI()))*(($BX$92^3)/(SQRT(SQRT(((CM$75*SIN($CB147))^2)+($BT$109-(CM$75*COS($CB147)))^2)^2+$BX$92^2)^5))</f>
        <v>2.5340164985952902</v>
      </c>
    </row>
    <row r="148" spans="80:92" x14ac:dyDescent="0.2">
      <c r="CB148">
        <f>CB147+$BX$98</f>
        <v>4.319689898685966</v>
      </c>
      <c r="CC148" s="79"/>
      <c r="CD148" s="2">
        <f>((3*CD$75*$BX$88*$BX$98*$BX$95)/(2*PI()))*(($BX$92^3)/(SQRT(SQRT(((CD$75*SIN($CB148))^2)+($BT$109-(CD$75*COS($CB148)))^2)^2+$BX$92^2)^5))</f>
        <v>0.2867433706871208</v>
      </c>
      <c r="CE148" s="2">
        <f>((3*CE$75*$BX$88*$BX$98*$BX$95)/(2*PI()))*(($BX$92^3)/(SQRT(SQRT(((CE$75*SIN($CB148))^2)+($BT$109-(CE$75*COS($CB148)))^2)^2+$BX$92^2)^5))</f>
        <v>0.82873439481535049</v>
      </c>
      <c r="CF148" s="2">
        <f>((3*CF$75*$BX$88*$BX$98*$BX$95)/(2*PI()))*(($BX$92^3)/(SQRT(SQRT(((CF$75*SIN($CB148))^2)+($BT$109-(CF$75*COS($CB148)))^2)^2+$BX$92^2)^5))</f>
        <v>1.3167598729713395</v>
      </c>
      <c r="CG148" s="2">
        <f>((3*CG$75*$BX$88*$BX$98*$BX$95)/(2*PI()))*(($BX$92^3)/(SQRT(SQRT(((CG$75*SIN($CB148))^2)+($BT$109-(CG$75*COS($CB148)))^2)^2+$BX$92^2)^5))</f>
        <v>1.7401222510304666</v>
      </c>
      <c r="CH148" s="2">
        <f>((3*CH$75*$BX$88*$BX$98*$BX$95)/(2*PI()))*(($BX$92^3)/(SQRT(SQRT(((CH$75*SIN($CB148))^2)+($BT$109-(CH$75*COS($CB148)))^2)^2+$BX$92^2)^5))</f>
        <v>2.0925304673552025</v>
      </c>
      <c r="CI148" s="2">
        <f>((3*CI$75*$BX$88*$BX$98*$BX$95)/(2*PI()))*(($BX$92^3)/(SQRT(SQRT(((CI$75*SIN($CB148))^2)+($BT$109-(CI$75*COS($CB148)))^2)^2+$BX$92^2)^5))</f>
        <v>2.3719181689995659</v>
      </c>
      <c r="CJ148" s="2">
        <f>((3*CJ$75*$BX$88*$BX$98*$BX$95)/(2*PI()))*(($BX$92^3)/(SQRT(SQRT(((CJ$75*SIN($CB148))^2)+($BT$109-(CJ$75*COS($CB148)))^2)^2+$BX$92^2)^5))</f>
        <v>2.579902924486865</v>
      </c>
      <c r="CK148" s="2">
        <f>((3*CK$75*$BX$88*$BX$98*$BX$95)/(2*PI()))*(($BX$92^3)/(SQRT(SQRT(((CK$75*SIN($CB148))^2)+($BT$109-(CK$75*COS($CB148)))^2)^2+$BX$92^2)^5))</f>
        <v>2.7210215872508918</v>
      </c>
      <c r="CL148" s="2">
        <f>((3*CL$75*$BX$88*$BX$98*$BX$95)/(2*PI()))*(($BX$92^3)/(SQRT(SQRT(((CL$75*SIN($CB148))^2)+($BT$109-(CL$75*COS($CB148)))^2)^2+$BX$92^2)^5))</f>
        <v>2.8018774629569991</v>
      </c>
      <c r="CM148" s="2">
        <f>((3*CM$75*$BX$88*$BX$98*$BX$95)/(2*PI()))*(($BX$92^3)/(SQRT(SQRT(((CM$75*SIN($CB148))^2)+($BT$109-(CM$75*COS($CB148)))^2)^2+$BX$92^2)^5))</f>
        <v>2.8303123878726217</v>
      </c>
    </row>
    <row r="149" spans="80:92" x14ac:dyDescent="0.2">
      <c r="CB149">
        <f>CB148+$BX$98</f>
        <v>4.5814892864851151</v>
      </c>
      <c r="CC149" s="79"/>
      <c r="CD149" s="2">
        <f>((3*CD$75*$BX$88*$BX$98*$BX$95)/(2*PI()))*(($BX$92^3)/(SQRT(SQRT(((CD$75*SIN($CB149))^2)+($BT$109-(CD$75*COS($CB149)))^2)^2+$BX$92^2)^5))</f>
        <v>0.28923147442849645</v>
      </c>
      <c r="CE149" s="2">
        <f>((3*CE$75*$BX$88*$BX$98*$BX$95)/(2*PI()))*(($BX$92^3)/(SQRT(SQRT(((CE$75*SIN($CB149))^2)+($BT$109-(CE$75*COS($CB149)))^2)^2+$BX$92^2)^5))</f>
        <v>0.85024257030897454</v>
      </c>
      <c r="CF149" s="2">
        <f>((3*CF$75*$BX$88*$BX$98*$BX$95)/(2*PI()))*(($BX$92^3)/(SQRT(SQRT(((CF$75*SIN($CB149))^2)+($BT$109-(CF$75*COS($CB149)))^2)^2+$BX$92^2)^5))</f>
        <v>1.3732856010059593</v>
      </c>
      <c r="CG149" s="2">
        <f>((3*CG$75*$BX$88*$BX$98*$BX$95)/(2*PI()))*(($BX$92^3)/(SQRT(SQRT(((CG$75*SIN($CB149))^2)+($BT$109-(CG$75*COS($CB149)))^2)^2+$BX$92^2)^5))</f>
        <v>1.8434476000735496</v>
      </c>
      <c r="CH149" s="2">
        <f>((3*CH$75*$BX$88*$BX$98*$BX$95)/(2*PI()))*(($BX$92^3)/(SQRT(SQRT(((CH$75*SIN($CB149))^2)+($BT$109-(CH$75*COS($CB149)))^2)^2+$BX$92^2)^5))</f>
        <v>2.2496864643083354</v>
      </c>
      <c r="CI149" s="2">
        <f>((3*CI$75*$BX$88*$BX$98*$BX$95)/(2*PI()))*(($BX$92^3)/(SQRT(SQRT(((CI$75*SIN($CB149))^2)+($BT$109-(CI$75*COS($CB149)))^2)^2+$BX$92^2)^5))</f>
        <v>2.5852314074690277</v>
      </c>
      <c r="CJ149" s="2">
        <f>((3*CJ$75*$BX$88*$BX$98*$BX$95)/(2*PI()))*(($BX$92^3)/(SQRT(SQRT(((CJ$75*SIN($CB149))^2)+($BT$109-(CJ$75*COS($CB149)))^2)^2+$BX$92^2)^5))</f>
        <v>2.8475196307224877</v>
      </c>
      <c r="CK149" s="2">
        <f>((3*CK$75*$BX$88*$BX$98*$BX$95)/(2*PI()))*(($BX$92^3)/(SQRT(SQRT(((CK$75*SIN($CB149))^2)+($BT$109-(CK$75*COS($CB149)))^2)^2+$BX$92^2)^5))</f>
        <v>3.0377507128974131</v>
      </c>
      <c r="CL149" s="2">
        <f>((3*CL$75*$BX$88*$BX$98*$BX$95)/(2*PI()))*(($BX$92^3)/(SQRT(SQRT(((CL$75*SIN($CB149))^2)+($BT$109-(CL$75*COS($CB149)))^2)^2+$BX$92^2)^5))</f>
        <v>3.1601820871966422</v>
      </c>
      <c r="CM149" s="2">
        <f>((3*CM$75*$BX$88*$BX$98*$BX$95)/(2*PI()))*(($BX$92^3)/(SQRT(SQRT(((CM$75*SIN($CB149))^2)+($BT$109-(CM$75*COS($CB149)))^2)^2+$BX$92^2)^5))</f>
        <v>3.2212996135500567</v>
      </c>
    </row>
    <row r="150" spans="80:92" x14ac:dyDescent="0.2">
      <c r="CB150">
        <f>CB149+$BX$98</f>
        <v>4.8432886742842642</v>
      </c>
      <c r="CC150" s="79"/>
      <c r="CD150" s="2">
        <f>((3*CD$75*$BX$88*$BX$98*$BX$95)/(2*PI()))*(($BX$92^3)/(SQRT(SQRT(((CD$75*SIN($CB150))^2)+($BT$109-(CD$75*COS($CB150)))^2)^2+$BX$92^2)^5))</f>
        <v>0.29183930923835188</v>
      </c>
      <c r="CE150" s="2">
        <f>((3*CE$75*$BX$88*$BX$98*$BX$95)/(2*PI()))*(($BX$92^3)/(SQRT(SQRT(((CE$75*SIN($CB150))^2)+($BT$109-(CE$75*COS($CB150)))^2)^2+$BX$92^2)^5))</f>
        <v>0.87334187897267268</v>
      </c>
      <c r="CF150" s="2">
        <f>((3*CF$75*$BX$88*$BX$98*$BX$95)/(2*PI()))*(($BX$92^3)/(SQRT(SQRT(((CF$75*SIN($CB150))^2)+($BT$109-(CF$75*COS($CB150)))^2)^2+$BX$92^2)^5))</f>
        <v>1.4354500924828182</v>
      </c>
      <c r="CG150" s="2">
        <f>((3*CG$75*$BX$88*$BX$98*$BX$95)/(2*PI()))*(($BX$92^3)/(SQRT(SQRT(((CG$75*SIN($CB150))^2)+($BT$109-(CG$75*COS($CB150)))^2)^2+$BX$92^2)^5))</f>
        <v>1.9596984157936981</v>
      </c>
      <c r="CH150" s="2">
        <f>((3*CH$75*$BX$88*$BX$98*$BX$95)/(2*PI()))*(($BX$92^3)/(SQRT(SQRT(((CH$75*SIN($CB150))^2)+($BT$109-(CH$75*COS($CB150)))^2)^2+$BX$92^2)^5))</f>
        <v>2.430361229447096</v>
      </c>
      <c r="CI150" s="2">
        <f>((3*CI$75*$BX$88*$BX$98*$BX$95)/(2*PI()))*(($BX$92^3)/(SQRT(SQRT(((CI$75*SIN($CB150))^2)+($BT$109-(CI$75*COS($CB150)))^2)^2+$BX$92^2)^5))</f>
        <v>2.8354727770229999</v>
      </c>
      <c r="CJ150" s="2">
        <f>((3*CJ$75*$BX$88*$BX$98*$BX$95)/(2*PI()))*(($BX$92^3)/(SQRT(SQRT(((CJ$75*SIN($CB150))^2)+($BT$109-(CJ$75*COS($CB150)))^2)^2+$BX$92^2)^5))</f>
        <v>3.1673807661604512</v>
      </c>
      <c r="CK150" s="2">
        <f>((3*CK$75*$BX$88*$BX$98*$BX$95)/(2*PI()))*(($BX$92^3)/(SQRT(SQRT(((CK$75*SIN($CB150))^2)+($BT$109-(CK$75*COS($CB150)))^2)^2+$BX$92^2)^5))</f>
        <v>3.4228142241849135</v>
      </c>
      <c r="CL150" s="2">
        <f>((3*CL$75*$BX$88*$BX$98*$BX$95)/(2*PI()))*(($BX$92^3)/(SQRT(SQRT(((CL$75*SIN($CB150))^2)+($BT$109-(CL$75*COS($CB150)))^2)^2+$BX$92^2)^5))</f>
        <v>3.6025258951962531</v>
      </c>
      <c r="CM150" s="2">
        <f>((3*CM$75*$BX$88*$BX$98*$BX$95)/(2*PI()))*(($BX$92^3)/(SQRT(SQRT(((CM$75*SIN($CB150))^2)+($BT$109-(CM$75*COS($CB150)))^2)^2+$BX$92^2)^5))</f>
        <v>3.7106242302230532</v>
      </c>
    </row>
    <row r="151" spans="80:92" x14ac:dyDescent="0.2">
      <c r="CB151">
        <f>CB150+$BX$98</f>
        <v>5.1050880620834134</v>
      </c>
      <c r="CC151" s="79"/>
      <c r="CD151" s="2">
        <f>((3*CD$75*$BX$88*$BX$98*$BX$95)/(2*PI()))*(($BX$92^3)/(SQRT(SQRT(((CD$75*SIN($CB151))^2)+($BT$109-(CD$75*COS($CB151)))^2)^2+$BX$92^2)^5))</f>
        <v>0.29438964680984342</v>
      </c>
      <c r="CE151" s="2">
        <f>((3*CE$75*$BX$88*$BX$98*$BX$95)/(2*PI()))*(($BX$92^3)/(SQRT(SQRT(((CE$75*SIN($CB151))^2)+($BT$109-(CE$75*COS($CB151)))^2)^2+$BX$92^2)^5))</f>
        <v>0.89649696677123536</v>
      </c>
      <c r="CF151" s="2">
        <f>((3*CF$75*$BX$88*$BX$98*$BX$95)/(2*PI()))*(($BX$92^3)/(SQRT(SQRT(((CF$75*SIN($CB151))^2)+($BT$109-(CF$75*COS($CB151)))^2)^2+$BX$92^2)^5))</f>
        <v>1.4993021610920294</v>
      </c>
      <c r="CG151" s="2">
        <f>((3*CG$75*$BX$88*$BX$98*$BX$95)/(2*PI()))*(($BX$92^3)/(SQRT(SQRT(((CG$75*SIN($CB151))^2)+($BT$109-(CG$75*COS($CB151)))^2)^2+$BX$92^2)^5))</f>
        <v>2.0819710729690466</v>
      </c>
      <c r="CH151" s="2">
        <f>((3*CH$75*$BX$88*$BX$98*$BX$95)/(2*PI()))*(($BX$92^3)/(SQRT(SQRT(((CH$75*SIN($CB151))^2)+($BT$109-(CH$75*COS($CB151)))^2)^2+$BX$92^2)^5))</f>
        <v>2.6247715166356769</v>
      </c>
      <c r="CI151" s="2">
        <f>((3*CI$75*$BX$88*$BX$98*$BX$95)/(2*PI()))*(($BX$92^3)/(SQRT(SQRT(((CI$75*SIN($CB151))^2)+($BT$109-(CI$75*COS($CB151)))^2)^2+$BX$92^2)^5))</f>
        <v>3.1106075969008731</v>
      </c>
      <c r="CJ151" s="2">
        <f>((3*CJ$75*$BX$88*$BX$98*$BX$95)/(2*PI()))*(($BX$92^3)/(SQRT(SQRT(((CJ$75*SIN($CB151))^2)+($BT$109-(CJ$75*COS($CB151)))^2)^2+$BX$92^2)^5))</f>
        <v>3.5262182333304986</v>
      </c>
      <c r="CK151" s="2">
        <f>((3*CK$75*$BX$88*$BX$98*$BX$95)/(2*PI()))*(($BX$92^3)/(SQRT(SQRT(((CK$75*SIN($CB151))^2)+($BT$109-(CK$75*COS($CB151)))^2)^2+$BX$92^2)^5))</f>
        <v>3.8628973806537394</v>
      </c>
      <c r="CL151" s="2">
        <f>((3*CL$75*$BX$88*$BX$98*$BX$95)/(2*PI()))*(($BX$92^3)/(SQRT(SQRT(((CL$75*SIN($CB151))^2)+($BT$109-(CL$75*COS($CB151)))^2)^2+$BX$92^2)^5))</f>
        <v>4.1166859655170036</v>
      </c>
      <c r="CM151" s="2">
        <f>((3*CM$75*$BX$88*$BX$98*$BX$95)/(2*PI()))*(($BX$92^3)/(SQRT(SQRT(((CM$75*SIN($CB151))^2)+($BT$109-(CM$75*COS($CB151)))^2)^2+$BX$92^2)^5))</f>
        <v>4.2880775891557619</v>
      </c>
    </row>
    <row r="152" spans="80:92" x14ac:dyDescent="0.2">
      <c r="CB152">
        <f>CB151+$BX$98</f>
        <v>5.3668874498825625</v>
      </c>
      <c r="CC152" s="79"/>
      <c r="CD152" s="2">
        <f>((3*CD$75*$BX$88*$BX$98*$BX$95)/(2*PI()))*(($BX$92^3)/(SQRT(SQRT(((CD$75*SIN($CB152))^2)+($BT$109-(CD$75*COS($CB152)))^2)^2+$BX$92^2)^5))</f>
        <v>0.29670282360191647</v>
      </c>
      <c r="CE152" s="2">
        <f>((3*CE$75*$BX$88*$BX$98*$BX$95)/(2*PI()))*(($BX$92^3)/(SQRT(SQRT(((CE$75*SIN($CB152))^2)+($BT$109-(CE$75*COS($CB152)))^2)^2+$BX$92^2)^5))</f>
        <v>0.9179945925385139</v>
      </c>
      <c r="CF152" s="2">
        <f>((3*CF$75*$BX$88*$BX$98*$BX$95)/(2*PI()))*(($BX$92^3)/(SQRT(SQRT(((CF$75*SIN($CB152))^2)+($BT$109-(CF$75*COS($CB152)))^2)^2+$BX$92^2)^5))</f>
        <v>1.5599826585223793</v>
      </c>
      <c r="CG152" s="2">
        <f>((3*CG$75*$BX$88*$BX$98*$BX$95)/(2*PI()))*(($BX$92^3)/(SQRT(SQRT(((CG$75*SIN($CB152))^2)+($BT$109-(CG$75*COS($CB152)))^2)^2+$BX$92^2)^5))</f>
        <v>2.2008737213342844</v>
      </c>
      <c r="CH152" s="2">
        <f>((3*CH$75*$BX$88*$BX$98*$BX$95)/(2*PI()))*(($BX$92^3)/(SQRT(SQRT(((CH$75*SIN($CB152))^2)+($BT$109-(CH$75*COS($CB152)))^2)^2+$BX$92^2)^5))</f>
        <v>2.8180985554518414</v>
      </c>
      <c r="CI152" s="2">
        <f>((3*CI$75*$BX$88*$BX$98*$BX$95)/(2*PI()))*(($BX$92^3)/(SQRT(SQRT(((CI$75*SIN($CB152))^2)+($BT$109-(CI$75*COS($CB152)))^2)^2+$BX$92^2)^5))</f>
        <v>3.3901379192774677</v>
      </c>
      <c r="CJ152" s="2">
        <f>((3*CJ$75*$BX$88*$BX$98*$BX$95)/(2*PI()))*(($BX$92^3)/(SQRT(SQRT(((CJ$75*SIN($CB152))^2)+($BT$109-(CJ$75*COS($CB152)))^2)^2+$BX$92^2)^5))</f>
        <v>3.8982509670656493</v>
      </c>
      <c r="CK152" s="2">
        <f>((3*CK$75*$BX$88*$BX$98*$BX$95)/(2*PI()))*(($BX$92^3)/(SQRT(SQRT(((CK$75*SIN($CB152))^2)+($BT$109-(CK$75*COS($CB152)))^2)^2+$BX$92^2)^5))</f>
        <v>4.3278605244186457</v>
      </c>
      <c r="CL152" s="2">
        <f>((3*CL$75*$BX$88*$BX$98*$BX$95)/(2*PI()))*(($BX$92^3)/(SQRT(SQRT(((CL$75*SIN($CB152))^2)+($BT$109-(CL$75*COS($CB152)))^2)^2+$BX$92^2)^5))</f>
        <v>4.6694183305644481</v>
      </c>
      <c r="CM152" s="2">
        <f>((3*CM$75*$BX$88*$BX$98*$BX$95)/(2*PI()))*(($BX$92^3)/(SQRT(SQRT(((CM$75*SIN($CB152))^2)+($BT$109-(CM$75*COS($CB152)))^2)^2+$BX$92^2)^5))</f>
        <v>4.9186758576665079</v>
      </c>
    </row>
    <row r="153" spans="80:92" x14ac:dyDescent="0.2">
      <c r="CB153">
        <f>CB152+$BX$98</f>
        <v>5.6286868376817116</v>
      </c>
      <c r="CC153" s="79"/>
      <c r="CD153" s="2">
        <f>((3*CD$75*$BX$88*$BX$98*$BX$95)/(2*PI()))*(($BX$92^3)/(SQRT(SQRT(((CD$75*SIN($CB153))^2)+($BT$109-(CD$75*COS($CB153)))^2)^2+$BX$92^2)^5))</f>
        <v>0.29861043806505666</v>
      </c>
      <c r="CE153" s="2">
        <f>((3*CE$75*$BX$88*$BX$98*$BX$95)/(2*PI()))*(($BX$92^3)/(SQRT(SQRT(((CE$75*SIN($CB153))^2)+($BT$109-(CE$75*COS($CB153)))^2)^2+$BX$92^2)^5))</f>
        <v>0.93608627937413513</v>
      </c>
      <c r="CF153" s="2">
        <f>((3*CF$75*$BX$88*$BX$98*$BX$95)/(2*PI()))*(($BX$92^3)/(SQRT(SQRT(((CF$75*SIN($CB153))^2)+($BT$109-(CF$75*COS($CB153)))^2)^2+$BX$92^2)^5))</f>
        <v>1.6121080688068699</v>
      </c>
      <c r="CG153" s="2">
        <f>((3*CG$75*$BX$88*$BX$98*$BX$95)/(2*PI()))*(($BX$92^3)/(SQRT(SQRT(((CG$75*SIN($CB153))^2)+($BT$109-(CG$75*COS($CB153)))^2)^2+$BX$92^2)^5))</f>
        <v>2.3051259995871325</v>
      </c>
      <c r="CH153" s="2">
        <f>((3*CH$75*$BX$88*$BX$98*$BX$95)/(2*PI()))*(($BX$92^3)/(SQRT(SQRT(((CH$75*SIN($CB153))^2)+($BT$109-(CH$75*COS($CB153)))^2)^2+$BX$92^2)^5))</f>
        <v>2.9910551677294746</v>
      </c>
      <c r="CI153" s="2">
        <f>((3*CI$75*$BX$88*$BX$98*$BX$95)/(2*PI()))*(($BX$92^3)/(SQRT(SQRT(((CI$75*SIN($CB153))^2)+($BT$109-(CI$75*COS($CB153)))^2)^2+$BX$92^2)^5))</f>
        <v>3.6451494227632475</v>
      </c>
      <c r="CJ153" s="2">
        <f>((3*CJ$75*$BX$88*$BX$98*$BX$95)/(2*PI()))*(($BX$92^3)/(SQRT(SQRT(((CJ$75*SIN($CB153))^2)+($BT$109-(CJ$75*COS($CB153)))^2)^2+$BX$92^2)^5))</f>
        <v>4.2440487700419771</v>
      </c>
      <c r="CK153" s="2">
        <f>((3*CK$75*$BX$88*$BX$98*$BX$95)/(2*PI()))*(($BX$92^3)/(SQRT(SQRT(((CK$75*SIN($CB153))^2)+($BT$109-(CK$75*COS($CB153)))^2)^2+$BX$92^2)^5))</f>
        <v>4.7677019305486095</v>
      </c>
      <c r="CL153" s="2">
        <f>((3*CL$75*$BX$88*$BX$98*$BX$95)/(2*PI()))*(($BX$92^3)/(SQRT(SQRT(((CL$75*SIN($CB153))^2)+($BT$109-(CL$75*COS($CB153)))^2)^2+$BX$92^2)^5))</f>
        <v>5.2008840280269295</v>
      </c>
      <c r="CM153" s="2">
        <f>((3*CM$75*$BX$88*$BX$98*$BX$95)/(2*PI()))*(($BX$92^3)/(SQRT(SQRT(((CM$75*SIN($CB153))^2)+($BT$109-(CM$75*COS($CB153)))^2)^2+$BX$92^2)^5))</f>
        <v>5.5341104873788556</v>
      </c>
    </row>
    <row r="154" spans="80:92" x14ac:dyDescent="0.2">
      <c r="CB154">
        <f>CB153+$BX$98</f>
        <v>5.8904862254808608</v>
      </c>
      <c r="CC154" s="79"/>
      <c r="CD154" s="2">
        <f>((3*CD$75*$BX$88*$BX$98*$BX$95)/(2*PI()))*(($BX$92^3)/(SQRT(SQRT(((CD$75*SIN($CB154))^2)+($BT$109-(CD$75*COS($CB154)))^2)^2+$BX$92^2)^5))</f>
        <v>0.29996970357772684</v>
      </c>
      <c r="CE154" s="2">
        <f>((3*CE$75*$BX$88*$BX$98*$BX$95)/(2*PI()))*(($BX$92^3)/(SQRT(SQRT(((CE$75*SIN($CB154))^2)+($BT$109-(CE$75*COS($CB154)))^2)^2+$BX$92^2)^5))</f>
        <v>0.9491816457695853</v>
      </c>
      <c r="CF154" s="2">
        <f>((3*CF$75*$BX$88*$BX$98*$BX$95)/(2*PI()))*(($BX$92^3)/(SQRT(SQRT(((CF$75*SIN($CB154))^2)+($BT$109-(CF$75*COS($CB154)))^2)^2+$BX$92^2)^5))</f>
        <v>1.6504491297547079</v>
      </c>
      <c r="CG154" s="2">
        <f>((3*CG$75*$BX$88*$BX$98*$BX$95)/(2*PI()))*(($BX$92^3)/(SQRT(SQRT(((CG$75*SIN($CB154))^2)+($BT$109-(CG$75*COS($CB154)))^2)^2+$BX$92^2)^5))</f>
        <v>2.3830610526459175</v>
      </c>
      <c r="CH154" s="2">
        <f>((3*CH$75*$BX$88*$BX$98*$BX$95)/(2*PI()))*(($BX$92^3)/(SQRT(SQRT(((CH$75*SIN($CB154))^2)+($BT$109-(CH$75*COS($CB154)))^2)^2+$BX$92^2)^5))</f>
        <v>3.1224486206328743</v>
      </c>
      <c r="CI154" s="2">
        <f>((3*CI$75*$BX$88*$BX$98*$BX$95)/(2*PI()))*(($BX$92^3)/(SQRT(SQRT(((CI$75*SIN($CB154))^2)+($BT$109-(CI$75*COS($CB154)))^2)^2+$BX$92^2)^5))</f>
        <v>3.8419568261558195</v>
      </c>
      <c r="CJ154" s="2">
        <f>((3*CJ$75*$BX$88*$BX$98*$BX$95)/(2*PI()))*(($BX$92^3)/(SQRT(SQRT(((CJ$75*SIN($CB154))^2)+($BT$109-(CJ$75*COS($CB154)))^2)^2+$BX$92^2)^5))</f>
        <v>4.5150104910393996</v>
      </c>
      <c r="CK154" s="2">
        <f>((3*CK$75*$BX$88*$BX$98*$BX$95)/(2*PI()))*(($BX$92^3)/(SQRT(SQRT(((CK$75*SIN($CB154))^2)+($BT$109-(CK$75*COS($CB154)))^2)^2+$BX$92^2)^5))</f>
        <v>5.1173703201932064</v>
      </c>
      <c r="CL154" s="2">
        <f>((3*CL$75*$BX$88*$BX$98*$BX$95)/(2*PI()))*(($BX$92^3)/(SQRT(SQRT(((CL$75*SIN($CB154))^2)+($BT$109-(CL$75*COS($CB154)))^2)^2+$BX$92^2)^5))</f>
        <v>5.6291409018905654</v>
      </c>
      <c r="CM154" s="2">
        <f>((3*CM$75*$BX$88*$BX$98*$BX$95)/(2*PI()))*(($BX$92^3)/(SQRT(SQRT(((CM$75*SIN($CB154))^2)+($BT$109-(CM$75*COS($CB154)))^2)^2+$BX$92^2)^5))</f>
        <v>6.0362368150182224</v>
      </c>
    </row>
    <row r="155" spans="80:92" x14ac:dyDescent="0.2">
      <c r="CB155">
        <f>CB154+$BX$98</f>
        <v>6.1522856132800099</v>
      </c>
      <c r="CC155" s="79"/>
      <c r="CD155" s="2">
        <f>((3*CD$75*$BX$88*$BX$98*$BX$95)/(2*PI()))*(($BX$92^3)/(SQRT(SQRT(((CD$75*SIN($CB155))^2)+($BT$109-(CD$75*COS($CB155)))^2)^2+$BX$92^2)^5))</f>
        <v>0.30067671538054708</v>
      </c>
      <c r="CE155" s="2">
        <f>((3*CE$75*$BX$88*$BX$98*$BX$95)/(2*PI()))*(($BX$92^3)/(SQRT(SQRT(((CE$75*SIN($CB155))^2)+($BT$109-(CE$75*COS($CB155)))^2)^2+$BX$92^2)^5))</f>
        <v>0.95606120494467994</v>
      </c>
      <c r="CF155" s="2">
        <f>((3*CF$75*$BX$88*$BX$98*$BX$95)/(2*PI()))*(($BX$92^3)/(SQRT(SQRT(((CF$75*SIN($CB155))^2)+($BT$109-(CF$75*COS($CB155)))^2)^2+$BX$92^2)^5))</f>
        <v>1.670798699019528</v>
      </c>
      <c r="CG155" s="2">
        <f>((3*CG$75*$BX$88*$BX$98*$BX$95)/(2*PI()))*(($BX$92^3)/(SQRT(SQRT(((CG$75*SIN($CB155))^2)+($BT$109-(CG$75*COS($CB155)))^2)^2+$BX$92^2)^5))</f>
        <v>2.4248576529022232</v>
      </c>
      <c r="CH155" s="2">
        <f>((3*CH$75*$BX$88*$BX$98*$BX$95)/(2*PI()))*(($BX$92^3)/(SQRT(SQRT(((CH$75*SIN($CB155))^2)+($BT$109-(CH$75*COS($CB155)))^2)^2+$BX$92^2)^5))</f>
        <v>3.19365253255026</v>
      </c>
      <c r="CI155" s="2">
        <f>((3*CI$75*$BX$88*$BX$98*$BX$95)/(2*PI()))*(($BX$92^3)/(SQRT(SQRT(((CI$75*SIN($CB155))^2)+($BT$109-(CI$75*COS($CB155)))^2)^2+$BX$92^2)^5))</f>
        <v>3.9497105307608327</v>
      </c>
      <c r="CJ155" s="2">
        <f>((3*CJ$75*$BX$88*$BX$98*$BX$95)/(2*PI()))*(($BX$92^3)/(SQRT(SQRT(((CJ$75*SIN($CB155))^2)+($BT$109-(CJ$75*COS($CB155)))^2)^2+$BX$92^2)^5))</f>
        <v>4.66485209353326</v>
      </c>
      <c r="CK155" s="2">
        <f>((3*CK$75*$BX$88*$BX$98*$BX$95)/(2*PI()))*(($BX$92^3)/(SQRT(SQRT(((CK$75*SIN($CB155))^2)+($BT$109-(CK$75*COS($CB155)))^2)^2+$BX$92^2)^5))</f>
        <v>5.312591021148612</v>
      </c>
      <c r="CL155" s="2">
        <f>((3*CL$75*$BX$88*$BX$98*$BX$95)/(2*PI()))*(($BX$92^3)/(SQRT(SQRT(((CL$75*SIN($CB155))^2)+($BT$109-(CL$75*COS($CB155)))^2)^2+$BX$92^2)^5))</f>
        <v>5.870395330917674</v>
      </c>
      <c r="CM155" s="2">
        <f>((3*CM$75*$BX$88*$BX$98*$BX$95)/(2*PI()))*(($BX$92^3)/(SQRT(SQRT(((CM$75*SIN($CB155))^2)+($BT$109-(CM$75*COS($CB155)))^2)^2+$BX$92^2)^5))</f>
        <v>6.321467357008026</v>
      </c>
      <c r="CN155" s="80">
        <f>SUM(CD132:CM155)</f>
        <v>574.28132557071899</v>
      </c>
    </row>
    <row r="157" spans="80:92" x14ac:dyDescent="0.2">
      <c r="CB157" t="s">
        <v>66</v>
      </c>
      <c r="CC157">
        <v>0</v>
      </c>
      <c r="CD157">
        <f>$BX$88/2</f>
        <v>5.2499999999999995E-3</v>
      </c>
      <c r="CE157">
        <f>CD157+$BX$88</f>
        <v>1.575E-2</v>
      </c>
      <c r="CF157">
        <f>CE157+$BX$88</f>
        <v>2.6249999999999999E-2</v>
      </c>
      <c r="CG157">
        <f t="shared" ref="CG157:CM157" si="108">CF157+$BX$88</f>
        <v>3.6749999999999998E-2</v>
      </c>
      <c r="CH157">
        <f t="shared" si="108"/>
        <v>4.725E-2</v>
      </c>
      <c r="CI157">
        <f t="shared" si="108"/>
        <v>5.7749999999999996E-2</v>
      </c>
      <c r="CJ157">
        <f t="shared" si="108"/>
        <v>6.8249999999999991E-2</v>
      </c>
      <c r="CK157">
        <f t="shared" si="108"/>
        <v>7.8749999999999987E-2</v>
      </c>
      <c r="CL157">
        <f t="shared" si="108"/>
        <v>8.9249999999999982E-2</v>
      </c>
      <c r="CM157">
        <f t="shared" si="108"/>
        <v>9.9749999999999978E-2</v>
      </c>
    </row>
    <row r="158" spans="80:92" x14ac:dyDescent="0.2">
      <c r="CC158" s="79"/>
      <c r="CD158" s="79"/>
      <c r="CE158" s="79"/>
      <c r="CF158" s="79"/>
      <c r="CG158" s="79"/>
      <c r="CH158" s="79"/>
      <c r="CI158" s="79"/>
      <c r="CJ158" s="79"/>
      <c r="CK158" s="79"/>
      <c r="CL158" s="79"/>
      <c r="CM158" s="79"/>
    </row>
    <row r="159" spans="80:92" x14ac:dyDescent="0.2">
      <c r="CB159">
        <f>$BX$98/2</f>
        <v>0.1308996938995747</v>
      </c>
      <c r="CC159" s="79"/>
      <c r="CD159" s="2">
        <f>((3*CD$75*$BX$88*$BX$98*$BX$95)/(2*PI()))*(($BX$92^3)/(SQRT(SQRT(((CD$75*SIN($CB159))^2)+($BT$110-(CD$75*COS($CB159)))^2)^2+$BX$92^2)^5))</f>
        <v>0.23819058914462082</v>
      </c>
      <c r="CE159" s="2">
        <f>((3*CE$75*$BX$88*$BX$98*$BX$95)/(2*PI()))*(($BX$92^3)/(SQRT(SQRT(((CE$75*SIN($CB159))^2)+($BT$110-(CE$75*COS($CB159)))^2)^2+$BX$92^2)^5))</f>
        <v>0.77820862118003808</v>
      </c>
      <c r="CF159" s="2">
        <f>((3*CF$75*$BX$88*$BX$98*$BX$95)/(2*PI()))*(($BX$92^3)/(SQRT(SQRT(((CF$75*SIN($CB159))^2)+($BT$110-(CF$75*COS($CB159)))^2)^2+$BX$92^2)^5))</f>
        <v>1.4008356713289112</v>
      </c>
      <c r="CG159" s="2">
        <f>((3*CG$75*$BX$88*$BX$98*$BX$95)/(2*PI()))*(($BX$92^3)/(SQRT(SQRT(((CG$75*SIN($CB159))^2)+($BT$110-(CG$75*COS($CB159)))^2)^2+$BX$92^2)^5))</f>
        <v>2.0987857825441956</v>
      </c>
      <c r="CH159" s="2">
        <f>((3*CH$75*$BX$88*$BX$98*$BX$95)/(2*PI()))*(($BX$92^3)/(SQRT(SQRT(((CH$75*SIN($CB159))^2)+($BT$110-(CH$75*COS($CB159)))^2)^2+$BX$92^2)^5))</f>
        <v>2.8590114016602741</v>
      </c>
      <c r="CI159" s="2">
        <f>((3*CI$75*$BX$88*$BX$98*$BX$95)/(2*PI()))*(($BX$92^3)/(SQRT(SQRT(((CI$75*SIN($CB159))^2)+($BT$110-(CI$75*COS($CB159)))^2)^2+$BX$92^2)^5))</f>
        <v>3.662639809876858</v>
      </c>
      <c r="CJ159" s="2">
        <f>((3*CJ$75*$BX$88*$BX$98*$BX$95)/(2*PI()))*(($BX$92^3)/(SQRT(SQRT(((CJ$75*SIN($CB159))^2)+($BT$110-(CJ$75*COS($CB159)))^2)^2+$BX$92^2)^5))</f>
        <v>4.4855903046020789</v>
      </c>
      <c r="CK159" s="2">
        <f>((3*CK$75*$BX$88*$BX$98*$BX$95)/(2*PI()))*(($BX$92^3)/(SQRT(SQRT(((CK$75*SIN($CB159))^2)+($BT$110-(CK$75*COS($CB159)))^2)^2+$BX$92^2)^5))</f>
        <v>5.2999251859023868</v>
      </c>
      <c r="CL159" s="2">
        <f>((3*CL$75*$BX$88*$BX$98*$BX$95)/(2*PI()))*(($BX$92^3)/(SQRT(SQRT(((CL$75*SIN($CB159))^2)+($BT$110-(CL$75*COS($CB159)))^2)^2+$BX$92^2)^5))</f>
        <v>6.075852248840258</v>
      </c>
      <c r="CM159" s="2">
        <f>((3*CM$75*$BX$88*$BX$98*$BX$95)/(2*PI()))*(($BX$92^3)/(SQRT(SQRT(((CM$75*SIN($CB159))^2)+($BT$110-(CM$75*COS($CB159)))^2)^2+$BX$92^2)^5))</f>
        <v>6.784152445065633</v>
      </c>
    </row>
    <row r="160" spans="80:92" x14ac:dyDescent="0.2">
      <c r="CB160">
        <f>CB159+$BX$98</f>
        <v>0.39269908169872414</v>
      </c>
      <c r="CC160" s="79"/>
      <c r="CD160" s="2">
        <f>((3*CD$75*$BX$88*$BX$98*$BX$95)/(2*PI()))*(($BX$92^3)/(SQRT(SQRT(((CD$75*SIN($CB160))^2)+($BT$110-(CD$75*COS($CB160)))^2)^2+$BX$92^2)^5))</f>
        <v>0.23742567874966367</v>
      </c>
      <c r="CE160" s="2">
        <f>((3*CE$75*$BX$88*$BX$98*$BX$95)/(2*PI()))*(($BX$92^3)/(SQRT(SQRT(((CE$75*SIN($CB160))^2)+($BT$110-(CE$75*COS($CB160)))^2)^2+$BX$92^2)^5))</f>
        <v>0.77048766162932891</v>
      </c>
      <c r="CF160" s="2">
        <f>((3*CF$75*$BX$88*$BX$98*$BX$95)/(2*PI()))*(($BX$92^3)/(SQRT(SQRT(((CF$75*SIN($CB160))^2)+($BT$110-(CF$75*COS($CB160)))^2)^2+$BX$92^2)^5))</f>
        <v>1.3770661921851581</v>
      </c>
      <c r="CG160" s="2">
        <f>((3*CG$75*$BX$88*$BX$98*$BX$95)/(2*PI()))*(($BX$92^3)/(SQRT(SQRT(((CG$75*SIN($CB160))^2)+($BT$110-(CG$75*COS($CB160)))^2)^2+$BX$92^2)^5))</f>
        <v>2.0478240320078607</v>
      </c>
      <c r="CH160" s="2">
        <f>((3*CH$75*$BX$88*$BX$98*$BX$95)/(2*PI()))*(($BX$92^3)/(SQRT(SQRT(((CH$75*SIN($CB160))^2)+($BT$110-(CH$75*COS($CB160)))^2)^2+$BX$92^2)^5))</f>
        <v>2.7681582650961651</v>
      </c>
      <c r="CI160" s="2">
        <f>((3*CI$75*$BX$88*$BX$98*$BX$95)/(2*PI()))*(($BX$92^3)/(SQRT(SQRT(((CI$75*SIN($CB160))^2)+($BT$110-(CI$75*COS($CB160)))^2)^2+$BX$92^2)^5))</f>
        <v>3.518475406662966</v>
      </c>
      <c r="CJ160" s="2">
        <f>((3*CJ$75*$BX$88*$BX$98*$BX$95)/(2*PI()))*(($BX$92^3)/(SQRT(SQRT(((CJ$75*SIN($CB160))^2)+($BT$110-(CJ$75*COS($CB160)))^2)^2+$BX$92^2)^5))</f>
        <v>4.2751004923086144</v>
      </c>
      <c r="CK160" s="2">
        <f>((3*CK$75*$BX$88*$BX$98*$BX$95)/(2*PI()))*(($BX$92^3)/(SQRT(SQRT(((CK$75*SIN($CB160))^2)+($BT$110-(CK$75*COS($CB160)))^2)^2+$BX$92^2)^5))</f>
        <v>5.0118004723660121</v>
      </c>
      <c r="CL160" s="2">
        <f>((3*CL$75*$BX$88*$BX$98*$BX$95)/(2*PI()))*(($BX$92^3)/(SQRT(SQRT(((CL$75*SIN($CB160))^2)+($BT$110-(CL$75*COS($CB160)))^2)^2+$BX$92^2)^5))</f>
        <v>5.7017788440670421</v>
      </c>
      <c r="CM160" s="2">
        <f>((3*CM$75*$BX$88*$BX$98*$BX$95)/(2*PI()))*(($BX$92^3)/(SQRT(SQRT(((CM$75*SIN($CB160))^2)+($BT$110-(CM$75*COS($CB160)))^2)^2+$BX$92^2)^5))</f>
        <v>6.3198875875054501</v>
      </c>
    </row>
    <row r="161" spans="80:91" x14ac:dyDescent="0.2">
      <c r="CB161">
        <f>CB160+$BX$98</f>
        <v>0.65449846949787349</v>
      </c>
      <c r="CC161" s="79"/>
      <c r="CD161" s="2">
        <f>((3*CD$75*$BX$88*$BX$98*$BX$95)/(2*PI()))*(($BX$92^3)/(SQRT(SQRT(((CD$75*SIN($CB161))^2)+($BT$110-(CD$75*COS($CB161)))^2)^2+$BX$92^2)^5))</f>
        <v>0.23595769433167726</v>
      </c>
      <c r="CE161" s="2">
        <f>((3*CE$75*$BX$88*$BX$98*$BX$95)/(2*PI()))*(($BX$92^3)/(SQRT(SQRT(((CE$75*SIN($CB161))^2)+($BT$110-(CE$75*COS($CB161)))^2)^2+$BX$92^2)^5))</f>
        <v>0.75587275742062277</v>
      </c>
      <c r="CF161" s="2">
        <f>((3*CF$75*$BX$88*$BX$98*$BX$95)/(2*PI()))*(($BX$92^3)/(SQRT(SQRT(((CF$75*SIN($CB161))^2)+($BT$110-(CF$75*COS($CB161)))^2)^2+$BX$92^2)^5))</f>
        <v>1.3327204845024825</v>
      </c>
      <c r="CG161" s="2">
        <f>((3*CG$75*$BX$88*$BX$98*$BX$95)/(2*PI()))*(($BX$92^3)/(SQRT(SQRT(((CG$75*SIN($CB161))^2)+($BT$110-(CG$75*COS($CB161)))^2)^2+$BX$92^2)^5))</f>
        <v>1.9541675550469912</v>
      </c>
      <c r="CH161" s="2">
        <f>((3*CH$75*$BX$88*$BX$98*$BX$95)/(2*PI()))*(($BX$92^3)/(SQRT(SQRT(((CH$75*SIN($CB161))^2)+($BT$110-(CH$75*COS($CB161)))^2)^2+$BX$92^2)^5))</f>
        <v>2.6037501587786367</v>
      </c>
      <c r="CI161" s="2">
        <f>((3*CI$75*$BX$88*$BX$98*$BX$95)/(2*PI()))*(($BX$92^3)/(SQRT(SQRT(((CI$75*SIN($CB161))^2)+($BT$110-(CI$75*COS($CB161)))^2)^2+$BX$92^2)^5))</f>
        <v>3.2616461668052206</v>
      </c>
      <c r="CJ161" s="2">
        <f>((3*CJ$75*$BX$88*$BX$98*$BX$95)/(2*PI()))*(($BX$92^3)/(SQRT(SQRT(((CJ$75*SIN($CB161))^2)+($BT$110-(CJ$75*COS($CB161)))^2)^2+$BX$92^2)^5))</f>
        <v>3.9059299003366634</v>
      </c>
      <c r="CK161" s="2">
        <f>((3*CK$75*$BX$88*$BX$98*$BX$95)/(2*PI()))*(($BX$92^3)/(SQRT(SQRT(((CK$75*SIN($CB161))^2)+($BT$110-(CK$75*COS($CB161)))^2)^2+$BX$92^2)^5))</f>
        <v>4.5141894233461475</v>
      </c>
      <c r="CL161" s="2">
        <f>((3*CL$75*$BX$88*$BX$98*$BX$95)/(2*PI()))*(($BX$92^3)/(SQRT(SQRT(((CL$75*SIN($CB161))^2)+($BT$110-(CL$75*COS($CB161)))^2)^2+$BX$92^2)^5))</f>
        <v>5.0653043577175794</v>
      </c>
      <c r="CM161" s="2">
        <f>((3*CM$75*$BX$88*$BX$98*$BX$95)/(2*PI()))*(($BX$92^3)/(SQRT(SQRT(((CM$75*SIN($CB161))^2)+($BT$110-(CM$75*COS($CB161)))^2)^2+$BX$92^2)^5))</f>
        <v>5.5411371123412501</v>
      </c>
    </row>
    <row r="162" spans="80:91" x14ac:dyDescent="0.2">
      <c r="CB162">
        <f>CB161+$BX$98</f>
        <v>0.91629785729702284</v>
      </c>
      <c r="CC162" s="79"/>
      <c r="CD162" s="2">
        <f>((3*CD$75*$BX$88*$BX$98*$BX$95)/(2*PI()))*(($BX$92^3)/(SQRT(SQRT(((CD$75*SIN($CB162))^2)+($BT$110-(CD$75*COS($CB162)))^2)^2+$BX$92^2)^5))</f>
        <v>0.23390325638939938</v>
      </c>
      <c r="CE162" s="2">
        <f>((3*CE$75*$BX$88*$BX$98*$BX$95)/(2*PI()))*(($BX$92^3)/(SQRT(SQRT(((CE$75*SIN($CB162))^2)+($BT$110-(CE$75*COS($CB162)))^2)^2+$BX$92^2)^5))</f>
        <v>0.73585864034207338</v>
      </c>
      <c r="CF162" s="2">
        <f>((3*CF$75*$BX$88*$BX$98*$BX$95)/(2*PI()))*(($BX$92^3)/(SQRT(SQRT(((CF$75*SIN($CB162))^2)+($BT$110-(CF$75*COS($CB162)))^2)^2+$BX$92^2)^5))</f>
        <v>1.2733491581392757</v>
      </c>
      <c r="CG162" s="2">
        <f>((3*CG$75*$BX$88*$BX$98*$BX$95)/(2*PI()))*(($BX$92^3)/(SQRT(SQRT(((CG$75*SIN($CB162))^2)+($BT$110-(CG$75*COS($CB162)))^2)^2+$BX$92^2)^5))</f>
        <v>1.8316581403770456</v>
      </c>
      <c r="CH162" s="2">
        <f>((3*CH$75*$BX$88*$BX$98*$BX$95)/(2*PI()))*(($BX$92^3)/(SQRT(SQRT(((CH$75*SIN($CB162))^2)+($BT$110-(CH$75*COS($CB162)))^2)^2+$BX$92^2)^5))</f>
        <v>2.3937086973551454</v>
      </c>
      <c r="CI162" s="2">
        <f>((3*CI$75*$BX$88*$BX$98*$BX$95)/(2*PI()))*(($BX$92^3)/(SQRT(SQRT(((CI$75*SIN($CB162))^2)+($BT$110-(CI$75*COS($CB162)))^2)^2+$BX$92^2)^5))</f>
        <v>2.9412009384683784</v>
      </c>
      <c r="CJ162" s="2">
        <f>((3*CJ$75*$BX$88*$BX$98*$BX$95)/(2*PI()))*(($BX$92^3)/(SQRT(SQRT(((CJ$75*SIN($CB162))^2)+($BT$110-(CJ$75*COS($CB162)))^2)^2+$BX$92^2)^5))</f>
        <v>3.4559618928464806</v>
      </c>
      <c r="CK162" s="2">
        <f>((3*CK$75*$BX$88*$BX$98*$BX$95)/(2*PI()))*(($BX$92^3)/(SQRT(SQRT(((CK$75*SIN($CB162))^2)+($BT$110-(CK$75*COS($CB162)))^2)^2+$BX$92^2)^5))</f>
        <v>3.9213348398122414</v>
      </c>
      <c r="CL162" s="2">
        <f>((3*CL$75*$BX$88*$BX$98*$BX$95)/(2*PI()))*(($BX$92^3)/(SQRT(SQRT(((CL$75*SIN($CB162))^2)+($BT$110-(CL$75*COS($CB162)))^2)^2+$BX$92^2)^5))</f>
        <v>4.3234201048417651</v>
      </c>
      <c r="CM162" s="2">
        <f>((3*CM$75*$BX$88*$BX$98*$BX$95)/(2*PI()))*(($BX$92^3)/(SQRT(SQRT(((CM$75*SIN($CB162))^2)+($BT$110-(CM$75*COS($CB162)))^2)^2+$BX$92^2)^5))</f>
        <v>4.6520038461931001</v>
      </c>
    </row>
    <row r="163" spans="80:91" x14ac:dyDescent="0.2">
      <c r="CB163">
        <f>CB162+$BX$98</f>
        <v>1.1780972450961722</v>
      </c>
      <c r="CC163" s="79"/>
      <c r="CD163" s="2">
        <f>((3*CD$75*$BX$88*$BX$98*$BX$95)/(2*PI()))*(($BX$92^3)/(SQRT(SQRT(((CD$75*SIN($CB163))^2)+($BT$110-(CD$75*COS($CB163)))^2)^2+$BX$92^2)^5))</f>
        <v>0.23142105319711809</v>
      </c>
      <c r="CE163" s="2">
        <f>((3*CE$75*$BX$88*$BX$98*$BX$95)/(2*PI()))*(($BX$92^3)/(SQRT(SQRT(((CE$75*SIN($CB163))^2)+($BT$110-(CE$75*COS($CB163)))^2)^2+$BX$92^2)^5))</f>
        <v>0.71234307030333344</v>
      </c>
      <c r="CF163" s="2">
        <f>((3*CF$75*$BX$88*$BX$98*$BX$95)/(2*PI()))*(($BX$92^3)/(SQRT(SQRT(((CF$75*SIN($CB163))^2)+($BT$110-(CF$75*COS($CB163)))^2)^2+$BX$92^2)^5))</f>
        <v>1.2055613679835091</v>
      </c>
      <c r="CG163" s="2">
        <f>((3*CG$75*$BX$88*$BX$98*$BX$95)/(2*PI()))*(($BX$92^3)/(SQRT(SQRT(((CG$75*SIN($CB163))^2)+($BT$110-(CG$75*COS($CB163)))^2)^2+$BX$92^2)^5))</f>
        <v>1.6957866718268382</v>
      </c>
      <c r="CH163" s="2">
        <f>((3*CH$75*$BX$88*$BX$98*$BX$95)/(2*PI()))*(($BX$92^3)/(SQRT(SQRT(((CH$75*SIN($CB163))^2)+($BT$110-(CH$75*COS($CB163)))^2)^2+$BX$92^2)^5))</f>
        <v>2.1674341882006547</v>
      </c>
      <c r="CI163" s="2">
        <f>((3*CI$75*$BX$88*$BX$98*$BX$95)/(2*PI()))*(($BX$92^3)/(SQRT(SQRT(((CI$75*SIN($CB163))^2)+($BT$110-(CI$75*COS($CB163)))^2)^2+$BX$92^2)^5))</f>
        <v>2.6057656813534882</v>
      </c>
      <c r="CJ163" s="2">
        <f>((3*CJ$75*$BX$88*$BX$98*$BX$95)/(2*PI()))*(($BX$92^3)/(SQRT(SQRT(((CJ$75*SIN($CB163))^2)+($BT$110-(CJ$75*COS($CB163)))^2)^2+$BX$92^2)^5))</f>
        <v>2.9979500229541278</v>
      </c>
      <c r="CK163" s="2">
        <f>((3*CK$75*$BX$88*$BX$98*$BX$95)/(2*PI()))*(($BX$92^3)/(SQRT(SQRT(((CK$75*SIN($CB163))^2)+($BT$110-(CK$75*COS($CB163)))^2)^2+$BX$92^2)^5))</f>
        <v>3.3339071768707869</v>
      </c>
      <c r="CL163" s="2">
        <f>((3*CL$75*$BX$88*$BX$98*$BX$95)/(2*PI()))*(($BX$92^3)/(SQRT(SQRT(((CL$75*SIN($CB163))^2)+($BT$110-(CL$75*COS($CB163)))^2)^2+$BX$92^2)^5))</f>
        <v>3.6068402404236384</v>
      </c>
      <c r="CM163" s="2">
        <f>((3*CM$75*$BX$88*$BX$98*$BX$95)/(2*PI()))*(($BX$92^3)/(SQRT(SQRT(((CM$75*SIN($CB163))^2)+($BT$110-(CM$75*COS($CB163)))^2)^2+$BX$92^2)^5))</f>
        <v>3.81341579672028</v>
      </c>
    </row>
    <row r="164" spans="80:91" x14ac:dyDescent="0.2">
      <c r="CB164">
        <f>CB163+$BX$98</f>
        <v>1.4398966328953215</v>
      </c>
      <c r="CC164" s="79"/>
      <c r="CD164" s="2">
        <f>((3*CD$75*$BX$88*$BX$98*$BX$95)/(2*PI()))*(($BX$92^3)/(SQRT(SQRT(((CD$75*SIN($CB164))^2)+($BT$110-(CD$75*COS($CB164)))^2)^2+$BX$92^2)^5))</f>
        <v>0.22869580394647143</v>
      </c>
      <c r="CE164" s="2">
        <f>((3*CE$75*$BX$88*$BX$98*$BX$95)/(2*PI()))*(($BX$92^3)/(SQRT(SQRT(((CE$75*SIN($CB164))^2)+($BT$110-(CE$75*COS($CB164)))^2)^2+$BX$92^2)^5))</f>
        <v>0.68733759990991594</v>
      </c>
      <c r="CF164" s="2">
        <f>((3*CF$75*$BX$88*$BX$98*$BX$95)/(2*PI()))*(($BX$92^3)/(SQRT(SQRT(((CF$75*SIN($CB164))^2)+($BT$110-(CF$75*COS($CB164)))^2)^2+$BX$92^2)^5))</f>
        <v>1.1357682277644503</v>
      </c>
      <c r="CG164" s="2">
        <f>((3*CG$75*$BX$88*$BX$98*$BX$95)/(2*PI()))*(($BX$92^3)/(SQRT(SQRT(((CG$75*SIN($CB164))^2)+($BT$110-(CG$75*COS($CB164)))^2)^2+$BX$92^2)^5))</f>
        <v>1.5603251498636157</v>
      </c>
      <c r="CH164" s="2">
        <f>((3*CH$75*$BX$88*$BX$98*$BX$95)/(2*PI()))*(($BX$92^3)/(SQRT(SQRT(((CH$75*SIN($CB164))^2)+($BT$110-(CH$75*COS($CB164)))^2)^2+$BX$92^2)^5))</f>
        <v>1.9488747966584758</v>
      </c>
      <c r="CI164" s="2">
        <f>((3*CI$75*$BX$88*$BX$98*$BX$95)/(2*PI()))*(($BX$92^3)/(SQRT(SQRT(((CI$75*SIN($CB164))^2)+($BT$110-(CI$75*COS($CB164)))^2)^2+$BX$92^2)^5))</f>
        <v>2.2915861220114957</v>
      </c>
      <c r="CJ164" s="2">
        <f>((3*CJ$75*$BX$88*$BX$98*$BX$95)/(2*PI()))*(($BX$92^3)/(SQRT(SQRT(((CJ$75*SIN($CB164))^2)+($BT$110-(CJ$75*COS($CB164)))^2)^2+$BX$92^2)^5))</f>
        <v>2.5814379022058085</v>
      </c>
      <c r="CK164" s="2">
        <f>((3*CK$75*$BX$88*$BX$98*$BX$95)/(2*PI()))*(($BX$92^3)/(SQRT(SQRT(((CK$75*SIN($CB164))^2)+($BT$110-(CK$75*COS($CB164)))^2)^2+$BX$92^2)^5))</f>
        <v>2.8144232060900785</v>
      </c>
      <c r="CL164" s="2">
        <f>((3*CL$75*$BX$88*$BX$98*$BX$95)/(2*PI()))*(($BX$92^3)/(SQRT(SQRT(((CL$75*SIN($CB164))^2)+($BT$110-(CL$75*COS($CB164)))^2)^2+$BX$92^2)^5))</f>
        <v>2.9894633547438949</v>
      </c>
      <c r="CM164" s="2">
        <f>((3*CM$75*$BX$88*$BX$98*$BX$95)/(2*PI()))*(($BX$92^3)/(SQRT(SQRT(((CM$75*SIN($CB164))^2)+($BT$110-(CM$75*COS($CB164)))^2)^2+$BX$92^2)^5))</f>
        <v>3.1080833988803782</v>
      </c>
    </row>
    <row r="165" spans="80:91" x14ac:dyDescent="0.2">
      <c r="CB165">
        <f>CB164+$BX$98</f>
        <v>1.7016960206944709</v>
      </c>
      <c r="CC165" s="79"/>
      <c r="CD165" s="2">
        <f>((3*CD$75*$BX$88*$BX$98*$BX$95)/(2*PI()))*(($BX$92^3)/(SQRT(SQRT(((CD$75*SIN($CB165))^2)+($BT$110-(CD$75*COS($CB165)))^2)^2+$BX$92^2)^5))</f>
        <v>0.22592152007509192</v>
      </c>
      <c r="CE165" s="2">
        <f>((3*CE$75*$BX$88*$BX$98*$BX$95)/(2*PI()))*(($BX$92^3)/(SQRT(SQRT(((CE$75*SIN($CB165))^2)+($BT$110-(CE$75*COS($CB165)))^2)^2+$BX$92^2)^5))</f>
        <v>0.66272580285875915</v>
      </c>
      <c r="CF165" s="2">
        <f>((3*CF$75*$BX$88*$BX$98*$BX$95)/(2*PI()))*(($BX$92^3)/(SQRT(SQRT(((CF$75*SIN($CB165))^2)+($BT$110-(CF$75*COS($CB165)))^2)^2+$BX$92^2)^5))</f>
        <v>1.0693303240863004</v>
      </c>
      <c r="CG165" s="2">
        <f>((3*CG$75*$BX$88*$BX$98*$BX$95)/(2*PI()))*(($BX$92^3)/(SQRT(SQRT(((CG$75*SIN($CB165))^2)+($BT$110-(CG$75*COS($CB165)))^2)^2+$BX$92^2)^5))</f>
        <v>1.4355236376506602</v>
      </c>
      <c r="CH165" s="2">
        <f>((3*CH$75*$BX$88*$BX$98*$BX$95)/(2*PI()))*(($BX$92^3)/(SQRT(SQRT(((CH$75*SIN($CB165))^2)+($BT$110-(CH$75*COS($CB165)))^2)^2+$BX$92^2)^5))</f>
        <v>1.7537809063934937</v>
      </c>
      <c r="CI165" s="2">
        <f>((3*CI$75*$BX$88*$BX$98*$BX$95)/(2*PI()))*(($BX$92^3)/(SQRT(SQRT(((CI$75*SIN($CB165))^2)+($BT$110-(CI$75*COS($CB165)))^2)^2+$BX$92^2)^5))</f>
        <v>2.0194795852513554</v>
      </c>
      <c r="CJ165" s="2">
        <f>((3*CJ$75*$BX$88*$BX$98*$BX$95)/(2*PI()))*(($BX$92^3)/(SQRT(SQRT(((CJ$75*SIN($CB165))^2)+($BT$110-(CJ$75*COS($CB165)))^2)^2+$BX$92^2)^5))</f>
        <v>2.230833336528542</v>
      </c>
      <c r="CK165" s="2">
        <f>((3*CK$75*$BX$88*$BX$98*$BX$95)/(2*PI()))*(($BX$92^3)/(SQRT(SQRT(((CK$75*SIN($CB165))^2)+($BT$110-(CK$75*COS($CB165)))^2)^2+$BX$92^2)^5))</f>
        <v>2.3885956719303905</v>
      </c>
      <c r="CL165" s="2">
        <f>((3*CL$75*$BX$88*$BX$98*$BX$95)/(2*PI()))*(($BX$92^3)/(SQRT(SQRT(((CL$75*SIN($CB165))^2)+($BT$110-(CL$75*COS($CB165)))^2)^2+$BX$92^2)^5))</f>
        <v>2.4956067051058373</v>
      </c>
      <c r="CM165" s="2">
        <f>((3*CM$75*$BX$88*$BX$98*$BX$95)/(2*PI()))*(($BX$92^3)/(SQRT(SQRT(((CM$75*SIN($CB165))^2)+($BT$110-(CM$75*COS($CB165)))^2)^2+$BX$92^2)^5))</f>
        <v>2.5562616399598448</v>
      </c>
    </row>
    <row r="166" spans="80:91" x14ac:dyDescent="0.2">
      <c r="CB166">
        <f>CB165+$BX$98</f>
        <v>1.9634954084936203</v>
      </c>
      <c r="CC166" s="79"/>
      <c r="CD166" s="2">
        <f>((3*CD$75*$BX$88*$BX$98*$BX$95)/(2*PI()))*(($BX$92^3)/(SQRT(SQRT(((CD$75*SIN($CB166))^2)+($BT$110-(CD$75*COS($CB166)))^2)^2+$BX$92^2)^5))</f>
        <v>0.22328629801596864</v>
      </c>
      <c r="CE166" s="2">
        <f>((3*CE$75*$BX$88*$BX$98*$BX$95)/(2*PI()))*(($BX$92^3)/(SQRT(SQRT(((CE$75*SIN($CB166))^2)+($BT$110-(CE$75*COS($CB166)))^2)^2+$BX$92^2)^5))</f>
        <v>0.64010835510107755</v>
      </c>
      <c r="CF166" s="2">
        <f>((3*CF$75*$BX$88*$BX$98*$BX$95)/(2*PI()))*(($BX$92^3)/(SQRT(SQRT(((CF$75*SIN($CB166))^2)+($BT$110-(CF$75*COS($CB166)))^2)^2+$BX$92^2)^5))</f>
        <v>1.0102097125155276</v>
      </c>
      <c r="CG166" s="2">
        <f>((3*CG$75*$BX$88*$BX$98*$BX$95)/(2*PI()))*(($BX$92^3)/(SQRT(SQRT(((CG$75*SIN($CB166))^2)+($BT$110-(CG$75*COS($CB166)))^2)^2+$BX$92^2)^5))</f>
        <v>1.32785123318507</v>
      </c>
      <c r="CH166" s="2">
        <f>((3*CH$75*$BX$88*$BX$98*$BX$95)/(2*PI()))*(($BX$92^3)/(SQRT(SQRT(((CH$75*SIN($CB166))^2)+($BT$110-(CH$75*COS($CB166)))^2)^2+$BX$92^2)^5))</f>
        <v>1.590340958115281</v>
      </c>
      <c r="CI166" s="2">
        <f>((3*CI$75*$BX$88*$BX$98*$BX$95)/(2*PI()))*(($BX$92^3)/(SQRT(SQRT(((CI$75*SIN($CB166))^2)+($BT$110-(CI$75*COS($CB166)))^2)^2+$BX$92^2)^5))</f>
        <v>1.7977325773010375</v>
      </c>
      <c r="CJ166" s="2">
        <f>((3*CJ$75*$BX$88*$BX$98*$BX$95)/(2*PI()))*(($BX$92^3)/(SQRT(SQRT(((CJ$75*SIN($CB166))^2)+($BT$110-(CJ$75*COS($CB166)))^2)^2+$BX$92^2)^5))</f>
        <v>1.9523524948161788</v>
      </c>
      <c r="CK166" s="2">
        <f>((3*CK$75*$BX$88*$BX$98*$BX$95)/(2*PI()))*(($BX$92^3)/(SQRT(SQRT(((CK$75*SIN($CB166))^2)+($BT$110-(CK$75*COS($CB166)))^2)^2+$BX$92^2)^5))</f>
        <v>2.0582412812227604</v>
      </c>
      <c r="CL166" s="2">
        <f>((3*CL$75*$BX$88*$BX$98*$BX$95)/(2*PI()))*(($BX$92^3)/(SQRT(SQRT(((CL$75*SIN($CB166))^2)+($BT$110-(CL$75*COS($CB166)))^2)^2+$BX$92^2)^5))</f>
        <v>2.1205853525787348</v>
      </c>
      <c r="CM166" s="2">
        <f>((3*CM$75*$BX$88*$BX$98*$BX$95)/(2*PI()))*(($BX$92^3)/(SQRT(SQRT(((CM$75*SIN($CB166))^2)+($BT$110-(CM$75*COS($CB166)))^2)^2+$BX$92^2)^5))</f>
        <v>2.1451960157190544</v>
      </c>
    </row>
    <row r="167" spans="80:91" x14ac:dyDescent="0.2">
      <c r="CB167">
        <f>CB166+$BX$98</f>
        <v>2.2252947962927698</v>
      </c>
      <c r="CC167" s="79"/>
      <c r="CD167" s="2">
        <f>((3*CD$75*$BX$88*$BX$98*$BX$95)/(2*PI()))*(($BX$92^3)/(SQRT(SQRT(((CD$75*SIN($CB167))^2)+($BT$110-(CD$75*COS($CB167)))^2)^2+$BX$92^2)^5))</f>
        <v>0.22096006626821654</v>
      </c>
      <c r="CE167" s="2">
        <f>((3*CE$75*$BX$88*$BX$98*$BX$95)/(2*PI()))*(($BX$92^3)/(SQRT(SQRT(((CE$75*SIN($CB167))^2)+($BT$110-(CE$75*COS($CB167)))^2)^2+$BX$92^2)^5))</f>
        <v>0.62073839246790474</v>
      </c>
      <c r="CF167" s="2">
        <f>((3*CF$75*$BX$88*$BX$98*$BX$95)/(2*PI()))*(($BX$92^3)/(SQRT(SQRT(((CF$75*SIN($CB167))^2)+($BT$110-(CF$75*COS($CB167)))^2)^2+$BX$92^2)^5))</f>
        <v>0.9610227804663356</v>
      </c>
      <c r="CG167" s="2">
        <f>((3*CG$75*$BX$88*$BX$98*$BX$95)/(2*PI()))*(($BX$92^3)/(SQRT(SQRT(((CG$75*SIN($CB167))^2)+($BT$110-(CG$75*COS($CB167)))^2)^2+$BX$92^2)^5))</f>
        <v>1.2406894984988885</v>
      </c>
      <c r="CH167" s="2">
        <f>((3*CH$75*$BX$88*$BX$98*$BX$95)/(2*PI()))*(($BX$92^3)/(SQRT(SQRT(((CH$75*SIN($CB167))^2)+($BT$110-(CH$75*COS($CB167)))^2)^2+$BX$92^2)^5))</f>
        <v>1.4613795684562716</v>
      </c>
      <c r="CI167" s="2">
        <f>((3*CI$75*$BX$88*$BX$98*$BX$95)/(2*PI()))*(($BX$92^3)/(SQRT(SQRT(((CI$75*SIN($CB167))^2)+($BT$110-(CI$75*COS($CB167)))^2)^2+$BX$92^2)^5))</f>
        <v>1.6268615613546875</v>
      </c>
      <c r="CJ167" s="2">
        <f>((3*CJ$75*$BX$88*$BX$98*$BX$95)/(2*PI()))*(($BX$92^3)/(SQRT(SQRT(((CJ$75*SIN($CB167))^2)+($BT$110-(CJ$75*COS($CB167)))^2)^2+$BX$92^2)^5))</f>
        <v>1.7423713634052431</v>
      </c>
      <c r="CK167" s="2">
        <f>((3*CK$75*$BX$88*$BX$98*$BX$95)/(2*PI()))*(($BX$92^3)/(SQRT(SQRT(((CK$75*SIN($CB167))^2)+($BT$110-(CK$75*COS($CB167)))^2)^2+$BX$92^2)^5))</f>
        <v>1.8140000569093311</v>
      </c>
      <c r="CL167" s="2">
        <f>((3*CL$75*$BX$88*$BX$98*$BX$95)/(2*PI()))*(($BX$92^3)/(SQRT(SQRT(((CL$75*SIN($CB167))^2)+($BT$110-(CL$75*COS($CB167)))^2)^2+$BX$92^2)^5))</f>
        <v>1.8481747462844971</v>
      </c>
      <c r="CM167" s="2">
        <f>((3*CM$75*$BX$88*$BX$98*$BX$95)/(2*PI()))*(($BX$92^3)/(SQRT(SQRT(((CM$75*SIN($CB167))^2)+($BT$110-(CM$75*COS($CB167)))^2)^2+$BX$92^2)^5))</f>
        <v>1.8512528824437442</v>
      </c>
    </row>
    <row r="168" spans="80:91" x14ac:dyDescent="0.2">
      <c r="CB168">
        <f>CB167+$BX$98</f>
        <v>2.4870941840919194</v>
      </c>
      <c r="CC168" s="79"/>
      <c r="CD168" s="2">
        <f>((3*CD$75*$BX$88*$BX$98*$BX$95)/(2*PI()))*(($BX$92^3)/(SQRT(SQRT(((CD$75*SIN($CB168))^2)+($BT$110-(CD$75*COS($CB168)))^2)^2+$BX$92^2)^5))</f>
        <v>0.21908579139745904</v>
      </c>
      <c r="CE168" s="2">
        <f>((3*CE$75*$BX$88*$BX$98*$BX$95)/(2*PI()))*(($BX$92^3)/(SQRT(SQRT(((CE$75*SIN($CB168))^2)+($BT$110-(CE$75*COS($CB168)))^2)^2+$BX$92^2)^5))</f>
        <v>0.60552613260589616</v>
      </c>
      <c r="CF168" s="2">
        <f>((3*CF$75*$BX$88*$BX$98*$BX$95)/(2*PI()))*(($BX$92^3)/(SQRT(SQRT(((CF$75*SIN($CB168))^2)+($BT$110-(CF$75*COS($CB168)))^2)^2+$BX$92^2)^5))</f>
        <v>0.92331361002719237</v>
      </c>
      <c r="CG168" s="2">
        <f>((3*CG$75*$BX$88*$BX$98*$BX$95)/(2*PI()))*(($BX$92^3)/(SQRT(SQRT(((CG$75*SIN($CB168))^2)+($BT$110-(CG$75*COS($CB168)))^2)^2+$BX$92^2)^5))</f>
        <v>1.1753512578832348</v>
      </c>
      <c r="CH168" s="2">
        <f>((3*CH$75*$BX$88*$BX$98*$BX$95)/(2*PI()))*(($BX$92^3)/(SQRT(SQRT(((CH$75*SIN($CB168))^2)+($BT$110-(CH$75*COS($CB168)))^2)^2+$BX$92^2)^5))</f>
        <v>1.3666905642274283</v>
      </c>
      <c r="CI168" s="2">
        <f>((3*CI$75*$BX$88*$BX$98*$BX$95)/(2*PI()))*(($BX$92^3)/(SQRT(SQRT(((CI$75*SIN($CB168))^2)+($BT$110-(CI$75*COS($CB168)))^2)^2+$BX$92^2)^5))</f>
        <v>1.5037548726395913</v>
      </c>
      <c r="CJ168" s="2">
        <f>((3*CJ$75*$BX$88*$BX$98*$BX$95)/(2*PI()))*(($BX$92^3)/(SQRT(SQRT(((CJ$75*SIN($CB168))^2)+($BT$110-(CJ$75*COS($CB168)))^2)^2+$BX$92^2)^5))</f>
        <v>1.5936597164135935</v>
      </c>
      <c r="CK168" s="2">
        <f>((3*CK$75*$BX$88*$BX$98*$BX$95)/(2*PI()))*(($BX$92^3)/(SQRT(SQRT(((CK$75*SIN($CB168))^2)+($BT$110-(CK$75*COS($CB168)))^2)^2+$BX$92^2)^5))</f>
        <v>1.6436662825296471</v>
      </c>
      <c r="CL168" s="2">
        <f>((3*CL$75*$BX$88*$BX$98*$BX$95)/(2*PI()))*(($BX$92^3)/(SQRT(SQRT(((CL$75*SIN($CB168))^2)+($BT$110-(CL$75*COS($CB168)))^2)^2+$BX$92^2)^5))</f>
        <v>1.6607772644740888</v>
      </c>
      <c r="CM168" s="2">
        <f>((3*CM$75*$BX$88*$BX$98*$BX$95)/(2*PI()))*(($BX$92^3)/(SQRT(SQRT(((CM$75*SIN($CB168))^2)+($BT$110-(CM$75*COS($CB168)))^2)^2+$BX$92^2)^5))</f>
        <v>1.6514656834582482</v>
      </c>
    </row>
    <row r="169" spans="80:91" x14ac:dyDescent="0.2">
      <c r="CB169">
        <f>CB168+$BX$98</f>
        <v>2.748893571891069</v>
      </c>
      <c r="CC169" s="79"/>
      <c r="CD169" s="2">
        <f>((3*CD$75*$BX$88*$BX$98*$BX$95)/(2*PI()))*(($BX$92^3)/(SQRT(SQRT(((CD$75*SIN($CB169))^2)+($BT$110-(CD$75*COS($CB169)))^2)^2+$BX$92^2)^5))</f>
        <v>0.21777388715031476</v>
      </c>
      <c r="CE169" s="2">
        <f>((3*CE$75*$BX$88*$BX$98*$BX$95)/(2*PI()))*(($BX$92^3)/(SQRT(SQRT(((CE$75*SIN($CB169))^2)+($BT$110-(CE$75*COS($CB169)))^2)^2+$BX$92^2)^5))</f>
        <v>0.59508272816312191</v>
      </c>
      <c r="CF169" s="2">
        <f>((3*CF$75*$BX$88*$BX$98*$BX$95)/(2*PI()))*(($BX$92^3)/(SQRT(SQRT(((CF$75*SIN($CB169))^2)+($BT$110-(CF$75*COS($CB169)))^2)^2+$BX$92^2)^5))</f>
        <v>0.89788857208588746</v>
      </c>
      <c r="CG169" s="2">
        <f>((3*CG$75*$BX$88*$BX$98*$BX$95)/(2*PI()))*(($BX$92^3)/(SQRT(SQRT(((CG$75*SIN($CB169))^2)+($BT$110-(CG$75*COS($CB169)))^2)^2+$BX$92^2)^5))</f>
        <v>1.1320237124086614</v>
      </c>
      <c r="CH169" s="2">
        <f>((3*CH$75*$BX$88*$BX$98*$BX$95)/(2*PI()))*(($BX$92^3)/(SQRT(SQRT(((CH$75*SIN($CB169))^2)+($BT$110-(CH$75*COS($CB169)))^2)^2+$BX$92^2)^5))</f>
        <v>1.3048453434270872</v>
      </c>
      <c r="CI169" s="2">
        <f>((3*CI$75*$BX$88*$BX$98*$BX$95)/(2*PI()))*(($BX$92^3)/(SQRT(SQRT(((CI$75*SIN($CB169))^2)+($BT$110-(CI$75*COS($CB169)))^2)^2+$BX$92^2)^5))</f>
        <v>1.4244456199005981</v>
      </c>
      <c r="CJ169" s="2">
        <f>((3*CJ$75*$BX$88*$BX$98*$BX$95)/(2*PI()))*(($BX$92^3)/(SQRT(SQRT(((CJ$75*SIN($CB169))^2)+($BT$110-(CJ$75*COS($CB169)))^2)^2+$BX$92^2)^5))</f>
        <v>1.4990285070976457</v>
      </c>
      <c r="CK169" s="2">
        <f>((3*CK$75*$BX$88*$BX$98*$BX$95)/(2*PI()))*(($BX$92^3)/(SQRT(SQRT(((CK$75*SIN($CB169))^2)+($BT$110-(CK$75*COS($CB169)))^2)^2+$BX$92^2)^5))</f>
        <v>1.5364586632780635</v>
      </c>
      <c r="CL169" s="2">
        <f>((3*CL$75*$BX$88*$BX$98*$BX$95)/(2*PI()))*(($BX$92^3)/(SQRT(SQRT(((CL$75*SIN($CB169))^2)+($BT$110-(CL$75*COS($CB169)))^2)^2+$BX$92^2)^5))</f>
        <v>1.5439666545571056</v>
      </c>
      <c r="CM169" s="2">
        <f>((3*CM$75*$BX$88*$BX$98*$BX$95)/(2*PI()))*(($BX$92^3)/(SQRT(SQRT(((CM$75*SIN($CB169))^2)+($BT$110-(CM$75*COS($CB169)))^2)^2+$BX$92^2)^5))</f>
        <v>1.5279837722286094</v>
      </c>
    </row>
    <row r="170" spans="80:91" x14ac:dyDescent="0.2">
      <c r="CB170">
        <f>CB169+$BX$98</f>
        <v>3.0106929596902186</v>
      </c>
      <c r="CC170" s="79"/>
      <c r="CD170" s="2">
        <f>((3*CD$75*$BX$88*$BX$98*$BX$95)/(2*PI()))*(($BX$92^3)/(SQRT(SQRT(((CD$75*SIN($CB170))^2)+($BT$110-(CD$75*COS($CB170)))^2)^2+$BX$92^2)^5))</f>
        <v>0.21709911267320026</v>
      </c>
      <c r="CE170" s="2">
        <f>((3*CE$75*$BX$88*$BX$98*$BX$95)/(2*PI()))*(($BX$92^3)/(SQRT(SQRT(((CE$75*SIN($CB170))^2)+($BT$110-(CE$75*COS($CB170)))^2)^2+$BX$92^2)^5))</f>
        <v>0.58977568373688427</v>
      </c>
      <c r="CF170" s="2">
        <f>((3*CF$75*$BX$88*$BX$98*$BX$95)/(2*PI()))*(($BX$92^3)/(SQRT(SQRT(((CF$75*SIN($CB170))^2)+($BT$110-(CF$75*COS($CB170)))^2)^2+$BX$92^2)^5))</f>
        <v>0.88511144512199247</v>
      </c>
      <c r="CG170" s="2">
        <f>((3*CG$75*$BX$88*$BX$98*$BX$95)/(2*PI()))*(($BX$92^3)/(SQRT(SQRT(((CG$75*SIN($CB170))^2)+($BT$110-(CG$75*COS($CB170)))^2)^2+$BX$92^2)^5))</f>
        <v>1.1104704989312777</v>
      </c>
      <c r="CH170" s="2">
        <f>((3*CH$75*$BX$88*$BX$98*$BX$95)/(2*PI()))*(($BX$92^3)/(SQRT(SQRT(((CH$75*SIN($CB170))^2)+($BT$110-(CH$75*COS($CB170)))^2)^2+$BX$92^2)^5))</f>
        <v>1.2743632769921014</v>
      </c>
      <c r="CI170" s="2">
        <f>((3*CI$75*$BX$88*$BX$98*$BX$95)/(2*PI()))*(($BX$92^3)/(SQRT(SQRT(((CI$75*SIN($CB170))^2)+($BT$110-(CI$75*COS($CB170)))^2)^2+$BX$92^2)^5))</f>
        <v>1.3856790867659263</v>
      </c>
      <c r="CJ170" s="2">
        <f>((3*CJ$75*$BX$88*$BX$98*$BX$95)/(2*PI()))*(($BX$92^3)/(SQRT(SQRT(((CJ$75*SIN($CB170))^2)+($BT$110-(CJ$75*COS($CB170)))^2)^2+$BX$92^2)^5))</f>
        <v>1.4531138650336173</v>
      </c>
      <c r="CK170" s="2">
        <f>((3*CK$75*$BX$88*$BX$98*$BX$95)/(2*PI()))*(($BX$92^3)/(SQRT(SQRT(((CK$75*SIN($CB170))^2)+($BT$110-(CK$75*COS($CB170)))^2)^2+$BX$92^2)^5))</f>
        <v>1.4847819546904235</v>
      </c>
      <c r="CL170" s="2">
        <f>((3*CL$75*$BX$88*$BX$98*$BX$95)/(2*PI()))*(($BX$92^3)/(SQRT(SQRT(((CL$75*SIN($CB170))^2)+($BT$110-(CL$75*COS($CB170)))^2)^2+$BX$92^2)^5))</f>
        <v>1.4879845366333151</v>
      </c>
      <c r="CM170" s="2">
        <f>((3*CM$75*$BX$88*$BX$98*$BX$95)/(2*PI()))*(($BX$92^3)/(SQRT(SQRT(((CM$75*SIN($CB170))^2)+($BT$110-(CM$75*COS($CB170)))^2)^2+$BX$92^2)^5))</f>
        <v>1.4691009381794247</v>
      </c>
    </row>
    <row r="171" spans="80:91" x14ac:dyDescent="0.2">
      <c r="CB171">
        <f>CB170+$BX$98</f>
        <v>3.2724923474893681</v>
      </c>
      <c r="CC171" s="79"/>
      <c r="CD171" s="2">
        <f>((3*CD$75*$BX$88*$BX$98*$BX$95)/(2*PI()))*(($BX$92^3)/(SQRT(SQRT(((CD$75*SIN($CB171))^2)+($BT$110-(CD$75*COS($CB171)))^2)^2+$BX$92^2)^5))</f>
        <v>0.21709911267320026</v>
      </c>
      <c r="CE171" s="2">
        <f>((3*CE$75*$BX$88*$BX$98*$BX$95)/(2*PI()))*(($BX$92^3)/(SQRT(SQRT(((CE$75*SIN($CB171))^2)+($BT$110-(CE$75*COS($CB171)))^2)^2+$BX$92^2)^5))</f>
        <v>0.58977568373688427</v>
      </c>
      <c r="CF171" s="2">
        <f>((3*CF$75*$BX$88*$BX$98*$BX$95)/(2*PI()))*(($BX$92^3)/(SQRT(SQRT(((CF$75*SIN($CB171))^2)+($BT$110-(CF$75*COS($CB171)))^2)^2+$BX$92^2)^5))</f>
        <v>0.88511144512199247</v>
      </c>
      <c r="CG171" s="2">
        <f>((3*CG$75*$BX$88*$BX$98*$BX$95)/(2*PI()))*(($BX$92^3)/(SQRT(SQRT(((CG$75*SIN($CB171))^2)+($BT$110-(CG$75*COS($CB171)))^2)^2+$BX$92^2)^5))</f>
        <v>1.1104704989312777</v>
      </c>
      <c r="CH171" s="2">
        <f>((3*CH$75*$BX$88*$BX$98*$BX$95)/(2*PI()))*(($BX$92^3)/(SQRT(SQRT(((CH$75*SIN($CB171))^2)+($BT$110-(CH$75*COS($CB171)))^2)^2+$BX$92^2)^5))</f>
        <v>1.2743632769921014</v>
      </c>
      <c r="CI171" s="2">
        <f>((3*CI$75*$BX$88*$BX$98*$BX$95)/(2*PI()))*(($BX$92^3)/(SQRT(SQRT(((CI$75*SIN($CB171))^2)+($BT$110-(CI$75*COS($CB171)))^2)^2+$BX$92^2)^5))</f>
        <v>1.3856790867659263</v>
      </c>
      <c r="CJ171" s="2">
        <f>((3*CJ$75*$BX$88*$BX$98*$BX$95)/(2*PI()))*(($BX$92^3)/(SQRT(SQRT(((CJ$75*SIN($CB171))^2)+($BT$110-(CJ$75*COS($CB171)))^2)^2+$BX$92^2)^5))</f>
        <v>1.4531138650336173</v>
      </c>
      <c r="CK171" s="2">
        <f>((3*CK$75*$BX$88*$BX$98*$BX$95)/(2*PI()))*(($BX$92^3)/(SQRT(SQRT(((CK$75*SIN($CB171))^2)+($BT$110-(CK$75*COS($CB171)))^2)^2+$BX$92^2)^5))</f>
        <v>1.4847819546904235</v>
      </c>
      <c r="CL171" s="2">
        <f>((3*CL$75*$BX$88*$BX$98*$BX$95)/(2*PI()))*(($BX$92^3)/(SQRT(SQRT(((CL$75*SIN($CB171))^2)+($BT$110-(CL$75*COS($CB171)))^2)^2+$BX$92^2)^5))</f>
        <v>1.4879845366333151</v>
      </c>
      <c r="CM171" s="2">
        <f>((3*CM$75*$BX$88*$BX$98*$BX$95)/(2*PI()))*(($BX$92^3)/(SQRT(SQRT(((CM$75*SIN($CB171))^2)+($BT$110-(CM$75*COS($CB171)))^2)^2+$BX$92^2)^5))</f>
        <v>1.4691009381794247</v>
      </c>
    </row>
    <row r="172" spans="80:91" x14ac:dyDescent="0.2">
      <c r="CB172">
        <f>CB171+$BX$98</f>
        <v>3.5342917352885177</v>
      </c>
      <c r="CC172" s="79"/>
      <c r="CD172" s="2">
        <f>((3*CD$75*$BX$88*$BX$98*$BX$95)/(2*PI()))*(($BX$92^3)/(SQRT(SQRT(((CD$75*SIN($CB172))^2)+($BT$110-(CD$75*COS($CB172)))^2)^2+$BX$92^2)^5))</f>
        <v>0.21777388715031476</v>
      </c>
      <c r="CE172" s="2">
        <f>((3*CE$75*$BX$88*$BX$98*$BX$95)/(2*PI()))*(($BX$92^3)/(SQRT(SQRT(((CE$75*SIN($CB172))^2)+($BT$110-(CE$75*COS($CB172)))^2)^2+$BX$92^2)^5))</f>
        <v>0.59508272816312191</v>
      </c>
      <c r="CF172" s="2">
        <f>((3*CF$75*$BX$88*$BX$98*$BX$95)/(2*PI()))*(($BX$92^3)/(SQRT(SQRT(((CF$75*SIN($CB172))^2)+($BT$110-(CF$75*COS($CB172)))^2)^2+$BX$92^2)^5))</f>
        <v>0.89788857208588746</v>
      </c>
      <c r="CG172" s="2">
        <f>((3*CG$75*$BX$88*$BX$98*$BX$95)/(2*PI()))*(($BX$92^3)/(SQRT(SQRT(((CG$75*SIN($CB172))^2)+($BT$110-(CG$75*COS($CB172)))^2)^2+$BX$92^2)^5))</f>
        <v>1.1320237124086614</v>
      </c>
      <c r="CH172" s="2">
        <f>((3*CH$75*$BX$88*$BX$98*$BX$95)/(2*PI()))*(($BX$92^3)/(SQRT(SQRT(((CH$75*SIN($CB172))^2)+($BT$110-(CH$75*COS($CB172)))^2)^2+$BX$92^2)^5))</f>
        <v>1.3048453434270872</v>
      </c>
      <c r="CI172" s="2">
        <f>((3*CI$75*$BX$88*$BX$98*$BX$95)/(2*PI()))*(($BX$92^3)/(SQRT(SQRT(((CI$75*SIN($CB172))^2)+($BT$110-(CI$75*COS($CB172)))^2)^2+$BX$92^2)^5))</f>
        <v>1.4244456199005981</v>
      </c>
      <c r="CJ172" s="2">
        <f>((3*CJ$75*$BX$88*$BX$98*$BX$95)/(2*PI()))*(($BX$92^3)/(SQRT(SQRT(((CJ$75*SIN($CB172))^2)+($BT$110-(CJ$75*COS($CB172)))^2)^2+$BX$92^2)^5))</f>
        <v>1.4990285070976457</v>
      </c>
      <c r="CK172" s="2">
        <f>((3*CK$75*$BX$88*$BX$98*$BX$95)/(2*PI()))*(($BX$92^3)/(SQRT(SQRT(((CK$75*SIN($CB172))^2)+($BT$110-(CK$75*COS($CB172)))^2)^2+$BX$92^2)^5))</f>
        <v>1.5364586632780635</v>
      </c>
      <c r="CL172" s="2">
        <f>((3*CL$75*$BX$88*$BX$98*$BX$95)/(2*PI()))*(($BX$92^3)/(SQRT(SQRT(((CL$75*SIN($CB172))^2)+($BT$110-(CL$75*COS($CB172)))^2)^2+$BX$92^2)^5))</f>
        <v>1.5439666545571056</v>
      </c>
      <c r="CM172" s="2">
        <f>((3*CM$75*$BX$88*$BX$98*$BX$95)/(2*PI()))*(($BX$92^3)/(SQRT(SQRT(((CM$75*SIN($CB172))^2)+($BT$110-(CM$75*COS($CB172)))^2)^2+$BX$92^2)^5))</f>
        <v>1.5279837722286094</v>
      </c>
    </row>
    <row r="173" spans="80:91" x14ac:dyDescent="0.2">
      <c r="CB173">
        <f>CB172+$BX$98</f>
        <v>3.7960911230876673</v>
      </c>
      <c r="CC173" s="79"/>
      <c r="CD173" s="2">
        <f>((3*CD$75*$BX$88*$BX$98*$BX$95)/(2*PI()))*(($BX$92^3)/(SQRT(SQRT(((CD$75*SIN($CB173))^2)+($BT$110-(CD$75*COS($CB173)))^2)^2+$BX$92^2)^5))</f>
        <v>0.21908579139745904</v>
      </c>
      <c r="CE173" s="2">
        <f>((3*CE$75*$BX$88*$BX$98*$BX$95)/(2*PI()))*(($BX$92^3)/(SQRT(SQRT(((CE$75*SIN($CB173))^2)+($BT$110-(CE$75*COS($CB173)))^2)^2+$BX$92^2)^5))</f>
        <v>0.60552613260589616</v>
      </c>
      <c r="CF173" s="2">
        <f>((3*CF$75*$BX$88*$BX$98*$BX$95)/(2*PI()))*(($BX$92^3)/(SQRT(SQRT(((CF$75*SIN($CB173))^2)+($BT$110-(CF$75*COS($CB173)))^2)^2+$BX$92^2)^5))</f>
        <v>0.92331361002719237</v>
      </c>
      <c r="CG173" s="2">
        <f>((3*CG$75*$BX$88*$BX$98*$BX$95)/(2*PI()))*(($BX$92^3)/(SQRT(SQRT(((CG$75*SIN($CB173))^2)+($BT$110-(CG$75*COS($CB173)))^2)^2+$BX$92^2)^5))</f>
        <v>1.1753512578832355</v>
      </c>
      <c r="CH173" s="2">
        <f>((3*CH$75*$BX$88*$BX$98*$BX$95)/(2*PI()))*(($BX$92^3)/(SQRT(SQRT(((CH$75*SIN($CB173))^2)+($BT$110-(CH$75*COS($CB173)))^2)^2+$BX$92^2)^5))</f>
        <v>1.3666905642274283</v>
      </c>
      <c r="CI173" s="2">
        <f>((3*CI$75*$BX$88*$BX$98*$BX$95)/(2*PI()))*(($BX$92^3)/(SQRT(SQRT(((CI$75*SIN($CB173))^2)+($BT$110-(CI$75*COS($CB173)))^2)^2+$BX$92^2)^5))</f>
        <v>1.5037548726395913</v>
      </c>
      <c r="CJ173" s="2">
        <f>((3*CJ$75*$BX$88*$BX$98*$BX$95)/(2*PI()))*(($BX$92^3)/(SQRT(SQRT(((CJ$75*SIN($CB173))^2)+($BT$110-(CJ$75*COS($CB173)))^2)^2+$BX$92^2)^5))</f>
        <v>1.5936597164135935</v>
      </c>
      <c r="CK173" s="2">
        <f>((3*CK$75*$BX$88*$BX$98*$BX$95)/(2*PI()))*(($BX$92^3)/(SQRT(SQRT(((CK$75*SIN($CB173))^2)+($BT$110-(CK$75*COS($CB173)))^2)^2+$BX$92^2)^5))</f>
        <v>1.6436662825296471</v>
      </c>
      <c r="CL173" s="2">
        <f>((3*CL$75*$BX$88*$BX$98*$BX$95)/(2*PI()))*(($BX$92^3)/(SQRT(SQRT(((CL$75*SIN($CB173))^2)+($BT$110-(CL$75*COS($CB173)))^2)^2+$BX$92^2)^5))</f>
        <v>1.6607772644740888</v>
      </c>
      <c r="CM173" s="2">
        <f>((3*CM$75*$BX$88*$BX$98*$BX$95)/(2*PI()))*(($BX$92^3)/(SQRT(SQRT(((CM$75*SIN($CB173))^2)+($BT$110-(CM$75*COS($CB173)))^2)^2+$BX$92^2)^5))</f>
        <v>1.6514656834582482</v>
      </c>
    </row>
    <row r="174" spans="80:91" x14ac:dyDescent="0.2">
      <c r="CB174">
        <f>CB173+$BX$98</f>
        <v>4.0578905108868168</v>
      </c>
      <c r="CC174" s="79"/>
      <c r="CD174" s="2">
        <f>((3*CD$75*$BX$88*$BX$98*$BX$95)/(2*PI()))*(($BX$92^3)/(SQRT(SQRT(((CD$75*SIN($CB174))^2)+($BT$110-(CD$75*COS($CB174)))^2)^2+$BX$92^2)^5))</f>
        <v>0.22096006626821654</v>
      </c>
      <c r="CE174" s="2">
        <f>((3*CE$75*$BX$88*$BX$98*$BX$95)/(2*PI()))*(($BX$92^3)/(SQRT(SQRT(((CE$75*SIN($CB174))^2)+($BT$110-(CE$75*COS($CB174)))^2)^2+$BX$92^2)^5))</f>
        <v>0.62073839246790474</v>
      </c>
      <c r="CF174" s="2">
        <f>((3*CF$75*$BX$88*$BX$98*$BX$95)/(2*PI()))*(($BX$92^3)/(SQRT(SQRT(((CF$75*SIN($CB174))^2)+($BT$110-(CF$75*COS($CB174)))^2)^2+$BX$92^2)^5))</f>
        <v>0.9610227804663356</v>
      </c>
      <c r="CG174" s="2">
        <f>((3*CG$75*$BX$88*$BX$98*$BX$95)/(2*PI()))*(($BX$92^3)/(SQRT(SQRT(((CG$75*SIN($CB174))^2)+($BT$110-(CG$75*COS($CB174)))^2)^2+$BX$92^2)^5))</f>
        <v>1.2406894984988885</v>
      </c>
      <c r="CH174" s="2">
        <f>((3*CH$75*$BX$88*$BX$98*$BX$95)/(2*PI()))*(($BX$92^3)/(SQRT(SQRT(((CH$75*SIN($CB174))^2)+($BT$110-(CH$75*COS($CB174)))^2)^2+$BX$92^2)^5))</f>
        <v>1.4613795684562716</v>
      </c>
      <c r="CI174" s="2">
        <f>((3*CI$75*$BX$88*$BX$98*$BX$95)/(2*PI()))*(($BX$92^3)/(SQRT(SQRT(((CI$75*SIN($CB174))^2)+($BT$110-(CI$75*COS($CB174)))^2)^2+$BX$92^2)^5))</f>
        <v>1.6268615613546875</v>
      </c>
      <c r="CJ174" s="2">
        <f>((3*CJ$75*$BX$88*$BX$98*$BX$95)/(2*PI()))*(($BX$92^3)/(SQRT(SQRT(((CJ$75*SIN($CB174))^2)+($BT$110-(CJ$75*COS($CB174)))^2)^2+$BX$92^2)^5))</f>
        <v>1.7423713634052431</v>
      </c>
      <c r="CK174" s="2">
        <f>((3*CK$75*$BX$88*$BX$98*$BX$95)/(2*PI()))*(($BX$92^3)/(SQRT(SQRT(((CK$75*SIN($CB174))^2)+($BT$110-(CK$75*COS($CB174)))^2)^2+$BX$92^2)^5))</f>
        <v>1.8140000569093333</v>
      </c>
      <c r="CL174" s="2">
        <f>((3*CL$75*$BX$88*$BX$98*$BX$95)/(2*PI()))*(($BX$92^3)/(SQRT(SQRT(((CL$75*SIN($CB174))^2)+($BT$110-(CL$75*COS($CB174)))^2)^2+$BX$92^2)^5))</f>
        <v>1.8481747462844971</v>
      </c>
      <c r="CM174" s="2">
        <f>((3*CM$75*$BX$88*$BX$98*$BX$95)/(2*PI()))*(($BX$92^3)/(SQRT(SQRT(((CM$75*SIN($CB174))^2)+($BT$110-(CM$75*COS($CB174)))^2)^2+$BX$92^2)^5))</f>
        <v>1.8512528824437442</v>
      </c>
    </row>
    <row r="175" spans="80:91" x14ac:dyDescent="0.2">
      <c r="CB175">
        <f>CB174+$BX$98</f>
        <v>4.319689898685966</v>
      </c>
      <c r="CC175" s="79"/>
      <c r="CD175" s="2">
        <f>((3*CD$75*$BX$88*$BX$98*$BX$95)/(2*PI()))*(($BX$92^3)/(SQRT(SQRT(((CD$75*SIN($CB175))^2)+($BT$110-(CD$75*COS($CB175)))^2)^2+$BX$92^2)^5))</f>
        <v>0.22328629801596864</v>
      </c>
      <c r="CE175" s="2">
        <f>((3*CE$75*$BX$88*$BX$98*$BX$95)/(2*PI()))*(($BX$92^3)/(SQRT(SQRT(((CE$75*SIN($CB175))^2)+($BT$110-(CE$75*COS($CB175)))^2)^2+$BX$92^2)^5))</f>
        <v>0.64010835510107755</v>
      </c>
      <c r="CF175" s="2">
        <f>((3*CF$75*$BX$88*$BX$98*$BX$95)/(2*PI()))*(($BX$92^3)/(SQRT(SQRT(((CF$75*SIN($CB175))^2)+($BT$110-(CF$75*COS($CB175)))^2)^2+$BX$92^2)^5))</f>
        <v>1.0102097125155276</v>
      </c>
      <c r="CG175" s="2">
        <f>((3*CG$75*$BX$88*$BX$98*$BX$95)/(2*PI()))*(($BX$92^3)/(SQRT(SQRT(((CG$75*SIN($CB175))^2)+($BT$110-(CG$75*COS($CB175)))^2)^2+$BX$92^2)^5))</f>
        <v>1.32785123318507</v>
      </c>
      <c r="CH175" s="2">
        <f>((3*CH$75*$BX$88*$BX$98*$BX$95)/(2*PI()))*(($BX$92^3)/(SQRT(SQRT(((CH$75*SIN($CB175))^2)+($BT$110-(CH$75*COS($CB175)))^2)^2+$BX$92^2)^5))</f>
        <v>1.590340958115281</v>
      </c>
      <c r="CI175" s="2">
        <f>((3*CI$75*$BX$88*$BX$98*$BX$95)/(2*PI()))*(($BX$92^3)/(SQRT(SQRT(((CI$75*SIN($CB175))^2)+($BT$110-(CI$75*COS($CB175)))^2)^2+$BX$92^2)^5))</f>
        <v>1.7977325773010375</v>
      </c>
      <c r="CJ175" s="2">
        <f>((3*CJ$75*$BX$88*$BX$98*$BX$95)/(2*PI()))*(($BX$92^3)/(SQRT(SQRT(((CJ$75*SIN($CB175))^2)+($BT$110-(CJ$75*COS($CB175)))^2)^2+$BX$92^2)^5))</f>
        <v>1.9523524948161788</v>
      </c>
      <c r="CK175" s="2">
        <f>((3*CK$75*$BX$88*$BX$98*$BX$95)/(2*PI()))*(($BX$92^3)/(SQRT(SQRT(((CK$75*SIN($CB175))^2)+($BT$110-(CK$75*COS($CB175)))^2)^2+$BX$92^2)^5))</f>
        <v>2.0582412812227604</v>
      </c>
      <c r="CL175" s="2">
        <f>((3*CL$75*$BX$88*$BX$98*$BX$95)/(2*PI()))*(($BX$92^3)/(SQRT(SQRT(((CL$75*SIN($CB175))^2)+($BT$110-(CL$75*COS($CB175)))^2)^2+$BX$92^2)^5))</f>
        <v>2.1205853525787348</v>
      </c>
      <c r="CM175" s="2">
        <f>((3*CM$75*$BX$88*$BX$98*$BX$95)/(2*PI()))*(($BX$92^3)/(SQRT(SQRT(((CM$75*SIN($CB175))^2)+($BT$110-(CM$75*COS($CB175)))^2)^2+$BX$92^2)^5))</f>
        <v>2.1451960157190544</v>
      </c>
    </row>
    <row r="176" spans="80:91" x14ac:dyDescent="0.2">
      <c r="CB176">
        <f>CB175+$BX$98</f>
        <v>4.5814892864851151</v>
      </c>
      <c r="CC176" s="79"/>
      <c r="CD176" s="2">
        <f>((3*CD$75*$BX$88*$BX$98*$BX$95)/(2*PI()))*(($BX$92^3)/(SQRT(SQRT(((CD$75*SIN($CB176))^2)+($BT$110-(CD$75*COS($CB176)))^2)^2+$BX$92^2)^5))</f>
        <v>0.22592152007509192</v>
      </c>
      <c r="CE176" s="2">
        <f>((3*CE$75*$BX$88*$BX$98*$BX$95)/(2*PI()))*(($BX$92^3)/(SQRT(SQRT(((CE$75*SIN($CB176))^2)+($BT$110-(CE$75*COS($CB176)))^2)^2+$BX$92^2)^5))</f>
        <v>0.66272580285875915</v>
      </c>
      <c r="CF176" s="2">
        <f>((3*CF$75*$BX$88*$BX$98*$BX$95)/(2*PI()))*(($BX$92^3)/(SQRT(SQRT(((CF$75*SIN($CB176))^2)+($BT$110-(CF$75*COS($CB176)))^2)^2+$BX$92^2)^5))</f>
        <v>1.0693303240863004</v>
      </c>
      <c r="CG176" s="2">
        <f>((3*CG$75*$BX$88*$BX$98*$BX$95)/(2*PI()))*(($BX$92^3)/(SQRT(SQRT(((CG$75*SIN($CB176))^2)+($BT$110-(CG$75*COS($CB176)))^2)^2+$BX$92^2)^5))</f>
        <v>1.4355236376506595</v>
      </c>
      <c r="CH176" s="2">
        <f>((3*CH$75*$BX$88*$BX$98*$BX$95)/(2*PI()))*(($BX$92^3)/(SQRT(SQRT(((CH$75*SIN($CB176))^2)+($BT$110-(CH$75*COS($CB176)))^2)^2+$BX$92^2)^5))</f>
        <v>1.753780906393493</v>
      </c>
      <c r="CI176" s="2">
        <f>((3*CI$75*$BX$88*$BX$98*$BX$95)/(2*PI()))*(($BX$92^3)/(SQRT(SQRT(((CI$75*SIN($CB176))^2)+($BT$110-(CI$75*COS($CB176)))^2)^2+$BX$92^2)^5))</f>
        <v>2.0194795852513545</v>
      </c>
      <c r="CJ176" s="2">
        <f>((3*CJ$75*$BX$88*$BX$98*$BX$95)/(2*PI()))*(($BX$92^3)/(SQRT(SQRT(((CJ$75*SIN($CB176))^2)+($BT$110-(CJ$75*COS($CB176)))^2)^2+$BX$92^2)^5))</f>
        <v>2.230833336528542</v>
      </c>
      <c r="CK176" s="2">
        <f>((3*CK$75*$BX$88*$BX$98*$BX$95)/(2*PI()))*(($BX$92^3)/(SQRT(SQRT(((CK$75*SIN($CB176))^2)+($BT$110-(CK$75*COS($CB176)))^2)^2+$BX$92^2)^5))</f>
        <v>2.3885956719303891</v>
      </c>
      <c r="CL176" s="2">
        <f>((3*CL$75*$BX$88*$BX$98*$BX$95)/(2*PI()))*(($BX$92^3)/(SQRT(SQRT(((CL$75*SIN($CB176))^2)+($BT$110-(CL$75*COS($CB176)))^2)^2+$BX$92^2)^5))</f>
        <v>2.4956067051058373</v>
      </c>
      <c r="CM176" s="2">
        <f>((3*CM$75*$BX$88*$BX$98*$BX$95)/(2*PI()))*(($BX$92^3)/(SQRT(SQRT(((CM$75*SIN($CB176))^2)+($BT$110-(CM$75*COS($CB176)))^2)^2+$BX$92^2)^5))</f>
        <v>2.5562616399598448</v>
      </c>
    </row>
    <row r="177" spans="80:92" x14ac:dyDescent="0.2">
      <c r="CB177">
        <f>CB176+$BX$98</f>
        <v>4.8432886742842642</v>
      </c>
      <c r="CC177" s="79"/>
      <c r="CD177" s="2">
        <f>((3*CD$75*$BX$88*$BX$98*$BX$95)/(2*PI()))*(($BX$92^3)/(SQRT(SQRT(((CD$75*SIN($CB177))^2)+($BT$110-(CD$75*COS($CB177)))^2)^2+$BX$92^2)^5))</f>
        <v>0.22869580394647143</v>
      </c>
      <c r="CE177" s="2">
        <f>((3*CE$75*$BX$88*$BX$98*$BX$95)/(2*PI()))*(($BX$92^3)/(SQRT(SQRT(((CE$75*SIN($CB177))^2)+($BT$110-(CE$75*COS($CB177)))^2)^2+$BX$92^2)^5))</f>
        <v>0.68733759990991594</v>
      </c>
      <c r="CF177" s="2">
        <f>((3*CF$75*$BX$88*$BX$98*$BX$95)/(2*PI()))*(($BX$92^3)/(SQRT(SQRT(((CF$75*SIN($CB177))^2)+($BT$110-(CF$75*COS($CB177)))^2)^2+$BX$92^2)^5))</f>
        <v>1.1357682277644501</v>
      </c>
      <c r="CG177" s="2">
        <f>((3*CG$75*$BX$88*$BX$98*$BX$95)/(2*PI()))*(($BX$92^3)/(SQRT(SQRT(((CG$75*SIN($CB177))^2)+($BT$110-(CG$75*COS($CB177)))^2)^2+$BX$92^2)^5))</f>
        <v>1.5603251498636137</v>
      </c>
      <c r="CH177" s="2">
        <f>((3*CH$75*$BX$88*$BX$98*$BX$95)/(2*PI()))*(($BX$92^3)/(SQRT(SQRT(((CH$75*SIN($CB177))^2)+($BT$110-(CH$75*COS($CB177)))^2)^2+$BX$92^2)^5))</f>
        <v>1.9488747966584745</v>
      </c>
      <c r="CI177" s="2">
        <f>((3*CI$75*$BX$88*$BX$98*$BX$95)/(2*PI()))*(($BX$92^3)/(SQRT(SQRT(((CI$75*SIN($CB177))^2)+($BT$110-(CI$75*COS($CB177)))^2)^2+$BX$92^2)^5))</f>
        <v>2.2915861220114957</v>
      </c>
      <c r="CJ177" s="2">
        <f>((3*CJ$75*$BX$88*$BX$98*$BX$95)/(2*PI()))*(($BX$92^3)/(SQRT(SQRT(((CJ$75*SIN($CB177))^2)+($BT$110-(CJ$75*COS($CB177)))^2)^2+$BX$92^2)^5))</f>
        <v>2.5814379022058085</v>
      </c>
      <c r="CK177" s="2">
        <f>((3*CK$75*$BX$88*$BX$98*$BX$95)/(2*PI()))*(($BX$92^3)/(SQRT(SQRT(((CK$75*SIN($CB177))^2)+($BT$110-(CK$75*COS($CB177)))^2)^2+$BX$92^2)^5))</f>
        <v>2.8144232060900767</v>
      </c>
      <c r="CL177" s="2">
        <f>((3*CL$75*$BX$88*$BX$98*$BX$95)/(2*PI()))*(($BX$92^3)/(SQRT(SQRT(((CL$75*SIN($CB177))^2)+($BT$110-(CL$75*COS($CB177)))^2)^2+$BX$92^2)^5))</f>
        <v>2.9894633547438931</v>
      </c>
      <c r="CM177" s="2">
        <f>((3*CM$75*$BX$88*$BX$98*$BX$95)/(2*PI()))*(($BX$92^3)/(SQRT(SQRT(((CM$75*SIN($CB177))^2)+($BT$110-(CM$75*COS($CB177)))^2)^2+$BX$92^2)^5))</f>
        <v>3.1080833988803764</v>
      </c>
    </row>
    <row r="178" spans="80:92" x14ac:dyDescent="0.2">
      <c r="CB178">
        <f>CB177+$BX$98</f>
        <v>5.1050880620834134</v>
      </c>
      <c r="CC178" s="79"/>
      <c r="CD178" s="2">
        <f>((3*CD$75*$BX$88*$BX$98*$BX$95)/(2*PI()))*(($BX$92^3)/(SQRT(SQRT(((CD$75*SIN($CB178))^2)+($BT$110-(CD$75*COS($CB178)))^2)^2+$BX$92^2)^5))</f>
        <v>0.23142105319711809</v>
      </c>
      <c r="CE178" s="2">
        <f>((3*CE$75*$BX$88*$BX$98*$BX$95)/(2*PI()))*(($BX$92^3)/(SQRT(SQRT(((CE$75*SIN($CB178))^2)+($BT$110-(CE$75*COS($CB178)))^2)^2+$BX$92^2)^5))</f>
        <v>0.71234307030333344</v>
      </c>
      <c r="CF178" s="2">
        <f>((3*CF$75*$BX$88*$BX$98*$BX$95)/(2*PI()))*(($BX$92^3)/(SQRT(SQRT(((CF$75*SIN($CB178))^2)+($BT$110-(CF$75*COS($CB178)))^2)^2+$BX$92^2)^5))</f>
        <v>1.2055613679835091</v>
      </c>
      <c r="CG178" s="2">
        <f>((3*CG$75*$BX$88*$BX$98*$BX$95)/(2*PI()))*(($BX$92^3)/(SQRT(SQRT(((CG$75*SIN($CB178))^2)+($BT$110-(CG$75*COS($CB178)))^2)^2+$BX$92^2)^5))</f>
        <v>1.6957866718268364</v>
      </c>
      <c r="CH178" s="2">
        <f>((3*CH$75*$BX$88*$BX$98*$BX$95)/(2*PI()))*(($BX$92^3)/(SQRT(SQRT(((CH$75*SIN($CB178))^2)+($BT$110-(CH$75*COS($CB178)))^2)^2+$BX$92^2)^5))</f>
        <v>2.1674341882006534</v>
      </c>
      <c r="CI178" s="2">
        <f>((3*CI$75*$BX$88*$BX$98*$BX$95)/(2*PI()))*(($BX$92^3)/(SQRT(SQRT(((CI$75*SIN($CB178))^2)+($BT$110-(CI$75*COS($CB178)))^2)^2+$BX$92^2)^5))</f>
        <v>2.6057656813534869</v>
      </c>
      <c r="CJ178" s="2">
        <f>((3*CJ$75*$BX$88*$BX$98*$BX$95)/(2*PI()))*(($BX$92^3)/(SQRT(SQRT(((CJ$75*SIN($CB178))^2)+($BT$110-(CJ$75*COS($CB178)))^2)^2+$BX$92^2)^5))</f>
        <v>2.9979500229541265</v>
      </c>
      <c r="CK178" s="2">
        <f>((3*CK$75*$BX$88*$BX$98*$BX$95)/(2*PI()))*(($BX$92^3)/(SQRT(SQRT(((CK$75*SIN($CB178))^2)+($BT$110-(CK$75*COS($CB178)))^2)^2+$BX$92^2)^5))</f>
        <v>3.3339071768707846</v>
      </c>
      <c r="CL178" s="2">
        <f>((3*CL$75*$BX$88*$BX$98*$BX$95)/(2*PI()))*(($BX$92^3)/(SQRT(SQRT(((CL$75*SIN($CB178))^2)+($BT$110-(CL$75*COS($CB178)))^2)^2+$BX$92^2)^5))</f>
        <v>3.6068402404236362</v>
      </c>
      <c r="CM178" s="2">
        <f>((3*CM$75*$BX$88*$BX$98*$BX$95)/(2*PI()))*(($BX$92^3)/(SQRT(SQRT(((CM$75*SIN($CB178))^2)+($BT$110-(CM$75*COS($CB178)))^2)^2+$BX$92^2)^5))</f>
        <v>3.8134157967202778</v>
      </c>
    </row>
    <row r="179" spans="80:92" x14ac:dyDescent="0.2">
      <c r="CB179">
        <f>CB178+$BX$98</f>
        <v>5.3668874498825625</v>
      </c>
      <c r="CC179" s="79"/>
      <c r="CD179" s="2">
        <f>((3*CD$75*$BX$88*$BX$98*$BX$95)/(2*PI()))*(($BX$92^3)/(SQRT(SQRT(((CD$75*SIN($CB179))^2)+($BT$110-(CD$75*COS($CB179)))^2)^2+$BX$92^2)^5))</f>
        <v>0.23390325638939938</v>
      </c>
      <c r="CE179" s="2">
        <f>((3*CE$75*$BX$88*$BX$98*$BX$95)/(2*PI()))*(($BX$92^3)/(SQRT(SQRT(((CE$75*SIN($CB179))^2)+($BT$110-(CE$75*COS($CB179)))^2)^2+$BX$92^2)^5))</f>
        <v>0.73585864034207338</v>
      </c>
      <c r="CF179" s="2">
        <f>((3*CF$75*$BX$88*$BX$98*$BX$95)/(2*PI()))*(($BX$92^3)/(SQRT(SQRT(((CF$75*SIN($CB179))^2)+($BT$110-(CF$75*COS($CB179)))^2)^2+$BX$92^2)^5))</f>
        <v>1.2733491581392757</v>
      </c>
      <c r="CG179" s="2">
        <f>((3*CG$75*$BX$88*$BX$98*$BX$95)/(2*PI()))*(($BX$92^3)/(SQRT(SQRT(((CG$75*SIN($CB179))^2)+($BT$110-(CG$75*COS($CB179)))^2)^2+$BX$92^2)^5))</f>
        <v>1.8316581403770456</v>
      </c>
      <c r="CH179" s="2">
        <f>((3*CH$75*$BX$88*$BX$98*$BX$95)/(2*PI()))*(($BX$92^3)/(SQRT(SQRT(((CH$75*SIN($CB179))^2)+($BT$110-(CH$75*COS($CB179)))^2)^2+$BX$92^2)^5))</f>
        <v>2.3937086973551445</v>
      </c>
      <c r="CI179" s="2">
        <f>((3*CI$75*$BX$88*$BX$98*$BX$95)/(2*PI()))*(($BX$92^3)/(SQRT(SQRT(((CI$75*SIN($CB179))^2)+($BT$110-(CI$75*COS($CB179)))^2)^2+$BX$92^2)^5))</f>
        <v>2.9412009384683784</v>
      </c>
      <c r="CJ179" s="2">
        <f>((3*CJ$75*$BX$88*$BX$98*$BX$95)/(2*PI()))*(($BX$92^3)/(SQRT(SQRT(((CJ$75*SIN($CB179))^2)+($BT$110-(CJ$75*COS($CB179)))^2)^2+$BX$92^2)^5))</f>
        <v>3.4559618928464793</v>
      </c>
      <c r="CK179" s="2">
        <f>((3*CK$75*$BX$88*$BX$98*$BX$95)/(2*PI()))*(($BX$92^3)/(SQRT(SQRT(((CK$75*SIN($CB179))^2)+($BT$110-(CK$75*COS($CB179)))^2)^2+$BX$92^2)^5))</f>
        <v>3.9213348398122387</v>
      </c>
      <c r="CL179" s="2">
        <f>((3*CL$75*$BX$88*$BX$98*$BX$95)/(2*PI()))*(($BX$92^3)/(SQRT(SQRT(((CL$75*SIN($CB179))^2)+($BT$110-(CL$75*COS($CB179)))^2)^2+$BX$92^2)^5))</f>
        <v>4.3234201048417624</v>
      </c>
      <c r="CM179" s="2">
        <f>((3*CM$75*$BX$88*$BX$98*$BX$95)/(2*PI()))*(($BX$92^3)/(SQRT(SQRT(((CM$75*SIN($CB179))^2)+($BT$110-(CM$75*COS($CB179)))^2)^2+$BX$92^2)^5))</f>
        <v>4.6520038461930975</v>
      </c>
    </row>
    <row r="180" spans="80:92" x14ac:dyDescent="0.2">
      <c r="CB180">
        <f>CB179+$BX$98</f>
        <v>5.6286868376817116</v>
      </c>
      <c r="CC180" s="79"/>
      <c r="CD180" s="2">
        <f>((3*CD$75*$BX$88*$BX$98*$BX$95)/(2*PI()))*(($BX$92^3)/(SQRT(SQRT(((CD$75*SIN($CB180))^2)+($BT$110-(CD$75*COS($CB180)))^2)^2+$BX$92^2)^5))</f>
        <v>0.23595769433167726</v>
      </c>
      <c r="CE180" s="2">
        <f>((3*CE$75*$BX$88*$BX$98*$BX$95)/(2*PI()))*(($BX$92^3)/(SQRT(SQRT(((CE$75*SIN($CB180))^2)+($BT$110-(CE$75*COS($CB180)))^2)^2+$BX$92^2)^5))</f>
        <v>0.75587275742062277</v>
      </c>
      <c r="CF180" s="2">
        <f>((3*CF$75*$BX$88*$BX$98*$BX$95)/(2*PI()))*(($BX$92^3)/(SQRT(SQRT(((CF$75*SIN($CB180))^2)+($BT$110-(CF$75*COS($CB180)))^2)^2+$BX$92^2)^5))</f>
        <v>1.3327204845024818</v>
      </c>
      <c r="CG180" s="2">
        <f>((3*CG$75*$BX$88*$BX$98*$BX$95)/(2*PI()))*(($BX$92^3)/(SQRT(SQRT(((CG$75*SIN($CB180))^2)+($BT$110-(CG$75*COS($CB180)))^2)^2+$BX$92^2)^5))</f>
        <v>1.9541675550469897</v>
      </c>
      <c r="CH180" s="2">
        <f>((3*CH$75*$BX$88*$BX$98*$BX$95)/(2*PI()))*(($BX$92^3)/(SQRT(SQRT(((CH$75*SIN($CB180))^2)+($BT$110-(CH$75*COS($CB180)))^2)^2+$BX$92^2)^5))</f>
        <v>2.6037501587786367</v>
      </c>
      <c r="CI180" s="2">
        <f>((3*CI$75*$BX$88*$BX$98*$BX$95)/(2*PI()))*(($BX$92^3)/(SQRT(SQRT(((CI$75*SIN($CB180))^2)+($BT$110-(CI$75*COS($CB180)))^2)^2+$BX$92^2)^5))</f>
        <v>3.2616461668052175</v>
      </c>
      <c r="CJ180" s="2">
        <f>((3*CJ$75*$BX$88*$BX$98*$BX$95)/(2*PI()))*(($BX$92^3)/(SQRT(SQRT(((CJ$75*SIN($CB180))^2)+($BT$110-(CJ$75*COS($CB180)))^2)^2+$BX$92^2)^5))</f>
        <v>3.9059299003366603</v>
      </c>
      <c r="CK180" s="2">
        <f>((3*CK$75*$BX$88*$BX$98*$BX$95)/(2*PI()))*(($BX$92^3)/(SQRT(SQRT(((CK$75*SIN($CB180))^2)+($BT$110-(CK$75*COS($CB180)))^2)^2+$BX$92^2)^5))</f>
        <v>4.5141894233461404</v>
      </c>
      <c r="CL180" s="2">
        <f>((3*CL$75*$BX$88*$BX$98*$BX$95)/(2*PI()))*(($BX$92^3)/(SQRT(SQRT(((CL$75*SIN($CB180))^2)+($BT$110-(CL$75*COS($CB180)))^2)^2+$BX$92^2)^5))</f>
        <v>5.0653043577175749</v>
      </c>
      <c r="CM180" s="2">
        <f>((3*CM$75*$BX$88*$BX$98*$BX$95)/(2*PI()))*(($BX$92^3)/(SQRT(SQRT(((CM$75*SIN($CB180))^2)+($BT$110-(CM$75*COS($CB180)))^2)^2+$BX$92^2)^5))</f>
        <v>5.5411371123412421</v>
      </c>
    </row>
    <row r="181" spans="80:92" x14ac:dyDescent="0.2">
      <c r="CB181">
        <f>CB180+$BX$98</f>
        <v>5.8904862254808608</v>
      </c>
      <c r="CC181" s="79"/>
      <c r="CD181" s="2">
        <f>((3*CD$75*$BX$88*$BX$98*$BX$95)/(2*PI()))*(($BX$92^3)/(SQRT(SQRT(((CD$75*SIN($CB181))^2)+($BT$110-(CD$75*COS($CB181)))^2)^2+$BX$92^2)^5))</f>
        <v>0.23742567874966367</v>
      </c>
      <c r="CE181" s="2">
        <f>((3*CE$75*$BX$88*$BX$98*$BX$95)/(2*PI()))*(($BX$92^3)/(SQRT(SQRT(((CE$75*SIN($CB181))^2)+($BT$110-(CE$75*COS($CB181)))^2)^2+$BX$92^2)^5))</f>
        <v>0.77048766162932891</v>
      </c>
      <c r="CF181" s="2">
        <f>((3*CF$75*$BX$88*$BX$98*$BX$95)/(2*PI()))*(($BX$92^3)/(SQRT(SQRT(((CF$75*SIN($CB181))^2)+($BT$110-(CF$75*COS($CB181)))^2)^2+$BX$92^2)^5))</f>
        <v>1.3770661921851581</v>
      </c>
      <c r="CG181" s="2">
        <f>((3*CG$75*$BX$88*$BX$98*$BX$95)/(2*PI()))*(($BX$92^3)/(SQRT(SQRT(((CG$75*SIN($CB181))^2)+($BT$110-(CG$75*COS($CB181)))^2)^2+$BX$92^2)^5))</f>
        <v>2.0478240320078607</v>
      </c>
      <c r="CH181" s="2">
        <f>((3*CH$75*$BX$88*$BX$98*$BX$95)/(2*PI()))*(($BX$92^3)/(SQRT(SQRT(((CH$75*SIN($CB181))^2)+($BT$110-(CH$75*COS($CB181)))^2)^2+$BX$92^2)^5))</f>
        <v>2.7681582650961634</v>
      </c>
      <c r="CI181" s="2">
        <f>((3*CI$75*$BX$88*$BX$98*$BX$95)/(2*PI()))*(($BX$92^3)/(SQRT(SQRT(((CI$75*SIN($CB181))^2)+($BT$110-(CI$75*COS($CB181)))^2)^2+$BX$92^2)^5))</f>
        <v>3.5184754066629642</v>
      </c>
      <c r="CJ181" s="2">
        <f>((3*CJ$75*$BX$88*$BX$98*$BX$95)/(2*PI()))*(($BX$92^3)/(SQRT(SQRT(((CJ$75*SIN($CB181))^2)+($BT$110-(CJ$75*COS($CB181)))^2)^2+$BX$92^2)^5))</f>
        <v>4.2751004923086118</v>
      </c>
      <c r="CK181" s="2">
        <f>((3*CK$75*$BX$88*$BX$98*$BX$95)/(2*PI()))*(($BX$92^3)/(SQRT(SQRT(((CK$75*SIN($CB181))^2)+($BT$110-(CK$75*COS($CB181)))^2)^2+$BX$92^2)^5))</f>
        <v>5.0118004723660086</v>
      </c>
      <c r="CL181" s="2">
        <f>((3*CL$75*$BX$88*$BX$98*$BX$95)/(2*PI()))*(($BX$92^3)/(SQRT(SQRT(((CL$75*SIN($CB181))^2)+($BT$110-(CL$75*COS($CB181)))^2)^2+$BX$92^2)^5))</f>
        <v>5.7017788440670421</v>
      </c>
      <c r="CM181" s="2">
        <f>((3*CM$75*$BX$88*$BX$98*$BX$95)/(2*PI()))*(($BX$92^3)/(SQRT(SQRT(((CM$75*SIN($CB181))^2)+($BT$110-(CM$75*COS($CB181)))^2)^2+$BX$92^2)^5))</f>
        <v>6.3198875875054474</v>
      </c>
    </row>
    <row r="182" spans="80:92" x14ac:dyDescent="0.2">
      <c r="CB182">
        <f>CB181+$BX$98</f>
        <v>6.1522856132800099</v>
      </c>
      <c r="CC182" s="79"/>
      <c r="CD182" s="2">
        <f>((3*CD$75*$BX$88*$BX$98*$BX$95)/(2*PI()))*(($BX$92^3)/(SQRT(SQRT(((CD$75*SIN($CB182))^2)+($BT$110-(CD$75*COS($CB182)))^2)^2+$BX$92^2)^5))</f>
        <v>0.23819058914462082</v>
      </c>
      <c r="CE182" s="2">
        <f>((3*CE$75*$BX$88*$BX$98*$BX$95)/(2*PI()))*(($BX$92^3)/(SQRT(SQRT(((CE$75*SIN($CB182))^2)+($BT$110-(CE$75*COS($CB182)))^2)^2+$BX$92^2)^5))</f>
        <v>0.77820862118003808</v>
      </c>
      <c r="CF182" s="2">
        <f>((3*CF$75*$BX$88*$BX$98*$BX$95)/(2*PI()))*(($BX$92^3)/(SQRT(SQRT(((CF$75*SIN($CB182))^2)+($BT$110-(CF$75*COS($CB182)))^2)^2+$BX$92^2)^5))</f>
        <v>1.4008356713289112</v>
      </c>
      <c r="CG182" s="2">
        <f>((3*CG$75*$BX$88*$BX$98*$BX$95)/(2*PI()))*(($BX$92^3)/(SQRT(SQRT(((CG$75*SIN($CB182))^2)+($BT$110-(CG$75*COS($CB182)))^2)^2+$BX$92^2)^5))</f>
        <v>2.0987857825441956</v>
      </c>
      <c r="CH182" s="2">
        <f>((3*CH$75*$BX$88*$BX$98*$BX$95)/(2*PI()))*(($BX$92^3)/(SQRT(SQRT(((CH$75*SIN($CB182))^2)+($BT$110-(CH$75*COS($CB182)))^2)^2+$BX$92^2)^5))</f>
        <v>2.8590114016602741</v>
      </c>
      <c r="CI182" s="2">
        <f>((3*CI$75*$BX$88*$BX$98*$BX$95)/(2*PI()))*(($BX$92^3)/(SQRT(SQRT(((CI$75*SIN($CB182))^2)+($BT$110-(CI$75*COS($CB182)))^2)^2+$BX$92^2)^5))</f>
        <v>3.662639809876858</v>
      </c>
      <c r="CJ182" s="2">
        <f>((3*CJ$75*$BX$88*$BX$98*$BX$95)/(2*PI()))*(($BX$92^3)/(SQRT(SQRT(((CJ$75*SIN($CB182))^2)+($BT$110-(CJ$75*COS($CB182)))^2)^2+$BX$92^2)^5))</f>
        <v>4.4855903046020789</v>
      </c>
      <c r="CK182" s="2">
        <f>((3*CK$75*$BX$88*$BX$98*$BX$95)/(2*PI()))*(($BX$92^3)/(SQRT(SQRT(((CK$75*SIN($CB182))^2)+($BT$110-(CK$75*COS($CB182)))^2)^2+$BX$92^2)^5))</f>
        <v>5.2999251859023833</v>
      </c>
      <c r="CL182" s="2">
        <f>((3*CL$75*$BX$88*$BX$98*$BX$95)/(2*PI()))*(($BX$92^3)/(SQRT(SQRT(((CL$75*SIN($CB182))^2)+($BT$110-(CL$75*COS($CB182)))^2)^2+$BX$92^2)^5))</f>
        <v>6.075852248840258</v>
      </c>
      <c r="CM182" s="2">
        <f>((3*CM$75*$BX$88*$BX$98*$BX$95)/(2*PI()))*(($BX$92^3)/(SQRT(SQRT(((CM$75*SIN($CB182))^2)+($BT$110-(CM$75*COS($CB182)))^2)^2+$BX$92^2)^5))</f>
        <v>6.784152445065633</v>
      </c>
      <c r="CN182" s="80">
        <f>SUM(CD159:CM182)</f>
        <v>485.66475201940369</v>
      </c>
    </row>
    <row r="184" spans="80:92" x14ac:dyDescent="0.2">
      <c r="CB184" t="s">
        <v>66</v>
      </c>
      <c r="CC184">
        <v>0</v>
      </c>
      <c r="CD184">
        <f>$BX$88/2</f>
        <v>5.2499999999999995E-3</v>
      </c>
      <c r="CE184">
        <f>CD184+$BX$88</f>
        <v>1.575E-2</v>
      </c>
      <c r="CF184">
        <f>CE184+$BX$88</f>
        <v>2.6249999999999999E-2</v>
      </c>
      <c r="CG184">
        <f t="shared" ref="CG184:CM184" si="109">CF184+$BX$88</f>
        <v>3.6749999999999998E-2</v>
      </c>
      <c r="CH184">
        <f t="shared" si="109"/>
        <v>4.725E-2</v>
      </c>
      <c r="CI184">
        <f t="shared" si="109"/>
        <v>5.7749999999999996E-2</v>
      </c>
      <c r="CJ184">
        <f t="shared" si="109"/>
        <v>6.8249999999999991E-2</v>
      </c>
      <c r="CK184">
        <f t="shared" si="109"/>
        <v>7.8749999999999987E-2</v>
      </c>
      <c r="CL184">
        <f t="shared" si="109"/>
        <v>8.9249999999999982E-2</v>
      </c>
      <c r="CM184">
        <f t="shared" si="109"/>
        <v>9.9749999999999978E-2</v>
      </c>
    </row>
    <row r="185" spans="80:92" x14ac:dyDescent="0.2">
      <c r="CC185" s="79"/>
      <c r="CD185" s="79"/>
      <c r="CE185" s="79"/>
      <c r="CF185" s="79"/>
      <c r="CG185" s="79"/>
      <c r="CH185" s="79"/>
      <c r="CI185" s="79"/>
      <c r="CJ185" s="79"/>
      <c r="CK185" s="79"/>
      <c r="CL185" s="79"/>
      <c r="CM185" s="79"/>
    </row>
    <row r="186" spans="80:92" x14ac:dyDescent="0.2">
      <c r="CB186">
        <f>$BX$98/2</f>
        <v>0.1308996938995747</v>
      </c>
      <c r="CC186" s="79"/>
      <c r="CD186" s="2">
        <f>((3*CD$75*$BX$88*$BX$98*$BX$95)/(2*PI()))*(($BX$92^3)/(SQRT(SQRT(((CD$75*SIN($CB186))^2)+($BT$111-(CD$75*COS($CB186)))^2)^2+$BX$92^2)^5))</f>
        <v>0.17661717990858644</v>
      </c>
      <c r="CE186" s="2">
        <f>((3*CE$75*$BX$88*$BX$98*$BX$95)/(2*PI()))*(($BX$92^3)/(SQRT(SQRT(((CE$75*SIN($CB186))^2)+($BT$111-(CE$75*COS($CB186)))^2)^2+$BX$92^2)^5))</f>
        <v>0.58822041488475829</v>
      </c>
      <c r="CF186" s="2">
        <f>((3*CF$75*$BX$88*$BX$98*$BX$95)/(2*PI()))*(($BX$92^3)/(SQRT(SQRT(((CF$75*SIN($CB186))^2)+($BT$111-(CF$75*COS($CB186)))^2)^2+$BX$92^2)^5))</f>
        <v>1.0822343423448453</v>
      </c>
      <c r="CG186" s="2">
        <f>((3*CG$75*$BX$88*$BX$98*$BX$95)/(2*PI()))*(($BX$92^3)/(SQRT(SQRT(((CG$75*SIN($CB186))^2)+($BT$111-(CG$75*COS($CB186)))^2)^2+$BX$92^2)^5))</f>
        <v>1.6616850583672675</v>
      </c>
      <c r="CH186" s="2">
        <f>((3*CH$75*$BX$88*$BX$98*$BX$95)/(2*PI()))*(($BX$92^3)/(SQRT(SQRT(((CH$75*SIN($CB186))^2)+($BT$111-(CH$75*COS($CB186)))^2)^2+$BX$92^2)^5))</f>
        <v>2.3257890840163586</v>
      </c>
      <c r="CI186" s="2">
        <f>((3*CI$75*$BX$88*$BX$98*$BX$95)/(2*PI()))*(($BX$92^3)/(SQRT(SQRT(((CI$75*SIN($CB186))^2)+($BT$111-(CI$75*COS($CB186)))^2)^2+$BX$92^2)^5))</f>
        <v>3.0689211153197737</v>
      </c>
      <c r="CJ186" s="2">
        <f>((3*CJ$75*$BX$88*$BX$98*$BX$95)/(2*PI()))*(($BX$92^3)/(SQRT(SQRT(((CJ$75*SIN($CB186))^2)+($BT$111-(CJ$75*COS($CB186)))^2)^2+$BX$92^2)^5))</f>
        <v>3.8798060840077744</v>
      </c>
      <c r="CK186" s="2">
        <f>((3*CK$75*$BX$88*$BX$98*$BX$95)/(2*PI()))*(($BX$92^3)/(SQRT(SQRT(((CK$75*SIN($CB186))^2)+($BT$111-(CK$75*COS($CB186)))^2)^2+$BX$92^2)^5))</f>
        <v>4.741134491179519</v>
      </c>
      <c r="CL186" s="2">
        <f>((3*CL$75*$BX$88*$BX$98*$BX$95)/(2*PI()))*(($BX$92^3)/(SQRT(SQRT(((CL$75*SIN($CB186))^2)+($BT$111-(CL$75*COS($CB186)))^2)^2+$BX$92^2)^5))</f>
        <v>5.6297881266206753</v>
      </c>
      <c r="CM186" s="2">
        <f>((3*CM$75*$BX$88*$BX$98*$BX$95)/(2*PI()))*(($BX$92^3)/(SQRT(SQRT(((CM$75*SIN($CB186))^2)+($BT$111-(CM$75*COS($CB186)))^2)^2+$BX$92^2)^5))</f>
        <v>6.5178010536898157</v>
      </c>
    </row>
    <row r="187" spans="80:92" x14ac:dyDescent="0.2">
      <c r="CB187">
        <f>CB186+$BX$98</f>
        <v>0.39269908169872414</v>
      </c>
      <c r="CC187" s="79"/>
      <c r="CD187" s="2">
        <f>((3*CD$75*$BX$88*$BX$98*$BX$95)/(2*PI()))*(($BX$92^3)/(SQRT(SQRT(((CD$75*SIN($CB187))^2)+($BT$111-(CD$75*COS($CB187)))^2)^2+$BX$92^2)^5))</f>
        <v>0.17594648926526055</v>
      </c>
      <c r="CE187" s="2">
        <f>((3*CE$75*$BX$88*$BX$98*$BX$95)/(2*PI()))*(($BX$92^3)/(SQRT(SQRT(((CE$75*SIN($CB187))^2)+($BT$111-(CE$75*COS($CB187)))^2)^2+$BX$92^2)^5))</f>
        <v>0.5812725498189385</v>
      </c>
      <c r="CF187" s="2">
        <f>((3*CF$75*$BX$88*$BX$98*$BX$95)/(2*PI()))*(($BX$92^3)/(SQRT(SQRT(((CF$75*SIN($CB187))^2)+($BT$111-(CF$75*COS($CB187)))^2)^2+$BX$92^2)^5))</f>
        <v>1.0602041373939677</v>
      </c>
      <c r="CG187" s="2">
        <f>((3*CG$75*$BX$88*$BX$98*$BX$95)/(2*PI()))*(($BX$92^3)/(SQRT(SQRT(((CG$75*SIN($CB187))^2)+($BT$111-(CG$75*COS($CB187)))^2)^2+$BX$92^2)^5))</f>
        <v>1.6128639761380539</v>
      </c>
      <c r="CH187" s="2">
        <f>((3*CH$75*$BX$88*$BX$98*$BX$95)/(2*PI()))*(($BX$92^3)/(SQRT(SQRT(((CH$75*SIN($CB187))^2)+($BT$111-(CH$75*COS($CB187)))^2)^2+$BX$92^2)^5))</f>
        <v>2.2355145310897933</v>
      </c>
      <c r="CI187" s="2">
        <f>((3*CI$75*$BX$88*$BX$98*$BX$95)/(2*PI()))*(($BX$92^3)/(SQRT(SQRT(((CI$75*SIN($CB187))^2)+($BT$111-(CI$75*COS($CB187)))^2)^2+$BX$92^2)^5))</f>
        <v>2.919865006055153</v>
      </c>
      <c r="CJ187" s="2">
        <f>((3*CJ$75*$BX$88*$BX$98*$BX$95)/(2*PI()))*(($BX$92^3)/(SQRT(SQRT(((CJ$75*SIN($CB187))^2)+($BT$111-(CJ$75*COS($CB187)))^2)^2+$BX$92^2)^5))</f>
        <v>3.6526890209992482</v>
      </c>
      <c r="CK187" s="2">
        <f>((3*CK$75*$BX$88*$BX$98*$BX$95)/(2*PI()))*(($BX$92^3)/(SQRT(SQRT(((CK$75*SIN($CB187))^2)+($BT$111-(CK$75*COS($CB187)))^2)^2+$BX$92^2)^5))</f>
        <v>4.4159010579149589</v>
      </c>
      <c r="CL187" s="2">
        <f>((3*CL$75*$BX$88*$BX$98*$BX$95)/(2*PI()))*(($BX$92^3)/(SQRT(SQRT(((CL$75*SIN($CB187))^2)+($BT$111-(CL$75*COS($CB187)))^2)^2+$BX$92^2)^5))</f>
        <v>5.1871984972342711</v>
      </c>
      <c r="CM187" s="2">
        <f>((3*CM$75*$BX$88*$BX$98*$BX$95)/(2*PI()))*(($BX$92^3)/(SQRT(SQRT(((CM$75*SIN($CB187))^2)+($BT$111-(CM$75*COS($CB187)))^2)^2+$BX$92^2)^5))</f>
        <v>5.9412965696762781</v>
      </c>
    </row>
    <row r="188" spans="80:92" x14ac:dyDescent="0.2">
      <c r="CB188">
        <f>CB187+$BX$98</f>
        <v>0.65449846949787349</v>
      </c>
      <c r="CC188" s="79"/>
      <c r="CD188" s="2">
        <f>((3*CD$75*$BX$88*$BX$98*$BX$95)/(2*PI()))*(($BX$92^3)/(SQRT(SQRT(((CD$75*SIN($CB188))^2)+($BT$111-(CD$75*COS($CB188)))^2)^2+$BX$92^2)^5))</f>
        <v>0.17466087554189622</v>
      </c>
      <c r="CE188" s="2">
        <f>((3*CE$75*$BX$88*$BX$98*$BX$95)/(2*PI()))*(($BX$92^3)/(SQRT(SQRT(((CE$75*SIN($CB188))^2)+($BT$111-(CE$75*COS($CB188)))^2)^2+$BX$92^2)^5))</f>
        <v>0.56817202396107314</v>
      </c>
      <c r="CF188" s="2">
        <f>((3*CF$75*$BX$88*$BX$98*$BX$95)/(2*PI()))*(($BX$92^3)/(SQRT(SQRT(((CF$75*SIN($CB188))^2)+($BT$111-(CF$75*COS($CB188)))^2)^2+$BX$92^2)^5))</f>
        <v>1.0193889005567356</v>
      </c>
      <c r="CG188" s="2">
        <f>((3*CG$75*$BX$88*$BX$98*$BX$95)/(2*PI()))*(($BX$92^3)/(SQRT(SQRT(((CG$75*SIN($CB188))^2)+($BT$111-(CG$75*COS($CB188)))^2)^2+$BX$92^2)^5))</f>
        <v>1.524079384753507</v>
      </c>
      <c r="CH188" s="2">
        <f>((3*CH$75*$BX$88*$BX$98*$BX$95)/(2*PI()))*(($BX$92^3)/(SQRT(SQRT(((CH$75*SIN($CB188))^2)+($BT$111-(CH$75*COS($CB188)))^2)^2+$BX$92^2)^5))</f>
        <v>2.0745086761918414</v>
      </c>
      <c r="CI188" s="2">
        <f>((3*CI$75*$BX$88*$BX$98*$BX$95)/(2*PI()))*(($BX$92^3)/(SQRT(SQRT(((CI$75*SIN($CB188))^2)+($BT$111-(CI$75*COS($CB188)))^2)^2+$BX$92^2)^5))</f>
        <v>2.6593282500024111</v>
      </c>
      <c r="CJ188" s="2">
        <f>((3*CJ$75*$BX$88*$BX$98*$BX$95)/(2*PI()))*(($BX$92^3)/(SQRT(SQRT(((CJ$75*SIN($CB188))^2)+($BT$111-(CJ$75*COS($CB188)))^2)^2+$BX$92^2)^5))</f>
        <v>3.263821002795996</v>
      </c>
      <c r="CK188" s="2">
        <f>((3*CK$75*$BX$88*$BX$98*$BX$95)/(2*PI()))*(($BX$92^3)/(SQRT(SQRT(((CK$75*SIN($CB188))^2)+($BT$111-(CK$75*COS($CB188)))^2)^2+$BX$92^2)^5))</f>
        <v>3.8705461239590004</v>
      </c>
      <c r="CL188" s="2">
        <f>((3*CL$75*$BX$88*$BX$98*$BX$95)/(2*PI()))*(($BX$92^3)/(SQRT(SQRT(((CL$75*SIN($CB188))^2)+($BT$111-(CL$75*COS($CB188)))^2)^2+$BX$92^2)^5))</f>
        <v>4.4603659669410121</v>
      </c>
      <c r="CM188" s="2">
        <f>((3*CM$75*$BX$88*$BX$98*$BX$95)/(2*PI()))*(($BX$92^3)/(SQRT(SQRT(((CM$75*SIN($CB188))^2)+($BT$111-(CM$75*COS($CB188)))^2)^2+$BX$92^2)^5))</f>
        <v>5.0137664300821791</v>
      </c>
    </row>
    <row r="189" spans="80:92" x14ac:dyDescent="0.2">
      <c r="CB189">
        <f>CB188+$BX$98</f>
        <v>0.91629785729702284</v>
      </c>
      <c r="CC189" s="79"/>
      <c r="CD189" s="2">
        <f>((3*CD$75*$BX$88*$BX$98*$BX$95)/(2*PI()))*(($BX$92^3)/(SQRT(SQRT(((CD$75*SIN($CB189))^2)+($BT$111-(CD$75*COS($CB189)))^2)^2+$BX$92^2)^5))</f>
        <v>0.17286508787949345</v>
      </c>
      <c r="CE189" s="2">
        <f>((3*CE$75*$BX$88*$BX$98*$BX$95)/(2*PI()))*(($BX$92^3)/(SQRT(SQRT(((CE$75*SIN($CB189))^2)+($BT$111-(CE$75*COS($CB189)))^2)^2+$BX$92^2)^5))</f>
        <v>0.55034054080824246</v>
      </c>
      <c r="CF189" s="2">
        <f>((3*CF$75*$BX$88*$BX$98*$BX$95)/(2*PI()))*(($BX$92^3)/(SQRT(SQRT(((CF$75*SIN($CB189))^2)+($BT$111-(CF$75*COS($CB189)))^2)^2+$BX$92^2)^5))</f>
        <v>0.9653309311152064</v>
      </c>
      <c r="CG189" s="2">
        <f>((3*CG$75*$BX$88*$BX$98*$BX$95)/(2*PI()))*(($BX$92^3)/(SQRT(SQRT(((CG$75*SIN($CB189))^2)+($BT$111-(CG$75*COS($CB189)))^2)^2+$BX$92^2)^5))</f>
        <v>1.4097949809324235</v>
      </c>
      <c r="CH189" s="2">
        <f>((3*CH$75*$BX$88*$BX$98*$BX$95)/(2*PI()))*(($BX$92^3)/(SQRT(SQRT(((CH$75*SIN($CB189))^2)+($BT$111-(CH$75*COS($CB189)))^2)^2+$BX$92^2)^5))</f>
        <v>1.8732809717214005</v>
      </c>
      <c r="CI189" s="2">
        <f>((3*CI$75*$BX$88*$BX$98*$BX$95)/(2*PI()))*(($BX$92^3)/(SQRT(SQRT(((CI$75*SIN($CB189))^2)+($BT$111-(CI$75*COS($CB189)))^2)^2+$BX$92^2)^5))</f>
        <v>2.3433704449177983</v>
      </c>
      <c r="CJ189" s="2">
        <f>((3*CJ$75*$BX$88*$BX$98*$BX$95)/(2*PI()))*(($BX$92^3)/(SQRT(SQRT(((CJ$75*SIN($CB189))^2)+($BT$111-(CJ$75*COS($CB189)))^2)^2+$BX$92^2)^5))</f>
        <v>2.8063707947359959</v>
      </c>
      <c r="CK189" s="2">
        <f>((3*CK$75*$BX$88*$BX$98*$BX$95)/(2*PI()))*(($BX$92^3)/(SQRT(SQRT(((CK$75*SIN($CB189))^2)+($BT$111-(CK$75*COS($CB189)))^2)^2+$BX$92^2)^5))</f>
        <v>3.2481980686885912</v>
      </c>
      <c r="CL189" s="2">
        <f>((3*CL$75*$BX$88*$BX$98*$BX$95)/(2*PI()))*(($BX$92^3)/(SQRT(SQRT(((CL$75*SIN($CB189))^2)+($BT$111-(CL$75*COS($CB189)))^2)^2+$BX$92^2)^5))</f>
        <v>3.6553536288117532</v>
      </c>
      <c r="CM189" s="2">
        <f>((3*CM$75*$BX$88*$BX$98*$BX$95)/(2*PI()))*(($BX$92^3)/(SQRT(SQRT(((CM$75*SIN($CB189))^2)+($BT$111-(CM$75*COS($CB189)))^2)^2+$BX$92^2)^5))</f>
        <v>4.0158759861235627</v>
      </c>
    </row>
    <row r="190" spans="80:92" x14ac:dyDescent="0.2">
      <c r="CB190">
        <f>CB189+$BX$98</f>
        <v>1.1780972450961722</v>
      </c>
      <c r="CC190" s="79"/>
      <c r="CD190" s="2">
        <f>((3*CD$75*$BX$88*$BX$98*$BX$95)/(2*PI()))*(($BX$92^3)/(SQRT(SQRT(((CD$75*SIN($CB190))^2)+($BT$111-(CD$75*COS($CB190)))^2)^2+$BX$92^2)^5))</f>
        <v>0.17070072925483235</v>
      </c>
      <c r="CE190" s="2">
        <f>((3*CE$75*$BX$88*$BX$98*$BX$95)/(2*PI()))*(($BX$92^3)/(SQRT(SQRT(((CE$75*SIN($CB190))^2)+($BT$111-(CE$75*COS($CB190)))^2)^2+$BX$92^2)^5))</f>
        <v>0.52955124009341414</v>
      </c>
      <c r="CF190" s="2">
        <f>((3*CF$75*$BX$88*$BX$98*$BX$95)/(2*PI()))*(($BX$92^3)/(SQRT(SQRT(((CF$75*SIN($CB190))^2)+($BT$111-(CF$75*COS($CB190)))^2)^2+$BX$92^2)^5))</f>
        <v>0.90443999413788312</v>
      </c>
      <c r="CG190" s="2">
        <f>((3*CG$75*$BX$88*$BX$98*$BX$95)/(2*PI()))*(($BX$92^3)/(SQRT(SQRT(((CG$75*SIN($CB190))^2)+($BT$111-(CG$75*COS($CB190)))^2)^2+$BX$92^2)^5))</f>
        <v>1.285537201759527</v>
      </c>
      <c r="CH190" s="2">
        <f>((3*CH$75*$BX$88*$BX$98*$BX$95)/(2*PI()))*(($BX$92^3)/(SQRT(SQRT(((CH$75*SIN($CB190))^2)+($BT$111-(CH$75*COS($CB190)))^2)^2+$BX$92^2)^5))</f>
        <v>1.662208525986455</v>
      </c>
      <c r="CI190" s="2">
        <f>((3*CI$75*$BX$88*$BX$98*$BX$95)/(2*PI()))*(($BX$92^3)/(SQRT(SQRT(((CI$75*SIN($CB190))^2)+($BT$111-(CI$75*COS($CB190)))^2)^2+$BX$92^2)^5))</f>
        <v>2.0236881092901076</v>
      </c>
      <c r="CJ190" s="2">
        <f>((3*CJ$75*$BX$88*$BX$98*$BX$95)/(2*PI()))*(($BX$92^3)/(SQRT(SQRT(((CJ$75*SIN($CB190))^2)+($BT$111-(CJ$75*COS($CB190)))^2)^2+$BX$92^2)^5))</f>
        <v>2.3597879282939425</v>
      </c>
      <c r="CK190" s="2">
        <f>((3*CK$75*$BX$88*$BX$98*$BX$95)/(2*PI()))*(($BX$92^3)/(SQRT(SQRT(((CK$75*SIN($CB190))^2)+($BT$111-(CK$75*COS($CB190)))^2)^2+$BX$92^2)^5))</f>
        <v>2.6615606510153609</v>
      </c>
      <c r="CL190" s="2">
        <f>((3*CL$75*$BX$88*$BX$98*$BX$95)/(2*PI()))*(($BX$92^3)/(SQRT(SQRT(((CL$75*SIN($CB190))^2)+($BT$111-(CL$75*COS($CB190)))^2)^2+$BX$92^2)^5))</f>
        <v>2.9218394697769225</v>
      </c>
      <c r="CM190" s="2">
        <f>((3*CM$75*$BX$88*$BX$98*$BX$95)/(2*PI()))*(($BX$92^3)/(SQRT(SQRT(((CM$75*SIN($CB190))^2)+($BT$111-(CM$75*COS($CB190)))^2)^2+$BX$92^2)^5))</f>
        <v>3.1355983211239353</v>
      </c>
    </row>
    <row r="191" spans="80:92" x14ac:dyDescent="0.2">
      <c r="CB191">
        <f>CB190+$BX$98</f>
        <v>1.4398966328953215</v>
      </c>
      <c r="CC191" s="79"/>
      <c r="CD191" s="2">
        <f>((3*CD$75*$BX$88*$BX$98*$BX$95)/(2*PI()))*(($BX$92^3)/(SQRT(SQRT(((CD$75*SIN($CB191))^2)+($BT$111-(CD$75*COS($CB191)))^2)^2+$BX$92^2)^5))</f>
        <v>0.16833119469839414</v>
      </c>
      <c r="CE191" s="2">
        <f>((3*CE$75*$BX$88*$BX$98*$BX$95)/(2*PI()))*(($BX$92^3)/(SQRT(SQRT(((CE$75*SIN($CB191))^2)+($BT$111-(CE$75*COS($CB191)))^2)^2+$BX$92^2)^5))</f>
        <v>0.50763815322041006</v>
      </c>
      <c r="CF191" s="2">
        <f>((3*CF$75*$BX$88*$BX$98*$BX$95)/(2*PI()))*(($BX$92^3)/(SQRT(SQRT(((CF$75*SIN($CB191))^2)+($BT$111-(CF$75*COS($CB191)))^2)^2+$BX$92^2)^5))</f>
        <v>0.84268533204435514</v>
      </c>
      <c r="CG191" s="2">
        <f>((3*CG$75*$BX$88*$BX$98*$BX$95)/(2*PI()))*(($BX$92^3)/(SQRT(SQRT(((CG$75*SIN($CB191))^2)+($BT$111-(CG$75*COS($CB191)))^2)^2+$BX$92^2)^5))</f>
        <v>1.164311240623787</v>
      </c>
      <c r="CH191" s="2">
        <f>((3*CH$75*$BX$88*$BX$98*$BX$95)/(2*PI()))*(($BX$92^3)/(SQRT(SQRT(((CH$75*SIN($CB191))^2)+($BT$111-(CH$75*COS($CB191)))^2)^2+$BX$92^2)^5))</f>
        <v>1.4640805736718074</v>
      </c>
      <c r="CI191" s="2">
        <f>((3*CI$75*$BX$88*$BX$98*$BX$95)/(2*PI()))*(($BX$92^3)/(SQRT(SQRT(((CI$75*SIN($CB191))^2)+($BT$111-(CI$75*COS($CB191)))^2)^2+$BX$92^2)^5))</f>
        <v>1.7347870662491574</v>
      </c>
      <c r="CJ191" s="2">
        <f>((3*CJ$75*$BX$88*$BX$98*$BX$95)/(2*PI()))*(($BX$92^3)/(SQRT(SQRT(((CJ$75*SIN($CB191))^2)+($BT$111-(CJ$75*COS($CB191)))^2)^2+$BX$92^2)^5))</f>
        <v>1.9708284657193131</v>
      </c>
      <c r="CK191" s="2">
        <f>((3*CK$75*$BX$88*$BX$98*$BX$95)/(2*PI()))*(($BX$92^3)/(SQRT(SQRT(((CK$75*SIN($CB191))^2)+($BT$111-(CK$75*COS($CB191)))^2)^2+$BX$92^2)^5))</f>
        <v>2.1684220848102478</v>
      </c>
      <c r="CL191" s="2">
        <f>((3*CL$75*$BX$88*$BX$98*$BX$95)/(2*PI()))*(($BX$92^3)/(SQRT(SQRT(((CL$75*SIN($CB191))^2)+($BT$111-(CL$75*COS($CB191)))^2)^2+$BX$92^2)^5))</f>
        <v>2.3256536286780047</v>
      </c>
      <c r="CM191" s="2">
        <f>((3*CM$75*$BX$88*$BX$98*$BX$95)/(2*PI()))*(($BX$92^3)/(SQRT(SQRT(((CM$75*SIN($CB191))^2)+($BT$111-(CM$75*COS($CB191)))^2)^2+$BX$92^2)^5))</f>
        <v>2.4423745669394288</v>
      </c>
    </row>
    <row r="192" spans="80:92" x14ac:dyDescent="0.2">
      <c r="CB192">
        <f>CB191+$BX$98</f>
        <v>1.7016960206944709</v>
      </c>
      <c r="CC192" s="79"/>
      <c r="CD192" s="2">
        <f>((3*CD$75*$BX$88*$BX$98*$BX$95)/(2*PI()))*(($BX$92^3)/(SQRT(SQRT(((CD$75*SIN($CB192))^2)+($BT$111-(CD$75*COS($CB192)))^2)^2+$BX$92^2)^5))</f>
        <v>0.16592630395969554</v>
      </c>
      <c r="CE192" s="2">
        <f>((3*CE$75*$BX$88*$BX$98*$BX$95)/(2*PI()))*(($BX$92^3)/(SQRT(SQRT(((CE$75*SIN($CB192))^2)+($BT$111-(CE$75*COS($CB192)))^2)^2+$BX$92^2)^5))</f>
        <v>0.48626654343418069</v>
      </c>
      <c r="CF192" s="2">
        <f>((3*CF$75*$BX$88*$BX$98*$BX$95)/(2*PI()))*(($BX$92^3)/(SQRT(SQRT(((CF$75*SIN($CB192))^2)+($BT$111-(CF$75*COS($CB192)))^2)^2+$BX$92^2)^5))</f>
        <v>0.78479697456999509</v>
      </c>
      <c r="CG192" s="2">
        <f>((3*CG$75*$BX$88*$BX$98*$BX$95)/(2*PI()))*(($BX$92^3)/(SQRT(SQRT(((CG$75*SIN($CB192))^2)+($BT$111-(CG$75*COS($CB192)))^2)^2+$BX$92^2)^5))</f>
        <v>1.0550227470621114</v>
      </c>
      <c r="CH192" s="2">
        <f>((3*CH$75*$BX$88*$BX$98*$BX$95)/(2*PI()))*(($BX$92^3)/(SQRT(SQRT(((CH$75*SIN($CB192))^2)+($BT$111-(CH$75*COS($CB192)))^2)^2+$BX$92^2)^5))</f>
        <v>1.2921208473054313</v>
      </c>
      <c r="CI192" s="2">
        <f>((3*CI$75*$BX$88*$BX$98*$BX$95)/(2*PI()))*(($BX$92^3)/(SQRT(SQRT(((CI$75*SIN($CB192))^2)+($BT$111-(CI$75*COS($CB192)))^2)^2+$BX$92^2)^5))</f>
        <v>1.4930523699666258</v>
      </c>
      <c r="CJ192" s="2">
        <f>((3*CJ$75*$BX$88*$BX$98*$BX$95)/(2*PI()))*(($BX$92^3)/(SQRT(SQRT(((CJ$75*SIN($CB192))^2)+($BT$111-(CJ$75*COS($CB192)))^2)^2+$BX$92^2)^5))</f>
        <v>1.6565220673728278</v>
      </c>
      <c r="CK192" s="2">
        <f>((3*CK$75*$BX$88*$BX$98*$BX$95)/(2*PI()))*(($BX$92^3)/(SQRT(SQRT(((CK$75*SIN($CB192))^2)+($BT$111-(CK$75*COS($CB192)))^2)^2+$BX$92^2)^5))</f>
        <v>1.7828121414491396</v>
      </c>
      <c r="CL192" s="2">
        <f>((3*CL$75*$BX$88*$BX$98*$BX$95)/(2*PI()))*(($BX$92^3)/(SQRT(SQRT(((CL$75*SIN($CB192))^2)+($BT$111-(CL$75*COS($CB192)))^2)^2+$BX$92^2)^5))</f>
        <v>1.8735277977715419</v>
      </c>
      <c r="CM192" s="2">
        <f>((3*CM$75*$BX$88*$BX$98*$BX$95)/(2*PI()))*(($BX$92^3)/(SQRT(SQRT(((CM$75*SIN($CB192))^2)+($BT$111-(CM$75*COS($CB192)))^2)^2+$BX$92^2)^5))</f>
        <v>1.9312950072686104</v>
      </c>
    </row>
    <row r="193" spans="80:91" x14ac:dyDescent="0.2">
      <c r="CB193">
        <f>CB192+$BX$98</f>
        <v>1.9634954084936203</v>
      </c>
      <c r="CC193" s="79"/>
      <c r="CD193" s="2">
        <f>((3*CD$75*$BX$88*$BX$98*$BX$95)/(2*PI()))*(($BX$92^3)/(SQRT(SQRT(((CD$75*SIN($CB193))^2)+($BT$111-(CD$75*COS($CB193)))^2)^2+$BX$92^2)^5))</f>
        <v>0.16364878183810025</v>
      </c>
      <c r="CE193" s="2">
        <f>((3*CE$75*$BX$88*$BX$98*$BX$95)/(2*PI()))*(($BX$92^3)/(SQRT(SQRT(((CE$75*SIN($CB193))^2)+($BT$111-(CE$75*COS($CB193)))^2)^2+$BX$92^2)^5))</f>
        <v>0.46680030328748995</v>
      </c>
      <c r="CF193" s="2">
        <f>((3*CF$75*$BX$88*$BX$98*$BX$95)/(2*PI()))*(($BX$92^3)/(SQRT(SQRT(((CF$75*SIN($CB193))^2)+($BT$111-(CF$75*COS($CB193)))^2)^2+$BX$92^2)^5))</f>
        <v>0.73403238926052528</v>
      </c>
      <c r="CG193" s="2">
        <f>((3*CG$75*$BX$88*$BX$98*$BX$95)/(2*PI()))*(($BX$92^3)/(SQRT(SQRT(((CG$75*SIN($CB193))^2)+($BT$111-(CG$75*COS($CB193)))^2)^2+$BX$92^2)^5))</f>
        <v>0.96262330820243547</v>
      </c>
      <c r="CH193" s="2">
        <f>((3*CH$75*$BX$88*$BX$98*$BX$95)/(2*PI()))*(($BX$92^3)/(SQRT(SQRT(((CH$75*SIN($CB193))^2)+($BT$111-(CH$75*COS($CB193)))^2)^2+$BX$92^2)^5))</f>
        <v>1.1517164243306204</v>
      </c>
      <c r="CI193" s="2">
        <f>((3*CI$75*$BX$88*$BX$98*$BX$95)/(2*PI()))*(($BX$92^3)/(SQRT(SQRT(((CI$75*SIN($CB193))^2)+($BT$111-(CI$75*COS($CB193)))^2)^2+$BX$92^2)^5))</f>
        <v>1.3020685328709827</v>
      </c>
      <c r="CJ193" s="2">
        <f>((3*CJ$75*$BX$88*$BX$98*$BX$95)/(2*PI()))*(($BX$92^3)/(SQRT(SQRT(((CJ$75*SIN($CB193))^2)+($BT$111-(CJ$75*COS($CB193)))^2)^2+$BX$92^2)^5))</f>
        <v>1.4157283978302611</v>
      </c>
      <c r="CK193" s="2">
        <f>((3*CK$75*$BX$88*$BX$98*$BX$95)/(2*PI()))*(($BX$92^3)/(SQRT(SQRT(((CK$75*SIN($CB193))^2)+($BT$111-(CK$75*COS($CB193)))^2)^2+$BX$92^2)^5))</f>
        <v>1.4956901333906867</v>
      </c>
      <c r="CL193" s="2">
        <f>((3*CL$75*$BX$88*$BX$98*$BX$95)/(2*PI()))*(($BX$92^3)/(SQRT(SQRT(((CL$75*SIN($CB193))^2)+($BT$111-(CL$75*COS($CB193)))^2)^2+$BX$92^2)^5))</f>
        <v>1.5455579294780448</v>
      </c>
      <c r="CM193" s="2">
        <f>((3*CM$75*$BX$88*$BX$98*$BX$95)/(2*PI()))*(($BX$92^3)/(SQRT(SQRT(((CM$75*SIN($CB193))^2)+($BT$111-(CM$75*COS($CB193)))^2)^2+$BX$92^2)^5))</f>
        <v>1.569247842402963</v>
      </c>
    </row>
    <row r="194" spans="80:91" x14ac:dyDescent="0.2">
      <c r="CB194">
        <f>CB193+$BX$98</f>
        <v>2.2252947962927698</v>
      </c>
      <c r="CC194" s="79"/>
      <c r="CD194" s="2">
        <f>((3*CD$75*$BX$88*$BX$98*$BX$95)/(2*PI()))*(($BX$92^3)/(SQRT(SQRT(((CD$75*SIN($CB194))^2)+($BT$111-(CD$75*COS($CB194)))^2)^2+$BX$92^2)^5))</f>
        <v>0.16164384993661834</v>
      </c>
      <c r="CE194" s="2">
        <f>((3*CE$75*$BX$88*$BX$98*$BX$95)/(2*PI()))*(($BX$92^3)/(SQRT(SQRT(((CE$75*SIN($CB194))^2)+($BT$111-(CE$75*COS($CB194)))^2)^2+$BX$92^2)^5))</f>
        <v>0.45026251908136772</v>
      </c>
      <c r="CF194" s="2">
        <f>((3*CF$75*$BX$88*$BX$98*$BX$95)/(2*PI()))*(($BX$92^3)/(SQRT(SQRT(((CF$75*SIN($CB194))^2)+($BT$111-(CF$75*COS($CB194)))^2)^2+$BX$92^2)^5))</f>
        <v>0.69234291247971358</v>
      </c>
      <c r="CG194" s="2">
        <f>((3*CG$75*$BX$88*$BX$98*$BX$95)/(2*PI()))*(($BX$92^3)/(SQRT(SQRT(((CG$75*SIN($CB194))^2)+($BT$111-(CG$75*COS($CB194)))^2)^2+$BX$92^2)^5))</f>
        <v>0.88913496373046641</v>
      </c>
      <c r="CH194" s="2">
        <f>((3*CH$75*$BX$88*$BX$98*$BX$95)/(2*PI()))*(($BX$92^3)/(SQRT(SQRT(((CH$75*SIN($CB194))^2)+($BT$111-(CH$75*COS($CB194)))^2)^2+$BX$92^2)^5))</f>
        <v>1.0433478994660657</v>
      </c>
      <c r="CI194" s="2">
        <f>((3*CI$75*$BX$88*$BX$98*$BX$95)/(2*PI()))*(($BX$92^3)/(SQRT(SQRT(((CI$75*SIN($CB194))^2)+($BT$111-(CI$75*COS($CB194)))^2)^2+$BX$92^2)^5))</f>
        <v>1.1587064057206229</v>
      </c>
      <c r="CJ194" s="2">
        <f>((3*CJ$75*$BX$88*$BX$98*$BX$95)/(2*PI()))*(($BX$92^3)/(SQRT(SQRT(((CJ$75*SIN($CB194))^2)+($BT$111-(CJ$75*COS($CB194)))^2)^2+$BX$92^2)^5))</f>
        <v>1.2395427949896609</v>
      </c>
      <c r="CK194" s="2">
        <f>((3*CK$75*$BX$88*$BX$98*$BX$95)/(2*PI()))*(($BX$92^3)/(SQRT(SQRT(((CK$75*SIN($CB194))^2)+($BT$111-(CK$75*COS($CB194)))^2)^2+$BX$92^2)^5))</f>
        <v>1.290450663005585</v>
      </c>
      <c r="CL194" s="2">
        <f>((3*CL$75*$BX$88*$BX$98*$BX$95)/(2*PI()))*(($BX$92^3)/(SQRT(SQRT(((CL$75*SIN($CB194))^2)+($BT$111-(CL$75*COS($CB194)))^2)^2+$BX$92^2)^5))</f>
        <v>1.3160114698085141</v>
      </c>
      <c r="CM194" s="2">
        <f>((3*CM$75*$BX$88*$BX$98*$BX$95)/(2*PI()))*(($BX$92^3)/(SQRT(SQRT(((CM$75*SIN($CB194))^2)+($BT$111-(CM$75*COS($CB194)))^2)^2+$BX$92^2)^5))</f>
        <v>1.320594617359875</v>
      </c>
    </row>
    <row r="195" spans="80:91" x14ac:dyDescent="0.2">
      <c r="CB195">
        <f>CB194+$BX$98</f>
        <v>2.4870941840919194</v>
      </c>
      <c r="CC195" s="79"/>
      <c r="CD195" s="2">
        <f>((3*CD$75*$BX$88*$BX$98*$BX$95)/(2*PI()))*(($BX$92^3)/(SQRT(SQRT(((CD$75*SIN($CB195))^2)+($BT$111-(CD$75*COS($CB195)))^2)^2+$BX$92^2)^5))</f>
        <v>0.16003224157824564</v>
      </c>
      <c r="CE195" s="2">
        <f>((3*CE$75*$BX$88*$BX$98*$BX$95)/(2*PI()))*(($BX$92^3)/(SQRT(SQRT(((CE$75*SIN($CB195))^2)+($BT$111-(CE$75*COS($CB195)))^2)^2+$BX$92^2)^5))</f>
        <v>0.4373615775076915</v>
      </c>
      <c r="CF195" s="2">
        <f>((3*CF$75*$BX$88*$BX$98*$BX$95)/(2*PI()))*(($BX$92^3)/(SQRT(SQRT(((CF$75*SIN($CB195))^2)+($BT$111-(CF$75*COS($CB195)))^2)^2+$BX$92^2)^5))</f>
        <v>0.66072198954582384</v>
      </c>
      <c r="CG195" s="2">
        <f>((3*CG$75*$BX$88*$BX$98*$BX$95)/(2*PI()))*(($BX$92^3)/(SQRT(SQRT(((CG$75*SIN($CB195))^2)+($BT$111-(CG$75*COS($CB195)))^2)^2+$BX$92^2)^5))</f>
        <v>0.83483035985310938</v>
      </c>
      <c r="CH195" s="2">
        <f>((3*CH$75*$BX$88*$BX$98*$BX$95)/(2*PI()))*(($BX$92^3)/(SQRT(SQRT(((CH$75*SIN($CB195))^2)+($BT$111-(CH$75*COS($CB195)))^2)^2+$BX$92^2)^5))</f>
        <v>0.96517032445822493</v>
      </c>
      <c r="CI195" s="2">
        <f>((3*CI$75*$BX$88*$BX$98*$BX$95)/(2*PI()))*(($BX$92^3)/(SQRT(SQRT(((CI$75*SIN($CB195))^2)+($BT$111-(CI$75*COS($CB195)))^2)^2+$BX$92^2)^5))</f>
        <v>1.0575320024267025</v>
      </c>
      <c r="CJ195" s="2">
        <f>((3*CJ$75*$BX$88*$BX$98*$BX$95)/(2*PI()))*(($BX$92^3)/(SQRT(SQRT(((CJ$75*SIN($CB195))^2)+($BT$111-(CJ$75*COS($CB195)))^2)^2+$BX$92^2)^5))</f>
        <v>1.11765801358502</v>
      </c>
      <c r="CK195" s="2">
        <f>((3*CK$75*$BX$88*$BX$98*$BX$95)/(2*PI()))*(($BX$92^3)/(SQRT(SQRT(((CK$75*SIN($CB195))^2)+($BT$111-(CK$75*COS($CB195)))^2)^2+$BX$92^2)^5))</f>
        <v>1.1509923076882878</v>
      </c>
      <c r="CL195" s="2">
        <f>((3*CL$75*$BX$88*$BX$98*$BX$95)/(2*PI()))*(($BX$92^3)/(SQRT(SQRT(((CL$75*SIN($CB195))^2)+($BT$111-(CL$75*COS($CB195)))^2)^2+$BX$92^2)^5))</f>
        <v>1.1625192745478634</v>
      </c>
      <c r="CM195" s="2">
        <f>((3*CM$75*$BX$88*$BX$98*$BX$95)/(2*PI()))*(($BX$92^3)/(SQRT(SQRT(((CM$75*SIN($CB195))^2)+($BT$111-(CM$75*COS($CB195)))^2)^2+$BX$92^2)^5))</f>
        <v>1.1566763412272145</v>
      </c>
    </row>
    <row r="196" spans="80:91" x14ac:dyDescent="0.2">
      <c r="CB196">
        <f>CB195+$BX$98</f>
        <v>2.748893571891069</v>
      </c>
      <c r="CC196" s="79"/>
      <c r="CD196" s="2">
        <f>((3*CD$75*$BX$88*$BX$98*$BX$95)/(2*PI()))*(($BX$92^3)/(SQRT(SQRT(((CD$75*SIN($CB196))^2)+($BT$111-(CD$75*COS($CB196)))^2)^2+$BX$92^2)^5))</f>
        <v>0.15890620908714861</v>
      </c>
      <c r="CE196" s="2">
        <f>((3*CE$75*$BX$88*$BX$98*$BX$95)/(2*PI()))*(($BX$92^3)/(SQRT(SQRT(((CE$75*SIN($CB196))^2)+($BT$111-(CE$75*COS($CB196)))^2)^2+$BX$92^2)^5))</f>
        <v>0.42854957619219991</v>
      </c>
      <c r="CF196" s="2">
        <f>((3*CF$75*$BX$88*$BX$98*$BX$95)/(2*PI()))*(($BX$92^3)/(SQRT(SQRT(((CF$75*SIN($CB196))^2)+($BT$111-(CF$75*COS($CB196)))^2)^2+$BX$92^2)^5))</f>
        <v>0.63957057230305703</v>
      </c>
      <c r="CG196" s="2">
        <f>((3*CG$75*$BX$88*$BX$98*$BX$95)/(2*PI()))*(($BX$92^3)/(SQRT(SQRT(((CG$75*SIN($CB196))^2)+($BT$111-(CG$75*COS($CB196)))^2)^2+$BX$92^2)^5))</f>
        <v>0.79919590631223858</v>
      </c>
      <c r="CH196" s="2">
        <f>((3*CH$75*$BX$88*$BX$98*$BX$95)/(2*PI()))*(($BX$92^3)/(SQRT(SQRT(((CH$75*SIN($CB196))^2)+($BT$111-(CH$75*COS($CB196)))^2)^2+$BX$92^2)^5))</f>
        <v>0.91475845118589061</v>
      </c>
      <c r="CI196" s="2">
        <f>((3*CI$75*$BX$88*$BX$98*$BX$95)/(2*PI()))*(($BX$92^3)/(SQRT(SQRT(((CI$75*SIN($CB196))^2)+($BT$111-(CI$75*COS($CB196)))^2)^2+$BX$92^2)^5))</f>
        <v>0.99331246621346148</v>
      </c>
      <c r="CJ196" s="2">
        <f>((3*CJ$75*$BX$88*$BX$98*$BX$95)/(2*PI()))*(($BX$92^3)/(SQRT(SQRT(((CJ$75*SIN($CB196))^2)+($BT$111-(CJ$75*COS($CB196)))^2)^2+$BX$92^2)^5))</f>
        <v>1.0413814003857462</v>
      </c>
      <c r="CK196" s="2">
        <f>((3*CK$75*$BX$88*$BX$98*$BX$95)/(2*PI()))*(($BX$92^3)/(SQRT(SQRT(((CK$75*SIN($CB196))^2)+($BT$111-(CK$75*COS($CB196)))^2)^2+$BX$92^2)^5))</f>
        <v>1.0648144719409258</v>
      </c>
      <c r="CL196" s="2">
        <f>((3*CL$75*$BX$88*$BX$98*$BX$95)/(2*PI()))*(($BX$92^3)/(SQRT(SQRT(((CL$75*SIN($CB196))^2)+($BT$111-(CL$75*COS($CB196)))^2)^2+$BX$92^2)^5))</f>
        <v>1.0687263859716789</v>
      </c>
      <c r="CM196" s="2">
        <f>((3*CM$75*$BX$88*$BX$98*$BX$95)/(2*PI()))*(($BX$92^3)/(SQRT(SQRT(((CM$75*SIN($CB196))^2)+($BT$111-(CM$75*COS($CB196)))^2)^2+$BX$92^2)^5))</f>
        <v>1.0574963352709654</v>
      </c>
    </row>
    <row r="197" spans="80:91" x14ac:dyDescent="0.2">
      <c r="CB197">
        <f>CB196+$BX$98</f>
        <v>3.0106929596902186</v>
      </c>
      <c r="CC197" s="79"/>
      <c r="CD197" s="2">
        <f>((3*CD$75*$BX$88*$BX$98*$BX$95)/(2*PI()))*(($BX$92^3)/(SQRT(SQRT(((CD$75*SIN($CB197))^2)+($BT$111-(CD$75*COS($CB197)))^2)^2+$BX$92^2)^5))</f>
        <v>0.15832768538777228</v>
      </c>
      <c r="CE197" s="2">
        <f>((3*CE$75*$BX$88*$BX$98*$BX$95)/(2*PI()))*(($BX$92^3)/(SQRT(SQRT(((CE$75*SIN($CB197))^2)+($BT$111-(CE$75*COS($CB197)))^2)^2+$BX$92^2)^5))</f>
        <v>0.42408556624195309</v>
      </c>
      <c r="CF197" s="2">
        <f>((3*CF$75*$BX$88*$BX$98*$BX$95)/(2*PI()))*(($BX$92^3)/(SQRT(SQRT(((CF$75*SIN($CB197))^2)+($BT$111-(CF$75*COS($CB197)))^2)^2+$BX$92^2)^5))</f>
        <v>0.62899283706098286</v>
      </c>
      <c r="CG197" s="2">
        <f>((3*CG$75*$BX$88*$BX$98*$BX$95)/(2*PI()))*(($BX$92^3)/(SQRT(SQRT(((CG$75*SIN($CB197))^2)+($BT$111-(CG$75*COS($CB197)))^2)^2+$BX$92^2)^5))</f>
        <v>0.78158269105253864</v>
      </c>
      <c r="CH197" s="2">
        <f>((3*CH$75*$BX$88*$BX$98*$BX$95)/(2*PI()))*(($BX$92^3)/(SQRT(SQRT(((CH$75*SIN($CB197))^2)+($BT$111-(CH$75*COS($CB197)))^2)^2+$BX$92^2)^5))</f>
        <v>0.89010304862106226</v>
      </c>
      <c r="CI197" s="2">
        <f>((3*CI$75*$BX$88*$BX$98*$BX$95)/(2*PI()))*(($BX$92^3)/(SQRT(SQRT(((CI$75*SIN($CB197))^2)+($BT$111-(CI$75*COS($CB197)))^2)^2+$BX$92^2)^5))</f>
        <v>0.96220035205854659</v>
      </c>
      <c r="CJ197" s="2">
        <f>((3*CJ$75*$BX$88*$BX$98*$BX$95)/(2*PI()))*(($BX$92^3)/(SQRT(SQRT(((CJ$75*SIN($CB197))^2)+($BT$111-(CJ$75*COS($CB197)))^2)^2+$BX$92^2)^5))</f>
        <v>1.004739140370426</v>
      </c>
      <c r="CK197" s="2">
        <f>((3*CK$75*$BX$88*$BX$98*$BX$95)/(2*PI()))*(($BX$92^3)/(SQRT(SQRT(((CK$75*SIN($CB197))^2)+($BT$111-(CK$75*COS($CB197)))^2)^2+$BX$92^2)^5))</f>
        <v>1.0237249674042774</v>
      </c>
      <c r="CL197" s="2">
        <f>((3*CL$75*$BX$88*$BX$98*$BX$95)/(2*PI()))*(($BX$92^3)/(SQRT(SQRT(((CL$75*SIN($CB197))^2)+($BT$111-(CL$75*COS($CB197)))^2)^2+$BX$92^2)^5))</f>
        <v>1.0243006053664239</v>
      </c>
      <c r="CM197" s="2">
        <f>((3*CM$75*$BX$88*$BX$98*$BX$95)/(2*PI()))*(($BX$92^3)/(SQRT(SQRT(((CM$75*SIN($CB197))^2)+($BT$111-(CM$75*COS($CB197)))^2)^2+$BX$92^2)^5))</f>
        <v>1.0107902301910316</v>
      </c>
    </row>
    <row r="198" spans="80:91" x14ac:dyDescent="0.2">
      <c r="CB198">
        <f>CB197+$BX$98</f>
        <v>3.2724923474893681</v>
      </c>
      <c r="CC198" s="79"/>
      <c r="CD198" s="2">
        <f>((3*CD$75*$BX$88*$BX$98*$BX$95)/(2*PI()))*(($BX$92^3)/(SQRT(SQRT(((CD$75*SIN($CB198))^2)+($BT$111-(CD$75*COS($CB198)))^2)^2+$BX$92^2)^5))</f>
        <v>0.15832768538777228</v>
      </c>
      <c r="CE198" s="2">
        <f>((3*CE$75*$BX$88*$BX$98*$BX$95)/(2*PI()))*(($BX$92^3)/(SQRT(SQRT(((CE$75*SIN($CB198))^2)+($BT$111-(CE$75*COS($CB198)))^2)^2+$BX$92^2)^5))</f>
        <v>0.42408556624195309</v>
      </c>
      <c r="CF198" s="2">
        <f>((3*CF$75*$BX$88*$BX$98*$BX$95)/(2*PI()))*(($BX$92^3)/(SQRT(SQRT(((CF$75*SIN($CB198))^2)+($BT$111-(CF$75*COS($CB198)))^2)^2+$BX$92^2)^5))</f>
        <v>0.62899283706098286</v>
      </c>
      <c r="CG198" s="2">
        <f>((3*CG$75*$BX$88*$BX$98*$BX$95)/(2*PI()))*(($BX$92^3)/(SQRT(SQRT(((CG$75*SIN($CB198))^2)+($BT$111-(CG$75*COS($CB198)))^2)^2+$BX$92^2)^5))</f>
        <v>0.78158269105253864</v>
      </c>
      <c r="CH198" s="2">
        <f>((3*CH$75*$BX$88*$BX$98*$BX$95)/(2*PI()))*(($BX$92^3)/(SQRT(SQRT(((CH$75*SIN($CB198))^2)+($BT$111-(CH$75*COS($CB198)))^2)^2+$BX$92^2)^5))</f>
        <v>0.89010304862106226</v>
      </c>
      <c r="CI198" s="2">
        <f>((3*CI$75*$BX$88*$BX$98*$BX$95)/(2*PI()))*(($BX$92^3)/(SQRT(SQRT(((CI$75*SIN($CB198))^2)+($BT$111-(CI$75*COS($CB198)))^2)^2+$BX$92^2)^5))</f>
        <v>0.96220035205854659</v>
      </c>
      <c r="CJ198" s="2">
        <f>((3*CJ$75*$BX$88*$BX$98*$BX$95)/(2*PI()))*(($BX$92^3)/(SQRT(SQRT(((CJ$75*SIN($CB198))^2)+($BT$111-(CJ$75*COS($CB198)))^2)^2+$BX$92^2)^5))</f>
        <v>1.004739140370426</v>
      </c>
      <c r="CK198" s="2">
        <f>((3*CK$75*$BX$88*$BX$98*$BX$95)/(2*PI()))*(($BX$92^3)/(SQRT(SQRT(((CK$75*SIN($CB198))^2)+($BT$111-(CK$75*COS($CB198)))^2)^2+$BX$92^2)^5))</f>
        <v>1.0237249674042774</v>
      </c>
      <c r="CL198" s="2">
        <f>((3*CL$75*$BX$88*$BX$98*$BX$95)/(2*PI()))*(($BX$92^3)/(SQRT(SQRT(((CL$75*SIN($CB198))^2)+($BT$111-(CL$75*COS($CB198)))^2)^2+$BX$92^2)^5))</f>
        <v>1.0243006053664239</v>
      </c>
      <c r="CM198" s="2">
        <f>((3*CM$75*$BX$88*$BX$98*$BX$95)/(2*PI()))*(($BX$92^3)/(SQRT(SQRT(((CM$75*SIN($CB198))^2)+($BT$111-(CM$75*COS($CB198)))^2)^2+$BX$92^2)^5))</f>
        <v>1.0107902301910316</v>
      </c>
    </row>
    <row r="199" spans="80:91" x14ac:dyDescent="0.2">
      <c r="CB199">
        <f>CB198+$BX$98</f>
        <v>3.5342917352885177</v>
      </c>
      <c r="CC199" s="79"/>
      <c r="CD199" s="2">
        <f>((3*CD$75*$BX$88*$BX$98*$BX$95)/(2*PI()))*(($BX$92^3)/(SQRT(SQRT(((CD$75*SIN($CB199))^2)+($BT$111-(CD$75*COS($CB199)))^2)^2+$BX$92^2)^5))</f>
        <v>0.15890620908714861</v>
      </c>
      <c r="CE199" s="2">
        <f>((3*CE$75*$BX$88*$BX$98*$BX$95)/(2*PI()))*(($BX$92^3)/(SQRT(SQRT(((CE$75*SIN($CB199))^2)+($BT$111-(CE$75*COS($CB199)))^2)^2+$BX$92^2)^5))</f>
        <v>0.42854957619219991</v>
      </c>
      <c r="CF199" s="2">
        <f>((3*CF$75*$BX$88*$BX$98*$BX$95)/(2*PI()))*(($BX$92^3)/(SQRT(SQRT(((CF$75*SIN($CB199))^2)+($BT$111-(CF$75*COS($CB199)))^2)^2+$BX$92^2)^5))</f>
        <v>0.63957057230305703</v>
      </c>
      <c r="CG199" s="2">
        <f>((3*CG$75*$BX$88*$BX$98*$BX$95)/(2*PI()))*(($BX$92^3)/(SQRT(SQRT(((CG$75*SIN($CB199))^2)+($BT$111-(CG$75*COS($CB199)))^2)^2+$BX$92^2)^5))</f>
        <v>0.79919590631223858</v>
      </c>
      <c r="CH199" s="2">
        <f>((3*CH$75*$BX$88*$BX$98*$BX$95)/(2*PI()))*(($BX$92^3)/(SQRT(SQRT(((CH$75*SIN($CB199))^2)+($BT$111-(CH$75*COS($CB199)))^2)^2+$BX$92^2)^5))</f>
        <v>0.91475845118589061</v>
      </c>
      <c r="CI199" s="2">
        <f>((3*CI$75*$BX$88*$BX$98*$BX$95)/(2*PI()))*(($BX$92^3)/(SQRT(SQRT(((CI$75*SIN($CB199))^2)+($BT$111-(CI$75*COS($CB199)))^2)^2+$BX$92^2)^5))</f>
        <v>0.99331246621346148</v>
      </c>
      <c r="CJ199" s="2">
        <f>((3*CJ$75*$BX$88*$BX$98*$BX$95)/(2*PI()))*(($BX$92^3)/(SQRT(SQRT(((CJ$75*SIN($CB199))^2)+($BT$111-(CJ$75*COS($CB199)))^2)^2+$BX$92^2)^5))</f>
        <v>1.0413814003857462</v>
      </c>
      <c r="CK199" s="2">
        <f>((3*CK$75*$BX$88*$BX$98*$BX$95)/(2*PI()))*(($BX$92^3)/(SQRT(SQRT(((CK$75*SIN($CB199))^2)+($BT$111-(CK$75*COS($CB199)))^2)^2+$BX$92^2)^5))</f>
        <v>1.0648144719409258</v>
      </c>
      <c r="CL199" s="2">
        <f>((3*CL$75*$BX$88*$BX$98*$BX$95)/(2*PI()))*(($BX$92^3)/(SQRT(SQRT(((CL$75*SIN($CB199))^2)+($BT$111-(CL$75*COS($CB199)))^2)^2+$BX$92^2)^5))</f>
        <v>1.0687263859716789</v>
      </c>
      <c r="CM199" s="2">
        <f>((3*CM$75*$BX$88*$BX$98*$BX$95)/(2*PI()))*(($BX$92^3)/(SQRT(SQRT(((CM$75*SIN($CB199))^2)+($BT$111-(CM$75*COS($CB199)))^2)^2+$BX$92^2)^5))</f>
        <v>1.0574963352709654</v>
      </c>
    </row>
    <row r="200" spans="80:91" x14ac:dyDescent="0.2">
      <c r="CB200">
        <f>CB199+$BX$98</f>
        <v>3.7960911230876673</v>
      </c>
      <c r="CC200" s="79"/>
      <c r="CD200" s="2">
        <f>((3*CD$75*$BX$88*$BX$98*$BX$95)/(2*PI()))*(($BX$92^3)/(SQRT(SQRT(((CD$75*SIN($CB200))^2)+($BT$111-(CD$75*COS($CB200)))^2)^2+$BX$92^2)^5))</f>
        <v>0.16003224157824564</v>
      </c>
      <c r="CE200" s="2">
        <f>((3*CE$75*$BX$88*$BX$98*$BX$95)/(2*PI()))*(($BX$92^3)/(SQRT(SQRT(((CE$75*SIN($CB200))^2)+($BT$111-(CE$75*COS($CB200)))^2)^2+$BX$92^2)^5))</f>
        <v>0.4373615775076915</v>
      </c>
      <c r="CF200" s="2">
        <f>((3*CF$75*$BX$88*$BX$98*$BX$95)/(2*PI()))*(($BX$92^3)/(SQRT(SQRT(((CF$75*SIN($CB200))^2)+($BT$111-(CF$75*COS($CB200)))^2)^2+$BX$92^2)^5))</f>
        <v>0.66072198954582384</v>
      </c>
      <c r="CG200" s="2">
        <f>((3*CG$75*$BX$88*$BX$98*$BX$95)/(2*PI()))*(($BX$92^3)/(SQRT(SQRT(((CG$75*SIN($CB200))^2)+($BT$111-(CG$75*COS($CB200)))^2)^2+$BX$92^2)^5))</f>
        <v>0.83483035985310938</v>
      </c>
      <c r="CH200" s="2">
        <f>((3*CH$75*$BX$88*$BX$98*$BX$95)/(2*PI()))*(($BX$92^3)/(SQRT(SQRT(((CH$75*SIN($CB200))^2)+($BT$111-(CH$75*COS($CB200)))^2)^2+$BX$92^2)^5))</f>
        <v>0.96517032445822493</v>
      </c>
      <c r="CI200" s="2">
        <f>((3*CI$75*$BX$88*$BX$98*$BX$95)/(2*PI()))*(($BX$92^3)/(SQRT(SQRT(((CI$75*SIN($CB200))^2)+($BT$111-(CI$75*COS($CB200)))^2)^2+$BX$92^2)^5))</f>
        <v>1.0575320024267025</v>
      </c>
      <c r="CJ200" s="2">
        <f>((3*CJ$75*$BX$88*$BX$98*$BX$95)/(2*PI()))*(($BX$92^3)/(SQRT(SQRT(((CJ$75*SIN($CB200))^2)+($BT$111-(CJ$75*COS($CB200)))^2)^2+$BX$92^2)^5))</f>
        <v>1.11765801358502</v>
      </c>
      <c r="CK200" s="2">
        <f>((3*CK$75*$BX$88*$BX$98*$BX$95)/(2*PI()))*(($BX$92^3)/(SQRT(SQRT(((CK$75*SIN($CB200))^2)+($BT$111-(CK$75*COS($CB200)))^2)^2+$BX$92^2)^5))</f>
        <v>1.1509923076882878</v>
      </c>
      <c r="CL200" s="2">
        <f>((3*CL$75*$BX$88*$BX$98*$BX$95)/(2*PI()))*(($BX$92^3)/(SQRT(SQRT(((CL$75*SIN($CB200))^2)+($BT$111-(CL$75*COS($CB200)))^2)^2+$BX$92^2)^5))</f>
        <v>1.1625192745478634</v>
      </c>
      <c r="CM200" s="2">
        <f>((3*CM$75*$BX$88*$BX$98*$BX$95)/(2*PI()))*(($BX$92^3)/(SQRT(SQRT(((CM$75*SIN($CB200))^2)+($BT$111-(CM$75*COS($CB200)))^2)^2+$BX$92^2)^5))</f>
        <v>1.1566763412272145</v>
      </c>
    </row>
    <row r="201" spans="80:91" x14ac:dyDescent="0.2">
      <c r="CB201">
        <f>CB200+$BX$98</f>
        <v>4.0578905108868168</v>
      </c>
      <c r="CC201" s="79"/>
      <c r="CD201" s="2">
        <f>((3*CD$75*$BX$88*$BX$98*$BX$95)/(2*PI()))*(($BX$92^3)/(SQRT(SQRT(((CD$75*SIN($CB201))^2)+($BT$111-(CD$75*COS($CB201)))^2)^2+$BX$92^2)^5))</f>
        <v>0.16164384993661834</v>
      </c>
      <c r="CE201" s="2">
        <f>((3*CE$75*$BX$88*$BX$98*$BX$95)/(2*PI()))*(($BX$92^3)/(SQRT(SQRT(((CE$75*SIN($CB201))^2)+($BT$111-(CE$75*COS($CB201)))^2)^2+$BX$92^2)^5))</f>
        <v>0.45026251908136772</v>
      </c>
      <c r="CF201" s="2">
        <f>((3*CF$75*$BX$88*$BX$98*$BX$95)/(2*PI()))*(($BX$92^3)/(SQRT(SQRT(((CF$75*SIN($CB201))^2)+($BT$111-(CF$75*COS($CB201)))^2)^2+$BX$92^2)^5))</f>
        <v>0.69234291247971358</v>
      </c>
      <c r="CG201" s="2">
        <f>((3*CG$75*$BX$88*$BX$98*$BX$95)/(2*PI()))*(($BX$92^3)/(SQRT(SQRT(((CG$75*SIN($CB201))^2)+($BT$111-(CG$75*COS($CB201)))^2)^2+$BX$92^2)^5))</f>
        <v>0.88913496373046641</v>
      </c>
      <c r="CH201" s="2">
        <f>((3*CH$75*$BX$88*$BX$98*$BX$95)/(2*PI()))*(($BX$92^3)/(SQRT(SQRT(((CH$75*SIN($CB201))^2)+($BT$111-(CH$75*COS($CB201)))^2)^2+$BX$92^2)^5))</f>
        <v>1.0433478994660657</v>
      </c>
      <c r="CI201" s="2">
        <f>((3*CI$75*$BX$88*$BX$98*$BX$95)/(2*PI()))*(($BX$92^3)/(SQRT(SQRT(((CI$75*SIN($CB201))^2)+($BT$111-(CI$75*COS($CB201)))^2)^2+$BX$92^2)^5))</f>
        <v>1.1587064057206229</v>
      </c>
      <c r="CJ201" s="2">
        <f>((3*CJ$75*$BX$88*$BX$98*$BX$95)/(2*PI()))*(($BX$92^3)/(SQRT(SQRT(((CJ$75*SIN($CB201))^2)+($BT$111-(CJ$75*COS($CB201)))^2)^2+$BX$92^2)^5))</f>
        <v>1.2395427949896609</v>
      </c>
      <c r="CK201" s="2">
        <f>((3*CK$75*$BX$88*$BX$98*$BX$95)/(2*PI()))*(($BX$92^3)/(SQRT(SQRT(((CK$75*SIN($CB201))^2)+($BT$111-(CK$75*COS($CB201)))^2)^2+$BX$92^2)^5))</f>
        <v>1.290450663005585</v>
      </c>
      <c r="CL201" s="2">
        <f>((3*CL$75*$BX$88*$BX$98*$BX$95)/(2*PI()))*(($BX$92^3)/(SQRT(SQRT(((CL$75*SIN($CB201))^2)+($BT$111-(CL$75*COS($CB201)))^2)^2+$BX$92^2)^5))</f>
        <v>1.3160114698085152</v>
      </c>
      <c r="CM201" s="2">
        <f>((3*CM$75*$BX$88*$BX$98*$BX$95)/(2*PI()))*(($BX$92^3)/(SQRT(SQRT(((CM$75*SIN($CB201))^2)+($BT$111-(CM$75*COS($CB201)))^2)^2+$BX$92^2)^5))</f>
        <v>1.320594617359875</v>
      </c>
    </row>
    <row r="202" spans="80:91" x14ac:dyDescent="0.2">
      <c r="CB202">
        <f>CB201+$BX$98</f>
        <v>4.319689898685966</v>
      </c>
      <c r="CC202" s="79"/>
      <c r="CD202" s="2">
        <f>((3*CD$75*$BX$88*$BX$98*$BX$95)/(2*PI()))*(($BX$92^3)/(SQRT(SQRT(((CD$75*SIN($CB202))^2)+($BT$111-(CD$75*COS($CB202)))^2)^2+$BX$92^2)^5))</f>
        <v>0.16364878183810025</v>
      </c>
      <c r="CE202" s="2">
        <f>((3*CE$75*$BX$88*$BX$98*$BX$95)/(2*PI()))*(($BX$92^3)/(SQRT(SQRT(((CE$75*SIN($CB202))^2)+($BT$111-(CE$75*COS($CB202)))^2)^2+$BX$92^2)^5))</f>
        <v>0.46680030328748995</v>
      </c>
      <c r="CF202" s="2">
        <f>((3*CF$75*$BX$88*$BX$98*$BX$95)/(2*PI()))*(($BX$92^3)/(SQRT(SQRT(((CF$75*SIN($CB202))^2)+($BT$111-(CF$75*COS($CB202)))^2)^2+$BX$92^2)^5))</f>
        <v>0.73403238926052528</v>
      </c>
      <c r="CG202" s="2">
        <f>((3*CG$75*$BX$88*$BX$98*$BX$95)/(2*PI()))*(($BX$92^3)/(SQRT(SQRT(((CG$75*SIN($CB202))^2)+($BT$111-(CG$75*COS($CB202)))^2)^2+$BX$92^2)^5))</f>
        <v>0.96262330820243547</v>
      </c>
      <c r="CH202" s="2">
        <f>((3*CH$75*$BX$88*$BX$98*$BX$95)/(2*PI()))*(($BX$92^3)/(SQRT(SQRT(((CH$75*SIN($CB202))^2)+($BT$111-(CH$75*COS($CB202)))^2)^2+$BX$92^2)^5))</f>
        <v>1.1517164243306204</v>
      </c>
      <c r="CI202" s="2">
        <f>((3*CI$75*$BX$88*$BX$98*$BX$95)/(2*PI()))*(($BX$92^3)/(SQRT(SQRT(((CI$75*SIN($CB202))^2)+($BT$111-(CI$75*COS($CB202)))^2)^2+$BX$92^2)^5))</f>
        <v>1.3020685328709827</v>
      </c>
      <c r="CJ202" s="2">
        <f>((3*CJ$75*$BX$88*$BX$98*$BX$95)/(2*PI()))*(($BX$92^3)/(SQRT(SQRT(((CJ$75*SIN($CB202))^2)+($BT$111-(CJ$75*COS($CB202)))^2)^2+$BX$92^2)^5))</f>
        <v>1.4157283978302611</v>
      </c>
      <c r="CK202" s="2">
        <f>((3*CK$75*$BX$88*$BX$98*$BX$95)/(2*PI()))*(($BX$92^3)/(SQRT(SQRT(((CK$75*SIN($CB202))^2)+($BT$111-(CK$75*COS($CB202)))^2)^2+$BX$92^2)^5))</f>
        <v>1.4956901333906867</v>
      </c>
      <c r="CL202" s="2">
        <f>((3*CL$75*$BX$88*$BX$98*$BX$95)/(2*PI()))*(($BX$92^3)/(SQRT(SQRT(((CL$75*SIN($CB202))^2)+($BT$111-(CL$75*COS($CB202)))^2)^2+$BX$92^2)^5))</f>
        <v>1.5455579294780448</v>
      </c>
      <c r="CM202" s="2">
        <f>((3*CM$75*$BX$88*$BX$98*$BX$95)/(2*PI()))*(($BX$92^3)/(SQRT(SQRT(((CM$75*SIN($CB202))^2)+($BT$111-(CM$75*COS($CB202)))^2)^2+$BX$92^2)^5))</f>
        <v>1.569247842402963</v>
      </c>
    </row>
    <row r="203" spans="80:91" x14ac:dyDescent="0.2">
      <c r="CB203">
        <f>CB202+$BX$98</f>
        <v>4.5814892864851151</v>
      </c>
      <c r="CC203" s="79"/>
      <c r="CD203" s="2">
        <f>((3*CD$75*$BX$88*$BX$98*$BX$95)/(2*PI()))*(($BX$92^3)/(SQRT(SQRT(((CD$75*SIN($CB203))^2)+($BT$111-(CD$75*COS($CB203)))^2)^2+$BX$92^2)^5))</f>
        <v>0.16592630395969554</v>
      </c>
      <c r="CE203" s="2">
        <f>((3*CE$75*$BX$88*$BX$98*$BX$95)/(2*PI()))*(($BX$92^3)/(SQRT(SQRT(((CE$75*SIN($CB203))^2)+($BT$111-(CE$75*COS($CB203)))^2)^2+$BX$92^2)^5))</f>
        <v>0.48626654343418041</v>
      </c>
      <c r="CF203" s="2">
        <f>((3*CF$75*$BX$88*$BX$98*$BX$95)/(2*PI()))*(($BX$92^3)/(SQRT(SQRT(((CF$75*SIN($CB203))^2)+($BT$111-(CF$75*COS($CB203)))^2)^2+$BX$92^2)^5))</f>
        <v>0.78479697456999509</v>
      </c>
      <c r="CG203" s="2">
        <f>((3*CG$75*$BX$88*$BX$98*$BX$95)/(2*PI()))*(($BX$92^3)/(SQRT(SQRT(((CG$75*SIN($CB203))^2)+($BT$111-(CG$75*COS($CB203)))^2)^2+$BX$92^2)^5))</f>
        <v>1.0550227470621114</v>
      </c>
      <c r="CH203" s="2">
        <f>((3*CH$75*$BX$88*$BX$98*$BX$95)/(2*PI()))*(($BX$92^3)/(SQRT(SQRT(((CH$75*SIN($CB203))^2)+($BT$111-(CH$75*COS($CB203)))^2)^2+$BX$92^2)^5))</f>
        <v>1.2921208473054313</v>
      </c>
      <c r="CI203" s="2">
        <f>((3*CI$75*$BX$88*$BX$98*$BX$95)/(2*PI()))*(($BX$92^3)/(SQRT(SQRT(((CI$75*SIN($CB203))^2)+($BT$111-(CI$75*COS($CB203)))^2)^2+$BX$92^2)^5))</f>
        <v>1.4930523699666238</v>
      </c>
      <c r="CJ203" s="2">
        <f>((3*CJ$75*$BX$88*$BX$98*$BX$95)/(2*PI()))*(($BX$92^3)/(SQRT(SQRT(((CJ$75*SIN($CB203))^2)+($BT$111-(CJ$75*COS($CB203)))^2)^2+$BX$92^2)^5))</f>
        <v>1.6565220673728278</v>
      </c>
      <c r="CK203" s="2">
        <f>((3*CK$75*$BX$88*$BX$98*$BX$95)/(2*PI()))*(($BX$92^3)/(SQRT(SQRT(((CK$75*SIN($CB203))^2)+($BT$111-(CK$75*COS($CB203)))^2)^2+$BX$92^2)^5))</f>
        <v>1.7828121414491396</v>
      </c>
      <c r="CL203" s="2">
        <f>((3*CL$75*$BX$88*$BX$98*$BX$95)/(2*PI()))*(($BX$92^3)/(SQRT(SQRT(((CL$75*SIN($CB203))^2)+($BT$111-(CL$75*COS($CB203)))^2)^2+$BX$92^2)^5))</f>
        <v>1.8735277977715419</v>
      </c>
      <c r="CM203" s="2">
        <f>((3*CM$75*$BX$88*$BX$98*$BX$95)/(2*PI()))*(($BX$92^3)/(SQRT(SQRT(((CM$75*SIN($CB203))^2)+($BT$111-(CM$75*COS($CB203)))^2)^2+$BX$92^2)^5))</f>
        <v>1.9312950072686104</v>
      </c>
    </row>
    <row r="204" spans="80:91" x14ac:dyDescent="0.2">
      <c r="CB204">
        <f>CB203+$BX$98</f>
        <v>4.8432886742842642</v>
      </c>
      <c r="CC204" s="79"/>
      <c r="CD204" s="2">
        <f>((3*CD$75*$BX$88*$BX$98*$BX$95)/(2*PI()))*(($BX$92^3)/(SQRT(SQRT(((CD$75*SIN($CB204))^2)+($BT$111-(CD$75*COS($CB204)))^2)^2+$BX$92^2)^5))</f>
        <v>0.16833119469839414</v>
      </c>
      <c r="CE204" s="2">
        <f>((3*CE$75*$BX$88*$BX$98*$BX$95)/(2*PI()))*(($BX$92^3)/(SQRT(SQRT(((CE$75*SIN($CB204))^2)+($BT$111-(CE$75*COS($CB204)))^2)^2+$BX$92^2)^5))</f>
        <v>0.50763815322041006</v>
      </c>
      <c r="CF204" s="2">
        <f>((3*CF$75*$BX$88*$BX$98*$BX$95)/(2*PI()))*(($BX$92^3)/(SQRT(SQRT(((CF$75*SIN($CB204))^2)+($BT$111-(CF$75*COS($CB204)))^2)^2+$BX$92^2)^5))</f>
        <v>0.84268533204435514</v>
      </c>
      <c r="CG204" s="2">
        <f>((3*CG$75*$BX$88*$BX$98*$BX$95)/(2*PI()))*(($BX$92^3)/(SQRT(SQRT(((CG$75*SIN($CB204))^2)+($BT$111-(CG$75*COS($CB204)))^2)^2+$BX$92^2)^5))</f>
        <v>1.1643112406237861</v>
      </c>
      <c r="CH204" s="2">
        <f>((3*CH$75*$BX$88*$BX$98*$BX$95)/(2*PI()))*(($BX$92^3)/(SQRT(SQRT(((CH$75*SIN($CB204))^2)+($BT$111-(CH$75*COS($CB204)))^2)^2+$BX$92^2)^5))</f>
        <v>1.4640805736718074</v>
      </c>
      <c r="CI204" s="2">
        <f>((3*CI$75*$BX$88*$BX$98*$BX$95)/(2*PI()))*(($BX$92^3)/(SQRT(SQRT(((CI$75*SIN($CB204))^2)+($BT$111-(CI$75*COS($CB204)))^2)^2+$BX$92^2)^5))</f>
        <v>1.7347870662491562</v>
      </c>
      <c r="CJ204" s="2">
        <f>((3*CJ$75*$BX$88*$BX$98*$BX$95)/(2*PI()))*(($BX$92^3)/(SQRT(SQRT(((CJ$75*SIN($CB204))^2)+($BT$111-(CJ$75*COS($CB204)))^2)^2+$BX$92^2)^5))</f>
        <v>1.970828465719312</v>
      </c>
      <c r="CK204" s="2">
        <f>((3*CK$75*$BX$88*$BX$98*$BX$95)/(2*PI()))*(($BX$92^3)/(SQRT(SQRT(((CK$75*SIN($CB204))^2)+($BT$111-(CK$75*COS($CB204)))^2)^2+$BX$92^2)^5))</f>
        <v>2.1684220848102456</v>
      </c>
      <c r="CL204" s="2">
        <f>((3*CL$75*$BX$88*$BX$98*$BX$95)/(2*PI()))*(($BX$92^3)/(SQRT(SQRT(((CL$75*SIN($CB204))^2)+($BT$111-(CL$75*COS($CB204)))^2)^2+$BX$92^2)^5))</f>
        <v>2.3256536286780047</v>
      </c>
      <c r="CM204" s="2">
        <f>((3*CM$75*$BX$88*$BX$98*$BX$95)/(2*PI()))*(($BX$92^3)/(SQRT(SQRT(((CM$75*SIN($CB204))^2)+($BT$111-(CM$75*COS($CB204)))^2)^2+$BX$92^2)^5))</f>
        <v>2.4423745669394288</v>
      </c>
    </row>
    <row r="205" spans="80:91" x14ac:dyDescent="0.2">
      <c r="CB205">
        <f>CB204+$BX$98</f>
        <v>5.1050880620834134</v>
      </c>
      <c r="CC205" s="79"/>
      <c r="CD205" s="2">
        <f>((3*CD$75*$BX$88*$BX$98*$BX$95)/(2*PI()))*(($BX$92^3)/(SQRT(SQRT(((CD$75*SIN($CB205))^2)+($BT$111-(CD$75*COS($CB205)))^2)^2+$BX$92^2)^5))</f>
        <v>0.17070072925483235</v>
      </c>
      <c r="CE205" s="2">
        <f>((3*CE$75*$BX$88*$BX$98*$BX$95)/(2*PI()))*(($BX$92^3)/(SQRT(SQRT(((CE$75*SIN($CB205))^2)+($BT$111-(CE$75*COS($CB205)))^2)^2+$BX$92^2)^5))</f>
        <v>0.52955124009341381</v>
      </c>
      <c r="CF205" s="2">
        <f>((3*CF$75*$BX$88*$BX$98*$BX$95)/(2*PI()))*(($BX$92^3)/(SQRT(SQRT(((CF$75*SIN($CB205))^2)+($BT$111-(CF$75*COS($CB205)))^2)^2+$BX$92^2)^5))</f>
        <v>0.90443999413788312</v>
      </c>
      <c r="CG205" s="2">
        <f>((3*CG$75*$BX$88*$BX$98*$BX$95)/(2*PI()))*(($BX$92^3)/(SQRT(SQRT(((CG$75*SIN($CB205))^2)+($BT$111-(CG$75*COS($CB205)))^2)^2+$BX$92^2)^5))</f>
        <v>1.2855372017595259</v>
      </c>
      <c r="CH205" s="2">
        <f>((3*CH$75*$BX$88*$BX$98*$BX$95)/(2*PI()))*(($BX$92^3)/(SQRT(SQRT(((CH$75*SIN($CB205))^2)+($BT$111-(CH$75*COS($CB205)))^2)^2+$BX$92^2)^5))</f>
        <v>1.662208525986455</v>
      </c>
      <c r="CI205" s="2">
        <f>((3*CI$75*$BX$88*$BX$98*$BX$95)/(2*PI()))*(($BX$92^3)/(SQRT(SQRT(((CI$75*SIN($CB205))^2)+($BT$111-(CI$75*COS($CB205)))^2)^2+$BX$92^2)^5))</f>
        <v>2.0236881092901076</v>
      </c>
      <c r="CJ205" s="2">
        <f>((3*CJ$75*$BX$88*$BX$98*$BX$95)/(2*PI()))*(($BX$92^3)/(SQRT(SQRT(((CJ$75*SIN($CB205))^2)+($BT$111-(CJ$75*COS($CB205)))^2)^2+$BX$92^2)^5))</f>
        <v>2.3597879282939394</v>
      </c>
      <c r="CK205" s="2">
        <f>((3*CK$75*$BX$88*$BX$98*$BX$95)/(2*PI()))*(($BX$92^3)/(SQRT(SQRT(((CK$75*SIN($CB205))^2)+($BT$111-(CK$75*COS($CB205)))^2)^2+$BX$92^2)^5))</f>
        <v>2.6615606510153587</v>
      </c>
      <c r="CL205" s="2">
        <f>((3*CL$75*$BX$88*$BX$98*$BX$95)/(2*PI()))*(($BX$92^3)/(SQRT(SQRT(((CL$75*SIN($CB205))^2)+($BT$111-(CL$75*COS($CB205)))^2)^2+$BX$92^2)^5))</f>
        <v>2.9218394697769212</v>
      </c>
      <c r="CM205" s="2">
        <f>((3*CM$75*$BX$88*$BX$98*$BX$95)/(2*PI()))*(($BX$92^3)/(SQRT(SQRT(((CM$75*SIN($CB205))^2)+($BT$111-(CM$75*COS($CB205)))^2)^2+$BX$92^2)^5))</f>
        <v>3.1355983211239318</v>
      </c>
    </row>
    <row r="206" spans="80:91" x14ac:dyDescent="0.2">
      <c r="CB206">
        <f>CB205+$BX$98</f>
        <v>5.3668874498825625</v>
      </c>
      <c r="CC206" s="79"/>
      <c r="CD206" s="2">
        <f>((3*CD$75*$BX$88*$BX$98*$BX$95)/(2*PI()))*(($BX$92^3)/(SQRT(SQRT(((CD$75*SIN($CB206))^2)+($BT$111-(CD$75*COS($CB206)))^2)^2+$BX$92^2)^5))</f>
        <v>0.17286508787949345</v>
      </c>
      <c r="CE206" s="2">
        <f>((3*CE$75*$BX$88*$BX$98*$BX$95)/(2*PI()))*(($BX$92^3)/(SQRT(SQRT(((CE$75*SIN($CB206))^2)+($BT$111-(CE$75*COS($CB206)))^2)^2+$BX$92^2)^5))</f>
        <v>0.55034054080824246</v>
      </c>
      <c r="CF206" s="2">
        <f>((3*CF$75*$BX$88*$BX$98*$BX$95)/(2*PI()))*(($BX$92^3)/(SQRT(SQRT(((CF$75*SIN($CB206))^2)+($BT$111-(CF$75*COS($CB206)))^2)^2+$BX$92^2)^5))</f>
        <v>0.9653309311152064</v>
      </c>
      <c r="CG206" s="2">
        <f>((3*CG$75*$BX$88*$BX$98*$BX$95)/(2*PI()))*(($BX$92^3)/(SQRT(SQRT(((CG$75*SIN($CB206))^2)+($BT$111-(CG$75*COS($CB206)))^2)^2+$BX$92^2)^5))</f>
        <v>1.4097949809324226</v>
      </c>
      <c r="CH206" s="2">
        <f>((3*CH$75*$BX$88*$BX$98*$BX$95)/(2*PI()))*(($BX$92^3)/(SQRT(SQRT(((CH$75*SIN($CB206))^2)+($BT$111-(CH$75*COS($CB206)))^2)^2+$BX$92^2)^5))</f>
        <v>1.8732809717213994</v>
      </c>
      <c r="CI206" s="2">
        <f>((3*CI$75*$BX$88*$BX$98*$BX$95)/(2*PI()))*(($BX$92^3)/(SQRT(SQRT(((CI$75*SIN($CB206))^2)+($BT$111-(CI$75*COS($CB206)))^2)^2+$BX$92^2)^5))</f>
        <v>2.343370444917797</v>
      </c>
      <c r="CJ206" s="2">
        <f>((3*CJ$75*$BX$88*$BX$98*$BX$95)/(2*PI()))*(($BX$92^3)/(SQRT(SQRT(((CJ$75*SIN($CB206))^2)+($BT$111-(CJ$75*COS($CB206)))^2)^2+$BX$92^2)^5))</f>
        <v>2.8063707947359946</v>
      </c>
      <c r="CK206" s="2">
        <f>((3*CK$75*$BX$88*$BX$98*$BX$95)/(2*PI()))*(($BX$92^3)/(SQRT(SQRT(((CK$75*SIN($CB206))^2)+($BT$111-(CK$75*COS($CB206)))^2)^2+$BX$92^2)^5))</f>
        <v>3.248198068688589</v>
      </c>
      <c r="CL206" s="2">
        <f>((3*CL$75*$BX$88*$BX$98*$BX$95)/(2*PI()))*(($BX$92^3)/(SQRT(SQRT(((CL$75*SIN($CB206))^2)+($BT$111-(CL$75*COS($CB206)))^2)^2+$BX$92^2)^5))</f>
        <v>3.6553536288117487</v>
      </c>
      <c r="CM206" s="2">
        <f>((3*CM$75*$BX$88*$BX$98*$BX$95)/(2*PI()))*(($BX$92^3)/(SQRT(SQRT(((CM$75*SIN($CB206))^2)+($BT$111-(CM$75*COS($CB206)))^2)^2+$BX$92^2)^5))</f>
        <v>4.0158759861235609</v>
      </c>
    </row>
    <row r="207" spans="80:91" x14ac:dyDescent="0.2">
      <c r="CB207">
        <f>CB206+$BX$98</f>
        <v>5.6286868376817116</v>
      </c>
      <c r="CC207" s="79"/>
      <c r="CD207" s="2">
        <f>((3*CD$75*$BX$88*$BX$98*$BX$95)/(2*PI()))*(($BX$92^3)/(SQRT(SQRT(((CD$75*SIN($CB207))^2)+($BT$111-(CD$75*COS($CB207)))^2)^2+$BX$92^2)^5))</f>
        <v>0.17466087554189613</v>
      </c>
      <c r="CE207" s="2">
        <f>((3*CE$75*$BX$88*$BX$98*$BX$95)/(2*PI()))*(($BX$92^3)/(SQRT(SQRT(((CE$75*SIN($CB207))^2)+($BT$111-(CE$75*COS($CB207)))^2)^2+$BX$92^2)^5))</f>
        <v>0.56817202396107314</v>
      </c>
      <c r="CF207" s="2">
        <f>((3*CF$75*$BX$88*$BX$98*$BX$95)/(2*PI()))*(($BX$92^3)/(SQRT(SQRT(((CF$75*SIN($CB207))^2)+($BT$111-(CF$75*COS($CB207)))^2)^2+$BX$92^2)^5))</f>
        <v>1.0193889005567349</v>
      </c>
      <c r="CG207" s="2">
        <f>((3*CG$75*$BX$88*$BX$98*$BX$95)/(2*PI()))*(($BX$92^3)/(SQRT(SQRT(((CG$75*SIN($CB207))^2)+($BT$111-(CG$75*COS($CB207)))^2)^2+$BX$92^2)^5))</f>
        <v>1.5240793847535063</v>
      </c>
      <c r="CH207" s="2">
        <f>((3*CH$75*$BX$88*$BX$98*$BX$95)/(2*PI()))*(($BX$92^3)/(SQRT(SQRT(((CH$75*SIN($CB207))^2)+($BT$111-(CH$75*COS($CB207)))^2)^2+$BX$92^2)^5))</f>
        <v>2.0745086761918388</v>
      </c>
      <c r="CI207" s="2">
        <f>((3*CI$75*$BX$88*$BX$98*$BX$95)/(2*PI()))*(($BX$92^3)/(SQRT(SQRT(((CI$75*SIN($CB207))^2)+($BT$111-(CI$75*COS($CB207)))^2)^2+$BX$92^2)^5))</f>
        <v>2.6593282500024094</v>
      </c>
      <c r="CJ207" s="2">
        <f>((3*CJ$75*$BX$88*$BX$98*$BX$95)/(2*PI()))*(($BX$92^3)/(SQRT(SQRT(((CJ$75*SIN($CB207))^2)+($BT$111-(CJ$75*COS($CB207)))^2)^2+$BX$92^2)^5))</f>
        <v>3.2638210027959937</v>
      </c>
      <c r="CK207" s="2">
        <f>((3*CK$75*$BX$88*$BX$98*$BX$95)/(2*PI()))*(($BX$92^3)/(SQRT(SQRT(((CK$75*SIN($CB207))^2)+($BT$111-(CK$75*COS($CB207)))^2)^2+$BX$92^2)^5))</f>
        <v>3.870546123958996</v>
      </c>
      <c r="CL207" s="2">
        <f>((3*CL$75*$BX$88*$BX$98*$BX$95)/(2*PI()))*(($BX$92^3)/(SQRT(SQRT(((CL$75*SIN($CB207))^2)+($BT$111-(CL$75*COS($CB207)))^2)^2+$BX$92^2)^5))</f>
        <v>4.4603659669410058</v>
      </c>
      <c r="CM207" s="2">
        <f>((3*CM$75*$BX$88*$BX$98*$BX$95)/(2*PI()))*(($BX$92^3)/(SQRT(SQRT(((CM$75*SIN($CB207))^2)+($BT$111-(CM$75*COS($CB207)))^2)^2+$BX$92^2)^5))</f>
        <v>5.0137664300821738</v>
      </c>
    </row>
    <row r="208" spans="80:91" x14ac:dyDescent="0.2">
      <c r="CB208">
        <f>CB207+$BX$98</f>
        <v>5.8904862254808608</v>
      </c>
      <c r="CC208" s="79"/>
      <c r="CD208" s="2">
        <f>((3*CD$75*$BX$88*$BX$98*$BX$95)/(2*PI()))*(($BX$92^3)/(SQRT(SQRT(((CD$75*SIN($CB208))^2)+($BT$111-(CD$75*COS($CB208)))^2)^2+$BX$92^2)^5))</f>
        <v>0.17594648926526055</v>
      </c>
      <c r="CE208" s="2">
        <f>((3*CE$75*$BX$88*$BX$98*$BX$95)/(2*PI()))*(($BX$92^3)/(SQRT(SQRT(((CE$75*SIN($CB208))^2)+($BT$111-(CE$75*COS($CB208)))^2)^2+$BX$92^2)^5))</f>
        <v>0.5812725498189385</v>
      </c>
      <c r="CF208" s="2">
        <f>((3*CF$75*$BX$88*$BX$98*$BX$95)/(2*PI()))*(($BX$92^3)/(SQRT(SQRT(((CF$75*SIN($CB208))^2)+($BT$111-(CF$75*COS($CB208)))^2)^2+$BX$92^2)^5))</f>
        <v>1.0602041373939677</v>
      </c>
      <c r="CG208" s="2">
        <f>((3*CG$75*$BX$88*$BX$98*$BX$95)/(2*PI()))*(($BX$92^3)/(SQRT(SQRT(((CG$75*SIN($CB208))^2)+($BT$111-(CG$75*COS($CB208)))^2)^2+$BX$92^2)^5))</f>
        <v>1.6128639761380539</v>
      </c>
      <c r="CH208" s="2">
        <f>((3*CH$75*$BX$88*$BX$98*$BX$95)/(2*PI()))*(($BX$92^3)/(SQRT(SQRT(((CH$75*SIN($CB208))^2)+($BT$111-(CH$75*COS($CB208)))^2)^2+$BX$92^2)^5))</f>
        <v>2.2355145310897919</v>
      </c>
      <c r="CI208" s="2">
        <f>((3*CI$75*$BX$88*$BX$98*$BX$95)/(2*PI()))*(($BX$92^3)/(SQRT(SQRT(((CI$75*SIN($CB208))^2)+($BT$111-(CI$75*COS($CB208)))^2)^2+$BX$92^2)^5))</f>
        <v>2.919865006055153</v>
      </c>
      <c r="CJ208" s="2">
        <f>((3*CJ$75*$BX$88*$BX$98*$BX$95)/(2*PI()))*(($BX$92^3)/(SQRT(SQRT(((CJ$75*SIN($CB208))^2)+($BT$111-(CJ$75*COS($CB208)))^2)^2+$BX$92^2)^5))</f>
        <v>3.6526890209992482</v>
      </c>
      <c r="CK208" s="2">
        <f>((3*CK$75*$BX$88*$BX$98*$BX$95)/(2*PI()))*(($BX$92^3)/(SQRT(SQRT(((CK$75*SIN($CB208))^2)+($BT$111-(CK$75*COS($CB208)))^2)^2+$BX$92^2)^5))</f>
        <v>4.4159010579149562</v>
      </c>
      <c r="CL208" s="2">
        <f>((3*CL$75*$BX$88*$BX$98*$BX$95)/(2*PI()))*(($BX$92^3)/(SQRT(SQRT(((CL$75*SIN($CB208))^2)+($BT$111-(CL$75*COS($CB208)))^2)^2+$BX$92^2)^5))</f>
        <v>5.1871984972342693</v>
      </c>
      <c r="CM208" s="2">
        <f>((3*CM$75*$BX$88*$BX$98*$BX$95)/(2*PI()))*(($BX$92^3)/(SQRT(SQRT(((CM$75*SIN($CB208))^2)+($BT$111-(CM$75*COS($CB208)))^2)^2+$BX$92^2)^5))</f>
        <v>5.9412965696762727</v>
      </c>
    </row>
    <row r="209" spans="80:92" x14ac:dyDescent="0.2">
      <c r="CB209">
        <f>CB208+$BX$98</f>
        <v>6.1522856132800099</v>
      </c>
      <c r="CC209" s="79"/>
      <c r="CD209" s="2">
        <f>((3*CD$75*$BX$88*$BX$98*$BX$95)/(2*PI()))*(($BX$92^3)/(SQRT(SQRT(((CD$75*SIN($CB209))^2)+($BT$111-(CD$75*COS($CB209)))^2)^2+$BX$92^2)^5))</f>
        <v>0.17661717990858644</v>
      </c>
      <c r="CE209" s="2">
        <f>((3*CE$75*$BX$88*$BX$98*$BX$95)/(2*PI()))*(($BX$92^3)/(SQRT(SQRT(((CE$75*SIN($CB209))^2)+($BT$111-(CE$75*COS($CB209)))^2)^2+$BX$92^2)^5))</f>
        <v>0.58822041488475829</v>
      </c>
      <c r="CF209" s="2">
        <f>((3*CF$75*$BX$88*$BX$98*$BX$95)/(2*PI()))*(($BX$92^3)/(SQRT(SQRT(((CF$75*SIN($CB209))^2)+($BT$111-(CF$75*COS($CB209)))^2)^2+$BX$92^2)^5))</f>
        <v>1.0822343423448453</v>
      </c>
      <c r="CG209" s="2">
        <f>((3*CG$75*$BX$88*$BX$98*$BX$95)/(2*PI()))*(($BX$92^3)/(SQRT(SQRT(((CG$75*SIN($CB209))^2)+($BT$111-(CG$75*COS($CB209)))^2)^2+$BX$92^2)^5))</f>
        <v>1.6616850583672675</v>
      </c>
      <c r="CH209" s="2">
        <f>((3*CH$75*$BX$88*$BX$98*$BX$95)/(2*PI()))*(($BX$92^3)/(SQRT(SQRT(((CH$75*SIN($CB209))^2)+($BT$111-(CH$75*COS($CB209)))^2)^2+$BX$92^2)^5))</f>
        <v>2.3257890840163586</v>
      </c>
      <c r="CI209" s="2">
        <f>((3*CI$75*$BX$88*$BX$98*$BX$95)/(2*PI()))*(($BX$92^3)/(SQRT(SQRT(((CI$75*SIN($CB209))^2)+($BT$111-(CI$75*COS($CB209)))^2)^2+$BX$92^2)^5))</f>
        <v>3.0689211153197737</v>
      </c>
      <c r="CJ209" s="2">
        <f>((3*CJ$75*$BX$88*$BX$98*$BX$95)/(2*PI()))*(($BX$92^3)/(SQRT(SQRT(((CJ$75*SIN($CB209))^2)+($BT$111-(CJ$75*COS($CB209)))^2)^2+$BX$92^2)^5))</f>
        <v>3.8798060840077735</v>
      </c>
      <c r="CK209" s="2">
        <f>((3*CK$75*$BX$88*$BX$98*$BX$95)/(2*PI()))*(($BX$92^3)/(SQRT(SQRT(((CK$75*SIN($CB209))^2)+($BT$111-(CK$75*COS($CB209)))^2)^2+$BX$92^2)^5))</f>
        <v>4.741134491179519</v>
      </c>
      <c r="CL209" s="2">
        <f>((3*CL$75*$BX$88*$BX$98*$BX$95)/(2*PI()))*(($BX$92^3)/(SQRT(SQRT(((CL$75*SIN($CB209))^2)+($BT$111-(CL$75*COS($CB209)))^2)^2+$BX$92^2)^5))</f>
        <v>5.6297881266206753</v>
      </c>
      <c r="CM209" s="2">
        <f>((3*CM$75*$BX$88*$BX$98*$BX$95)/(2*PI()))*(($BX$92^3)/(SQRT(SQRT(((CM$75*SIN($CB209))^2)+($BT$111-(CM$75*COS($CB209)))^2)^2+$BX$92^2)^5))</f>
        <v>6.5178010536898157</v>
      </c>
      <c r="CN209" s="80">
        <f>SUM(CD186:CM209)</f>
        <v>386.47548120699997</v>
      </c>
    </row>
    <row r="211" spans="80:92" x14ac:dyDescent="0.2">
      <c r="CB211" t="s">
        <v>66</v>
      </c>
      <c r="CC211">
        <v>0</v>
      </c>
      <c r="CD211">
        <f>$BX$88/2</f>
        <v>5.2499999999999995E-3</v>
      </c>
      <c r="CE211">
        <f>CD211+$BX$88</f>
        <v>1.575E-2</v>
      </c>
      <c r="CF211">
        <f>CE211+$BX$88</f>
        <v>2.6249999999999999E-2</v>
      </c>
      <c r="CG211">
        <f t="shared" ref="CG211:CM211" si="110">CF211+$BX$88</f>
        <v>3.6749999999999998E-2</v>
      </c>
      <c r="CH211">
        <f t="shared" si="110"/>
        <v>4.725E-2</v>
      </c>
      <c r="CI211">
        <f t="shared" si="110"/>
        <v>5.7749999999999996E-2</v>
      </c>
      <c r="CJ211">
        <f t="shared" si="110"/>
        <v>6.8249999999999991E-2</v>
      </c>
      <c r="CK211">
        <f t="shared" si="110"/>
        <v>7.8749999999999987E-2</v>
      </c>
      <c r="CL211">
        <f t="shared" si="110"/>
        <v>8.9249999999999982E-2</v>
      </c>
      <c r="CM211">
        <f t="shared" si="110"/>
        <v>9.9749999999999978E-2</v>
      </c>
    </row>
    <row r="212" spans="80:92" x14ac:dyDescent="0.2">
      <c r="CC212" s="79"/>
      <c r="CD212" s="79"/>
      <c r="CE212" s="79"/>
      <c r="CF212" s="79"/>
      <c r="CG212" s="79"/>
      <c r="CH212" s="79"/>
      <c r="CI212" s="79"/>
      <c r="CJ212" s="79"/>
      <c r="CK212" s="79"/>
      <c r="CL212" s="79"/>
      <c r="CM212" s="79"/>
    </row>
    <row r="213" spans="80:92" x14ac:dyDescent="0.2">
      <c r="CB213">
        <f>$BX$98/2</f>
        <v>0.1308996938995747</v>
      </c>
      <c r="CC213" s="79"/>
      <c r="CD213" s="2">
        <f>((3*CD$75*$BX$88*$BX$98*$BX$95)/(2*PI()))*(($BX$92^3)/(SQRT(SQRT(((CD$75*SIN($CB213))^2)+($BT$112-(CD$75*COS($CB213)))^2)^2+$BX$92^2)^5))</f>
        <v>0.12546822644328204</v>
      </c>
      <c r="CE213" s="2">
        <f>((3*CE$75*$BX$88*$BX$98*$BX$95)/(2*PI()))*(($BX$92^3)/(SQRT(SQRT(((CE$75*SIN($CB213))^2)+($BT$112-(CE$75*COS($CB213)))^2)^2+$BX$92^2)^5))</f>
        <v>0.42282570847739231</v>
      </c>
      <c r="CF213" s="2">
        <f>((3*CF$75*$BX$88*$BX$98*$BX$95)/(2*PI()))*(($BX$92^3)/(SQRT(SQRT(((CF$75*SIN($CB213))^2)+($BT$112-(CF$75*COS($CB213)))^2)^2+$BX$92^2)^5))</f>
        <v>0.78899597540193844</v>
      </c>
      <c r="CG213" s="2">
        <f>((3*CG$75*$BX$88*$BX$98*$BX$95)/(2*PI()))*(($BX$92^3)/(SQRT(SQRT(((CG$75*SIN($CB213))^2)+($BT$112-(CG$75*COS($CB213)))^2)^2+$BX$92^2)^5))</f>
        <v>1.231712956693362</v>
      </c>
      <c r="CH213" s="2">
        <f>((3*CH$75*$BX$88*$BX$98*$BX$95)/(2*PI()))*(($BX$92^3)/(SQRT(SQRT(((CH$75*SIN($CB213))^2)+($BT$112-(CH$75*COS($CB213)))^2)^2+$BX$92^2)^5))</f>
        <v>1.7573639975239588</v>
      </c>
      <c r="CI213" s="2">
        <f>((3*CI$75*$BX$88*$BX$98*$BX$95)/(2*PI()))*(($BX$92^3)/(SQRT(SQRT(((CI$75*SIN($CB213))^2)+($BT$112-(CI$75*COS($CB213)))^2)^2+$BX$92^2)^5))</f>
        <v>2.3700553305261463</v>
      </c>
      <c r="CJ213" s="2">
        <f>((3*CJ$75*$BX$88*$BX$98*$BX$95)/(2*PI()))*(($BX$92^3)/(SQRT(SQRT(((CJ$75*SIN($CB213))^2)+($BT$112-(CJ$75*COS($CB213)))^2)^2+$BX$92^2)^5))</f>
        <v>3.0705507885925152</v>
      </c>
      <c r="CK213" s="2">
        <f>((3*CK$75*$BX$88*$BX$98*$BX$95)/(2*PI()))*(($BX$92^3)/(SQRT(SQRT(((CK$75*SIN($CB213))^2)+($BT$112-(CK$75*COS($CB213)))^2)^2+$BX$92^2)^5))</f>
        <v>3.8551788485309486</v>
      </c>
      <c r="CL213" s="2">
        <f>((3*CL$75*$BX$88*$BX$98*$BX$95)/(2*PI()))*(($BX$92^3)/(SQRT(SQRT(((CL$75*SIN($CB213))^2)+($BT$112-(CL$75*COS($CB213)))^2)^2+$BX$92^2)^5))</f>
        <v>4.7148536016912717</v>
      </c>
      <c r="CM213" s="2">
        <f>((3*CM$75*$BX$88*$BX$98*$BX$95)/(2*PI()))*(($BX$92^3)/(SQRT(SQRT(((CM$75*SIN($CB213))^2)+($BT$112-(CM$75*COS($CB213)))^2)^2+$BX$92^2)^5))</f>
        <v>5.6343971557785819</v>
      </c>
    </row>
    <row r="214" spans="80:92" x14ac:dyDescent="0.2">
      <c r="CB214">
        <f>CB213+$BX$98</f>
        <v>0.39269908169872414</v>
      </c>
      <c r="CC214" s="79"/>
      <c r="CD214" s="2">
        <f>((3*CD$75*$BX$88*$BX$98*$BX$95)/(2*PI()))*(($BX$92^3)/(SQRT(SQRT(((CD$75*SIN($CB214))^2)+($BT$112-(CD$75*COS($CB214)))^2)^2+$BX$92^2)^5))</f>
        <v>0.12494891345334865</v>
      </c>
      <c r="CE214" s="2">
        <f>((3*CE$75*$BX$88*$BX$98*$BX$95)/(2*PI()))*(($BX$92^3)/(SQRT(SQRT(((CE$75*SIN($CB214))^2)+($BT$112-(CE$75*COS($CB214)))^2)^2+$BX$92^2)^5))</f>
        <v>0.41735947665629564</v>
      </c>
      <c r="CF214" s="2">
        <f>((3*CF$75*$BX$88*$BX$98*$BX$95)/(2*PI()))*(($BX$92^3)/(SQRT(SQRT(((CF$75*SIN($CB214))^2)+($BT$112-(CF$75*COS($CB214)))^2)^2+$BX$92^2)^5))</f>
        <v>0.77132938990759714</v>
      </c>
      <c r="CG214" s="2">
        <f>((3*CG$75*$BX$88*$BX$98*$BX$95)/(2*PI()))*(($BX$92^3)/(SQRT(SQRT(((CG$75*SIN($CB214))^2)+($BT$112-(CG$75*COS($CB214)))^2)^2+$BX$92^2)^5))</f>
        <v>1.1916738101301219</v>
      </c>
      <c r="CH214" s="2">
        <f>((3*CH$75*$BX$88*$BX$98*$BX$95)/(2*PI()))*(($BX$92^3)/(SQRT(SQRT(((CH$75*SIN($CB214))^2)+($BT$112-(CH$75*COS($CB214)))^2)^2+$BX$92^2)^5))</f>
        <v>1.6813859467379682</v>
      </c>
      <c r="CI214" s="2">
        <f>((3*CI$75*$BX$88*$BX$98*$BX$95)/(2*PI()))*(($BX$92^3)/(SQRT(SQRT(((CI$75*SIN($CB214))^2)+($BT$112-(CI$75*COS($CB214)))^2)^2+$BX$92^2)^5))</f>
        <v>2.2408598990968627</v>
      </c>
      <c r="CJ214" s="2">
        <f>((3*CJ$75*$BX$88*$BX$98*$BX$95)/(2*PI()))*(($BX$92^3)/(SQRT(SQRT(((CJ$75*SIN($CB214))^2)+($BT$112-(CJ$75*COS($CB214)))^2)^2+$BX$92^2)^5))</f>
        <v>2.8671080298022504</v>
      </c>
      <c r="CK214" s="2">
        <f>((3*CK$75*$BX$88*$BX$98*$BX$95)/(2*PI()))*(($BX$92^3)/(SQRT(SQRT(((CK$75*SIN($CB214))^2)+($BT$112-(CK$75*COS($CB214)))^2)^2+$BX$92^2)^5))</f>
        <v>3.5530772980367034</v>
      </c>
      <c r="CL214" s="2">
        <f>((3*CL$75*$BX$88*$BX$98*$BX$95)/(2*PI()))*(($BX$92^3)/(SQRT(SQRT(((CL$75*SIN($CB214))^2)+($BT$112-(CL$75*COS($CB214)))^2)^2+$BX$92^2)^5))</f>
        <v>4.2871939615852304</v>
      </c>
      <c r="CM214" s="2">
        <f>((3*CM$75*$BX$88*$BX$98*$BX$95)/(2*PI()))*(($BX$92^3)/(SQRT(SQRT(((CM$75*SIN($CB214))^2)+($BT$112-(CM$75*COS($CB214)))^2)^2+$BX$92^2)^5))</f>
        <v>5.0532729630362434</v>
      </c>
    </row>
    <row r="215" spans="80:92" x14ac:dyDescent="0.2">
      <c r="CB215">
        <f>CB214+$BX$98</f>
        <v>0.65449846949787349</v>
      </c>
      <c r="CC215" s="79"/>
      <c r="CD215" s="2">
        <f>((3*CD$75*$BX$88*$BX$98*$BX$95)/(2*PI()))*(($BX$92^3)/(SQRT(SQRT(((CD$75*SIN($CB215))^2)+($BT$112-(CD$75*COS($CB215)))^2)^2+$BX$92^2)^5))</f>
        <v>0.12395416601940708</v>
      </c>
      <c r="CE215" s="2">
        <f>((3*CE$75*$BX$88*$BX$98*$BX$95)/(2*PI()))*(($BX$92^3)/(SQRT(SQRT(((CE$75*SIN($CB215))^2)+($BT$112-(CE$75*COS($CB215)))^2)^2+$BX$92^2)^5))</f>
        <v>0.40707626480016007</v>
      </c>
      <c r="CF215" s="2">
        <f>((3*CF$75*$BX$88*$BX$98*$BX$95)/(2*PI()))*(($BX$92^3)/(SQRT(SQRT(((CF$75*SIN($CB215))^2)+($BT$112-(CF$75*COS($CB215)))^2)^2+$BX$92^2)^5))</f>
        <v>0.73873545152259978</v>
      </c>
      <c r="CG215" s="2">
        <f>((3*CG$75*$BX$88*$BX$98*$BX$95)/(2*PI()))*(($BX$92^3)/(SQRT(SQRT(((CG$75*SIN($CB215))^2)+($BT$112-(CG$75*COS($CB215)))^2)^2+$BX$92^2)^5))</f>
        <v>1.1193277252098321</v>
      </c>
      <c r="CH215" s="2">
        <f>((3*CH$75*$BX$88*$BX$98*$BX$95)/(2*PI()))*(($BX$92^3)/(SQRT(SQRT(((CH$75*SIN($CB215))^2)+($BT$112-(CH$75*COS($CB215)))^2)^2+$BX$92^2)^5))</f>
        <v>1.5471097306396362</v>
      </c>
      <c r="CI215" s="2">
        <f>((3*CI$75*$BX$88*$BX$98*$BX$95)/(2*PI()))*(($BX$92^3)/(SQRT(SQRT(((CI$75*SIN($CB215))^2)+($BT$112-(CI$75*COS($CB215)))^2)^2+$BX$92^2)^5))</f>
        <v>2.0177988040300217</v>
      </c>
      <c r="CJ215" s="2">
        <f>((3*CJ$75*$BX$88*$BX$98*$BX$95)/(2*PI()))*(($BX$92^3)/(SQRT(SQRT(((CJ$75*SIN($CB215))^2)+($BT$112-(CJ$75*COS($CB215)))^2)^2+$BX$92^2)^5))</f>
        <v>2.5243091554980244</v>
      </c>
      <c r="CK215" s="2">
        <f>((3*CK$75*$BX$88*$BX$98*$BX$95)/(2*PI()))*(($BX$92^3)/(SQRT(SQRT(((CK$75*SIN($CB215))^2)+($BT$112-(CK$75*COS($CB215)))^2)^2+$BX$92^2)^5))</f>
        <v>3.0566963824341733</v>
      </c>
      <c r="CL215" s="2">
        <f>((3*CL$75*$BX$88*$BX$98*$BX$95)/(2*PI()))*(($BX$92^3)/(SQRT(SQRT(((CL$75*SIN($CB215))^2)+($BT$112-(CL$75*COS($CB215)))^2)^2+$BX$92^2)^5))</f>
        <v>3.6023699554060871</v>
      </c>
      <c r="CM215" s="2">
        <f>((3*CM$75*$BX$88*$BX$98*$BX$95)/(2*PI()))*(($BX$92^3)/(SQRT(SQRT(((CM$75*SIN($CB215))^2)+($BT$112-(CM$75*COS($CB215)))^2)^2+$BX$92^2)^5))</f>
        <v>4.1466046770909442</v>
      </c>
    </row>
    <row r="216" spans="80:92" x14ac:dyDescent="0.2">
      <c r="CB216">
        <f>CB215+$BX$98</f>
        <v>0.91629785729702284</v>
      </c>
      <c r="CC216" s="79"/>
      <c r="CD216" s="2">
        <f>((3*CD$75*$BX$88*$BX$98*$BX$95)/(2*PI()))*(($BX$92^3)/(SQRT(SQRT(((CD$75*SIN($CB216))^2)+($BT$112-(CD$75*COS($CB216)))^2)^2+$BX$92^2)^5))</f>
        <v>0.12256621041834057</v>
      </c>
      <c r="CE216" s="2">
        <f>((3*CE$75*$BX$88*$BX$98*$BX$95)/(2*PI()))*(($BX$92^3)/(SQRT(SQRT(((CE$75*SIN($CB216))^2)+($BT$112-(CE$75*COS($CB216)))^2)^2+$BX$92^2)^5))</f>
        <v>0.39312959196256686</v>
      </c>
      <c r="CF216" s="2">
        <f>((3*CF$75*$BX$88*$BX$98*$BX$95)/(2*PI()))*(($BX$92^3)/(SQRT(SQRT(((CF$75*SIN($CB216))^2)+($BT$112-(CF$75*COS($CB216)))^2)^2+$BX$92^2)^5))</f>
        <v>0.69584423242856508</v>
      </c>
      <c r="CG216" s="2">
        <f>((3*CG$75*$BX$88*$BX$98*$BX$95)/(2*PI()))*(($BX$92^3)/(SQRT(SQRT(((CG$75*SIN($CB216))^2)+($BT$112-(CG$75*COS($CB216)))^2)^2+$BX$92^2)^5))</f>
        <v>1.0271119873692476</v>
      </c>
      <c r="CH216" s="2">
        <f>((3*CH$75*$BX$88*$BX$98*$BX$95)/(2*PI()))*(($BX$92^3)/(SQRT(SQRT(((CH$75*SIN($CB216))^2)+($BT$112-(CH$75*COS($CB216)))^2)^2+$BX$92^2)^5))</f>
        <v>1.3815717451416272</v>
      </c>
      <c r="CI216" s="2">
        <f>((3*CI$75*$BX$88*$BX$98*$BX$95)/(2*PI()))*(($BX$92^3)/(SQRT(SQRT(((CI$75*SIN($CB216))^2)+($BT$112-(CI$75*COS($CB216)))^2)^2+$BX$92^2)^5))</f>
        <v>1.752163116076056</v>
      </c>
      <c r="CJ216" s="2">
        <f>((3*CJ$75*$BX$88*$BX$98*$BX$95)/(2*PI()))*(($BX$92^3)/(SQRT(SQRT(((CJ$75*SIN($CB216))^2)+($BT$112-(CJ$75*COS($CB216)))^2)^2+$BX$92^2)^5))</f>
        <v>2.1303507141936446</v>
      </c>
      <c r="CK216" s="2">
        <f>((3*CK$75*$BX$88*$BX$98*$BX$95)/(2*PI()))*(($BX$92^3)/(SQRT(SQRT(((CK$75*SIN($CB216))^2)+($BT$112-(CK$75*COS($CB216)))^2)^2+$BX$92^2)^5))</f>
        <v>2.5065101953269755</v>
      </c>
      <c r="CL216" s="2">
        <f>((3*CL$75*$BX$88*$BX$98*$BX$95)/(2*PI()))*(($BX$92^3)/(SQRT(SQRT(((CL$75*SIN($CB216))^2)+($BT$112-(CL$75*COS($CB216)))^2)^2+$BX$92^2)^5))</f>
        <v>2.8704534217682744</v>
      </c>
      <c r="CM216" s="2">
        <f>((3*CM$75*$BX$88*$BX$98*$BX$95)/(2*PI()))*(($BX$92^3)/(SQRT(SQRT(((CM$75*SIN($CB216))^2)+($BT$112-(CM$75*COS($CB216)))^2)^2+$BX$92^2)^5))</f>
        <v>3.2120464988156541</v>
      </c>
    </row>
    <row r="217" spans="80:92" x14ac:dyDescent="0.2">
      <c r="CB217">
        <f>CB216+$BX$98</f>
        <v>1.1780972450961722</v>
      </c>
      <c r="CC217" s="79"/>
      <c r="CD217" s="2">
        <f>((3*CD$75*$BX$88*$BX$98*$BX$95)/(2*PI()))*(($BX$92^3)/(SQRT(SQRT(((CD$75*SIN($CB217))^2)+($BT$112-(CD$75*COS($CB217)))^2)^2+$BX$92^2)^5))</f>
        <v>0.1208957847307446</v>
      </c>
      <c r="CE217" s="2">
        <f>((3*CE$75*$BX$88*$BX$98*$BX$95)/(2*PI()))*(($BX$92^3)/(SQRT(SQRT(((CE$75*SIN($CB217))^2)+($BT$112-(CE$75*COS($CB217)))^2)^2+$BX$92^2)^5))</f>
        <v>0.37694339252324327</v>
      </c>
      <c r="CF217" s="2">
        <f>((3*CF$75*$BX$88*$BX$98*$BX$95)/(2*PI()))*(($BX$92^3)/(SQRT(SQRT(((CF$75*SIN($CB217))^2)+($BT$112-(CF$75*COS($CB217)))^2)^2+$BX$92^2)^5))</f>
        <v>0.6479195191148569</v>
      </c>
      <c r="CG217" s="2">
        <f>((3*CG$75*$BX$88*$BX$98*$BX$95)/(2*PI()))*(($BX$92^3)/(SQRT(SQRT(((CG$75*SIN($CB217))^2)+($BT$112-(CG$75*COS($CB217)))^2)^2+$BX$92^2)^5))</f>
        <v>0.92804628285287971</v>
      </c>
      <c r="CH217" s="2">
        <f>((3*CH$75*$BX$88*$BX$98*$BX$95)/(2*PI()))*(($BX$92^3)/(SQRT(SQRT(((CH$75*SIN($CB217))^2)+($BT$112-(CH$75*COS($CB217)))^2)^2+$BX$92^2)^5))</f>
        <v>1.2107702186266607</v>
      </c>
      <c r="CI217" s="2">
        <f>((3*CI$75*$BX$88*$BX$98*$BX$95)/(2*PI()))*(($BX$92^3)/(SQRT(SQRT(((CI$75*SIN($CB217))^2)+($BT$112-(CI$75*COS($CB217)))^2)^2+$BX$92^2)^5))</f>
        <v>1.4890980284805757</v>
      </c>
      <c r="CJ217" s="2">
        <f>((3*CJ$75*$BX$88*$BX$98*$BX$95)/(2*PI()))*(($BX$92^3)/(SQRT(SQRT(((CJ$75*SIN($CB217))^2)+($BT$112-(CJ$75*COS($CB217)))^2)^2+$BX$92^2)^5))</f>
        <v>1.7559889603354621</v>
      </c>
      <c r="CK217" s="2">
        <f>((3*CK$75*$BX$88*$BX$98*$BX$95)/(2*PI()))*(($BX$92^3)/(SQRT(SQRT(((CK$75*SIN($CB217))^2)+($BT$112-(CK$75*COS($CB217)))^2)^2+$BX$92^2)^5))</f>
        <v>2.0047654381155811</v>
      </c>
      <c r="CL217" s="2">
        <f>((3*CL$75*$BX$88*$BX$98*$BX$95)/(2*PI()))*(($BX$92^3)/(SQRT(SQRT(((CL$75*SIN($CB217))^2)+($BT$112-(CL$75*COS($CB217)))^2)^2+$BX$92^2)^5))</f>
        <v>2.2294994816658695</v>
      </c>
      <c r="CM217" s="2">
        <f>((3*CM$75*$BX$88*$BX$98*$BX$95)/(2*PI()))*(($BX$92^3)/(SQRT(SQRT(((CM$75*SIN($CB217))^2)+($BT$112-(CM$75*COS($CB217)))^2)^2+$BX$92^2)^5))</f>
        <v>2.4253351460640626</v>
      </c>
    </row>
    <row r="218" spans="80:92" x14ac:dyDescent="0.2">
      <c r="CB218">
        <f>CB217+$BX$98</f>
        <v>1.4398966328953215</v>
      </c>
      <c r="CC218" s="79"/>
      <c r="CD218" s="2">
        <f>((3*CD$75*$BX$88*$BX$98*$BX$95)/(2*PI()))*(($BX$92^3)/(SQRT(SQRT(((CD$75*SIN($CB218))^2)+($BT$112-(CD$75*COS($CB218)))^2)^2+$BX$92^2)^5))</f>
        <v>0.11907002699559791</v>
      </c>
      <c r="CE218" s="2">
        <f>((3*CE$75*$BX$88*$BX$98*$BX$95)/(2*PI()))*(($BX$92^3)/(SQRT(SQRT(((CE$75*SIN($CB218))^2)+($BT$112-(CE$75*COS($CB218)))^2)^2+$BX$92^2)^5))</f>
        <v>0.35996976624842647</v>
      </c>
      <c r="CF218" s="2">
        <f>((3*CF$75*$BX$88*$BX$98*$BX$95)/(2*PI()))*(($BX$92^3)/(SQRT(SQRT(((CF$75*SIN($CB218))^2)+($BT$112-(CF$75*COS($CB218)))^2)^2+$BX$92^2)^5))</f>
        <v>0.59974638286046578</v>
      </c>
      <c r="CG218" s="2">
        <f>((3*CG$75*$BX$88*$BX$98*$BX$95)/(2*PI()))*(($BX$92^3)/(SQRT(SQRT(((CG$75*SIN($CB218))^2)+($BT$112-(CG$75*COS($CB218)))^2)^2+$BX$92^2)^5))</f>
        <v>0.83264617886818848</v>
      </c>
      <c r="CH218" s="2">
        <f>((3*CH$75*$BX$88*$BX$98*$BX$95)/(2*PI()))*(($BX$92^3)/(SQRT(SQRT(((CH$75*SIN($CB218))^2)+($BT$112-(CH$75*COS($CB218)))^2)^2+$BX$92^2)^5))</f>
        <v>1.0532139106217411</v>
      </c>
      <c r="CI218" s="2">
        <f>((3*CI$75*$BX$88*$BX$98*$BX$95)/(2*PI()))*(($BX$92^3)/(SQRT(SQRT(((CI$75*SIN($CB218))^2)+($BT$112-(CI$75*COS($CB218)))^2)^2+$BX$92^2)^5))</f>
        <v>1.2565864124359465</v>
      </c>
      <c r="CJ218" s="2">
        <f>((3*CJ$75*$BX$88*$BX$98*$BX$95)/(2*PI()))*(($BX$92^3)/(SQRT(SQRT(((CJ$75*SIN($CB218))^2)+($BT$112-(CJ$75*COS($CB218)))^2)^2+$BX$92^2)^5))</f>
        <v>1.4387323272927237</v>
      </c>
      <c r="CK218" s="2">
        <f>((3*CK$75*$BX$88*$BX$98*$BX$95)/(2*PI()))*(($BX$92^3)/(SQRT(SQRT(((CK$75*SIN($CB218))^2)+($BT$112-(CK$75*COS($CB218)))^2)^2+$BX$92^2)^5))</f>
        <v>1.5966177798676775</v>
      </c>
      <c r="CL218" s="2">
        <f>((3*CL$75*$BX$88*$BX$98*$BX$95)/(2*PI()))*(($BX$92^3)/(SQRT(SQRT(((CL$75*SIN($CB218))^2)+($BT$112-(CL$75*COS($CB218)))^2)^2+$BX$92^2)^5))</f>
        <v>1.7282880716662692</v>
      </c>
      <c r="CM218" s="2">
        <f>((3*CM$75*$BX$88*$BX$98*$BX$95)/(2*PI()))*(($BX$92^3)/(SQRT(SQRT(((CM$75*SIN($CB218))^2)+($BT$112-(CM$75*COS($CB218)))^2)^2+$BX$92^2)^5))</f>
        <v>1.8328662078382667</v>
      </c>
    </row>
    <row r="219" spans="80:92" x14ac:dyDescent="0.2">
      <c r="CB219">
        <f>CB218+$BX$98</f>
        <v>1.7016960206944709</v>
      </c>
      <c r="CC219" s="79"/>
      <c r="CD219" s="2">
        <f>((3*CD$75*$BX$88*$BX$98*$BX$95)/(2*PI()))*(($BX$92^3)/(SQRT(SQRT(((CD$75*SIN($CB219))^2)+($BT$112-(CD$75*COS($CB219)))^2)^2+$BX$92^2)^5))</f>
        <v>0.11722027425362447</v>
      </c>
      <c r="CE219" s="2">
        <f>((3*CE$75*$BX$88*$BX$98*$BX$95)/(2*PI()))*(($BX$92^3)/(SQRT(SQRT(((CE$75*SIN($CB219))^2)+($BT$112-(CE$75*COS($CB219)))^2)^2+$BX$92^2)^5))</f>
        <v>0.3435036723622516</v>
      </c>
      <c r="CF219" s="2">
        <f>((3*CF$75*$BX$88*$BX$98*$BX$95)/(2*PI()))*(($BX$92^3)/(SQRT(SQRT(((CF$75*SIN($CB219))^2)+($BT$112-(CF$75*COS($CB219)))^2)^2+$BX$92^2)^5))</f>
        <v>0.55499568634635543</v>
      </c>
      <c r="CG219" s="2">
        <f>((3*CG$75*$BX$88*$BX$98*$BX$95)/(2*PI()))*(($BX$92^3)/(SQRT(SQRT(((CG$75*SIN($CB219))^2)+($BT$112-(CG$75*COS($CB219)))^2)^2+$BX$92^2)^5))</f>
        <v>0.74774191395294165</v>
      </c>
      <c r="CH219" s="2">
        <f>((3*CH$75*$BX$88*$BX$98*$BX$95)/(2*PI()))*(($BX$92^3)/(SQRT(SQRT(((CH$75*SIN($CB219))^2)+($BT$112-(CH$75*COS($CB219)))^2)^2+$BX$92^2)^5))</f>
        <v>0.91875861084707833</v>
      </c>
      <c r="CI219" s="2">
        <f>((3*CI$75*$BX$88*$BX$98*$BX$95)/(2*PI()))*(($BX$92^3)/(SQRT(SQRT(((CI$75*SIN($CB219))^2)+($BT$112-(CI$75*COS($CB219)))^2)^2+$BX$92^2)^5))</f>
        <v>1.0660914777503447</v>
      </c>
      <c r="CJ219" s="2">
        <f>((3*CJ$75*$BX$88*$BX$98*$BX$95)/(2*PI()))*(($BX$92^3)/(SQRT(SQRT(((CJ$75*SIN($CB219))^2)+($BT$112-(CJ$75*COS($CB219)))^2)^2+$BX$92^2)^5))</f>
        <v>1.1887973183609399</v>
      </c>
      <c r="CK219" s="2">
        <f>((3*CK$75*$BX$88*$BX$98*$BX$95)/(2*PI()))*(($BX$92^3)/(SQRT(SQRT(((CK$75*SIN($CB219))^2)+($BT$112-(CK$75*COS($CB219)))^2)^2+$BX$92^2)^5))</f>
        <v>1.2868610873993638</v>
      </c>
      <c r="CL219" s="2">
        <f>((3*CL$75*$BX$88*$BX$98*$BX$95)/(2*PI()))*(($BX$92^3)/(SQRT(SQRT(((CL$75*SIN($CB219))^2)+($BT$112-(CL$75*COS($CB219)))^2)^2+$BX$92^2)^5))</f>
        <v>1.3610657089439002</v>
      </c>
      <c r="CM219" s="2">
        <f>((3*CM$75*$BX$88*$BX$98*$BX$95)/(2*PI()))*(($BX$92^3)/(SQRT(SQRT(((CM$75*SIN($CB219))^2)+($BT$112-(CM$75*COS($CB219)))^2)^2+$BX$92^2)^5))</f>
        <v>1.4128337340002559</v>
      </c>
    </row>
    <row r="220" spans="80:92" x14ac:dyDescent="0.2">
      <c r="CB220">
        <f>CB219+$BX$98</f>
        <v>1.9634954084936203</v>
      </c>
      <c r="CC220" s="79"/>
      <c r="CD220" s="2">
        <f>((3*CD$75*$BX$88*$BX$98*$BX$95)/(2*PI()))*(($BX$92^3)/(SQRT(SQRT(((CD$75*SIN($CB220))^2)+($BT$112-(CD$75*COS($CB220)))^2)^2+$BX$92^2)^5))</f>
        <v>0.11547152365220448</v>
      </c>
      <c r="CE220" s="2">
        <f>((3*CE$75*$BX$88*$BX$98*$BX$95)/(2*PI()))*(($BX$92^3)/(SQRT(SQRT(((CE$75*SIN($CB220))^2)+($BT$112-(CE$75*COS($CB220)))^2)^2+$BX$92^2)^5))</f>
        <v>0.32858273460329751</v>
      </c>
      <c r="CF220" s="2">
        <f>((3*CF$75*$BX$88*$BX$98*$BX$95)/(2*PI()))*(($BX$92^3)/(SQRT(SQRT(((CF$75*SIN($CB220))^2)+($BT$112-(CF$75*COS($CB220)))^2)^2+$BX$92^2)^5))</f>
        <v>0.51608575654939814</v>
      </c>
      <c r="CG220" s="2">
        <f>((3*CG$75*$BX$88*$BX$98*$BX$95)/(2*PI()))*(($BX$92^3)/(SQRT(SQRT(((CG$75*SIN($CB220))^2)+($BT$112-(CG$75*COS($CB220)))^2)^2+$BX$92^2)^5))</f>
        <v>0.67680829903141648</v>
      </c>
      <c r="CH220" s="2">
        <f>((3*CH$75*$BX$88*$BX$98*$BX$95)/(2*PI()))*(($BX$92^3)/(SQRT(SQRT(((CH$75*SIN($CB220))^2)+($BT$112-(CH$75*COS($CB220)))^2)^2+$BX$92^2)^5))</f>
        <v>0.81064136899245909</v>
      </c>
      <c r="CI220" s="2">
        <f>((3*CI$75*$BX$88*$BX$98*$BX$95)/(2*PI()))*(($BX$92^3)/(SQRT(SQRT(((CI$75*SIN($CB220))^2)+($BT$112-(CI$75*COS($CB220)))^2)^2+$BX$92^2)^5))</f>
        <v>0.91837346925977703</v>
      </c>
      <c r="CJ220" s="2">
        <f>((3*CJ$75*$BX$88*$BX$98*$BX$95)/(2*PI()))*(($BX$92^3)/(SQRT(SQRT(((CJ$75*SIN($CB220))^2)+($BT$112-(CJ$75*COS($CB220)))^2)^2+$BX$92^2)^5))</f>
        <v>1.0014991036327912</v>
      </c>
      <c r="CK220" s="2">
        <f>((3*CK$75*$BX$88*$BX$98*$BX$95)/(2*PI()))*(($BX$92^3)/(SQRT(SQRT(((CK$75*SIN($CB220))^2)+($BT$112-(CK$75*COS($CB220)))^2)^2+$BX$92^2)^5))</f>
        <v>1.0620224527119899</v>
      </c>
      <c r="CL220" s="2">
        <f>((3*CL$75*$BX$88*$BX$98*$BX$95)/(2*PI()))*(($BX$92^3)/(SQRT(SQRT(((CL$75*SIN($CB220))^2)+($BT$112-(CL$75*COS($CB220)))^2)^2+$BX$92^2)^5))</f>
        <v>1.1022725063997123</v>
      </c>
      <c r="CM220" s="2">
        <f>((3*CM$75*$BX$88*$BX$98*$BX$95)/(2*PI()))*(($BX$92^3)/(SQRT(SQRT(((CM$75*SIN($CB220))^2)+($BT$112-(CM$75*COS($CB220)))^2)^2+$BX$92^2)^5))</f>
        <v>1.1247406892459588</v>
      </c>
    </row>
    <row r="221" spans="80:92" x14ac:dyDescent="0.2">
      <c r="CB221">
        <f>CB220+$BX$98</f>
        <v>2.2252947962927698</v>
      </c>
      <c r="CC221" s="79"/>
      <c r="CD221" s="2">
        <f>((3*CD$75*$BX$88*$BX$98*$BX$95)/(2*PI()))*(($BX$92^3)/(SQRT(SQRT(((CD$75*SIN($CB221))^2)+($BT$112-(CD$75*COS($CB221)))^2)^2+$BX$92^2)^5))</f>
        <v>0.11393453422765012</v>
      </c>
      <c r="CE221" s="2">
        <f>((3*CE$75*$BX$88*$BX$98*$BX$95)/(2*PI()))*(($BX$92^3)/(SQRT(SQRT(((CE$75*SIN($CB221))^2)+($BT$112-(CE$75*COS($CB221)))^2)^2+$BX$92^2)^5))</f>
        <v>0.31596527620634152</v>
      </c>
      <c r="CF221" s="2">
        <f>((3*CF$75*$BX$88*$BX$98*$BX$95)/(2*PI()))*(($BX$92^3)/(SQRT(SQRT(((CF$75*SIN($CB221))^2)+($BT$112-(CF$75*COS($CB221)))^2)^2+$BX$92^2)^5))</f>
        <v>0.48437178791134033</v>
      </c>
      <c r="CG221" s="2">
        <f>((3*CG$75*$BX$88*$BX$98*$BX$95)/(2*PI()))*(($BX$92^3)/(SQRT(SQRT(((CG$75*SIN($CB221))^2)+($BT$112-(CG$75*COS($CB221)))^2)^2+$BX$92^2)^5))</f>
        <v>0.62097100511759218</v>
      </c>
      <c r="CH221" s="2">
        <f>((3*CH$75*$BX$88*$BX$98*$BX$95)/(2*PI()))*(($BX$92^3)/(SQRT(SQRT(((CH$75*SIN($CB221))^2)+($BT$112-(CH$75*COS($CB221)))^2)^2+$BX$92^2)^5))</f>
        <v>0.72826902986326281</v>
      </c>
      <c r="CI221" s="2">
        <f>((3*CI$75*$BX$88*$BX$98*$BX$95)/(2*PI()))*(($BX$92^3)/(SQRT(SQRT(((CI$75*SIN($CB221))^2)+($BT$112-(CI$75*COS($CB221)))^2)^2+$BX$92^2)^5))</f>
        <v>0.80920194937340273</v>
      </c>
      <c r="CJ221" s="2">
        <f>((3*CJ$75*$BX$88*$BX$98*$BX$95)/(2*PI()))*(($BX$92^3)/(SQRT(SQRT(((CJ$75*SIN($CB221))^2)+($BT$112-(CJ$75*COS($CB221)))^2)^2+$BX$92^2)^5))</f>
        <v>0.86691369645341865</v>
      </c>
      <c r="CK221" s="2">
        <f>((3*CK$75*$BX$88*$BX$98*$BX$95)/(2*PI()))*(($BX$92^3)/(SQRT(SQRT(((CK$75*SIN($CB221))^2)+($BT$112-(CK$75*COS($CB221)))^2)^2+$BX$92^2)^5))</f>
        <v>0.90457753669506824</v>
      </c>
      <c r="CL221" s="2">
        <f>((3*CL$75*$BX$88*$BX$98*$BX$95)/(2*PI()))*(($BX$92^3)/(SQRT(SQRT(((CL$75*SIN($CB221))^2)+($BT$112-(CL$75*COS($CB221)))^2)^2+$BX$92^2)^5))</f>
        <v>0.92526181822243025</v>
      </c>
      <c r="CM221" s="2">
        <f>((3*CM$75*$BX$88*$BX$98*$BX$95)/(2*PI()))*(($BX$92^3)/(SQRT(SQRT(((CM$75*SIN($CB221))^2)+($BT$112-(CM$75*COS($CB221)))^2)^2+$BX$92^2)^5))</f>
        <v>0.93183655453950709</v>
      </c>
    </row>
    <row r="222" spans="80:92" x14ac:dyDescent="0.2">
      <c r="CB222">
        <f>CB221+$BX$98</f>
        <v>2.4870941840919194</v>
      </c>
      <c r="CC222" s="79"/>
      <c r="CD222" s="2">
        <f>((3*CD$75*$BX$88*$BX$98*$BX$95)/(2*PI()))*(($BX$92^3)/(SQRT(SQRT(((CD$75*SIN($CB222))^2)+($BT$112-(CD$75*COS($CB222)))^2)^2+$BX$92^2)^5))</f>
        <v>0.11270074592550705</v>
      </c>
      <c r="CE222" s="2">
        <f>((3*CE$75*$BX$88*$BX$98*$BX$95)/(2*PI()))*(($BX$92^3)/(SQRT(SQRT(((CE$75*SIN($CB222))^2)+($BT$112-(CE$75*COS($CB222)))^2)^2+$BX$92^2)^5))</f>
        <v>0.30616064444523494</v>
      </c>
      <c r="CF222" s="2">
        <f>((3*CF$75*$BX$88*$BX$98*$BX$95)/(2*PI()))*(($BX$92^3)/(SQRT(SQRT(((CF$75*SIN($CB222))^2)+($BT$112-(CF$75*COS($CB222)))^2)^2+$BX$92^2)^5))</f>
        <v>0.46046532581368843</v>
      </c>
      <c r="CG222" s="2">
        <f>((3*CG$75*$BX$88*$BX$98*$BX$95)/(2*PI()))*(($BX$92^3)/(SQRT(SQRT(((CG$75*SIN($CB222))^2)+($BT$112-(CG$75*COS($CB222)))^2)^2+$BX$92^2)^5))</f>
        <v>0.58005087841442893</v>
      </c>
      <c r="CH222" s="2">
        <f>((3*CH$75*$BX$88*$BX$98*$BX$95)/(2*PI()))*(($BX$92^3)/(SQRT(SQRT(((CH$75*SIN($CB222))^2)+($BT$112-(CH$75*COS($CB222)))^2)^2+$BX$92^2)^5))</f>
        <v>0.66945334957829261</v>
      </c>
      <c r="CI222" s="2">
        <f>((3*CI$75*$BX$88*$BX$98*$BX$95)/(2*PI()))*(($BX$92^3)/(SQRT(SQRT(((CI$75*SIN($CB222))^2)+($BT$112-(CI$75*COS($CB222)))^2)^2+$BX$92^2)^5))</f>
        <v>0.73308798154482147</v>
      </c>
      <c r="CJ222" s="2">
        <f>((3*CJ$75*$BX$88*$BX$98*$BX$95)/(2*PI()))*(($BX$92^3)/(SQRT(SQRT(((CJ$75*SIN($CB222))^2)+($BT$112-(CJ$75*COS($CB222)))^2)^2+$BX$92^2)^5))</f>
        <v>0.77509729260315752</v>
      </c>
      <c r="CK222" s="2">
        <f>((3*CK$75*$BX$88*$BX$98*$BX$95)/(2*PI()))*(($BX$92^3)/(SQRT(SQRT(((CK$75*SIN($CB222))^2)+($BT$112-(CK$75*COS($CB222)))^2)^2+$BX$92^2)^5))</f>
        <v>0.79925734037940654</v>
      </c>
      <c r="CL222" s="2">
        <f>((3*CL$75*$BX$88*$BX$98*$BX$95)/(2*PI()))*(($BX$92^3)/(SQRT(SQRT(((CL$75*SIN($CB222))^2)+($BT$112-(CL$75*COS($CB222)))^2)^2+$BX$92^2)^5))</f>
        <v>0.80893013496556065</v>
      </c>
      <c r="CM222" s="2">
        <f>((3*CM$75*$BX$88*$BX$98*$BX$95)/(2*PI()))*(($BX$92^3)/(SQRT(SQRT(((CM$75*SIN($CB222))^2)+($BT$112-(CM$75*COS($CB222)))^2)^2+$BX$92^2)^5))</f>
        <v>0.80705053091310208</v>
      </c>
    </row>
    <row r="223" spans="80:92" x14ac:dyDescent="0.2">
      <c r="CB223">
        <f>CB222+$BX$98</f>
        <v>2.748893571891069</v>
      </c>
      <c r="CC223" s="79"/>
      <c r="CD223" s="2">
        <f>((3*CD$75*$BX$88*$BX$98*$BX$95)/(2*PI()))*(($BX$92^3)/(SQRT(SQRT(((CD$75*SIN($CB223))^2)+($BT$112-(CD$75*COS($CB223)))^2)^2+$BX$92^2)^5))</f>
        <v>0.11183958787376881</v>
      </c>
      <c r="CE223" s="2">
        <f>((3*CE$75*$BX$88*$BX$98*$BX$95)/(2*PI()))*(($BX$92^3)/(SQRT(SQRT(((CE$75*SIN($CB223))^2)+($BT$112-(CE$75*COS($CB223)))^2)^2+$BX$92^2)^5))</f>
        <v>0.2994830263628519</v>
      </c>
      <c r="CF223" s="2">
        <f>((3*CF$75*$BX$88*$BX$98*$BX$95)/(2*PI()))*(($BX$92^3)/(SQRT(SQRT(((CF$75*SIN($CB223))^2)+($BT$112-(CF$75*COS($CB223)))^2)^2+$BX$92^2)^5))</f>
        <v>0.4445470004772592</v>
      </c>
      <c r="CG223" s="2">
        <f>((3*CG$75*$BX$88*$BX$98*$BX$95)/(2*PI()))*(($BX$92^3)/(SQRT(SQRT(((CG$75*SIN($CB223))^2)+($BT$112-(CG$75*COS($CB223)))^2)^2+$BX$92^2)^5))</f>
        <v>0.55336132525577741</v>
      </c>
      <c r="CH223" s="2">
        <f>((3*CH$75*$BX$88*$BX$98*$BX$95)/(2*PI()))*(($BX$92^3)/(SQRT(SQRT(((CH$75*SIN($CB223))^2)+($BT$112-(CH$75*COS($CB223)))^2)^2+$BX$92^2)^5))</f>
        <v>0.6318067331423789</v>
      </c>
      <c r="CI223" s="2">
        <f>((3*CI$75*$BX$88*$BX$98*$BX$95)/(2*PI()))*(($BX$92^3)/(SQRT(SQRT(((CI$75*SIN($CB223))^2)+($BT$112-(CI$75*COS($CB223)))^2)^2+$BX$92^2)^5))</f>
        <v>0.68519198737840348</v>
      </c>
      <c r="CJ223" s="2">
        <f>((3*CJ$75*$BX$88*$BX$98*$BX$95)/(2*PI()))*(($BX$92^3)/(SQRT(SQRT(((CJ$75*SIN($CB223))^2)+($BT$112-(CJ$75*COS($CB223)))^2)^2+$BX$92^2)^5))</f>
        <v>0.71819997253410095</v>
      </c>
      <c r="CK223" s="2">
        <f>((3*CK$75*$BX$88*$BX$98*$BX$95)/(2*PI()))*(($BX$92^3)/(SQRT(SQRT(((CK$75*SIN($CB223))^2)+($BT$112-(CK$75*COS($CB223)))^2)^2+$BX$92^2)^5))</f>
        <v>0.73488316075211202</v>
      </c>
      <c r="CL223" s="2">
        <f>((3*CL$75*$BX$88*$BX$98*$BX$95)/(2*PI()))*(($BX$92^3)/(SQRT(SQRT(((CL$75*SIN($CB223))^2)+($BT$112-(CL$75*COS($CB223)))^2)^2+$BX$92^2)^5))</f>
        <v>0.73869197042245449</v>
      </c>
      <c r="CM223" s="2">
        <f>((3*CM$75*$BX$88*$BX$98*$BX$95)/(2*PI()))*(($BX$92^3)/(SQRT(SQRT(((CM$75*SIN($CB223))^2)+($BT$112-(CM$75*COS($CB223)))^2)^2+$BX$92^2)^5))</f>
        <v>0.73252302603207642</v>
      </c>
    </row>
    <row r="224" spans="80:92" x14ac:dyDescent="0.2">
      <c r="CB224">
        <f>CB223+$BX$98</f>
        <v>3.0106929596902186</v>
      </c>
      <c r="CC224" s="79"/>
      <c r="CD224" s="2">
        <f>((3*CD$75*$BX$88*$BX$98*$BX$95)/(2*PI()))*(($BX$92^3)/(SQRT(SQRT(((CD$75*SIN($CB224))^2)+($BT$112-(CD$75*COS($CB224)))^2)^2+$BX$92^2)^5))</f>
        <v>0.1113974351367495</v>
      </c>
      <c r="CE224" s="2">
        <f>((3*CE$75*$BX$88*$BX$98*$BX$95)/(2*PI()))*(($BX$92^3)/(SQRT(SQRT(((CE$75*SIN($CB224))^2)+($BT$112-(CE$75*COS($CB224)))^2)^2+$BX$92^2)^5))</f>
        <v>0.29610633628661504</v>
      </c>
      <c r="CF224" s="2">
        <f>((3*CF$75*$BX$88*$BX$98*$BX$95)/(2*PI()))*(($BX$92^3)/(SQRT(SQRT(((CF$75*SIN($CB224))^2)+($BT$112-(CF$75*COS($CB224)))^2)^2+$BX$92^2)^5))</f>
        <v>0.43660853742542893</v>
      </c>
      <c r="CG224" s="2">
        <f>((3*CG$75*$BX$88*$BX$98*$BX$95)/(2*PI()))*(($BX$92^3)/(SQRT(SQRT(((CG$75*SIN($CB224))^2)+($BT$112-(CG$75*COS($CB224)))^2)^2+$BX$92^2)^5))</f>
        <v>0.5402177201558841</v>
      </c>
      <c r="CH224" s="2">
        <f>((3*CH$75*$BX$88*$BX$98*$BX$95)/(2*PI()))*(($BX$92^3)/(SQRT(SQRT(((CH$75*SIN($CB224))^2)+($BT$112-(CH$75*COS($CB224)))^2)^2+$BX$92^2)^5))</f>
        <v>0.61347646801131062</v>
      </c>
      <c r="CI224" s="2">
        <f>((3*CI$75*$BX$88*$BX$98*$BX$95)/(2*PI()))*(($BX$92^3)/(SQRT(SQRT(((CI$75*SIN($CB224))^2)+($BT$112-(CI$75*COS($CB224)))^2)^2+$BX$92^2)^5))</f>
        <v>0.66210779414509824</v>
      </c>
      <c r="CJ224" s="2">
        <f>((3*CJ$75*$BX$88*$BX$98*$BX$95)/(2*PI()))*(($BX$92^3)/(SQRT(SQRT(((CJ$75*SIN($CB224))^2)+($BT$112-(CJ$75*COS($CB224)))^2)^2+$BX$92^2)^5))</f>
        <v>0.69102625045827881</v>
      </c>
      <c r="CK224" s="2">
        <f>((3*CK$75*$BX$88*$BX$98*$BX$95)/(2*PI()))*(($BX$92^3)/(SQRT(SQRT(((CK$75*SIN($CB224))^2)+($BT$112-(CK$75*COS($CB224)))^2)^2+$BX$92^2)^5))</f>
        <v>0.70438698730286864</v>
      </c>
      <c r="CL224" s="2">
        <f>((3*CL$75*$BX$88*$BX$98*$BX$95)/(2*PI()))*(($BX$92^3)/(SQRT(SQRT(((CL$75*SIN($CB224))^2)+($BT$112-(CL$75*COS($CB224)))^2)^2+$BX$92^2)^5))</f>
        <v>0.70565628365212929</v>
      </c>
      <c r="CM224" s="2">
        <f>((3*CM$75*$BX$88*$BX$98*$BX$95)/(2*PI()))*(($BX$92^3)/(SQRT(SQRT(((CM$75*SIN($CB224))^2)+($BT$112-(CM$75*COS($CB224)))^2)^2+$BX$92^2)^5))</f>
        <v>0.69769168696405015</v>
      </c>
    </row>
    <row r="225" spans="80:92" x14ac:dyDescent="0.2">
      <c r="CB225">
        <f>CB224+$BX$98</f>
        <v>3.2724923474893681</v>
      </c>
      <c r="CC225" s="79"/>
      <c r="CD225" s="2">
        <f>((3*CD$75*$BX$88*$BX$98*$BX$95)/(2*PI()))*(($BX$92^3)/(SQRT(SQRT(((CD$75*SIN($CB225))^2)+($BT$112-(CD$75*COS($CB225)))^2)^2+$BX$92^2)^5))</f>
        <v>0.1113974351367495</v>
      </c>
      <c r="CE225" s="2">
        <f>((3*CE$75*$BX$88*$BX$98*$BX$95)/(2*PI()))*(($BX$92^3)/(SQRT(SQRT(((CE$75*SIN($CB225))^2)+($BT$112-(CE$75*COS($CB225)))^2)^2+$BX$92^2)^5))</f>
        <v>0.29610633628661504</v>
      </c>
      <c r="CF225" s="2">
        <f>((3*CF$75*$BX$88*$BX$98*$BX$95)/(2*PI()))*(($BX$92^3)/(SQRT(SQRT(((CF$75*SIN($CB225))^2)+($BT$112-(CF$75*COS($CB225)))^2)^2+$BX$92^2)^5))</f>
        <v>0.43660853742542893</v>
      </c>
      <c r="CG225" s="2">
        <f>((3*CG$75*$BX$88*$BX$98*$BX$95)/(2*PI()))*(($BX$92^3)/(SQRT(SQRT(((CG$75*SIN($CB225))^2)+($BT$112-(CG$75*COS($CB225)))^2)^2+$BX$92^2)^5))</f>
        <v>0.5402177201558841</v>
      </c>
      <c r="CH225" s="2">
        <f>((3*CH$75*$BX$88*$BX$98*$BX$95)/(2*PI()))*(($BX$92^3)/(SQRT(SQRT(((CH$75*SIN($CB225))^2)+($BT$112-(CH$75*COS($CB225)))^2)^2+$BX$92^2)^5))</f>
        <v>0.61347646801131062</v>
      </c>
      <c r="CI225" s="2">
        <f>((3*CI$75*$BX$88*$BX$98*$BX$95)/(2*PI()))*(($BX$92^3)/(SQRT(SQRT(((CI$75*SIN($CB225))^2)+($BT$112-(CI$75*COS($CB225)))^2)^2+$BX$92^2)^5))</f>
        <v>0.66210779414509824</v>
      </c>
      <c r="CJ225" s="2">
        <f>((3*CJ$75*$BX$88*$BX$98*$BX$95)/(2*PI()))*(($BX$92^3)/(SQRT(SQRT(((CJ$75*SIN($CB225))^2)+($BT$112-(CJ$75*COS($CB225)))^2)^2+$BX$92^2)^5))</f>
        <v>0.69102625045827881</v>
      </c>
      <c r="CK225" s="2">
        <f>((3*CK$75*$BX$88*$BX$98*$BX$95)/(2*PI()))*(($BX$92^3)/(SQRT(SQRT(((CK$75*SIN($CB225))^2)+($BT$112-(CK$75*COS($CB225)))^2)^2+$BX$92^2)^5))</f>
        <v>0.70438698730286864</v>
      </c>
      <c r="CL225" s="2">
        <f>((3*CL$75*$BX$88*$BX$98*$BX$95)/(2*PI()))*(($BX$92^3)/(SQRT(SQRT(((CL$75*SIN($CB225))^2)+($BT$112-(CL$75*COS($CB225)))^2)^2+$BX$92^2)^5))</f>
        <v>0.70565628365212929</v>
      </c>
      <c r="CM225" s="2">
        <f>((3*CM$75*$BX$88*$BX$98*$BX$95)/(2*PI()))*(($BX$92^3)/(SQRT(SQRT(((CM$75*SIN($CB225))^2)+($BT$112-(CM$75*COS($CB225)))^2)^2+$BX$92^2)^5))</f>
        <v>0.69769168696405015</v>
      </c>
    </row>
    <row r="226" spans="80:92" x14ac:dyDescent="0.2">
      <c r="CB226">
        <f>CB225+$BX$98</f>
        <v>3.5342917352885177</v>
      </c>
      <c r="CC226" s="79"/>
      <c r="CD226" s="2">
        <f>((3*CD$75*$BX$88*$BX$98*$BX$95)/(2*PI()))*(($BX$92^3)/(SQRT(SQRT(((CD$75*SIN($CB226))^2)+($BT$112-(CD$75*COS($CB226)))^2)^2+$BX$92^2)^5))</f>
        <v>0.11183958787376881</v>
      </c>
      <c r="CE226" s="2">
        <f>((3*CE$75*$BX$88*$BX$98*$BX$95)/(2*PI()))*(($BX$92^3)/(SQRT(SQRT(((CE$75*SIN($CB226))^2)+($BT$112-(CE$75*COS($CB226)))^2)^2+$BX$92^2)^5))</f>
        <v>0.2994830263628519</v>
      </c>
      <c r="CF226" s="2">
        <f>((3*CF$75*$BX$88*$BX$98*$BX$95)/(2*PI()))*(($BX$92^3)/(SQRT(SQRT(((CF$75*SIN($CB226))^2)+($BT$112-(CF$75*COS($CB226)))^2)^2+$BX$92^2)^5))</f>
        <v>0.4445470004772592</v>
      </c>
      <c r="CG226" s="2">
        <f>((3*CG$75*$BX$88*$BX$98*$BX$95)/(2*PI()))*(($BX$92^3)/(SQRT(SQRT(((CG$75*SIN($CB226))^2)+($BT$112-(CG$75*COS($CB226)))^2)^2+$BX$92^2)^5))</f>
        <v>0.55336132525577741</v>
      </c>
      <c r="CH226" s="2">
        <f>((3*CH$75*$BX$88*$BX$98*$BX$95)/(2*PI()))*(($BX$92^3)/(SQRT(SQRT(((CH$75*SIN($CB226))^2)+($BT$112-(CH$75*COS($CB226)))^2)^2+$BX$92^2)^5))</f>
        <v>0.6318067331423789</v>
      </c>
      <c r="CI226" s="2">
        <f>((3*CI$75*$BX$88*$BX$98*$BX$95)/(2*PI()))*(($BX$92^3)/(SQRT(SQRT(((CI$75*SIN($CB226))^2)+($BT$112-(CI$75*COS($CB226)))^2)^2+$BX$92^2)^5))</f>
        <v>0.68519198737840348</v>
      </c>
      <c r="CJ226" s="2">
        <f>((3*CJ$75*$BX$88*$BX$98*$BX$95)/(2*PI()))*(($BX$92^3)/(SQRT(SQRT(((CJ$75*SIN($CB226))^2)+($BT$112-(CJ$75*COS($CB226)))^2)^2+$BX$92^2)^5))</f>
        <v>0.71819997253410095</v>
      </c>
      <c r="CK226" s="2">
        <f>((3*CK$75*$BX$88*$BX$98*$BX$95)/(2*PI()))*(($BX$92^3)/(SQRT(SQRT(((CK$75*SIN($CB226))^2)+($BT$112-(CK$75*COS($CB226)))^2)^2+$BX$92^2)^5))</f>
        <v>0.73488316075211202</v>
      </c>
      <c r="CL226" s="2">
        <f>((3*CL$75*$BX$88*$BX$98*$BX$95)/(2*PI()))*(($BX$92^3)/(SQRT(SQRT(((CL$75*SIN($CB226))^2)+($BT$112-(CL$75*COS($CB226)))^2)^2+$BX$92^2)^5))</f>
        <v>0.73869197042245449</v>
      </c>
      <c r="CM226" s="2">
        <f>((3*CM$75*$BX$88*$BX$98*$BX$95)/(2*PI()))*(($BX$92^3)/(SQRT(SQRT(((CM$75*SIN($CB226))^2)+($BT$112-(CM$75*COS($CB226)))^2)^2+$BX$92^2)^5))</f>
        <v>0.73252302603207642</v>
      </c>
    </row>
    <row r="227" spans="80:92" x14ac:dyDescent="0.2">
      <c r="CB227">
        <f>CB226+$BX$98</f>
        <v>3.7960911230876673</v>
      </c>
      <c r="CC227" s="79"/>
      <c r="CD227" s="2">
        <f>((3*CD$75*$BX$88*$BX$98*$BX$95)/(2*PI()))*(($BX$92^3)/(SQRT(SQRT(((CD$75*SIN($CB227))^2)+($BT$112-(CD$75*COS($CB227)))^2)^2+$BX$92^2)^5))</f>
        <v>0.11270074592550705</v>
      </c>
      <c r="CE227" s="2">
        <f>((3*CE$75*$BX$88*$BX$98*$BX$95)/(2*PI()))*(($BX$92^3)/(SQRT(SQRT(((CE$75*SIN($CB227))^2)+($BT$112-(CE$75*COS($CB227)))^2)^2+$BX$92^2)^5))</f>
        <v>0.30616064444523494</v>
      </c>
      <c r="CF227" s="2">
        <f>((3*CF$75*$BX$88*$BX$98*$BX$95)/(2*PI()))*(($BX$92^3)/(SQRT(SQRT(((CF$75*SIN($CB227))^2)+($BT$112-(CF$75*COS($CB227)))^2)^2+$BX$92^2)^5))</f>
        <v>0.46046532581368843</v>
      </c>
      <c r="CG227" s="2">
        <f>((3*CG$75*$BX$88*$BX$98*$BX$95)/(2*PI()))*(($BX$92^3)/(SQRT(SQRT(((CG$75*SIN($CB227))^2)+($BT$112-(CG$75*COS($CB227)))^2)^2+$BX$92^2)^5))</f>
        <v>0.58005087841442893</v>
      </c>
      <c r="CH227" s="2">
        <f>((3*CH$75*$BX$88*$BX$98*$BX$95)/(2*PI()))*(($BX$92^3)/(SQRT(SQRT(((CH$75*SIN($CB227))^2)+($BT$112-(CH$75*COS($CB227)))^2)^2+$BX$92^2)^5))</f>
        <v>0.66945334957829261</v>
      </c>
      <c r="CI227" s="2">
        <f>((3*CI$75*$BX$88*$BX$98*$BX$95)/(2*PI()))*(($BX$92^3)/(SQRT(SQRT(((CI$75*SIN($CB227))^2)+($BT$112-(CI$75*COS($CB227)))^2)^2+$BX$92^2)^5))</f>
        <v>0.73308798154482147</v>
      </c>
      <c r="CJ227" s="2">
        <f>((3*CJ$75*$BX$88*$BX$98*$BX$95)/(2*PI()))*(($BX$92^3)/(SQRT(SQRT(((CJ$75*SIN($CB227))^2)+($BT$112-(CJ$75*COS($CB227)))^2)^2+$BX$92^2)^5))</f>
        <v>0.77509729260315752</v>
      </c>
      <c r="CK227" s="2">
        <f>((3*CK$75*$BX$88*$BX$98*$BX$95)/(2*PI()))*(($BX$92^3)/(SQRT(SQRT(((CK$75*SIN($CB227))^2)+($BT$112-(CK$75*COS($CB227)))^2)^2+$BX$92^2)^5))</f>
        <v>0.79925734037940654</v>
      </c>
      <c r="CL227" s="2">
        <f>((3*CL$75*$BX$88*$BX$98*$BX$95)/(2*PI()))*(($BX$92^3)/(SQRT(SQRT(((CL$75*SIN($CB227))^2)+($BT$112-(CL$75*COS($CB227)))^2)^2+$BX$92^2)^5))</f>
        <v>0.80893013496556065</v>
      </c>
      <c r="CM227" s="2">
        <f>((3*CM$75*$BX$88*$BX$98*$BX$95)/(2*PI()))*(($BX$92^3)/(SQRT(SQRT(((CM$75*SIN($CB227))^2)+($BT$112-(CM$75*COS($CB227)))^2)^2+$BX$92^2)^5))</f>
        <v>0.80705053091310208</v>
      </c>
    </row>
    <row r="228" spans="80:92" x14ac:dyDescent="0.2">
      <c r="CB228">
        <f>CB227+$BX$98</f>
        <v>4.0578905108868168</v>
      </c>
      <c r="CC228" s="79"/>
      <c r="CD228" s="2">
        <f>((3*CD$75*$BX$88*$BX$98*$BX$95)/(2*PI()))*(($BX$92^3)/(SQRT(SQRT(((CD$75*SIN($CB228))^2)+($BT$112-(CD$75*COS($CB228)))^2)^2+$BX$92^2)^5))</f>
        <v>0.11393453422765012</v>
      </c>
      <c r="CE228" s="2">
        <f>((3*CE$75*$BX$88*$BX$98*$BX$95)/(2*PI()))*(($BX$92^3)/(SQRT(SQRT(((CE$75*SIN($CB228))^2)+($BT$112-(CE$75*COS($CB228)))^2)^2+$BX$92^2)^5))</f>
        <v>0.31596527620634152</v>
      </c>
      <c r="CF228" s="2">
        <f>((3*CF$75*$BX$88*$BX$98*$BX$95)/(2*PI()))*(($BX$92^3)/(SQRT(SQRT(((CF$75*SIN($CB228))^2)+($BT$112-(CF$75*COS($CB228)))^2)^2+$BX$92^2)^5))</f>
        <v>0.48437178791134033</v>
      </c>
      <c r="CG228" s="2">
        <f>((3*CG$75*$BX$88*$BX$98*$BX$95)/(2*PI()))*(($BX$92^3)/(SQRT(SQRT(((CG$75*SIN($CB228))^2)+($BT$112-(CG$75*COS($CB228)))^2)^2+$BX$92^2)^5))</f>
        <v>0.62097100511759218</v>
      </c>
      <c r="CH228" s="2">
        <f>((3*CH$75*$BX$88*$BX$98*$BX$95)/(2*PI()))*(($BX$92^3)/(SQRT(SQRT(((CH$75*SIN($CB228))^2)+($BT$112-(CH$75*COS($CB228)))^2)^2+$BX$92^2)^5))</f>
        <v>0.72826902986326281</v>
      </c>
      <c r="CI228" s="2">
        <f>((3*CI$75*$BX$88*$BX$98*$BX$95)/(2*PI()))*(($BX$92^3)/(SQRT(SQRT(((CI$75*SIN($CB228))^2)+($BT$112-(CI$75*COS($CB228)))^2)^2+$BX$92^2)^5))</f>
        <v>0.80920194937340273</v>
      </c>
      <c r="CJ228" s="2">
        <f>((3*CJ$75*$BX$88*$BX$98*$BX$95)/(2*PI()))*(($BX$92^3)/(SQRT(SQRT(((CJ$75*SIN($CB228))^2)+($BT$112-(CJ$75*COS($CB228)))^2)^2+$BX$92^2)^5))</f>
        <v>0.86691369645341865</v>
      </c>
      <c r="CK228" s="2">
        <f>((3*CK$75*$BX$88*$BX$98*$BX$95)/(2*PI()))*(($BX$92^3)/(SQRT(SQRT(((CK$75*SIN($CB228))^2)+($BT$112-(CK$75*COS($CB228)))^2)^2+$BX$92^2)^5))</f>
        <v>0.90457753669506902</v>
      </c>
      <c r="CL228" s="2">
        <f>((3*CL$75*$BX$88*$BX$98*$BX$95)/(2*PI()))*(($BX$92^3)/(SQRT(SQRT(((CL$75*SIN($CB228))^2)+($BT$112-(CL$75*COS($CB228)))^2)^2+$BX$92^2)^5))</f>
        <v>0.92526181822243025</v>
      </c>
      <c r="CM228" s="2">
        <f>((3*CM$75*$BX$88*$BX$98*$BX$95)/(2*PI()))*(($BX$92^3)/(SQRT(SQRT(((CM$75*SIN($CB228))^2)+($BT$112-(CM$75*COS($CB228)))^2)^2+$BX$92^2)^5))</f>
        <v>0.9318365545395082</v>
      </c>
    </row>
    <row r="229" spans="80:92" x14ac:dyDescent="0.2">
      <c r="CB229">
        <f>CB228+$BX$98</f>
        <v>4.319689898685966</v>
      </c>
      <c r="CC229" s="79"/>
      <c r="CD229" s="2">
        <f>((3*CD$75*$BX$88*$BX$98*$BX$95)/(2*PI()))*(($BX$92^3)/(SQRT(SQRT(((CD$75*SIN($CB229))^2)+($BT$112-(CD$75*COS($CB229)))^2)^2+$BX$92^2)^5))</f>
        <v>0.11547152365220448</v>
      </c>
      <c r="CE229" s="2">
        <f>((3*CE$75*$BX$88*$BX$98*$BX$95)/(2*PI()))*(($BX$92^3)/(SQRT(SQRT(((CE$75*SIN($CB229))^2)+($BT$112-(CE$75*COS($CB229)))^2)^2+$BX$92^2)^5))</f>
        <v>0.32858273460329751</v>
      </c>
      <c r="CF229" s="2">
        <f>((3*CF$75*$BX$88*$BX$98*$BX$95)/(2*PI()))*(($BX$92^3)/(SQRT(SQRT(((CF$75*SIN($CB229))^2)+($BT$112-(CF$75*COS($CB229)))^2)^2+$BX$92^2)^5))</f>
        <v>0.51608575654939814</v>
      </c>
      <c r="CG229" s="2">
        <f>((3*CG$75*$BX$88*$BX$98*$BX$95)/(2*PI()))*(($BX$92^3)/(SQRT(SQRT(((CG$75*SIN($CB229))^2)+($BT$112-(CG$75*COS($CB229)))^2)^2+$BX$92^2)^5))</f>
        <v>0.67680829903141648</v>
      </c>
      <c r="CH229" s="2">
        <f>((3*CH$75*$BX$88*$BX$98*$BX$95)/(2*PI()))*(($BX$92^3)/(SQRT(SQRT(((CH$75*SIN($CB229))^2)+($BT$112-(CH$75*COS($CB229)))^2)^2+$BX$92^2)^5))</f>
        <v>0.81064136899245909</v>
      </c>
      <c r="CI229" s="2">
        <f>((3*CI$75*$BX$88*$BX$98*$BX$95)/(2*PI()))*(($BX$92^3)/(SQRT(SQRT(((CI$75*SIN($CB229))^2)+($BT$112-(CI$75*COS($CB229)))^2)^2+$BX$92^2)^5))</f>
        <v>0.91837346925977703</v>
      </c>
      <c r="CJ229" s="2">
        <f>((3*CJ$75*$BX$88*$BX$98*$BX$95)/(2*PI()))*(($BX$92^3)/(SQRT(SQRT(((CJ$75*SIN($CB229))^2)+($BT$112-(CJ$75*COS($CB229)))^2)^2+$BX$92^2)^5))</f>
        <v>1.0014991036327912</v>
      </c>
      <c r="CK229" s="2">
        <f>((3*CK$75*$BX$88*$BX$98*$BX$95)/(2*PI()))*(($BX$92^3)/(SQRT(SQRT(((CK$75*SIN($CB229))^2)+($BT$112-(CK$75*COS($CB229)))^2)^2+$BX$92^2)^5))</f>
        <v>1.062022452711989</v>
      </c>
      <c r="CL229" s="2">
        <f>((3*CL$75*$BX$88*$BX$98*$BX$95)/(2*PI()))*(($BX$92^3)/(SQRT(SQRT(((CL$75*SIN($CB229))^2)+($BT$112-(CL$75*COS($CB229)))^2)^2+$BX$92^2)^5))</f>
        <v>1.1022725063997123</v>
      </c>
      <c r="CM229" s="2">
        <f>((3*CM$75*$BX$88*$BX$98*$BX$95)/(2*PI()))*(($BX$92^3)/(SQRT(SQRT(((CM$75*SIN($CB229))^2)+($BT$112-(CM$75*COS($CB229)))^2)^2+$BX$92^2)^5))</f>
        <v>1.1247406892459588</v>
      </c>
    </row>
    <row r="230" spans="80:92" x14ac:dyDescent="0.2">
      <c r="CB230">
        <f>CB229+$BX$98</f>
        <v>4.5814892864851151</v>
      </c>
      <c r="CC230" s="79"/>
      <c r="CD230" s="2">
        <f>((3*CD$75*$BX$88*$BX$98*$BX$95)/(2*PI()))*(($BX$92^3)/(SQRT(SQRT(((CD$75*SIN($CB230))^2)+($BT$112-(CD$75*COS($CB230)))^2)^2+$BX$92^2)^5))</f>
        <v>0.11722027425362447</v>
      </c>
      <c r="CE230" s="2">
        <f>((3*CE$75*$BX$88*$BX$98*$BX$95)/(2*PI()))*(($BX$92^3)/(SQRT(SQRT(((CE$75*SIN($CB230))^2)+($BT$112-(CE$75*COS($CB230)))^2)^2+$BX$92^2)^5))</f>
        <v>0.3435036723622516</v>
      </c>
      <c r="CF230" s="2">
        <f>((3*CF$75*$BX$88*$BX$98*$BX$95)/(2*PI()))*(($BX$92^3)/(SQRT(SQRT(((CF$75*SIN($CB230))^2)+($BT$112-(CF$75*COS($CB230)))^2)^2+$BX$92^2)^5))</f>
        <v>0.55499568634635543</v>
      </c>
      <c r="CG230" s="2">
        <f>((3*CG$75*$BX$88*$BX$98*$BX$95)/(2*PI()))*(($BX$92^3)/(SQRT(SQRT(((CG$75*SIN($CB230))^2)+($BT$112-(CG$75*COS($CB230)))^2)^2+$BX$92^2)^5))</f>
        <v>0.74774191395294165</v>
      </c>
      <c r="CH230" s="2">
        <f>((3*CH$75*$BX$88*$BX$98*$BX$95)/(2*PI()))*(($BX$92^3)/(SQRT(SQRT(((CH$75*SIN($CB230))^2)+($BT$112-(CH$75*COS($CB230)))^2)^2+$BX$92^2)^5))</f>
        <v>0.91875861084707833</v>
      </c>
      <c r="CI230" s="2">
        <f>((3*CI$75*$BX$88*$BX$98*$BX$95)/(2*PI()))*(($BX$92^3)/(SQRT(SQRT(((CI$75*SIN($CB230))^2)+($BT$112-(CI$75*COS($CB230)))^2)^2+$BX$92^2)^5))</f>
        <v>1.0660914777503447</v>
      </c>
      <c r="CJ230" s="2">
        <f>((3*CJ$75*$BX$88*$BX$98*$BX$95)/(2*PI()))*(($BX$92^3)/(SQRT(SQRT(((CJ$75*SIN($CB230))^2)+($BT$112-(CJ$75*COS($CB230)))^2)^2+$BX$92^2)^5))</f>
        <v>1.1887973183609399</v>
      </c>
      <c r="CK230" s="2">
        <f>((3*CK$75*$BX$88*$BX$98*$BX$95)/(2*PI()))*(($BX$92^3)/(SQRT(SQRT(((CK$75*SIN($CB230))^2)+($BT$112-(CK$75*COS($CB230)))^2)^2+$BX$92^2)^5))</f>
        <v>1.2868610873993638</v>
      </c>
      <c r="CL230" s="2">
        <f>((3*CL$75*$BX$88*$BX$98*$BX$95)/(2*PI()))*(($BX$92^3)/(SQRT(SQRT(((CL$75*SIN($CB230))^2)+($BT$112-(CL$75*COS($CB230)))^2)^2+$BX$92^2)^5))</f>
        <v>1.3610657089439002</v>
      </c>
      <c r="CM230" s="2">
        <f>((3*CM$75*$BX$88*$BX$98*$BX$95)/(2*PI()))*(($BX$92^3)/(SQRT(SQRT(((CM$75*SIN($CB230))^2)+($BT$112-(CM$75*COS($CB230)))^2)^2+$BX$92^2)^5))</f>
        <v>1.4128337340002548</v>
      </c>
    </row>
    <row r="231" spans="80:92" x14ac:dyDescent="0.2">
      <c r="CB231">
        <f>CB230+$BX$98</f>
        <v>4.8432886742842642</v>
      </c>
      <c r="CC231" s="79"/>
      <c r="CD231" s="2">
        <f>((3*CD$75*$BX$88*$BX$98*$BX$95)/(2*PI()))*(($BX$92^3)/(SQRT(SQRT(((CD$75*SIN($CB231))^2)+($BT$112-(CD$75*COS($CB231)))^2)^2+$BX$92^2)^5))</f>
        <v>0.11907002699559791</v>
      </c>
      <c r="CE231" s="2">
        <f>((3*CE$75*$BX$88*$BX$98*$BX$95)/(2*PI()))*(($BX$92^3)/(SQRT(SQRT(((CE$75*SIN($CB231))^2)+($BT$112-(CE$75*COS($CB231)))^2)^2+$BX$92^2)^5))</f>
        <v>0.35996976624842647</v>
      </c>
      <c r="CF231" s="2">
        <f>((3*CF$75*$BX$88*$BX$98*$BX$95)/(2*PI()))*(($BX$92^3)/(SQRT(SQRT(((CF$75*SIN($CB231))^2)+($BT$112-(CF$75*COS($CB231)))^2)^2+$BX$92^2)^5))</f>
        <v>0.59974638286046578</v>
      </c>
      <c r="CG231" s="2">
        <f>((3*CG$75*$BX$88*$BX$98*$BX$95)/(2*PI()))*(($BX$92^3)/(SQRT(SQRT(((CG$75*SIN($CB231))^2)+($BT$112-(CG$75*COS($CB231)))^2)^2+$BX$92^2)^5))</f>
        <v>0.83264617886818848</v>
      </c>
      <c r="CH231" s="2">
        <f>((3*CH$75*$BX$88*$BX$98*$BX$95)/(2*PI()))*(($BX$92^3)/(SQRT(SQRT(((CH$75*SIN($CB231))^2)+($BT$112-(CH$75*COS($CB231)))^2)^2+$BX$92^2)^5))</f>
        <v>1.0532139106217411</v>
      </c>
      <c r="CI231" s="2">
        <f>((3*CI$75*$BX$88*$BX$98*$BX$95)/(2*PI()))*(($BX$92^3)/(SQRT(SQRT(((CI$75*SIN($CB231))^2)+($BT$112-(CI$75*COS($CB231)))^2)^2+$BX$92^2)^5))</f>
        <v>1.2565864124359465</v>
      </c>
      <c r="CJ231" s="2">
        <f>((3*CJ$75*$BX$88*$BX$98*$BX$95)/(2*PI()))*(($BX$92^3)/(SQRT(SQRT(((CJ$75*SIN($CB231))^2)+($BT$112-(CJ$75*COS($CB231)))^2)^2+$BX$92^2)^5))</f>
        <v>1.4387323272927237</v>
      </c>
      <c r="CK231" s="2">
        <f>((3*CK$75*$BX$88*$BX$98*$BX$95)/(2*PI()))*(($BX$92^3)/(SQRT(SQRT(((CK$75*SIN($CB231))^2)+($BT$112-(CK$75*COS($CB231)))^2)^2+$BX$92^2)^5))</f>
        <v>1.5966177798676753</v>
      </c>
      <c r="CL231" s="2">
        <f>((3*CL$75*$BX$88*$BX$98*$BX$95)/(2*PI()))*(($BX$92^3)/(SQRT(SQRT(((CL$75*SIN($CB231))^2)+($BT$112-(CL$75*COS($CB231)))^2)^2+$BX$92^2)^5))</f>
        <v>1.7282880716662692</v>
      </c>
      <c r="CM231" s="2">
        <f>((3*CM$75*$BX$88*$BX$98*$BX$95)/(2*PI()))*(($BX$92^3)/(SQRT(SQRT(((CM$75*SIN($CB231))^2)+($BT$112-(CM$75*COS($CB231)))^2)^2+$BX$92^2)^5))</f>
        <v>1.8328662078382647</v>
      </c>
    </row>
    <row r="232" spans="80:92" x14ac:dyDescent="0.2">
      <c r="CB232">
        <f>CB231+$BX$98</f>
        <v>5.1050880620834134</v>
      </c>
      <c r="CC232" s="79"/>
      <c r="CD232" s="2">
        <f>((3*CD$75*$BX$88*$BX$98*$BX$95)/(2*PI()))*(($BX$92^3)/(SQRT(SQRT(((CD$75*SIN($CB232))^2)+($BT$112-(CD$75*COS($CB232)))^2)^2+$BX$92^2)^5))</f>
        <v>0.1208957847307446</v>
      </c>
      <c r="CE232" s="2">
        <f>((3*CE$75*$BX$88*$BX$98*$BX$95)/(2*PI()))*(($BX$92^3)/(SQRT(SQRT(((CE$75*SIN($CB232))^2)+($BT$112-(CE$75*COS($CB232)))^2)^2+$BX$92^2)^5))</f>
        <v>0.37694339252324327</v>
      </c>
      <c r="CF232" s="2">
        <f>((3*CF$75*$BX$88*$BX$98*$BX$95)/(2*PI()))*(($BX$92^3)/(SQRT(SQRT(((CF$75*SIN($CB232))^2)+($BT$112-(CF$75*COS($CB232)))^2)^2+$BX$92^2)^5))</f>
        <v>0.6479195191148569</v>
      </c>
      <c r="CG232" s="2">
        <f>((3*CG$75*$BX$88*$BX$98*$BX$95)/(2*PI()))*(($BX$92^3)/(SQRT(SQRT(((CG$75*SIN($CB232))^2)+($BT$112-(CG$75*COS($CB232)))^2)^2+$BX$92^2)^5))</f>
        <v>0.92804628285287893</v>
      </c>
      <c r="CH232" s="2">
        <f>((3*CH$75*$BX$88*$BX$98*$BX$95)/(2*PI()))*(($BX$92^3)/(SQRT(SQRT(((CH$75*SIN($CB232))^2)+($BT$112-(CH$75*COS($CB232)))^2)^2+$BX$92^2)^5))</f>
        <v>1.2107702186266607</v>
      </c>
      <c r="CI232" s="2">
        <f>((3*CI$75*$BX$88*$BX$98*$BX$95)/(2*PI()))*(($BX$92^3)/(SQRT(SQRT(((CI$75*SIN($CB232))^2)+($BT$112-(CI$75*COS($CB232)))^2)^2+$BX$92^2)^5))</f>
        <v>1.4890980284805744</v>
      </c>
      <c r="CJ232" s="2">
        <f>((3*CJ$75*$BX$88*$BX$98*$BX$95)/(2*PI()))*(($BX$92^3)/(SQRT(SQRT(((CJ$75*SIN($CB232))^2)+($BT$112-(CJ$75*COS($CB232)))^2)^2+$BX$92^2)^5))</f>
        <v>1.7559889603354621</v>
      </c>
      <c r="CK232" s="2">
        <f>((3*CK$75*$BX$88*$BX$98*$BX$95)/(2*PI()))*(($BX$92^3)/(SQRT(SQRT(((CK$75*SIN($CB232))^2)+($BT$112-(CK$75*COS($CB232)))^2)^2+$BX$92^2)^5))</f>
        <v>2.0047654381155788</v>
      </c>
      <c r="CL232" s="2">
        <f>((3*CL$75*$BX$88*$BX$98*$BX$95)/(2*PI()))*(($BX$92^3)/(SQRT(SQRT(((CL$75*SIN($CB232))^2)+($BT$112-(CL$75*COS($CB232)))^2)^2+$BX$92^2)^5))</f>
        <v>2.2294994816658678</v>
      </c>
      <c r="CM232" s="2">
        <f>((3*CM$75*$BX$88*$BX$98*$BX$95)/(2*PI()))*(($BX$92^3)/(SQRT(SQRT(((CM$75*SIN($CB232))^2)+($BT$112-(CM$75*COS($CB232)))^2)^2+$BX$92^2)^5))</f>
        <v>2.4253351460640595</v>
      </c>
    </row>
    <row r="233" spans="80:92" x14ac:dyDescent="0.2">
      <c r="CB233">
        <f>CB232+$BX$98</f>
        <v>5.3668874498825625</v>
      </c>
      <c r="CC233" s="79"/>
      <c r="CD233" s="2">
        <f>((3*CD$75*$BX$88*$BX$98*$BX$95)/(2*PI()))*(($BX$92^3)/(SQRT(SQRT(((CD$75*SIN($CB233))^2)+($BT$112-(CD$75*COS($CB233)))^2)^2+$BX$92^2)^5))</f>
        <v>0.12256621041834057</v>
      </c>
      <c r="CE233" s="2">
        <f>((3*CE$75*$BX$88*$BX$98*$BX$95)/(2*PI()))*(($BX$92^3)/(SQRT(SQRT(((CE$75*SIN($CB233))^2)+($BT$112-(CE$75*COS($CB233)))^2)^2+$BX$92^2)^5))</f>
        <v>0.39312959196256686</v>
      </c>
      <c r="CF233" s="2">
        <f>((3*CF$75*$BX$88*$BX$98*$BX$95)/(2*PI()))*(($BX$92^3)/(SQRT(SQRT(((CF$75*SIN($CB233))^2)+($BT$112-(CF$75*COS($CB233)))^2)^2+$BX$92^2)^5))</f>
        <v>0.69584423242856508</v>
      </c>
      <c r="CG233" s="2">
        <f>((3*CG$75*$BX$88*$BX$98*$BX$95)/(2*PI()))*(($BX$92^3)/(SQRT(SQRT(((CG$75*SIN($CB233))^2)+($BT$112-(CG$75*COS($CB233)))^2)^2+$BX$92^2)^5))</f>
        <v>1.0271119873692467</v>
      </c>
      <c r="CH233" s="2">
        <f>((3*CH$75*$BX$88*$BX$98*$BX$95)/(2*PI()))*(($BX$92^3)/(SQRT(SQRT(((CH$75*SIN($CB233))^2)+($BT$112-(CH$75*COS($CB233)))^2)^2+$BX$92^2)^5))</f>
        <v>1.3815717451416265</v>
      </c>
      <c r="CI233" s="2">
        <f>((3*CI$75*$BX$88*$BX$98*$BX$95)/(2*PI()))*(($BX$92^3)/(SQRT(SQRT(((CI$75*SIN($CB233))^2)+($BT$112-(CI$75*COS($CB233)))^2)^2+$BX$92^2)^5))</f>
        <v>1.7521631160760551</v>
      </c>
      <c r="CJ233" s="2">
        <f>((3*CJ$75*$BX$88*$BX$98*$BX$95)/(2*PI()))*(($BX$92^3)/(SQRT(SQRT(((CJ$75*SIN($CB233))^2)+($BT$112-(CJ$75*COS($CB233)))^2)^2+$BX$92^2)^5))</f>
        <v>2.1303507141936424</v>
      </c>
      <c r="CK233" s="2">
        <f>((3*CK$75*$BX$88*$BX$98*$BX$95)/(2*PI()))*(($BX$92^3)/(SQRT(SQRT(((CK$75*SIN($CB233))^2)+($BT$112-(CK$75*COS($CB233)))^2)^2+$BX$92^2)^5))</f>
        <v>2.5065101953269724</v>
      </c>
      <c r="CL233" s="2">
        <f>((3*CL$75*$BX$88*$BX$98*$BX$95)/(2*PI()))*(($BX$92^3)/(SQRT(SQRT(((CL$75*SIN($CB233))^2)+($BT$112-(CL$75*COS($CB233)))^2)^2+$BX$92^2)^5))</f>
        <v>2.8704534217682705</v>
      </c>
      <c r="CM233" s="2">
        <f>((3*CM$75*$BX$88*$BX$98*$BX$95)/(2*PI()))*(($BX$92^3)/(SQRT(SQRT(((CM$75*SIN($CB233))^2)+($BT$112-(CM$75*COS($CB233)))^2)^2+$BX$92^2)^5))</f>
        <v>3.2120464988156505</v>
      </c>
    </row>
    <row r="234" spans="80:92" x14ac:dyDescent="0.2">
      <c r="CB234">
        <f>CB233+$BX$98</f>
        <v>5.6286868376817116</v>
      </c>
      <c r="CC234" s="79"/>
      <c r="CD234" s="2">
        <f>((3*CD$75*$BX$88*$BX$98*$BX$95)/(2*PI()))*(($BX$92^3)/(SQRT(SQRT(((CD$75*SIN($CB234))^2)+($BT$112-(CD$75*COS($CB234)))^2)^2+$BX$92^2)^5))</f>
        <v>0.12395416601940708</v>
      </c>
      <c r="CE234" s="2">
        <f>((3*CE$75*$BX$88*$BX$98*$BX$95)/(2*PI()))*(($BX$92^3)/(SQRT(SQRT(((CE$75*SIN($CB234))^2)+($BT$112-(CE$75*COS($CB234)))^2)^2+$BX$92^2)^5))</f>
        <v>0.40707626480015968</v>
      </c>
      <c r="CF234" s="2">
        <f>((3*CF$75*$BX$88*$BX$98*$BX$95)/(2*PI()))*(($BX$92^3)/(SQRT(SQRT(((CF$75*SIN($CB234))^2)+($BT$112-(CF$75*COS($CB234)))^2)^2+$BX$92^2)^5))</f>
        <v>0.73873545152259978</v>
      </c>
      <c r="CG234" s="2">
        <f>((3*CG$75*$BX$88*$BX$98*$BX$95)/(2*PI()))*(($BX$92^3)/(SQRT(SQRT(((CG$75*SIN($CB234))^2)+($BT$112-(CG$75*COS($CB234)))^2)^2+$BX$92^2)^5))</f>
        <v>1.1193277252098313</v>
      </c>
      <c r="CH234" s="2">
        <f>((3*CH$75*$BX$88*$BX$98*$BX$95)/(2*PI()))*(($BX$92^3)/(SQRT(SQRT(((CH$75*SIN($CB234))^2)+($BT$112-(CH$75*COS($CB234)))^2)^2+$BX$92^2)^5))</f>
        <v>1.5471097306396353</v>
      </c>
      <c r="CI234" s="2">
        <f>((3*CI$75*$BX$88*$BX$98*$BX$95)/(2*PI()))*(($BX$92^3)/(SQRT(SQRT(((CI$75*SIN($CB234))^2)+($BT$112-(CI$75*COS($CB234)))^2)^2+$BX$92^2)^5))</f>
        <v>2.0177988040300203</v>
      </c>
      <c r="CJ234" s="2">
        <f>((3*CJ$75*$BX$88*$BX$98*$BX$95)/(2*PI()))*(($BX$92^3)/(SQRT(SQRT(((CJ$75*SIN($CB234))^2)+($BT$112-(CJ$75*COS($CB234)))^2)^2+$BX$92^2)^5))</f>
        <v>2.5243091554980226</v>
      </c>
      <c r="CK234" s="2">
        <f>((3*CK$75*$BX$88*$BX$98*$BX$95)/(2*PI()))*(($BX$92^3)/(SQRT(SQRT(((CK$75*SIN($CB234))^2)+($BT$112-(CK$75*COS($CB234)))^2)^2+$BX$92^2)^5))</f>
        <v>3.0566963824341697</v>
      </c>
      <c r="CL234" s="2">
        <f>((3*CL$75*$BX$88*$BX$98*$BX$95)/(2*PI()))*(($BX$92^3)/(SQRT(SQRT(((CL$75*SIN($CB234))^2)+($BT$112-(CL$75*COS($CB234)))^2)^2+$BX$92^2)^5))</f>
        <v>3.6023699554060853</v>
      </c>
      <c r="CM234" s="2">
        <f>((3*CM$75*$BX$88*$BX$98*$BX$95)/(2*PI()))*(($BX$92^3)/(SQRT(SQRT(((CM$75*SIN($CB234))^2)+($BT$112-(CM$75*COS($CB234)))^2)^2+$BX$92^2)^5))</f>
        <v>4.1466046770909397</v>
      </c>
    </row>
    <row r="235" spans="80:92" x14ac:dyDescent="0.2">
      <c r="CB235">
        <f>CB234+$BX$98</f>
        <v>5.8904862254808608</v>
      </c>
      <c r="CC235" s="79"/>
      <c r="CD235" s="2">
        <f>((3*CD$75*$BX$88*$BX$98*$BX$95)/(2*PI()))*(($BX$92^3)/(SQRT(SQRT(((CD$75*SIN($CB235))^2)+($BT$112-(CD$75*COS($CB235)))^2)^2+$BX$92^2)^5))</f>
        <v>0.12494891345334865</v>
      </c>
      <c r="CE235" s="2">
        <f>((3*CE$75*$BX$88*$BX$98*$BX$95)/(2*PI()))*(($BX$92^3)/(SQRT(SQRT(((CE$75*SIN($CB235))^2)+($BT$112-(CE$75*COS($CB235)))^2)^2+$BX$92^2)^5))</f>
        <v>0.41735947665629564</v>
      </c>
      <c r="CF235" s="2">
        <f>((3*CF$75*$BX$88*$BX$98*$BX$95)/(2*PI()))*(($BX$92^3)/(SQRT(SQRT(((CF$75*SIN($CB235))^2)+($BT$112-(CF$75*COS($CB235)))^2)^2+$BX$92^2)^5))</f>
        <v>0.77132938990759714</v>
      </c>
      <c r="CG235" s="2">
        <f>((3*CG$75*$BX$88*$BX$98*$BX$95)/(2*PI()))*(($BX$92^3)/(SQRT(SQRT(((CG$75*SIN($CB235))^2)+($BT$112-(CG$75*COS($CB235)))^2)^2+$BX$92^2)^5))</f>
        <v>1.1916738101301219</v>
      </c>
      <c r="CH235" s="2">
        <f>((3*CH$75*$BX$88*$BX$98*$BX$95)/(2*PI()))*(($BX$92^3)/(SQRT(SQRT(((CH$75*SIN($CB235))^2)+($BT$112-(CH$75*COS($CB235)))^2)^2+$BX$92^2)^5))</f>
        <v>1.6813859467379682</v>
      </c>
      <c r="CI235" s="2">
        <f>((3*CI$75*$BX$88*$BX$98*$BX$95)/(2*PI()))*(($BX$92^3)/(SQRT(SQRT(((CI$75*SIN($CB235))^2)+($BT$112-(CI$75*COS($CB235)))^2)^2+$BX$92^2)^5))</f>
        <v>2.24085989909686</v>
      </c>
      <c r="CJ235" s="2">
        <f>((3*CJ$75*$BX$88*$BX$98*$BX$95)/(2*PI()))*(($BX$92^3)/(SQRT(SQRT(((CJ$75*SIN($CB235))^2)+($BT$112-(CJ$75*COS($CB235)))^2)^2+$BX$92^2)^5))</f>
        <v>2.8671080298022482</v>
      </c>
      <c r="CK235" s="2">
        <f>((3*CK$75*$BX$88*$BX$98*$BX$95)/(2*PI()))*(($BX$92^3)/(SQRT(SQRT(((CK$75*SIN($CB235))^2)+($BT$112-(CK$75*COS($CB235)))^2)^2+$BX$92^2)^5))</f>
        <v>3.5530772980367029</v>
      </c>
      <c r="CL235" s="2">
        <f>((3*CL$75*$BX$88*$BX$98*$BX$95)/(2*PI()))*(($BX$92^3)/(SQRT(SQRT(((CL$75*SIN($CB235))^2)+($BT$112-(CL$75*COS($CB235)))^2)^2+$BX$92^2)^5))</f>
        <v>4.2871939615852268</v>
      </c>
      <c r="CM235" s="2">
        <f>((3*CM$75*$BX$88*$BX$98*$BX$95)/(2*PI()))*(($BX$92^3)/(SQRT(SQRT(((CM$75*SIN($CB235))^2)+($BT$112-(CM$75*COS($CB235)))^2)^2+$BX$92^2)^5))</f>
        <v>5.053272963036239</v>
      </c>
    </row>
    <row r="236" spans="80:92" x14ac:dyDescent="0.2">
      <c r="CB236">
        <f>CB235+$BX$98</f>
        <v>6.1522856132800099</v>
      </c>
      <c r="CC236" s="79"/>
      <c r="CD236" s="2">
        <f>((3*CD$75*$BX$88*$BX$98*$BX$95)/(2*PI()))*(($BX$92^3)/(SQRT(SQRT(((CD$75*SIN($CB236))^2)+($BT$112-(CD$75*COS($CB236)))^2)^2+$BX$92^2)^5))</f>
        <v>0.12546822644328204</v>
      </c>
      <c r="CE236" s="2">
        <f>((3*CE$75*$BX$88*$BX$98*$BX$95)/(2*PI()))*(($BX$92^3)/(SQRT(SQRT(((CE$75*SIN($CB236))^2)+($BT$112-(CE$75*COS($CB236)))^2)^2+$BX$92^2)^5))</f>
        <v>0.42282570847739231</v>
      </c>
      <c r="CF236" s="2">
        <f>((3*CF$75*$BX$88*$BX$98*$BX$95)/(2*PI()))*(($BX$92^3)/(SQRT(SQRT(((CF$75*SIN($CB236))^2)+($BT$112-(CF$75*COS($CB236)))^2)^2+$BX$92^2)^5))</f>
        <v>0.78899597540193844</v>
      </c>
      <c r="CG236" s="2">
        <f>((3*CG$75*$BX$88*$BX$98*$BX$95)/(2*PI()))*(($BX$92^3)/(SQRT(SQRT(((CG$75*SIN($CB236))^2)+($BT$112-(CG$75*COS($CB236)))^2)^2+$BX$92^2)^5))</f>
        <v>1.2317129566933613</v>
      </c>
      <c r="CH236" s="2">
        <f>((3*CH$75*$BX$88*$BX$98*$BX$95)/(2*PI()))*(($BX$92^3)/(SQRT(SQRT(((CH$75*SIN($CB236))^2)+($BT$112-(CH$75*COS($CB236)))^2)^2+$BX$92^2)^5))</f>
        <v>1.7573639975239588</v>
      </c>
      <c r="CI236" s="2">
        <f>((3*CI$75*$BX$88*$BX$98*$BX$95)/(2*PI()))*(($BX$92^3)/(SQRT(SQRT(((CI$75*SIN($CB236))^2)+($BT$112-(CI$75*COS($CB236)))^2)^2+$BX$92^2)^5))</f>
        <v>2.3700553305261463</v>
      </c>
      <c r="CJ236" s="2">
        <f>((3*CJ$75*$BX$88*$BX$98*$BX$95)/(2*PI()))*(($BX$92^3)/(SQRT(SQRT(((CJ$75*SIN($CB236))^2)+($BT$112-(CJ$75*COS($CB236)))^2)^2+$BX$92^2)^5))</f>
        <v>3.070550788592513</v>
      </c>
      <c r="CK236" s="2">
        <f>((3*CK$75*$BX$88*$BX$98*$BX$95)/(2*PI()))*(($BX$92^3)/(SQRT(SQRT(((CK$75*SIN($CB236))^2)+($BT$112-(CK$75*COS($CB236)))^2)^2+$BX$92^2)^5))</f>
        <v>3.8551788485309464</v>
      </c>
      <c r="CL236" s="2">
        <f>((3*CL$75*$BX$88*$BX$98*$BX$95)/(2*PI()))*(($BX$92^3)/(SQRT(SQRT(((CL$75*SIN($CB236))^2)+($BT$112-(CL$75*COS($CB236)))^2)^2+$BX$92^2)^5))</f>
        <v>4.7148536016912717</v>
      </c>
      <c r="CM236" s="2">
        <f>((3*CM$75*$BX$88*$BX$98*$BX$95)/(2*PI()))*(($BX$92^3)/(SQRT(SQRT(((CM$75*SIN($CB236))^2)+($BT$112-(CM$75*COS($CB236)))^2)^2+$BX$92^2)^5))</f>
        <v>5.6343971557785784</v>
      </c>
      <c r="CN236" s="80">
        <f>SUM(CD213:CM236)</f>
        <v>292.11893942543583</v>
      </c>
    </row>
    <row r="238" spans="80:92" x14ac:dyDescent="0.2">
      <c r="CB238" t="s">
        <v>66</v>
      </c>
      <c r="CC238">
        <v>0</v>
      </c>
      <c r="CD238">
        <f>$BX$88/2</f>
        <v>5.2499999999999995E-3</v>
      </c>
      <c r="CE238">
        <f>CD238+$BX$88</f>
        <v>1.575E-2</v>
      </c>
      <c r="CF238">
        <f>CE238+$BX$88</f>
        <v>2.6249999999999999E-2</v>
      </c>
      <c r="CG238">
        <f t="shared" ref="CG238:CM238" si="111">CF238+$BX$88</f>
        <v>3.6749999999999998E-2</v>
      </c>
      <c r="CH238">
        <f t="shared" si="111"/>
        <v>4.725E-2</v>
      </c>
      <c r="CI238">
        <f t="shared" si="111"/>
        <v>5.7749999999999996E-2</v>
      </c>
      <c r="CJ238">
        <f t="shared" si="111"/>
        <v>6.8249999999999991E-2</v>
      </c>
      <c r="CK238">
        <f t="shared" si="111"/>
        <v>7.8749999999999987E-2</v>
      </c>
      <c r="CL238">
        <f t="shared" si="111"/>
        <v>8.9249999999999982E-2</v>
      </c>
      <c r="CM238">
        <f t="shared" si="111"/>
        <v>9.9749999999999978E-2</v>
      </c>
    </row>
    <row r="239" spans="80:92" x14ac:dyDescent="0.2">
      <c r="CC239" s="79"/>
      <c r="CD239" s="79"/>
      <c r="CE239" s="79"/>
      <c r="CF239" s="79"/>
      <c r="CG239" s="79"/>
      <c r="CH239" s="79"/>
      <c r="CI239" s="79"/>
      <c r="CJ239" s="79"/>
      <c r="CK239" s="79"/>
      <c r="CL239" s="79"/>
      <c r="CM239" s="79"/>
    </row>
    <row r="240" spans="80:92" x14ac:dyDescent="0.2">
      <c r="CB240">
        <f>$BX$98/2</f>
        <v>0.1308996938995747</v>
      </c>
      <c r="CC240" s="79"/>
      <c r="CD240" s="2">
        <f>((3*CD$75*$BX$88*$BX$98*$BX$95)/(2*PI()))*(($BX$92^3)/(SQRT(SQRT(((CD$75*SIN($CB240))^2)+($BT$113-(CD$75*COS($CB240)))^2)^2+$BX$92^2)^5))</f>
        <v>8.7076037480068105E-2</v>
      </c>
      <c r="CE240" s="2">
        <f>((3*CE$75*$BX$88*$BX$98*$BX$95)/(2*PI()))*(($BX$92^3)/(SQRT(SQRT(((CE$75*SIN($CB240))^2)+($BT$113-(CE$75*COS($CB240)))^2)^2+$BX$92^2)^5))</f>
        <v>0.29517520568945327</v>
      </c>
      <c r="CF240" s="2">
        <f>((3*CF$75*$BX$88*$BX$98*$BX$95)/(2*PI()))*(($BX$92^3)/(SQRT(SQRT(((CF$75*SIN($CB240))^2)+($BT$113-(CF$75*COS($CB240)))^2)^2+$BX$92^2)^5))</f>
        <v>0.55503789930482905</v>
      </c>
      <c r="CG240" s="2">
        <f>((3*CG$75*$BX$88*$BX$98*$BX$95)/(2*PI()))*(($BX$92^3)/(SQRT(SQRT(((CG$75*SIN($CB240))^2)+($BT$113-(CG$75*COS($CB240)))^2)^2+$BX$92^2)^5))</f>
        <v>0.87487082574577435</v>
      </c>
      <c r="CH240" s="2">
        <f>((3*CH$75*$BX$88*$BX$98*$BX$95)/(2*PI()))*(($BX$92^3)/(SQRT(SQRT(((CH$75*SIN($CB240))^2)+($BT$113-(CH$75*COS($CB240)))^2)^2+$BX$92^2)^5))</f>
        <v>1.2630454386323606</v>
      </c>
      <c r="CI240" s="2">
        <f>((3*CI$75*$BX$88*$BX$98*$BX$95)/(2*PI()))*(($BX$92^3)/(SQRT(SQRT(((CI$75*SIN($CB240))^2)+($BT$113-(CI$75*COS($CB240)))^2)^2+$BX$92^2)^5))</f>
        <v>1.7276184649956576</v>
      </c>
      <c r="CJ240" s="2">
        <f>((3*CJ$75*$BX$88*$BX$98*$BX$95)/(2*PI()))*(($BX$92^3)/(SQRT(SQRT(((CJ$75*SIN($CB240))^2)+($BT$113-(CJ$75*COS($CB240)))^2)^2+$BX$92^2)^5))</f>
        <v>2.2756720707612406</v>
      </c>
      <c r="CK240" s="2">
        <f>((3*CK$75*$BX$88*$BX$98*$BX$95)/(2*PI()))*(($BX$92^3)/(SQRT(SQRT(((CK$75*SIN($CB240))^2)+($BT$113-(CK$75*COS($CB240)))^2)^2+$BX$92^2)^5))</f>
        <v>2.9124685243213522</v>
      </c>
      <c r="CL240" s="2">
        <f>((3*CL$75*$BX$88*$BX$98*$BX$95)/(2*PI()))*(($BX$92^3)/(SQRT(SQRT(((CL$75*SIN($CB240))^2)+($BT$113-(CL$75*COS($CB240)))^2)^2+$BX$92^2)^5))</f>
        <v>3.640442433045862</v>
      </c>
      <c r="CM240" s="2">
        <f>((3*CM$75*$BX$88*$BX$98*$BX$95)/(2*PI()))*(($BX$92^3)/(SQRT(SQRT(((CM$75*SIN($CB240))^2)+($BT$113-(CM$75*COS($CB240)))^2)^2+$BX$92^2)^5))</f>
        <v>4.4580938195410402</v>
      </c>
    </row>
    <row r="241" spans="80:91" x14ac:dyDescent="0.2">
      <c r="CB241">
        <f>CB240+$BX$98</f>
        <v>0.39269908169872414</v>
      </c>
      <c r="CC241" s="79"/>
      <c r="CD241" s="2">
        <f>((3*CD$75*$BX$88*$BX$98*$BX$95)/(2*PI()))*(($BX$92^3)/(SQRT(SQRT(((CD$75*SIN($CB241))^2)+($BT$113-(CD$75*COS($CB241)))^2)^2+$BX$92^2)^5))</f>
        <v>8.6702378992303042E-2</v>
      </c>
      <c r="CE241" s="2">
        <f>((3*CE$75*$BX$88*$BX$98*$BX$95)/(2*PI()))*(($BX$92^3)/(SQRT(SQRT(((CE$75*SIN($CB241))^2)+($BT$113-(CE$75*COS($CB241)))^2)^2+$BX$92^2)^5))</f>
        <v>0.2912105975536905</v>
      </c>
      <c r="CF241" s="2">
        <f>((3*CF$75*$BX$88*$BX$98*$BX$95)/(2*PI()))*(($BX$92^3)/(SQRT(SQRT(((CF$75*SIN($CB241))^2)+($BT$113-(CF$75*COS($CB241)))^2)^2+$BX$92^2)^5))</f>
        <v>0.54209027027554424</v>
      </c>
      <c r="CG241" s="2">
        <f>((3*CG$75*$BX$88*$BX$98*$BX$95)/(2*PI()))*(($BX$92^3)/(SQRT(SQRT(((CG$75*SIN($CB241))^2)+($BT$113-(CG$75*COS($CB241)))^2)^2+$BX$92^2)^5))</f>
        <v>0.84513969018332791</v>
      </c>
      <c r="CH241" s="2">
        <f>((3*CH$75*$BX$88*$BX$98*$BX$95)/(2*PI()))*(($BX$92^3)/(SQRT(SQRT(((CH$75*SIN($CB241))^2)+($BT$113-(CH$75*COS($CB241)))^2)^2+$BX$92^2)^5))</f>
        <v>1.2057173780271193</v>
      </c>
      <c r="CI241" s="2">
        <f>((3*CI$75*$BX$88*$BX$98*$BX$95)/(2*PI()))*(($BX$92^3)/(SQRT(SQRT(((CI$75*SIN($CB241))^2)+($BT$113-(CI$75*COS($CB241)))^2)^2+$BX$92^2)^5))</f>
        <v>1.6282538594042524</v>
      </c>
      <c r="CJ241" s="2">
        <f>((3*CJ$75*$BX$88*$BX$98*$BX$95)/(2*PI()))*(($BX$92^3)/(SQRT(SQRT(((CJ$75*SIN($CB241))^2)+($BT$113-(CJ$75*COS($CB241)))^2)^2+$BX$92^2)^5))</f>
        <v>2.1156576371454894</v>
      </c>
      <c r="CK241" s="2">
        <f>((3*CK$75*$BX$88*$BX$98*$BX$95)/(2*PI()))*(($BX$92^3)/(SQRT(SQRT(((CK$75*SIN($CB241))^2)+($BT$113-(CK$75*COS($CB241)))^2)^2+$BX$92^2)^5))</f>
        <v>2.6686420611323731</v>
      </c>
      <c r="CL241" s="2">
        <f>((3*CL$75*$BX$88*$BX$98*$BX$95)/(2*PI()))*(($BX$92^3)/(SQRT(SQRT(((CL$75*SIN($CB241))^2)+($BT$113-(CL$75*COS($CB241)))^2)^2+$BX$92^2)^5))</f>
        <v>3.2850251350402164</v>
      </c>
      <c r="CM241" s="2">
        <f>((3*CM$75*$BX$88*$BX$98*$BX$95)/(2*PI()))*(($BX$92^3)/(SQRT(SQRT(((CM$75*SIN($CB241))^2)+($BT$113-(CM$75*COS($CB241)))^2)^2+$BX$92^2)^5))</f>
        <v>3.9590821157039287</v>
      </c>
    </row>
    <row r="242" spans="80:91" x14ac:dyDescent="0.2">
      <c r="CB242">
        <f>CB241+$BX$98</f>
        <v>0.65449846949787349</v>
      </c>
      <c r="CC242" s="79"/>
      <c r="CD242" s="2">
        <f>((3*CD$75*$BX$88*$BX$98*$BX$95)/(2*PI()))*(($BX$92^3)/(SQRT(SQRT(((CD$75*SIN($CB242))^2)+($BT$113-(CD$75*COS($CB242)))^2)^2+$BX$92^2)^5))</f>
        <v>8.5986857338070391E-2</v>
      </c>
      <c r="CE242" s="2">
        <f>((3*CE$75*$BX$88*$BX$98*$BX$95)/(2*PI()))*(($BX$92^3)/(SQRT(SQRT(((CE$75*SIN($CB242))^2)+($BT$113-(CE$75*COS($CB242)))^2)^2+$BX$92^2)^5))</f>
        <v>0.28375999531863555</v>
      </c>
      <c r="CF242" s="2">
        <f>((3*CF$75*$BX$88*$BX$98*$BX$95)/(2*PI()))*(($BX$92^3)/(SQRT(SQRT(((CF$75*SIN($CB242))^2)+($BT$113-(CF$75*COS($CB242)))^2)^2+$BX$92^2)^5))</f>
        <v>0.51824857480736186</v>
      </c>
      <c r="CG242" s="2">
        <f>((3*CG$75*$BX$88*$BX$98*$BX$95)/(2*PI()))*(($BX$92^3)/(SQRT(SQRT(((CG$75*SIN($CB242))^2)+($BT$113-(CG$75*COS($CB242)))^2)^2+$BX$92^2)^5))</f>
        <v>0.7915823777314821</v>
      </c>
      <c r="CH242" s="2">
        <f>((3*CH$75*$BX$88*$BX$98*$BX$95)/(2*PI()))*(($BX$92^3)/(SQRT(SQRT(((CH$75*SIN($CB242))^2)+($BT$113-(CH$75*COS($CB242)))^2)^2+$BX$92^2)^5))</f>
        <v>1.1048516279033931</v>
      </c>
      <c r="CI242" s="2">
        <f>((3*CI$75*$BX$88*$BX$98*$BX$95)/(2*PI()))*(($BX$92^3)/(SQRT(SQRT(((CI$75*SIN($CB242))^2)+($BT$113-(CI$75*COS($CB242)))^2)^2+$BX$92^2)^5))</f>
        <v>1.4577614224644762</v>
      </c>
      <c r="CJ242" s="2">
        <f>((3*CJ$75*$BX$88*$BX$98*$BX$95)/(2*PI()))*(($BX$92^3)/(SQRT(SQRT(((CJ$75*SIN($CB242))^2)+($BT$113-(CJ$75*COS($CB242)))^2)^2+$BX$92^2)^5))</f>
        <v>1.8482995110376486</v>
      </c>
      <c r="CK242" s="2">
        <f>((3*CK$75*$BX$88*$BX$98*$BX$95)/(2*PI()))*(($BX$92^3)/(SQRT(SQRT(((CK$75*SIN($CB242))^2)+($BT$113-(CK$75*COS($CB242)))^2)^2+$BX$92^2)^5))</f>
        <v>2.2724595112566828</v>
      </c>
      <c r="CL242" s="2">
        <f>((3*CL$75*$BX$88*$BX$98*$BX$95)/(2*PI()))*(($BX$92^3)/(SQRT(SQRT(((CL$75*SIN($CB242))^2)+($BT$113-(CL$75*COS($CB242)))^2)^2+$BX$92^2)^5))</f>
        <v>2.7240683742524654</v>
      </c>
      <c r="CM242" s="2">
        <f>((3*CM$75*$BX$88*$BX$98*$BX$95)/(2*PI()))*(($BX$92^3)/(SQRT(SQRT(((CM$75*SIN($CB242))^2)+($BT$113-(CM$75*COS($CB242)))^2)^2+$BX$92^2)^5))</f>
        <v>3.1947671176257146</v>
      </c>
    </row>
    <row r="243" spans="80:91" x14ac:dyDescent="0.2">
      <c r="CB243">
        <f>CB242+$BX$98</f>
        <v>0.91629785729702284</v>
      </c>
      <c r="CC243" s="79"/>
      <c r="CD243" s="2">
        <f>((3*CD$75*$BX$88*$BX$98*$BX$95)/(2*PI()))*(($BX$92^3)/(SQRT(SQRT(((CD$75*SIN($CB243))^2)+($BT$113-(CD$75*COS($CB243)))^2)^2+$BX$92^2)^5))</f>
        <v>8.4988994200382334E-2</v>
      </c>
      <c r="CE243" s="2">
        <f>((3*CE$75*$BX$88*$BX$98*$BX$95)/(2*PI()))*(($BX$92^3)/(SQRT(SQRT(((CE$75*SIN($CB243))^2)+($BT$113-(CE$75*COS($CB243)))^2)^2+$BX$92^2)^5))</f>
        <v>0.27367137847475403</v>
      </c>
      <c r="CF243" s="2">
        <f>((3*CF$75*$BX$88*$BX$98*$BX$95)/(2*PI()))*(($BX$92^3)/(SQRT(SQRT(((CF$75*SIN($CB243))^2)+($BT$113-(CF$75*COS($CB243)))^2)^2+$BX$92^2)^5))</f>
        <v>0.48696760424490404</v>
      </c>
      <c r="CG243" s="2">
        <f>((3*CG$75*$BX$88*$BX$98*$BX$95)/(2*PI()))*(($BX$92^3)/(SQRT(SQRT(((CG$75*SIN($CB243))^2)+($BT$113-(CG$75*COS($CB243)))^2)^2+$BX$92^2)^5))</f>
        <v>0.72363028572024801</v>
      </c>
      <c r="CH243" s="2">
        <f>((3*CH$75*$BX$88*$BX$98*$BX$95)/(2*PI()))*(($BX$92^3)/(SQRT(SQRT(((CH$75*SIN($CB243))^2)+($BT$113-(CH$75*COS($CB243)))^2)^2+$BX$92^2)^5))</f>
        <v>0.98132685481324655</v>
      </c>
      <c r="CI243" s="2">
        <f>((3*CI$75*$BX$88*$BX$98*$BX$95)/(2*PI()))*(($BX$92^3)/(SQRT(SQRT(((CI$75*SIN($CB243))^2)+($BT$113-(CI$75*COS($CB243)))^2)^2+$BX$92^2)^5))</f>
        <v>1.2565762066716</v>
      </c>
      <c r="CJ243" s="2">
        <f>((3*CJ$75*$BX$88*$BX$98*$BX$95)/(2*PI()))*(($BX$92^3)/(SQRT(SQRT(((CJ$75*SIN($CB243))^2)+($BT$113-(CJ$75*COS($CB243)))^2)^2+$BX$92^2)^5))</f>
        <v>1.5447626142612123</v>
      </c>
      <c r="CK243" s="2">
        <f>((3*CK$75*$BX$88*$BX$98*$BX$95)/(2*PI()))*(($BX$92^3)/(SQRT(SQRT(((CK$75*SIN($CB243))^2)+($BT$113-(CK$75*COS($CB243)))^2)^2+$BX$92^2)^5))</f>
        <v>1.8402411807506951</v>
      </c>
      <c r="CL243" s="2">
        <f>((3*CL$75*$BX$88*$BX$98*$BX$95)/(2*PI()))*(($BX$92^3)/(SQRT(SQRT(((CL$75*SIN($CB243))^2)+($BT$113-(CL$75*COS($CB243)))^2)^2+$BX$92^2)^5))</f>
        <v>2.1365399981728177</v>
      </c>
      <c r="CM243" s="2">
        <f>((3*CM$75*$BX$88*$BX$98*$BX$95)/(2*PI()))*(($BX$92^3)/(SQRT(SQRT(((CM$75*SIN($CB243))^2)+($BT$113-(CM$75*COS($CB243)))^2)^2+$BX$92^2)^5))</f>
        <v>2.4266522741232577</v>
      </c>
    </row>
    <row r="244" spans="80:91" x14ac:dyDescent="0.2">
      <c r="CB244">
        <f>CB243+$BX$98</f>
        <v>1.1780972450961722</v>
      </c>
      <c r="CC244" s="79"/>
      <c r="CD244" s="2">
        <f>((3*CD$75*$BX$88*$BX$98*$BX$95)/(2*PI()))*(($BX$92^3)/(SQRT(SQRT(((CD$75*SIN($CB244))^2)+($BT$113-(CD$75*COS($CB244)))^2)^2+$BX$92^2)^5))</f>
        <v>8.3788816923857687E-2</v>
      </c>
      <c r="CE244" s="2">
        <f>((3*CE$75*$BX$88*$BX$98*$BX$95)/(2*PI()))*(($BX$92^3)/(SQRT(SQRT(((CE$75*SIN($CB244))^2)+($BT$113-(CE$75*COS($CB244)))^2)^2+$BX$92^2)^5))</f>
        <v>0.26198672178581922</v>
      </c>
      <c r="CF244" s="2">
        <f>((3*CF$75*$BX$88*$BX$98*$BX$95)/(2*PI()))*(($BX$92^3)/(SQRT(SQRT(((CF$75*SIN($CB244))^2)+($BT$113-(CF$75*COS($CB244)))^2)^2+$BX$92^2)^5))</f>
        <v>0.4521444603625826</v>
      </c>
      <c r="CG244" s="2">
        <f>((3*CG$75*$BX$88*$BX$98*$BX$95)/(2*PI()))*(($BX$92^3)/(SQRT(SQRT(((CG$75*SIN($CB244))^2)+($BT$113-(CG$75*COS($CB244)))^2)^2+$BX$92^2)^5))</f>
        <v>0.6510407071441574</v>
      </c>
      <c r="CH244" s="2">
        <f>((3*CH$75*$BX$88*$BX$98*$BX$95)/(2*PI()))*(($BX$92^3)/(SQRT(SQRT(((CH$75*SIN($CB244))^2)+($BT$113-(CH$75*COS($CB244)))^2)^2+$BX$92^2)^5))</f>
        <v>0.85488315610561594</v>
      </c>
      <c r="CI244" s="2">
        <f>((3*CI$75*$BX$88*$BX$98*$BX$95)/(2*PI()))*(($BX$92^3)/(SQRT(SQRT(((CI$75*SIN($CB244))^2)+($BT$113-(CI$75*COS($CB244)))^2)^2+$BX$92^2)^5))</f>
        <v>1.0594578711011027</v>
      </c>
      <c r="CJ244" s="2">
        <f>((3*CJ$75*$BX$88*$BX$98*$BX$95)/(2*PI()))*(($BX$92^3)/(SQRT(SQRT(((CJ$75*SIN($CB244))^2)+($BT$113-(CJ$75*COS($CB244)))^2)^2+$BX$92^2)^5))</f>
        <v>1.2603207872897357</v>
      </c>
      <c r="CK244" s="2">
        <f>((3*CK$75*$BX$88*$BX$98*$BX$95)/(2*PI()))*(($BX$92^3)/(SQRT(SQRT(((CK$75*SIN($CB244))^2)+($BT$113-(CK$75*COS($CB244)))^2)^2+$BX$92^2)^5))</f>
        <v>1.4530168022992858</v>
      </c>
      <c r="CL244" s="2">
        <f>((3*CL$75*$BX$88*$BX$98*$BX$95)/(2*PI()))*(($BX$92^3)/(SQRT(SQRT(((CL$75*SIN($CB244))^2)+($BT$113-(CL$75*COS($CB244)))^2)^2+$BX$92^2)^5))</f>
        <v>1.6333076127255848</v>
      </c>
      <c r="CM244" s="2">
        <f>((3*CM$75*$BX$88*$BX$98*$BX$95)/(2*PI()))*(($BX$92^3)/(SQRT(SQRT(((CM$75*SIN($CB244))^2)+($BT$113-(CM$75*COS($CB244)))^2)^2+$BX$92^2)^5))</f>
        <v>1.7973876270136715</v>
      </c>
    </row>
    <row r="245" spans="80:91" x14ac:dyDescent="0.2">
      <c r="CB245">
        <f>CB244+$BX$98</f>
        <v>1.4398966328953215</v>
      </c>
      <c r="CC245" s="79"/>
      <c r="CD245" s="2">
        <f>((3*CD$75*$BX$88*$BX$98*$BX$95)/(2*PI()))*(($BX$92^3)/(SQRT(SQRT(((CD$75*SIN($CB245))^2)+($BT$113-(CD$75*COS($CB245)))^2)^2+$BX$92^2)^5))</f>
        <v>8.2477999960866175E-2</v>
      </c>
      <c r="CE245" s="2">
        <f>((3*CE$75*$BX$88*$BX$98*$BX$95)/(2*PI()))*(($BX$92^3)/(SQRT(SQRT(((CE$75*SIN($CB245))^2)+($BT$113-(CE$75*COS($CB245)))^2)^2+$BX$92^2)^5))</f>
        <v>0.24976189721963199</v>
      </c>
      <c r="CF245" s="2">
        <f>((3*CF$75*$BX$88*$BX$98*$BX$95)/(2*PI()))*(($BX$92^3)/(SQRT(SQRT(((CF$75*SIN($CB245))^2)+($BT$113-(CF$75*COS($CB245)))^2)^2+$BX$92^2)^5))</f>
        <v>0.41728291180423122</v>
      </c>
      <c r="CG245" s="2">
        <f>((3*CG$75*$BX$88*$BX$98*$BX$95)/(2*PI()))*(($BX$92^3)/(SQRT(SQRT(((CG$75*SIN($CB245))^2)+($BT$113-(CG$75*COS($CB245)))^2)^2+$BX$92^2)^5))</f>
        <v>0.58155979398943725</v>
      </c>
      <c r="CH245" s="2">
        <f>((3*CH$75*$BX$88*$BX$98*$BX$95)/(2*PI()))*(($BX$92^3)/(SQRT(SQRT(((CH$75*SIN($CB245))^2)+($BT$113-(CH$75*COS($CB245)))^2)^2+$BX$92^2)^5))</f>
        <v>0.73921536215625461</v>
      </c>
      <c r="CI245" s="2">
        <f>((3*CI$75*$BX$88*$BX$98*$BX$95)/(2*PI()))*(($BX$92^3)/(SQRT(SQRT(((CI$75*SIN($CB245))^2)+($BT$113-(CI$75*COS($CB245)))^2)^2+$BX$92^2)^5))</f>
        <v>0.88713700801586615</v>
      </c>
      <c r="CJ245" s="2">
        <f>((3*CJ$75*$BX$88*$BX$98*$BX$95)/(2*PI()))*(($BX$92^3)/(SQRT(SQRT(((CJ$75*SIN($CB245))^2)+($BT$113-(CJ$75*COS($CB245)))^2)^2+$BX$92^2)^5))</f>
        <v>1.0226166100997409</v>
      </c>
      <c r="CK245" s="2">
        <f>((3*CK$75*$BX$88*$BX$98*$BX$95)/(2*PI()))*(($BX$92^3)/(SQRT(SQRT(((CK$75*SIN($CB245))^2)+($BT$113-(CK$75*COS($CB245)))^2)^2+$BX$92^2)^5))</f>
        <v>1.1434588591488943</v>
      </c>
      <c r="CL245" s="2">
        <f>((3*CL$75*$BX$88*$BX$98*$BX$95)/(2*PI()))*(($BX$92^3)/(SQRT(SQRT(((CL$75*SIN($CB245))^2)+($BT$113-(CL$75*COS($CB245)))^2)^2+$BX$92^2)^5))</f>
        <v>1.2480508831372987</v>
      </c>
      <c r="CM245" s="2">
        <f>((3*CM$75*$BX$88*$BX$98*$BX$95)/(2*PI()))*(($BX$92^3)/(SQRT(SQRT(((CM$75*SIN($CB245))^2)+($BT$113-(CM$75*COS($CB245)))^2)^2+$BX$92^2)^5))</f>
        <v>1.3353905744673114</v>
      </c>
    </row>
    <row r="246" spans="80:91" x14ac:dyDescent="0.2">
      <c r="CB246">
        <f>CB245+$BX$98</f>
        <v>1.7016960206944709</v>
      </c>
      <c r="CC246" s="79"/>
      <c r="CD246" s="2">
        <f>((3*CD$75*$BX$88*$BX$98*$BX$95)/(2*PI()))*(($BX$92^3)/(SQRT(SQRT(((CD$75*SIN($CB246))^2)+($BT$113-(CD$75*COS($CB246)))^2)^2+$BX$92^2)^5))</f>
        <v>8.1150990765495506E-2</v>
      </c>
      <c r="CE246" s="2">
        <f>((3*CE$75*$BX$88*$BX$98*$BX$95)/(2*PI()))*(($BX$92^3)/(SQRT(SQRT(((CE$75*SIN($CB246))^2)+($BT$113-(CE$75*COS($CB246)))^2)^2+$BX$92^2)^5))</f>
        <v>0.23793093454521952</v>
      </c>
      <c r="CF246" s="2">
        <f>((3*CF$75*$BX$88*$BX$98*$BX$95)/(2*PI()))*(($BX$92^3)/(SQRT(SQRT(((CF$75*SIN($CB246))^2)+($BT$113-(CF$75*COS($CB246)))^2)^2+$BX$92^2)^5))</f>
        <v>0.38503093911087855</v>
      </c>
      <c r="CG246" s="2">
        <f>((3*CG$75*$BX$88*$BX$98*$BX$95)/(2*PI()))*(($BX$92^3)/(SQRT(SQRT(((CG$75*SIN($CB246))^2)+($BT$113-(CG$75*COS($CB246)))^2)^2+$BX$92^2)^5))</f>
        <v>0.52009192054127962</v>
      </c>
      <c r="CH246" s="2">
        <f>((3*CH$75*$BX$88*$BX$98*$BX$95)/(2*PI()))*(($BX$92^3)/(SQRT(SQRT(((CH$75*SIN($CB246))^2)+($BT$113-(CH$75*COS($CB246)))^2)^2+$BX$92^2)^5))</f>
        <v>0.64129762706611215</v>
      </c>
      <c r="CI246" s="2">
        <f>((3*CI$75*$BX$88*$BX$98*$BX$95)/(2*PI()))*(($BX$92^3)/(SQRT(SQRT(((CI$75*SIN($CB246))^2)+($BT$113-(CI$75*COS($CB246)))^2)^2+$BX$92^2)^5))</f>
        <v>0.74740603919915261</v>
      </c>
      <c r="CJ246" s="2">
        <f>((3*CJ$75*$BX$88*$BX$98*$BX$95)/(2*PI()))*(($BX$92^3)/(SQRT(SQRT(((CJ$75*SIN($CB246))^2)+($BT$113-(CJ$75*COS($CB246)))^2)^2+$BX$92^2)^5))</f>
        <v>0.83774322037714632</v>
      </c>
      <c r="CK246" s="2">
        <f>((3*CK$75*$BX$88*$BX$98*$BX$95)/(2*PI()))*(($BX$92^3)/(SQRT(SQRT(((CK$75*SIN($CB246))^2)+($BT$113-(CK$75*COS($CB246)))^2)^2+$BX$92^2)^5))</f>
        <v>0.91216503612106126</v>
      </c>
      <c r="CL246" s="2">
        <f>((3*CL$75*$BX$88*$BX$98*$BX$95)/(2*PI()))*(($BX$92^3)/(SQRT(SQRT(((CL$75*SIN($CB246))^2)+($BT$113-(CL$75*COS($CB246)))^2)^2+$BX$92^2)^5))</f>
        <v>0.97099434453757638</v>
      </c>
      <c r="CM246" s="2">
        <f>((3*CM$75*$BX$88*$BX$98*$BX$95)/(2*PI()))*(($BX$92^3)/(SQRT(SQRT(((CM$75*SIN($CB246))^2)+($BT$113-(CM$75*COS($CB246)))^2)^2+$BX$92^2)^5))</f>
        <v>1.0149421972078518</v>
      </c>
    </row>
    <row r="247" spans="80:91" x14ac:dyDescent="0.2">
      <c r="CB247">
        <f>CB246+$BX$98</f>
        <v>1.9634954084936203</v>
      </c>
      <c r="CC247" s="79"/>
      <c r="CD247" s="2">
        <f>((3*CD$75*$BX$88*$BX$98*$BX$95)/(2*PI()))*(($BX$92^3)/(SQRT(SQRT(((CD$75*SIN($CB247))^2)+($BT$113-(CD$75*COS($CB247)))^2)^2+$BX$92^2)^5))</f>
        <v>7.9897406340827551E-2</v>
      </c>
      <c r="CE247" s="2">
        <f>((3*CE$75*$BX$88*$BX$98*$BX$95)/(2*PI()))*(($BX$92^3)/(SQRT(SQRT(((CE$75*SIN($CB247))^2)+($BT$113-(CE$75*COS($CB247)))^2)^2+$BX$92^2)^5))</f>
        <v>0.2272348613073194</v>
      </c>
      <c r="CF247" s="2">
        <f>((3*CF$75*$BX$88*$BX$98*$BX$95)/(2*PI()))*(($BX$92^3)/(SQRT(SQRT(((CF$75*SIN($CB247))^2)+($BT$113-(CF$75*COS($CB247)))^2)^2+$BX$92^2)^5))</f>
        <v>0.35709671515122837</v>
      </c>
      <c r="CG247" s="2">
        <f>((3*CG$75*$BX$88*$BX$98*$BX$95)/(2*PI()))*(($BX$92^3)/(SQRT(SQRT(((CG$75*SIN($CB247))^2)+($BT$113-(CG$75*COS($CB247)))^2)^2+$BX$92^2)^5))</f>
        <v>0.46901995799825885</v>
      </c>
      <c r="CH247" s="2">
        <f>((3*CH$75*$BX$88*$BX$98*$BX$95)/(2*PI()))*(($BX$92^3)/(SQRT(SQRT(((CH$75*SIN($CB247))^2)+($BT$113-(CH$75*COS($CB247)))^2)^2+$BX$92^2)^5))</f>
        <v>0.56312761684386214</v>
      </c>
      <c r="CI247" s="2">
        <f>((3*CI$75*$BX$88*$BX$98*$BX$95)/(2*PI()))*(($BX$92^3)/(SQRT(SQRT(((CI$75*SIN($CB247))^2)+($BT$113-(CI$75*COS($CB247)))^2)^2+$BX$92^2)^5))</f>
        <v>0.64003111338549679</v>
      </c>
      <c r="CJ247" s="2">
        <f>((3*CJ$75*$BX$88*$BX$98*$BX$95)/(2*PI()))*(($BX$92^3)/(SQRT(SQRT(((CJ$75*SIN($CB247))^2)+($BT$113-(CJ$75*COS($CB247)))^2)^2+$BX$92^2)^5))</f>
        <v>0.70072369312013705</v>
      </c>
      <c r="CK247" s="2">
        <f>((3*CK$75*$BX$88*$BX$98*$BX$95)/(2*PI()))*(($BX$92^3)/(SQRT(SQRT(((CK$75*SIN($CB247))^2)+($BT$113-(CK$75*COS($CB247)))^2)^2+$BX$92^2)^5))</f>
        <v>0.74647421824134519</v>
      </c>
      <c r="CL247" s="2">
        <f>((3*CL$75*$BX$88*$BX$98*$BX$95)/(2*PI()))*(($BX$92^3)/(SQRT(SQRT(((CL$75*SIN($CB247))^2)+($BT$113-(CL$75*COS($CB247)))^2)^2+$BX$92^2)^5))</f>
        <v>0.77872840337149596</v>
      </c>
      <c r="CM247" s="2">
        <f>((3*CM$75*$BX$88*$BX$98*$BX$95)/(2*PI()))*(($BX$92^3)/(SQRT(SQRT(((CM$75*SIN($CB247))^2)+($BT$113-(CM$75*COS($CB247)))^2)^2+$BX$92^2)^5))</f>
        <v>0.79902221338114199</v>
      </c>
    </row>
    <row r="248" spans="80:91" x14ac:dyDescent="0.2">
      <c r="CB248">
        <f>CB247+$BX$98</f>
        <v>2.2252947962927698</v>
      </c>
      <c r="CC248" s="79"/>
      <c r="CD248" s="2">
        <f>((3*CD$75*$BX$88*$BX$98*$BX$95)/(2*PI()))*(($BX$92^3)/(SQRT(SQRT(((CD$75*SIN($CB248))^2)+($BT$113-(CD$75*COS($CB248)))^2)^2+$BX$92^2)^5))</f>
        <v>7.8796403393077544E-2</v>
      </c>
      <c r="CE248" s="2">
        <f>((3*CE$75*$BX$88*$BX$98*$BX$95)/(2*PI()))*(($BX$92^3)/(SQRT(SQRT(((CE$75*SIN($CB248))^2)+($BT$113-(CE$75*COS($CB248)))^2)^2+$BX$92^2)^5))</f>
        <v>0.21820878584294576</v>
      </c>
      <c r="CF248" s="2">
        <f>((3*CF$75*$BX$88*$BX$98*$BX$95)/(2*PI()))*(($BX$92^3)/(SQRT(SQRT(((CF$75*SIN($CB248))^2)+($BT$113-(CF$75*COS($CB248)))^2)^2+$BX$92^2)^5))</f>
        <v>0.33440602630162586</v>
      </c>
      <c r="CG248" s="2">
        <f>((3*CG$75*$BX$88*$BX$98*$BX$95)/(2*PI()))*(($BX$92^3)/(SQRT(SQRT(((CG$75*SIN($CB248))^2)+($BT$113-(CG$75*COS($CB248)))^2)^2+$BX$92^2)^5))</f>
        <v>0.42900732733754043</v>
      </c>
      <c r="CH248" s="2">
        <f>((3*CH$75*$BX$88*$BX$98*$BX$95)/(2*PI()))*(($BX$92^3)/(SQRT(SQRT(((CH$75*SIN($CB248))^2)+($BT$113-(CH$75*COS($CB248)))^2)^2+$BX$92^2)^5))</f>
        <v>0.50393366749958846</v>
      </c>
      <c r="CI248" s="2">
        <f>((3*CI$75*$BX$88*$BX$98*$BX$95)/(2*PI()))*(($BX$92^3)/(SQRT(SQRT(((CI$75*SIN($CB248))^2)+($BT$113-(CI$75*COS($CB248)))^2)^2+$BX$92^2)^5))</f>
        <v>0.5612691616221791</v>
      </c>
      <c r="CJ248" s="2">
        <f>((3*CJ$75*$BX$88*$BX$98*$BX$95)/(2*PI()))*(($BX$92^3)/(SQRT(SQRT(((CJ$75*SIN($CB248))^2)+($BT$113-(CJ$75*COS($CB248)))^2)^2+$BX$92^2)^5))</f>
        <v>0.60314723926907909</v>
      </c>
      <c r="CK248" s="2">
        <f>((3*CK$75*$BX$88*$BX$98*$BX$95)/(2*PI()))*(($BX$92^3)/(SQRT(SQRT(((CK$75*SIN($CB248))^2)+($BT$113-(CK$75*COS($CB248)))^2)^2+$BX$92^2)^5))</f>
        <v>0.63166237955710214</v>
      </c>
      <c r="CL248" s="2">
        <f>((3*CL$75*$BX$88*$BX$98*$BX$95)/(2*PI()))*(($BX$92^3)/(SQRT(SQRT(((CL$75*SIN($CB248))^2)+($BT$113-(CL$75*COS($CB248)))^2)^2+$BX$92^2)^5))</f>
        <v>0.64880589991633109</v>
      </c>
      <c r="CM248" s="2">
        <f>((3*CM$75*$BX$88*$BX$98*$BX$95)/(2*PI()))*(($BX$92^3)/(SQRT(SQRT(((CM$75*SIN($CB248))^2)+($BT$113-(CM$75*COS($CB248)))^2)^2+$BX$92^2)^5))</f>
        <v>0.65642292024196458</v>
      </c>
    </row>
    <row r="249" spans="80:91" x14ac:dyDescent="0.2">
      <c r="CB249">
        <f>CB248+$BX$98</f>
        <v>2.4870941840919194</v>
      </c>
      <c r="CC249" s="79"/>
      <c r="CD249" s="2">
        <f>((3*CD$75*$BX$88*$BX$98*$BX$95)/(2*PI()))*(($BX$92^3)/(SQRT(SQRT(((CD$75*SIN($CB249))^2)+($BT$113-(CD$75*COS($CB249)))^2)^2+$BX$92^2)^5))</f>
        <v>7.7913127401187526E-2</v>
      </c>
      <c r="CE249" s="2">
        <f>((3*CE$75*$BX$88*$BX$98*$BX$95)/(2*PI()))*(($BX$92^3)/(SQRT(SQRT(((CE$75*SIN($CB249))^2)+($BT$113-(CE$75*COS($CB249)))^2)^2+$BX$92^2)^5))</f>
        <v>0.21120701500463598</v>
      </c>
      <c r="CF249" s="2">
        <f>((3*CF$75*$BX$88*$BX$98*$BX$95)/(2*PI()))*(($BX$92^3)/(SQRT(SQRT(((CF$75*SIN($CB249))^2)+($BT$113-(CF$75*COS($CB249)))^2)^2+$BX$92^2)^5))</f>
        <v>0.31734897055116335</v>
      </c>
      <c r="CG249" s="2">
        <f>((3*CG$75*$BX$88*$BX$98*$BX$95)/(2*PI()))*(($BX$92^3)/(SQRT(SQRT(((CG$75*SIN($CB249))^2)+($BT$113-(CG$75*COS($CB249)))^2)^2+$BX$92^2)^5))</f>
        <v>0.39979549427280464</v>
      </c>
      <c r="CH249" s="2">
        <f>((3*CH$75*$BX$88*$BX$98*$BX$95)/(2*PI()))*(($BX$92^3)/(SQRT(SQRT(((CH$75*SIN($CB249))^2)+($BT$113-(CH$75*COS($CB249)))^2)^2+$BX$92^2)^5))</f>
        <v>0.46187076509838593</v>
      </c>
      <c r="CI249" s="2">
        <f>((3*CI$75*$BX$88*$BX$98*$BX$95)/(2*PI()))*(($BX$92^3)/(SQRT(SQRT(((CI$75*SIN($CB249))^2)+($BT$113-(CI$75*COS($CB249)))^2)^2+$BX$92^2)^5))</f>
        <v>0.50667598287951998</v>
      </c>
      <c r="CJ249" s="2">
        <f>((3*CJ$75*$BX$88*$BX$98*$BX$95)/(2*PI()))*(($BX$92^3)/(SQRT(SQRT(((CJ$75*SIN($CB249))^2)+($BT$113-(CJ$75*COS($CB249)))^2)^2+$BX$92^2)^5))</f>
        <v>0.53703503851700463</v>
      </c>
      <c r="CK249" s="2">
        <f>((3*CK$75*$BX$88*$BX$98*$BX$95)/(2*PI()))*(($BX$92^3)/(SQRT(SQRT(((CK$75*SIN($CB249))^2)+($BT$113-(CK$75*COS($CB249)))^2)^2+$BX$92^2)^5))</f>
        <v>0.55546858436275837</v>
      </c>
      <c r="CL249" s="2">
        <f>((3*CL$75*$BX$88*$BX$98*$BX$95)/(2*PI()))*(($BX$92^3)/(SQRT(SQRT(((CL$75*SIN($CB249))^2)+($BT$113-(CL$75*COS($CB249)))^2)^2+$BX$92^2)^5))</f>
        <v>0.56418914461477343</v>
      </c>
      <c r="CM249" s="2">
        <f>((3*CM$75*$BX$88*$BX$98*$BX$95)/(2*PI()))*(($BX$92^3)/(SQRT(SQRT(((CM$75*SIN($CB249))^2)+($BT$113-(CM$75*COS($CB249)))^2)^2+$BX$92^2)^5))</f>
        <v>0.56511091487484166</v>
      </c>
    </row>
    <row r="250" spans="80:91" x14ac:dyDescent="0.2">
      <c r="CB250">
        <f>CB249+$BX$98</f>
        <v>2.748893571891069</v>
      </c>
      <c r="CC250" s="79"/>
      <c r="CD250" s="2">
        <f>((3*CD$75*$BX$88*$BX$98*$BX$95)/(2*PI()))*(($BX$92^3)/(SQRT(SQRT(((CD$75*SIN($CB250))^2)+($BT$113-(CD$75*COS($CB250)))^2)^2+$BX$92^2)^5))</f>
        <v>7.7296902219954916E-2</v>
      </c>
      <c r="CE250" s="2">
        <f>((3*CE$75*$BX$88*$BX$98*$BX$95)/(2*PI()))*(($BX$92^3)/(SQRT(SQRT(((CE$75*SIN($CB250))^2)+($BT$113-(CE$75*COS($CB250)))^2)^2+$BX$92^2)^5))</f>
        <v>0.20644449961277409</v>
      </c>
      <c r="CF250" s="2">
        <f>((3*CF$75*$BX$88*$BX$98*$BX$95)/(2*PI()))*(($BX$92^3)/(SQRT(SQRT(((CF$75*SIN($CB250))^2)+($BT$113-(CF$75*COS($CB250)))^2)^2+$BX$92^2)^5))</f>
        <v>0.30601465738637568</v>
      </c>
      <c r="CG250" s="2">
        <f>((3*CG$75*$BX$88*$BX$98*$BX$95)/(2*PI()))*(($BX$92^3)/(SQRT(SQRT(((CG$75*SIN($CB250))^2)+($BT$113-(CG$75*COS($CB250)))^2)^2+$BX$92^2)^5))</f>
        <v>0.38079508751575541</v>
      </c>
      <c r="CH250" s="2">
        <f>((3*CH$75*$BX$88*$BX$98*$BX$95)/(2*PI()))*(($BX$92^3)/(SQRT(SQRT(((CH$75*SIN($CB250))^2)+($BT$113-(CH$75*COS($CB250)))^2)^2+$BX$92^2)^5))</f>
        <v>0.43504004570676652</v>
      </c>
      <c r="CI250" s="2">
        <f>((3*CI$75*$BX$88*$BX$98*$BX$95)/(2*PI()))*(($BX$92^3)/(SQRT(SQRT(((CI$75*SIN($CB250))^2)+($BT$113-(CI$75*COS($CB250)))^2)^2+$BX$92^2)^5))</f>
        <v>0.47246410836962027</v>
      </c>
      <c r="CJ250" s="2">
        <f>((3*CJ$75*$BX$88*$BX$98*$BX$95)/(2*PI()))*(($BX$92^3)/(SQRT(SQRT(((CJ$75*SIN($CB250))^2)+($BT$113-(CJ$75*COS($CB250)))^2)^2+$BX$92^2)^5))</f>
        <v>0.49626334817140189</v>
      </c>
      <c r="CK250" s="2">
        <f>((3*CK$75*$BX$88*$BX$98*$BX$95)/(2*PI()))*(($BX$92^3)/(SQRT(SQRT(((CK$75*SIN($CB250))^2)+($BT$113-(CK$75*COS($CB250)))^2)^2+$BX$92^2)^5))</f>
        <v>0.50915341544384995</v>
      </c>
      <c r="CL250" s="2">
        <f>((3*CL$75*$BX$88*$BX$98*$BX$95)/(2*PI()))*(($BX$92^3)/(SQRT(SQRT(((CL$75*SIN($CB250))^2)+($BT$113-(CL$75*COS($CB250)))^2)^2+$BX$92^2)^5))</f>
        <v>0.5134166653919755</v>
      </c>
      <c r="CM250" s="2">
        <f>((3*CM$75*$BX$88*$BX$98*$BX$95)/(2*PI()))*(($BX$92^3)/(SQRT(SQRT(((CM$75*SIN($CB250))^2)+($BT$113-(CM$75*COS($CB250)))^2)^2+$BX$92^2)^5))</f>
        <v>0.51095273126286034</v>
      </c>
    </row>
    <row r="251" spans="80:91" x14ac:dyDescent="0.2">
      <c r="CB251">
        <f>CB250+$BX$98</f>
        <v>3.0106929596902186</v>
      </c>
      <c r="CC251" s="79"/>
      <c r="CD251" s="2">
        <f>((3*CD$75*$BX$88*$BX$98*$BX$95)/(2*PI()))*(($BX$92^3)/(SQRT(SQRT(((CD$75*SIN($CB251))^2)+($BT$113-(CD$75*COS($CB251)))^2)^2+$BX$92^2)^5))</f>
        <v>7.698059841476261E-2</v>
      </c>
      <c r="CE251" s="2">
        <f>((3*CE$75*$BX$88*$BX$98*$BX$95)/(2*PI()))*(($BX$92^3)/(SQRT(SQRT(((CE$75*SIN($CB251))^2)+($BT$113-(CE$75*COS($CB251)))^2)^2+$BX$92^2)^5))</f>
        <v>0.20403814888378652</v>
      </c>
      <c r="CF251" s="2">
        <f>((3*CF$75*$BX$88*$BX$98*$BX$95)/(2*PI()))*(($BX$92^3)/(SQRT(SQRT(((CF$75*SIN($CB251))^2)+($BT$113-(CF$75*COS($CB251)))^2)^2+$BX$92^2)^5))</f>
        <v>0.30036932473203992</v>
      </c>
      <c r="CG251" s="2">
        <f>((3*CG$75*$BX$88*$BX$98*$BX$95)/(2*PI()))*(($BX$92^3)/(SQRT(SQRT(((CG$75*SIN($CB251))^2)+($BT$113-(CG$75*COS($CB251)))^2)^2+$BX$92^2)^5))</f>
        <v>0.37145374585400759</v>
      </c>
      <c r="CH251" s="2">
        <f>((3*CH$75*$BX$88*$BX$98*$BX$95)/(2*PI()))*(($BX$92^3)/(SQRT(SQRT(((CH$75*SIN($CB251))^2)+($BT$113-(CH$75*COS($CB251)))^2)^2+$BX$92^2)^5))</f>
        <v>0.42200313131829065</v>
      </c>
      <c r="CI251" s="2">
        <f>((3*CI$75*$BX$88*$BX$98*$BX$95)/(2*PI()))*(($BX$92^3)/(SQRT(SQRT(((CI$75*SIN($CB251))^2)+($BT$113-(CI$75*COS($CB251)))^2)^2+$BX$92^2)^5))</f>
        <v>0.45601574990321653</v>
      </c>
      <c r="CJ251" s="2">
        <f>((3*CJ$75*$BX$88*$BX$98*$BX$95)/(2*PI()))*(($BX$92^3)/(SQRT(SQRT(((CJ$75*SIN($CB251))^2)+($BT$113-(CJ$75*COS($CB251)))^2)^2+$BX$92^2)^5))</f>
        <v>0.47684654995263615</v>
      </c>
      <c r="CK251" s="2">
        <f>((3*CK$75*$BX$88*$BX$98*$BX$95)/(2*PI()))*(($BX$92^3)/(SQRT(SQRT(((CK$75*SIN($CB251))^2)+($BT$113-(CK$75*COS($CB251)))^2)^2+$BX$92^2)^5))</f>
        <v>0.48728340198888953</v>
      </c>
      <c r="CL251" s="2">
        <f>((3*CL$75*$BX$88*$BX$98*$BX$95)/(2*PI()))*(($BX$92^3)/(SQRT(SQRT(((CL$75*SIN($CB251))^2)+($BT$113-(CL$75*COS($CB251)))^2)^2+$BX$92^2)^5))</f>
        <v>0.48962309168933249</v>
      </c>
      <c r="CM251" s="2">
        <f>((3*CM$75*$BX$88*$BX$98*$BX$95)/(2*PI()))*(($BX$92^3)/(SQRT(SQRT(((CM$75*SIN($CB251))^2)+($BT$113-(CM$75*COS($CB251)))^2)^2+$BX$92^2)^5))</f>
        <v>0.48574312597645769</v>
      </c>
    </row>
    <row r="252" spans="80:91" x14ac:dyDescent="0.2">
      <c r="CB252">
        <f>CB251+$BX$98</f>
        <v>3.2724923474893681</v>
      </c>
      <c r="CC252" s="79"/>
      <c r="CD252" s="2">
        <f>((3*CD$75*$BX$88*$BX$98*$BX$95)/(2*PI()))*(($BX$92^3)/(SQRT(SQRT(((CD$75*SIN($CB252))^2)+($BT$113-(CD$75*COS($CB252)))^2)^2+$BX$92^2)^5))</f>
        <v>7.698059841476261E-2</v>
      </c>
      <c r="CE252" s="2">
        <f>((3*CE$75*$BX$88*$BX$98*$BX$95)/(2*PI()))*(($BX$92^3)/(SQRT(SQRT(((CE$75*SIN($CB252))^2)+($BT$113-(CE$75*COS($CB252)))^2)^2+$BX$92^2)^5))</f>
        <v>0.20403814888378652</v>
      </c>
      <c r="CF252" s="2">
        <f>((3*CF$75*$BX$88*$BX$98*$BX$95)/(2*PI()))*(($BX$92^3)/(SQRT(SQRT(((CF$75*SIN($CB252))^2)+($BT$113-(CF$75*COS($CB252)))^2)^2+$BX$92^2)^5))</f>
        <v>0.30036932473203992</v>
      </c>
      <c r="CG252" s="2">
        <f>((3*CG$75*$BX$88*$BX$98*$BX$95)/(2*PI()))*(($BX$92^3)/(SQRT(SQRT(((CG$75*SIN($CB252))^2)+($BT$113-(CG$75*COS($CB252)))^2)^2+$BX$92^2)^5))</f>
        <v>0.37145374585400759</v>
      </c>
      <c r="CH252" s="2">
        <f>((3*CH$75*$BX$88*$BX$98*$BX$95)/(2*PI()))*(($BX$92^3)/(SQRT(SQRT(((CH$75*SIN($CB252))^2)+($BT$113-(CH$75*COS($CB252)))^2)^2+$BX$92^2)^5))</f>
        <v>0.42200313131829065</v>
      </c>
      <c r="CI252" s="2">
        <f>((3*CI$75*$BX$88*$BX$98*$BX$95)/(2*PI()))*(($BX$92^3)/(SQRT(SQRT(((CI$75*SIN($CB252))^2)+($BT$113-(CI$75*COS($CB252)))^2)^2+$BX$92^2)^5))</f>
        <v>0.45601574990321653</v>
      </c>
      <c r="CJ252" s="2">
        <f>((3*CJ$75*$BX$88*$BX$98*$BX$95)/(2*PI()))*(($BX$92^3)/(SQRT(SQRT(((CJ$75*SIN($CB252))^2)+($BT$113-(CJ$75*COS($CB252)))^2)^2+$BX$92^2)^5))</f>
        <v>0.47684654995263615</v>
      </c>
      <c r="CK252" s="2">
        <f>((3*CK$75*$BX$88*$BX$98*$BX$95)/(2*PI()))*(($BX$92^3)/(SQRT(SQRT(((CK$75*SIN($CB252))^2)+($BT$113-(CK$75*COS($CB252)))^2)^2+$BX$92^2)^5))</f>
        <v>0.48728340198888953</v>
      </c>
      <c r="CL252" s="2">
        <f>((3*CL$75*$BX$88*$BX$98*$BX$95)/(2*PI()))*(($BX$92^3)/(SQRT(SQRT(((CL$75*SIN($CB252))^2)+($BT$113-(CL$75*COS($CB252)))^2)^2+$BX$92^2)^5))</f>
        <v>0.48962309168933249</v>
      </c>
      <c r="CM252" s="2">
        <f>((3*CM$75*$BX$88*$BX$98*$BX$95)/(2*PI()))*(($BX$92^3)/(SQRT(SQRT(((CM$75*SIN($CB252))^2)+($BT$113-(CM$75*COS($CB252)))^2)^2+$BX$92^2)^5))</f>
        <v>0.48574312597645769</v>
      </c>
    </row>
    <row r="253" spans="80:91" x14ac:dyDescent="0.2">
      <c r="CB253">
        <f>CB252+$BX$98</f>
        <v>3.5342917352885177</v>
      </c>
      <c r="CC253" s="79"/>
      <c r="CD253" s="2">
        <f>((3*CD$75*$BX$88*$BX$98*$BX$95)/(2*PI()))*(($BX$92^3)/(SQRT(SQRT(((CD$75*SIN($CB253))^2)+($BT$113-(CD$75*COS($CB253)))^2)^2+$BX$92^2)^5))</f>
        <v>7.7296902219954916E-2</v>
      </c>
      <c r="CE253" s="2">
        <f>((3*CE$75*$BX$88*$BX$98*$BX$95)/(2*PI()))*(($BX$92^3)/(SQRT(SQRT(((CE$75*SIN($CB253))^2)+($BT$113-(CE$75*COS($CB253)))^2)^2+$BX$92^2)^5))</f>
        <v>0.20644449961277409</v>
      </c>
      <c r="CF253" s="2">
        <f>((3*CF$75*$BX$88*$BX$98*$BX$95)/(2*PI()))*(($BX$92^3)/(SQRT(SQRT(((CF$75*SIN($CB253))^2)+($BT$113-(CF$75*COS($CB253)))^2)^2+$BX$92^2)^5))</f>
        <v>0.30601465738637568</v>
      </c>
      <c r="CG253" s="2">
        <f>((3*CG$75*$BX$88*$BX$98*$BX$95)/(2*PI()))*(($BX$92^3)/(SQRT(SQRT(((CG$75*SIN($CB253))^2)+($BT$113-(CG$75*COS($CB253)))^2)^2+$BX$92^2)^5))</f>
        <v>0.38079508751575541</v>
      </c>
      <c r="CH253" s="2">
        <f>((3*CH$75*$BX$88*$BX$98*$BX$95)/(2*PI()))*(($BX$92^3)/(SQRT(SQRT(((CH$75*SIN($CB253))^2)+($BT$113-(CH$75*COS($CB253)))^2)^2+$BX$92^2)^5))</f>
        <v>0.43504004570676652</v>
      </c>
      <c r="CI253" s="2">
        <f>((3*CI$75*$BX$88*$BX$98*$BX$95)/(2*PI()))*(($BX$92^3)/(SQRT(SQRT(((CI$75*SIN($CB253))^2)+($BT$113-(CI$75*COS($CB253)))^2)^2+$BX$92^2)^5))</f>
        <v>0.47246410836962027</v>
      </c>
      <c r="CJ253" s="2">
        <f>((3*CJ$75*$BX$88*$BX$98*$BX$95)/(2*PI()))*(($BX$92^3)/(SQRT(SQRT(((CJ$75*SIN($CB253))^2)+($BT$113-(CJ$75*COS($CB253)))^2)^2+$BX$92^2)^5))</f>
        <v>0.49626334817140189</v>
      </c>
      <c r="CK253" s="2">
        <f>((3*CK$75*$BX$88*$BX$98*$BX$95)/(2*PI()))*(($BX$92^3)/(SQRT(SQRT(((CK$75*SIN($CB253))^2)+($BT$113-(CK$75*COS($CB253)))^2)^2+$BX$92^2)^5))</f>
        <v>0.50915341544384995</v>
      </c>
      <c r="CL253" s="2">
        <f>((3*CL$75*$BX$88*$BX$98*$BX$95)/(2*PI()))*(($BX$92^3)/(SQRT(SQRT(((CL$75*SIN($CB253))^2)+($BT$113-(CL$75*COS($CB253)))^2)^2+$BX$92^2)^5))</f>
        <v>0.51341666539197595</v>
      </c>
      <c r="CM253" s="2">
        <f>((3*CM$75*$BX$88*$BX$98*$BX$95)/(2*PI()))*(($BX$92^3)/(SQRT(SQRT(((CM$75*SIN($CB253))^2)+($BT$113-(CM$75*COS($CB253)))^2)^2+$BX$92^2)^5))</f>
        <v>0.51095273126286034</v>
      </c>
    </row>
    <row r="254" spans="80:91" x14ac:dyDescent="0.2">
      <c r="CB254">
        <f>CB253+$BX$98</f>
        <v>3.7960911230876673</v>
      </c>
      <c r="CC254" s="79"/>
      <c r="CD254" s="2">
        <f>((3*CD$75*$BX$88*$BX$98*$BX$95)/(2*PI()))*(($BX$92^3)/(SQRT(SQRT(((CD$75*SIN($CB254))^2)+($BT$113-(CD$75*COS($CB254)))^2)^2+$BX$92^2)^5))</f>
        <v>7.7913127401187526E-2</v>
      </c>
      <c r="CE254" s="2">
        <f>((3*CE$75*$BX$88*$BX$98*$BX$95)/(2*PI()))*(($BX$92^3)/(SQRT(SQRT(((CE$75*SIN($CB254))^2)+($BT$113-(CE$75*COS($CB254)))^2)^2+$BX$92^2)^5))</f>
        <v>0.21120701500463598</v>
      </c>
      <c r="CF254" s="2">
        <f>((3*CF$75*$BX$88*$BX$98*$BX$95)/(2*PI()))*(($BX$92^3)/(SQRT(SQRT(((CF$75*SIN($CB254))^2)+($BT$113-(CF$75*COS($CB254)))^2)^2+$BX$92^2)^5))</f>
        <v>0.31734897055116335</v>
      </c>
      <c r="CG254" s="2">
        <f>((3*CG$75*$BX$88*$BX$98*$BX$95)/(2*PI()))*(($BX$92^3)/(SQRT(SQRT(((CG$75*SIN($CB254))^2)+($BT$113-(CG$75*COS($CB254)))^2)^2+$BX$92^2)^5))</f>
        <v>0.39979549427280464</v>
      </c>
      <c r="CH254" s="2">
        <f>((3*CH$75*$BX$88*$BX$98*$BX$95)/(2*PI()))*(($BX$92^3)/(SQRT(SQRT(((CH$75*SIN($CB254))^2)+($BT$113-(CH$75*COS($CB254)))^2)^2+$BX$92^2)^5))</f>
        <v>0.46187076509838593</v>
      </c>
      <c r="CI254" s="2">
        <f>((3*CI$75*$BX$88*$BX$98*$BX$95)/(2*PI()))*(($BX$92^3)/(SQRT(SQRT(((CI$75*SIN($CB254))^2)+($BT$113-(CI$75*COS($CB254)))^2)^2+$BX$92^2)^5))</f>
        <v>0.50667598287951998</v>
      </c>
      <c r="CJ254" s="2">
        <f>((3*CJ$75*$BX$88*$BX$98*$BX$95)/(2*PI()))*(($BX$92^3)/(SQRT(SQRT(((CJ$75*SIN($CB254))^2)+($BT$113-(CJ$75*COS($CB254)))^2)^2+$BX$92^2)^5))</f>
        <v>0.53703503851700463</v>
      </c>
      <c r="CK254" s="2">
        <f>((3*CK$75*$BX$88*$BX$98*$BX$95)/(2*PI()))*(($BX$92^3)/(SQRT(SQRT(((CK$75*SIN($CB254))^2)+($BT$113-(CK$75*COS($CB254)))^2)^2+$BX$92^2)^5))</f>
        <v>0.55546858436275837</v>
      </c>
      <c r="CL254" s="2">
        <f>((3*CL$75*$BX$88*$BX$98*$BX$95)/(2*PI()))*(($BX$92^3)/(SQRT(SQRT(((CL$75*SIN($CB254))^2)+($BT$113-(CL$75*COS($CB254)))^2)^2+$BX$92^2)^5))</f>
        <v>0.56418914461477343</v>
      </c>
      <c r="CM254" s="2">
        <f>((3*CM$75*$BX$88*$BX$98*$BX$95)/(2*PI()))*(($BX$92^3)/(SQRT(SQRT(((CM$75*SIN($CB254))^2)+($BT$113-(CM$75*COS($CB254)))^2)^2+$BX$92^2)^5))</f>
        <v>0.56511091487484166</v>
      </c>
    </row>
    <row r="255" spans="80:91" x14ac:dyDescent="0.2">
      <c r="CB255">
        <f>CB254+$BX$98</f>
        <v>4.0578905108868168</v>
      </c>
      <c r="CC255" s="79"/>
      <c r="CD255" s="2">
        <f>((3*CD$75*$BX$88*$BX$98*$BX$95)/(2*PI()))*(($BX$92^3)/(SQRT(SQRT(((CD$75*SIN($CB255))^2)+($BT$113-(CD$75*COS($CB255)))^2)^2+$BX$92^2)^5))</f>
        <v>7.8796403393077544E-2</v>
      </c>
      <c r="CE255" s="2">
        <f>((3*CE$75*$BX$88*$BX$98*$BX$95)/(2*PI()))*(($BX$92^3)/(SQRT(SQRT(((CE$75*SIN($CB255))^2)+($BT$113-(CE$75*COS($CB255)))^2)^2+$BX$92^2)^5))</f>
        <v>0.21820878584294576</v>
      </c>
      <c r="CF255" s="2">
        <f>((3*CF$75*$BX$88*$BX$98*$BX$95)/(2*PI()))*(($BX$92^3)/(SQRT(SQRT(((CF$75*SIN($CB255))^2)+($BT$113-(CF$75*COS($CB255)))^2)^2+$BX$92^2)^5))</f>
        <v>0.33440602630162586</v>
      </c>
      <c r="CG255" s="2">
        <f>((3*CG$75*$BX$88*$BX$98*$BX$95)/(2*PI()))*(($BX$92^3)/(SQRT(SQRT(((CG$75*SIN($CB255))^2)+($BT$113-(CG$75*COS($CB255)))^2)^2+$BX$92^2)^5))</f>
        <v>0.42900732733754043</v>
      </c>
      <c r="CH255" s="2">
        <f>((3*CH$75*$BX$88*$BX$98*$BX$95)/(2*PI()))*(($BX$92^3)/(SQRT(SQRT(((CH$75*SIN($CB255))^2)+($BT$113-(CH$75*COS($CB255)))^2)^2+$BX$92^2)^5))</f>
        <v>0.50393366749958846</v>
      </c>
      <c r="CI255" s="2">
        <f>((3*CI$75*$BX$88*$BX$98*$BX$95)/(2*PI()))*(($BX$92^3)/(SQRT(SQRT(((CI$75*SIN($CB255))^2)+($BT$113-(CI$75*COS($CB255)))^2)^2+$BX$92^2)^5))</f>
        <v>0.5612691616221791</v>
      </c>
      <c r="CJ255" s="2">
        <f>((3*CJ$75*$BX$88*$BX$98*$BX$95)/(2*PI()))*(($BX$92^3)/(SQRT(SQRT(((CJ$75*SIN($CB255))^2)+($BT$113-(CJ$75*COS($CB255)))^2)^2+$BX$92^2)^5))</f>
        <v>0.60314723926907909</v>
      </c>
      <c r="CK255" s="2">
        <f>((3*CK$75*$BX$88*$BX$98*$BX$95)/(2*PI()))*(($BX$92^3)/(SQRT(SQRT(((CK$75*SIN($CB255))^2)+($BT$113-(CK$75*COS($CB255)))^2)^2+$BX$92^2)^5))</f>
        <v>0.63166237955710158</v>
      </c>
      <c r="CL255" s="2">
        <f>((3*CL$75*$BX$88*$BX$98*$BX$95)/(2*PI()))*(($BX$92^3)/(SQRT(SQRT(((CL$75*SIN($CB255))^2)+($BT$113-(CL$75*COS($CB255)))^2)^2+$BX$92^2)^5))</f>
        <v>0.64880589991633109</v>
      </c>
      <c r="CM255" s="2">
        <f>((3*CM$75*$BX$88*$BX$98*$BX$95)/(2*PI()))*(($BX$92^3)/(SQRT(SQRT(((CM$75*SIN($CB255))^2)+($BT$113-(CM$75*COS($CB255)))^2)^2+$BX$92^2)^5))</f>
        <v>0.65642292024196458</v>
      </c>
    </row>
    <row r="256" spans="80:91" x14ac:dyDescent="0.2">
      <c r="CB256">
        <f>CB255+$BX$98</f>
        <v>4.319689898685966</v>
      </c>
      <c r="CC256" s="79"/>
      <c r="CD256" s="2">
        <f>((3*CD$75*$BX$88*$BX$98*$BX$95)/(2*PI()))*(($BX$92^3)/(SQRT(SQRT(((CD$75*SIN($CB256))^2)+($BT$113-(CD$75*COS($CB256)))^2)^2+$BX$92^2)^5))</f>
        <v>7.9897406340827551E-2</v>
      </c>
      <c r="CE256" s="2">
        <f>((3*CE$75*$BX$88*$BX$98*$BX$95)/(2*PI()))*(($BX$92^3)/(SQRT(SQRT(((CE$75*SIN($CB256))^2)+($BT$113-(CE$75*COS($CB256)))^2)^2+$BX$92^2)^5))</f>
        <v>0.2272348613073194</v>
      </c>
      <c r="CF256" s="2">
        <f>((3*CF$75*$BX$88*$BX$98*$BX$95)/(2*PI()))*(($BX$92^3)/(SQRT(SQRT(((CF$75*SIN($CB256))^2)+($BT$113-(CF$75*COS($CB256)))^2)^2+$BX$92^2)^5))</f>
        <v>0.35709671515122837</v>
      </c>
      <c r="CG256" s="2">
        <f>((3*CG$75*$BX$88*$BX$98*$BX$95)/(2*PI()))*(($BX$92^3)/(SQRT(SQRT(((CG$75*SIN($CB256))^2)+($BT$113-(CG$75*COS($CB256)))^2)^2+$BX$92^2)^5))</f>
        <v>0.46901995799825885</v>
      </c>
      <c r="CH256" s="2">
        <f>((3*CH$75*$BX$88*$BX$98*$BX$95)/(2*PI()))*(($BX$92^3)/(SQRT(SQRT(((CH$75*SIN($CB256))^2)+($BT$113-(CH$75*COS($CB256)))^2)^2+$BX$92^2)^5))</f>
        <v>0.56312761684386214</v>
      </c>
      <c r="CI256" s="2">
        <f>((3*CI$75*$BX$88*$BX$98*$BX$95)/(2*PI()))*(($BX$92^3)/(SQRT(SQRT(((CI$75*SIN($CB256))^2)+($BT$113-(CI$75*COS($CB256)))^2)^2+$BX$92^2)^5))</f>
        <v>0.64003111338549679</v>
      </c>
      <c r="CJ256" s="2">
        <f>((3*CJ$75*$BX$88*$BX$98*$BX$95)/(2*PI()))*(($BX$92^3)/(SQRT(SQRT(((CJ$75*SIN($CB256))^2)+($BT$113-(CJ$75*COS($CB256)))^2)^2+$BX$92^2)^5))</f>
        <v>0.70072369312013705</v>
      </c>
      <c r="CK256" s="2">
        <f>((3*CK$75*$BX$88*$BX$98*$BX$95)/(2*PI()))*(($BX$92^3)/(SQRT(SQRT(((CK$75*SIN($CB256))^2)+($BT$113-(CK$75*COS($CB256)))^2)^2+$BX$92^2)^5))</f>
        <v>0.74647421824134441</v>
      </c>
      <c r="CL256" s="2">
        <f>((3*CL$75*$BX$88*$BX$98*$BX$95)/(2*PI()))*(($BX$92^3)/(SQRT(SQRT(((CL$75*SIN($CB256))^2)+($BT$113-(CL$75*COS($CB256)))^2)^2+$BX$92^2)^5))</f>
        <v>0.7787284033714954</v>
      </c>
      <c r="CM256" s="2">
        <f>((3*CM$75*$BX$88*$BX$98*$BX$95)/(2*PI()))*(($BX$92^3)/(SQRT(SQRT(((CM$75*SIN($CB256))^2)+($BT$113-(CM$75*COS($CB256)))^2)^2+$BX$92^2)^5))</f>
        <v>0.79902221338114199</v>
      </c>
    </row>
    <row r="257" spans="80:92" x14ac:dyDescent="0.2">
      <c r="CB257">
        <f>CB256+$BX$98</f>
        <v>4.5814892864851151</v>
      </c>
      <c r="CC257" s="79"/>
      <c r="CD257" s="2">
        <f>((3*CD$75*$BX$88*$BX$98*$BX$95)/(2*PI()))*(($BX$92^3)/(SQRT(SQRT(((CD$75*SIN($CB257))^2)+($BT$113-(CD$75*COS($CB257)))^2)^2+$BX$92^2)^5))</f>
        <v>8.1150990765495506E-2</v>
      </c>
      <c r="CE257" s="2">
        <f>((3*CE$75*$BX$88*$BX$98*$BX$95)/(2*PI()))*(($BX$92^3)/(SQRT(SQRT(((CE$75*SIN($CB257))^2)+($BT$113-(CE$75*COS($CB257)))^2)^2+$BX$92^2)^5))</f>
        <v>0.23793093454521952</v>
      </c>
      <c r="CF257" s="2">
        <f>((3*CF$75*$BX$88*$BX$98*$BX$95)/(2*PI()))*(($BX$92^3)/(SQRT(SQRT(((CF$75*SIN($CB257))^2)+($BT$113-(CF$75*COS($CB257)))^2)^2+$BX$92^2)^5))</f>
        <v>0.38503093911087855</v>
      </c>
      <c r="CG257" s="2">
        <f>((3*CG$75*$BX$88*$BX$98*$BX$95)/(2*PI()))*(($BX$92^3)/(SQRT(SQRT(((CG$75*SIN($CB257))^2)+($BT$113-(CG$75*COS($CB257)))^2)^2+$BX$92^2)^5))</f>
        <v>0.52009192054127962</v>
      </c>
      <c r="CH257" s="2">
        <f>((3*CH$75*$BX$88*$BX$98*$BX$95)/(2*PI()))*(($BX$92^3)/(SQRT(SQRT(((CH$75*SIN($CB257))^2)+($BT$113-(CH$75*COS($CB257)))^2)^2+$BX$92^2)^5))</f>
        <v>0.64129762706611215</v>
      </c>
      <c r="CI257" s="2">
        <f>((3*CI$75*$BX$88*$BX$98*$BX$95)/(2*PI()))*(($BX$92^3)/(SQRT(SQRT(((CI$75*SIN($CB257))^2)+($BT$113-(CI$75*COS($CB257)))^2)^2+$BX$92^2)^5))</f>
        <v>0.74740603919915261</v>
      </c>
      <c r="CJ257" s="2">
        <f>((3*CJ$75*$BX$88*$BX$98*$BX$95)/(2*PI()))*(($BX$92^3)/(SQRT(SQRT(((CJ$75*SIN($CB257))^2)+($BT$113-(CJ$75*COS($CB257)))^2)^2+$BX$92^2)^5))</f>
        <v>0.83774322037714632</v>
      </c>
      <c r="CK257" s="2">
        <f>((3*CK$75*$BX$88*$BX$98*$BX$95)/(2*PI()))*(($BX$92^3)/(SQRT(SQRT(((CK$75*SIN($CB257))^2)+($BT$113-(CK$75*COS($CB257)))^2)^2+$BX$92^2)^5))</f>
        <v>0.91216503612106126</v>
      </c>
      <c r="CL257" s="2">
        <f>((3*CL$75*$BX$88*$BX$98*$BX$95)/(2*PI()))*(($BX$92^3)/(SQRT(SQRT(((CL$75*SIN($CB257))^2)+($BT$113-(CL$75*COS($CB257)))^2)^2+$BX$92^2)^5))</f>
        <v>0.97099434453757638</v>
      </c>
      <c r="CM257" s="2">
        <f>((3*CM$75*$BX$88*$BX$98*$BX$95)/(2*PI()))*(($BX$92^3)/(SQRT(SQRT(((CM$75*SIN($CB257))^2)+($BT$113-(CM$75*COS($CB257)))^2)^2+$BX$92^2)^5))</f>
        <v>1.0149421972078509</v>
      </c>
    </row>
    <row r="258" spans="80:92" x14ac:dyDescent="0.2">
      <c r="CB258">
        <f>CB257+$BX$98</f>
        <v>4.8432886742842642</v>
      </c>
      <c r="CC258" s="79"/>
      <c r="CD258" s="2">
        <f>((3*CD$75*$BX$88*$BX$98*$BX$95)/(2*PI()))*(($BX$92^3)/(SQRT(SQRT(((CD$75*SIN($CB258))^2)+($BT$113-(CD$75*COS($CB258)))^2)^2+$BX$92^2)^5))</f>
        <v>8.2477999960866175E-2</v>
      </c>
      <c r="CE258" s="2">
        <f>((3*CE$75*$BX$88*$BX$98*$BX$95)/(2*PI()))*(($BX$92^3)/(SQRT(SQRT(((CE$75*SIN($CB258))^2)+($BT$113-(CE$75*COS($CB258)))^2)^2+$BX$92^2)^5))</f>
        <v>0.24976189721963199</v>
      </c>
      <c r="CF258" s="2">
        <f>((3*CF$75*$BX$88*$BX$98*$BX$95)/(2*PI()))*(($BX$92^3)/(SQRT(SQRT(((CF$75*SIN($CB258))^2)+($BT$113-(CF$75*COS($CB258)))^2)^2+$BX$92^2)^5))</f>
        <v>0.41728291180423122</v>
      </c>
      <c r="CG258" s="2">
        <f>((3*CG$75*$BX$88*$BX$98*$BX$95)/(2*PI()))*(($BX$92^3)/(SQRT(SQRT(((CG$75*SIN($CB258))^2)+($BT$113-(CG$75*COS($CB258)))^2)^2+$BX$92^2)^5))</f>
        <v>0.58155979398943725</v>
      </c>
      <c r="CH258" s="2">
        <f>((3*CH$75*$BX$88*$BX$98*$BX$95)/(2*PI()))*(($BX$92^3)/(SQRT(SQRT(((CH$75*SIN($CB258))^2)+($BT$113-(CH$75*COS($CB258)))^2)^2+$BX$92^2)^5))</f>
        <v>0.73921536215625461</v>
      </c>
      <c r="CI258" s="2">
        <f>((3*CI$75*$BX$88*$BX$98*$BX$95)/(2*PI()))*(($BX$92^3)/(SQRT(SQRT(((CI$75*SIN($CB258))^2)+($BT$113-(CI$75*COS($CB258)))^2)^2+$BX$92^2)^5))</f>
        <v>0.88713700801586615</v>
      </c>
      <c r="CJ258" s="2">
        <f>((3*CJ$75*$BX$88*$BX$98*$BX$95)/(2*PI()))*(($BX$92^3)/(SQRT(SQRT(((CJ$75*SIN($CB258))^2)+($BT$113-(CJ$75*COS($CB258)))^2)^2+$BX$92^2)^5))</f>
        <v>1.0226166100997403</v>
      </c>
      <c r="CK258" s="2">
        <f>((3*CK$75*$BX$88*$BX$98*$BX$95)/(2*PI()))*(($BX$92^3)/(SQRT(SQRT(((CK$75*SIN($CB258))^2)+($BT$113-(CK$75*COS($CB258)))^2)^2+$BX$92^2)^5))</f>
        <v>1.1434588591488943</v>
      </c>
      <c r="CL258" s="2">
        <f>((3*CL$75*$BX$88*$BX$98*$BX$95)/(2*PI()))*(($BX$92^3)/(SQRT(SQRT(((CL$75*SIN($CB258))^2)+($BT$113-(CL$75*COS($CB258)))^2)^2+$BX$92^2)^5))</f>
        <v>1.2480508831372974</v>
      </c>
      <c r="CM258" s="2">
        <f>((3*CM$75*$BX$88*$BX$98*$BX$95)/(2*PI()))*(($BX$92^3)/(SQRT(SQRT(((CM$75*SIN($CB258))^2)+($BT$113-(CM$75*COS($CB258)))^2)^2+$BX$92^2)^5))</f>
        <v>1.3353905744673098</v>
      </c>
    </row>
    <row r="259" spans="80:92" x14ac:dyDescent="0.2">
      <c r="CB259">
        <f>CB258+$BX$98</f>
        <v>5.1050880620834134</v>
      </c>
      <c r="CC259" s="79"/>
      <c r="CD259" s="2">
        <f>((3*CD$75*$BX$88*$BX$98*$BX$95)/(2*PI()))*(($BX$92^3)/(SQRT(SQRT(((CD$75*SIN($CB259))^2)+($BT$113-(CD$75*COS($CB259)))^2)^2+$BX$92^2)^5))</f>
        <v>8.3788816923857687E-2</v>
      </c>
      <c r="CE259" s="2">
        <f>((3*CE$75*$BX$88*$BX$98*$BX$95)/(2*PI()))*(($BX$92^3)/(SQRT(SQRT(((CE$75*SIN($CB259))^2)+($BT$113-(CE$75*COS($CB259)))^2)^2+$BX$92^2)^5))</f>
        <v>0.26198672178581922</v>
      </c>
      <c r="CF259" s="2">
        <f>((3*CF$75*$BX$88*$BX$98*$BX$95)/(2*PI()))*(($BX$92^3)/(SQRT(SQRT(((CF$75*SIN($CB259))^2)+($BT$113-(CF$75*COS($CB259)))^2)^2+$BX$92^2)^5))</f>
        <v>0.4521444603625826</v>
      </c>
      <c r="CG259" s="2">
        <f>((3*CG$75*$BX$88*$BX$98*$BX$95)/(2*PI()))*(($BX$92^3)/(SQRT(SQRT(((CG$75*SIN($CB259))^2)+($BT$113-(CG$75*COS($CB259)))^2)^2+$BX$92^2)^5))</f>
        <v>0.6510407071441574</v>
      </c>
      <c r="CH259" s="2">
        <f>((3*CH$75*$BX$88*$BX$98*$BX$95)/(2*PI()))*(($BX$92^3)/(SQRT(SQRT(((CH$75*SIN($CB259))^2)+($BT$113-(CH$75*COS($CB259)))^2)^2+$BX$92^2)^5))</f>
        <v>0.85488315610561594</v>
      </c>
      <c r="CI259" s="2">
        <f>((3*CI$75*$BX$88*$BX$98*$BX$95)/(2*PI()))*(($BX$92^3)/(SQRT(SQRT(((CI$75*SIN($CB259))^2)+($BT$113-(CI$75*COS($CB259)))^2)^2+$BX$92^2)^5))</f>
        <v>1.0594578711011027</v>
      </c>
      <c r="CJ259" s="2">
        <f>((3*CJ$75*$BX$88*$BX$98*$BX$95)/(2*PI()))*(($BX$92^3)/(SQRT(SQRT(((CJ$75*SIN($CB259))^2)+($BT$113-(CJ$75*COS($CB259)))^2)^2+$BX$92^2)^5))</f>
        <v>1.2603207872897346</v>
      </c>
      <c r="CK259" s="2">
        <f>((3*CK$75*$BX$88*$BX$98*$BX$95)/(2*PI()))*(($BX$92^3)/(SQRT(SQRT(((CK$75*SIN($CB259))^2)+($BT$113-(CK$75*COS($CB259)))^2)^2+$BX$92^2)^5))</f>
        <v>1.4530168022992842</v>
      </c>
      <c r="CL259" s="2">
        <f>((3*CL$75*$BX$88*$BX$98*$BX$95)/(2*PI()))*(($BX$92^3)/(SQRT(SQRT(((CL$75*SIN($CB259))^2)+($BT$113-(CL$75*COS($CB259)))^2)^2+$BX$92^2)^5))</f>
        <v>1.6333076127255834</v>
      </c>
      <c r="CM259" s="2">
        <f>((3*CM$75*$BX$88*$BX$98*$BX$95)/(2*PI()))*(($BX$92^3)/(SQRT(SQRT(((CM$75*SIN($CB259))^2)+($BT$113-(CM$75*COS($CB259)))^2)^2+$BX$92^2)^5))</f>
        <v>1.7973876270136695</v>
      </c>
    </row>
    <row r="260" spans="80:92" x14ac:dyDescent="0.2">
      <c r="CB260">
        <f>CB259+$BX$98</f>
        <v>5.3668874498825625</v>
      </c>
      <c r="CC260" s="79"/>
      <c r="CD260" s="2">
        <f>((3*CD$75*$BX$88*$BX$98*$BX$95)/(2*PI()))*(($BX$92^3)/(SQRT(SQRT(((CD$75*SIN($CB260))^2)+($BT$113-(CD$75*COS($CB260)))^2)^2+$BX$92^2)^5))</f>
        <v>8.4988994200382334E-2</v>
      </c>
      <c r="CE260" s="2">
        <f>((3*CE$75*$BX$88*$BX$98*$BX$95)/(2*PI()))*(($BX$92^3)/(SQRT(SQRT(((CE$75*SIN($CB260))^2)+($BT$113-(CE$75*COS($CB260)))^2)^2+$BX$92^2)^5))</f>
        <v>0.27367137847475376</v>
      </c>
      <c r="CF260" s="2">
        <f>((3*CF$75*$BX$88*$BX$98*$BX$95)/(2*PI()))*(($BX$92^3)/(SQRT(SQRT(((CF$75*SIN($CB260))^2)+($BT$113-(CF$75*COS($CB260)))^2)^2+$BX$92^2)^5))</f>
        <v>0.48696760424490404</v>
      </c>
      <c r="CG260" s="2">
        <f>((3*CG$75*$BX$88*$BX$98*$BX$95)/(2*PI()))*(($BX$92^3)/(SQRT(SQRT(((CG$75*SIN($CB260))^2)+($BT$113-(CG$75*COS($CB260)))^2)^2+$BX$92^2)^5))</f>
        <v>0.72363028572024701</v>
      </c>
      <c r="CH260" s="2">
        <f>((3*CH$75*$BX$88*$BX$98*$BX$95)/(2*PI()))*(($BX$92^3)/(SQRT(SQRT(((CH$75*SIN($CB260))^2)+($BT$113-(CH$75*COS($CB260)))^2)^2+$BX$92^2)^5))</f>
        <v>0.98132685481324655</v>
      </c>
      <c r="CI260" s="2">
        <f>((3*CI$75*$BX$88*$BX$98*$BX$95)/(2*PI()))*(($BX$92^3)/(SQRT(SQRT(((CI$75*SIN($CB260))^2)+($BT$113-(CI$75*COS($CB260)))^2)^2+$BX$92^2)^5))</f>
        <v>1.2565762066715986</v>
      </c>
      <c r="CJ260" s="2">
        <f>((3*CJ$75*$BX$88*$BX$98*$BX$95)/(2*PI()))*(($BX$92^3)/(SQRT(SQRT(((CJ$75*SIN($CB260))^2)+($BT$113-(CJ$75*COS($CB260)))^2)^2+$BX$92^2)^5))</f>
        <v>1.5447626142612108</v>
      </c>
      <c r="CK260" s="2">
        <f>((3*CK$75*$BX$88*$BX$98*$BX$95)/(2*PI()))*(($BX$92^3)/(SQRT(SQRT(((CK$75*SIN($CB260))^2)+($BT$113-(CK$75*COS($CB260)))^2)^2+$BX$92^2)^5))</f>
        <v>1.8402411807506929</v>
      </c>
      <c r="CL260" s="2">
        <f>((3*CL$75*$BX$88*$BX$98*$BX$95)/(2*PI()))*(($BX$92^3)/(SQRT(SQRT(((CL$75*SIN($CB260))^2)+($BT$113-(CL$75*COS($CB260)))^2)^2+$BX$92^2)^5))</f>
        <v>2.1365399981728155</v>
      </c>
      <c r="CM260" s="2">
        <f>((3*CM$75*$BX$88*$BX$98*$BX$95)/(2*PI()))*(($BX$92^3)/(SQRT(SQRT(((CM$75*SIN($CB260))^2)+($BT$113-(CM$75*COS($CB260)))^2)^2+$BX$92^2)^5))</f>
        <v>2.426652274123255</v>
      </c>
    </row>
    <row r="261" spans="80:92" x14ac:dyDescent="0.2">
      <c r="CB261">
        <f>CB260+$BX$98</f>
        <v>5.6286868376817116</v>
      </c>
      <c r="CC261" s="79"/>
      <c r="CD261" s="2">
        <f>((3*CD$75*$BX$88*$BX$98*$BX$95)/(2*PI()))*(($BX$92^3)/(SQRT(SQRT(((CD$75*SIN($CB261))^2)+($BT$113-(CD$75*COS($CB261)))^2)^2+$BX$92^2)^5))</f>
        <v>8.5986857338070391E-2</v>
      </c>
      <c r="CE261" s="2">
        <f>((3*CE$75*$BX$88*$BX$98*$BX$95)/(2*PI()))*(($BX$92^3)/(SQRT(SQRT(((CE$75*SIN($CB261))^2)+($BT$113-(CE$75*COS($CB261)))^2)^2+$BX$92^2)^5))</f>
        <v>0.28375999531863555</v>
      </c>
      <c r="CF261" s="2">
        <f>((3*CF$75*$BX$88*$BX$98*$BX$95)/(2*PI()))*(($BX$92^3)/(SQRT(SQRT(((CF$75*SIN($CB261))^2)+($BT$113-(CF$75*COS($CB261)))^2)^2+$BX$92^2)^5))</f>
        <v>0.51824857480736186</v>
      </c>
      <c r="CG261" s="2">
        <f>((3*CG$75*$BX$88*$BX$98*$BX$95)/(2*PI()))*(($BX$92^3)/(SQRT(SQRT(((CG$75*SIN($CB261))^2)+($BT$113-(CG$75*COS($CB261)))^2)^2+$BX$92^2)^5))</f>
        <v>0.7915823777314821</v>
      </c>
      <c r="CH261" s="2">
        <f>((3*CH$75*$BX$88*$BX$98*$BX$95)/(2*PI()))*(($BX$92^3)/(SQRT(SQRT(((CH$75*SIN($CB261))^2)+($BT$113-(CH$75*COS($CB261)))^2)^2+$BX$92^2)^5))</f>
        <v>1.104851627903392</v>
      </c>
      <c r="CI261" s="2">
        <f>((3*CI$75*$BX$88*$BX$98*$BX$95)/(2*PI()))*(($BX$92^3)/(SQRT(SQRT(((CI$75*SIN($CB261))^2)+($BT$113-(CI$75*COS($CB261)))^2)^2+$BX$92^2)^5))</f>
        <v>1.4577614224644746</v>
      </c>
      <c r="CJ261" s="2">
        <f>((3*CJ$75*$BX$88*$BX$98*$BX$95)/(2*PI()))*(($BX$92^3)/(SQRT(SQRT(((CJ$75*SIN($CB261))^2)+($BT$113-(CJ$75*COS($CB261)))^2)^2+$BX$92^2)^5))</f>
        <v>1.8482995110376468</v>
      </c>
      <c r="CK261" s="2">
        <f>((3*CK$75*$BX$88*$BX$98*$BX$95)/(2*PI()))*(($BX$92^3)/(SQRT(SQRT(((CK$75*SIN($CB261))^2)+($BT$113-(CK$75*COS($CB261)))^2)^2+$BX$92^2)^5))</f>
        <v>2.2724595112566814</v>
      </c>
      <c r="CL261" s="2">
        <f>((3*CL$75*$BX$88*$BX$98*$BX$95)/(2*PI()))*(($BX$92^3)/(SQRT(SQRT(((CL$75*SIN($CB261))^2)+($BT$113-(CL$75*COS($CB261)))^2)^2+$BX$92^2)^5))</f>
        <v>2.7240683742524623</v>
      </c>
      <c r="CM261" s="2">
        <f>((3*CM$75*$BX$88*$BX$98*$BX$95)/(2*PI()))*(($BX$92^3)/(SQRT(SQRT(((CM$75*SIN($CB261))^2)+($BT$113-(CM$75*COS($CB261)))^2)^2+$BX$92^2)^5))</f>
        <v>3.1947671176257106</v>
      </c>
    </row>
    <row r="262" spans="80:92" x14ac:dyDescent="0.2">
      <c r="CB262">
        <f>CB261+$BX$98</f>
        <v>5.8904862254808608</v>
      </c>
      <c r="CC262" s="79"/>
      <c r="CD262" s="2">
        <f>((3*CD$75*$BX$88*$BX$98*$BX$95)/(2*PI()))*(($BX$92^3)/(SQRT(SQRT(((CD$75*SIN($CB262))^2)+($BT$113-(CD$75*COS($CB262)))^2)^2+$BX$92^2)^5))</f>
        <v>8.6702378992303042E-2</v>
      </c>
      <c r="CE262" s="2">
        <f>((3*CE$75*$BX$88*$BX$98*$BX$95)/(2*PI()))*(($BX$92^3)/(SQRT(SQRT(((CE$75*SIN($CB262))^2)+($BT$113-(CE$75*COS($CB262)))^2)^2+$BX$92^2)^5))</f>
        <v>0.2912105975536905</v>
      </c>
      <c r="CF262" s="2">
        <f>((3*CF$75*$BX$88*$BX$98*$BX$95)/(2*PI()))*(($BX$92^3)/(SQRT(SQRT(((CF$75*SIN($CB262))^2)+($BT$113-(CF$75*COS($CB262)))^2)^2+$BX$92^2)^5))</f>
        <v>0.54209027027554424</v>
      </c>
      <c r="CG262" s="2">
        <f>((3*CG$75*$BX$88*$BX$98*$BX$95)/(2*PI()))*(($BX$92^3)/(SQRT(SQRT(((CG$75*SIN($CB262))^2)+($BT$113-(CG$75*COS($CB262)))^2)^2+$BX$92^2)^5))</f>
        <v>0.84513969018332702</v>
      </c>
      <c r="CH262" s="2">
        <f>((3*CH$75*$BX$88*$BX$98*$BX$95)/(2*PI()))*(($BX$92^3)/(SQRT(SQRT(((CH$75*SIN($CB262))^2)+($BT$113-(CH$75*COS($CB262)))^2)^2+$BX$92^2)^5))</f>
        <v>1.2057173780271184</v>
      </c>
      <c r="CI262" s="2">
        <f>((3*CI$75*$BX$88*$BX$98*$BX$95)/(2*PI()))*(($BX$92^3)/(SQRT(SQRT(((CI$75*SIN($CB262))^2)+($BT$113-(CI$75*COS($CB262)))^2)^2+$BX$92^2)^5))</f>
        <v>1.6282538594042508</v>
      </c>
      <c r="CJ262" s="2">
        <f>((3*CJ$75*$BX$88*$BX$98*$BX$95)/(2*PI()))*(($BX$92^3)/(SQRT(SQRT(((CJ$75*SIN($CB262))^2)+($BT$113-(CJ$75*COS($CB262)))^2)^2+$BX$92^2)^5))</f>
        <v>2.1156576371454885</v>
      </c>
      <c r="CK262" s="2">
        <f>((3*CK$75*$BX$88*$BX$98*$BX$95)/(2*PI()))*(($BX$92^3)/(SQRT(SQRT(((CK$75*SIN($CB262))^2)+($BT$113-(CK$75*COS($CB262)))^2)^2+$BX$92^2)^5))</f>
        <v>2.6686420611323705</v>
      </c>
      <c r="CL262" s="2">
        <f>((3*CL$75*$BX$88*$BX$98*$BX$95)/(2*PI()))*(($BX$92^3)/(SQRT(SQRT(((CL$75*SIN($CB262))^2)+($BT$113-(CL$75*COS($CB262)))^2)^2+$BX$92^2)^5))</f>
        <v>3.2850251350402155</v>
      </c>
      <c r="CM262" s="2">
        <f>((3*CM$75*$BX$88*$BX$98*$BX$95)/(2*PI()))*(($BX$92^3)/(SQRT(SQRT(((CM$75*SIN($CB262))^2)+($BT$113-(CM$75*COS($CB262)))^2)^2+$BX$92^2)^5))</f>
        <v>3.9590821157039247</v>
      </c>
    </row>
    <row r="263" spans="80:92" x14ac:dyDescent="0.2">
      <c r="CB263">
        <f>CB262+$BX$98</f>
        <v>6.1522856132800099</v>
      </c>
      <c r="CC263" s="79"/>
      <c r="CD263" s="2">
        <f>((3*CD$75*$BX$88*$BX$98*$BX$95)/(2*PI()))*(($BX$92^3)/(SQRT(SQRT(((CD$75*SIN($CB263))^2)+($BT$113-(CD$75*COS($CB263)))^2)^2+$BX$92^2)^5))</f>
        <v>8.7076037480068105E-2</v>
      </c>
      <c r="CE263" s="2">
        <f>((3*CE$75*$BX$88*$BX$98*$BX$95)/(2*PI()))*(($BX$92^3)/(SQRT(SQRT(((CE$75*SIN($CB263))^2)+($BT$113-(CE$75*COS($CB263)))^2)^2+$BX$92^2)^5))</f>
        <v>0.29517520568945327</v>
      </c>
      <c r="CF263" s="2">
        <f>((3*CF$75*$BX$88*$BX$98*$BX$95)/(2*PI()))*(($BX$92^3)/(SQRT(SQRT(((CF$75*SIN($CB263))^2)+($BT$113-(CF$75*COS($CB263)))^2)^2+$BX$92^2)^5))</f>
        <v>0.55503789930482905</v>
      </c>
      <c r="CG263" s="2">
        <f>((3*CG$75*$BX$88*$BX$98*$BX$95)/(2*PI()))*(($BX$92^3)/(SQRT(SQRT(((CG$75*SIN($CB263))^2)+($BT$113-(CG$75*COS($CB263)))^2)^2+$BX$92^2)^5))</f>
        <v>0.87487082574577435</v>
      </c>
      <c r="CH263" s="2">
        <f>((3*CH$75*$BX$88*$BX$98*$BX$95)/(2*PI()))*(($BX$92^3)/(SQRT(SQRT(((CH$75*SIN($CB263))^2)+($BT$113-(CH$75*COS($CB263)))^2)^2+$BX$92^2)^5))</f>
        <v>1.2630454386323593</v>
      </c>
      <c r="CI263" s="2">
        <f>((3*CI$75*$BX$88*$BX$98*$BX$95)/(2*PI()))*(($BX$92^3)/(SQRT(SQRT(((CI$75*SIN($CB263))^2)+($BT$113-(CI$75*COS($CB263)))^2)^2+$BX$92^2)^5))</f>
        <v>1.7276184649956576</v>
      </c>
      <c r="CJ263" s="2">
        <f>((3*CJ$75*$BX$88*$BX$98*$BX$95)/(2*PI()))*(($BX$92^3)/(SQRT(SQRT(((CJ$75*SIN($CB263))^2)+($BT$113-(CJ$75*COS($CB263)))^2)^2+$BX$92^2)^5))</f>
        <v>2.2756720707612388</v>
      </c>
      <c r="CK263" s="2">
        <f>((3*CK$75*$BX$88*$BX$98*$BX$95)/(2*PI()))*(($BX$92^3)/(SQRT(SQRT(((CK$75*SIN($CB263))^2)+($BT$113-(CK$75*COS($CB263)))^2)^2+$BX$92^2)^5))</f>
        <v>2.9124685243213508</v>
      </c>
      <c r="CL263" s="2">
        <f>((3*CL$75*$BX$88*$BX$98*$BX$95)/(2*PI()))*(($BX$92^3)/(SQRT(SQRT(((CL$75*SIN($CB263))^2)+($BT$113-(CL$75*COS($CB263)))^2)^2+$BX$92^2)^5))</f>
        <v>3.640442433045862</v>
      </c>
      <c r="CM263" s="2">
        <f>((3*CM$75*$BX$88*$BX$98*$BX$95)/(2*PI()))*(($BX$92^3)/(SQRT(SQRT(((CM$75*SIN($CB263))^2)+($BT$113-(CM$75*COS($CB263)))^2)^2+$BX$92^2)^5))</f>
        <v>4.4580938195410402</v>
      </c>
      <c r="CN263" s="80">
        <f>SUM(CD240:CM263)</f>
        <v>212.43806738772395</v>
      </c>
    </row>
    <row r="265" spans="80:92" x14ac:dyDescent="0.2">
      <c r="CB265" t="s">
        <v>66</v>
      </c>
      <c r="CC265">
        <v>0</v>
      </c>
      <c r="CD265">
        <f>$BX$88/2</f>
        <v>5.2499999999999995E-3</v>
      </c>
      <c r="CE265">
        <f>CD265+$BX$88</f>
        <v>1.575E-2</v>
      </c>
      <c r="CF265">
        <f>CE265+$BX$88</f>
        <v>2.6249999999999999E-2</v>
      </c>
      <c r="CG265">
        <f t="shared" ref="CG265:CM265" si="112">CF265+$BX$88</f>
        <v>3.6749999999999998E-2</v>
      </c>
      <c r="CH265">
        <f t="shared" si="112"/>
        <v>4.725E-2</v>
      </c>
      <c r="CI265">
        <f t="shared" si="112"/>
        <v>5.7749999999999996E-2</v>
      </c>
      <c r="CJ265">
        <f t="shared" si="112"/>
        <v>6.8249999999999991E-2</v>
      </c>
      <c r="CK265">
        <f t="shared" si="112"/>
        <v>7.8749999999999987E-2</v>
      </c>
      <c r="CL265">
        <f t="shared" si="112"/>
        <v>8.9249999999999982E-2</v>
      </c>
      <c r="CM265">
        <f t="shared" si="112"/>
        <v>9.9749999999999978E-2</v>
      </c>
    </row>
    <row r="266" spans="80:92" x14ac:dyDescent="0.2">
      <c r="CC266" s="79"/>
      <c r="CD266" s="79"/>
      <c r="CE266" s="79"/>
      <c r="CF266" s="79"/>
      <c r="CG266" s="79"/>
      <c r="CH266" s="79"/>
      <c r="CI266" s="79"/>
      <c r="CJ266" s="79"/>
      <c r="CK266" s="79"/>
      <c r="CL266" s="79"/>
      <c r="CM266" s="79"/>
    </row>
    <row r="267" spans="80:92" x14ac:dyDescent="0.2">
      <c r="CB267">
        <f>$BX$98/2</f>
        <v>0.1308996938995747</v>
      </c>
      <c r="CC267" s="79"/>
      <c r="CD267" s="2">
        <f>((3*CD$75*$BX$88*$BX$98*$BX$95)/(2*PI()))*(($BX$92^3)/(SQRT(SQRT(((CD$75*SIN($CB267))^2)+($BT$114-(CD$75*COS($CB267)))^2)^2+$BX$92^2)^5))</f>
        <v>5.9900182007613836E-2</v>
      </c>
      <c r="CE267" s="2">
        <f>((3*CE$75*$BX$88*$BX$98*$BX$95)/(2*PI()))*(($BX$92^3)/(SQRT(SQRT(((CE$75*SIN($CB267))^2)+($BT$114-(CE$75*COS($CB267)))^2)^2+$BX$92^2)^5))</f>
        <v>0.20338484844856342</v>
      </c>
      <c r="CF267" s="2">
        <f>((3*CF$75*$BX$88*$BX$98*$BX$95)/(2*PI()))*(($BX$92^3)/(SQRT(SQRT(((CF$75*SIN($CB267))^2)+($BT$114-(CF$75*COS($CB267)))^2)^2+$BX$92^2)^5))</f>
        <v>0.38354190275451394</v>
      </c>
      <c r="CG267" s="2">
        <f>((3*CG$75*$BX$88*$BX$98*$BX$95)/(2*PI()))*(($BX$92^3)/(SQRT(SQRT(((CG$75*SIN($CB267))^2)+($BT$114-(CG$75*COS($CB267)))^2)^2+$BX$92^2)^5))</f>
        <v>0.60715807979776926</v>
      </c>
      <c r="CH267" s="2">
        <f>((3*CH$75*$BX$88*$BX$98*$BX$95)/(2*PI()))*(($BX$92^3)/(SQRT(SQRT(((CH$75*SIN($CB267))^2)+($BT$114-(CH$75*COS($CB267)))^2)^2+$BX$92^2)^5))</f>
        <v>0.8817362265383728</v>
      </c>
      <c r="CI267" s="2">
        <f>((3*CI$75*$BX$88*$BX$98*$BX$95)/(2*PI()))*(($BX$92^3)/(SQRT(SQRT(((CI$75*SIN($CB267))^2)+($BT$114-(CI$75*COS($CB267)))^2)^2+$BX$92^2)^5))</f>
        <v>1.2153576411921081</v>
      </c>
      <c r="CJ267" s="2">
        <f>((3*CJ$75*$BX$88*$BX$98*$BX$95)/(2*PI()))*(($BX$92^3)/(SQRT(SQRT(((CJ$75*SIN($CB267))^2)+($BT$114-(CJ$75*COS($CB267)))^2)^2+$BX$92^2)^5))</f>
        <v>1.6164340759910434</v>
      </c>
      <c r="CK267" s="2">
        <f>((3*CK$75*$BX$88*$BX$98*$BX$95)/(2*PI()))*(($BX$92^3)/(SQRT(SQRT(((CK$75*SIN($CB267))^2)+($BT$114-(CK$75*COS($CB267)))^2)^2+$BX$92^2)^5))</f>
        <v>2.0933191221500396</v>
      </c>
      <c r="CL267" s="2">
        <f>((3*CL$75*$BX$88*$BX$98*$BX$95)/(2*PI()))*(($BX$92^3)/(SQRT(SQRT(((CL$75*SIN($CB267))^2)+($BT$114-(CL$75*COS($CB267)))^2)^2+$BX$92^2)^5))</f>
        <v>2.653751608918189</v>
      </c>
      <c r="CM267" s="2">
        <f>((3*CM$75*$BX$88*$BX$98*$BX$95)/(2*PI()))*(($BX$92^3)/(SQRT(SQRT(((CM$75*SIN($CB267))^2)+($BT$114-(CM$75*COS($CB267)))^2)^2+$BX$92^2)^5))</f>
        <v>3.3041137038625155</v>
      </c>
    </row>
    <row r="268" spans="80:92" x14ac:dyDescent="0.2">
      <c r="CB268">
        <f>CB267+$BX$98</f>
        <v>0.39269908169872414</v>
      </c>
      <c r="CC268" s="79"/>
      <c r="CD268" s="2">
        <f>((3*CD$75*$BX$88*$BX$98*$BX$95)/(2*PI()))*(($BX$92^3)/(SQRT(SQRT(((CD$75*SIN($CB268))^2)+($BT$114-(CD$75*COS($CB268)))^2)^2+$BX$92^2)^5))</f>
        <v>5.9641981543823878E-2</v>
      </c>
      <c r="CE268" s="2">
        <f>((3*CE$75*$BX$88*$BX$98*$BX$95)/(2*PI()))*(($BX$92^3)/(SQRT(SQRT(((CE$75*SIN($CB268))^2)+($BT$114-(CE$75*COS($CB268)))^2)^2+$BX$92^2)^5))</f>
        <v>0.2006391042496328</v>
      </c>
      <c r="CF268" s="2">
        <f>((3*CF$75*$BX$88*$BX$98*$BX$95)/(2*PI()))*(($BX$92^3)/(SQRT(SQRT(((CF$75*SIN($CB268))^2)+($BT$114-(CF$75*COS($CB268)))^2)^2+$BX$92^2)^5))</f>
        <v>0.37453909143419517</v>
      </c>
      <c r="CG268" s="2">
        <f>((3*CG$75*$BX$88*$BX$98*$BX$95)/(2*PI()))*(($BX$92^3)/(SQRT(SQRT(((CG$75*SIN($CB268))^2)+($BT$114-(CG$75*COS($CB268)))^2)^2+$BX$92^2)^5))</f>
        <v>0.5863622934913566</v>
      </c>
      <c r="CH268" s="2">
        <f>((3*CH$75*$BX$88*$BX$98*$BX$95)/(2*PI()))*(($BX$92^3)/(SQRT(SQRT(((CH$75*SIN($CB268))^2)+($BT$114-(CH$75*COS($CB268)))^2)^2+$BX$92^2)^5))</f>
        <v>0.84131065876112232</v>
      </c>
      <c r="CI268" s="2">
        <f>((3*CI$75*$BX$88*$BX$98*$BX$95)/(2*PI()))*(($BX$92^3)/(SQRT(SQRT(((CI$75*SIN($CB268))^2)+($BT$114-(CI$75*COS($CB268)))^2)^2+$BX$92^2)^5))</f>
        <v>1.1445471787812831</v>
      </c>
      <c r="CJ268" s="2">
        <f>((3*CJ$75*$BX$88*$BX$98*$BX$95)/(2*PI()))*(($BX$92^3)/(SQRT(SQRT(((CJ$75*SIN($CB268))^2)+($BT$114-(CJ$75*COS($CB268)))^2)^2+$BX$92^2)^5))</f>
        <v>1.500888150633833</v>
      </c>
      <c r="CK268" s="2">
        <f>((3*CK$75*$BX$88*$BX$98*$BX$95)/(2*PI()))*(($BX$92^3)/(SQRT(SQRT(((CK$75*SIN($CB268))^2)+($BT$114-(CK$75*COS($CB268)))^2)^2+$BX$92^2)^5))</f>
        <v>1.9144009257069057</v>
      </c>
      <c r="CL268" s="2">
        <f>((3*CL$75*$BX$88*$BX$98*$BX$95)/(2*PI()))*(($BX$92^3)/(SQRT(SQRT(((CL$75*SIN($CB268))^2)+($BT$114-(CL$75*COS($CB268)))^2)^2+$BX$92^2)^5))</f>
        <v>2.3879093818490449</v>
      </c>
      <c r="CM268" s="2">
        <f>((3*CM$75*$BX$88*$BX$98*$BX$95)/(2*PI()))*(($BX$92^3)/(SQRT(SQRT(((CM$75*SIN($CB268))^2)+($BT$114-(CM$75*COS($CB268)))^2)^2+$BX$92^2)^5))</f>
        <v>2.9224239442604913</v>
      </c>
    </row>
    <row r="269" spans="80:92" x14ac:dyDescent="0.2">
      <c r="CB269">
        <f>CB268+$BX$98</f>
        <v>0.65449846949787349</v>
      </c>
      <c r="CC269" s="79"/>
      <c r="CD269" s="2">
        <f>((3*CD$75*$BX$88*$BX$98*$BX$95)/(2*PI()))*(($BX$92^3)/(SQRT(SQRT(((CD$75*SIN($CB269))^2)+($BT$114-(CD$75*COS($CB269)))^2)^2+$BX$92^2)^5))</f>
        <v>5.9147571024880483E-2</v>
      </c>
      <c r="CE269" s="2">
        <f>((3*CE$75*$BX$88*$BX$98*$BX$95)/(2*PI()))*(($BX$92^3)/(SQRT(SQRT(((CE$75*SIN($CB269))^2)+($BT$114-(CE$75*COS($CB269)))^2)^2+$BX$92^2)^5))</f>
        <v>0.19547981727306374</v>
      </c>
      <c r="CF269" s="2">
        <f>((3*CF$75*$BX$88*$BX$98*$BX$95)/(2*PI()))*(($BX$92^3)/(SQRT(SQRT(((CF$75*SIN($CB269))^2)+($BT$114-(CF$75*COS($CB269)))^2)^2+$BX$92^2)^5))</f>
        <v>0.35796632434223891</v>
      </c>
      <c r="CG269" s="2">
        <f>((3*CG$75*$BX$88*$BX$98*$BX$95)/(2*PI()))*(($BX$92^3)/(SQRT(SQRT(((CG$75*SIN($CB269))^2)+($BT$114-(CG$75*COS($CB269)))^2)^2+$BX$92^2)^5))</f>
        <v>0.54892168835541943</v>
      </c>
      <c r="CH269" s="2">
        <f>((3*CH$75*$BX$88*$BX$98*$BX$95)/(2*PI()))*(($BX$92^3)/(SQRT(SQRT(((CH$75*SIN($CB269))^2)+($BT$114-(CH$75*COS($CB269)))^2)^2+$BX$92^2)^5))</f>
        <v>0.77025143476584523</v>
      </c>
      <c r="CI269" s="2">
        <f>((3*CI$75*$BX$88*$BX$98*$BX$95)/(2*PI()))*(($BX$92^3)/(SQRT(SQRT(((CI$75*SIN($CB269))^2)+($BT$114-(CI$75*COS($CB269)))^2)^2+$BX$92^2)^5))</f>
        <v>1.0232368798452323</v>
      </c>
      <c r="CJ269" s="2">
        <f>((3*CJ$75*$BX$88*$BX$98*$BX$95)/(2*PI()))*(($BX$92^3)/(SQRT(SQRT(((CJ$75*SIN($CB269))^2)+($BT$114-(CJ$75*COS($CB269)))^2)^2+$BX$92^2)^5))</f>
        <v>1.3082974262803715</v>
      </c>
      <c r="CK269" s="2">
        <f>((3*CK$75*$BX$88*$BX$98*$BX$95)/(2*PI()))*(($BX$92^3)/(SQRT(SQRT(((CK$75*SIN($CB269))^2)+($BT$114-(CK$75*COS($CB269)))^2)^2+$BX$92^2)^5))</f>
        <v>1.6247459714170664</v>
      </c>
      <c r="CL269" s="2">
        <f>((3*CL$75*$BX$88*$BX$98*$BX$95)/(2*PI()))*(($BX$92^3)/(SQRT(SQRT(((CL$75*SIN($CB269))^2)+($BT$114-(CL$75*COS($CB269)))^2)^2+$BX$92^2)^5))</f>
        <v>1.9705600618577688</v>
      </c>
      <c r="CM269" s="2">
        <f>((3*CM$75*$BX$88*$BX$98*$BX$95)/(2*PI()))*(($BX$92^3)/(SQRT(SQRT(((CM$75*SIN($CB269))^2)+($BT$114-(CM$75*COS($CB269)))^2)^2+$BX$92^2)^5))</f>
        <v>2.3421975677876059</v>
      </c>
    </row>
    <row r="270" spans="80:92" x14ac:dyDescent="0.2">
      <c r="CB270">
        <f>CB269+$BX$98</f>
        <v>0.91629785729702284</v>
      </c>
      <c r="CC270" s="79"/>
      <c r="CD270" s="2">
        <f>((3*CD$75*$BX$88*$BX$98*$BX$95)/(2*PI()))*(($BX$92^3)/(SQRT(SQRT(((CD$75*SIN($CB270))^2)+($BT$114-(CD$75*COS($CB270)))^2)^2+$BX$92^2)^5))</f>
        <v>5.8458111716162171E-2</v>
      </c>
      <c r="CE270" s="2">
        <f>((3*CE$75*$BX$88*$BX$98*$BX$95)/(2*PI()))*(($BX$92^3)/(SQRT(SQRT(((CE$75*SIN($CB270))^2)+($BT$114-(CE$75*COS($CB270)))^2)^2+$BX$92^2)^5))</f>
        <v>0.18849533831587467</v>
      </c>
      <c r="CF270" s="2">
        <f>((3*CF$75*$BX$88*$BX$98*$BX$95)/(2*PI()))*(($BX$92^3)/(SQRT(SQRT(((CF$75*SIN($CB270))^2)+($BT$114-(CF$75*COS($CB270)))^2)^2+$BX$92^2)^5))</f>
        <v>0.33623239713869008</v>
      </c>
      <c r="CG270" s="2">
        <f>((3*CG$75*$BX$88*$BX$98*$BX$95)/(2*PI()))*(($BX$92^3)/(SQRT(SQRT(((CG$75*SIN($CB270))^2)+($BT$114-(CG$75*COS($CB270)))^2)^2+$BX$92^2)^5))</f>
        <v>0.50145774581033908</v>
      </c>
      <c r="CH270" s="2">
        <f>((3*CH$75*$BX$88*$BX$98*$BX$95)/(2*PI()))*(($BX$92^3)/(SQRT(SQRT(((CH$75*SIN($CB270))^2)+($BT$114-(CH$75*COS($CB270)))^2)^2+$BX$92^2)^5))</f>
        <v>0.68335207500413397</v>
      </c>
      <c r="CI270" s="2">
        <f>((3*CI$75*$BX$88*$BX$98*$BX$95)/(2*PI()))*(($BX$92^3)/(SQRT(SQRT(((CI$75*SIN($CB270))^2)+($BT$114-(CI$75*COS($CB270)))^2)^2+$BX$92^2)^5))</f>
        <v>0.88041257104732351</v>
      </c>
      <c r="CJ270" s="2">
        <f>((3*CJ$75*$BX$88*$BX$98*$BX$95)/(2*PI()))*(($BX$92^3)/(SQRT(SQRT(((CJ$75*SIN($CB270))^2)+($BT$114-(CJ$75*COS($CB270)))^2)^2+$BX$92^2)^5))</f>
        <v>1.0904078326901987</v>
      </c>
      <c r="CK270" s="2">
        <f>((3*CK$75*$BX$88*$BX$98*$BX$95)/(2*PI()))*(($BX$92^3)/(SQRT(SQRT(((CK$75*SIN($CB270))^2)+($BT$114-(CK$75*COS($CB270)))^2)^2+$BX$92^2)^5))</f>
        <v>1.3103743802324803</v>
      </c>
      <c r="CL270" s="2">
        <f>((3*CL$75*$BX$88*$BX$98*$BX$95)/(2*PI()))*(($BX$92^3)/(SQRT(SQRT(((CL$75*SIN($CB270))^2)+($BT$114-(CL$75*COS($CB270)))^2)^2+$BX$92^2)^5))</f>
        <v>1.5366634515794537</v>
      </c>
      <c r="CM270" s="2">
        <f>((3*CM$75*$BX$88*$BX$98*$BX$95)/(2*PI()))*(($BX$92^3)/(SQRT(SQRT(((CM$75*SIN($CB270))^2)+($BT$114-(CM$75*COS($CB270)))^2)^2+$BX$92^2)^5))</f>
        <v>1.7650427188745939</v>
      </c>
    </row>
    <row r="271" spans="80:92" x14ac:dyDescent="0.2">
      <c r="CB271">
        <f>CB270+$BX$98</f>
        <v>1.1780972450961722</v>
      </c>
      <c r="CC271" s="79"/>
      <c r="CD271" s="2">
        <f>((3*CD$75*$BX$88*$BX$98*$BX$95)/(2*PI()))*(($BX$92^3)/(SQRT(SQRT(((CD$75*SIN($CB271))^2)+($BT$114-(CD$75*COS($CB271)))^2)^2+$BX$92^2)^5))</f>
        <v>5.7628933565838557E-2</v>
      </c>
      <c r="CE271" s="2">
        <f>((3*CE$75*$BX$88*$BX$98*$BX$95)/(2*PI()))*(($BX$92^3)/(SQRT(SQRT(((CE$75*SIN($CB271))^2)+($BT$114-(CE$75*COS($CB271)))^2)^2+$BX$92^2)^5))</f>
        <v>0.1804081652763648</v>
      </c>
      <c r="CF271" s="2">
        <f>((3*CF$75*$BX$88*$BX$98*$BX$95)/(2*PI()))*(($BX$92^3)/(SQRT(SQRT(((CF$75*SIN($CB271))^2)+($BT$114-(CF$75*COS($CB271)))^2)^2+$BX$92^2)^5))</f>
        <v>0.31205121830199206</v>
      </c>
      <c r="CG271" s="2">
        <f>((3*CG$75*$BX$88*$BX$98*$BX$95)/(2*PI()))*(($BX$92^3)/(SQRT(SQRT(((CG$75*SIN($CB271))^2)+($BT$114-(CG$75*COS($CB271)))^2)^2+$BX$92^2)^5))</f>
        <v>0.45080615710906402</v>
      </c>
      <c r="CH271" s="2">
        <f>((3*CH$75*$BX$88*$BX$98*$BX$95)/(2*PI()))*(($BX$92^3)/(SQRT(SQRT(((CH$75*SIN($CB271))^2)+($BT$114-(CH$75*COS($CB271)))^2)^2+$BX$92^2)^5))</f>
        <v>0.5945490894394293</v>
      </c>
      <c r="CI271" s="2">
        <f>((3*CI$75*$BX$88*$BX$98*$BX$95)/(2*PI()))*(($BX$92^3)/(SQRT(SQRT(((CI$75*SIN($CB271))^2)+($BT$114-(CI$75*COS($CB271)))^2)^2+$BX$92^2)^5))</f>
        <v>0.7408454868767177</v>
      </c>
      <c r="CJ271" s="2">
        <f>((3*CJ$75*$BX$88*$BX$98*$BX$95)/(2*PI()))*(($BX$92^3)/(SQRT(SQRT(((CJ$75*SIN($CB271))^2)+($BT$114-(CJ$75*COS($CB271)))^2)^2+$BX$92^2)^5))</f>
        <v>0.88703650091396047</v>
      </c>
      <c r="CK271" s="2">
        <f>((3*CK$75*$BX$88*$BX$98*$BX$95)/(2*PI()))*(($BX$92^3)/(SQRT(SQRT(((CK$75*SIN($CB271))^2)+($BT$114-(CK$75*COS($CB271)))^2)^2+$BX$92^2)^5))</f>
        <v>1.0303455988691528</v>
      </c>
      <c r="CL271" s="2">
        <f>((3*CL$75*$BX$88*$BX$98*$BX$95)/(2*PI()))*(($BX$92^3)/(SQRT(SQRT(((CL$75*SIN($CB271))^2)+($BT$114-(CL$75*COS($CB271)))^2)^2+$BX$92^2)^5))</f>
        <v>1.167998321755122</v>
      </c>
      <c r="CM271" s="2">
        <f>((3*CM$75*$BX$88*$BX$98*$BX$95)/(2*PI()))*(($BX$92^3)/(SQRT(SQRT(((CM$75*SIN($CB271))^2)+($BT$114-(CM$75*COS($CB271)))^2)^2+$BX$92^2)^5))</f>
        <v>1.2973461426003712</v>
      </c>
    </row>
    <row r="272" spans="80:92" x14ac:dyDescent="0.2">
      <c r="CB272">
        <f>CB271+$BX$98</f>
        <v>1.4398966328953215</v>
      </c>
      <c r="CC272" s="79"/>
      <c r="CD272" s="2">
        <f>((3*CD$75*$BX$88*$BX$98*$BX$95)/(2*PI()))*(($BX$92^3)/(SQRT(SQRT(((CD$75*SIN($CB272))^2)+($BT$114-(CD$75*COS($CB272)))^2)^2+$BX$92^2)^5))</f>
        <v>5.672340127093789E-2</v>
      </c>
      <c r="CE272" s="2">
        <f>((3*CE$75*$BX$88*$BX$98*$BX$95)/(2*PI()))*(($BX$92^3)/(SQRT(SQRT(((CE$75*SIN($CB272))^2)+($BT$114-(CE$75*COS($CB272)))^2)^2+$BX$92^2)^5))</f>
        <v>0.17194979984009498</v>
      </c>
      <c r="CF272" s="2">
        <f>((3*CF$75*$BX$88*$BX$98*$BX$95)/(2*PI()))*(($BX$92^3)/(SQRT(SQRT(((CF$75*SIN($CB272))^2)+($BT$114-(CF$75*COS($CB272)))^2)^2+$BX$92^2)^5))</f>
        <v>0.28785860992665124</v>
      </c>
      <c r="CG272" s="2">
        <f>((3*CG$75*$BX$88*$BX$98*$BX$95)/(2*PI()))*(($BX$92^3)/(SQRT(SQRT(((CG$75*SIN($CB272))^2)+($BT$114-(CG$75*COS($CB272)))^2)^2+$BX$92^2)^5))</f>
        <v>0.40237674851594668</v>
      </c>
      <c r="CH272" s="2">
        <f>((3*CH$75*$BX$88*$BX$98*$BX$95)/(2*PI()))*(($BX$92^3)/(SQRT(SQRT(((CH$75*SIN($CB272))^2)+($BT$114-(CH$75*COS($CB272)))^2)^2+$BX$92^2)^5))</f>
        <v>0.5134576421806506</v>
      </c>
      <c r="CI272" s="2">
        <f>((3*CI$75*$BX$88*$BX$98*$BX$95)/(2*PI()))*(($BX$92^3)/(SQRT(SQRT(((CI$75*SIN($CB272))^2)+($BT$114-(CI$75*COS($CB272)))^2)^2+$BX$92^2)^5))</f>
        <v>0.6191660348664676</v>
      </c>
      <c r="CJ272" s="2">
        <f>((3*CJ$75*$BX$88*$BX$98*$BX$95)/(2*PI()))*(($BX$92^3)/(SQRT(SQRT(((CJ$75*SIN($CB272))^2)+($BT$114-(CJ$75*COS($CB272)))^2)^2+$BX$92^2)^5))</f>
        <v>0.71775555097364663</v>
      </c>
      <c r="CK272" s="2">
        <f>((3*CK$75*$BX$88*$BX$98*$BX$95)/(2*PI()))*(($BX$92^3)/(SQRT(SQRT(((CK$75*SIN($CB272))^2)+($BT$114-(CK$75*COS($CB272)))^2)^2+$BX$92^2)^5))</f>
        <v>0.80773351155779072</v>
      </c>
      <c r="CL272" s="2">
        <f>((3*CL$75*$BX$88*$BX$98*$BX$95)/(2*PI()))*(($BX$92^3)/(SQRT(SQRT(((CL$75*SIN($CB272))^2)+($BT$114-(CL$75*COS($CB272)))^2)^2+$BX$92^2)^5))</f>
        <v>0.88790887255279738</v>
      </c>
      <c r="CM272" s="2">
        <f>((3*CM$75*$BX$88*$BX$98*$BX$95)/(2*PI()))*(($BX$92^3)/(SQRT(SQRT(((CM$75*SIN($CB272))^2)+($BT$114-(CM$75*COS($CB272)))^2)^2+$BX$92^2)^5))</f>
        <v>0.9574209140948452</v>
      </c>
    </row>
    <row r="273" spans="80:91" x14ac:dyDescent="0.2">
      <c r="CB273">
        <f>CB272+$BX$98</f>
        <v>1.7016960206944709</v>
      </c>
      <c r="CC273" s="79"/>
      <c r="CD273" s="2">
        <f>((3*CD$75*$BX$88*$BX$98*$BX$95)/(2*PI()))*(($BX$92^3)/(SQRT(SQRT(((CD$75*SIN($CB273))^2)+($BT$114-(CD$75*COS($CB273)))^2)^2+$BX$92^2)^5))</f>
        <v>5.5806773900392424E-2</v>
      </c>
      <c r="CE273" s="2">
        <f>((3*CE$75*$BX$88*$BX$98*$BX$95)/(2*PI()))*(($BX$92^3)/(SQRT(SQRT(((CE$75*SIN($CB273))^2)+($BT$114-(CE$75*COS($CB273)))^2)^2+$BX$92^2)^5))</f>
        <v>0.16376661822072802</v>
      </c>
      <c r="CF273" s="2">
        <f>((3*CF$75*$BX$88*$BX$98*$BX$95)/(2*PI()))*(($BX$92^3)/(SQRT(SQRT(((CF$75*SIN($CB273))^2)+($BT$114-(CF$75*COS($CB273)))^2)^2+$BX$92^2)^5))</f>
        <v>0.26549116789824889</v>
      </c>
      <c r="CG273" s="2">
        <f>((3*CG$75*$BX$88*$BX$98*$BX$95)/(2*PI()))*(($BX$92^3)/(SQRT(SQRT(((CG$75*SIN($CB273))^2)+($BT$114-(CG$75*COS($CB273)))^2)^2+$BX$92^2)^5))</f>
        <v>0.35957868129614434</v>
      </c>
      <c r="CH273" s="2">
        <f>((3*CH$75*$BX$88*$BX$98*$BX$95)/(2*PI()))*(($BX$92^3)/(SQRT(SQRT(((CH$75*SIN($CB273))^2)+($BT$114-(CH$75*COS($CB273)))^2)^2+$BX$92^2)^5))</f>
        <v>0.44492666892607968</v>
      </c>
      <c r="CI273" s="2">
        <f>((3*CI$75*$BX$88*$BX$98*$BX$95)/(2*PI()))*(($BX$92^3)/(SQRT(SQRT(((CI$75*SIN($CB273))^2)+($BT$114-(CI$75*COS($CB273)))^2)^2+$BX$92^2)^5))</f>
        <v>0.52074901105085714</v>
      </c>
      <c r="CJ273" s="2">
        <f>((3*CJ$75*$BX$88*$BX$98*$BX$95)/(2*PI()))*(($BX$92^3)/(SQRT(SQRT(((CJ$75*SIN($CB273))^2)+($BT$114-(CJ$75*COS($CB273)))^2)^2+$BX$92^2)^5))</f>
        <v>0.58657501733367157</v>
      </c>
      <c r="CK273" s="2">
        <f>((3*CK$75*$BX$88*$BX$98*$BX$95)/(2*PI()))*(($BX$92^3)/(SQRT(SQRT(((CK$75*SIN($CB273))^2)+($BT$114-(CK$75*COS($CB273)))^2)^2+$BX$92^2)^5))</f>
        <v>0.64223269261124361</v>
      </c>
      <c r="CL273" s="2">
        <f>((3*CL$75*$BX$88*$BX$98*$BX$95)/(2*PI()))*(($BX$92^3)/(SQRT(SQRT(((CL$75*SIN($CB273))^2)+($BT$114-(CL$75*COS($CB273)))^2)^2+$BX$92^2)^5))</f>
        <v>0.68781944611429935</v>
      </c>
      <c r="CM273" s="2">
        <f>((3*CM$75*$BX$88*$BX$98*$BX$95)/(2*PI()))*(($BX$92^3)/(SQRT(SQRT(((CM$75*SIN($CB273))^2)+($BT$114-(CM$75*COS($CB273)))^2)^2+$BX$92^2)^5))</f>
        <v>0.72366397471173194</v>
      </c>
    </row>
    <row r="274" spans="80:91" x14ac:dyDescent="0.2">
      <c r="CB274">
        <f>CB273+$BX$98</f>
        <v>1.9634954084936203</v>
      </c>
      <c r="CC274" s="79"/>
      <c r="CD274" s="2">
        <f>((3*CD$75*$BX$88*$BX$98*$BX$95)/(2*PI()))*(($BX$92^3)/(SQRT(SQRT(((CD$75*SIN($CB274))^2)+($BT$114-(CD$75*COS($CB274)))^2)^2+$BX$92^2)^5))</f>
        <v>5.4940949129411991E-2</v>
      </c>
      <c r="CE274" s="2">
        <f>((3*CE$75*$BX$88*$BX$98*$BX$95)/(2*PI()))*(($BX$92^3)/(SQRT(SQRT(((CE$75*SIN($CB274))^2)+($BT$114-(CE$75*COS($CB274)))^2)^2+$BX$92^2)^5))</f>
        <v>0.15637073652374117</v>
      </c>
      <c r="CF274" s="2">
        <f>((3*CF$75*$BX$88*$BX$98*$BX$95)/(2*PI()))*(($BX$92^3)/(SQRT(SQRT(((CF$75*SIN($CB274))^2)+($BT$114-(CF$75*COS($CB274)))^2)^2+$BX$92^2)^5))</f>
        <v>0.24612974720617714</v>
      </c>
      <c r="CG274" s="2">
        <f>((3*CG$75*$BX$88*$BX$98*$BX$95)/(2*PI()))*(($BX$92^3)/(SQRT(SQRT(((CG$75*SIN($CB274))^2)+($BT$114-(CG$75*COS($CB274)))^2)^2+$BX$92^2)^5))</f>
        <v>0.32405406399587416</v>
      </c>
      <c r="CH274" s="2">
        <f>((3*CH$75*$BX$88*$BX$98*$BX$95)/(2*PI()))*(($BX$92^3)/(SQRT(SQRT(((CH$75*SIN($CB274))^2)+($BT$114-(CH$75*COS($CB274)))^2)^2+$BX$92^2)^5))</f>
        <v>0.39029993095546223</v>
      </c>
      <c r="CI274" s="2">
        <f>((3*CI$75*$BX$88*$BX$98*$BX$95)/(2*PI()))*(($BX$92^3)/(SQRT(SQRT(((CI$75*SIN($CB274))^2)+($BT$114-(CI$75*COS($CB274)))^2)^2+$BX$92^2)^5))</f>
        <v>0.44528921892367557</v>
      </c>
      <c r="CJ274" s="2">
        <f>((3*CJ$75*$BX$88*$BX$98*$BX$95)/(2*PI()))*(($BX$92^3)/(SQRT(SQRT(((CJ$75*SIN($CB274))^2)+($BT$114-(CJ$75*COS($CB274)))^2)^2+$BX$92^2)^5))</f>
        <v>0.48965187367972601</v>
      </c>
      <c r="CK274" s="2">
        <f>((3*CK$75*$BX$88*$BX$98*$BX$95)/(2*PI()))*(($BX$92^3)/(SQRT(SQRT(((CK$75*SIN($CB274))^2)+($BT$114-(CK$75*COS($CB274)))^2)^2+$BX$92^2)^5))</f>
        <v>0.52416943973155561</v>
      </c>
      <c r="CL274" s="2">
        <f>((3*CL$75*$BX$88*$BX$98*$BX$95)/(2*PI()))*(($BX$92^3)/(SQRT(SQRT(((CL$75*SIN($CB274))^2)+($BT$114-(CL$75*COS($CB274)))^2)^2+$BX$92^2)^5))</f>
        <v>0.54972275009922245</v>
      </c>
      <c r="CM274" s="2">
        <f>((3*CM$75*$BX$88*$BX$98*$BX$95)/(2*PI()))*(($BX$92^3)/(SQRT(SQRT(((CM$75*SIN($CB274))^2)+($BT$114-(CM$75*COS($CB274)))^2)^2+$BX$92^2)^5))</f>
        <v>0.56724584451458171</v>
      </c>
    </row>
    <row r="275" spans="80:91" x14ac:dyDescent="0.2">
      <c r="CB275">
        <f>CB274+$BX$98</f>
        <v>2.2252947962927698</v>
      </c>
      <c r="CC275" s="79"/>
      <c r="CD275" s="2">
        <f>((3*CD$75*$BX$88*$BX$98*$BX$95)/(2*PI()))*(($BX$92^3)/(SQRT(SQRT(((CD$75*SIN($CB275))^2)+($BT$114-(CD$75*COS($CB275)))^2)^2+$BX$92^2)^5))</f>
        <v>5.4180577689796165E-2</v>
      </c>
      <c r="CE275" s="2">
        <f>((3*CE$75*$BX$88*$BX$98*$BX$95)/(2*PI()))*(($BX$92^3)/(SQRT(SQRT(((CE$75*SIN($CB275))^2)+($BT$114-(CE$75*COS($CB275)))^2)^2+$BX$92^2)^5))</f>
        <v>0.15013135186963758</v>
      </c>
      <c r="CF275" s="2">
        <f>((3*CF$75*$BX$88*$BX$98*$BX$95)/(2*PI()))*(($BX$92^3)/(SQRT(SQRT(((CF$75*SIN($CB275))^2)+($BT$114-(CF$75*COS($CB275)))^2)^2+$BX$92^2)^5))</f>
        <v>0.23041091767424823</v>
      </c>
      <c r="CG275" s="2">
        <f>((3*CG$75*$BX$88*$BX$98*$BX$95)/(2*PI()))*(($BX$92^3)/(SQRT(SQRT(((CG$75*SIN($CB275))^2)+($BT$114-(CG$75*COS($CB275)))^2)^2+$BX$92^2)^5))</f>
        <v>0.29624573628140061</v>
      </c>
      <c r="CH275" s="2">
        <f>((3*CH$75*$BX$88*$BX$98*$BX$95)/(2*PI()))*(($BX$92^3)/(SQRT(SQRT(((CH$75*SIN($CB275))^2)+($BT$114-(CH$75*COS($CB275)))^2)^2+$BX$92^2)^5))</f>
        <v>0.34898698763763997</v>
      </c>
      <c r="CI275" s="2">
        <f>((3*CI$75*$BX$88*$BX$98*$BX$95)/(2*PI()))*(($BX$92^3)/(SQRT(SQRT(((CI$75*SIN($CB275))^2)+($BT$114-(CI$75*COS($CB275)))^2)^2+$BX$92^2)^5))</f>
        <v>0.39003917694441731</v>
      </c>
      <c r="CJ275" s="2">
        <f>((3*CJ$75*$BX$88*$BX$98*$BX$95)/(2*PI()))*(($BX$92^3)/(SQRT(SQRT(((CJ$75*SIN($CB275))^2)+($BT$114-(CJ$75*COS($CB275)))^2)^2+$BX$92^2)^5))</f>
        <v>0.42080307438245468</v>
      </c>
      <c r="CK275" s="2">
        <f>((3*CK$75*$BX$88*$BX$98*$BX$95)/(2*PI()))*(($BX$92^3)/(SQRT(SQRT(((CK$75*SIN($CB275))^2)+($BT$114-(CK$75*COS($CB275)))^2)^2+$BX$92^2)^5))</f>
        <v>0.44263246029181946</v>
      </c>
      <c r="CL275" s="2">
        <f>((3*CL$75*$BX$88*$BX$98*$BX$95)/(2*PI()))*(($BX$92^3)/(SQRT(SQRT(((CL$75*SIN($CB275))^2)+($BT$114-(CL$75*COS($CB275)))^2)^2+$BX$92^2)^5))</f>
        <v>0.45680334916379245</v>
      </c>
      <c r="CM275" s="2">
        <f>((3*CM$75*$BX$88*$BX$98*$BX$95)/(2*PI()))*(($BX$92^3)/(SQRT(SQRT(((CM$75*SIN($CB275))^2)+($BT$114-(CM$75*COS($CB275)))^2)^2+$BX$92^2)^5))</f>
        <v>0.46449392643874154</v>
      </c>
    </row>
    <row r="276" spans="80:91" x14ac:dyDescent="0.2">
      <c r="CB276">
        <f>CB275+$BX$98</f>
        <v>2.4870941840919194</v>
      </c>
      <c r="CC276" s="79"/>
      <c r="CD276" s="2">
        <f>((3*CD$75*$BX$88*$BX$98*$BX$95)/(2*PI()))*(($BX$92^3)/(SQRT(SQRT(((CD$75*SIN($CB276))^2)+($BT$114-(CD$75*COS($CB276)))^2)^2+$BX$92^2)^5))</f>
        <v>5.3570618868433437E-2</v>
      </c>
      <c r="CE276" s="2">
        <f>((3*CE$75*$BX$88*$BX$98*$BX$95)/(2*PI()))*(($BX$92^3)/(SQRT(SQRT(((CE$75*SIN($CB276))^2)+($BT$114-(CE$75*COS($CB276)))^2)^2+$BX$92^2)^5))</f>
        <v>0.14529243122327751</v>
      </c>
      <c r="CF276" s="2">
        <f>((3*CF$75*$BX$88*$BX$98*$BX$95)/(2*PI()))*(($BX$92^3)/(SQRT(SQRT(((CF$75*SIN($CB276))^2)+($BT$114-(CF$75*COS($CB276)))^2)^2+$BX$92^2)^5))</f>
        <v>0.21859981502374162</v>
      </c>
      <c r="CG276" s="2">
        <f>((3*CG$75*$BX$88*$BX$98*$BX$95)/(2*PI()))*(($BX$92^3)/(SQRT(SQRT(((CG$75*SIN($CB276))^2)+($BT$114-(CG$75*COS($CB276)))^2)^2+$BX$92^2)^5))</f>
        <v>0.27595765974548336</v>
      </c>
      <c r="CH276" s="2">
        <f>((3*CH$75*$BX$88*$BX$98*$BX$95)/(2*PI()))*(($BX$92^3)/(SQRT(SQRT(((CH$75*SIN($CB276))^2)+($BT$114-(CH$75*COS($CB276)))^2)^2+$BX$92^2)^5))</f>
        <v>0.3196598230226344</v>
      </c>
      <c r="CI276" s="2">
        <f>((3*CI$75*$BX$88*$BX$98*$BX$95)/(2*PI()))*(($BX$92^3)/(SQRT(SQRT(((CI$75*SIN($CB276))^2)+($BT$114-(CI$75*COS($CB276)))^2)^2+$BX$92^2)^5))</f>
        <v>0.3517974529873954</v>
      </c>
      <c r="CJ276" s="2">
        <f>((3*CJ$75*$BX$88*$BX$98*$BX$95)/(2*PI()))*(($BX$92^3)/(SQRT(SQRT(((CJ$75*SIN($CB276))^2)+($BT$114-(CJ$75*COS($CB276)))^2)^2+$BX$92^2)^5))</f>
        <v>0.37424462927881447</v>
      </c>
      <c r="CK276" s="2">
        <f>((3*CK$75*$BX$88*$BX$98*$BX$95)/(2*PI()))*(($BX$92^3)/(SQRT(SQRT(((CK$75*SIN($CB276))^2)+($BT$114-(CK$75*COS($CB276)))^2)^2+$BX$92^2)^5))</f>
        <v>0.38865681837875765</v>
      </c>
      <c r="CL276" s="2">
        <f>((3*CL$75*$BX$88*$BX$98*$BX$95)/(2*PI()))*(($BX$92^3)/(SQRT(SQRT(((CL$75*SIN($CB276))^2)+($BT$114-(CL$75*COS($CB276)))^2)^2+$BX$92^2)^5))</f>
        <v>0.39647830334720235</v>
      </c>
      <c r="CM276" s="2">
        <f>((3*CM$75*$BX$88*$BX$98*$BX$95)/(2*PI()))*(($BX$92^3)/(SQRT(SQRT(((CM$75*SIN($CB276))^2)+($BT$114-(CM$75*COS($CB276)))^2)^2+$BX$92^2)^5))</f>
        <v>0.39895546950733884</v>
      </c>
    </row>
    <row r="277" spans="80:91" x14ac:dyDescent="0.2">
      <c r="CB277">
        <f>CB276+$BX$98</f>
        <v>2.748893571891069</v>
      </c>
      <c r="CC277" s="79"/>
      <c r="CD277" s="2">
        <f>((3*CD$75*$BX$88*$BX$98*$BX$95)/(2*PI()))*(($BX$92^3)/(SQRT(SQRT(((CD$75*SIN($CB277))^2)+($BT$114-(CD$75*COS($CB277)))^2)^2+$BX$92^2)^5))</f>
        <v>5.3145100552724346E-2</v>
      </c>
      <c r="CE277" s="2">
        <f>((3*CE$75*$BX$88*$BX$98*$BX$95)/(2*PI()))*(($BX$92^3)/(SQRT(SQRT(((CE$75*SIN($CB277))^2)+($BT$114-(CE$75*COS($CB277)))^2)^2+$BX$92^2)^5))</f>
        <v>0.14200163843218983</v>
      </c>
      <c r="CF277" s="2">
        <f>((3*CF$75*$BX$88*$BX$98*$BX$95)/(2*PI()))*(($BX$92^3)/(SQRT(SQRT(((CF$75*SIN($CB277))^2)+($BT$114-(CF$75*COS($CB277)))^2)^2+$BX$92^2)^5))</f>
        <v>0.21075388483621099</v>
      </c>
      <c r="CG277" s="2">
        <f>((3*CG$75*$BX$88*$BX$98*$BX$95)/(2*PI()))*(($BX$92^3)/(SQRT(SQRT(((CG$75*SIN($CB277))^2)+($BT$114-(CG$75*COS($CB277)))^2)^2+$BX$92^2)^5))</f>
        <v>0.26276810255247762</v>
      </c>
      <c r="CH277" s="2">
        <f>((3*CH$75*$BX$88*$BX$98*$BX$95)/(2*PI()))*(($BX$92^3)/(SQRT(SQRT(((CH$75*SIN($CB277))^2)+($BT$114-(CH$75*COS($CB277)))^2)^2+$BX$92^2)^5))</f>
        <v>0.30096638037980744</v>
      </c>
      <c r="CI277" s="2">
        <f>((3*CI$75*$BX$88*$BX$98*$BX$95)/(2*PI()))*(($BX$92^3)/(SQRT(SQRT(((CI$75*SIN($CB277))^2)+($BT$114-(CI$75*COS($CB277)))^2)^2+$BX$92^2)^5))</f>
        <v>0.32785662667010801</v>
      </c>
      <c r="CJ277" s="2">
        <f>((3*CJ$75*$BX$88*$BX$98*$BX$95)/(2*PI()))*(($BX$92^3)/(SQRT(SQRT(((CJ$75*SIN($CB277))^2)+($BT$114-(CJ$75*COS($CB277)))^2)^2+$BX$92^2)^5))</f>
        <v>0.345570419954565</v>
      </c>
      <c r="CK277" s="2">
        <f>((3*CK$75*$BX$88*$BX$98*$BX$95)/(2*PI()))*(($BX$92^3)/(SQRT(SQRT(((CK$75*SIN($CB277))^2)+($BT$114-(CK$75*COS($CB277)))^2)^2+$BX$92^2)^5))</f>
        <v>0.35590416641747991</v>
      </c>
      <c r="CL277" s="2">
        <f>((3*CL$75*$BX$88*$BX$98*$BX$95)/(2*PI()))*(($BX$92^3)/(SQRT(SQRT(((CL$75*SIN($CB277))^2)+($BT$114-(CL$75*COS($CB277)))^2)^2+$BX$92^2)^5))</f>
        <v>0.36036044722798755</v>
      </c>
      <c r="CM277" s="2">
        <f>((3*CM$75*$BX$88*$BX$98*$BX$95)/(2*PI()))*(($BX$92^3)/(SQRT(SQRT(((CM$75*SIN($CB277))^2)+($BT$114-(CM$75*COS($CB277)))^2)^2+$BX$92^2)^5))</f>
        <v>0.3601875466688374</v>
      </c>
    </row>
    <row r="278" spans="80:91" x14ac:dyDescent="0.2">
      <c r="CB278">
        <f>CB277+$BX$98</f>
        <v>3.0106929596902186</v>
      </c>
      <c r="CC278" s="79"/>
      <c r="CD278" s="2">
        <f>((3*CD$75*$BX$88*$BX$98*$BX$95)/(2*PI()))*(($BX$92^3)/(SQRT(SQRT(((CD$75*SIN($CB278))^2)+($BT$114-(CD$75*COS($CB278)))^2)^2+$BX$92^2)^5))</f>
        <v>5.2926693105398007E-2</v>
      </c>
      <c r="CE278" s="2">
        <f>((3*CE$75*$BX$88*$BX$98*$BX$95)/(2*PI()))*(($BX$92^3)/(SQRT(SQRT(((CE$75*SIN($CB278))^2)+($BT$114-(CE$75*COS($CB278)))^2)^2+$BX$92^2)^5))</f>
        <v>0.14033908410157256</v>
      </c>
      <c r="CF278" s="2">
        <f>((3*CF$75*$BX$88*$BX$98*$BX$95)/(2*PI()))*(($BX$92^3)/(SQRT(SQRT(((CF$75*SIN($CB278))^2)+($BT$114-(CF$75*COS($CB278)))^2)^2+$BX$92^2)^5))</f>
        <v>0.20684678090350925</v>
      </c>
      <c r="CG278" s="2">
        <f>((3*CG$75*$BX$88*$BX$98*$BX$95)/(2*PI()))*(($BX$92^3)/(SQRT(SQRT(((CG$75*SIN($CB278))^2)+($BT$114-(CG$75*COS($CB278)))^2)^2+$BX$92^2)^5))</f>
        <v>0.25628554136943943</v>
      </c>
      <c r="CH278" s="2">
        <f>((3*CH$75*$BX$88*$BX$98*$BX$95)/(2*PI()))*(($BX$92^3)/(SQRT(SQRT(((CH$75*SIN($CB278))^2)+($BT$114-(CH$75*COS($CB278)))^2)^2+$BX$92^2)^5))</f>
        <v>0.29188726469627591</v>
      </c>
      <c r="CI278" s="2">
        <f>((3*CI$75*$BX$88*$BX$98*$BX$95)/(2*PI()))*(($BX$92^3)/(SQRT(SQRT(((CI$75*SIN($CB278))^2)+($BT$114-(CI$75*COS($CB278)))^2)^2+$BX$92^2)^5))</f>
        <v>0.31635325935292125</v>
      </c>
      <c r="CJ278" s="2">
        <f>((3*CJ$75*$BX$88*$BX$98*$BX$95)/(2*PI()))*(($BX$92^3)/(SQRT(SQRT(((CJ$75*SIN($CB278))^2)+($BT$114-(CJ$75*COS($CB278)))^2)^2+$BX$92^2)^5))</f>
        <v>0.33192567398880973</v>
      </c>
      <c r="CK278" s="2">
        <f>((3*CK$75*$BX$88*$BX$98*$BX$95)/(2*PI()))*(($BX$92^3)/(SQRT(SQRT(((CK$75*SIN($CB278))^2)+($BT$114-(CK$75*COS($CB278)))^2)^2+$BX$92^2)^5))</f>
        <v>0.34045413163164995</v>
      </c>
      <c r="CL278" s="2">
        <f>((3*CL$75*$BX$88*$BX$98*$BX$95)/(2*PI()))*(($BX$92^3)/(SQRT(SQRT(((CL$75*SIN($CB278))^2)+($BT$114-(CL$75*COS($CB278)))^2)^2+$BX$92^2)^5))</f>
        <v>0.34345600700079015</v>
      </c>
      <c r="CM278" s="2">
        <f>((3*CM$75*$BX$88*$BX$98*$BX$95)/(2*PI()))*(($BX$92^3)/(SQRT(SQRT(((CM$75*SIN($CB278))^2)+($BT$114-(CM$75*COS($CB278)))^2)^2+$BX$92^2)^5))</f>
        <v>0.34216973749279389</v>
      </c>
    </row>
    <row r="279" spans="80:91" x14ac:dyDescent="0.2">
      <c r="CB279">
        <f>CB278+$BX$98</f>
        <v>3.2724923474893681</v>
      </c>
      <c r="CC279" s="79"/>
      <c r="CD279" s="2">
        <f>((3*CD$75*$BX$88*$BX$98*$BX$95)/(2*PI()))*(($BX$92^3)/(SQRT(SQRT(((CD$75*SIN($CB279))^2)+($BT$114-(CD$75*COS($CB279)))^2)^2+$BX$92^2)^5))</f>
        <v>5.2926693105398007E-2</v>
      </c>
      <c r="CE279" s="2">
        <f>((3*CE$75*$BX$88*$BX$98*$BX$95)/(2*PI()))*(($BX$92^3)/(SQRT(SQRT(((CE$75*SIN($CB279))^2)+($BT$114-(CE$75*COS($CB279)))^2)^2+$BX$92^2)^5))</f>
        <v>0.14033908410157256</v>
      </c>
      <c r="CF279" s="2">
        <f>((3*CF$75*$BX$88*$BX$98*$BX$95)/(2*PI()))*(($BX$92^3)/(SQRT(SQRT(((CF$75*SIN($CB279))^2)+($BT$114-(CF$75*COS($CB279)))^2)^2+$BX$92^2)^5))</f>
        <v>0.20684678090350925</v>
      </c>
      <c r="CG279" s="2">
        <f>((3*CG$75*$BX$88*$BX$98*$BX$95)/(2*PI()))*(($BX$92^3)/(SQRT(SQRT(((CG$75*SIN($CB279))^2)+($BT$114-(CG$75*COS($CB279)))^2)^2+$BX$92^2)^5))</f>
        <v>0.25628554136943943</v>
      </c>
      <c r="CH279" s="2">
        <f>((3*CH$75*$BX$88*$BX$98*$BX$95)/(2*PI()))*(($BX$92^3)/(SQRT(SQRT(((CH$75*SIN($CB279))^2)+($BT$114-(CH$75*COS($CB279)))^2)^2+$BX$92^2)^5))</f>
        <v>0.29188726469627591</v>
      </c>
      <c r="CI279" s="2">
        <f>((3*CI$75*$BX$88*$BX$98*$BX$95)/(2*PI()))*(($BX$92^3)/(SQRT(SQRT(((CI$75*SIN($CB279))^2)+($BT$114-(CI$75*COS($CB279)))^2)^2+$BX$92^2)^5))</f>
        <v>0.31635325935292125</v>
      </c>
      <c r="CJ279" s="2">
        <f>((3*CJ$75*$BX$88*$BX$98*$BX$95)/(2*PI()))*(($BX$92^3)/(SQRT(SQRT(((CJ$75*SIN($CB279))^2)+($BT$114-(CJ$75*COS($CB279)))^2)^2+$BX$92^2)^5))</f>
        <v>0.33192567398880973</v>
      </c>
      <c r="CK279" s="2">
        <f>((3*CK$75*$BX$88*$BX$98*$BX$95)/(2*PI()))*(($BX$92^3)/(SQRT(SQRT(((CK$75*SIN($CB279))^2)+($BT$114-(CK$75*COS($CB279)))^2)^2+$BX$92^2)^5))</f>
        <v>0.34045413163164995</v>
      </c>
      <c r="CL279" s="2">
        <f>((3*CL$75*$BX$88*$BX$98*$BX$95)/(2*PI()))*(($BX$92^3)/(SQRT(SQRT(((CL$75*SIN($CB279))^2)+($BT$114-(CL$75*COS($CB279)))^2)^2+$BX$92^2)^5))</f>
        <v>0.34345600700079015</v>
      </c>
      <c r="CM279" s="2">
        <f>((3*CM$75*$BX$88*$BX$98*$BX$95)/(2*PI()))*(($BX$92^3)/(SQRT(SQRT(((CM$75*SIN($CB279))^2)+($BT$114-(CM$75*COS($CB279)))^2)^2+$BX$92^2)^5))</f>
        <v>0.34216973749279389</v>
      </c>
    </row>
    <row r="280" spans="80:91" x14ac:dyDescent="0.2">
      <c r="CB280">
        <f>CB279+$BX$98</f>
        <v>3.5342917352885177</v>
      </c>
      <c r="CC280" s="79"/>
      <c r="CD280" s="2">
        <f>((3*CD$75*$BX$88*$BX$98*$BX$95)/(2*PI()))*(($BX$92^3)/(SQRT(SQRT(((CD$75*SIN($CB280))^2)+($BT$114-(CD$75*COS($CB280)))^2)^2+$BX$92^2)^5))</f>
        <v>5.3145100552724346E-2</v>
      </c>
      <c r="CE280" s="2">
        <f>((3*CE$75*$BX$88*$BX$98*$BX$95)/(2*PI()))*(($BX$92^3)/(SQRT(SQRT(((CE$75*SIN($CB280))^2)+($BT$114-(CE$75*COS($CB280)))^2)^2+$BX$92^2)^5))</f>
        <v>0.14200163843218983</v>
      </c>
      <c r="CF280" s="2">
        <f>((3*CF$75*$BX$88*$BX$98*$BX$95)/(2*PI()))*(($BX$92^3)/(SQRT(SQRT(((CF$75*SIN($CB280))^2)+($BT$114-(CF$75*COS($CB280)))^2)^2+$BX$92^2)^5))</f>
        <v>0.21075388483621099</v>
      </c>
      <c r="CG280" s="2">
        <f>((3*CG$75*$BX$88*$BX$98*$BX$95)/(2*PI()))*(($BX$92^3)/(SQRT(SQRT(((CG$75*SIN($CB280))^2)+($BT$114-(CG$75*COS($CB280)))^2)^2+$BX$92^2)^5))</f>
        <v>0.26276810255247762</v>
      </c>
      <c r="CH280" s="2">
        <f>((3*CH$75*$BX$88*$BX$98*$BX$95)/(2*PI()))*(($BX$92^3)/(SQRT(SQRT(((CH$75*SIN($CB280))^2)+($BT$114-(CH$75*COS($CB280)))^2)^2+$BX$92^2)^5))</f>
        <v>0.30096638037980744</v>
      </c>
      <c r="CI280" s="2">
        <f>((3*CI$75*$BX$88*$BX$98*$BX$95)/(2*PI()))*(($BX$92^3)/(SQRT(SQRT(((CI$75*SIN($CB280))^2)+($BT$114-(CI$75*COS($CB280)))^2)^2+$BX$92^2)^5))</f>
        <v>0.32785662667010801</v>
      </c>
      <c r="CJ280" s="2">
        <f>((3*CJ$75*$BX$88*$BX$98*$BX$95)/(2*PI()))*(($BX$92^3)/(SQRT(SQRT(((CJ$75*SIN($CB280))^2)+($BT$114-(CJ$75*COS($CB280)))^2)^2+$BX$92^2)^5))</f>
        <v>0.345570419954565</v>
      </c>
      <c r="CK280" s="2">
        <f>((3*CK$75*$BX$88*$BX$98*$BX$95)/(2*PI()))*(($BX$92^3)/(SQRT(SQRT(((CK$75*SIN($CB280))^2)+($BT$114-(CK$75*COS($CB280)))^2)^2+$BX$92^2)^5))</f>
        <v>0.35590416641747991</v>
      </c>
      <c r="CL280" s="2">
        <f>((3*CL$75*$BX$88*$BX$98*$BX$95)/(2*PI()))*(($BX$92^3)/(SQRT(SQRT(((CL$75*SIN($CB280))^2)+($BT$114-(CL$75*COS($CB280)))^2)^2+$BX$92^2)^5))</f>
        <v>0.36036044722798755</v>
      </c>
      <c r="CM280" s="2">
        <f>((3*CM$75*$BX$88*$BX$98*$BX$95)/(2*PI()))*(($BX$92^3)/(SQRT(SQRT(((CM$75*SIN($CB280))^2)+($BT$114-(CM$75*COS($CB280)))^2)^2+$BX$92^2)^5))</f>
        <v>0.3601875466688374</v>
      </c>
    </row>
    <row r="281" spans="80:91" x14ac:dyDescent="0.2">
      <c r="CB281">
        <f>CB280+$BX$98</f>
        <v>3.7960911230876673</v>
      </c>
      <c r="CC281" s="79"/>
      <c r="CD281" s="2">
        <f>((3*CD$75*$BX$88*$BX$98*$BX$95)/(2*PI()))*(($BX$92^3)/(SQRT(SQRT(((CD$75*SIN($CB281))^2)+($BT$114-(CD$75*COS($CB281)))^2)^2+$BX$92^2)^5))</f>
        <v>5.3570618868433437E-2</v>
      </c>
      <c r="CE281" s="2">
        <f>((3*CE$75*$BX$88*$BX$98*$BX$95)/(2*PI()))*(($BX$92^3)/(SQRT(SQRT(((CE$75*SIN($CB281))^2)+($BT$114-(CE$75*COS($CB281)))^2)^2+$BX$92^2)^5))</f>
        <v>0.14529243122327751</v>
      </c>
      <c r="CF281" s="2">
        <f>((3*CF$75*$BX$88*$BX$98*$BX$95)/(2*PI()))*(($BX$92^3)/(SQRT(SQRT(((CF$75*SIN($CB281))^2)+($BT$114-(CF$75*COS($CB281)))^2)^2+$BX$92^2)^5))</f>
        <v>0.21859981502374162</v>
      </c>
      <c r="CG281" s="2">
        <f>((3*CG$75*$BX$88*$BX$98*$BX$95)/(2*PI()))*(($BX$92^3)/(SQRT(SQRT(((CG$75*SIN($CB281))^2)+($BT$114-(CG$75*COS($CB281)))^2)^2+$BX$92^2)^5))</f>
        <v>0.27595765974548336</v>
      </c>
      <c r="CH281" s="2">
        <f>((3*CH$75*$BX$88*$BX$98*$BX$95)/(2*PI()))*(($BX$92^3)/(SQRT(SQRT(((CH$75*SIN($CB281))^2)+($BT$114-(CH$75*COS($CB281)))^2)^2+$BX$92^2)^5))</f>
        <v>0.3196598230226344</v>
      </c>
      <c r="CI281" s="2">
        <f>((3*CI$75*$BX$88*$BX$98*$BX$95)/(2*PI()))*(($BX$92^3)/(SQRT(SQRT(((CI$75*SIN($CB281))^2)+($BT$114-(CI$75*COS($CB281)))^2)^2+$BX$92^2)^5))</f>
        <v>0.3517974529873954</v>
      </c>
      <c r="CJ281" s="2">
        <f>((3*CJ$75*$BX$88*$BX$98*$BX$95)/(2*PI()))*(($BX$92^3)/(SQRT(SQRT(((CJ$75*SIN($CB281))^2)+($BT$114-(CJ$75*COS($CB281)))^2)^2+$BX$92^2)^5))</f>
        <v>0.37424462927881447</v>
      </c>
      <c r="CK281" s="2">
        <f>((3*CK$75*$BX$88*$BX$98*$BX$95)/(2*PI()))*(($BX$92^3)/(SQRT(SQRT(((CK$75*SIN($CB281))^2)+($BT$114-(CK$75*COS($CB281)))^2)^2+$BX$92^2)^5))</f>
        <v>0.38865681837875765</v>
      </c>
      <c r="CL281" s="2">
        <f>((3*CL$75*$BX$88*$BX$98*$BX$95)/(2*PI()))*(($BX$92^3)/(SQRT(SQRT(((CL$75*SIN($CB281))^2)+($BT$114-(CL$75*COS($CB281)))^2)^2+$BX$92^2)^5))</f>
        <v>0.39647830334720235</v>
      </c>
      <c r="CM281" s="2">
        <f>((3*CM$75*$BX$88*$BX$98*$BX$95)/(2*PI()))*(($BX$92^3)/(SQRT(SQRT(((CM$75*SIN($CB281))^2)+($BT$114-(CM$75*COS($CB281)))^2)^2+$BX$92^2)^5))</f>
        <v>0.39895546950733884</v>
      </c>
    </row>
    <row r="282" spans="80:91" x14ac:dyDescent="0.2">
      <c r="CB282">
        <f>CB281+$BX$98</f>
        <v>4.0578905108868168</v>
      </c>
      <c r="CC282" s="79"/>
      <c r="CD282" s="2">
        <f>((3*CD$75*$BX$88*$BX$98*$BX$95)/(2*PI()))*(($BX$92^3)/(SQRT(SQRT(((CD$75*SIN($CB282))^2)+($BT$114-(CD$75*COS($CB282)))^2)^2+$BX$92^2)^5))</f>
        <v>5.4180577689796165E-2</v>
      </c>
      <c r="CE282" s="2">
        <f>((3*CE$75*$BX$88*$BX$98*$BX$95)/(2*PI()))*(($BX$92^3)/(SQRT(SQRT(((CE$75*SIN($CB282))^2)+($BT$114-(CE$75*COS($CB282)))^2)^2+$BX$92^2)^5))</f>
        <v>0.15013135186963758</v>
      </c>
      <c r="CF282" s="2">
        <f>((3*CF$75*$BX$88*$BX$98*$BX$95)/(2*PI()))*(($BX$92^3)/(SQRT(SQRT(((CF$75*SIN($CB282))^2)+($BT$114-(CF$75*COS($CB282)))^2)^2+$BX$92^2)^5))</f>
        <v>0.23041091767424823</v>
      </c>
      <c r="CG282" s="2">
        <f>((3*CG$75*$BX$88*$BX$98*$BX$95)/(2*PI()))*(($BX$92^3)/(SQRT(SQRT(((CG$75*SIN($CB282))^2)+($BT$114-(CG$75*COS($CB282)))^2)^2+$BX$92^2)^5))</f>
        <v>0.29624573628140061</v>
      </c>
      <c r="CH282" s="2">
        <f>((3*CH$75*$BX$88*$BX$98*$BX$95)/(2*PI()))*(($BX$92^3)/(SQRT(SQRT(((CH$75*SIN($CB282))^2)+($BT$114-(CH$75*COS($CB282)))^2)^2+$BX$92^2)^5))</f>
        <v>0.34898698763763997</v>
      </c>
      <c r="CI282" s="2">
        <f>((3*CI$75*$BX$88*$BX$98*$BX$95)/(2*PI()))*(($BX$92^3)/(SQRT(SQRT(((CI$75*SIN($CB282))^2)+($BT$114-(CI$75*COS($CB282)))^2)^2+$BX$92^2)^5))</f>
        <v>0.39003917694441764</v>
      </c>
      <c r="CJ282" s="2">
        <f>((3*CJ$75*$BX$88*$BX$98*$BX$95)/(2*PI()))*(($BX$92^3)/(SQRT(SQRT(((CJ$75*SIN($CB282))^2)+($BT$114-(CJ$75*COS($CB282)))^2)^2+$BX$92^2)^5))</f>
        <v>0.42080307438245468</v>
      </c>
      <c r="CK282" s="2">
        <f>((3*CK$75*$BX$88*$BX$98*$BX$95)/(2*PI()))*(($BX$92^3)/(SQRT(SQRT(((CK$75*SIN($CB282))^2)+($BT$114-(CK$75*COS($CB282)))^2)^2+$BX$92^2)^5))</f>
        <v>0.44263246029181946</v>
      </c>
      <c r="CL282" s="2">
        <f>((3*CL$75*$BX$88*$BX$98*$BX$95)/(2*PI()))*(($BX$92^3)/(SQRT(SQRT(((CL$75*SIN($CB282))^2)+($BT$114-(CL$75*COS($CB282)))^2)^2+$BX$92^2)^5))</f>
        <v>0.45680334916379245</v>
      </c>
      <c r="CM282" s="2">
        <f>((3*CM$75*$BX$88*$BX$98*$BX$95)/(2*PI()))*(($BX$92^3)/(SQRT(SQRT(((CM$75*SIN($CB282))^2)+($BT$114-(CM$75*COS($CB282)))^2)^2+$BX$92^2)^5))</f>
        <v>0.46449392643874193</v>
      </c>
    </row>
    <row r="283" spans="80:91" x14ac:dyDescent="0.2">
      <c r="CB283">
        <f>CB282+$BX$98</f>
        <v>4.319689898685966</v>
      </c>
      <c r="CC283" s="79"/>
      <c r="CD283" s="2">
        <f>((3*CD$75*$BX$88*$BX$98*$BX$95)/(2*PI()))*(($BX$92^3)/(SQRT(SQRT(((CD$75*SIN($CB283))^2)+($BT$114-(CD$75*COS($CB283)))^2)^2+$BX$92^2)^5))</f>
        <v>5.4940949129411991E-2</v>
      </c>
      <c r="CE283" s="2">
        <f>((3*CE$75*$BX$88*$BX$98*$BX$95)/(2*PI()))*(($BX$92^3)/(SQRT(SQRT(((CE$75*SIN($CB283))^2)+($BT$114-(CE$75*COS($CB283)))^2)^2+$BX$92^2)^5))</f>
        <v>0.15637073652374117</v>
      </c>
      <c r="CF283" s="2">
        <f>((3*CF$75*$BX$88*$BX$98*$BX$95)/(2*PI()))*(($BX$92^3)/(SQRT(SQRT(((CF$75*SIN($CB283))^2)+($BT$114-(CF$75*COS($CB283)))^2)^2+$BX$92^2)^5))</f>
        <v>0.24612974720617714</v>
      </c>
      <c r="CG283" s="2">
        <f>((3*CG$75*$BX$88*$BX$98*$BX$95)/(2*PI()))*(($BX$92^3)/(SQRT(SQRT(((CG$75*SIN($CB283))^2)+($BT$114-(CG$75*COS($CB283)))^2)^2+$BX$92^2)^5))</f>
        <v>0.32405406399587416</v>
      </c>
      <c r="CH283" s="2">
        <f>((3*CH$75*$BX$88*$BX$98*$BX$95)/(2*PI()))*(($BX$92^3)/(SQRT(SQRT(((CH$75*SIN($CB283))^2)+($BT$114-(CH$75*COS($CB283)))^2)^2+$BX$92^2)^5))</f>
        <v>0.39029993095546223</v>
      </c>
      <c r="CI283" s="2">
        <f>((3*CI$75*$BX$88*$BX$98*$BX$95)/(2*PI()))*(($BX$92^3)/(SQRT(SQRT(((CI$75*SIN($CB283))^2)+($BT$114-(CI$75*COS($CB283)))^2)^2+$BX$92^2)^5))</f>
        <v>0.44528921892367557</v>
      </c>
      <c r="CJ283" s="2">
        <f>((3*CJ$75*$BX$88*$BX$98*$BX$95)/(2*PI()))*(($BX$92^3)/(SQRT(SQRT(((CJ$75*SIN($CB283))^2)+($BT$114-(CJ$75*COS($CB283)))^2)^2+$BX$92^2)^5))</f>
        <v>0.48965187367972601</v>
      </c>
      <c r="CK283" s="2">
        <f>((3*CK$75*$BX$88*$BX$98*$BX$95)/(2*PI()))*(($BX$92^3)/(SQRT(SQRT(((CK$75*SIN($CB283))^2)+($BT$114-(CK$75*COS($CB283)))^2)^2+$BX$92^2)^5))</f>
        <v>0.52416943973155561</v>
      </c>
      <c r="CL283" s="2">
        <f>((3*CL$75*$BX$88*$BX$98*$BX$95)/(2*PI()))*(($BX$92^3)/(SQRT(SQRT(((CL$75*SIN($CB283))^2)+($BT$114-(CL$75*COS($CB283)))^2)^2+$BX$92^2)^5))</f>
        <v>0.54972275009922245</v>
      </c>
      <c r="CM283" s="2">
        <f>((3*CM$75*$BX$88*$BX$98*$BX$95)/(2*PI()))*(($BX$92^3)/(SQRT(SQRT(((CM$75*SIN($CB283))^2)+($BT$114-(CM$75*COS($CB283)))^2)^2+$BX$92^2)^5))</f>
        <v>0.56724584451458127</v>
      </c>
    </row>
    <row r="284" spans="80:91" x14ac:dyDescent="0.2">
      <c r="CB284">
        <f>CB283+$BX$98</f>
        <v>4.5814892864851151</v>
      </c>
      <c r="CC284" s="79"/>
      <c r="CD284" s="2">
        <f>((3*CD$75*$BX$88*$BX$98*$BX$95)/(2*PI()))*(($BX$92^3)/(SQRT(SQRT(((CD$75*SIN($CB284))^2)+($BT$114-(CD$75*COS($CB284)))^2)^2+$BX$92^2)^5))</f>
        <v>5.5806773900392424E-2</v>
      </c>
      <c r="CE284" s="2">
        <f>((3*CE$75*$BX$88*$BX$98*$BX$95)/(2*PI()))*(($BX$92^3)/(SQRT(SQRT(((CE$75*SIN($CB284))^2)+($BT$114-(CE$75*COS($CB284)))^2)^2+$BX$92^2)^5))</f>
        <v>0.16376661822072788</v>
      </c>
      <c r="CF284" s="2">
        <f>((3*CF$75*$BX$88*$BX$98*$BX$95)/(2*PI()))*(($BX$92^3)/(SQRT(SQRT(((CF$75*SIN($CB284))^2)+($BT$114-(CF$75*COS($CB284)))^2)^2+$BX$92^2)^5))</f>
        <v>0.26549116789824889</v>
      </c>
      <c r="CG284" s="2">
        <f>((3*CG$75*$BX$88*$BX$98*$BX$95)/(2*PI()))*(($BX$92^3)/(SQRT(SQRT(((CG$75*SIN($CB284))^2)+($BT$114-(CG$75*COS($CB284)))^2)^2+$BX$92^2)^5))</f>
        <v>0.35957868129614434</v>
      </c>
      <c r="CH284" s="2">
        <f>((3*CH$75*$BX$88*$BX$98*$BX$95)/(2*PI()))*(($BX$92^3)/(SQRT(SQRT(((CH$75*SIN($CB284))^2)+($BT$114-(CH$75*COS($CB284)))^2)^2+$BX$92^2)^5))</f>
        <v>0.44492666892607968</v>
      </c>
      <c r="CI284" s="2">
        <f>((3*CI$75*$BX$88*$BX$98*$BX$95)/(2*PI()))*(($BX$92^3)/(SQRT(SQRT(((CI$75*SIN($CB284))^2)+($BT$114-(CI$75*COS($CB284)))^2)^2+$BX$92^2)^5))</f>
        <v>0.52074901105085714</v>
      </c>
      <c r="CJ284" s="2">
        <f>((3*CJ$75*$BX$88*$BX$98*$BX$95)/(2*PI()))*(($BX$92^3)/(SQRT(SQRT(((CJ$75*SIN($CB284))^2)+($BT$114-(CJ$75*COS($CB284)))^2)^2+$BX$92^2)^5))</f>
        <v>0.58657501733367123</v>
      </c>
      <c r="CK284" s="2">
        <f>((3*CK$75*$BX$88*$BX$98*$BX$95)/(2*PI()))*(($BX$92^3)/(SQRT(SQRT(((CK$75*SIN($CB284))^2)+($BT$114-(CK$75*COS($CB284)))^2)^2+$BX$92^2)^5))</f>
        <v>0.64223269261124361</v>
      </c>
      <c r="CL284" s="2">
        <f>((3*CL$75*$BX$88*$BX$98*$BX$95)/(2*PI()))*(($BX$92^3)/(SQRT(SQRT(((CL$75*SIN($CB284))^2)+($BT$114-(CL$75*COS($CB284)))^2)^2+$BX$92^2)^5))</f>
        <v>0.68781944611429868</v>
      </c>
      <c r="CM284" s="2">
        <f>((3*CM$75*$BX$88*$BX$98*$BX$95)/(2*PI()))*(($BX$92^3)/(SQRT(SQRT(((CM$75*SIN($CB284))^2)+($BT$114-(CM$75*COS($CB284)))^2)^2+$BX$92^2)^5))</f>
        <v>0.72366397471173149</v>
      </c>
    </row>
    <row r="285" spans="80:91" x14ac:dyDescent="0.2">
      <c r="CB285">
        <f>CB284+$BX$98</f>
        <v>4.8432886742842642</v>
      </c>
      <c r="CC285" s="79"/>
      <c r="CD285" s="2">
        <f>((3*CD$75*$BX$88*$BX$98*$BX$95)/(2*PI()))*(($BX$92^3)/(SQRT(SQRT(((CD$75*SIN($CB285))^2)+($BT$114-(CD$75*COS($CB285)))^2)^2+$BX$92^2)^5))</f>
        <v>5.672340127093789E-2</v>
      </c>
      <c r="CE285" s="2">
        <f>((3*CE$75*$BX$88*$BX$98*$BX$95)/(2*PI()))*(($BX$92^3)/(SQRT(SQRT(((CE$75*SIN($CB285))^2)+($BT$114-(CE$75*COS($CB285)))^2)^2+$BX$92^2)^5))</f>
        <v>0.17194979984009484</v>
      </c>
      <c r="CF285" s="2">
        <f>((3*CF$75*$BX$88*$BX$98*$BX$95)/(2*PI()))*(($BX$92^3)/(SQRT(SQRT(((CF$75*SIN($CB285))^2)+($BT$114-(CF$75*COS($CB285)))^2)^2+$BX$92^2)^5))</f>
        <v>0.28785860992665124</v>
      </c>
      <c r="CG285" s="2">
        <f>((3*CG$75*$BX$88*$BX$98*$BX$95)/(2*PI()))*(($BX$92^3)/(SQRT(SQRT(((CG$75*SIN($CB285))^2)+($BT$114-(CG$75*COS($CB285)))^2)^2+$BX$92^2)^5))</f>
        <v>0.40237674851594646</v>
      </c>
      <c r="CH285" s="2">
        <f>((3*CH$75*$BX$88*$BX$98*$BX$95)/(2*PI()))*(($BX$92^3)/(SQRT(SQRT(((CH$75*SIN($CB285))^2)+($BT$114-(CH$75*COS($CB285)))^2)^2+$BX$92^2)^5))</f>
        <v>0.51345764218065038</v>
      </c>
      <c r="CI285" s="2">
        <f>((3*CI$75*$BX$88*$BX$98*$BX$95)/(2*PI()))*(($BX$92^3)/(SQRT(SQRT(((CI$75*SIN($CB285))^2)+($BT$114-(CI$75*COS($CB285)))^2)^2+$BX$92^2)^5))</f>
        <v>0.61916603486646726</v>
      </c>
      <c r="CJ285" s="2">
        <f>((3*CJ$75*$BX$88*$BX$98*$BX$95)/(2*PI()))*(($BX$92^3)/(SQRT(SQRT(((CJ$75*SIN($CB285))^2)+($BT$114-(CJ$75*COS($CB285)))^2)^2+$BX$92^2)^5))</f>
        <v>0.71775555097364618</v>
      </c>
      <c r="CK285" s="2">
        <f>((3*CK$75*$BX$88*$BX$98*$BX$95)/(2*PI()))*(($BX$92^3)/(SQRT(SQRT(((CK$75*SIN($CB285))^2)+($BT$114-(CK$75*COS($CB285)))^2)^2+$BX$92^2)^5))</f>
        <v>0.80773351155778994</v>
      </c>
      <c r="CL285" s="2">
        <f>((3*CL$75*$BX$88*$BX$98*$BX$95)/(2*PI()))*(($BX$92^3)/(SQRT(SQRT(((CL$75*SIN($CB285))^2)+($BT$114-(CL$75*COS($CB285)))^2)^2+$BX$92^2)^5))</f>
        <v>0.88790887255279638</v>
      </c>
      <c r="CM285" s="2">
        <f>((3*CM$75*$BX$88*$BX$98*$BX$95)/(2*PI()))*(($BX$92^3)/(SQRT(SQRT(((CM$75*SIN($CB285))^2)+($BT$114-(CM$75*COS($CB285)))^2)^2+$BX$92^2)^5))</f>
        <v>0.95742091409484431</v>
      </c>
    </row>
    <row r="286" spans="80:91" x14ac:dyDescent="0.2">
      <c r="CB286">
        <f>CB285+$BX$98</f>
        <v>5.1050880620834134</v>
      </c>
      <c r="CC286" s="79"/>
      <c r="CD286" s="2">
        <f>((3*CD$75*$BX$88*$BX$98*$BX$95)/(2*PI()))*(($BX$92^3)/(SQRT(SQRT(((CD$75*SIN($CB286))^2)+($BT$114-(CD$75*COS($CB286)))^2)^2+$BX$92^2)^5))</f>
        <v>5.7628933565838557E-2</v>
      </c>
      <c r="CE286" s="2">
        <f>((3*CE$75*$BX$88*$BX$98*$BX$95)/(2*PI()))*(($BX$92^3)/(SQRT(SQRT(((CE$75*SIN($CB286))^2)+($BT$114-(CE$75*COS($CB286)))^2)^2+$BX$92^2)^5))</f>
        <v>0.1804081652763648</v>
      </c>
      <c r="CF286" s="2">
        <f>((3*CF$75*$BX$88*$BX$98*$BX$95)/(2*PI()))*(($BX$92^3)/(SQRT(SQRT(((CF$75*SIN($CB286))^2)+($BT$114-(CF$75*COS($CB286)))^2)^2+$BX$92^2)^5))</f>
        <v>0.31205121830199206</v>
      </c>
      <c r="CG286" s="2">
        <f>((3*CG$75*$BX$88*$BX$98*$BX$95)/(2*PI()))*(($BX$92^3)/(SQRT(SQRT(((CG$75*SIN($CB286))^2)+($BT$114-(CG$75*COS($CB286)))^2)^2+$BX$92^2)^5))</f>
        <v>0.45080615710906363</v>
      </c>
      <c r="CH286" s="2">
        <f>((3*CH$75*$BX$88*$BX$98*$BX$95)/(2*PI()))*(($BX$92^3)/(SQRT(SQRT(((CH$75*SIN($CB286))^2)+($BT$114-(CH$75*COS($CB286)))^2)^2+$BX$92^2)^5))</f>
        <v>0.59454908943942875</v>
      </c>
      <c r="CI286" s="2">
        <f>((3*CI$75*$BX$88*$BX$98*$BX$95)/(2*PI()))*(($BX$92^3)/(SQRT(SQRT(((CI$75*SIN($CB286))^2)+($BT$114-(CI$75*COS($CB286)))^2)^2+$BX$92^2)^5))</f>
        <v>0.7408454868767177</v>
      </c>
      <c r="CJ286" s="2">
        <f>((3*CJ$75*$BX$88*$BX$98*$BX$95)/(2*PI()))*(($BX$92^3)/(SQRT(SQRT(((CJ$75*SIN($CB286))^2)+($BT$114-(CJ$75*COS($CB286)))^2)^2+$BX$92^2)^5))</f>
        <v>0.8870365009139598</v>
      </c>
      <c r="CK286" s="2">
        <f>((3*CK$75*$BX$88*$BX$98*$BX$95)/(2*PI()))*(($BX$92^3)/(SQRT(SQRT(((CK$75*SIN($CB286))^2)+($BT$114-(CK$75*COS($CB286)))^2)^2+$BX$92^2)^5))</f>
        <v>1.0303455988691517</v>
      </c>
      <c r="CL286" s="2">
        <f>((3*CL$75*$BX$88*$BX$98*$BX$95)/(2*PI()))*(($BX$92^3)/(SQRT(SQRT(((CL$75*SIN($CB286))^2)+($BT$114-(CL$75*COS($CB286)))^2)^2+$BX$92^2)^5))</f>
        <v>1.1679983217551211</v>
      </c>
      <c r="CM286" s="2">
        <f>((3*CM$75*$BX$88*$BX$98*$BX$95)/(2*PI()))*(($BX$92^3)/(SQRT(SQRT(((CM$75*SIN($CB286))^2)+($BT$114-(CM$75*COS($CB286)))^2)^2+$BX$92^2)^5))</f>
        <v>1.2973461426003703</v>
      </c>
    </row>
    <row r="287" spans="80:91" x14ac:dyDescent="0.2">
      <c r="CB287">
        <f>CB286+$BX$98</f>
        <v>5.3668874498825625</v>
      </c>
      <c r="CC287" s="79"/>
      <c r="CD287" s="2">
        <f>((3*CD$75*$BX$88*$BX$98*$BX$95)/(2*PI()))*(($BX$92^3)/(SQRT(SQRT(((CD$75*SIN($CB287))^2)+($BT$114-(CD$75*COS($CB287)))^2)^2+$BX$92^2)^5))</f>
        <v>5.8458111716162171E-2</v>
      </c>
      <c r="CE287" s="2">
        <f>((3*CE$75*$BX$88*$BX$98*$BX$95)/(2*PI()))*(($BX$92^3)/(SQRT(SQRT(((CE$75*SIN($CB287))^2)+($BT$114-(CE$75*COS($CB287)))^2)^2+$BX$92^2)^5))</f>
        <v>0.18849533831587467</v>
      </c>
      <c r="CF287" s="2">
        <f>((3*CF$75*$BX$88*$BX$98*$BX$95)/(2*PI()))*(($BX$92^3)/(SQRT(SQRT(((CF$75*SIN($CB287))^2)+($BT$114-(CF$75*COS($CB287)))^2)^2+$BX$92^2)^5))</f>
        <v>0.33623239713868969</v>
      </c>
      <c r="CG287" s="2">
        <f>((3*CG$75*$BX$88*$BX$98*$BX$95)/(2*PI()))*(($BX$92^3)/(SQRT(SQRT(((CG$75*SIN($CB287))^2)+($BT$114-(CG$75*COS($CB287)))^2)^2+$BX$92^2)^5))</f>
        <v>0.50145774581033908</v>
      </c>
      <c r="CH287" s="2">
        <f>((3*CH$75*$BX$88*$BX$98*$BX$95)/(2*PI()))*(($BX$92^3)/(SQRT(SQRT(((CH$75*SIN($CB287))^2)+($BT$114-(CH$75*COS($CB287)))^2)^2+$BX$92^2)^5))</f>
        <v>0.68335207500413353</v>
      </c>
      <c r="CI287" s="2">
        <f>((3*CI$75*$BX$88*$BX$98*$BX$95)/(2*PI()))*(($BX$92^3)/(SQRT(SQRT(((CI$75*SIN($CB287))^2)+($BT$114-(CI$75*COS($CB287)))^2)^2+$BX$92^2)^5))</f>
        <v>0.88041257104732196</v>
      </c>
      <c r="CJ287" s="2">
        <f>((3*CJ$75*$BX$88*$BX$98*$BX$95)/(2*PI()))*(($BX$92^3)/(SQRT(SQRT(((CJ$75*SIN($CB287))^2)+($BT$114-(CJ$75*COS($CB287)))^2)^2+$BX$92^2)^5))</f>
        <v>1.0904078326901978</v>
      </c>
      <c r="CK287" s="2">
        <f>((3*CK$75*$BX$88*$BX$98*$BX$95)/(2*PI()))*(($BX$92^3)/(SQRT(SQRT(((CK$75*SIN($CB287))^2)+($BT$114-(CK$75*COS($CB287)))^2)^2+$BX$92^2)^5))</f>
        <v>1.3103743802324803</v>
      </c>
      <c r="CL287" s="2">
        <f>((3*CL$75*$BX$88*$BX$98*$BX$95)/(2*PI()))*(($BX$92^3)/(SQRT(SQRT(((CL$75*SIN($CB287))^2)+($BT$114-(CL$75*COS($CB287)))^2)^2+$BX$92^2)^5))</f>
        <v>1.5366634515794504</v>
      </c>
      <c r="CM287" s="2">
        <f>((3*CM$75*$BX$88*$BX$98*$BX$95)/(2*PI()))*(($BX$92^3)/(SQRT(SQRT(((CM$75*SIN($CB287))^2)+($BT$114-(CM$75*COS($CB287)))^2)^2+$BX$92^2)^5))</f>
        <v>1.7650427188745921</v>
      </c>
    </row>
    <row r="288" spans="80:91" x14ac:dyDescent="0.2">
      <c r="CB288">
        <f>CB287+$BX$98</f>
        <v>5.6286868376817116</v>
      </c>
      <c r="CC288" s="79"/>
      <c r="CD288" s="2">
        <f>((3*CD$75*$BX$88*$BX$98*$BX$95)/(2*PI()))*(($BX$92^3)/(SQRT(SQRT(((CD$75*SIN($CB288))^2)+($BT$114-(CD$75*COS($CB288)))^2)^2+$BX$92^2)^5))</f>
        <v>5.9147571024880483E-2</v>
      </c>
      <c r="CE288" s="2">
        <f>((3*CE$75*$BX$88*$BX$98*$BX$95)/(2*PI()))*(($BX$92^3)/(SQRT(SQRT(((CE$75*SIN($CB288))^2)+($BT$114-(CE$75*COS($CB288)))^2)^2+$BX$92^2)^5))</f>
        <v>0.19547981727306352</v>
      </c>
      <c r="CF288" s="2">
        <f>((3*CF$75*$BX$88*$BX$98*$BX$95)/(2*PI()))*(($BX$92^3)/(SQRT(SQRT(((CF$75*SIN($CB288))^2)+($BT$114-(CF$75*COS($CB288)))^2)^2+$BX$92^2)^5))</f>
        <v>0.35796632434223863</v>
      </c>
      <c r="CG288" s="2">
        <f>((3*CG$75*$BX$88*$BX$98*$BX$95)/(2*PI()))*(($BX$92^3)/(SQRT(SQRT(((CG$75*SIN($CB288))^2)+($BT$114-(CG$75*COS($CB288)))^2)^2+$BX$92^2)^5))</f>
        <v>0.54892168835541888</v>
      </c>
      <c r="CH288" s="2">
        <f>((3*CH$75*$BX$88*$BX$98*$BX$95)/(2*PI()))*(($BX$92^3)/(SQRT(SQRT(((CH$75*SIN($CB288))^2)+($BT$114-(CH$75*COS($CB288)))^2)^2+$BX$92^2)^5))</f>
        <v>0.77025143476584446</v>
      </c>
      <c r="CI288" s="2">
        <f>((3*CI$75*$BX$88*$BX$98*$BX$95)/(2*PI()))*(($BX$92^3)/(SQRT(SQRT(((CI$75*SIN($CB288))^2)+($BT$114-(CI$75*COS($CB288)))^2)^2+$BX$92^2)^5))</f>
        <v>1.0232368798452323</v>
      </c>
      <c r="CJ288" s="2">
        <f>((3*CJ$75*$BX$88*$BX$98*$BX$95)/(2*PI()))*(($BX$92^3)/(SQRT(SQRT(((CJ$75*SIN($CB288))^2)+($BT$114-(CJ$75*COS($CB288)))^2)^2+$BX$92^2)^5))</f>
        <v>1.3082974262803704</v>
      </c>
      <c r="CK288" s="2">
        <f>((3*CK$75*$BX$88*$BX$98*$BX$95)/(2*PI()))*(($BX$92^3)/(SQRT(SQRT(((CK$75*SIN($CB288))^2)+($BT$114-(CK$75*COS($CB288)))^2)^2+$BX$92^2)^5))</f>
        <v>1.6247459714170647</v>
      </c>
      <c r="CL288" s="2">
        <f>((3*CL$75*$BX$88*$BX$98*$BX$95)/(2*PI()))*(($BX$92^3)/(SQRT(SQRT(((CL$75*SIN($CB288))^2)+($BT$114-(CL$75*COS($CB288)))^2)^2+$BX$92^2)^5))</f>
        <v>1.9705600618577666</v>
      </c>
      <c r="CM288" s="2">
        <f>((3*CM$75*$BX$88*$BX$98*$BX$95)/(2*PI()))*(($BX$92^3)/(SQRT(SQRT(((CM$75*SIN($CB288))^2)+($BT$114-(CM$75*COS($CB288)))^2)^2+$BX$92^2)^5))</f>
        <v>2.3421975677876019</v>
      </c>
    </row>
    <row r="289" spans="80:92" x14ac:dyDescent="0.2">
      <c r="CB289">
        <f>CB288+$BX$98</f>
        <v>5.8904862254808608</v>
      </c>
      <c r="CC289" s="79"/>
      <c r="CD289" s="2">
        <f>((3*CD$75*$BX$88*$BX$98*$BX$95)/(2*PI()))*(($BX$92^3)/(SQRT(SQRT(((CD$75*SIN($CB289))^2)+($BT$114-(CD$75*COS($CB289)))^2)^2+$BX$92^2)^5))</f>
        <v>5.9641981543823878E-2</v>
      </c>
      <c r="CE289" s="2">
        <f>((3*CE$75*$BX$88*$BX$98*$BX$95)/(2*PI()))*(($BX$92^3)/(SQRT(SQRT(((CE$75*SIN($CB289))^2)+($BT$114-(CE$75*COS($CB289)))^2)^2+$BX$92^2)^5))</f>
        <v>0.2006391042496328</v>
      </c>
      <c r="CF289" s="2">
        <f>((3*CF$75*$BX$88*$BX$98*$BX$95)/(2*PI()))*(($BX$92^3)/(SQRT(SQRT(((CF$75*SIN($CB289))^2)+($BT$114-(CF$75*COS($CB289)))^2)^2+$BX$92^2)^5))</f>
        <v>0.37453909143419517</v>
      </c>
      <c r="CG289" s="2">
        <f>((3*CG$75*$BX$88*$BX$98*$BX$95)/(2*PI()))*(($BX$92^3)/(SQRT(SQRT(((CG$75*SIN($CB289))^2)+($BT$114-(CG$75*COS($CB289)))^2)^2+$BX$92^2)^5))</f>
        <v>0.5863622934913566</v>
      </c>
      <c r="CH289" s="2">
        <f>((3*CH$75*$BX$88*$BX$98*$BX$95)/(2*PI()))*(($BX$92^3)/(SQRT(SQRT(((CH$75*SIN($CB289))^2)+($BT$114-(CH$75*COS($CB289)))^2)^2+$BX$92^2)^5))</f>
        <v>0.84131065876112132</v>
      </c>
      <c r="CI289" s="2">
        <f>((3*CI$75*$BX$88*$BX$98*$BX$95)/(2*PI()))*(($BX$92^3)/(SQRT(SQRT(((CI$75*SIN($CB289))^2)+($BT$114-(CI$75*COS($CB289)))^2)^2+$BX$92^2)^5))</f>
        <v>1.144547178781282</v>
      </c>
      <c r="CJ289" s="2">
        <f>((3*CJ$75*$BX$88*$BX$98*$BX$95)/(2*PI()))*(($BX$92^3)/(SQRT(SQRT(((CJ$75*SIN($CB289))^2)+($BT$114-(CJ$75*COS($CB289)))^2)^2+$BX$92^2)^5))</f>
        <v>1.500888150633833</v>
      </c>
      <c r="CK289" s="2">
        <f>((3*CK$75*$BX$88*$BX$98*$BX$95)/(2*PI()))*(($BX$92^3)/(SQRT(SQRT(((CK$75*SIN($CB289))^2)+($BT$114-(CK$75*COS($CB289)))^2)^2+$BX$92^2)^5))</f>
        <v>1.9144009257069041</v>
      </c>
      <c r="CL289" s="2">
        <f>((3*CL$75*$BX$88*$BX$98*$BX$95)/(2*PI()))*(($BX$92^3)/(SQRT(SQRT(((CL$75*SIN($CB289))^2)+($BT$114-(CL$75*COS($CB289)))^2)^2+$BX$92^2)^5))</f>
        <v>2.3879093818490422</v>
      </c>
      <c r="CM289" s="2">
        <f>((3*CM$75*$BX$88*$BX$98*$BX$95)/(2*PI()))*(($BX$92^3)/(SQRT(SQRT(((CM$75*SIN($CB289))^2)+($BT$114-(CM$75*COS($CB289)))^2)^2+$BX$92^2)^5))</f>
        <v>2.9224239442604882</v>
      </c>
    </row>
    <row r="290" spans="80:92" x14ac:dyDescent="0.2">
      <c r="CB290">
        <f>CB289+$BX$98</f>
        <v>6.1522856132800099</v>
      </c>
      <c r="CC290" s="79"/>
      <c r="CD290" s="2">
        <f>((3*CD$75*$BX$88*$BX$98*$BX$95)/(2*PI()))*(($BX$92^3)/(SQRT(SQRT(((CD$75*SIN($CB290))^2)+($BT$114-(CD$75*COS($CB290)))^2)^2+$BX$92^2)^5))</f>
        <v>5.9900182007613836E-2</v>
      </c>
      <c r="CE290" s="2">
        <f>((3*CE$75*$BX$88*$BX$98*$BX$95)/(2*PI()))*(($BX$92^3)/(SQRT(SQRT(((CE$75*SIN($CB290))^2)+($BT$114-(CE$75*COS($CB290)))^2)^2+$BX$92^2)^5))</f>
        <v>0.20338484844856342</v>
      </c>
      <c r="CF290" s="2">
        <f>((3*CF$75*$BX$88*$BX$98*$BX$95)/(2*PI()))*(($BX$92^3)/(SQRT(SQRT(((CF$75*SIN($CB290))^2)+($BT$114-(CF$75*COS($CB290)))^2)^2+$BX$92^2)^5))</f>
        <v>0.38354190275451394</v>
      </c>
      <c r="CG290" s="2">
        <f>((3*CG$75*$BX$88*$BX$98*$BX$95)/(2*PI()))*(($BX$92^3)/(SQRT(SQRT(((CG$75*SIN($CB290))^2)+($BT$114-(CG$75*COS($CB290)))^2)^2+$BX$92^2)^5))</f>
        <v>0.60715807979776926</v>
      </c>
      <c r="CH290" s="2">
        <f>((3*CH$75*$BX$88*$BX$98*$BX$95)/(2*PI()))*(($BX$92^3)/(SQRT(SQRT(((CH$75*SIN($CB290))^2)+($BT$114-(CH$75*COS($CB290)))^2)^2+$BX$92^2)^5))</f>
        <v>0.8817362265383728</v>
      </c>
      <c r="CI290" s="2">
        <f>((3*CI$75*$BX$88*$BX$98*$BX$95)/(2*PI()))*(($BX$92^3)/(SQRT(SQRT(((CI$75*SIN($CB290))^2)+($BT$114-(CI$75*COS($CB290)))^2)^2+$BX$92^2)^5))</f>
        <v>1.2153576411921081</v>
      </c>
      <c r="CJ290" s="2">
        <f>((3*CJ$75*$BX$88*$BX$98*$BX$95)/(2*PI()))*(($BX$92^3)/(SQRT(SQRT(((CJ$75*SIN($CB290))^2)+($BT$114-(CJ$75*COS($CB290)))^2)^2+$BX$92^2)^5))</f>
        <v>1.6164340759910418</v>
      </c>
      <c r="CK290" s="2">
        <f>((3*CK$75*$BX$88*$BX$98*$BX$95)/(2*PI()))*(($BX$92^3)/(SQRT(SQRT(((CK$75*SIN($CB290))^2)+($BT$114-(CK$75*COS($CB290)))^2)^2+$BX$92^2)^5))</f>
        <v>2.0933191221500396</v>
      </c>
      <c r="CL290" s="2">
        <f>((3*CL$75*$BX$88*$BX$98*$BX$95)/(2*PI()))*(($BX$92^3)/(SQRT(SQRT(((CL$75*SIN($CB290))^2)+($BT$114-(CL$75*COS($CB290)))^2)^2+$BX$92^2)^5))</f>
        <v>2.6537516089181867</v>
      </c>
      <c r="CM290" s="2">
        <f>((3*CM$75*$BX$88*$BX$98*$BX$95)/(2*PI()))*(($BX$92^3)/(SQRT(SQRT(((CM$75*SIN($CB290))^2)+($BT$114-(CM$75*COS($CB290)))^2)^2+$BX$92^2)^5))</f>
        <v>3.3041137038625155</v>
      </c>
      <c r="CN290" s="80">
        <f>SUM(CD267:CM290)</f>
        <v>150.7260236842688</v>
      </c>
    </row>
    <row r="292" spans="80:92" x14ac:dyDescent="0.2">
      <c r="CB292" t="s">
        <v>66</v>
      </c>
      <c r="CC292">
        <v>0</v>
      </c>
      <c r="CD292">
        <f>$BX$88/2</f>
        <v>5.2499999999999995E-3</v>
      </c>
      <c r="CE292">
        <f>CD292+$BX$88</f>
        <v>1.575E-2</v>
      </c>
      <c r="CF292">
        <f>CE292+$BX$88</f>
        <v>2.6249999999999999E-2</v>
      </c>
      <c r="CG292">
        <f t="shared" ref="CG292:CM292" si="113">CF292+$BX$88</f>
        <v>3.6749999999999998E-2</v>
      </c>
      <c r="CH292">
        <f t="shared" si="113"/>
        <v>4.725E-2</v>
      </c>
      <c r="CI292">
        <f t="shared" si="113"/>
        <v>5.7749999999999996E-2</v>
      </c>
      <c r="CJ292">
        <f t="shared" si="113"/>
        <v>6.8249999999999991E-2</v>
      </c>
      <c r="CK292">
        <f t="shared" si="113"/>
        <v>7.8749999999999987E-2</v>
      </c>
      <c r="CL292">
        <f t="shared" si="113"/>
        <v>8.9249999999999982E-2</v>
      </c>
      <c r="CM292">
        <f t="shared" si="113"/>
        <v>9.9749999999999978E-2</v>
      </c>
    </row>
    <row r="293" spans="80:92" x14ac:dyDescent="0.2">
      <c r="CC293" s="79"/>
      <c r="CD293" s="79"/>
      <c r="CE293" s="79"/>
      <c r="CF293" s="79"/>
      <c r="CG293" s="79"/>
      <c r="CH293" s="79"/>
      <c r="CI293" s="79"/>
      <c r="CJ293" s="79"/>
      <c r="CK293" s="79"/>
      <c r="CL293" s="79"/>
      <c r="CM293" s="79"/>
    </row>
    <row r="294" spans="80:92" x14ac:dyDescent="0.2">
      <c r="CB294">
        <f>$BX$98/2</f>
        <v>0.1308996938995747</v>
      </c>
      <c r="CC294" s="79"/>
      <c r="CD294" s="2">
        <f>((3*CD$75*$BX$88*$BX$98*$BX$95)/(2*PI()))*(($BX$92^3)/(SQRT(SQRT(((CD$75*SIN($CB294))^2)+($BT$115-(CD$75*COS($CB294)))^2)^2+$BX$92^2)^5))</f>
        <v>4.1249623304830708E-2</v>
      </c>
      <c r="CE294" s="2">
        <f>((3*CE$75*$BX$88*$BX$98*$BX$95)/(2*PI()))*(($BX$92^3)/(SQRT(SQRT(((CE$75*SIN($CB294))^2)+($BT$115-(CE$75*COS($CB294)))^2)^2+$BX$92^2)^5))</f>
        <v>0.13989268693708196</v>
      </c>
      <c r="CF294" s="2">
        <f>((3*CF$75*$BX$88*$BX$98*$BX$95)/(2*PI()))*(($BX$92^3)/(SQRT(SQRT(((CF$75*SIN($CB294))^2)+($BT$115-(CF$75*COS($CB294)))^2)^2+$BX$92^2)^5))</f>
        <v>0.2637099893633516</v>
      </c>
      <c r="CG294" s="2">
        <f>((3*CG$75*$BX$88*$BX$98*$BX$95)/(2*PI()))*(($BX$92^3)/(SQRT(SQRT(((CG$75*SIN($CB294))^2)+($BT$115-(CG$75*COS($CB294)))^2)^2+$BX$92^2)^5))</f>
        <v>0.41769874710464044</v>
      </c>
      <c r="CH294" s="2">
        <f>((3*CH$75*$BX$88*$BX$98*$BX$95)/(2*PI()))*(($BX$92^3)/(SQRT(SQRT(((CH$75*SIN($CB294))^2)+($BT$115-(CH$75*COS($CB294)))^2)^2+$BX$92^2)^5))</f>
        <v>0.60760482885663114</v>
      </c>
      <c r="CI294" s="2">
        <f>((3*CI$75*$BX$88*$BX$98*$BX$95)/(2*PI()))*(($BX$92^3)/(SQRT(SQRT(((CI$75*SIN($CB294))^2)+($BT$115-(CI$75*COS($CB294)))^2)^2+$BX$92^2)^5))</f>
        <v>0.83994330359053448</v>
      </c>
      <c r="CJ294" s="2">
        <f>((3*CJ$75*$BX$88*$BX$98*$BX$95)/(2*PI()))*(($BX$92^3)/(SQRT(SQRT(((CJ$75*SIN($CB294))^2)+($BT$115-(CJ$75*COS($CB294)))^2)^2+$BX$92^2)^5))</f>
        <v>1.1219745892519852</v>
      </c>
      <c r="CK294" s="2">
        <f>((3*CK$75*$BX$88*$BX$98*$BX$95)/(2*PI()))*(($BX$92^3)/(SQRT(SQRT(((CK$75*SIN($CB294))^2)+($BT$115-(CK$75*COS($CB294)))^2)^2+$BX$92^2)^5))</f>
        <v>1.4616147400402744</v>
      </c>
      <c r="CL294" s="2">
        <f>((3*CL$75*$BX$88*$BX$98*$BX$95)/(2*PI()))*(($BX$92^3)/(SQRT(SQRT(((CL$75*SIN($CB294))^2)+($BT$115-(CL$75*COS($CB294)))^2)^2+$BX$92^2)^5))</f>
        <v>1.8672538569764241</v>
      </c>
      <c r="CM294" s="2">
        <f>((3*CM$75*$BX$88*$BX$98*$BX$95)/(2*PI()))*(($BX$92^3)/(SQRT(SQRT(((CM$75*SIN($CB294))^2)+($BT$115-(CM$75*COS($CB294)))^2)^2+$BX$92^2)^5))</f>
        <v>2.3474532931075331</v>
      </c>
    </row>
    <row r="295" spans="80:92" x14ac:dyDescent="0.2">
      <c r="CB295">
        <f>CB294+$BX$98</f>
        <v>0.39269908169872414</v>
      </c>
      <c r="CC295" s="79"/>
      <c r="CD295" s="2">
        <f>((3*CD$75*$BX$88*$BX$98*$BX$95)/(2*PI()))*(($BX$92^3)/(SQRT(SQRT(((CD$75*SIN($CB295))^2)+($BT$115-(CD$75*COS($CB295)))^2)^2+$BX$92^2)^5))</f>
        <v>4.1074574980554938E-2</v>
      </c>
      <c r="CE295" s="2">
        <f>((3*CE$75*$BX$88*$BX$98*$BX$95)/(2*PI()))*(($BX$92^3)/(SQRT(SQRT(((CE$75*SIN($CB295))^2)+($BT$115-(CE$75*COS($CB295)))^2)^2+$BX$92^2)^5))</f>
        <v>0.13803409106066897</v>
      </c>
      <c r="CF295" s="2">
        <f>((3*CF$75*$BX$88*$BX$98*$BX$95)/(2*PI()))*(($BX$92^3)/(SQRT(SQRT(((CF$75*SIN($CB295))^2)+($BT$115-(CF$75*COS($CB295)))^2)^2+$BX$92^2)^5))</f>
        <v>0.25761847390365489</v>
      </c>
      <c r="CG295" s="2">
        <f>((3*CG$75*$BX$88*$BX$98*$BX$95)/(2*PI()))*(($BX$92^3)/(SQRT(SQRT(((CG$75*SIN($CB295))^2)+($BT$115-(CG$75*COS($CB295)))^2)^2+$BX$92^2)^5))</f>
        <v>0.40361492546525046</v>
      </c>
      <c r="CH295" s="2">
        <f>((3*CH$75*$BX$88*$BX$98*$BX$95)/(2*PI()))*(($BX$92^3)/(SQRT(SQRT(((CH$75*SIN($CB295))^2)+($BT$115-(CH$75*COS($CB295)))^2)^2+$BX$92^2)^5))</f>
        <v>0.5801601047380841</v>
      </c>
      <c r="CI295" s="2">
        <f>((3*CI$75*$BX$88*$BX$98*$BX$95)/(2*PI()))*(($BX$92^3)/(SQRT(SQRT(((CI$75*SIN($CB295))^2)+($BT$115-(CI$75*COS($CB295)))^2)^2+$BX$92^2)^5))</f>
        <v>0.79166996900386277</v>
      </c>
      <c r="CJ295" s="2">
        <f>((3*CJ$75*$BX$88*$BX$98*$BX$95)/(2*PI()))*(($BX$92^3)/(SQRT(SQRT(((CJ$75*SIN($CB295))^2)+($BT$115-(CJ$75*COS($CB295)))^2)^2+$BX$92^2)^5))</f>
        <v>1.0427215241444636</v>
      </c>
      <c r="CK295" s="2">
        <f>((3*CK$75*$BX$88*$BX$98*$BX$95)/(2*PI()))*(($BX$92^3)/(SQRT(SQRT(((CK$75*SIN($CB295))^2)+($BT$115-(CK$75*COS($CB295)))^2)^2+$BX$92^2)^5))</f>
        <v>1.3378747472141674</v>
      </c>
      <c r="CL295" s="2">
        <f>((3*CL$75*$BX$88*$BX$98*$BX$95)/(2*PI()))*(($BX$92^3)/(SQRT(SQRT(((CL$75*SIN($CB295))^2)+($BT$115-(CL$75*COS($CB295)))^2)^2+$BX$92^2)^5))</f>
        <v>1.6814240640917888</v>
      </c>
      <c r="CM295" s="2">
        <f>((3*CM$75*$BX$88*$BX$98*$BX$95)/(2*PI()))*(($BX$92^3)/(SQRT(SQRT(((CM$75*SIN($CB295))^2)+($BT$115-(CM$75*COS($CB295)))^2)^2+$BX$92^2)^5))</f>
        <v>2.077072225955936</v>
      </c>
    </row>
    <row r="296" spans="80:92" x14ac:dyDescent="0.2">
      <c r="CB296">
        <f>CB295+$BX$98</f>
        <v>0.65449846949787349</v>
      </c>
      <c r="CC296" s="79"/>
      <c r="CD296" s="2">
        <f>((3*CD$75*$BX$88*$BX$98*$BX$95)/(2*PI()))*(($BX$92^3)/(SQRT(SQRT(((CD$75*SIN($CB296))^2)+($BT$115-(CD$75*COS($CB296)))^2)^2+$BX$92^2)^5))</f>
        <v>4.0739340806320273E-2</v>
      </c>
      <c r="CE296" s="2">
        <f>((3*CE$75*$BX$88*$BX$98*$BX$95)/(2*PI()))*(($BX$92^3)/(SQRT(SQRT(((CE$75*SIN($CB296))^2)+($BT$115-(CE$75*COS($CB296)))^2)^2+$BX$92^2)^5))</f>
        <v>0.13454022690339912</v>
      </c>
      <c r="CF296" s="2">
        <f>((3*CF$75*$BX$88*$BX$98*$BX$95)/(2*PI()))*(($BX$92^3)/(SQRT(SQRT(((CF$75*SIN($CB296))^2)+($BT$115-(CF$75*COS($CB296)))^2)^2+$BX$92^2)^5))</f>
        <v>0.2463963175158127</v>
      </c>
      <c r="CG296" s="2">
        <f>((3*CG$75*$BX$88*$BX$98*$BX$95)/(2*PI()))*(($BX$92^3)/(SQRT(SQRT(((CG$75*SIN($CB296))^2)+($BT$115-(CG$75*COS($CB296)))^2)^2+$BX$92^2)^5))</f>
        <v>0.37823058004801485</v>
      </c>
      <c r="CH296" s="2">
        <f>((3*CH$75*$BX$88*$BX$98*$BX$95)/(2*PI()))*(($BX$92^3)/(SQRT(SQRT(((CH$75*SIN($CB296))^2)+($BT$115-(CH$75*COS($CB296)))^2)^2+$BX$92^2)^5))</f>
        <v>0.53185056029436051</v>
      </c>
      <c r="CI296" s="2">
        <f>((3*CI$75*$BX$88*$BX$98*$BX$95)/(2*PI()))*(($BX$92^3)/(SQRT(SQRT(((CI$75*SIN($CB296))^2)+($BT$115-(CI$75*COS($CB296)))^2)^2+$BX$92^2)^5))</f>
        <v>0.70883387314206314</v>
      </c>
      <c r="CJ296" s="2">
        <f>((3*CJ$75*$BX$88*$BX$98*$BX$95)/(2*PI()))*(($BX$92^3)/(SQRT(SQRT(((CJ$75*SIN($CB296))^2)+($BT$115-(CJ$75*COS($CB296)))^2)^2+$BX$92^2)^5))</f>
        <v>0.91039110675217882</v>
      </c>
      <c r="CK296" s="2">
        <f>((3*CK$75*$BX$88*$BX$98*$BX$95)/(2*PI()))*(($BX$92^3)/(SQRT(SQRT(((CK$75*SIN($CB296))^2)+($BT$115-(CK$75*COS($CB296)))^2)^2+$BX$92^2)^5))</f>
        <v>1.1372097630511142</v>
      </c>
      <c r="CL296" s="2">
        <f>((3*CL$75*$BX$88*$BX$98*$BX$95)/(2*PI()))*(($BX$92^3)/(SQRT(SQRT(((CL$75*SIN($CB296))^2)+($BT$115-(CL$75*COS($CB296)))^2)^2+$BX$92^2)^5))</f>
        <v>1.3892864568016632</v>
      </c>
      <c r="CM296" s="2">
        <f>((3*CM$75*$BX$88*$BX$98*$BX$95)/(2*PI()))*(($BX$92^3)/(SQRT(SQRT(((CM$75*SIN($CB296))^2)+($BT$115-(CM$75*COS($CB296)))^2)^2+$BX$92^2)^5))</f>
        <v>1.6657587368379663</v>
      </c>
    </row>
    <row r="297" spans="80:92" x14ac:dyDescent="0.2">
      <c r="CB297">
        <f>CB296+$BX$98</f>
        <v>0.91629785729702284</v>
      </c>
      <c r="CC297" s="79"/>
      <c r="CD297" s="2">
        <f>((3*CD$75*$BX$88*$BX$98*$BX$95)/(2*PI()))*(($BX$92^3)/(SQRT(SQRT(((CD$75*SIN($CB297))^2)+($BT$115-(CD$75*COS($CB297)))^2)^2+$BX$92^2)^5))</f>
        <v>4.027175264796494E-2</v>
      </c>
      <c r="CE297" s="2">
        <f>((3*CE$75*$BX$88*$BX$98*$BX$95)/(2*PI()))*(($BX$92^3)/(SQRT(SQRT(((CE$75*SIN($CB297))^2)+($BT$115-(CE$75*COS($CB297)))^2)^2+$BX$92^2)^5))</f>
        <v>0.1298070911668604</v>
      </c>
      <c r="CF297" s="2">
        <f>((3*CF$75*$BX$88*$BX$98*$BX$95)/(2*PI()))*(($BX$92^3)/(SQRT(SQRT(((CF$75*SIN($CB297))^2)+($BT$115-(CF$75*COS($CB297)))^2)^2+$BX$92^2)^5))</f>
        <v>0.23166188988654979</v>
      </c>
      <c r="CG297" s="2">
        <f>((3*CG$75*$BX$88*$BX$98*$BX$95)/(2*PI()))*(($BX$92^3)/(SQRT(SQRT(((CG$75*SIN($CB297))^2)+($BT$115-(CG$75*COS($CB297)))^2)^2+$BX$92^2)^5))</f>
        <v>0.34599682835403367</v>
      </c>
      <c r="CH297" s="2">
        <f>((3*CH$75*$BX$88*$BX$98*$BX$95)/(2*PI()))*(($BX$92^3)/(SQRT(SQRT(((CH$75*SIN($CB297))^2)+($BT$115-(CH$75*COS($CB297)))^2)^2+$BX$92^2)^5))</f>
        <v>0.47264835127681215</v>
      </c>
      <c r="CI297" s="2">
        <f>((3*CI$75*$BX$88*$BX$98*$BX$95)/(2*PI()))*(($BX$92^3)/(SQRT(SQRT(((CI$75*SIN($CB297))^2)+($BT$115-(CI$75*COS($CB297)))^2)^2+$BX$92^2)^5))</f>
        <v>0.61107242450859112</v>
      </c>
      <c r="CJ297" s="2">
        <f>((3*CJ$75*$BX$88*$BX$98*$BX$95)/(2*PI()))*(($BX$92^3)/(SQRT(SQRT(((CJ$75*SIN($CB297))^2)+($BT$115-(CJ$75*COS($CB297)))^2)^2+$BX$92^2)^5))</f>
        <v>0.76029857713220872</v>
      </c>
      <c r="CK297" s="2">
        <f>((3*CK$75*$BX$88*$BX$98*$BX$95)/(2*PI()))*(($BX$92^3)/(SQRT(SQRT(((CK$75*SIN($CB297))^2)+($BT$115-(CK$75*COS($CB297)))^2)^2+$BX$92^2)^5))</f>
        <v>0.91890025265534359</v>
      </c>
      <c r="CL297" s="2">
        <f>((3*CL$75*$BX$88*$BX$98*$BX$95)/(2*PI()))*(($BX$92^3)/(SQRT(SQRT(((CL$75*SIN($CB297))^2)+($BT$115-(CL$75*COS($CB297)))^2)^2+$BX$92^2)^5))</f>
        <v>1.0849873545423601</v>
      </c>
      <c r="CM297" s="2">
        <f>((3*CM$75*$BX$88*$BX$98*$BX$95)/(2*PI()))*(($BX$92^3)/(SQRT(SQRT(((CM$75*SIN($CB297))^2)+($BT$115-(CM$75*COS($CB297)))^2)^2+$BX$92^2)^5))</f>
        <v>1.2562259492418413</v>
      </c>
    </row>
    <row r="298" spans="80:92" x14ac:dyDescent="0.2">
      <c r="CB298">
        <f>CB297+$BX$98</f>
        <v>1.1780972450961722</v>
      </c>
      <c r="CC298" s="79"/>
      <c r="CD298" s="2">
        <f>((3*CD$75*$BX$88*$BX$98*$BX$95)/(2*PI()))*(($BX$92^3)/(SQRT(SQRT(((CD$75*SIN($CB298))^2)+($BT$115-(CD$75*COS($CB298)))^2)^2+$BX$92^2)^5))</f>
        <v>3.9709250095939938E-2</v>
      </c>
      <c r="CE298" s="2">
        <f>((3*CE$75*$BX$88*$BX$98*$BX$95)/(2*PI()))*(($BX$92^3)/(SQRT(SQRT(((CE$75*SIN($CB298))^2)+($BT$115-(CE$75*COS($CB298)))^2)^2+$BX$92^2)^5))</f>
        <v>0.12432191841299305</v>
      </c>
      <c r="CF298" s="2">
        <f>((3*CF$75*$BX$88*$BX$98*$BX$95)/(2*PI()))*(($BX$92^3)/(SQRT(SQRT(((CF$75*SIN($CB298))^2)+($BT$115-(CF$75*COS($CB298)))^2)^2+$BX$92^2)^5))</f>
        <v>0.21524422677696831</v>
      </c>
      <c r="CG298" s="2">
        <f>((3*CG$75*$BX$88*$BX$98*$BX$95)/(2*PI()))*(($BX$92^3)/(SQRT(SQRT(((CG$75*SIN($CB298))^2)+($BT$115-(CG$75*COS($CB298)))^2)^2+$BX$92^2)^5))</f>
        <v>0.31152836419666086</v>
      </c>
      <c r="CH298" s="2">
        <f>((3*CH$75*$BX$88*$BX$98*$BX$95)/(2*PI()))*(($BX$92^3)/(SQRT(SQRT(((CH$75*SIN($CB298))^2)+($BT$115-(CH$75*COS($CB298)))^2)^2+$BX$92^2)^5))</f>
        <v>0.41199812251443196</v>
      </c>
      <c r="CI298" s="2">
        <f>((3*CI$75*$BX$88*$BX$98*$BX$95)/(2*PI()))*(($BX$92^3)/(SQRT(SQRT(((CI$75*SIN($CB298))^2)+($BT$115-(CI$75*COS($CB298)))^2)^2+$BX$92^2)^5))</f>
        <v>0.51527250150967796</v>
      </c>
      <c r="CJ298" s="2">
        <f>((3*CJ$75*$BX$88*$BX$98*$BX$95)/(2*PI()))*(($BX$92^3)/(SQRT(SQRT(((CJ$75*SIN($CB298))^2)+($BT$115-(CJ$75*COS($CB298)))^2)^2+$BX$92^2)^5))</f>
        <v>0.61980271037601342</v>
      </c>
      <c r="CK298" s="2">
        <f>((3*CK$75*$BX$88*$BX$98*$BX$95)/(2*PI()))*(($BX$92^3)/(SQRT(SQRT(((CK$75*SIN($CB298))^2)+($BT$115-(CK$75*COS($CB298)))^2)^2+$BX$92^2)^5))</f>
        <v>0.72392134383365325</v>
      </c>
      <c r="CL298" s="2">
        <f>((3*CL$75*$BX$88*$BX$98*$BX$95)/(2*PI()))*(($BX$92^3)/(SQRT(SQRT(((CL$75*SIN($CB298))^2)+($BT$115-(CL$75*COS($CB298)))^2)^2+$BX$92^2)^5))</f>
        <v>0.82590128822956665</v>
      </c>
      <c r="CM298" s="2">
        <f>((3*CM$75*$BX$88*$BX$98*$BX$95)/(2*PI()))*(($BX$92^3)/(SQRT(SQRT(((CM$75*SIN($CB298))^2)+($BT$115-(CM$75*COS($CB298)))^2)^2+$BX$92^2)^5))</f>
        <v>0.92402083638099197</v>
      </c>
    </row>
    <row r="299" spans="80:92" x14ac:dyDescent="0.2">
      <c r="CB299">
        <f>CB298+$BX$98</f>
        <v>1.4398966328953215</v>
      </c>
      <c r="CC299" s="79"/>
      <c r="CD299" s="2">
        <f>((3*CD$75*$BX$88*$BX$98*$BX$95)/(2*PI()))*(($BX$92^3)/(SQRT(SQRT(((CD$75*SIN($CB299))^2)+($BT$115-(CD$75*COS($CB299)))^2)^2+$BX$92^2)^5))</f>
        <v>3.9094751518580231E-2</v>
      </c>
      <c r="CE299" s="2">
        <f>((3*CE$75*$BX$88*$BX$98*$BX$95)/(2*PI()))*(($BX$92^3)/(SQRT(SQRT(((CE$75*SIN($CB299))^2)+($BT$115-(CE$75*COS($CB299)))^2)^2+$BX$92^2)^5))</f>
        <v>0.11857934497446877</v>
      </c>
      <c r="CF299" s="2">
        <f>((3*CF$75*$BX$88*$BX$98*$BX$95)/(2*PI()))*(($BX$92^3)/(SQRT(SQRT(((CF$75*SIN($CB299))^2)+($BT$115-(CF$75*COS($CB299)))^2)^2+$BX$92^2)^5))</f>
        <v>0.19879218668268139</v>
      </c>
      <c r="CG299" s="2">
        <f>((3*CG$75*$BX$88*$BX$98*$BX$95)/(2*PI()))*(($BX$92^3)/(SQRT(SQRT(((CG$75*SIN($CB299))^2)+($BT$115-(CG$75*COS($CB299)))^2)^2+$BX$92^2)^5))</f>
        <v>0.2785000916736694</v>
      </c>
      <c r="CH299" s="2">
        <f>((3*CH$75*$BX$88*$BX$98*$BX$95)/(2*PI()))*(($BX$92^3)/(SQRT(SQRT(((CH$75*SIN($CB299))^2)+($BT$115-(CH$75*COS($CB299)))^2)^2+$BX$92^2)^5))</f>
        <v>0.35646955434581579</v>
      </c>
      <c r="CI299" s="2">
        <f>((3*CI$75*$BX$88*$BX$98*$BX$95)/(2*PI()))*(($BX$92^3)/(SQRT(SQRT(((CI$75*SIN($CB299))^2)+($BT$115-(CI$75*COS($CB299)))^2)^2+$BX$92^2)^5))</f>
        <v>0.43151105729514849</v>
      </c>
      <c r="CJ299" s="2">
        <f>((3*CJ$75*$BX$88*$BX$98*$BX$95)/(2*PI()))*(($BX$92^3)/(SQRT(SQRT(((CJ$75*SIN($CB299))^2)+($BT$115-(CJ$75*COS($CB299)))^2)^2+$BX$92^2)^5))</f>
        <v>0.50252106337933</v>
      </c>
      <c r="CK299" s="2">
        <f>((3*CK$75*$BX$88*$BX$98*$BX$95)/(2*PI()))*(($BX$92^3)/(SQRT(SQRT(((CK$75*SIN($CB299))^2)+($BT$115-(CK$75*COS($CB299)))^2)^2+$BX$92^2)^5))</f>
        <v>0.56851905024817295</v>
      </c>
      <c r="CL299" s="2">
        <f>((3*CL$75*$BX$88*$BX$98*$BX$95)/(2*PI()))*(($BX$92^3)/(SQRT(SQRT(((CL$75*SIN($CB299))^2)+($BT$115-(CL$75*COS($CB299)))^2)^2+$BX$92^2)^5))</f>
        <v>0.62867740782978132</v>
      </c>
      <c r="CM299" s="2">
        <f>((3*CM$75*$BX$88*$BX$98*$BX$95)/(2*PI()))*(($BX$92^3)/(SQRT(SQRT(((CM$75*SIN($CB299))^2)+($BT$115-(CM$75*COS($CB299)))^2)^2+$BX$92^2)^5))</f>
        <v>0.68234267594018672</v>
      </c>
    </row>
    <row r="300" spans="80:92" x14ac:dyDescent="0.2">
      <c r="CB300">
        <f>CB299+$BX$98</f>
        <v>1.7016960206944709</v>
      </c>
      <c r="CC300" s="79"/>
      <c r="CD300" s="2">
        <f>((3*CD$75*$BX$88*$BX$98*$BX$95)/(2*PI()))*(($BX$92^3)/(SQRT(SQRT(((CD$75*SIN($CB300))^2)+($BT$115-(CD$75*COS($CB300)))^2)^2+$BX$92^2)^5))</f>
        <v>3.8472510682084134E-2</v>
      </c>
      <c r="CE300" s="2">
        <f>((3*CE$75*$BX$88*$BX$98*$BX$95)/(2*PI()))*(($BX$92^3)/(SQRT(SQRT(((CE$75*SIN($CB300))^2)+($BT$115-(CE$75*COS($CB300)))^2)^2+$BX$92^2)^5))</f>
        <v>0.1130179509554031</v>
      </c>
      <c r="CF300" s="2">
        <f>((3*CF$75*$BX$88*$BX$98*$BX$95)/(2*PI()))*(($BX$92^3)/(SQRT(SQRT(((CF$75*SIN($CB300))^2)+($BT$115-(CF$75*COS($CB300)))^2)^2+$BX$92^2)^5))</f>
        <v>0.18355645787031247</v>
      </c>
      <c r="CG300" s="2">
        <f>((3*CG$75*$BX$88*$BX$98*$BX$95)/(2*PI()))*(($BX$92^3)/(SQRT(SQRT(((CG$75*SIN($CB300))^2)+($BT$115-(CG$75*COS($CB300)))^2)^2+$BX$92^2)^5))</f>
        <v>0.24924953978881523</v>
      </c>
      <c r="CH300" s="2">
        <f>((3*CH$75*$BX$88*$BX$98*$BX$95)/(2*PI()))*(($BX$92^3)/(SQRT(SQRT(((CH$75*SIN($CB300))^2)+($BT$115-(CH$75*COS($CB300)))^2)^2+$BX$92^2)^5))</f>
        <v>0.30942388518171993</v>
      </c>
      <c r="CI300" s="2">
        <f>((3*CI$75*$BX$88*$BX$98*$BX$95)/(2*PI()))*(($BX$92^3)/(SQRT(SQRT(((CI$75*SIN($CB300))^2)+($BT$115-(CI$75*COS($CB300)))^2)^2+$BX$92^2)^5))</f>
        <v>0.36358086517770288</v>
      </c>
      <c r="CJ300" s="2">
        <f>((3*CJ$75*$BX$88*$BX$98*$BX$95)/(2*PI()))*(($BX$92^3)/(SQRT(SQRT(((CJ$75*SIN($CB300))^2)+($BT$115-(CJ$75*COS($CB300)))^2)^2+$BX$92^2)^5))</f>
        <v>0.41139731502351823</v>
      </c>
      <c r="CK300" s="2">
        <f>((3*CK$75*$BX$88*$BX$98*$BX$95)/(2*PI()))*(($BX$92^3)/(SQRT(SQRT(((CK$75*SIN($CB300))^2)+($BT$115-(CK$75*COS($CB300)))^2)^2+$BX$92^2)^5))</f>
        <v>0.45271852985198296</v>
      </c>
      <c r="CL300" s="2">
        <f>((3*CL$75*$BX$88*$BX$98*$BX$95)/(2*PI()))*(($BX$92^3)/(SQRT(SQRT(((CL$75*SIN($CB300))^2)+($BT$115-(CL$75*COS($CB300)))^2)^2+$BX$92^2)^5))</f>
        <v>0.48754484496917527</v>
      </c>
      <c r="CM300" s="2">
        <f>((3*CM$75*$BX$88*$BX$98*$BX$95)/(2*PI()))*(($BX$92^3)/(SQRT(SQRT(((CM$75*SIN($CB300))^2)+($BT$115-(CM$75*COS($CB300)))^2)^2+$BX$92^2)^5))</f>
        <v>0.51601342148937912</v>
      </c>
    </row>
    <row r="301" spans="80:92" x14ac:dyDescent="0.2">
      <c r="CB301">
        <f>CB300+$BX$98</f>
        <v>1.9634954084936203</v>
      </c>
      <c r="CC301" s="79"/>
      <c r="CD301" s="2">
        <f>((3*CD$75*$BX$88*$BX$98*$BX$95)/(2*PI()))*(($BX$92^3)/(SQRT(SQRT(((CD$75*SIN($CB301))^2)+($BT$115-(CD$75*COS($CB301)))^2)^2+$BX$92^2)^5))</f>
        <v>3.7884557676653545E-2</v>
      </c>
      <c r="CE301" s="2">
        <f>((3*CE$75*$BX$88*$BX$98*$BX$95)/(2*PI()))*(($BX$92^3)/(SQRT(SQRT(((CE$75*SIN($CB301))^2)+($BT$115-(CE$75*COS($CB301)))^2)^2+$BX$92^2)^5))</f>
        <v>0.10798669138600801</v>
      </c>
      <c r="CF301" s="2">
        <f>((3*CF$75*$BX$88*$BX$98*$BX$95)/(2*PI()))*(($BX$92^3)/(SQRT(SQRT(((CF$75*SIN($CB301))^2)+($BT$115-(CF$75*COS($CB301)))^2)^2+$BX$92^2)^5))</f>
        <v>0.1703480163408595</v>
      </c>
      <c r="CG301" s="2">
        <f>((3*CG$75*$BX$88*$BX$98*$BX$95)/(2*PI()))*(($BX$92^3)/(SQRT(SQRT(((CG$75*SIN($CB301))^2)+($BT$115-(CG$75*COS($CB301)))^2)^2+$BX$92^2)^5))</f>
        <v>0.22492213357093355</v>
      </c>
      <c r="CH301" s="2">
        <f>((3*CH$75*$BX$88*$BX$98*$BX$95)/(2*PI()))*(($BX$92^3)/(SQRT(SQRT(((CH$75*SIN($CB301))^2)+($BT$115-(CH$75*COS($CB301)))^2)^2+$BX$92^2)^5))</f>
        <v>0.27183875023244564</v>
      </c>
      <c r="CI301" s="2">
        <f>((3*CI$75*$BX$88*$BX$98*$BX$95)/(2*PI()))*(($BX$92^3)/(SQRT(SQRT(((CI$75*SIN($CB301))^2)+($BT$115-(CI$75*COS($CB301)))^2)^2+$BX$92^2)^5))</f>
        <v>0.31137383080551911</v>
      </c>
      <c r="CJ301" s="2">
        <f>((3*CJ$75*$BX$88*$BX$98*$BX$95)/(2*PI()))*(($BX$92^3)/(SQRT(SQRT(((CJ$75*SIN($CB301))^2)+($BT$115-(CJ$75*COS($CB301)))^2)^2+$BX$92^2)^5))</f>
        <v>0.34391873734727257</v>
      </c>
      <c r="CK301" s="2">
        <f>((3*CK$75*$BX$88*$BX$98*$BX$95)/(2*PI()))*(($BX$92^3)/(SQRT(SQRT(((CK$75*SIN($CB301))^2)+($BT$115-(CK$75*COS($CB301)))^2)^2+$BX$92^2)^5))</f>
        <v>0.36995018133160168</v>
      </c>
      <c r="CL301" s="2">
        <f>((3*CL$75*$BX$88*$BX$98*$BX$95)/(2*PI()))*(($BX$92^3)/(SQRT(SQRT(((CL$75*SIN($CB301))^2)+($BT$115-(CL$75*COS($CB301)))^2)^2+$BX$92^2)^5))</f>
        <v>0.39000236520114129</v>
      </c>
      <c r="CM301" s="2">
        <f>((3*CM$75*$BX$88*$BX$98*$BX$95)/(2*PI()))*(($BX$92^3)/(SQRT(SQRT(((CM$75*SIN($CB301))^2)+($BT$115-(CM$75*COS($CB301)))^2)^2+$BX$92^2)^5))</f>
        <v>0.4046422454738634</v>
      </c>
    </row>
    <row r="302" spans="80:92" x14ac:dyDescent="0.2">
      <c r="CB302">
        <f>CB301+$BX$98</f>
        <v>2.2252947962927698</v>
      </c>
      <c r="CC302" s="79"/>
      <c r="CD302" s="2">
        <f>((3*CD$75*$BX$88*$BX$98*$BX$95)/(2*PI()))*(($BX$92^3)/(SQRT(SQRT(((CD$75*SIN($CB302))^2)+($BT$115-(CD$75*COS($CB302)))^2)^2+$BX$92^2)^5))</f>
        <v>3.7368053673348355E-2</v>
      </c>
      <c r="CE302" s="2">
        <f>((3*CE$75*$BX$88*$BX$98*$BX$95)/(2*PI()))*(($BX$92^3)/(SQRT(SQRT(((CE$75*SIN($CB302))^2)+($BT$115-(CE$75*COS($CB302)))^2)^2+$BX$92^2)^5))</f>
        <v>0.10373843113916818</v>
      </c>
      <c r="CF302" s="2">
        <f>((3*CF$75*$BX$88*$BX$98*$BX$95)/(2*PI()))*(($BX$92^3)/(SQRT(SQRT(((CF$75*SIN($CB302))^2)+($BT$115-(CF$75*COS($CB302)))^2)^2+$BX$92^2)^5))</f>
        <v>0.15961006278994469</v>
      </c>
      <c r="CG302" s="2">
        <f>((3*CG$75*$BX$88*$BX$98*$BX$95)/(2*PI()))*(($BX$92^3)/(SQRT(SQRT(((CG$75*SIN($CB302))^2)+($BT$115-(CG$75*COS($CB302)))^2)^2+$BX$92^2)^5))</f>
        <v>0.20584653532086541</v>
      </c>
      <c r="CH302" s="2">
        <f>((3*CH$75*$BX$88*$BX$98*$BX$95)/(2*PI()))*(($BX$92^3)/(SQRT(SQRT(((CH$75*SIN($CB302))^2)+($BT$115-(CH$75*COS($CB302)))^2)^2+$BX$92^2)^5))</f>
        <v>0.24335999696398811</v>
      </c>
      <c r="CI302" s="2">
        <f>((3*CI$75*$BX$88*$BX$98*$BX$95)/(2*PI()))*(($BX$92^3)/(SQRT(SQRT(((CI$75*SIN($CB302))^2)+($BT$115-(CI$75*COS($CB302)))^2)^2+$BX$92^2)^5))</f>
        <v>0.27307470523808181</v>
      </c>
      <c r="CJ302" s="2">
        <f>((3*CJ$75*$BX$88*$BX$98*$BX$95)/(2*PI()))*(($BX$92^3)/(SQRT(SQRT(((CJ$75*SIN($CB302))^2)+($BT$115-(CJ$75*COS($CB302)))^2)^2+$BX$92^2)^5))</f>
        <v>0.29589836318739032</v>
      </c>
      <c r="CK302" s="2">
        <f>((3*CK$75*$BX$88*$BX$98*$BX$95)/(2*PI()))*(($BX$92^3)/(SQRT(SQRT(((CK$75*SIN($CB302))^2)+($BT$115-(CK$75*COS($CB302)))^2)^2+$BX$92^2)^5))</f>
        <v>0.31270068542009838</v>
      </c>
      <c r="CL302" s="2">
        <f>((3*CL$75*$BX$88*$BX$98*$BX$95)/(2*PI()))*(($BX$92^3)/(SQRT(SQRT(((CL$75*SIN($CB302))^2)+($BT$115-(CL$75*COS($CB302)))^2)^2+$BX$92^2)^5))</f>
        <v>0.32429835578252203</v>
      </c>
      <c r="CM302" s="2">
        <f>((3*CM$75*$BX$88*$BX$98*$BX$95)/(2*PI()))*(($BX$92^3)/(SQRT(SQRT(((CM$75*SIN($CB302))^2)+($BT$115-(CM$75*COS($CB302)))^2)^2+$BX$92^2)^5))</f>
        <v>0.3314454038246285</v>
      </c>
    </row>
    <row r="303" spans="80:92" x14ac:dyDescent="0.2">
      <c r="CB303">
        <f>CB302+$BX$98</f>
        <v>2.4870941840919194</v>
      </c>
      <c r="CC303" s="79"/>
      <c r="CD303" s="2">
        <f>((3*CD$75*$BX$88*$BX$98*$BX$95)/(2*PI()))*(($BX$92^3)/(SQRT(SQRT(((CD$75*SIN($CB303))^2)+($BT$115-(CD$75*COS($CB303)))^2)^2+$BX$92^2)^5))</f>
        <v>3.6953612055181211E-2</v>
      </c>
      <c r="CE303" s="2">
        <f>((3*CE$75*$BX$88*$BX$98*$BX$95)/(2*PI()))*(($BX$92^3)/(SQRT(SQRT(((CE$75*SIN($CB303))^2)+($BT$115-(CE$75*COS($CB303)))^2)^2+$BX$92^2)^5))</f>
        <v>0.10044129926862373</v>
      </c>
      <c r="CF303" s="2">
        <f>((3*CF$75*$BX$88*$BX$98*$BX$95)/(2*PI()))*(($BX$92^3)/(SQRT(SQRT(((CF$75*SIN($CB303))^2)+($BT$115-(CF$75*COS($CB303)))^2)^2+$BX$92^2)^5))</f>
        <v>0.15153267567319936</v>
      </c>
      <c r="CG303" s="2">
        <f>((3*CG$75*$BX$88*$BX$98*$BX$95)/(2*PI()))*(($BX$92^3)/(SQRT(SQRT(((CG$75*SIN($CB303))^2)+($BT$115-(CG$75*COS($CB303)))^2)^2+$BX$92^2)^5))</f>
        <v>0.19191064668266222</v>
      </c>
      <c r="CH303" s="2">
        <f>((3*CH$75*$BX$88*$BX$98*$BX$95)/(2*PI()))*(($BX$92^3)/(SQRT(SQRT(((CH$75*SIN($CB303))^2)+($BT$115-(CH$75*COS($CB303)))^2)^2+$BX$92^2)^5))</f>
        <v>0.22311331904604356</v>
      </c>
      <c r="CI303" s="2">
        <f>((3*CI$75*$BX$88*$BX$98*$BX$95)/(2*PI()))*(($BX$92^3)/(SQRT(SQRT(((CI$75*SIN($CB303))^2)+($BT$115-(CI$75*COS($CB303)))^2)^2+$BX$92^2)^5))</f>
        <v>0.24652580050176659</v>
      </c>
      <c r="CJ303" s="2">
        <f>((3*CJ$75*$BX$88*$BX$98*$BX$95)/(2*PI()))*(($BX$92^3)/(SQRT(SQRT(((CJ$75*SIN($CB303))^2)+($BT$115-(CJ$75*COS($CB303)))^2)^2+$BX$92^2)^5))</f>
        <v>0.26337983596750986</v>
      </c>
      <c r="CK303" s="2">
        <f>((3*CK$75*$BX$88*$BX$98*$BX$95)/(2*PI()))*(($BX$92^3)/(SQRT(SQRT(((CK$75*SIN($CB303))^2)+($BT$115-(CK$75*COS($CB303)))^2)^2+$BX$92^2)^5))</f>
        <v>0.27475897867727272</v>
      </c>
      <c r="CL303" s="2">
        <f>((3*CL$75*$BX$88*$BX$98*$BX$95)/(2*PI()))*(($BX$92^3)/(SQRT(SQRT(((CL$75*SIN($CB303))^2)+($BT$115-(CL$75*COS($CB303)))^2)^2+$BX$92^2)^5))</f>
        <v>0.28160742378293679</v>
      </c>
      <c r="CM303" s="2">
        <f>((3*CM$75*$BX$88*$BX$98*$BX$95)/(2*PI()))*(($BX$92^3)/(SQRT(SQRT(((CM$75*SIN($CB303))^2)+($BT$115-(CM$75*COS($CB303)))^2)^2+$BX$92^2)^5))</f>
        <v>0.28474103756319619</v>
      </c>
    </row>
    <row r="304" spans="80:92" x14ac:dyDescent="0.2">
      <c r="CB304">
        <f>CB303+$BX$98</f>
        <v>2.748893571891069</v>
      </c>
      <c r="CC304" s="79"/>
      <c r="CD304" s="2">
        <f>((3*CD$75*$BX$88*$BX$98*$BX$95)/(2*PI()))*(($BX$92^3)/(SQRT(SQRT(((CD$75*SIN($CB304))^2)+($BT$115-(CD$75*COS($CB304)))^2)^2+$BX$92^2)^5))</f>
        <v>3.666443185933093E-2</v>
      </c>
      <c r="CE304" s="2">
        <f>((3*CE$75*$BX$88*$BX$98*$BX$95)/(2*PI()))*(($BX$92^3)/(SQRT(SQRT(((CE$75*SIN($CB304))^2)+($BT$115-(CE$75*COS($CB304)))^2)^2+$BX$92^2)^5))</f>
        <v>9.8197796216851166E-2</v>
      </c>
      <c r="CF304" s="2">
        <f>((3*CF$75*$BX$88*$BX$98*$BX$95)/(2*PI()))*(($BX$92^3)/(SQRT(SQRT(((CF$75*SIN($CB304))^2)+($BT$115-(CF$75*COS($CB304)))^2)^2+$BX$92^2)^5))</f>
        <v>0.14616263034846547</v>
      </c>
      <c r="CG304" s="2">
        <f>((3*CG$75*$BX$88*$BX$98*$BX$95)/(2*PI()))*(($BX$92^3)/(SQRT(SQRT(((CG$75*SIN($CB304))^2)+($BT$115-(CG$75*COS($CB304)))^2)^2+$BX$92^2)^5))</f>
        <v>0.18284178214792732</v>
      </c>
      <c r="CH304" s="2">
        <f>((3*CH$75*$BX$88*$BX$98*$BX$95)/(2*PI()))*(($BX$92^3)/(SQRT(SQRT(((CH$75*SIN($CB304))^2)+($BT$115-(CH$75*COS($CB304)))^2)^2+$BX$92^2)^5))</f>
        <v>0.21019404729636509</v>
      </c>
      <c r="CI304" s="2">
        <f>((3*CI$75*$BX$88*$BX$98*$BX$95)/(2*PI()))*(($BX$92^3)/(SQRT(SQRT(((CI$75*SIN($CB304))^2)+($BT$115-(CI$75*COS($CB304)))^2)^2+$BX$92^2)^5))</f>
        <v>0.22988744206012438</v>
      </c>
      <c r="CJ304" s="2">
        <f>((3*CJ$75*$BX$88*$BX$98*$BX$95)/(2*PI()))*(($BX$92^3)/(SQRT(SQRT(((CJ$75*SIN($CB304))^2)+($BT$115-(CJ$75*COS($CB304)))^2)^2+$BX$92^2)^5))</f>
        <v>0.24333299047598192</v>
      </c>
      <c r="CK304" s="2">
        <f>((3*CK$75*$BX$88*$BX$98*$BX$95)/(2*PI()))*(($BX$92^3)/(SQRT(SQRT(((CK$75*SIN($CB304))^2)+($BT$115-(CK$75*COS($CB304)))^2)^2+$BX$92^2)^5))</f>
        <v>0.25171734874040724</v>
      </c>
      <c r="CL304" s="2">
        <f>((3*CL$75*$BX$88*$BX$98*$BX$95)/(2*PI()))*(($BX$92^3)/(SQRT(SQRT(((CL$75*SIN($CB304))^2)+($BT$115-(CL$75*COS($CB304)))^2)^2+$BX$92^2)^5))</f>
        <v>0.25603324184990828</v>
      </c>
      <c r="CM304" s="2">
        <f>((3*CM$75*$BX$88*$BX$98*$BX$95)/(2*PI()))*(($BX$92^3)/(SQRT(SQRT(((CM$75*SIN($CB304))^2)+($BT$115-(CM$75*COS($CB304)))^2)^2+$BX$92^2)^5))</f>
        <v>0.25710715970626191</v>
      </c>
    </row>
    <row r="305" spans="80:92" x14ac:dyDescent="0.2">
      <c r="CB305">
        <f>CB304+$BX$98</f>
        <v>3.0106929596902186</v>
      </c>
      <c r="CC305" s="79"/>
      <c r="CD305" s="2">
        <f>((3*CD$75*$BX$88*$BX$98*$BX$95)/(2*PI()))*(($BX$92^3)/(SQRT(SQRT(((CD$75*SIN($CB305))^2)+($BT$115-(CD$75*COS($CB305)))^2)^2+$BX$92^2)^5))</f>
        <v>3.6515984536659066E-2</v>
      </c>
      <c r="CE305" s="2">
        <f>((3*CE$75*$BX$88*$BX$98*$BX$95)/(2*PI()))*(($BX$92^3)/(SQRT(SQRT(((CE$75*SIN($CB305))^2)+($BT$115-(CE$75*COS($CB305)))^2)^2+$BX$92^2)^5))</f>
        <v>9.7063963009247384E-2</v>
      </c>
      <c r="CF305" s="2">
        <f>((3*CF$75*$BX$88*$BX$98*$BX$95)/(2*PI()))*(($BX$92^3)/(SQRT(SQRT(((CF$75*SIN($CB305))^2)+($BT$115-(CF$75*COS($CB305)))^2)^2+$BX$92^2)^5))</f>
        <v>0.14348713471200766</v>
      </c>
      <c r="CG305" s="2">
        <f>((3*CG$75*$BX$88*$BX$98*$BX$95)/(2*PI()))*(($BX$92^3)/(SQRT(SQRT(((CG$75*SIN($CB305))^2)+($BT$115-(CG$75*COS($CB305)))^2)^2+$BX$92^2)^5))</f>
        <v>0.17838184338178831</v>
      </c>
      <c r="CH305" s="2">
        <f>((3*CH$75*$BX$88*$BX$98*$BX$95)/(2*PI()))*(($BX$92^3)/(SQRT(SQRT(((CH$75*SIN($CB305))^2)+($BT$115-(CH$75*COS($CB305)))^2)^2+$BX$92^2)^5))</f>
        <v>0.20391532581824801</v>
      </c>
      <c r="CI305" s="2">
        <f>((3*CI$75*$BX$88*$BX$98*$BX$95)/(2*PI()))*(($BX$92^3)/(SQRT(SQRT(((CI$75*SIN($CB305))^2)+($BT$115-(CI$75*COS($CB305)))^2)^2+$BX$92^2)^5))</f>
        <v>0.22188778686351743</v>
      </c>
      <c r="CJ305" s="2">
        <f>((3*CJ$75*$BX$88*$BX$98*$BX$95)/(2*PI()))*(($BX$92^3)/(SQRT(SQRT(((CJ$75*SIN($CB305))^2)+($BT$115-(CJ$75*COS($CB305)))^2)^2+$BX$92^2)^5))</f>
        <v>0.23378813601241907</v>
      </c>
      <c r="CK305" s="2">
        <f>((3*CK$75*$BX$88*$BX$98*$BX$95)/(2*PI()))*(($BX$92^3)/(SQRT(SQRT(((CK$75*SIN($CB305))^2)+($BT$115-(CK$75*COS($CB305)))^2)^2+$BX$92^2)^5))</f>
        <v>0.24084308002210039</v>
      </c>
      <c r="CL305" s="2">
        <f>((3*CL$75*$BX$88*$BX$98*$BX$95)/(2*PI()))*(($BX$92^3)/(SQRT(SQRT(((CL$75*SIN($CB305))^2)+($BT$115-(CL$75*COS($CB305)))^2)^2+$BX$92^2)^5))</f>
        <v>0.24405973145370138</v>
      </c>
      <c r="CM305" s="2">
        <f>((3*CM$75*$BX$88*$BX$98*$BX$95)/(2*PI()))*(($BX$92^3)/(SQRT(SQRT(((CM$75*SIN($CB305))^2)+($BT$115-(CM$75*COS($CB305)))^2)^2+$BX$92^2)^5))</f>
        <v>0.24426216631386055</v>
      </c>
    </row>
    <row r="306" spans="80:92" x14ac:dyDescent="0.2">
      <c r="CB306">
        <f>CB305+$BX$98</f>
        <v>3.2724923474893681</v>
      </c>
      <c r="CC306" s="79"/>
      <c r="CD306" s="2">
        <f>((3*CD$75*$BX$88*$BX$98*$BX$95)/(2*PI()))*(($BX$92^3)/(SQRT(SQRT(((CD$75*SIN($CB306))^2)+($BT$115-(CD$75*COS($CB306)))^2)^2+$BX$92^2)^5))</f>
        <v>3.6515984536659066E-2</v>
      </c>
      <c r="CE306" s="2">
        <f>((3*CE$75*$BX$88*$BX$98*$BX$95)/(2*PI()))*(($BX$92^3)/(SQRT(SQRT(((CE$75*SIN($CB306))^2)+($BT$115-(CE$75*COS($CB306)))^2)^2+$BX$92^2)^5))</f>
        <v>9.7063963009247384E-2</v>
      </c>
      <c r="CF306" s="2">
        <f>((3*CF$75*$BX$88*$BX$98*$BX$95)/(2*PI()))*(($BX$92^3)/(SQRT(SQRT(((CF$75*SIN($CB306))^2)+($BT$115-(CF$75*COS($CB306)))^2)^2+$BX$92^2)^5))</f>
        <v>0.14348713471200766</v>
      </c>
      <c r="CG306" s="2">
        <f>((3*CG$75*$BX$88*$BX$98*$BX$95)/(2*PI()))*(($BX$92^3)/(SQRT(SQRT(((CG$75*SIN($CB306))^2)+($BT$115-(CG$75*COS($CB306)))^2)^2+$BX$92^2)^5))</f>
        <v>0.17838184338178831</v>
      </c>
      <c r="CH306" s="2">
        <f>((3*CH$75*$BX$88*$BX$98*$BX$95)/(2*PI()))*(($BX$92^3)/(SQRT(SQRT(((CH$75*SIN($CB306))^2)+($BT$115-(CH$75*COS($CB306)))^2)^2+$BX$92^2)^5))</f>
        <v>0.20391532581824801</v>
      </c>
      <c r="CI306" s="2">
        <f>((3*CI$75*$BX$88*$BX$98*$BX$95)/(2*PI()))*(($BX$92^3)/(SQRT(SQRT(((CI$75*SIN($CB306))^2)+($BT$115-(CI$75*COS($CB306)))^2)^2+$BX$92^2)^5))</f>
        <v>0.22188778686351743</v>
      </c>
      <c r="CJ306" s="2">
        <f>((3*CJ$75*$BX$88*$BX$98*$BX$95)/(2*PI()))*(($BX$92^3)/(SQRT(SQRT(((CJ$75*SIN($CB306))^2)+($BT$115-(CJ$75*COS($CB306)))^2)^2+$BX$92^2)^5))</f>
        <v>0.23378813601241907</v>
      </c>
      <c r="CK306" s="2">
        <f>((3*CK$75*$BX$88*$BX$98*$BX$95)/(2*PI()))*(($BX$92^3)/(SQRT(SQRT(((CK$75*SIN($CB306))^2)+($BT$115-(CK$75*COS($CB306)))^2)^2+$BX$92^2)^5))</f>
        <v>0.24084308002210039</v>
      </c>
      <c r="CL306" s="2">
        <f>((3*CL$75*$BX$88*$BX$98*$BX$95)/(2*PI()))*(($BX$92^3)/(SQRT(SQRT(((CL$75*SIN($CB306))^2)+($BT$115-(CL$75*COS($CB306)))^2)^2+$BX$92^2)^5))</f>
        <v>0.24405973145370138</v>
      </c>
      <c r="CM306" s="2">
        <f>((3*CM$75*$BX$88*$BX$98*$BX$95)/(2*PI()))*(($BX$92^3)/(SQRT(SQRT(((CM$75*SIN($CB306))^2)+($BT$115-(CM$75*COS($CB306)))^2)^2+$BX$92^2)^5))</f>
        <v>0.24426216631386055</v>
      </c>
    </row>
    <row r="307" spans="80:92" x14ac:dyDescent="0.2">
      <c r="CB307">
        <f>CB306+$BX$98</f>
        <v>3.5342917352885177</v>
      </c>
      <c r="CC307" s="79"/>
      <c r="CD307" s="2">
        <f>((3*CD$75*$BX$88*$BX$98*$BX$95)/(2*PI()))*(($BX$92^3)/(SQRT(SQRT(((CD$75*SIN($CB307))^2)+($BT$115-(CD$75*COS($CB307)))^2)^2+$BX$92^2)^5))</f>
        <v>3.666443185933093E-2</v>
      </c>
      <c r="CE307" s="2">
        <f>((3*CE$75*$BX$88*$BX$98*$BX$95)/(2*PI()))*(($BX$92^3)/(SQRT(SQRT(((CE$75*SIN($CB307))^2)+($BT$115-(CE$75*COS($CB307)))^2)^2+$BX$92^2)^5))</f>
        <v>9.8197796216851166E-2</v>
      </c>
      <c r="CF307" s="2">
        <f>((3*CF$75*$BX$88*$BX$98*$BX$95)/(2*PI()))*(($BX$92^3)/(SQRT(SQRT(((CF$75*SIN($CB307))^2)+($BT$115-(CF$75*COS($CB307)))^2)^2+$BX$92^2)^5))</f>
        <v>0.14616263034846547</v>
      </c>
      <c r="CG307" s="2">
        <f>((3*CG$75*$BX$88*$BX$98*$BX$95)/(2*PI()))*(($BX$92^3)/(SQRT(SQRT(((CG$75*SIN($CB307))^2)+($BT$115-(CG$75*COS($CB307)))^2)^2+$BX$92^2)^5))</f>
        <v>0.18284178214792732</v>
      </c>
      <c r="CH307" s="2">
        <f>((3*CH$75*$BX$88*$BX$98*$BX$95)/(2*PI()))*(($BX$92^3)/(SQRT(SQRT(((CH$75*SIN($CB307))^2)+($BT$115-(CH$75*COS($CB307)))^2)^2+$BX$92^2)^5))</f>
        <v>0.21019404729636509</v>
      </c>
      <c r="CI307" s="2">
        <f>((3*CI$75*$BX$88*$BX$98*$BX$95)/(2*PI()))*(($BX$92^3)/(SQRT(SQRT(((CI$75*SIN($CB307))^2)+($BT$115-(CI$75*COS($CB307)))^2)^2+$BX$92^2)^5))</f>
        <v>0.22988744206012438</v>
      </c>
      <c r="CJ307" s="2">
        <f>((3*CJ$75*$BX$88*$BX$98*$BX$95)/(2*PI()))*(($BX$92^3)/(SQRT(SQRT(((CJ$75*SIN($CB307))^2)+($BT$115-(CJ$75*COS($CB307)))^2)^2+$BX$92^2)^5))</f>
        <v>0.24333299047598192</v>
      </c>
      <c r="CK307" s="2">
        <f>((3*CK$75*$BX$88*$BX$98*$BX$95)/(2*PI()))*(($BX$92^3)/(SQRT(SQRT(((CK$75*SIN($CB307))^2)+($BT$115-(CK$75*COS($CB307)))^2)^2+$BX$92^2)^5))</f>
        <v>0.25171734874040724</v>
      </c>
      <c r="CL307" s="2">
        <f>((3*CL$75*$BX$88*$BX$98*$BX$95)/(2*PI()))*(($BX$92^3)/(SQRT(SQRT(((CL$75*SIN($CB307))^2)+($BT$115-(CL$75*COS($CB307)))^2)^2+$BX$92^2)^5))</f>
        <v>0.25603324184990828</v>
      </c>
      <c r="CM307" s="2">
        <f>((3*CM$75*$BX$88*$BX$98*$BX$95)/(2*PI()))*(($BX$92^3)/(SQRT(SQRT(((CM$75*SIN($CB307))^2)+($BT$115-(CM$75*COS($CB307)))^2)^2+$BX$92^2)^5))</f>
        <v>0.25710715970626191</v>
      </c>
    </row>
    <row r="308" spans="80:92" x14ac:dyDescent="0.2">
      <c r="CB308">
        <f>CB307+$BX$98</f>
        <v>3.7960911230876673</v>
      </c>
      <c r="CC308" s="79"/>
      <c r="CD308" s="2">
        <f>((3*CD$75*$BX$88*$BX$98*$BX$95)/(2*PI()))*(($BX$92^3)/(SQRT(SQRT(((CD$75*SIN($CB308))^2)+($BT$115-(CD$75*COS($CB308)))^2)^2+$BX$92^2)^5))</f>
        <v>3.6953612055181211E-2</v>
      </c>
      <c r="CE308" s="2">
        <f>((3*CE$75*$BX$88*$BX$98*$BX$95)/(2*PI()))*(($BX$92^3)/(SQRT(SQRT(((CE$75*SIN($CB308))^2)+($BT$115-(CE$75*COS($CB308)))^2)^2+$BX$92^2)^5))</f>
        <v>0.10044129926862373</v>
      </c>
      <c r="CF308" s="2">
        <f>((3*CF$75*$BX$88*$BX$98*$BX$95)/(2*PI()))*(($BX$92^3)/(SQRT(SQRT(((CF$75*SIN($CB308))^2)+($BT$115-(CF$75*COS($CB308)))^2)^2+$BX$92^2)^5))</f>
        <v>0.15153267567319936</v>
      </c>
      <c r="CG308" s="2">
        <f>((3*CG$75*$BX$88*$BX$98*$BX$95)/(2*PI()))*(($BX$92^3)/(SQRT(SQRT(((CG$75*SIN($CB308))^2)+($BT$115-(CG$75*COS($CB308)))^2)^2+$BX$92^2)^5))</f>
        <v>0.19191064668266222</v>
      </c>
      <c r="CH308" s="2">
        <f>((3*CH$75*$BX$88*$BX$98*$BX$95)/(2*PI()))*(($BX$92^3)/(SQRT(SQRT(((CH$75*SIN($CB308))^2)+($BT$115-(CH$75*COS($CB308)))^2)^2+$BX$92^2)^5))</f>
        <v>0.22311331904604356</v>
      </c>
      <c r="CI308" s="2">
        <f>((3*CI$75*$BX$88*$BX$98*$BX$95)/(2*PI()))*(($BX$92^3)/(SQRT(SQRT(((CI$75*SIN($CB308))^2)+($BT$115-(CI$75*COS($CB308)))^2)^2+$BX$92^2)^5))</f>
        <v>0.24652580050176659</v>
      </c>
      <c r="CJ308" s="2">
        <f>((3*CJ$75*$BX$88*$BX$98*$BX$95)/(2*PI()))*(($BX$92^3)/(SQRT(SQRT(((CJ$75*SIN($CB308))^2)+($BT$115-(CJ$75*COS($CB308)))^2)^2+$BX$92^2)^5))</f>
        <v>0.26337983596750986</v>
      </c>
      <c r="CK308" s="2">
        <f>((3*CK$75*$BX$88*$BX$98*$BX$95)/(2*PI()))*(($BX$92^3)/(SQRT(SQRT(((CK$75*SIN($CB308))^2)+($BT$115-(CK$75*COS($CB308)))^2)^2+$BX$92^2)^5))</f>
        <v>0.27475897867727272</v>
      </c>
      <c r="CL308" s="2">
        <f>((3*CL$75*$BX$88*$BX$98*$BX$95)/(2*PI()))*(($BX$92^3)/(SQRT(SQRT(((CL$75*SIN($CB308))^2)+($BT$115-(CL$75*COS($CB308)))^2)^2+$BX$92^2)^5))</f>
        <v>0.28160742378293696</v>
      </c>
      <c r="CM308" s="2">
        <f>((3*CM$75*$BX$88*$BX$98*$BX$95)/(2*PI()))*(($BX$92^3)/(SQRT(SQRT(((CM$75*SIN($CB308))^2)+($BT$115-(CM$75*COS($CB308)))^2)^2+$BX$92^2)^5))</f>
        <v>0.28474103756319646</v>
      </c>
    </row>
    <row r="309" spans="80:92" x14ac:dyDescent="0.2">
      <c r="CB309">
        <f>CB308+$BX$98</f>
        <v>4.0578905108868168</v>
      </c>
      <c r="CC309" s="79"/>
      <c r="CD309" s="2">
        <f>((3*CD$75*$BX$88*$BX$98*$BX$95)/(2*PI()))*(($BX$92^3)/(SQRT(SQRT(((CD$75*SIN($CB309))^2)+($BT$115-(CD$75*COS($CB309)))^2)^2+$BX$92^2)^5))</f>
        <v>3.7368053673348355E-2</v>
      </c>
      <c r="CE309" s="2">
        <f>((3*CE$75*$BX$88*$BX$98*$BX$95)/(2*PI()))*(($BX$92^3)/(SQRT(SQRT(((CE$75*SIN($CB309))^2)+($BT$115-(CE$75*COS($CB309)))^2)^2+$BX$92^2)^5))</f>
        <v>0.10373843113916818</v>
      </c>
      <c r="CF309" s="2">
        <f>((3*CF$75*$BX$88*$BX$98*$BX$95)/(2*PI()))*(($BX$92^3)/(SQRT(SQRT(((CF$75*SIN($CB309))^2)+($BT$115-(CF$75*COS($CB309)))^2)^2+$BX$92^2)^5))</f>
        <v>0.15961006278994469</v>
      </c>
      <c r="CG309" s="2">
        <f>((3*CG$75*$BX$88*$BX$98*$BX$95)/(2*PI()))*(($BX$92^3)/(SQRT(SQRT(((CG$75*SIN($CB309))^2)+($BT$115-(CG$75*COS($CB309)))^2)^2+$BX$92^2)^5))</f>
        <v>0.20584653532086541</v>
      </c>
      <c r="CH309" s="2">
        <f>((3*CH$75*$BX$88*$BX$98*$BX$95)/(2*PI()))*(($BX$92^3)/(SQRT(SQRT(((CH$75*SIN($CB309))^2)+($BT$115-(CH$75*COS($CB309)))^2)^2+$BX$92^2)^5))</f>
        <v>0.24335999696398811</v>
      </c>
      <c r="CI309" s="2">
        <f>((3*CI$75*$BX$88*$BX$98*$BX$95)/(2*PI()))*(($BX$92^3)/(SQRT(SQRT(((CI$75*SIN($CB309))^2)+($BT$115-(CI$75*COS($CB309)))^2)^2+$BX$92^2)^5))</f>
        <v>0.27307470523808181</v>
      </c>
      <c r="CJ309" s="2">
        <f>((3*CJ$75*$BX$88*$BX$98*$BX$95)/(2*PI()))*(($BX$92^3)/(SQRT(SQRT(((CJ$75*SIN($CB309))^2)+($BT$115-(CJ$75*COS($CB309)))^2)^2+$BX$92^2)^5))</f>
        <v>0.29589836318739032</v>
      </c>
      <c r="CK309" s="2">
        <f>((3*CK$75*$BX$88*$BX$98*$BX$95)/(2*PI()))*(($BX$92^3)/(SQRT(SQRT(((CK$75*SIN($CB309))^2)+($BT$115-(CK$75*COS($CB309)))^2)^2+$BX$92^2)^5))</f>
        <v>0.31270068542009838</v>
      </c>
      <c r="CL309" s="2">
        <f>((3*CL$75*$BX$88*$BX$98*$BX$95)/(2*PI()))*(($BX$92^3)/(SQRT(SQRT(((CL$75*SIN($CB309))^2)+($BT$115-(CL$75*COS($CB309)))^2)^2+$BX$92^2)^5))</f>
        <v>0.3242983557825222</v>
      </c>
      <c r="CM309" s="2">
        <f>((3*CM$75*$BX$88*$BX$98*$BX$95)/(2*PI()))*(($BX$92^3)/(SQRT(SQRT(((CM$75*SIN($CB309))^2)+($BT$115-(CM$75*COS($CB309)))^2)^2+$BX$92^2)^5))</f>
        <v>0.3314454038246285</v>
      </c>
    </row>
    <row r="310" spans="80:92" x14ac:dyDescent="0.2">
      <c r="CB310">
        <f>CB309+$BX$98</f>
        <v>4.319689898685966</v>
      </c>
      <c r="CC310" s="79"/>
      <c r="CD310" s="2">
        <f>((3*CD$75*$BX$88*$BX$98*$BX$95)/(2*PI()))*(($BX$92^3)/(SQRT(SQRT(((CD$75*SIN($CB310))^2)+($BT$115-(CD$75*COS($CB310)))^2)^2+$BX$92^2)^5))</f>
        <v>3.7884557676653545E-2</v>
      </c>
      <c r="CE310" s="2">
        <f>((3*CE$75*$BX$88*$BX$98*$BX$95)/(2*PI()))*(($BX$92^3)/(SQRT(SQRT(((CE$75*SIN($CB310))^2)+($BT$115-(CE$75*COS($CB310)))^2)^2+$BX$92^2)^5))</f>
        <v>0.10798669138600801</v>
      </c>
      <c r="CF310" s="2">
        <f>((3*CF$75*$BX$88*$BX$98*$BX$95)/(2*PI()))*(($BX$92^3)/(SQRT(SQRT(((CF$75*SIN($CB310))^2)+($BT$115-(CF$75*COS($CB310)))^2)^2+$BX$92^2)^5))</f>
        <v>0.1703480163408595</v>
      </c>
      <c r="CG310" s="2">
        <f>((3*CG$75*$BX$88*$BX$98*$BX$95)/(2*PI()))*(($BX$92^3)/(SQRT(SQRT(((CG$75*SIN($CB310))^2)+($BT$115-(CG$75*COS($CB310)))^2)^2+$BX$92^2)^5))</f>
        <v>0.22492213357093355</v>
      </c>
      <c r="CH310" s="2">
        <f>((3*CH$75*$BX$88*$BX$98*$BX$95)/(2*PI()))*(($BX$92^3)/(SQRT(SQRT(((CH$75*SIN($CB310))^2)+($BT$115-(CH$75*COS($CB310)))^2)^2+$BX$92^2)^5))</f>
        <v>0.27183875023244564</v>
      </c>
      <c r="CI310" s="2">
        <f>((3*CI$75*$BX$88*$BX$98*$BX$95)/(2*PI()))*(($BX$92^3)/(SQRT(SQRT(((CI$75*SIN($CB310))^2)+($BT$115-(CI$75*COS($CB310)))^2)^2+$BX$92^2)^5))</f>
        <v>0.31137383080551895</v>
      </c>
      <c r="CJ310" s="2">
        <f>((3*CJ$75*$BX$88*$BX$98*$BX$95)/(2*PI()))*(($BX$92^3)/(SQRT(SQRT(((CJ$75*SIN($CB310))^2)+($BT$115-(CJ$75*COS($CB310)))^2)^2+$BX$92^2)^5))</f>
        <v>0.34391873734727257</v>
      </c>
      <c r="CK310" s="2">
        <f>((3*CK$75*$BX$88*$BX$98*$BX$95)/(2*PI()))*(($BX$92^3)/(SQRT(SQRT(((CK$75*SIN($CB310))^2)+($BT$115-(CK$75*COS($CB310)))^2)^2+$BX$92^2)^5))</f>
        <v>0.36995018133160168</v>
      </c>
      <c r="CL310" s="2">
        <f>((3*CL$75*$BX$88*$BX$98*$BX$95)/(2*PI()))*(($BX$92^3)/(SQRT(SQRT(((CL$75*SIN($CB310))^2)+($BT$115-(CL$75*COS($CB310)))^2)^2+$BX$92^2)^5))</f>
        <v>0.39000236520114129</v>
      </c>
      <c r="CM310" s="2">
        <f>((3*CM$75*$BX$88*$BX$98*$BX$95)/(2*PI()))*(($BX$92^3)/(SQRT(SQRT(((CM$75*SIN($CB310))^2)+($BT$115-(CM$75*COS($CB310)))^2)^2+$BX$92^2)^5))</f>
        <v>0.4046422454738634</v>
      </c>
    </row>
    <row r="311" spans="80:92" x14ac:dyDescent="0.2">
      <c r="CB311">
        <f>CB310+$BX$98</f>
        <v>4.5814892864851151</v>
      </c>
      <c r="CC311" s="79"/>
      <c r="CD311" s="2">
        <f>((3*CD$75*$BX$88*$BX$98*$BX$95)/(2*PI()))*(($BX$92^3)/(SQRT(SQRT(((CD$75*SIN($CB311))^2)+($BT$115-(CD$75*COS($CB311)))^2)^2+$BX$92^2)^5))</f>
        <v>3.8472510682084134E-2</v>
      </c>
      <c r="CE311" s="2">
        <f>((3*CE$75*$BX$88*$BX$98*$BX$95)/(2*PI()))*(($BX$92^3)/(SQRT(SQRT(((CE$75*SIN($CB311))^2)+($BT$115-(CE$75*COS($CB311)))^2)^2+$BX$92^2)^5))</f>
        <v>0.1130179509554031</v>
      </c>
      <c r="CF311" s="2">
        <f>((3*CF$75*$BX$88*$BX$98*$BX$95)/(2*PI()))*(($BX$92^3)/(SQRT(SQRT(((CF$75*SIN($CB311))^2)+($BT$115-(CF$75*COS($CB311)))^2)^2+$BX$92^2)^5))</f>
        <v>0.18355645787031247</v>
      </c>
      <c r="CG311" s="2">
        <f>((3*CG$75*$BX$88*$BX$98*$BX$95)/(2*PI()))*(($BX$92^3)/(SQRT(SQRT(((CG$75*SIN($CB311))^2)+($BT$115-(CG$75*COS($CB311)))^2)^2+$BX$92^2)^5))</f>
        <v>0.24924953978881523</v>
      </c>
      <c r="CH311" s="2">
        <f>((3*CH$75*$BX$88*$BX$98*$BX$95)/(2*PI()))*(($BX$92^3)/(SQRT(SQRT(((CH$75*SIN($CB311))^2)+($BT$115-(CH$75*COS($CB311)))^2)^2+$BX$92^2)^5))</f>
        <v>0.30942388518171993</v>
      </c>
      <c r="CI311" s="2">
        <f>((3*CI$75*$BX$88*$BX$98*$BX$95)/(2*PI()))*(($BX$92^3)/(SQRT(SQRT(((CI$75*SIN($CB311))^2)+($BT$115-(CI$75*COS($CB311)))^2)^2+$BX$92^2)^5))</f>
        <v>0.36358086517770249</v>
      </c>
      <c r="CJ311" s="2">
        <f>((3*CJ$75*$BX$88*$BX$98*$BX$95)/(2*PI()))*(($BX$92^3)/(SQRT(SQRT(((CJ$75*SIN($CB311))^2)+($BT$115-(CJ$75*COS($CB311)))^2)^2+$BX$92^2)^5))</f>
        <v>0.41139731502351795</v>
      </c>
      <c r="CK311" s="2">
        <f>((3*CK$75*$BX$88*$BX$98*$BX$95)/(2*PI()))*(($BX$92^3)/(SQRT(SQRT(((CK$75*SIN($CB311))^2)+($BT$115-(CK$75*COS($CB311)))^2)^2+$BX$92^2)^5))</f>
        <v>0.45271852985198252</v>
      </c>
      <c r="CL311" s="2">
        <f>((3*CL$75*$BX$88*$BX$98*$BX$95)/(2*PI()))*(($BX$92^3)/(SQRT(SQRT(((CL$75*SIN($CB311))^2)+($BT$115-(CL$75*COS($CB311)))^2)^2+$BX$92^2)^5))</f>
        <v>0.48754484496917483</v>
      </c>
      <c r="CM311" s="2">
        <f>((3*CM$75*$BX$88*$BX$98*$BX$95)/(2*PI()))*(($BX$92^3)/(SQRT(SQRT(((CM$75*SIN($CB311))^2)+($BT$115-(CM$75*COS($CB311)))^2)^2+$BX$92^2)^5))</f>
        <v>0.51601342148937868</v>
      </c>
    </row>
    <row r="312" spans="80:92" x14ac:dyDescent="0.2">
      <c r="CB312">
        <f>CB311+$BX$98</f>
        <v>4.8432886742842642</v>
      </c>
      <c r="CC312" s="79"/>
      <c r="CD312" s="2">
        <f>((3*CD$75*$BX$88*$BX$98*$BX$95)/(2*PI()))*(($BX$92^3)/(SQRT(SQRT(((CD$75*SIN($CB312))^2)+($BT$115-(CD$75*COS($CB312)))^2)^2+$BX$92^2)^5))</f>
        <v>3.9094751518580231E-2</v>
      </c>
      <c r="CE312" s="2">
        <f>((3*CE$75*$BX$88*$BX$98*$BX$95)/(2*PI()))*(($BX$92^3)/(SQRT(SQRT(((CE$75*SIN($CB312))^2)+($BT$115-(CE$75*COS($CB312)))^2)^2+$BX$92^2)^5))</f>
        <v>0.11857934497446877</v>
      </c>
      <c r="CF312" s="2">
        <f>((3*CF$75*$BX$88*$BX$98*$BX$95)/(2*PI()))*(($BX$92^3)/(SQRT(SQRT(((CF$75*SIN($CB312))^2)+($BT$115-(CF$75*COS($CB312)))^2)^2+$BX$92^2)^5))</f>
        <v>0.19879218668268139</v>
      </c>
      <c r="CG312" s="2">
        <f>((3*CG$75*$BX$88*$BX$98*$BX$95)/(2*PI()))*(($BX$92^3)/(SQRT(SQRT(((CG$75*SIN($CB312))^2)+($BT$115-(CG$75*COS($CB312)))^2)^2+$BX$92^2)^5))</f>
        <v>0.27850009167366924</v>
      </c>
      <c r="CH312" s="2">
        <f>((3*CH$75*$BX$88*$BX$98*$BX$95)/(2*PI()))*(($BX$92^3)/(SQRT(SQRT(((CH$75*SIN($CB312))^2)+($BT$115-(CH$75*COS($CB312)))^2)^2+$BX$92^2)^5))</f>
        <v>0.35646955434581562</v>
      </c>
      <c r="CI312" s="2">
        <f>((3*CI$75*$BX$88*$BX$98*$BX$95)/(2*PI()))*(($BX$92^3)/(SQRT(SQRT(((CI$75*SIN($CB312))^2)+($BT$115-(CI$75*COS($CB312)))^2)^2+$BX$92^2)^5))</f>
        <v>0.4315110572951481</v>
      </c>
      <c r="CJ312" s="2">
        <f>((3*CJ$75*$BX$88*$BX$98*$BX$95)/(2*PI()))*(($BX$92^3)/(SQRT(SQRT(((CJ$75*SIN($CB312))^2)+($BT$115-(CJ$75*COS($CB312)))^2)^2+$BX$92^2)^5))</f>
        <v>0.50252106337932956</v>
      </c>
      <c r="CK312" s="2">
        <f>((3*CK$75*$BX$88*$BX$98*$BX$95)/(2*PI()))*(($BX$92^3)/(SQRT(SQRT(((CK$75*SIN($CB312))^2)+($BT$115-(CK$75*COS($CB312)))^2)^2+$BX$92^2)^5))</f>
        <v>0.56851905024817295</v>
      </c>
      <c r="CL312" s="2">
        <f>((3*CL$75*$BX$88*$BX$98*$BX$95)/(2*PI()))*(($BX$92^3)/(SQRT(SQRT(((CL$75*SIN($CB312))^2)+($BT$115-(CL$75*COS($CB312)))^2)^2+$BX$92^2)^5))</f>
        <v>0.62867740782978054</v>
      </c>
      <c r="CM312" s="2">
        <f>((3*CM$75*$BX$88*$BX$98*$BX$95)/(2*PI()))*(($BX$92^3)/(SQRT(SQRT(((CM$75*SIN($CB312))^2)+($BT$115-(CM$75*COS($CB312)))^2)^2+$BX$92^2)^5))</f>
        <v>0.68234267594018572</v>
      </c>
    </row>
    <row r="313" spans="80:92" x14ac:dyDescent="0.2">
      <c r="CB313">
        <f>CB312+$BX$98</f>
        <v>5.1050880620834134</v>
      </c>
      <c r="CC313" s="79"/>
      <c r="CD313" s="2">
        <f>((3*CD$75*$BX$88*$BX$98*$BX$95)/(2*PI()))*(($BX$92^3)/(SQRT(SQRT(((CD$75*SIN($CB313))^2)+($BT$115-(CD$75*COS($CB313)))^2)^2+$BX$92^2)^5))</f>
        <v>3.9709250095939938E-2</v>
      </c>
      <c r="CE313" s="2">
        <f>((3*CE$75*$BX$88*$BX$98*$BX$95)/(2*PI()))*(($BX$92^3)/(SQRT(SQRT(((CE$75*SIN($CB313))^2)+($BT$115-(CE$75*COS($CB313)))^2)^2+$BX$92^2)^5))</f>
        <v>0.12432191841299293</v>
      </c>
      <c r="CF313" s="2">
        <f>((3*CF$75*$BX$88*$BX$98*$BX$95)/(2*PI()))*(($BX$92^3)/(SQRT(SQRT(((CF$75*SIN($CB313))^2)+($BT$115-(CF$75*COS($CB313)))^2)^2+$BX$92^2)^5))</f>
        <v>0.21524422677696808</v>
      </c>
      <c r="CG313" s="2">
        <f>((3*CG$75*$BX$88*$BX$98*$BX$95)/(2*PI()))*(($BX$92^3)/(SQRT(SQRT(((CG$75*SIN($CB313))^2)+($BT$115-(CG$75*COS($CB313)))^2)^2+$BX$92^2)^5))</f>
        <v>0.31152836419666047</v>
      </c>
      <c r="CH313" s="2">
        <f>((3*CH$75*$BX$88*$BX$98*$BX$95)/(2*PI()))*(($BX$92^3)/(SQRT(SQRT(((CH$75*SIN($CB313))^2)+($BT$115-(CH$75*COS($CB313)))^2)^2+$BX$92^2)^5))</f>
        <v>0.41199812251443196</v>
      </c>
      <c r="CI313" s="2">
        <f>((3*CI$75*$BX$88*$BX$98*$BX$95)/(2*PI()))*(($BX$92^3)/(SQRT(SQRT(((CI$75*SIN($CB313))^2)+($BT$115-(CI$75*COS($CB313)))^2)^2+$BX$92^2)^5))</f>
        <v>0.51527250150967752</v>
      </c>
      <c r="CJ313" s="2">
        <f>((3*CJ$75*$BX$88*$BX$98*$BX$95)/(2*PI()))*(($BX$92^3)/(SQRT(SQRT(((CJ$75*SIN($CB313))^2)+($BT$115-(CJ$75*COS($CB313)))^2)^2+$BX$92^2)^5))</f>
        <v>0.61980271037601287</v>
      </c>
      <c r="CK313" s="2">
        <f>((3*CK$75*$BX$88*$BX$98*$BX$95)/(2*PI()))*(($BX$92^3)/(SQRT(SQRT(((CK$75*SIN($CB313))^2)+($BT$115-(CK$75*COS($CB313)))^2)^2+$BX$92^2)^5))</f>
        <v>0.72392134383365281</v>
      </c>
      <c r="CL313" s="2">
        <f>((3*CL$75*$BX$88*$BX$98*$BX$95)/(2*PI()))*(($BX$92^3)/(SQRT(SQRT(((CL$75*SIN($CB313))^2)+($BT$115-(CL$75*COS($CB313)))^2)^2+$BX$92^2)^5))</f>
        <v>0.82590128822956588</v>
      </c>
      <c r="CM313" s="2">
        <f>((3*CM$75*$BX$88*$BX$98*$BX$95)/(2*PI()))*(($BX$92^3)/(SQRT(SQRT(((CM$75*SIN($CB313))^2)+($BT$115-(CM$75*COS($CB313)))^2)^2+$BX$92^2)^5))</f>
        <v>0.92402083638099131</v>
      </c>
    </row>
    <row r="314" spans="80:92" x14ac:dyDescent="0.2">
      <c r="CB314">
        <f>CB313+$BX$98</f>
        <v>5.3668874498825625</v>
      </c>
      <c r="CC314" s="79"/>
      <c r="CD314" s="2">
        <f>((3*CD$75*$BX$88*$BX$98*$BX$95)/(2*PI()))*(($BX$92^3)/(SQRT(SQRT(((CD$75*SIN($CB314))^2)+($BT$115-(CD$75*COS($CB314)))^2)^2+$BX$92^2)^5))</f>
        <v>4.0271752647964919E-2</v>
      </c>
      <c r="CE314" s="2">
        <f>((3*CE$75*$BX$88*$BX$98*$BX$95)/(2*PI()))*(($BX$92^3)/(SQRT(SQRT(((CE$75*SIN($CB314))^2)+($BT$115-(CE$75*COS($CB314)))^2)^2+$BX$92^2)^5))</f>
        <v>0.1298070911668604</v>
      </c>
      <c r="CF314" s="2">
        <f>((3*CF$75*$BX$88*$BX$98*$BX$95)/(2*PI()))*(($BX$92^3)/(SQRT(SQRT(((CF$75*SIN($CB314))^2)+($BT$115-(CF$75*COS($CB314)))^2)^2+$BX$92^2)^5))</f>
        <v>0.23166188988654979</v>
      </c>
      <c r="CG314" s="2">
        <f>((3*CG$75*$BX$88*$BX$98*$BX$95)/(2*PI()))*(($BX$92^3)/(SQRT(SQRT(((CG$75*SIN($CB314))^2)+($BT$115-(CG$75*COS($CB314)))^2)^2+$BX$92^2)^5))</f>
        <v>0.34599682835403367</v>
      </c>
      <c r="CH314" s="2">
        <f>((3*CH$75*$BX$88*$BX$98*$BX$95)/(2*PI()))*(($BX$92^3)/(SQRT(SQRT(((CH$75*SIN($CB314))^2)+($BT$115-(CH$75*COS($CB314)))^2)^2+$BX$92^2)^5))</f>
        <v>0.47264835127681215</v>
      </c>
      <c r="CI314" s="2">
        <f>((3*CI$75*$BX$88*$BX$98*$BX$95)/(2*PI()))*(($BX$92^3)/(SQRT(SQRT(((CI$75*SIN($CB314))^2)+($BT$115-(CI$75*COS($CB314)))^2)^2+$BX$92^2)^5))</f>
        <v>0.61107242450859045</v>
      </c>
      <c r="CJ314" s="2">
        <f>((3*CJ$75*$BX$88*$BX$98*$BX$95)/(2*PI()))*(($BX$92^3)/(SQRT(SQRT(((CJ$75*SIN($CB314))^2)+($BT$115-(CJ$75*COS($CB314)))^2)^2+$BX$92^2)^5))</f>
        <v>0.76029857713220728</v>
      </c>
      <c r="CK314" s="2">
        <f>((3*CK$75*$BX$88*$BX$98*$BX$95)/(2*PI()))*(($BX$92^3)/(SQRT(SQRT(((CK$75*SIN($CB314))^2)+($BT$115-(CK$75*COS($CB314)))^2)^2+$BX$92^2)^5))</f>
        <v>0.9189002526553427</v>
      </c>
      <c r="CL314" s="2">
        <f>((3*CL$75*$BX$88*$BX$98*$BX$95)/(2*PI()))*(($BX$92^3)/(SQRT(SQRT(((CL$75*SIN($CB314))^2)+($BT$115-(CL$75*COS($CB314)))^2)^2+$BX$92^2)^5))</f>
        <v>1.084987354542359</v>
      </c>
      <c r="CM314" s="2">
        <f>((3*CM$75*$BX$88*$BX$98*$BX$95)/(2*PI()))*(($BX$92^3)/(SQRT(SQRT(((CM$75*SIN($CB314))^2)+($BT$115-(CM$75*COS($CB314)))^2)^2+$BX$92^2)^5))</f>
        <v>1.2562259492418386</v>
      </c>
    </row>
    <row r="315" spans="80:92" x14ac:dyDescent="0.2">
      <c r="CB315">
        <f>CB314+$BX$98</f>
        <v>5.6286868376817116</v>
      </c>
      <c r="CC315" s="79"/>
      <c r="CD315" s="2">
        <f>((3*CD$75*$BX$88*$BX$98*$BX$95)/(2*PI()))*(($BX$92^3)/(SQRT(SQRT(((CD$75*SIN($CB315))^2)+($BT$115-(CD$75*COS($CB315)))^2)^2+$BX$92^2)^5))</f>
        <v>4.0739340806320273E-2</v>
      </c>
      <c r="CE315" s="2">
        <f>((3*CE$75*$BX$88*$BX$98*$BX$95)/(2*PI()))*(($BX$92^3)/(SQRT(SQRT(((CE$75*SIN($CB315))^2)+($BT$115-(CE$75*COS($CB315)))^2)^2+$BX$92^2)^5))</f>
        <v>0.13454022690339912</v>
      </c>
      <c r="CF315" s="2">
        <f>((3*CF$75*$BX$88*$BX$98*$BX$95)/(2*PI()))*(($BX$92^3)/(SQRT(SQRT(((CF$75*SIN($CB315))^2)+($BT$115-(CF$75*COS($CB315)))^2)^2+$BX$92^2)^5))</f>
        <v>0.2463963175158127</v>
      </c>
      <c r="CG315" s="2">
        <f>((3*CG$75*$BX$88*$BX$98*$BX$95)/(2*PI()))*(($BX$92^3)/(SQRT(SQRT(((CG$75*SIN($CB315))^2)+($BT$115-(CG$75*COS($CB315)))^2)^2+$BX$92^2)^5))</f>
        <v>0.37823058004801485</v>
      </c>
      <c r="CH315" s="2">
        <f>((3*CH$75*$BX$88*$BX$98*$BX$95)/(2*PI()))*(($BX$92^3)/(SQRT(SQRT(((CH$75*SIN($CB315))^2)+($BT$115-(CH$75*COS($CB315)))^2)^2+$BX$92^2)^5))</f>
        <v>0.53185056029436006</v>
      </c>
      <c r="CI315" s="2">
        <f>((3*CI$75*$BX$88*$BX$98*$BX$95)/(2*PI()))*(($BX$92^3)/(SQRT(SQRT(((CI$75*SIN($CB315))^2)+($BT$115-(CI$75*COS($CB315)))^2)^2+$BX$92^2)^5))</f>
        <v>0.70883387314206248</v>
      </c>
      <c r="CJ315" s="2">
        <f>((3*CJ$75*$BX$88*$BX$98*$BX$95)/(2*PI()))*(($BX$92^3)/(SQRT(SQRT(((CJ$75*SIN($CB315))^2)+($BT$115-(CJ$75*COS($CB315)))^2)^2+$BX$92^2)^5))</f>
        <v>0.91039110675217794</v>
      </c>
      <c r="CK315" s="2">
        <f>((3*CK$75*$BX$88*$BX$98*$BX$95)/(2*PI()))*(($BX$92^3)/(SQRT(SQRT(((CK$75*SIN($CB315))^2)+($BT$115-(CK$75*COS($CB315)))^2)^2+$BX$92^2)^5))</f>
        <v>1.137209763051112</v>
      </c>
      <c r="CL315" s="2">
        <f>((3*CL$75*$BX$88*$BX$98*$BX$95)/(2*PI()))*(($BX$92^3)/(SQRT(SQRT(((CL$75*SIN($CB315))^2)+($BT$115-(CL$75*COS($CB315)))^2)^2+$BX$92^2)^5))</f>
        <v>1.3892864568016601</v>
      </c>
      <c r="CM315" s="2">
        <f>((3*CM$75*$BX$88*$BX$98*$BX$95)/(2*PI()))*(($BX$92^3)/(SQRT(SQRT(((CM$75*SIN($CB315))^2)+($BT$115-(CM$75*COS($CB315)))^2)^2+$BX$92^2)^5))</f>
        <v>1.6657587368379649</v>
      </c>
    </row>
    <row r="316" spans="80:92" x14ac:dyDescent="0.2">
      <c r="CB316">
        <f>CB315+$BX$98</f>
        <v>5.8904862254808608</v>
      </c>
      <c r="CC316" s="79"/>
      <c r="CD316" s="2">
        <f>((3*CD$75*$BX$88*$BX$98*$BX$95)/(2*PI()))*(($BX$92^3)/(SQRT(SQRT(((CD$75*SIN($CB316))^2)+($BT$115-(CD$75*COS($CB316)))^2)^2+$BX$92^2)^5))</f>
        <v>4.1074574980554938E-2</v>
      </c>
      <c r="CE316" s="2">
        <f>((3*CE$75*$BX$88*$BX$98*$BX$95)/(2*PI()))*(($BX$92^3)/(SQRT(SQRT(((CE$75*SIN($CB316))^2)+($BT$115-(CE$75*COS($CB316)))^2)^2+$BX$92^2)^5))</f>
        <v>0.13803409106066897</v>
      </c>
      <c r="CF316" s="2">
        <f>((3*CF$75*$BX$88*$BX$98*$BX$95)/(2*PI()))*(($BX$92^3)/(SQRT(SQRT(((CF$75*SIN($CB316))^2)+($BT$115-(CF$75*COS($CB316)))^2)^2+$BX$92^2)^5))</f>
        <v>0.25761847390365489</v>
      </c>
      <c r="CG316" s="2">
        <f>((3*CG$75*$BX$88*$BX$98*$BX$95)/(2*PI()))*(($BX$92^3)/(SQRT(SQRT(((CG$75*SIN($CB316))^2)+($BT$115-(CG$75*COS($CB316)))^2)^2+$BX$92^2)^5))</f>
        <v>0.40361492546525013</v>
      </c>
      <c r="CH316" s="2">
        <f>((3*CH$75*$BX$88*$BX$98*$BX$95)/(2*PI()))*(($BX$92^3)/(SQRT(SQRT(((CH$75*SIN($CB316))^2)+($BT$115-(CH$75*COS($CB316)))^2)^2+$BX$92^2)^5))</f>
        <v>0.5801601047380841</v>
      </c>
      <c r="CI316" s="2">
        <f>((3*CI$75*$BX$88*$BX$98*$BX$95)/(2*PI()))*(($BX$92^3)/(SQRT(SQRT(((CI$75*SIN($CB316))^2)+($BT$115-(CI$75*COS($CB316)))^2)^2+$BX$92^2)^5))</f>
        <v>0.79166996900386277</v>
      </c>
      <c r="CJ316" s="2">
        <f>((3*CJ$75*$BX$88*$BX$98*$BX$95)/(2*PI()))*(($BX$92^3)/(SQRT(SQRT(((CJ$75*SIN($CB316))^2)+($BT$115-(CJ$75*COS($CB316)))^2)^2+$BX$92^2)^5))</f>
        <v>1.0427215241444623</v>
      </c>
      <c r="CK316" s="2">
        <f>((3*CK$75*$BX$88*$BX$98*$BX$95)/(2*PI()))*(($BX$92^3)/(SQRT(SQRT(((CK$75*SIN($CB316))^2)+($BT$115-(CK$75*COS($CB316)))^2)^2+$BX$92^2)^5))</f>
        <v>1.3378747472141657</v>
      </c>
      <c r="CL316" s="2">
        <f>((3*CL$75*$BX$88*$BX$98*$BX$95)/(2*PI()))*(($BX$92^3)/(SQRT(SQRT(((CL$75*SIN($CB316))^2)+($BT$115-(CL$75*COS($CB316)))^2)^2+$BX$92^2)^5))</f>
        <v>1.6814240640917866</v>
      </c>
      <c r="CM316" s="2">
        <f>((3*CM$75*$BX$88*$BX$98*$BX$95)/(2*PI()))*(($BX$92^3)/(SQRT(SQRT(((CM$75*SIN($CB316))^2)+($BT$115-(CM$75*COS($CB316)))^2)^2+$BX$92^2)^5))</f>
        <v>2.0770722259559342</v>
      </c>
    </row>
    <row r="317" spans="80:92" x14ac:dyDescent="0.2">
      <c r="CB317">
        <f>CB316+$BX$98</f>
        <v>6.1522856132800099</v>
      </c>
      <c r="CC317" s="79"/>
      <c r="CD317" s="2">
        <f>((3*CD$75*$BX$88*$BX$98*$BX$95)/(2*PI()))*(($BX$92^3)/(SQRT(SQRT(((CD$75*SIN($CB317))^2)+($BT$115-(CD$75*COS($CB317)))^2)^2+$BX$92^2)^5))</f>
        <v>4.1249623304830708E-2</v>
      </c>
      <c r="CE317" s="2">
        <f>((3*CE$75*$BX$88*$BX$98*$BX$95)/(2*PI()))*(($BX$92^3)/(SQRT(SQRT(((CE$75*SIN($CB317))^2)+($BT$115-(CE$75*COS($CB317)))^2)^2+$BX$92^2)^5))</f>
        <v>0.13989268693708196</v>
      </c>
      <c r="CF317" s="2">
        <f>((3*CF$75*$BX$88*$BX$98*$BX$95)/(2*PI()))*(($BX$92^3)/(SQRT(SQRT(((CF$75*SIN($CB317))^2)+($BT$115-(CF$75*COS($CB317)))^2)^2+$BX$92^2)^5))</f>
        <v>0.2637099893633516</v>
      </c>
      <c r="CG317" s="2">
        <f>((3*CG$75*$BX$88*$BX$98*$BX$95)/(2*PI()))*(($BX$92^3)/(SQRT(SQRT(((CG$75*SIN($CB317))^2)+($BT$115-(CG$75*COS($CB317)))^2)^2+$BX$92^2)^5))</f>
        <v>0.41769874710464</v>
      </c>
      <c r="CH317" s="2">
        <f>((3*CH$75*$BX$88*$BX$98*$BX$95)/(2*PI()))*(($BX$92^3)/(SQRT(SQRT(((CH$75*SIN($CB317))^2)+($BT$115-(CH$75*COS($CB317)))^2)^2+$BX$92^2)^5))</f>
        <v>0.60760482885663114</v>
      </c>
      <c r="CI317" s="2">
        <f>((3*CI$75*$BX$88*$BX$98*$BX$95)/(2*PI()))*(($BX$92^3)/(SQRT(SQRT(((CI$75*SIN($CB317))^2)+($BT$115-(CI$75*COS($CB317)))^2)^2+$BX$92^2)^5))</f>
        <v>0.83994330359053448</v>
      </c>
      <c r="CJ317" s="2">
        <f>((3*CJ$75*$BX$88*$BX$98*$BX$95)/(2*PI()))*(($BX$92^3)/(SQRT(SQRT(((CJ$75*SIN($CB317))^2)+($BT$115-(CJ$75*COS($CB317)))^2)^2+$BX$92^2)^5))</f>
        <v>1.1219745892519843</v>
      </c>
      <c r="CK317" s="2">
        <f>((3*CK$75*$BX$88*$BX$98*$BX$95)/(2*PI()))*(($BX$92^3)/(SQRT(SQRT(((CK$75*SIN($CB317))^2)+($BT$115-(CK$75*COS($CB317)))^2)^2+$BX$92^2)^5))</f>
        <v>1.4616147400402744</v>
      </c>
      <c r="CL317" s="2">
        <f>((3*CL$75*$BX$88*$BX$98*$BX$95)/(2*PI()))*(($BX$92^3)/(SQRT(SQRT(((CL$75*SIN($CB317))^2)+($BT$115-(CL$75*COS($CB317)))^2)^2+$BX$92^2)^5))</f>
        <v>1.8672538569764241</v>
      </c>
      <c r="CM317" s="2">
        <f>((3*CM$75*$BX$88*$BX$98*$BX$95)/(2*PI()))*(($BX$92^3)/(SQRT(SQRT(((CM$75*SIN($CB317))^2)+($BT$115-(CM$75*COS($CB317)))^2)^2+$BX$92^2)^5))</f>
        <v>2.3474532931075331</v>
      </c>
      <c r="CN317" s="80">
        <f>SUM(CD294:CM317)</f>
        <v>105.65597522922381</v>
      </c>
    </row>
    <row r="319" spans="80:92" x14ac:dyDescent="0.2">
      <c r="CB319" t="s">
        <v>66</v>
      </c>
      <c r="CC319">
        <v>0</v>
      </c>
      <c r="CD319">
        <f>$BX$88/2</f>
        <v>5.2499999999999995E-3</v>
      </c>
      <c r="CE319">
        <f>CD319+$BX$88</f>
        <v>1.575E-2</v>
      </c>
      <c r="CF319">
        <f>CE319+$BX$88</f>
        <v>2.6249999999999999E-2</v>
      </c>
      <c r="CG319">
        <f t="shared" ref="CG319:CM319" si="114">CF319+$BX$88</f>
        <v>3.6749999999999998E-2</v>
      </c>
      <c r="CH319">
        <f t="shared" si="114"/>
        <v>4.725E-2</v>
      </c>
      <c r="CI319">
        <f t="shared" si="114"/>
        <v>5.7749999999999996E-2</v>
      </c>
      <c r="CJ319">
        <f t="shared" si="114"/>
        <v>6.8249999999999991E-2</v>
      </c>
      <c r="CK319">
        <f t="shared" si="114"/>
        <v>7.8749999999999987E-2</v>
      </c>
      <c r="CL319">
        <f t="shared" si="114"/>
        <v>8.9249999999999982E-2</v>
      </c>
      <c r="CM319">
        <f t="shared" si="114"/>
        <v>9.9749999999999978E-2</v>
      </c>
    </row>
    <row r="320" spans="80:92" x14ac:dyDescent="0.2">
      <c r="CC320" s="79"/>
      <c r="CD320" s="79"/>
      <c r="CE320" s="79"/>
      <c r="CF320" s="79"/>
      <c r="CG320" s="79"/>
      <c r="CH320" s="79"/>
      <c r="CI320" s="79"/>
      <c r="CJ320" s="79"/>
      <c r="CK320" s="79"/>
      <c r="CL320" s="79"/>
      <c r="CM320" s="79"/>
    </row>
    <row r="321" spans="80:91" x14ac:dyDescent="0.2">
      <c r="CB321">
        <f>$BX$98/2</f>
        <v>0.1308996938995747</v>
      </c>
      <c r="CC321" s="79"/>
      <c r="CD321" s="2">
        <f>((3*CD$75*$BX$88*$BX$98*$BX$95)/(2*PI()))*(($BX$92^3)/(SQRT(SQRT(((CD$75*SIN($CB321))^2)+($BT$116-(CD$75*COS($CB321)))^2)^2+$BX$92^2)^5))</f>
        <v>2.8615658710936694E-2</v>
      </c>
      <c r="CE321" s="2">
        <f>((3*CE$75*$BX$88*$BX$98*$BX$95)/(2*PI()))*(($BX$92^3)/(SQRT(SQRT(((CE$75*SIN($CB321))^2)+($BT$116-(CE$75*COS($CB321)))^2)^2+$BX$92^2)^5))</f>
        <v>9.6762015413877023E-2</v>
      </c>
      <c r="CF321" s="2">
        <f>((3*CF$75*$BX$88*$BX$98*$BX$95)/(2*PI()))*(($BX$92^3)/(SQRT(SQRT(((CF$75*SIN($CB321))^2)+($BT$116-(CF$75*COS($CB321)))^2)^2+$BX$92^2)^5))</f>
        <v>0.1819605316685472</v>
      </c>
      <c r="CG321" s="2">
        <f>((3*CG$75*$BX$88*$BX$98*$BX$95)/(2*PI()))*(($BX$92^3)/(SQRT(SQRT(((CG$75*SIN($CB321))^2)+($BT$116-(CG$75*COS($CB321)))^2)^2+$BX$92^2)^5))</f>
        <v>0.28768027799918799</v>
      </c>
      <c r="CH321" s="2">
        <f>((3*CH$75*$BX$88*$BX$98*$BX$95)/(2*PI()))*(($BX$92^3)/(SQRT(SQRT(((CH$75*SIN($CB321))^2)+($BT$116-(CH$75*COS($CB321)))^2)^2+$BX$92^2)^5))</f>
        <v>0.41799029753720846</v>
      </c>
      <c r="CI321" s="2">
        <f>((3*CI$75*$BX$88*$BX$98*$BX$95)/(2*PI()))*(($BX$92^3)/(SQRT(SQRT(((CI$75*SIN($CB321))^2)+($BT$116-(CI$75*COS($CB321)))^2)^2+$BX$92^2)^5))</f>
        <v>0.5776256338606981</v>
      </c>
      <c r="CJ321" s="2">
        <f>((3*CJ$75*$BX$88*$BX$98*$BX$95)/(2*PI()))*(($BX$92^3)/(SQRT(SQRT(((CJ$75*SIN($CB321))^2)+($BT$116-(CJ$75*COS($CB321)))^2)^2+$BX$92^2)^5))</f>
        <v>0.77204348208542206</v>
      </c>
      <c r="CK321" s="2">
        <f>((3*CK$75*$BX$88*$BX$98*$BX$95)/(2*PI()))*(($BX$92^3)/(SQRT(SQRT(((CK$75*SIN($CB321))^2)+($BT$116-(CK$75*COS($CB321)))^2)^2+$BX$92^2)^5))</f>
        <v>1.0074595448197023</v>
      </c>
      <c r="CL321" s="2">
        <f>((3*CL$75*$BX$88*$BX$98*$BX$95)/(2*PI()))*(($BX$92^3)/(SQRT(SQRT(((CL$75*SIN($CB321))^2)+($BT$116-(CL$75*COS($CB321)))^2)^2+$BX$92^2)^5))</f>
        <v>1.290850878189193</v>
      </c>
      <c r="CM321" s="2">
        <f>((3*CM$75*$BX$88*$BX$98*$BX$95)/(2*PI()))*(($BX$92^3)/(SQRT(SQRT(((CM$75*SIN($CB321))^2)+($BT$116-(CM$75*COS($CB321)))^2)^2+$BX$92^2)^5))</f>
        <v>1.6299071064800321</v>
      </c>
    </row>
    <row r="322" spans="80:91" x14ac:dyDescent="0.2">
      <c r="CB322">
        <f>CB321+$BX$98</f>
        <v>0.39269908169872414</v>
      </c>
      <c r="CC322" s="79"/>
      <c r="CD322" s="2">
        <f>((3*CD$75*$BX$88*$BX$98*$BX$95)/(2*PI()))*(($BX$92^3)/(SQRT(SQRT(((CD$75*SIN($CB322))^2)+($BT$116-(CD$75*COS($CB322)))^2)^2+$BX$92^2)^5))</f>
        <v>2.8497625556022303E-2</v>
      </c>
      <c r="CE322" s="2">
        <f>((3*CE$75*$BX$88*$BX$98*$BX$95)/(2*PI()))*(($BX$92^3)/(SQRT(SQRT(((CE$75*SIN($CB322))^2)+($BT$116-(CE$75*COS($CB322)))^2)^2+$BX$92^2)^5))</f>
        <v>9.5513684492559162E-2</v>
      </c>
      <c r="CF322" s="2">
        <f>((3*CF$75*$BX$88*$BX$98*$BX$95)/(2*PI()))*(($BX$92^3)/(SQRT(SQRT(((CF$75*SIN($CB322))^2)+($BT$116-(CF$75*COS($CB322)))^2)^2+$BX$92^2)^5))</f>
        <v>0.17788220819298561</v>
      </c>
      <c r="CG322" s="2">
        <f>((3*CG$75*$BX$88*$BX$98*$BX$95)/(2*PI()))*(($BX$92^3)/(SQRT(SQRT(((CG$75*SIN($CB322))^2)+($BT$116-(CG$75*COS($CB322)))^2)^2+$BX$92^2)^5))</f>
        <v>0.27827313715062674</v>
      </c>
      <c r="CH322" s="2">
        <f>((3*CH$75*$BX$88*$BX$98*$BX$95)/(2*PI()))*(($BX$92^3)/(SQRT(SQRT(((CH$75*SIN($CB322))^2)+($BT$116-(CH$75*COS($CB322)))^2)^2+$BX$92^2)^5))</f>
        <v>0.39968364835479253</v>
      </c>
      <c r="CI322" s="2">
        <f>((3*CI$75*$BX$88*$BX$98*$BX$95)/(2*PI()))*(($BX$92^3)/(SQRT(SQRT(((CI$75*SIN($CB322))^2)+($BT$116-(CI$75*COS($CB322)))^2)^2+$BX$92^2)^5))</f>
        <v>0.54543188540186538</v>
      </c>
      <c r="CJ322" s="2">
        <f>((3*CJ$75*$BX$88*$BX$98*$BX$95)/(2*PI()))*(($BX$92^3)/(SQRT(SQRT(((CJ$75*SIN($CB322))^2)+($BT$116-(CJ$75*COS($CB322)))^2)^2+$BX$92^2)^5))</f>
        <v>0.71912933185538308</v>
      </c>
      <c r="CK322" s="2">
        <f>((3*CK$75*$BX$88*$BX$98*$BX$95)/(2*PI()))*(($BX$92^3)/(SQRT(SQRT(((CK$75*SIN($CB322))^2)+($BT$116-(CK$75*COS($CB322)))^2)^2+$BX$92^2)^5))</f>
        <v>0.92462401479</v>
      </c>
      <c r="CL322" s="2">
        <f>((3*CL$75*$BX$88*$BX$98*$BX$95)/(2*PI()))*(($BX$92^3)/(SQRT(SQRT(((CL$75*SIN($CB322))^2)+($BT$116-(CL$75*COS($CB322)))^2)^2+$BX$92^2)^5))</f>
        <v>1.1659056783456603</v>
      </c>
      <c r="CM322" s="2">
        <f>((3*CM$75*$BX$88*$BX$98*$BX$95)/(2*PI()))*(($BX$92^3)/(SQRT(SQRT(((CM$75*SIN($CB322))^2)+($BT$116-(CM$75*COS($CB322)))^2)^2+$BX$92^2)^5))</f>
        <v>1.4469636129840839</v>
      </c>
    </row>
    <row r="323" spans="80:91" x14ac:dyDescent="0.2">
      <c r="CB323">
        <f>CB322+$BX$98</f>
        <v>0.65449846949787349</v>
      </c>
      <c r="CC323" s="79"/>
      <c r="CD323" s="2">
        <f>((3*CD$75*$BX$88*$BX$98*$BX$95)/(2*PI()))*(($BX$92^3)/(SQRT(SQRT(((CD$75*SIN($CB323))^2)+($BT$116-(CD$75*COS($CB323)))^2)^2+$BX$92^2)^5))</f>
        <v>2.8271525670256523E-2</v>
      </c>
      <c r="CE323" s="2">
        <f>((3*CE$75*$BX$88*$BX$98*$BX$95)/(2*PI()))*(($BX$92^3)/(SQRT(SQRT(((CE$75*SIN($CB323))^2)+($BT$116-(CE$75*COS($CB323)))^2)^2+$BX$92^2)^5))</f>
        <v>9.3165163686210861E-2</v>
      </c>
      <c r="CF323" s="2">
        <f>((3*CF$75*$BX$88*$BX$98*$BX$95)/(2*PI()))*(($BX$92^3)/(SQRT(SQRT(((CF$75*SIN($CB323))^2)+($BT$116-(CF$75*COS($CB323)))^2)^2+$BX$92^2)^5))</f>
        <v>0.17035825285145656</v>
      </c>
      <c r="CG323" s="2">
        <f>((3*CG$75*$BX$88*$BX$98*$BX$95)/(2*PI()))*(($BX$92^3)/(SQRT(SQRT(((CG$75*SIN($CB323))^2)+($BT$116-(CG$75*COS($CB323)))^2)^2+$BX$92^2)^5))</f>
        <v>0.26128229614066567</v>
      </c>
      <c r="CH323" s="2">
        <f>((3*CH$75*$BX$88*$BX$98*$BX$95)/(2*PI()))*(($BX$92^3)/(SQRT(SQRT(((CH$75*SIN($CB323))^2)+($BT$116-(CH$75*COS($CB323)))^2)^2+$BX$92^2)^5))</f>
        <v>0.36736786703854601</v>
      </c>
      <c r="CI323" s="2">
        <f>((3*CI$75*$BX$88*$BX$98*$BX$95)/(2*PI()))*(($BX$92^3)/(SQRT(SQRT(((CI$75*SIN($CB323))^2)+($BT$116-(CI$75*COS($CB323)))^2)^2+$BX$92^2)^5))</f>
        <v>0.48998875596038494</v>
      </c>
      <c r="CJ323" s="2">
        <f>((3*CJ$75*$BX$88*$BX$98*$BX$95)/(2*PI()))*(($BX$92^3)/(SQRT(SQRT(((CJ$75*SIN($CB323))^2)+($BT$116-(CJ$75*COS($CB323)))^2)^2+$BX$92^2)^5))</f>
        <v>0.63039116820296826</v>
      </c>
      <c r="CK323" s="2">
        <f>((3*CK$75*$BX$88*$BX$98*$BX$95)/(2*PI()))*(($BX$92^3)/(SQRT(SQRT(((CK$75*SIN($CB323))^2)+($BT$116-(CK$75*COS($CB323)))^2)^2+$BX$92^2)^5))</f>
        <v>0.78960781872406427</v>
      </c>
      <c r="CL323" s="2">
        <f>((3*CL$75*$BX$88*$BX$98*$BX$95)/(2*PI()))*(($BX$92^3)/(SQRT(SQRT(((CL$75*SIN($CB323))^2)+($BT$116-(CL$75*COS($CB323)))^2)^2+$BX$92^2)^5))</f>
        <v>0.96835818472610347</v>
      </c>
      <c r="CM323" s="2">
        <f>((3*CM$75*$BX$88*$BX$98*$BX$95)/(2*PI()))*(($BX$92^3)/(SQRT(SQRT(((CM$75*SIN($CB323))^2)+($BT$116-(CM$75*COS($CB323)))^2)^2+$BX$92^2)^5))</f>
        <v>1.1669380655642827</v>
      </c>
    </row>
    <row r="324" spans="80:91" x14ac:dyDescent="0.2">
      <c r="CB324">
        <f>CB323+$BX$98</f>
        <v>0.91629785729702284</v>
      </c>
      <c r="CC324" s="79"/>
      <c r="CD324" s="2">
        <f>((3*CD$75*$BX$88*$BX$98*$BX$95)/(2*PI()))*(($BX$92^3)/(SQRT(SQRT(((CD$75*SIN($CB324))^2)+($BT$116-(CD$75*COS($CB324)))^2)^2+$BX$92^2)^5))</f>
        <v>2.7956037450850065E-2</v>
      </c>
      <c r="CE324" s="2">
        <f>((3*CE$75*$BX$88*$BX$98*$BX$95)/(2*PI()))*(($BX$92^3)/(SQRT(SQRT(((CE$75*SIN($CB324))^2)+($BT$116-(CE$75*COS($CB324)))^2)^2+$BX$92^2)^5))</f>
        <v>8.9979692933894878E-2</v>
      </c>
      <c r="CF324" s="2">
        <f>((3*CF$75*$BX$88*$BX$98*$BX$95)/(2*PI()))*(($BX$92^3)/(SQRT(SQRT(((CF$75*SIN($CB324))^2)+($BT$116-(CF$75*COS($CB324)))^2)^2+$BX$92^2)^5))</f>
        <v>0.16045797336539916</v>
      </c>
      <c r="CG324" s="2">
        <f>((3*CG$75*$BX$88*$BX$98*$BX$95)/(2*PI()))*(($BX$92^3)/(SQRT(SQRT(((CG$75*SIN($CB324))^2)+($BT$116-(CG$75*COS($CB324)))^2)^2+$BX$92^2)^5))</f>
        <v>0.23963805592095266</v>
      </c>
      <c r="CH324" s="2">
        <f>((3*CH$75*$BX$88*$BX$98*$BX$95)/(2*PI()))*(($BX$92^3)/(SQRT(SQRT(((CH$75*SIN($CB324))^2)+($BT$116-(CH$75*COS($CB324)))^2)^2+$BX$92^2)^5))</f>
        <v>0.32759762792089575</v>
      </c>
      <c r="CI324" s="2">
        <f>((3*CI$75*$BX$88*$BX$98*$BX$95)/(2*PI()))*(($BX$92^3)/(SQRT(SQRT(((CI$75*SIN($CB324))^2)+($BT$116-(CI$75*COS($CB324)))^2)^2+$BX$92^2)^5))</f>
        <v>0.42420911038254033</v>
      </c>
      <c r="CJ324" s="2">
        <f>((3*CJ$75*$BX$88*$BX$98*$BX$95)/(2*PI()))*(($BX$92^3)/(SQRT(SQRT(((CJ$75*SIN($CB324))^2)+($BT$116-(CJ$75*COS($CB324)))^2)^2+$BX$92^2)^5))</f>
        <v>0.52910659100564938</v>
      </c>
      <c r="CK324" s="2">
        <f>((3*CK$75*$BX$88*$BX$98*$BX$95)/(2*PI()))*(($BX$92^3)/(SQRT(SQRT(((CK$75*SIN($CB324))^2)+($BT$116-(CK$75*COS($CB324)))^2)^2+$BX$92^2)^5))</f>
        <v>0.64165836404291188</v>
      </c>
      <c r="CL324" s="2">
        <f>((3*CL$75*$BX$88*$BX$98*$BX$95)/(2*PI()))*(($BX$92^3)/(SQRT(SQRT(((CL$75*SIN($CB324))^2)+($BT$116-(CL$75*COS($CB324)))^2)^2+$BX$92^2)^5))</f>
        <v>0.76094822716344335</v>
      </c>
      <c r="CM324" s="2">
        <f>((3*CM$75*$BX$88*$BX$98*$BX$95)/(2*PI()))*(($BX$92^3)/(SQRT(SQRT(((CM$75*SIN($CB324))^2)+($BT$116-(CM$75*COS($CB324)))^2)^2+$BX$92^2)^5))</f>
        <v>0.88576865926229387</v>
      </c>
    </row>
    <row r="325" spans="80:91" x14ac:dyDescent="0.2">
      <c r="CB325">
        <f>CB324+$BX$98</f>
        <v>1.1780972450961722</v>
      </c>
      <c r="CC325" s="79"/>
      <c r="CD325" s="2">
        <f>((3*CD$75*$BX$88*$BX$98*$BX$95)/(2*PI()))*(($BX$92^3)/(SQRT(SQRT(((CD$75*SIN($CB325))^2)+($BT$116-(CD$75*COS($CB325)))^2)^2+$BX$92^2)^5))</f>
        <v>2.7576319919069482E-2</v>
      </c>
      <c r="CE325" s="2">
        <f>((3*CE$75*$BX$88*$BX$98*$BX$95)/(2*PI()))*(($BX$92^3)/(SQRT(SQRT(((CE$75*SIN($CB325))^2)+($BT$116-(CE$75*COS($CB325)))^2)^2+$BX$92^2)^5))</f>
        <v>8.6282302297964464E-2</v>
      </c>
      <c r="CF325" s="2">
        <f>((3*CF$75*$BX$88*$BX$98*$BX$95)/(2*PI()))*(($BX$92^3)/(SQRT(SQRT(((CF$75*SIN($CB325))^2)+($BT$116-(CF$75*COS($CB325)))^2)^2+$BX$92^2)^5))</f>
        <v>0.14939680905396083</v>
      </c>
      <c r="CG325" s="2">
        <f>((3*CG$75*$BX$88*$BX$98*$BX$95)/(2*PI()))*(($BX$92^3)/(SQRT(SQRT(((CG$75*SIN($CB325))^2)+($BT$116-(CG$75*COS($CB325)))^2)^2+$BX$92^2)^5))</f>
        <v>0.21640319934967969</v>
      </c>
      <c r="CH325" s="2">
        <f>((3*CH$75*$BX$88*$BX$98*$BX$95)/(2*PI()))*(($BX$92^3)/(SQRT(SQRT(((CH$75*SIN($CB325))^2)+($BT$116-(CH$75*COS($CB325)))^2)^2+$BX$92^2)^5))</f>
        <v>0.28664810686693126</v>
      </c>
      <c r="CI325" s="2">
        <f>((3*CI$75*$BX$88*$BX$98*$BX$95)/(2*PI()))*(($BX$92^3)/(SQRT(SQRT(((CI$75*SIN($CB325))^2)+($BT$116-(CI$75*COS($CB325)))^2)^2+$BX$92^2)^5))</f>
        <v>0.35934989026177283</v>
      </c>
      <c r="CJ325" s="2">
        <f>((3*CJ$75*$BX$88*$BX$98*$BX$95)/(2*PI()))*(($BX$92^3)/(SQRT(SQRT(((CJ$75*SIN($CB325))^2)+($BT$116-(CJ$75*COS($CB325)))^2)^2+$BX$92^2)^5))</f>
        <v>0.43361395193519747</v>
      </c>
      <c r="CK325" s="2">
        <f>((3*CK$75*$BX$88*$BX$98*$BX$95)/(2*PI()))*(($BX$92^3)/(SQRT(SQRT(((CK$75*SIN($CB325))^2)+($BT$116-(CK$75*COS($CB325)))^2)^2+$BX$92^2)^5))</f>
        <v>0.50845473996416202</v>
      </c>
      <c r="CL325" s="2">
        <f>((3*CL$75*$BX$88*$BX$98*$BX$95)/(2*PI()))*(($BX$92^3)/(SQRT(SQRT(((CL$75*SIN($CB325))^2)+($BT$116-(CL$75*COS($CB325)))^2)^2+$BX$92^2)^5))</f>
        <v>0.58282370356348434</v>
      </c>
      <c r="CM325" s="2">
        <f>((3*CM$75*$BX$88*$BX$98*$BX$95)/(2*PI()))*(($BX$92^3)/(SQRT(SQRT(((CM$75*SIN($CB325))^2)+($BT$116-(CM$75*COS($CB325)))^2)^2+$BX$92^2)^5))</f>
        <v>0.65564193689708594</v>
      </c>
    </row>
    <row r="326" spans="80:91" x14ac:dyDescent="0.2">
      <c r="CB326">
        <f>CB325+$BX$98</f>
        <v>1.4398966328953215</v>
      </c>
      <c r="CC326" s="79"/>
      <c r="CD326" s="2">
        <f>((3*CD$75*$BX$88*$BX$98*$BX$95)/(2*PI()))*(($BX$92^3)/(SQRT(SQRT(((CD$75*SIN($CB326))^2)+($BT$116-(CD$75*COS($CB326)))^2)^2+$BX$92^2)^5))</f>
        <v>2.7161264102752956E-2</v>
      </c>
      <c r="CE326" s="2">
        <f>((3*CE$75*$BX$88*$BX$98*$BX$95)/(2*PI()))*(($BX$92^3)/(SQRT(SQRT(((CE$75*SIN($CB326))^2)+($BT$116-(CE$75*COS($CB326)))^2)^2+$BX$92^2)^5))</f>
        <v>8.2404563152513724E-2</v>
      </c>
      <c r="CF326" s="2">
        <f>((3*CF$75*$BX$88*$BX$98*$BX$95)/(2*PI()))*(($BX$92^3)/(SQRT(SQRT(((CF$75*SIN($CB326))^2)+($BT$116-(CF$75*COS($CB326)))^2)^2+$BX$92^2)^5))</f>
        <v>0.13827937380128438</v>
      </c>
      <c r="CG326" s="2">
        <f>((3*CG$75*$BX$88*$BX$98*$BX$95)/(2*PI()))*(($BX$92^3)/(SQRT(SQRT(((CG$75*SIN($CB326))^2)+($BT$116-(CG$75*COS($CB326)))^2)^2+$BX$92^2)^5))</f>
        <v>0.19404587481658764</v>
      </c>
      <c r="CH326" s="2">
        <f>((3*CH$75*$BX$88*$BX$98*$BX$95)/(2*PI()))*(($BX$92^3)/(SQRT(SQRT(((CH$75*SIN($CB326))^2)+($BT$116-(CH$75*COS($CB326)))^2)^2+$BX$92^2)^5))</f>
        <v>0.24895679192417663</v>
      </c>
      <c r="CI326" s="2">
        <f>((3*CI$75*$BX$88*$BX$98*$BX$95)/(2*PI()))*(($BX$92^3)/(SQRT(SQRT(((CI$75*SIN($CB326))^2)+($BT$116-(CI$75*COS($CB326)))^2)^2+$BX$92^2)^5))</f>
        <v>0.30228063621650664</v>
      </c>
      <c r="CJ326" s="2">
        <f>((3*CJ$75*$BX$88*$BX$98*$BX$95)/(2*PI()))*(($BX$92^3)/(SQRT(SQRT(((CJ$75*SIN($CB326))^2)+($BT$116-(CJ$75*COS($CB326)))^2)^2+$BX$92^2)^5))</f>
        <v>0.35332432188059448</v>
      </c>
      <c r="CK326" s="2">
        <f>((3*CK$75*$BX$88*$BX$98*$BX$95)/(2*PI()))*(($BX$92^3)/(SQRT(SQRT(((CK$75*SIN($CB326))^2)+($BT$116-(CK$75*COS($CB326)))^2)^2+$BX$92^2)^5))</f>
        <v>0.40145391320401258</v>
      </c>
      <c r="CL326" s="2">
        <f>((3*CL$75*$BX$88*$BX$98*$BX$95)/(2*PI()))*(($BX$92^3)/(SQRT(SQRT(((CL$75*SIN($CB326))^2)+($BT$116-(CL$75*COS($CB326)))^2)^2+$BX$92^2)^5))</f>
        <v>0.44611239990529639</v>
      </c>
      <c r="CM326" s="2">
        <f>((3*CM$75*$BX$88*$BX$98*$BX$95)/(2*PI()))*(($BX$92^3)/(SQRT(SQRT(((CM$75*SIN($CB326))^2)+($BT$116-(CM$75*COS($CB326)))^2)^2+$BX$92^2)^5))</f>
        <v>0.48683363913052136</v>
      </c>
    </row>
    <row r="327" spans="80:91" x14ac:dyDescent="0.2">
      <c r="CB327">
        <f>CB326+$BX$98</f>
        <v>1.7016960206944709</v>
      </c>
      <c r="CC327" s="79"/>
      <c r="CD327" s="2">
        <f>((3*CD$75*$BX$88*$BX$98*$BX$95)/(2*PI()))*(($BX$92^3)/(SQRT(SQRT(((CD$75*SIN($CB327))^2)+($BT$116-(CD$75*COS($CB327)))^2)^2+$BX$92^2)^5))</f>
        <v>2.6740722743710595E-2</v>
      </c>
      <c r="CE327" s="2">
        <f>((3*CE$75*$BX$88*$BX$98*$BX$95)/(2*PI()))*(($BX$92^3)/(SQRT(SQRT(((CE$75*SIN($CB327))^2)+($BT$116-(CE$75*COS($CB327)))^2)^2+$BX$92^2)^5))</f>
        <v>7.8642293008545208E-2</v>
      </c>
      <c r="CF327" s="2">
        <f>((3*CF$75*$BX$88*$BX$98*$BX$95)/(2*PI()))*(($BX$92^3)/(SQRT(SQRT(((CF$75*SIN($CB327))^2)+($BT$116-(CF$75*COS($CB327)))^2)^2+$BX$92^2)^5))</f>
        <v>0.12795277345404507</v>
      </c>
      <c r="CG327" s="2">
        <f>((3*CG$75*$BX$88*$BX$98*$BX$95)/(2*PI()))*(($BX$92^3)/(SQRT(SQRT(((CG$75*SIN($CB327))^2)+($BT$116-(CG$75*COS($CB327)))^2)^2+$BX$92^2)^5))</f>
        <v>0.17416392035470313</v>
      </c>
      <c r="CH327" s="2">
        <f>((3*CH$75*$BX$88*$BX$98*$BX$95)/(2*PI()))*(($BX$92^3)/(SQRT(SQRT(((CH$75*SIN($CB327))^2)+($BT$116-(CH$75*COS($CB327)))^2)^2+$BX$92^2)^5))</f>
        <v>0.21685968841494391</v>
      </c>
      <c r="CI327" s="2">
        <f>((3*CI$75*$BX$88*$BX$98*$BX$95)/(2*PI()))*(($BX$92^3)/(SQRT(SQRT(((CI$75*SIN($CB327))^2)+($BT$116-(CI$75*COS($CB327)))^2)^2+$BX$92^2)^5))</f>
        <v>0.25572159644748615</v>
      </c>
      <c r="CJ327" s="2">
        <f>((3*CJ$75*$BX$88*$BX$98*$BX$95)/(2*PI()))*(($BX$92^3)/(SQRT(SQRT(((CJ$75*SIN($CB327))^2)+($BT$116-(CJ$75*COS($CB327)))^2)^2+$BX$92^2)^5))</f>
        <v>0.29052981866364747</v>
      </c>
      <c r="CK327" s="2">
        <f>((3*CK$75*$BX$88*$BX$98*$BX$95)/(2*PI()))*(($BX$92^3)/(SQRT(SQRT(((CK$75*SIN($CB327))^2)+($BT$116-(CK$75*COS($CB327)))^2)^2+$BX$92^2)^5))</f>
        <v>0.32116038942818742</v>
      </c>
      <c r="CL327" s="2">
        <f>((3*CL$75*$BX$88*$BX$98*$BX$95)/(2*PI()))*(($BX$92^3)/(SQRT(SQRT(((CL$75*SIN($CB327))^2)+($BT$116-(CL$75*COS($CB327)))^2)^2+$BX$92^2)^5))</f>
        <v>0.34757910593067415</v>
      </c>
      <c r="CM327" s="2">
        <f>((3*CM$75*$BX$88*$BX$98*$BX$95)/(2*PI()))*(($BX$92^3)/(SQRT(SQRT(((CM$75*SIN($CB327))^2)+($BT$116-(CM$75*COS($CB327)))^2)^2+$BX$92^2)^5))</f>
        <v>0.36983283822855367</v>
      </c>
    </row>
    <row r="328" spans="80:91" x14ac:dyDescent="0.2">
      <c r="CB328">
        <f>CB327+$BX$98</f>
        <v>1.9634954084936203</v>
      </c>
      <c r="CC328" s="79"/>
      <c r="CD328" s="2">
        <f>((3*CD$75*$BX$88*$BX$98*$BX$95)/(2*PI()))*(($BX$92^3)/(SQRT(SQRT(((CD$75*SIN($CB328))^2)+($BT$116-(CD$75*COS($CB328)))^2)^2+$BX$92^2)^5))</f>
        <v>2.6343115568424242E-2</v>
      </c>
      <c r="CE328" s="2">
        <f>((3*CE$75*$BX$88*$BX$98*$BX$95)/(2*PI()))*(($BX$92^3)/(SQRT(SQRT(((CE$75*SIN($CB328))^2)+($BT$116-(CE$75*COS($CB328)))^2)^2+$BX$92^2)^5))</f>
        <v>7.5232649380177111E-2</v>
      </c>
      <c r="CF328" s="2">
        <f>((3*CF$75*$BX$88*$BX$98*$BX$95)/(2*PI()))*(($BX$92^3)/(SQRT(SQRT(((CF$75*SIN($CB328))^2)+($BT$116-(CF$75*COS($CB328)))^2)^2+$BX$92^2)^5))</f>
        <v>0.11897479965952505</v>
      </c>
      <c r="CG328" s="2">
        <f>((3*CG$75*$BX$88*$BX$98*$BX$95)/(2*PI()))*(($BX$92^3)/(SQRT(SQRT(((CG$75*SIN($CB328))^2)+($BT$116-(CG$75*COS($CB328)))^2)^2+$BX$92^2)^5))</f>
        <v>0.15756547645996494</v>
      </c>
      <c r="CH328" s="2">
        <f>((3*CH$75*$BX$88*$BX$98*$BX$95)/(2*PI()))*(($BX$92^3)/(SQRT(SQRT(((CH$75*SIN($CB328))^2)+($BT$116-(CH$75*COS($CB328)))^2)^2+$BX$92^2)^5))</f>
        <v>0.19109901289043424</v>
      </c>
      <c r="CI328" s="2">
        <f>((3*CI$75*$BX$88*$BX$98*$BX$95)/(2*PI()))*(($BX$92^3)/(SQRT(SQRT(((CI$75*SIN($CB328))^2)+($BT$116-(CI$75*COS($CB328)))^2)^2+$BX$92^2)^5))</f>
        <v>0.21975184816195115</v>
      </c>
      <c r="CJ328" s="2">
        <f>((3*CJ$75*$BX$88*$BX$98*$BX$95)/(2*PI()))*(($BX$92^3)/(SQRT(SQRT(((CJ$75*SIN($CB328))^2)+($BT$116-(CJ$75*COS($CB328)))^2)^2+$BX$92^2)^5))</f>
        <v>0.24376587043985415</v>
      </c>
      <c r="CK328" s="2">
        <f>((3*CK$75*$BX$88*$BX$98*$BX$95)/(2*PI()))*(($BX$92^3)/(SQRT(SQRT(((CK$75*SIN($CB328))^2)+($BT$116-(CK$75*COS($CB328)))^2)^2+$BX$92^2)^5))</f>
        <v>0.26343224996959935</v>
      </c>
      <c r="CL328" s="2">
        <f>((3*CL$75*$BX$88*$BX$98*$BX$95)/(2*PI()))*(($BX$92^3)/(SQRT(SQRT(((CL$75*SIN($CB328))^2)+($BT$116-(CL$75*COS($CB328)))^2)^2+$BX$92^2)^5))</f>
        <v>0.27907639552271907</v>
      </c>
      <c r="CM328" s="2">
        <f>((3*CM$75*$BX$88*$BX$98*$BX$95)/(2*PI()))*(($BX$92^3)/(SQRT(SQRT(((CM$75*SIN($CB328))^2)+($BT$116-(CM$75*COS($CB328)))^2)^2+$BX$92^2)^5))</f>
        <v>0.29104447097997788</v>
      </c>
    </row>
    <row r="329" spans="80:91" x14ac:dyDescent="0.2">
      <c r="CB329">
        <f>CB328+$BX$98</f>
        <v>2.2252947962927698</v>
      </c>
      <c r="CC329" s="79"/>
      <c r="CD329" s="2">
        <f>((3*CD$75*$BX$88*$BX$98*$BX$95)/(2*PI()))*(($BX$92^3)/(SQRT(SQRT(((CD$75*SIN($CB329))^2)+($BT$116-(CD$75*COS($CB329)))^2)^2+$BX$92^2)^5))</f>
        <v>2.5993632571745133E-2</v>
      </c>
      <c r="CE329" s="2">
        <f>((3*CE$75*$BX$88*$BX$98*$BX$95)/(2*PI()))*(($BX$92^3)/(SQRT(SQRT(((CE$75*SIN($CB329))^2)+($BT$116-(CE$75*COS($CB329)))^2)^2+$BX$92^2)^5))</f>
        <v>7.2349063306954481E-2</v>
      </c>
      <c r="CF329" s="2">
        <f>((3*CF$75*$BX$88*$BX$98*$BX$95)/(2*PI()))*(($BX$92^3)/(SQRT(SQRT(((CF$75*SIN($CB329))^2)+($BT$116-(CF$75*COS($CB329)))^2)^2+$BX$92^2)^5))</f>
        <v>0.11165779195344235</v>
      </c>
      <c r="CG329" s="2">
        <f>((3*CG$75*$BX$88*$BX$98*$BX$95)/(2*PI()))*(($BX$92^3)/(SQRT(SQRT(((CG$75*SIN($CB329))^2)+($BT$116-(CG$75*COS($CB329)))^2)^2+$BX$92^2)^5))</f>
        <v>0.14450772149041635</v>
      </c>
      <c r="CH329" s="2">
        <f>((3*CH$75*$BX$88*$BX$98*$BX$95)/(2*PI()))*(($BX$92^3)/(SQRT(SQRT(((CH$75*SIN($CB329))^2)+($BT$116-(CH$75*COS($CB329)))^2)^2+$BX$92^2)^5))</f>
        <v>0.17150399224442744</v>
      </c>
      <c r="CI329" s="2">
        <f>((3*CI$75*$BX$88*$BX$98*$BX$95)/(2*PI()))*(($BX$92^3)/(SQRT(SQRT(((CI$75*SIN($CB329))^2)+($BT$116-(CI$75*COS($CB329)))^2)^2+$BX$92^2)^5))</f>
        <v>0.19325020375939803</v>
      </c>
      <c r="CJ329" s="2">
        <f>((3*CJ$75*$BX$88*$BX$98*$BX$95)/(2*PI()))*(($BX$92^3)/(SQRT(SQRT(((CJ$75*SIN($CB329))^2)+($BT$116-(CJ$75*COS($CB329)))^2)^2+$BX$92^2)^5))</f>
        <v>0.21033378164765137</v>
      </c>
      <c r="CK329" s="2">
        <f>((3*CK$75*$BX$88*$BX$98*$BX$95)/(2*PI()))*(($BX$92^3)/(SQRT(SQRT(((CK$75*SIN($CB329))^2)+($BT$116-(CK$75*COS($CB329)))^2)^2+$BX$92^2)^5))</f>
        <v>0.2233151122323378</v>
      </c>
      <c r="CL329" s="2">
        <f>((3*CL$75*$BX$88*$BX$98*$BX$95)/(2*PI()))*(($BX$92^3)/(SQRT(SQRT(((CL$75*SIN($CB329))^2)+($BT$116-(CL$75*COS($CB329)))^2)^2+$BX$92^2)^5))</f>
        <v>0.23271996985200258</v>
      </c>
      <c r="CM329" s="2">
        <f>((3*CM$75*$BX$88*$BX$98*$BX$95)/(2*PI()))*(($BX$92^3)/(SQRT(SQRT(((CM$75*SIN($CB329))^2)+($BT$116-(CM$75*COS($CB329)))^2)^2+$BX$92^2)^5))</f>
        <v>0.23903472221869662</v>
      </c>
    </row>
    <row r="330" spans="80:91" x14ac:dyDescent="0.2">
      <c r="CB330">
        <f>CB329+$BX$98</f>
        <v>2.4870941840919194</v>
      </c>
      <c r="CC330" s="79"/>
      <c r="CD330" s="2">
        <f>((3*CD$75*$BX$88*$BX$98*$BX$95)/(2*PI()))*(($BX$92^3)/(SQRT(SQRT(((CD$75*SIN($CB330))^2)+($BT$116-(CD$75*COS($CB330)))^2)^2+$BX$92^2)^5))</f>
        <v>2.5713076075875033E-2</v>
      </c>
      <c r="CE330" s="2">
        <f>((3*CE$75*$BX$88*$BX$98*$BX$95)/(2*PI()))*(($BX$92^3)/(SQRT(SQRT(((CE$75*SIN($CB330))^2)+($BT$116-(CE$75*COS($CB330)))^2)^2+$BX$92^2)^5))</f>
        <v>7.0108111792378844E-2</v>
      </c>
      <c r="CF330" s="2">
        <f>((3*CF$75*$BX$88*$BX$98*$BX$95)/(2*PI()))*(($BX$92^3)/(SQRT(SQRT(((CF$75*SIN($CB330))^2)+($BT$116-(CF$75*COS($CB330)))^2)^2+$BX$92^2)^5))</f>
        <v>0.10614248560864556</v>
      </c>
      <c r="CG330" s="2">
        <f>((3*CG$75*$BX$88*$BX$98*$BX$95)/(2*PI()))*(($BX$92^3)/(SQRT(SQRT(((CG$75*SIN($CB330))^2)+($BT$116-(CG$75*COS($CB330)))^2)^2+$BX$92^2)^5))</f>
        <v>0.13494319737214575</v>
      </c>
      <c r="CH330" s="2">
        <f>((3*CH$75*$BX$88*$BX$98*$BX$95)/(2*PI()))*(($BX$92^3)/(SQRT(SQRT(((CH$75*SIN($CB330))^2)+($BT$116-(CH$75*COS($CB330)))^2)^2+$BX$92^2)^5))</f>
        <v>0.15753045815676378</v>
      </c>
      <c r="CI330" s="2">
        <f>((3*CI$75*$BX$88*$BX$98*$BX$95)/(2*PI()))*(($BX$92^3)/(SQRT(SQRT(((CI$75*SIN($CB330))^2)+($BT$116-(CI$75*COS($CB330)))^2)^2+$BX$92^2)^5))</f>
        <v>0.17481763711693807</v>
      </c>
      <c r="CJ330" s="2">
        <f>((3*CJ$75*$BX$88*$BX$98*$BX$95)/(2*PI()))*(($BX$92^3)/(SQRT(SQRT(((CJ$75*SIN($CB330))^2)+($BT$116-(CJ$75*COS($CB330)))^2)^2+$BX$92^2)^5))</f>
        <v>0.18761466267345225</v>
      </c>
      <c r="CK330" s="2">
        <f>((3*CK$75*$BX$88*$BX$98*$BX$95)/(2*PI()))*(($BX$92^3)/(SQRT(SQRT(((CK$75*SIN($CB330))^2)+($BT$116-(CK$75*COS($CB330)))^2)^2+$BX$92^2)^5))</f>
        <v>0.19663375174272069</v>
      </c>
      <c r="CL330" s="2">
        <f>((3*CL$75*$BX$88*$BX$98*$BX$95)/(2*PI()))*(($BX$92^3)/(SQRT(SQRT(((CL$75*SIN($CB330))^2)+($BT$116-(CL$75*COS($CB330)))^2)^2+$BX$92^2)^5))</f>
        <v>0.20249657624605472</v>
      </c>
      <c r="CM330" s="2">
        <f>((3*CM$75*$BX$88*$BX$98*$BX$95)/(2*PI()))*(($BX$92^3)/(SQRT(SQRT(((CM$75*SIN($CB330))^2)+($BT$116-(CM$75*COS($CB330)))^2)^2+$BX$92^2)^5))</f>
        <v>0.20574218505888364</v>
      </c>
    </row>
    <row r="331" spans="80:91" x14ac:dyDescent="0.2">
      <c r="CB331">
        <f>CB330+$BX$98</f>
        <v>2.748893571891069</v>
      </c>
      <c r="CC331" s="79"/>
      <c r="CD331" s="2">
        <f>((3*CD$75*$BX$88*$BX$98*$BX$95)/(2*PI()))*(($BX$92^3)/(SQRT(SQRT(((CD$75*SIN($CB331))^2)+($BT$116-(CD$75*COS($CB331)))^2)^2+$BX$92^2)^5))</f>
        <v>2.5517245186290061E-2</v>
      </c>
      <c r="CE331" s="2">
        <f>((3*CE$75*$BX$88*$BX$98*$BX$95)/(2*PI()))*(($BX$92^3)/(SQRT(SQRT(((CE$75*SIN($CB331))^2)+($BT$116-(CE$75*COS($CB331)))^2)^2+$BX$92^2)^5))</f>
        <v>6.8581766444962555E-2</v>
      </c>
      <c r="CF331" s="2">
        <f>((3*CF$75*$BX$88*$BX$98*$BX$95)/(2*PI()))*(($BX$92^3)/(SQRT(SQRT(((CF$75*SIN($CB331))^2)+($BT$116-(CF$75*COS($CB331)))^2)^2+$BX$92^2)^5))</f>
        <v>0.10247024936381124</v>
      </c>
      <c r="CG331" s="2">
        <f>((3*CG$75*$BX$88*$BX$98*$BX$95)/(2*PI()))*(($BX$92^3)/(SQRT(SQRT(((CG$75*SIN($CB331))^2)+($BT$116-(CG$75*COS($CB331)))^2)^2+$BX$92^2)^5))</f>
        <v>0.12870715211234482</v>
      </c>
      <c r="CH331" s="2">
        <f>((3*CH$75*$BX$88*$BX$98*$BX$95)/(2*PI()))*(($BX$92^3)/(SQRT(SQRT(((CH$75*SIN($CB331))^2)+($BT$116-(CH$75*COS($CB331)))^2)^2+$BX$92^2)^5))</f>
        <v>0.14859445777495706</v>
      </c>
      <c r="CI331" s="2">
        <f>((3*CI$75*$BX$88*$BX$98*$BX$95)/(2*PI()))*(($BX$92^3)/(SQRT(SQRT(((CI$75*SIN($CB331))^2)+($BT$116-(CI$75*COS($CB331)))^2)^2+$BX$92^2)^5))</f>
        <v>0.16323836986389248</v>
      </c>
      <c r="CJ331" s="2">
        <f>((3*CJ$75*$BX$88*$BX$98*$BX$95)/(2*PI()))*(($BX$92^3)/(SQRT(SQRT(((CJ$75*SIN($CB331))^2)+($BT$116-(CJ$75*COS($CB331)))^2)^2+$BX$92^2)^5))</f>
        <v>0.17357445240268016</v>
      </c>
      <c r="CK331" s="2">
        <f>((3*CK$75*$BX$88*$BX$98*$BX$95)/(2*PI()))*(($BX$92^3)/(SQRT(SQRT(((CK$75*SIN($CB331))^2)+($BT$116-(CK$75*COS($CB331)))^2)^2+$BX$92^2)^5))</f>
        <v>0.18039071791229497</v>
      </c>
      <c r="CL331" s="2">
        <f>((3*CL$75*$BX$88*$BX$98*$BX$95)/(2*PI()))*(($BX$92^3)/(SQRT(SQRT(((CL$75*SIN($CB331))^2)+($BT$116-(CL$75*COS($CB331)))^2)^2+$BX$92^2)^5))</f>
        <v>0.18434843371273316</v>
      </c>
      <c r="CM331" s="2">
        <f>((3*CM$75*$BX$88*$BX$98*$BX$95)/(2*PI()))*(($BX$92^3)/(SQRT(SQRT(((CM$75*SIN($CB331))^2)+($BT$116-(CM$75*COS($CB331)))^2)^2+$BX$92^2)^5))</f>
        <v>0.18600059932129079</v>
      </c>
    </row>
    <row r="332" spans="80:91" x14ac:dyDescent="0.2">
      <c r="CB332">
        <f>CB331+$BX$98</f>
        <v>3.0106929596902186</v>
      </c>
      <c r="CC332" s="79"/>
      <c r="CD332" s="2">
        <f>((3*CD$75*$BX$88*$BX$98*$BX$95)/(2*PI()))*(($BX$92^3)/(SQRT(SQRT(((CD$75*SIN($CB332))^2)+($BT$116-(CD$75*COS($CB332)))^2)^2+$BX$92^2)^5))</f>
        <v>2.5416695133490864E-2</v>
      </c>
      <c r="CE332" s="2">
        <f>((3*CE$75*$BX$88*$BX$98*$BX$95)/(2*PI()))*(($BX$92^3)/(SQRT(SQRT(((CE$75*SIN($CB332))^2)+($BT$116-(CE$75*COS($CB332)))^2)^2+$BX$92^2)^5))</f>
        <v>6.7809902049102685E-2</v>
      </c>
      <c r="CF332" s="2">
        <f>((3*CF$75*$BX$88*$BX$98*$BX$95)/(2*PI()))*(($BX$92^3)/(SQRT(SQRT(((CF$75*SIN($CB332))^2)+($BT$116-(CF$75*COS($CB332)))^2)^2+$BX$92^2)^5))</f>
        <v>0.10063896089349904</v>
      </c>
      <c r="CG332" s="2">
        <f>((3*CG$75*$BX$88*$BX$98*$BX$95)/(2*PI()))*(($BX$92^3)/(SQRT(SQRT(((CG$75*SIN($CB332))^2)+($BT$116-(CG$75*COS($CB332)))^2)^2+$BX$92^2)^5))</f>
        <v>0.12563681220754938</v>
      </c>
      <c r="CH332" s="2">
        <f>((3*CH$75*$BX$88*$BX$98*$BX$95)/(2*PI()))*(($BX$92^3)/(SQRT(SQRT(((CH$75*SIN($CB332))^2)+($BT$116-(CH$75*COS($CB332)))^2)^2+$BX$92^2)^5))</f>
        <v>0.14424587065431183</v>
      </c>
      <c r="CI332" s="2">
        <f>((3*CI$75*$BX$88*$BX$98*$BX$95)/(2*PI()))*(($BX$92^3)/(SQRT(SQRT(((CI$75*SIN($CB332))^2)+($BT$116-(CI$75*COS($CB332)))^2)^2+$BX$92^2)^5))</f>
        <v>0.15766322840747884</v>
      </c>
      <c r="CJ332" s="2">
        <f>((3*CJ$75*$BX$88*$BX$98*$BX$95)/(2*PI()))*(($BX$92^3)/(SQRT(SQRT(((CJ$75*SIN($CB332))^2)+($BT$116-(CJ$75*COS($CB332)))^2)^2+$BX$92^2)^5))</f>
        <v>0.1668798111563608</v>
      </c>
      <c r="CK332" s="2">
        <f>((3*CK$75*$BX$88*$BX$98*$BX$95)/(2*PI()))*(($BX$92^3)/(SQRT(SQRT(((CK$75*SIN($CB332))^2)+($BT$116-(CK$75*COS($CB332)))^2)^2+$BX$92^2)^5))</f>
        <v>0.17271396245640036</v>
      </c>
      <c r="CL332" s="2">
        <f>((3*CL$75*$BX$88*$BX$98*$BX$95)/(2*PI()))*(($BX$92^3)/(SQRT(SQRT(((CL$75*SIN($CB332))^2)+($BT$116-(CL$75*COS($CB332)))^2)^2+$BX$92^2)^5))</f>
        <v>0.17584002423833239</v>
      </c>
      <c r="CM332" s="2">
        <f>((3*CM$75*$BX$88*$BX$98*$BX$95)/(2*PI()))*(($BX$92^3)/(SQRT(SQRT(((CM$75*SIN($CB332))^2)+($BT$116-(CM$75*COS($CB332)))^2)^2+$BX$92^2)^5))</f>
        <v>0.1768125068486073</v>
      </c>
    </row>
    <row r="333" spans="80:91" x14ac:dyDescent="0.2">
      <c r="CB333">
        <f>CB332+$BX$98</f>
        <v>3.2724923474893681</v>
      </c>
      <c r="CC333" s="79"/>
      <c r="CD333" s="2">
        <f>((3*CD$75*$BX$88*$BX$98*$BX$95)/(2*PI()))*(($BX$92^3)/(SQRT(SQRT(((CD$75*SIN($CB333))^2)+($BT$116-(CD$75*COS($CB333)))^2)^2+$BX$92^2)^5))</f>
        <v>2.5416695133490864E-2</v>
      </c>
      <c r="CE333" s="2">
        <f>((3*CE$75*$BX$88*$BX$98*$BX$95)/(2*PI()))*(($BX$92^3)/(SQRT(SQRT(((CE$75*SIN($CB333))^2)+($BT$116-(CE$75*COS($CB333)))^2)^2+$BX$92^2)^5))</f>
        <v>6.7809902049102685E-2</v>
      </c>
      <c r="CF333" s="2">
        <f>((3*CF$75*$BX$88*$BX$98*$BX$95)/(2*PI()))*(($BX$92^3)/(SQRT(SQRT(((CF$75*SIN($CB333))^2)+($BT$116-(CF$75*COS($CB333)))^2)^2+$BX$92^2)^5))</f>
        <v>0.10063896089349904</v>
      </c>
      <c r="CG333" s="2">
        <f>((3*CG$75*$BX$88*$BX$98*$BX$95)/(2*PI()))*(($BX$92^3)/(SQRT(SQRT(((CG$75*SIN($CB333))^2)+($BT$116-(CG$75*COS($CB333)))^2)^2+$BX$92^2)^5))</f>
        <v>0.12563681220754938</v>
      </c>
      <c r="CH333" s="2">
        <f>((3*CH$75*$BX$88*$BX$98*$BX$95)/(2*PI()))*(($BX$92^3)/(SQRT(SQRT(((CH$75*SIN($CB333))^2)+($BT$116-(CH$75*COS($CB333)))^2)^2+$BX$92^2)^5))</f>
        <v>0.14424587065431183</v>
      </c>
      <c r="CI333" s="2">
        <f>((3*CI$75*$BX$88*$BX$98*$BX$95)/(2*PI()))*(($BX$92^3)/(SQRT(SQRT(((CI$75*SIN($CB333))^2)+($BT$116-(CI$75*COS($CB333)))^2)^2+$BX$92^2)^5))</f>
        <v>0.15766322840747884</v>
      </c>
      <c r="CJ333" s="2">
        <f>((3*CJ$75*$BX$88*$BX$98*$BX$95)/(2*PI()))*(($BX$92^3)/(SQRT(SQRT(((CJ$75*SIN($CB333))^2)+($BT$116-(CJ$75*COS($CB333)))^2)^2+$BX$92^2)^5))</f>
        <v>0.1668798111563608</v>
      </c>
      <c r="CK333" s="2">
        <f>((3*CK$75*$BX$88*$BX$98*$BX$95)/(2*PI()))*(($BX$92^3)/(SQRT(SQRT(((CK$75*SIN($CB333))^2)+($BT$116-(CK$75*COS($CB333)))^2)^2+$BX$92^2)^5))</f>
        <v>0.17271396245640036</v>
      </c>
      <c r="CL333" s="2">
        <f>((3*CL$75*$BX$88*$BX$98*$BX$95)/(2*PI()))*(($BX$92^3)/(SQRT(SQRT(((CL$75*SIN($CB333))^2)+($BT$116-(CL$75*COS($CB333)))^2)^2+$BX$92^2)^5))</f>
        <v>0.17584002423833239</v>
      </c>
      <c r="CM333" s="2">
        <f>((3*CM$75*$BX$88*$BX$98*$BX$95)/(2*PI()))*(($BX$92^3)/(SQRT(SQRT(((CM$75*SIN($CB333))^2)+($BT$116-(CM$75*COS($CB333)))^2)^2+$BX$92^2)^5))</f>
        <v>0.1768125068486073</v>
      </c>
    </row>
    <row r="334" spans="80:91" x14ac:dyDescent="0.2">
      <c r="CB334">
        <f>CB333+$BX$98</f>
        <v>3.5342917352885177</v>
      </c>
      <c r="CC334" s="79"/>
      <c r="CD334" s="2">
        <f>((3*CD$75*$BX$88*$BX$98*$BX$95)/(2*PI()))*(($BX$92^3)/(SQRT(SQRT(((CD$75*SIN($CB334))^2)+($BT$116-(CD$75*COS($CB334)))^2)^2+$BX$92^2)^5))</f>
        <v>2.5517245186290061E-2</v>
      </c>
      <c r="CE334" s="2">
        <f>((3*CE$75*$BX$88*$BX$98*$BX$95)/(2*PI()))*(($BX$92^3)/(SQRT(SQRT(((CE$75*SIN($CB334))^2)+($BT$116-(CE$75*COS($CB334)))^2)^2+$BX$92^2)^5))</f>
        <v>6.8581766444962555E-2</v>
      </c>
      <c r="CF334" s="2">
        <f>((3*CF$75*$BX$88*$BX$98*$BX$95)/(2*PI()))*(($BX$92^3)/(SQRT(SQRT(((CF$75*SIN($CB334))^2)+($BT$116-(CF$75*COS($CB334)))^2)^2+$BX$92^2)^5))</f>
        <v>0.10247024936381124</v>
      </c>
      <c r="CG334" s="2">
        <f>((3*CG$75*$BX$88*$BX$98*$BX$95)/(2*PI()))*(($BX$92^3)/(SQRT(SQRT(((CG$75*SIN($CB334))^2)+($BT$116-(CG$75*COS($CB334)))^2)^2+$BX$92^2)^5))</f>
        <v>0.12870715211234482</v>
      </c>
      <c r="CH334" s="2">
        <f>((3*CH$75*$BX$88*$BX$98*$BX$95)/(2*PI()))*(($BX$92^3)/(SQRT(SQRT(((CH$75*SIN($CB334))^2)+($BT$116-(CH$75*COS($CB334)))^2)^2+$BX$92^2)^5))</f>
        <v>0.14859445777495706</v>
      </c>
      <c r="CI334" s="2">
        <f>((3*CI$75*$BX$88*$BX$98*$BX$95)/(2*PI()))*(($BX$92^3)/(SQRT(SQRT(((CI$75*SIN($CB334))^2)+($BT$116-(CI$75*COS($CB334)))^2)^2+$BX$92^2)^5))</f>
        <v>0.16323836986389248</v>
      </c>
      <c r="CJ334" s="2">
        <f>((3*CJ$75*$BX$88*$BX$98*$BX$95)/(2*PI()))*(($BX$92^3)/(SQRT(SQRT(((CJ$75*SIN($CB334))^2)+($BT$116-(CJ$75*COS($CB334)))^2)^2+$BX$92^2)^5))</f>
        <v>0.17357445240268016</v>
      </c>
      <c r="CK334" s="2">
        <f>((3*CK$75*$BX$88*$BX$98*$BX$95)/(2*PI()))*(($BX$92^3)/(SQRT(SQRT(((CK$75*SIN($CB334))^2)+($BT$116-(CK$75*COS($CB334)))^2)^2+$BX$92^2)^5))</f>
        <v>0.18039071791229497</v>
      </c>
      <c r="CL334" s="2">
        <f>((3*CL$75*$BX$88*$BX$98*$BX$95)/(2*PI()))*(($BX$92^3)/(SQRT(SQRT(((CL$75*SIN($CB334))^2)+($BT$116-(CL$75*COS($CB334)))^2)^2+$BX$92^2)^5))</f>
        <v>0.18434843371273316</v>
      </c>
      <c r="CM334" s="2">
        <f>((3*CM$75*$BX$88*$BX$98*$BX$95)/(2*PI()))*(($BX$92^3)/(SQRT(SQRT(((CM$75*SIN($CB334))^2)+($BT$116-(CM$75*COS($CB334)))^2)^2+$BX$92^2)^5))</f>
        <v>0.18600059932129079</v>
      </c>
    </row>
    <row r="335" spans="80:91" x14ac:dyDescent="0.2">
      <c r="CB335">
        <f>CB334+$BX$98</f>
        <v>3.7960911230876673</v>
      </c>
      <c r="CC335" s="79"/>
      <c r="CD335" s="2">
        <f>((3*CD$75*$BX$88*$BX$98*$BX$95)/(2*PI()))*(($BX$92^3)/(SQRT(SQRT(((CD$75*SIN($CB335))^2)+($BT$116-(CD$75*COS($CB335)))^2)^2+$BX$92^2)^5))</f>
        <v>2.5713076075875033E-2</v>
      </c>
      <c r="CE335" s="2">
        <f>((3*CE$75*$BX$88*$BX$98*$BX$95)/(2*PI()))*(($BX$92^3)/(SQRT(SQRT(((CE$75*SIN($CB335))^2)+($BT$116-(CE$75*COS($CB335)))^2)^2+$BX$92^2)^5))</f>
        <v>7.0108111792378844E-2</v>
      </c>
      <c r="CF335" s="2">
        <f>((3*CF$75*$BX$88*$BX$98*$BX$95)/(2*PI()))*(($BX$92^3)/(SQRT(SQRT(((CF$75*SIN($CB335))^2)+($BT$116-(CF$75*COS($CB335)))^2)^2+$BX$92^2)^5))</f>
        <v>0.10614248560864556</v>
      </c>
      <c r="CG335" s="2">
        <f>((3*CG$75*$BX$88*$BX$98*$BX$95)/(2*PI()))*(($BX$92^3)/(SQRT(SQRT(((CG$75*SIN($CB335))^2)+($BT$116-(CG$75*COS($CB335)))^2)^2+$BX$92^2)^5))</f>
        <v>0.13494319737214575</v>
      </c>
      <c r="CH335" s="2">
        <f>((3*CH$75*$BX$88*$BX$98*$BX$95)/(2*PI()))*(($BX$92^3)/(SQRT(SQRT(((CH$75*SIN($CB335))^2)+($BT$116-(CH$75*COS($CB335)))^2)^2+$BX$92^2)^5))</f>
        <v>0.15753045815676378</v>
      </c>
      <c r="CI335" s="2">
        <f>((3*CI$75*$BX$88*$BX$98*$BX$95)/(2*PI()))*(($BX$92^3)/(SQRT(SQRT(((CI$75*SIN($CB335))^2)+($BT$116-(CI$75*COS($CB335)))^2)^2+$BX$92^2)^5))</f>
        <v>0.17481763711693807</v>
      </c>
      <c r="CJ335" s="2">
        <f>((3*CJ$75*$BX$88*$BX$98*$BX$95)/(2*PI()))*(($BX$92^3)/(SQRT(SQRT(((CJ$75*SIN($CB335))^2)+($BT$116-(CJ$75*COS($CB335)))^2)^2+$BX$92^2)^5))</f>
        <v>0.18761466267345225</v>
      </c>
      <c r="CK335" s="2">
        <f>((3*CK$75*$BX$88*$BX$98*$BX$95)/(2*PI()))*(($BX$92^3)/(SQRT(SQRT(((CK$75*SIN($CB335))^2)+($BT$116-(CK$75*COS($CB335)))^2)^2+$BX$92^2)^5))</f>
        <v>0.19663375174272069</v>
      </c>
      <c r="CL335" s="2">
        <f>((3*CL$75*$BX$88*$BX$98*$BX$95)/(2*PI()))*(($BX$92^3)/(SQRT(SQRT(((CL$75*SIN($CB335))^2)+($BT$116-(CL$75*COS($CB335)))^2)^2+$BX$92^2)^5))</f>
        <v>0.2024965762460548</v>
      </c>
      <c r="CM335" s="2">
        <f>((3*CM$75*$BX$88*$BX$98*$BX$95)/(2*PI()))*(($BX$92^3)/(SQRT(SQRT(((CM$75*SIN($CB335))^2)+($BT$116-(CM$75*COS($CB335)))^2)^2+$BX$92^2)^5))</f>
        <v>0.20574218505888381</v>
      </c>
    </row>
    <row r="336" spans="80:91" x14ac:dyDescent="0.2">
      <c r="CB336">
        <f>CB335+$BX$98</f>
        <v>4.0578905108868168</v>
      </c>
      <c r="CC336" s="79"/>
      <c r="CD336" s="2">
        <f>((3*CD$75*$BX$88*$BX$98*$BX$95)/(2*PI()))*(($BX$92^3)/(SQRT(SQRT(((CD$75*SIN($CB336))^2)+($BT$116-(CD$75*COS($CB336)))^2)^2+$BX$92^2)^5))</f>
        <v>2.5993632571745133E-2</v>
      </c>
      <c r="CE336" s="2">
        <f>((3*CE$75*$BX$88*$BX$98*$BX$95)/(2*PI()))*(($BX$92^3)/(SQRT(SQRT(((CE$75*SIN($CB336))^2)+($BT$116-(CE$75*COS($CB336)))^2)^2+$BX$92^2)^5))</f>
        <v>7.2349063306954481E-2</v>
      </c>
      <c r="CF336" s="2">
        <f>((3*CF$75*$BX$88*$BX$98*$BX$95)/(2*PI()))*(($BX$92^3)/(SQRT(SQRT(((CF$75*SIN($CB336))^2)+($BT$116-(CF$75*COS($CB336)))^2)^2+$BX$92^2)^5))</f>
        <v>0.11165779195344235</v>
      </c>
      <c r="CG336" s="2">
        <f>((3*CG$75*$BX$88*$BX$98*$BX$95)/(2*PI()))*(($BX$92^3)/(SQRT(SQRT(((CG$75*SIN($CB336))^2)+($BT$116-(CG$75*COS($CB336)))^2)^2+$BX$92^2)^5))</f>
        <v>0.14450772149041635</v>
      </c>
      <c r="CH336" s="2">
        <f>((3*CH$75*$BX$88*$BX$98*$BX$95)/(2*PI()))*(($BX$92^3)/(SQRT(SQRT(((CH$75*SIN($CB336))^2)+($BT$116-(CH$75*COS($CB336)))^2)^2+$BX$92^2)^5))</f>
        <v>0.17150399224442744</v>
      </c>
      <c r="CI336" s="2">
        <f>((3*CI$75*$BX$88*$BX$98*$BX$95)/(2*PI()))*(($BX$92^3)/(SQRT(SQRT(((CI$75*SIN($CB336))^2)+($BT$116-(CI$75*COS($CB336)))^2)^2+$BX$92^2)^5))</f>
        <v>0.19325020375939803</v>
      </c>
      <c r="CJ336" s="2">
        <f>((3*CJ$75*$BX$88*$BX$98*$BX$95)/(2*PI()))*(($BX$92^3)/(SQRT(SQRT(((CJ$75*SIN($CB336))^2)+($BT$116-(CJ$75*COS($CB336)))^2)^2+$BX$92^2)^5))</f>
        <v>0.21033378164765137</v>
      </c>
      <c r="CK336" s="2">
        <f>((3*CK$75*$BX$88*$BX$98*$BX$95)/(2*PI()))*(($BX$92^3)/(SQRT(SQRT(((CK$75*SIN($CB336))^2)+($BT$116-(CK$75*COS($CB336)))^2)^2+$BX$92^2)^5))</f>
        <v>0.2233151122323378</v>
      </c>
      <c r="CL336" s="2">
        <f>((3*CL$75*$BX$88*$BX$98*$BX$95)/(2*PI()))*(($BX$92^3)/(SQRT(SQRT(((CL$75*SIN($CB336))^2)+($BT$116-(CL$75*COS($CB336)))^2)^2+$BX$92^2)^5))</f>
        <v>0.23271996985200272</v>
      </c>
      <c r="CM336" s="2">
        <f>((3*CM$75*$BX$88*$BX$98*$BX$95)/(2*PI()))*(($BX$92^3)/(SQRT(SQRT(((CM$75*SIN($CB336))^2)+($BT$116-(CM$75*COS($CB336)))^2)^2+$BX$92^2)^5))</f>
        <v>0.23903472221869662</v>
      </c>
    </row>
    <row r="337" spans="80:92" x14ac:dyDescent="0.2">
      <c r="CB337">
        <f>CB336+$BX$98</f>
        <v>4.319689898685966</v>
      </c>
      <c r="CC337" s="79"/>
      <c r="CD337" s="2">
        <f>((3*CD$75*$BX$88*$BX$98*$BX$95)/(2*PI()))*(($BX$92^3)/(SQRT(SQRT(((CD$75*SIN($CB337))^2)+($BT$116-(CD$75*COS($CB337)))^2)^2+$BX$92^2)^5))</f>
        <v>2.6343115568424242E-2</v>
      </c>
      <c r="CE337" s="2">
        <f>((3*CE$75*$BX$88*$BX$98*$BX$95)/(2*PI()))*(($BX$92^3)/(SQRT(SQRT(((CE$75*SIN($CB337))^2)+($BT$116-(CE$75*COS($CB337)))^2)^2+$BX$92^2)^5))</f>
        <v>7.5232649380177111E-2</v>
      </c>
      <c r="CF337" s="2">
        <f>((3*CF$75*$BX$88*$BX$98*$BX$95)/(2*PI()))*(($BX$92^3)/(SQRT(SQRT(((CF$75*SIN($CB337))^2)+($BT$116-(CF$75*COS($CB337)))^2)^2+$BX$92^2)^5))</f>
        <v>0.11897479965952505</v>
      </c>
      <c r="CG337" s="2">
        <f>((3*CG$75*$BX$88*$BX$98*$BX$95)/(2*PI()))*(($BX$92^3)/(SQRT(SQRT(((CG$75*SIN($CB337))^2)+($BT$116-(CG$75*COS($CB337)))^2)^2+$BX$92^2)^5))</f>
        <v>0.15756547645996494</v>
      </c>
      <c r="CH337" s="2">
        <f>((3*CH$75*$BX$88*$BX$98*$BX$95)/(2*PI()))*(($BX$92^3)/(SQRT(SQRT(((CH$75*SIN($CB337))^2)+($BT$116-(CH$75*COS($CB337)))^2)^2+$BX$92^2)^5))</f>
        <v>0.19109901289043424</v>
      </c>
      <c r="CI337" s="2">
        <f>((3*CI$75*$BX$88*$BX$98*$BX$95)/(2*PI()))*(($BX$92^3)/(SQRT(SQRT(((CI$75*SIN($CB337))^2)+($BT$116-(CI$75*COS($CB337)))^2)^2+$BX$92^2)^5))</f>
        <v>0.21975184816195115</v>
      </c>
      <c r="CJ337" s="2">
        <f>((3*CJ$75*$BX$88*$BX$98*$BX$95)/(2*PI()))*(($BX$92^3)/(SQRT(SQRT(((CJ$75*SIN($CB337))^2)+($BT$116-(CJ$75*COS($CB337)))^2)^2+$BX$92^2)^5))</f>
        <v>0.24376587043985415</v>
      </c>
      <c r="CK337" s="2">
        <f>((3*CK$75*$BX$88*$BX$98*$BX$95)/(2*PI()))*(($BX$92^3)/(SQRT(SQRT(((CK$75*SIN($CB337))^2)+($BT$116-(CK$75*COS($CB337)))^2)^2+$BX$92^2)^5))</f>
        <v>0.26343224996959935</v>
      </c>
      <c r="CL337" s="2">
        <f>((3*CL$75*$BX$88*$BX$98*$BX$95)/(2*PI()))*(($BX$92^3)/(SQRT(SQRT(((CL$75*SIN($CB337))^2)+($BT$116-(CL$75*COS($CB337)))^2)^2+$BX$92^2)^5))</f>
        <v>0.2790763955227189</v>
      </c>
      <c r="CM337" s="2">
        <f>((3*CM$75*$BX$88*$BX$98*$BX$95)/(2*PI()))*(($BX$92^3)/(SQRT(SQRT(((CM$75*SIN($CB337))^2)+($BT$116-(CM$75*COS($CB337)))^2)^2+$BX$92^2)^5))</f>
        <v>0.29104447097997788</v>
      </c>
    </row>
    <row r="338" spans="80:92" x14ac:dyDescent="0.2">
      <c r="CB338">
        <f>CB337+$BX$98</f>
        <v>4.5814892864851151</v>
      </c>
      <c r="CC338" s="79"/>
      <c r="CD338" s="2">
        <f>((3*CD$75*$BX$88*$BX$98*$BX$95)/(2*PI()))*(($BX$92^3)/(SQRT(SQRT(((CD$75*SIN($CB338))^2)+($BT$116-(CD$75*COS($CB338)))^2)^2+$BX$92^2)^5))</f>
        <v>2.6740722743710595E-2</v>
      </c>
      <c r="CE338" s="2">
        <f>((3*CE$75*$BX$88*$BX$98*$BX$95)/(2*PI()))*(($BX$92^3)/(SQRT(SQRT(((CE$75*SIN($CB338))^2)+($BT$116-(CE$75*COS($CB338)))^2)^2+$BX$92^2)^5))</f>
        <v>7.8642293008545208E-2</v>
      </c>
      <c r="CF338" s="2">
        <f>((3*CF$75*$BX$88*$BX$98*$BX$95)/(2*PI()))*(($BX$92^3)/(SQRT(SQRT(((CF$75*SIN($CB338))^2)+($BT$116-(CF$75*COS($CB338)))^2)^2+$BX$92^2)^5))</f>
        <v>0.12795277345404507</v>
      </c>
      <c r="CG338" s="2">
        <f>((3*CG$75*$BX$88*$BX$98*$BX$95)/(2*PI()))*(($BX$92^3)/(SQRT(SQRT(((CG$75*SIN($CB338))^2)+($BT$116-(CG$75*COS($CB338)))^2)^2+$BX$92^2)^5))</f>
        <v>0.17416392035470313</v>
      </c>
      <c r="CH338" s="2">
        <f>((3*CH$75*$BX$88*$BX$98*$BX$95)/(2*PI()))*(($BX$92^3)/(SQRT(SQRT(((CH$75*SIN($CB338))^2)+($BT$116-(CH$75*COS($CB338)))^2)^2+$BX$92^2)^5))</f>
        <v>0.21685968841494391</v>
      </c>
      <c r="CI338" s="2">
        <f>((3*CI$75*$BX$88*$BX$98*$BX$95)/(2*PI()))*(($BX$92^3)/(SQRT(SQRT(((CI$75*SIN($CB338))^2)+($BT$116-(CI$75*COS($CB338)))^2)^2+$BX$92^2)^5))</f>
        <v>0.25572159644748599</v>
      </c>
      <c r="CJ338" s="2">
        <f>((3*CJ$75*$BX$88*$BX$98*$BX$95)/(2*PI()))*(($BX$92^3)/(SQRT(SQRT(((CJ$75*SIN($CB338))^2)+($BT$116-(CJ$75*COS($CB338)))^2)^2+$BX$92^2)^5))</f>
        <v>0.29052981866364713</v>
      </c>
      <c r="CK338" s="2">
        <f>((3*CK$75*$BX$88*$BX$98*$BX$95)/(2*PI()))*(($BX$92^3)/(SQRT(SQRT(((CK$75*SIN($CB338))^2)+($BT$116-(CK$75*COS($CB338)))^2)^2+$BX$92^2)^5))</f>
        <v>0.32116038942818698</v>
      </c>
      <c r="CL338" s="2">
        <f>((3*CL$75*$BX$88*$BX$98*$BX$95)/(2*PI()))*(($BX$92^3)/(SQRT(SQRT(((CL$75*SIN($CB338))^2)+($BT$116-(CL$75*COS($CB338)))^2)^2+$BX$92^2)^5))</f>
        <v>0.34757910593067415</v>
      </c>
      <c r="CM338" s="2">
        <f>((3*CM$75*$BX$88*$BX$98*$BX$95)/(2*PI()))*(($BX$92^3)/(SQRT(SQRT(((CM$75*SIN($CB338))^2)+($BT$116-(CM$75*COS($CB338)))^2)^2+$BX$92^2)^5))</f>
        <v>0.36983283822855345</v>
      </c>
    </row>
    <row r="339" spans="80:92" x14ac:dyDescent="0.2">
      <c r="CB339">
        <f>CB338+$BX$98</f>
        <v>4.8432886742842642</v>
      </c>
      <c r="CC339" s="79"/>
      <c r="CD339" s="2">
        <f>((3*CD$75*$BX$88*$BX$98*$BX$95)/(2*PI()))*(($BX$92^3)/(SQRT(SQRT(((CD$75*SIN($CB339))^2)+($BT$116-(CD$75*COS($CB339)))^2)^2+$BX$92^2)^5))</f>
        <v>2.7161264102752956E-2</v>
      </c>
      <c r="CE339" s="2">
        <f>((3*CE$75*$BX$88*$BX$98*$BX$95)/(2*PI()))*(($BX$92^3)/(SQRT(SQRT(((CE$75*SIN($CB339))^2)+($BT$116-(CE$75*COS($CB339)))^2)^2+$BX$92^2)^5))</f>
        <v>8.2404563152513724E-2</v>
      </c>
      <c r="CF339" s="2">
        <f>((3*CF$75*$BX$88*$BX$98*$BX$95)/(2*PI()))*(($BX$92^3)/(SQRT(SQRT(((CF$75*SIN($CB339))^2)+($BT$116-(CF$75*COS($CB339)))^2)^2+$BX$92^2)^5))</f>
        <v>0.13827937380128438</v>
      </c>
      <c r="CG339" s="2">
        <f>((3*CG$75*$BX$88*$BX$98*$BX$95)/(2*PI()))*(($BX$92^3)/(SQRT(SQRT(((CG$75*SIN($CB339))^2)+($BT$116-(CG$75*COS($CB339)))^2)^2+$BX$92^2)^5))</f>
        <v>0.19404587481658764</v>
      </c>
      <c r="CH339" s="2">
        <f>((3*CH$75*$BX$88*$BX$98*$BX$95)/(2*PI()))*(($BX$92^3)/(SQRT(SQRT(((CH$75*SIN($CB339))^2)+($BT$116-(CH$75*COS($CB339)))^2)^2+$BX$92^2)^5))</f>
        <v>0.24895679192417644</v>
      </c>
      <c r="CI339" s="2">
        <f>((3*CI$75*$BX$88*$BX$98*$BX$95)/(2*PI()))*(($BX$92^3)/(SQRT(SQRT(((CI$75*SIN($CB339))^2)+($BT$116-(CI$75*COS($CB339)))^2)^2+$BX$92^2)^5))</f>
        <v>0.30228063621650642</v>
      </c>
      <c r="CJ339" s="2">
        <f>((3*CJ$75*$BX$88*$BX$98*$BX$95)/(2*PI()))*(($BX$92^3)/(SQRT(SQRT(((CJ$75*SIN($CB339))^2)+($BT$116-(CJ$75*COS($CB339)))^2)^2+$BX$92^2)^5))</f>
        <v>0.35332432188059448</v>
      </c>
      <c r="CK339" s="2">
        <f>((3*CK$75*$BX$88*$BX$98*$BX$95)/(2*PI()))*(($BX$92^3)/(SQRT(SQRT(((CK$75*SIN($CB339))^2)+($BT$116-(CK$75*COS($CB339)))^2)^2+$BX$92^2)^5))</f>
        <v>0.40145391320401191</v>
      </c>
      <c r="CL339" s="2">
        <f>((3*CL$75*$BX$88*$BX$98*$BX$95)/(2*PI()))*(($BX$92^3)/(SQRT(SQRT(((CL$75*SIN($CB339))^2)+($BT$116-(CL$75*COS($CB339)))^2)^2+$BX$92^2)^5))</f>
        <v>0.44611239990529639</v>
      </c>
      <c r="CM339" s="2">
        <f>((3*CM$75*$BX$88*$BX$98*$BX$95)/(2*PI()))*(($BX$92^3)/(SQRT(SQRT(((CM$75*SIN($CB339))^2)+($BT$116-(CM$75*COS($CB339)))^2)^2+$BX$92^2)^5))</f>
        <v>0.48683363913052058</v>
      </c>
    </row>
    <row r="340" spans="80:92" x14ac:dyDescent="0.2">
      <c r="CB340">
        <f>CB339+$BX$98</f>
        <v>5.1050880620834134</v>
      </c>
      <c r="CC340" s="79"/>
      <c r="CD340" s="2">
        <f>((3*CD$75*$BX$88*$BX$98*$BX$95)/(2*PI()))*(($BX$92^3)/(SQRT(SQRT(((CD$75*SIN($CB340))^2)+($BT$116-(CD$75*COS($CB340)))^2)^2+$BX$92^2)^5))</f>
        <v>2.7576319919069482E-2</v>
      </c>
      <c r="CE340" s="2">
        <f>((3*CE$75*$BX$88*$BX$98*$BX$95)/(2*PI()))*(($BX$92^3)/(SQRT(SQRT(((CE$75*SIN($CB340))^2)+($BT$116-(CE$75*COS($CB340)))^2)^2+$BX$92^2)^5))</f>
        <v>8.6282302297964464E-2</v>
      </c>
      <c r="CF340" s="2">
        <f>((3*CF$75*$BX$88*$BX$98*$BX$95)/(2*PI()))*(($BX$92^3)/(SQRT(SQRT(((CF$75*SIN($CB340))^2)+($BT$116-(CF$75*COS($CB340)))^2)^2+$BX$92^2)^5))</f>
        <v>0.14939680905396083</v>
      </c>
      <c r="CG340" s="2">
        <f>((3*CG$75*$BX$88*$BX$98*$BX$95)/(2*PI()))*(($BX$92^3)/(SQRT(SQRT(((CG$75*SIN($CB340))^2)+($BT$116-(CG$75*COS($CB340)))^2)^2+$BX$92^2)^5))</f>
        <v>0.21640319934967969</v>
      </c>
      <c r="CH340" s="2">
        <f>((3*CH$75*$BX$88*$BX$98*$BX$95)/(2*PI()))*(($BX$92^3)/(SQRT(SQRT(((CH$75*SIN($CB340))^2)+($BT$116-(CH$75*COS($CB340)))^2)^2+$BX$92^2)^5))</f>
        <v>0.28664810686693126</v>
      </c>
      <c r="CI340" s="2">
        <f>((3*CI$75*$BX$88*$BX$98*$BX$95)/(2*PI()))*(($BX$92^3)/(SQRT(SQRT(((CI$75*SIN($CB340))^2)+($BT$116-(CI$75*COS($CB340)))^2)^2+$BX$92^2)^5))</f>
        <v>0.35934989026177261</v>
      </c>
      <c r="CJ340" s="2">
        <f>((3*CJ$75*$BX$88*$BX$98*$BX$95)/(2*PI()))*(($BX$92^3)/(SQRT(SQRT(((CJ$75*SIN($CB340))^2)+($BT$116-(CJ$75*COS($CB340)))^2)^2+$BX$92^2)^5))</f>
        <v>0.43361395193519708</v>
      </c>
      <c r="CK340" s="2">
        <f>((3*CK$75*$BX$88*$BX$98*$BX$95)/(2*PI()))*(($BX$92^3)/(SQRT(SQRT(((CK$75*SIN($CB340))^2)+($BT$116-(CK$75*COS($CB340)))^2)^2+$BX$92^2)^5))</f>
        <v>0.50845473996416146</v>
      </c>
      <c r="CL340" s="2">
        <f>((3*CL$75*$BX$88*$BX$98*$BX$95)/(2*PI()))*(($BX$92^3)/(SQRT(SQRT(((CL$75*SIN($CB340))^2)+($BT$116-(CL$75*COS($CB340)))^2)^2+$BX$92^2)^5))</f>
        <v>0.58282370356348334</v>
      </c>
      <c r="CM340" s="2">
        <f>((3*CM$75*$BX$88*$BX$98*$BX$95)/(2*PI()))*(($BX$92^3)/(SQRT(SQRT(((CM$75*SIN($CB340))^2)+($BT$116-(CM$75*COS($CB340)))^2)^2+$BX$92^2)^5))</f>
        <v>0.65564193689708539</v>
      </c>
    </row>
    <row r="341" spans="80:92" x14ac:dyDescent="0.2">
      <c r="CB341">
        <f>CB340+$BX$98</f>
        <v>5.3668874498825625</v>
      </c>
      <c r="CC341" s="79"/>
      <c r="CD341" s="2">
        <f>((3*CD$75*$BX$88*$BX$98*$BX$95)/(2*PI()))*(($BX$92^3)/(SQRT(SQRT(((CD$75*SIN($CB341))^2)+($BT$116-(CD$75*COS($CB341)))^2)^2+$BX$92^2)^5))</f>
        <v>2.7956037450850065E-2</v>
      </c>
      <c r="CE341" s="2">
        <f>((3*CE$75*$BX$88*$BX$98*$BX$95)/(2*PI()))*(($BX$92^3)/(SQRT(SQRT(((CE$75*SIN($CB341))^2)+($BT$116-(CE$75*COS($CB341)))^2)^2+$BX$92^2)^5))</f>
        <v>8.9979692933894878E-2</v>
      </c>
      <c r="CF341" s="2">
        <f>((3*CF$75*$BX$88*$BX$98*$BX$95)/(2*PI()))*(($BX$92^3)/(SQRT(SQRT(((CF$75*SIN($CB341))^2)+($BT$116-(CF$75*COS($CB341)))^2)^2+$BX$92^2)^5))</f>
        <v>0.16045797336539905</v>
      </c>
      <c r="CG341" s="2">
        <f>((3*CG$75*$BX$88*$BX$98*$BX$95)/(2*PI()))*(($BX$92^3)/(SQRT(SQRT(((CG$75*SIN($CB341))^2)+($BT$116-(CG$75*COS($CB341)))^2)^2+$BX$92^2)^5))</f>
        <v>0.2396380559209525</v>
      </c>
      <c r="CH341" s="2">
        <f>((3*CH$75*$BX$88*$BX$98*$BX$95)/(2*PI()))*(($BX$92^3)/(SQRT(SQRT(((CH$75*SIN($CB341))^2)+($BT$116-(CH$75*COS($CB341)))^2)^2+$BX$92^2)^5))</f>
        <v>0.32759762792089575</v>
      </c>
      <c r="CI341" s="2">
        <f>((3*CI$75*$BX$88*$BX$98*$BX$95)/(2*PI()))*(($BX$92^3)/(SQRT(SQRT(((CI$75*SIN($CB341))^2)+($BT$116-(CI$75*COS($CB341)))^2)^2+$BX$92^2)^5))</f>
        <v>0.42420911038253994</v>
      </c>
      <c r="CJ341" s="2">
        <f>((3*CJ$75*$BX$88*$BX$98*$BX$95)/(2*PI()))*(($BX$92^3)/(SQRT(SQRT(((CJ$75*SIN($CB341))^2)+($BT$116-(CJ$75*COS($CB341)))^2)^2+$BX$92^2)^5))</f>
        <v>0.52910659100564894</v>
      </c>
      <c r="CK341" s="2">
        <f>((3*CK$75*$BX$88*$BX$98*$BX$95)/(2*PI()))*(($BX$92^3)/(SQRT(SQRT(((CK$75*SIN($CB341))^2)+($BT$116-(CK$75*COS($CB341)))^2)^2+$BX$92^2)^5))</f>
        <v>0.64165836404291188</v>
      </c>
      <c r="CL341" s="2">
        <f>((3*CL$75*$BX$88*$BX$98*$BX$95)/(2*PI()))*(($BX$92^3)/(SQRT(SQRT(((CL$75*SIN($CB341))^2)+($BT$116-(CL$75*COS($CB341)))^2)^2+$BX$92^2)^5))</f>
        <v>0.76094822716344246</v>
      </c>
      <c r="CM341" s="2">
        <f>((3*CM$75*$BX$88*$BX$98*$BX$95)/(2*PI()))*(($BX$92^3)/(SQRT(SQRT(((CM$75*SIN($CB341))^2)+($BT$116-(CM$75*COS($CB341)))^2)^2+$BX$92^2)^5))</f>
        <v>0.8857686592622932</v>
      </c>
    </row>
    <row r="342" spans="80:92" x14ac:dyDescent="0.2">
      <c r="CB342">
        <f>CB341+$BX$98</f>
        <v>5.6286868376817116</v>
      </c>
      <c r="CC342" s="79"/>
      <c r="CD342" s="2">
        <f>((3*CD$75*$BX$88*$BX$98*$BX$95)/(2*PI()))*(($BX$92^3)/(SQRT(SQRT(((CD$75*SIN($CB342))^2)+($BT$116-(CD$75*COS($CB342)))^2)^2+$BX$92^2)^5))</f>
        <v>2.8271525670256523E-2</v>
      </c>
      <c r="CE342" s="2">
        <f>((3*CE$75*$BX$88*$BX$98*$BX$95)/(2*PI()))*(($BX$92^3)/(SQRT(SQRT(((CE$75*SIN($CB342))^2)+($BT$116-(CE$75*COS($CB342)))^2)^2+$BX$92^2)^5))</f>
        <v>9.3165163686210861E-2</v>
      </c>
      <c r="CF342" s="2">
        <f>((3*CF$75*$BX$88*$BX$98*$BX$95)/(2*PI()))*(($BX$92^3)/(SQRT(SQRT(((CF$75*SIN($CB342))^2)+($BT$116-(CF$75*COS($CB342)))^2)^2+$BX$92^2)^5))</f>
        <v>0.17035825285145656</v>
      </c>
      <c r="CG342" s="2">
        <f>((3*CG$75*$BX$88*$BX$98*$BX$95)/(2*PI()))*(($BX$92^3)/(SQRT(SQRT(((CG$75*SIN($CB342))^2)+($BT$116-(CG$75*COS($CB342)))^2)^2+$BX$92^2)^5))</f>
        <v>0.26128229614066556</v>
      </c>
      <c r="CH342" s="2">
        <f>((3*CH$75*$BX$88*$BX$98*$BX$95)/(2*PI()))*(($BX$92^3)/(SQRT(SQRT(((CH$75*SIN($CB342))^2)+($BT$116-(CH$75*COS($CB342)))^2)^2+$BX$92^2)^5))</f>
        <v>0.36736786703854568</v>
      </c>
      <c r="CI342" s="2">
        <f>((3*CI$75*$BX$88*$BX$98*$BX$95)/(2*PI()))*(($BX$92^3)/(SQRT(SQRT(((CI$75*SIN($CB342))^2)+($BT$116-(CI$75*COS($CB342)))^2)^2+$BX$92^2)^5))</f>
        <v>0.48998875596038455</v>
      </c>
      <c r="CJ342" s="2">
        <f>((3*CJ$75*$BX$88*$BX$98*$BX$95)/(2*PI()))*(($BX$92^3)/(SQRT(SQRT(((CJ$75*SIN($CB342))^2)+($BT$116-(CJ$75*COS($CB342)))^2)^2+$BX$92^2)^5))</f>
        <v>0.63039116820296748</v>
      </c>
      <c r="CK342" s="2">
        <f>((3*CK$75*$BX$88*$BX$98*$BX$95)/(2*PI()))*(($BX$92^3)/(SQRT(SQRT(((CK$75*SIN($CB342))^2)+($BT$116-(CK$75*COS($CB342)))^2)^2+$BX$92^2)^5))</f>
        <v>0.78960781872406283</v>
      </c>
      <c r="CL342" s="2">
        <f>((3*CL$75*$BX$88*$BX$98*$BX$95)/(2*PI()))*(($BX$92^3)/(SQRT(SQRT(((CL$75*SIN($CB342))^2)+($BT$116-(CL$75*COS($CB342)))^2)^2+$BX$92^2)^5))</f>
        <v>0.96835818472610169</v>
      </c>
      <c r="CM342" s="2">
        <f>((3*CM$75*$BX$88*$BX$98*$BX$95)/(2*PI()))*(($BX$92^3)/(SQRT(SQRT(((CM$75*SIN($CB342))^2)+($BT$116-(CM$75*COS($CB342)))^2)^2+$BX$92^2)^5))</f>
        <v>1.1669380655642818</v>
      </c>
    </row>
    <row r="343" spans="80:92" x14ac:dyDescent="0.2">
      <c r="CB343">
        <f>CB342+$BX$98</f>
        <v>5.8904862254808608</v>
      </c>
      <c r="CC343" s="79"/>
      <c r="CD343" s="2">
        <f>((3*CD$75*$BX$88*$BX$98*$BX$95)/(2*PI()))*(($BX$92^3)/(SQRT(SQRT(((CD$75*SIN($CB343))^2)+($BT$116-(CD$75*COS($CB343)))^2)^2+$BX$92^2)^5))</f>
        <v>2.8497625556022303E-2</v>
      </c>
      <c r="CE343" s="2">
        <f>((3*CE$75*$BX$88*$BX$98*$BX$95)/(2*PI()))*(($BX$92^3)/(SQRT(SQRT(((CE$75*SIN($CB343))^2)+($BT$116-(CE$75*COS($CB343)))^2)^2+$BX$92^2)^5))</f>
        <v>9.5513684492559162E-2</v>
      </c>
      <c r="CF343" s="2">
        <f>((3*CF$75*$BX$88*$BX$98*$BX$95)/(2*PI()))*(($BX$92^3)/(SQRT(SQRT(((CF$75*SIN($CB343))^2)+($BT$116-(CF$75*COS($CB343)))^2)^2+$BX$92^2)^5))</f>
        <v>0.17788220819298561</v>
      </c>
      <c r="CG343" s="2">
        <f>((3*CG$75*$BX$88*$BX$98*$BX$95)/(2*PI()))*(($BX$92^3)/(SQRT(SQRT(((CG$75*SIN($CB343))^2)+($BT$116-(CG$75*COS($CB343)))^2)^2+$BX$92^2)^5))</f>
        <v>0.27827313715062674</v>
      </c>
      <c r="CH343" s="2">
        <f>((3*CH$75*$BX$88*$BX$98*$BX$95)/(2*PI()))*(($BX$92^3)/(SQRT(SQRT(((CH$75*SIN($CB343))^2)+($BT$116-(CH$75*COS($CB343)))^2)^2+$BX$92^2)^5))</f>
        <v>0.39968364835479209</v>
      </c>
      <c r="CI343" s="2">
        <f>((3*CI$75*$BX$88*$BX$98*$BX$95)/(2*PI()))*(($BX$92^3)/(SQRT(SQRT(((CI$75*SIN($CB343))^2)+($BT$116-(CI$75*COS($CB343)))^2)^2+$BX$92^2)^5))</f>
        <v>0.54543188540186538</v>
      </c>
      <c r="CJ343" s="2">
        <f>((3*CJ$75*$BX$88*$BX$98*$BX$95)/(2*PI()))*(($BX$92^3)/(SQRT(SQRT(((CJ$75*SIN($CB343))^2)+($BT$116-(CJ$75*COS($CB343)))^2)^2+$BX$92^2)^5))</f>
        <v>0.71912933185538208</v>
      </c>
      <c r="CK343" s="2">
        <f>((3*CK$75*$BX$88*$BX$98*$BX$95)/(2*PI()))*(($BX$92^3)/(SQRT(SQRT(((CK$75*SIN($CB343))^2)+($BT$116-(CK$75*COS($CB343)))^2)^2+$BX$92^2)^5))</f>
        <v>0.92462401478999923</v>
      </c>
      <c r="CL343" s="2">
        <f>((3*CL$75*$BX$88*$BX$98*$BX$95)/(2*PI()))*(($BX$92^3)/(SQRT(SQRT(((CL$75*SIN($CB343))^2)+($BT$116-(CL$75*COS($CB343)))^2)^2+$BX$92^2)^5))</f>
        <v>1.1659056783456594</v>
      </c>
      <c r="CM343" s="2">
        <f>((3*CM$75*$BX$88*$BX$98*$BX$95)/(2*PI()))*(($BX$92^3)/(SQRT(SQRT(((CM$75*SIN($CB343))^2)+($BT$116-(CM$75*COS($CB343)))^2)^2+$BX$92^2)^5))</f>
        <v>1.4469636129840828</v>
      </c>
    </row>
    <row r="344" spans="80:92" x14ac:dyDescent="0.2">
      <c r="CB344">
        <f>CB343+$BX$98</f>
        <v>6.1522856132800099</v>
      </c>
      <c r="CC344" s="79"/>
      <c r="CD344" s="2">
        <f>((3*CD$75*$BX$88*$BX$98*$BX$95)/(2*PI()))*(($BX$92^3)/(SQRT(SQRT(((CD$75*SIN($CB344))^2)+($BT$116-(CD$75*COS($CB344)))^2)^2+$BX$92^2)^5))</f>
        <v>2.8615658710936694E-2</v>
      </c>
      <c r="CE344" s="2">
        <f>((3*CE$75*$BX$88*$BX$98*$BX$95)/(2*PI()))*(($BX$92^3)/(SQRT(SQRT(((CE$75*SIN($CB344))^2)+($BT$116-(CE$75*COS($CB344)))^2)^2+$BX$92^2)^5))</f>
        <v>9.6762015413877023E-2</v>
      </c>
      <c r="CF344" s="2">
        <f>((3*CF$75*$BX$88*$BX$98*$BX$95)/(2*PI()))*(($BX$92^3)/(SQRT(SQRT(((CF$75*SIN($CB344))^2)+($BT$116-(CF$75*COS($CB344)))^2)^2+$BX$92^2)^5))</f>
        <v>0.1819605316685472</v>
      </c>
      <c r="CG344" s="2">
        <f>((3*CG$75*$BX$88*$BX$98*$BX$95)/(2*PI()))*(($BX$92^3)/(SQRT(SQRT(((CG$75*SIN($CB344))^2)+($BT$116-(CG$75*COS($CB344)))^2)^2+$BX$92^2)^5))</f>
        <v>0.28768027799918799</v>
      </c>
      <c r="CH344" s="2">
        <f>((3*CH$75*$BX$88*$BX$98*$BX$95)/(2*PI()))*(($BX$92^3)/(SQRT(SQRT(((CH$75*SIN($CB344))^2)+($BT$116-(CH$75*COS($CB344)))^2)^2+$BX$92^2)^5))</f>
        <v>0.41799029753720823</v>
      </c>
      <c r="CI344" s="2">
        <f>((3*CI$75*$BX$88*$BX$98*$BX$95)/(2*PI()))*(($BX$92^3)/(SQRT(SQRT(((CI$75*SIN($CB344))^2)+($BT$116-(CI$75*COS($CB344)))^2)^2+$BX$92^2)^5))</f>
        <v>0.5776256338606981</v>
      </c>
      <c r="CJ344" s="2">
        <f>((3*CJ$75*$BX$88*$BX$98*$BX$95)/(2*PI()))*(($BX$92^3)/(SQRT(SQRT(((CJ$75*SIN($CB344))^2)+($BT$116-(CJ$75*COS($CB344)))^2)^2+$BX$92^2)^5))</f>
        <v>0.77204348208542206</v>
      </c>
      <c r="CK344" s="2">
        <f>((3*CK$75*$BX$88*$BX$98*$BX$95)/(2*PI()))*(($BX$92^3)/(SQRT(SQRT(((CK$75*SIN($CB344))^2)+($BT$116-(CK$75*COS($CB344)))^2)^2+$BX$92^2)^5))</f>
        <v>1.0074595448197023</v>
      </c>
      <c r="CL344" s="2">
        <f>((3*CL$75*$BX$88*$BX$98*$BX$95)/(2*PI()))*(($BX$92^3)/(SQRT(SQRT(((CL$75*SIN($CB344))^2)+($BT$116-(CL$75*COS($CB344)))^2)^2+$BX$92^2)^5))</f>
        <v>1.290850878189193</v>
      </c>
      <c r="CM344" s="2">
        <f>((3*CM$75*$BX$88*$BX$98*$BX$95)/(2*PI()))*(($BX$92^3)/(SQRT(SQRT(((CM$75*SIN($CB344))^2)+($BT$116-(CM$75*COS($CB344)))^2)^2+$BX$92^2)^5))</f>
        <v>1.6299071064800321</v>
      </c>
      <c r="CN344" s="80">
        <f>SUM(CD321:CM344)</f>
        <v>73.899703634229041</v>
      </c>
    </row>
    <row r="346" spans="80:92" x14ac:dyDescent="0.2">
      <c r="CB346" t="s">
        <v>66</v>
      </c>
      <c r="CC346">
        <v>0</v>
      </c>
      <c r="CD346">
        <f>$BX$88/2</f>
        <v>5.2499999999999995E-3</v>
      </c>
      <c r="CE346">
        <f>CD346+$BX$88</f>
        <v>1.575E-2</v>
      </c>
      <c r="CF346">
        <f>CE346+$BX$88</f>
        <v>2.6249999999999999E-2</v>
      </c>
      <c r="CG346">
        <f t="shared" ref="CG346:CM346" si="115">CF346+$BX$88</f>
        <v>3.6749999999999998E-2</v>
      </c>
      <c r="CH346">
        <f t="shared" si="115"/>
        <v>4.725E-2</v>
      </c>
      <c r="CI346">
        <f t="shared" si="115"/>
        <v>5.7749999999999996E-2</v>
      </c>
      <c r="CJ346">
        <f t="shared" si="115"/>
        <v>6.8249999999999991E-2</v>
      </c>
      <c r="CK346">
        <f t="shared" si="115"/>
        <v>7.8749999999999987E-2</v>
      </c>
      <c r="CL346">
        <f t="shared" si="115"/>
        <v>8.9249999999999982E-2</v>
      </c>
      <c r="CM346">
        <f t="shared" si="115"/>
        <v>9.9749999999999978E-2</v>
      </c>
    </row>
    <row r="347" spans="80:92" x14ac:dyDescent="0.2">
      <c r="CC347" s="79"/>
      <c r="CD347" s="79"/>
      <c r="CE347" s="79"/>
      <c r="CF347" s="79"/>
      <c r="CG347" s="79"/>
      <c r="CH347" s="79"/>
      <c r="CI347" s="79"/>
      <c r="CJ347" s="79"/>
      <c r="CK347" s="79"/>
      <c r="CL347" s="79"/>
      <c r="CM347" s="79"/>
    </row>
    <row r="348" spans="80:92" x14ac:dyDescent="0.2">
      <c r="CB348">
        <f>$BX$98/2</f>
        <v>0.1308996938995747</v>
      </c>
      <c r="CC348" s="79"/>
      <c r="CD348" s="2">
        <f>((3*CD$75*$BX$88*$BX$98*$BX$95)/(2*PI()))*(($BX$92^3)/(SQRT(SQRT(((CD$75*SIN($CB348))^2)+($BT$117-(CD$75*COS($CB348)))^2)^2+$BX$92^2)^5))</f>
        <v>2.0071931240768934E-2</v>
      </c>
      <c r="CE348" s="2">
        <f>((3*CE$75*$BX$88*$BX$98*$BX$95)/(2*PI()))*(($BX$92^3)/(SQRT(SQRT(((CE$75*SIN($CB348))^2)+($BT$117-(CE$75*COS($CB348)))^2)^2+$BX$92^2)^5))</f>
        <v>6.7605636364457031E-2</v>
      </c>
      <c r="CF348" s="2">
        <f>((3*CF$75*$BX$88*$BX$98*$BX$95)/(2*PI()))*(($BX$92^3)/(SQRT(SQRT(((CF$75*SIN($CB348))^2)+($BT$117-(CF$75*COS($CB348)))^2)^2+$BX$92^2)^5))</f>
        <v>0.1266682638452894</v>
      </c>
      <c r="CG348" s="2">
        <f>((3*CG$75*$BX$88*$BX$98*$BX$95)/(2*PI()))*(($BX$92^3)/(SQRT(SQRT(((CG$75*SIN($CB348))^2)+($BT$117-(CG$75*COS($CB348)))^2)^2+$BX$92^2)^5))</f>
        <v>0.19960024473529606</v>
      </c>
      <c r="CH348" s="2">
        <f>((3*CH$75*$BX$88*$BX$98*$BX$95)/(2*PI()))*(($BX$92^3)/(SQRT(SQRT(((CH$75*SIN($CB348))^2)+($BT$117-(CH$75*COS($CB348)))^2)^2+$BX$92^2)^5))</f>
        <v>0.28917250147025553</v>
      </c>
      <c r="CI348" s="2">
        <f>((3*CI$75*$BX$88*$BX$98*$BX$95)/(2*PI()))*(($BX$92^3)/(SQRT(SQRT(((CI$75*SIN($CB348))^2)+($BT$117-(CI$75*COS($CB348)))^2)^2+$BX$92^2)^5))</f>
        <v>0.39865080225972488</v>
      </c>
      <c r="CJ348" s="2">
        <f>((3*CJ$75*$BX$88*$BX$98*$BX$95)/(2*PI()))*(($BX$92^3)/(SQRT(SQRT(((CJ$75*SIN($CB348))^2)+($BT$117-(CJ$75*COS($CB348)))^2)^2+$BX$92^2)^5))</f>
        <v>0.53186309205000881</v>
      </c>
      <c r="CK348" s="2">
        <f>((3*CK$75*$BX$88*$BX$98*$BX$95)/(2*PI()))*(($BX$92^3)/(SQRT(SQRT(((CK$75*SIN($CB348))^2)+($BT$117-(CK$75*COS($CB348)))^2)^2+$BX$92^2)^5))</f>
        <v>0.69326650433276615</v>
      </c>
      <c r="CL348" s="2">
        <f>((3*CL$75*$BX$88*$BX$98*$BX$95)/(2*PI()))*(($BX$92^3)/(SQRT(SQRT(((CL$75*SIN($CB348))^2)+($BT$117-(CL$75*COS($CB348)))^2)^2+$BX$92^2)^5))</f>
        <v>0.88800884530660884</v>
      </c>
      <c r="CM348" s="2">
        <f>((3*CM$75*$BX$88*$BX$98*$BX$95)/(2*PI()))*(($BX$92^3)/(SQRT(SQRT(((CM$75*SIN($CB348))^2)+($BT$117-(CM$75*COS($CB348)))^2)^2+$BX$92^2)^5))</f>
        <v>1.1219767997986818</v>
      </c>
    </row>
    <row r="349" spans="80:92" x14ac:dyDescent="0.2">
      <c r="CB349">
        <f>CB348+$BX$98</f>
        <v>0.39269908169872414</v>
      </c>
      <c r="CC349" s="79"/>
      <c r="CD349" s="2">
        <f>((3*CD$75*$BX$88*$BX$98*$BX$95)/(2*PI()))*(($BX$92^3)/(SQRT(SQRT(((CD$75*SIN($CB349))^2)+($BT$117-(CD$75*COS($CB349)))^2)^2+$BX$92^2)^5))</f>
        <v>1.9992097577486292E-2</v>
      </c>
      <c r="CE349" s="2">
        <f>((3*CE$75*$BX$88*$BX$98*$BX$95)/(2*PI()))*(($BX$92^3)/(SQRT(SQRT(((CE$75*SIN($CB349))^2)+($BT$117-(CE$75*COS($CB349)))^2)^2+$BX$92^2)^5))</f>
        <v>6.6765744644060612E-2</v>
      </c>
      <c r="CF349" s="2">
        <f>((3*CF$75*$BX$88*$BX$98*$BX$95)/(2*PI()))*(($BX$92^3)/(SQRT(SQRT(((CF$75*SIN($CB349))^2)+($BT$117-(CF$75*COS($CB349)))^2)^2+$BX$92^2)^5))</f>
        <v>0.12393758042046339</v>
      </c>
      <c r="CG349" s="2">
        <f>((3*CG$75*$BX$88*$BX$98*$BX$95)/(2*PI()))*(($BX$92^3)/(SQRT(SQRT(((CG$75*SIN($CB349))^2)+($BT$117-(CG$75*COS($CB349)))^2)^2+$BX$92^2)^5))</f>
        <v>0.19332880560277363</v>
      </c>
      <c r="CH349" s="2">
        <f>((3*CH$75*$BX$88*$BX$98*$BX$95)/(2*PI()))*(($BX$92^3)/(SQRT(SQRT(((CH$75*SIN($CB349))^2)+($BT$117-(CH$75*COS($CB349)))^2)^2+$BX$92^2)^5))</f>
        <v>0.27701326250696418</v>
      </c>
      <c r="CI349" s="2">
        <f>((3*CI$75*$BX$88*$BX$98*$BX$95)/(2*PI()))*(($BX$92^3)/(SQRT(SQRT(((CI$75*SIN($CB349))^2)+($BT$117-(CI$75*COS($CB349)))^2)^2+$BX$92^2)^5))</f>
        <v>0.37733140161345935</v>
      </c>
      <c r="CJ349" s="2">
        <f>((3*CJ$75*$BX$88*$BX$98*$BX$95)/(2*PI()))*(($BX$92^3)/(SQRT(SQRT(((CJ$75*SIN($CB349))^2)+($BT$117-(CJ$75*COS($CB349)))^2)^2+$BX$92^2)^5))</f>
        <v>0.4968963770989473</v>
      </c>
      <c r="CK349" s="2">
        <f>((3*CK$75*$BX$88*$BX$98*$BX$95)/(2*PI()))*(($BX$92^3)/(SQRT(SQRT(((CK$75*SIN($CB349))^2)+($BT$117-(CK$75*COS($CB349)))^2)^2+$BX$92^2)^5))</f>
        <v>0.6385882441416687</v>
      </c>
      <c r="CL349" s="2">
        <f>((3*CL$75*$BX$88*$BX$98*$BX$95)/(2*PI()))*(($BX$92^3)/(SQRT(SQRT(((CL$75*SIN($CB349))^2)+($BT$117-(CL$75*COS($CB349)))^2)^2+$BX$92^2)^5))</f>
        <v>0.80553122931273158</v>
      </c>
      <c r="CM349" s="2">
        <f>((3*CM$75*$BX$88*$BX$98*$BX$95)/(2*PI()))*(($BX$92^3)/(SQRT(SQRT(((CM$75*SIN($CB349))^2)+($BT$117-(CM$75*COS($CB349)))^2)^2+$BX$92^2)^5))</f>
        <v>1.0010480548283833</v>
      </c>
    </row>
    <row r="350" spans="80:92" x14ac:dyDescent="0.2">
      <c r="CB350">
        <f>CB349+$BX$98</f>
        <v>0.65449846949787349</v>
      </c>
      <c r="CC350" s="79"/>
      <c r="CD350" s="2">
        <f>((3*CD$75*$BX$88*$BX$98*$BX$95)/(2*PI()))*(($BX$92^3)/(SQRT(SQRT(((CD$75*SIN($CB350))^2)+($BT$117-(CD$75*COS($CB350)))^2)^2+$BX$92^2)^5))</f>
        <v>1.9839124912404402E-2</v>
      </c>
      <c r="CE350" s="2">
        <f>((3*CE$75*$BX$88*$BX$98*$BX$95)/(2*PI()))*(($BX$92^3)/(SQRT(SQRT(((CE$75*SIN($CB350))^2)+($BT$117-(CE$75*COS($CB350)))^2)^2+$BX$92^2)^5))</f>
        <v>6.5184079737584083E-2</v>
      </c>
      <c r="CF350" s="2">
        <f>((3*CF$75*$BX$88*$BX$98*$BX$95)/(2*PI()))*(($BX$92^3)/(SQRT(SQRT(((CF$75*SIN($CB350))^2)+($BT$117-(CF$75*COS($CB350)))^2)^2+$BX$92^2)^5))</f>
        <v>0.11889095721027015</v>
      </c>
      <c r="CG350" s="2">
        <f>((3*CG$75*$BX$88*$BX$98*$BX$95)/(2*PI()))*(($BX$92^3)/(SQRT(SQRT(((CG$75*SIN($CB350))^2)+($BT$117-(CG$75*COS($CB350)))^2)^2+$BX$92^2)^5))</f>
        <v>0.18197161256212449</v>
      </c>
      <c r="CH350" s="2">
        <f>((3*CH$75*$BX$88*$BX$98*$BX$95)/(2*PI()))*(($BX$92^3)/(SQRT(SQRT(((CH$75*SIN($CB350))^2)+($BT$117-(CH$75*COS($CB350)))^2)^2+$BX$92^2)^5))</f>
        <v>0.25547148495540384</v>
      </c>
      <c r="CI350" s="2">
        <f>((3*CI$75*$BX$88*$BX$98*$BX$95)/(2*PI()))*(($BX$92^3)/(SQRT(SQRT(((CI$75*SIN($CB350))^2)+($BT$117-(CI$75*COS($CB350)))^2)^2+$BX$92^2)^5))</f>
        <v>0.3404437818627713</v>
      </c>
      <c r="CJ350" s="2">
        <f>((3*CJ$75*$BX$88*$BX$98*$BX$95)/(2*PI()))*(($BX$92^3)/(SQRT(SQRT(((CJ$75*SIN($CB350))^2)+($BT$117-(CJ$75*COS($CB350)))^2)^2+$BX$92^2)^5))</f>
        <v>0.43791512001079702</v>
      </c>
      <c r="CK350" s="2">
        <f>((3*CK$75*$BX$88*$BX$98*$BX$95)/(2*PI()))*(($BX$92^3)/(SQRT(SQRT(((CK$75*SIN($CB350))^2)+($BT$117-(CK$75*COS($CB350)))^2)^2+$BX$92^2)^5))</f>
        <v>0.54884178690045404</v>
      </c>
      <c r="CL350" s="2">
        <f>((3*CL$75*$BX$88*$BX$98*$BX$95)/(2*PI()))*(($BX$92^3)/(SQRT(SQRT(((CL$75*SIN($CB350))^2)+($BT$117-(CL$75*COS($CB350)))^2)^2+$BX$92^2)^5))</f>
        <v>0.6740562474557581</v>
      </c>
      <c r="CM350" s="2">
        <f>((3*CM$75*$BX$88*$BX$98*$BX$95)/(2*PI()))*(($BX$92^3)/(SQRT(SQRT(((CM$75*SIN($CB350))^2)+($BT$117-(CM$75*COS($CB350)))^2)^2+$BX$92^2)^5))</f>
        <v>0.81420422463575937</v>
      </c>
    </row>
    <row r="351" spans="80:92" x14ac:dyDescent="0.2">
      <c r="CB351">
        <f>CB350+$BX$98</f>
        <v>0.91629785729702284</v>
      </c>
      <c r="CC351" s="79"/>
      <c r="CD351" s="2">
        <f>((3*CD$75*$BX$88*$BX$98*$BX$95)/(2*PI()))*(($BX$92^3)/(SQRT(SQRT(((CD$75*SIN($CB351))^2)+($BT$117-(CD$75*COS($CB351)))^2)^2+$BX$92^2)^5))</f>
        <v>1.96255724937834E-2</v>
      </c>
      <c r="CE351" s="2">
        <f>((3*CE$75*$BX$88*$BX$98*$BX$95)/(2*PI()))*(($BX$92^3)/(SQRT(SQRT(((CE$75*SIN($CB351))^2)+($BT$117-(CE$75*COS($CB351)))^2)^2+$BX$92^2)^5))</f>
        <v>6.3035459440840935E-2</v>
      </c>
      <c r="CF351" s="2">
        <f>((3*CF$75*$BX$88*$BX$98*$BX$95)/(2*PI()))*(($BX$92^3)/(SQRT(SQRT(((CF$75*SIN($CB351))^2)+($BT$117-(CF$75*COS($CB351)))^2)^2+$BX$92^2)^5))</f>
        <v>0.11223239070783828</v>
      </c>
      <c r="CG351" s="2">
        <f>((3*CG$75*$BX$88*$BX$98*$BX$95)/(2*PI()))*(($BX$92^3)/(SQRT(SQRT(((CG$75*SIN($CB351))^2)+($BT$117-(CG$75*COS($CB351)))^2)^2+$BX$92^2)^5))</f>
        <v>0.167445817921171</v>
      </c>
      <c r="CH351" s="2">
        <f>((3*CH$75*$BX$88*$BX$98*$BX$95)/(2*PI()))*(($BX$92^3)/(SQRT(SQRT(((CH$75*SIN($CB351))^2)+($BT$117-(CH$75*COS($CB351)))^2)^2+$BX$92^2)^5))</f>
        <v>0.22881685413997832</v>
      </c>
      <c r="CI351" s="2">
        <f>((3*CI$75*$BX$88*$BX$98*$BX$95)/(2*PI()))*(($BX$92^3)/(SQRT(SQRT(((CI$75*SIN($CB351))^2)+($BT$117-(CI$75*COS($CB351)))^2)^2+$BX$92^2)^5))</f>
        <v>0.29637694960891509</v>
      </c>
      <c r="CJ351" s="2">
        <f>((3*CJ$75*$BX$88*$BX$98*$BX$95)/(2*PI()))*(($BX$92^3)/(SQRT(SQRT(((CJ$75*SIN($CB351))^2)+($BT$117-(CJ$75*COS($CB351)))^2)^2+$BX$92^2)^5))</f>
        <v>0.37002684848450862</v>
      </c>
      <c r="CK351" s="2">
        <f>((3*CK$75*$BX$88*$BX$98*$BX$95)/(2*PI()))*(($BX$92^3)/(SQRT(SQRT(((CK$75*SIN($CB351))^2)+($BT$117-(CK$75*COS($CB351)))^2)^2+$BX$92^2)^5))</f>
        <v>0.44951713710793628</v>
      </c>
      <c r="CL351" s="2">
        <f>((3*CL$75*$BX$88*$BX$98*$BX$95)/(2*PI()))*(($BX$92^3)/(SQRT(SQRT(((CL$75*SIN($CB351))^2)+($BT$117-(CL$75*COS($CB351)))^2)^2+$BX$92^2)^5))</f>
        <v>0.53443191035988791</v>
      </c>
      <c r="CM351" s="2">
        <f>((3*CM$75*$BX$88*$BX$98*$BX$95)/(2*PI()))*(($BX$92^3)/(SQRT(SQRT(((CM$75*SIN($CB351))^2)+($BT$117-(CM$75*COS($CB351)))^2)^2+$BX$92^2)^5))</f>
        <v>0.62417721165770879</v>
      </c>
    </row>
    <row r="352" spans="80:92" x14ac:dyDescent="0.2">
      <c r="CB352">
        <f>CB351+$BX$98</f>
        <v>1.1780972450961722</v>
      </c>
      <c r="CC352" s="79"/>
      <c r="CD352" s="2">
        <f>((3*CD$75*$BX$88*$BX$98*$BX$95)/(2*PI()))*(($BX$92^3)/(SQRT(SQRT(((CD$75*SIN($CB352))^2)+($BT$117-(CD$75*COS($CB352)))^2)^2+$BX$92^2)^5))</f>
        <v>1.9368384547935134E-2</v>
      </c>
      <c r="CE352" s="2">
        <f>((3*CE$75*$BX$88*$BX$98*$BX$95)/(2*PI()))*(($BX$92^3)/(SQRT(SQRT(((CE$75*SIN($CB352))^2)+($BT$117-(CE$75*COS($CB352)))^2)^2+$BX$92^2)^5))</f>
        <v>6.0536684959117355E-2</v>
      </c>
      <c r="CF352" s="2">
        <f>((3*CF$75*$BX$88*$BX$98*$BX$95)/(2*PI()))*(($BX$92^3)/(SQRT(SQRT(((CF$75*SIN($CB352))^2)+($BT$117-(CF$75*COS($CB352)))^2)^2+$BX$92^2)^5))</f>
        <v>0.1047678461816364</v>
      </c>
      <c r="CG352" s="2">
        <f>((3*CG$75*$BX$88*$BX$98*$BX$95)/(2*PI()))*(($BX$92^3)/(SQRT(SQRT(((CG$75*SIN($CB352))^2)+($BT$117-(CG$75*COS($CB352)))^2)^2+$BX$92^2)^5))</f>
        <v>0.15177590777754191</v>
      </c>
      <c r="CH352" s="2">
        <f>((3*CH$75*$BX$88*$BX$98*$BX$95)/(2*PI()))*(($BX$92^3)/(SQRT(SQRT(((CH$75*SIN($CB352))^2)+($BT$117-(CH$75*COS($CB352)))^2)^2+$BX$92^2)^5))</f>
        <v>0.20119355977112119</v>
      </c>
      <c r="CI352" s="2">
        <f>((3*CI$75*$BX$88*$BX$98*$BX$95)/(2*PI()))*(($BX$92^3)/(SQRT(SQRT(((CI$75*SIN($CB352))^2)+($BT$117-(CI$75*COS($CB352)))^2)^2+$BX$92^2)^5))</f>
        <v>0.25257480785671155</v>
      </c>
      <c r="CJ352" s="2">
        <f>((3*CJ$75*$BX$88*$BX$98*$BX$95)/(2*PI()))*(($BX$92^3)/(SQRT(SQRT(((CJ$75*SIN($CB352))^2)+($BT$117-(CJ$75*COS($CB352)))^2)^2+$BX$92^2)^5))</f>
        <v>0.30540111159854227</v>
      </c>
      <c r="CK352" s="2">
        <f>((3*CK$75*$BX$88*$BX$98*$BX$95)/(2*PI()))*(($BX$92^3)/(SQRT(SQRT(((CK$75*SIN($CB352))^2)+($BT$117-(CK$75*COS($CB352)))^2)^2+$BX$92^2)^5))</f>
        <v>0.35909105947892034</v>
      </c>
      <c r="CL352" s="2">
        <f>((3*CL$75*$BX$88*$BX$98*$BX$95)/(2*PI()))*(($BX$92^3)/(SQRT(SQRT(((CL$75*SIN($CB352))^2)+($BT$117-(CL$75*COS($CB352)))^2)^2+$BX$92^2)^5))</f>
        <v>0.41301341052799628</v>
      </c>
      <c r="CM352" s="2">
        <f>((3*CM$75*$BX$88*$BX$98*$BX$95)/(2*PI()))*(($BX$92^3)/(SQRT(SQRT(((CM$75*SIN($CB352))^2)+($BT$117-(CM$75*COS($CB352)))^2)^2+$BX$92^2)^5))</f>
        <v>0.46650308440363669</v>
      </c>
    </row>
    <row r="353" spans="80:91" x14ac:dyDescent="0.2">
      <c r="CB353">
        <f>CB352+$BX$98</f>
        <v>1.4398966328953215</v>
      </c>
      <c r="CC353" s="79"/>
      <c r="CD353" s="2">
        <f>((3*CD$75*$BX$88*$BX$98*$BX$95)/(2*PI()))*(($BX$92^3)/(SQRT(SQRT(((CD$75*SIN($CB353))^2)+($BT$117-(CD$75*COS($CB353)))^2)^2+$BX$92^2)^5))</f>
        <v>1.9087061007524535E-2</v>
      </c>
      <c r="CE353" s="2">
        <f>((3*CE$75*$BX$88*$BX$98*$BX$95)/(2*PI()))*(($BX$92^3)/(SQRT(SQRT(((CE$75*SIN($CB353))^2)+($BT$117-(CE$75*COS($CB353)))^2)^2+$BX$92^2)^5))</f>
        <v>5.791026197902345E-2</v>
      </c>
      <c r="CF353" s="2">
        <f>((3*CF$75*$BX$88*$BX$98*$BX$95)/(2*PI()))*(($BX$92^3)/(SQRT(SQRT(((CF$75*SIN($CB353))^2)+($BT$117-(CF$75*COS($CB353)))^2)^2+$BX$92^2)^5))</f>
        <v>9.7237253440047897E-2</v>
      </c>
      <c r="CG353" s="2">
        <f>((3*CG$75*$BX$88*$BX$98*$BX$95)/(2*PI()))*(($BX$92^3)/(SQRT(SQRT(((CG$75*SIN($CB353))^2)+($BT$117-(CG$75*COS($CB353)))^2)^2+$BX$92^2)^5))</f>
        <v>0.13661782329606539</v>
      </c>
      <c r="CH353" s="2">
        <f>((3*CH$75*$BX$88*$BX$98*$BX$95)/(2*PI()))*(($BX$92^3)/(SQRT(SQRT(((CH$75*SIN($CB353))^2)+($BT$117-(CH$75*COS($CB353)))^2)^2+$BX$92^2)^5))</f>
        <v>0.17559393530521117</v>
      </c>
      <c r="CI353" s="2">
        <f>((3*CI$75*$BX$88*$BX$98*$BX$95)/(2*PI()))*(($BX$92^3)/(SQRT(SQRT(((CI$75*SIN($CB353))^2)+($BT$117-(CI$75*COS($CB353)))^2)^2+$BX$92^2)^5))</f>
        <v>0.21371207991670543</v>
      </c>
      <c r="CJ353" s="2">
        <f>((3*CJ$75*$BX$88*$BX$98*$BX$95)/(2*PI()))*(($BX$92^3)/(SQRT(SQRT(((CJ$75*SIN($CB353))^2)+($BT$117-(CJ$75*COS($CB353)))^2)^2+$BX$92^2)^5))</f>
        <v>0.25053553904250481</v>
      </c>
      <c r="CK353" s="2">
        <f>((3*CK$75*$BX$88*$BX$98*$BX$95)/(2*PI()))*(($BX$92^3)/(SQRT(SQRT(((CK$75*SIN($CB353))^2)+($BT$117-(CK$75*COS($CB353)))^2)^2+$BX$92^2)^5))</f>
        <v>0.28565597094718154</v>
      </c>
      <c r="CL353" s="2">
        <f>((3*CL$75*$BX$88*$BX$98*$BX$95)/(2*PI()))*(($BX$92^3)/(SQRT(SQRT(((CL$75*SIN($CB353))^2)+($BT$117-(CL$75*COS($CB353)))^2)^2+$BX$92^2)^5))</f>
        <v>0.31870376721972765</v>
      </c>
      <c r="CM353" s="2">
        <f>((3*CM$75*$BX$88*$BX$98*$BX$95)/(2*PI()))*(($BX$92^3)/(SQRT(SQRT(((CM$75*SIN($CB353))^2)+($BT$117-(CM$75*COS($CB353)))^2)^2+$BX$92^2)^5))</f>
        <v>0.34935671986835781</v>
      </c>
    </row>
    <row r="354" spans="80:91" x14ac:dyDescent="0.2">
      <c r="CB354">
        <f>CB353+$BX$98</f>
        <v>1.7016960206944709</v>
      </c>
      <c r="CC354" s="79"/>
      <c r="CD354" s="2">
        <f>((3*CD$75*$BX$88*$BX$98*$BX$95)/(2*PI()))*(($BX$92^3)/(SQRT(SQRT(((CD$75*SIN($CB354))^2)+($BT$117-(CD$75*COS($CB354)))^2)^2+$BX$92^2)^5))</f>
        <v>1.8801803706223561E-2</v>
      </c>
      <c r="CE354" s="2">
        <f>((3*CE$75*$BX$88*$BX$98*$BX$95)/(2*PI()))*(($BX$92^3)/(SQRT(SQRT(((CE$75*SIN($CB354))^2)+($BT$117-(CE$75*COS($CB354)))^2)^2+$BX$92^2)^5))</f>
        <v>5.5356235182931111E-2</v>
      </c>
      <c r="CF354" s="2">
        <f>((3*CF$75*$BX$88*$BX$98*$BX$95)/(2*PI()))*(($BX$92^3)/(SQRT(SQRT(((CF$75*SIN($CB354))^2)+($BT$117-(CF$75*COS($CB354)))^2)^2+$BX$92^2)^5))</f>
        <v>9.0215840109510406E-2</v>
      </c>
      <c r="CG354" s="2">
        <f>((3*CG$75*$BX$88*$BX$98*$BX$95)/(2*PI()))*(($BX$92^3)/(SQRT(SQRT(((CG$75*SIN($CB354))^2)+($BT$117-(CG$75*COS($CB354)))^2)^2+$BX$92^2)^5))</f>
        <v>0.12306730190162889</v>
      </c>
      <c r="CH354" s="2">
        <f>((3*CH$75*$BX$88*$BX$98*$BX$95)/(2*PI()))*(($BX$92^3)/(SQRT(SQRT(((CH$75*SIN($CB354))^2)+($BT$117-(CH$75*COS($CB354)))^2)^2+$BX$92^2)^5))</f>
        <v>0.15364965005176404</v>
      </c>
      <c r="CI354" s="2">
        <f>((3*CI$75*$BX$88*$BX$98*$BX$95)/(2*PI()))*(($BX$92^3)/(SQRT(SQRT(((CI$75*SIN($CB354))^2)+($BT$117-(CI$75*COS($CB354)))^2)^2+$BX$92^2)^5))</f>
        <v>0.1817573420338201</v>
      </c>
      <c r="CJ354" s="2">
        <f>((3*CJ$75*$BX$88*$BX$98*$BX$95)/(2*PI()))*(($BX$92^3)/(SQRT(SQRT(((CJ$75*SIN($CB354))^2)+($BT$117-(CJ$75*COS($CB354)))^2)^2+$BX$92^2)^5))</f>
        <v>0.20724120573990565</v>
      </c>
      <c r="CK354" s="2">
        <f>((3*CK$75*$BX$88*$BX$98*$BX$95)/(2*PI()))*(($BX$92^3)/(SQRT(SQRT(((CK$75*SIN($CB354))^2)+($BT$117-(CK$75*COS($CB354)))^2)^2+$BX$92^2)^5))</f>
        <v>0.23000740528679434</v>
      </c>
      <c r="CL354" s="2">
        <f>((3*CL$75*$BX$88*$BX$98*$BX$95)/(2*PI()))*(($BX$92^3)/(SQRT(SQRT(((CL$75*SIN($CB354))^2)+($BT$117-(CL$75*COS($CB354)))^2)^2+$BX$92^2)^5))</f>
        <v>0.25001468357027307</v>
      </c>
      <c r="CM354" s="2">
        <f>((3*CM$75*$BX$88*$BX$98*$BX$95)/(2*PI()))*(($BX$92^3)/(SQRT(SQRT(((CM$75*SIN($CB354))^2)+($BT$117-(CM$75*COS($CB354)))^2)^2+$BX$92^2)^5))</f>
        <v>0.26727019703747018</v>
      </c>
    </row>
    <row r="355" spans="80:91" x14ac:dyDescent="0.2">
      <c r="CB355">
        <f>CB354+$BX$98</f>
        <v>1.9634954084936203</v>
      </c>
      <c r="CC355" s="79"/>
      <c r="CD355" s="2">
        <f>((3*CD$75*$BX$88*$BX$98*$BX$95)/(2*PI()))*(($BX$92^3)/(SQRT(SQRT(((CD$75*SIN($CB355))^2)+($BT$117-(CD$75*COS($CB355)))^2)^2+$BX$92^2)^5))</f>
        <v>1.8531901199023783E-2</v>
      </c>
      <c r="CE355" s="2">
        <f>((3*CE$75*$BX$88*$BX$98*$BX$95)/(2*PI()))*(($BX$92^3)/(SQRT(SQRT(((CE$75*SIN($CB355))^2)+($BT$117-(CE$75*COS($CB355)))^2)^2+$BX$92^2)^5))</f>
        <v>5.3036493374468481E-2</v>
      </c>
      <c r="CF355" s="2">
        <f>((3*CF$75*$BX$88*$BX$98*$BX$95)/(2*PI()))*(($BX$92^3)/(SQRT(SQRT(((CF$75*SIN($CB355))^2)+($BT$117-(CF$75*COS($CB355)))^2)^2+$BX$92^2)^5))</f>
        <v>8.408958912554837E-2</v>
      </c>
      <c r="CG355" s="2">
        <f>((3*CG$75*$BX$88*$BX$98*$BX$95)/(2*PI()))*(($BX$92^3)/(SQRT(SQRT(((CG$75*SIN($CB355))^2)+($BT$117-(CG$75*COS($CB355)))^2)^2+$BX$92^2)^5))</f>
        <v>0.1116999662808172</v>
      </c>
      <c r="CH355" s="2">
        <f>((3*CH$75*$BX$88*$BX$98*$BX$95)/(2*PI()))*(($BX$92^3)/(SQRT(SQRT(((CH$75*SIN($CB355))^2)+($BT$117-(CH$75*COS($CB355)))^2)^2+$BX$92^2)^5))</f>
        <v>0.1359325642156764</v>
      </c>
      <c r="CI355" s="2">
        <f>((3*CI$75*$BX$88*$BX$98*$BX$95)/(2*PI()))*(($BX$92^3)/(SQRT(SQRT(((CI$75*SIN($CB355))^2)+($BT$117-(CI$75*COS($CB355)))^2)^2+$BX$92^2)^5))</f>
        <v>0.15689947702856358</v>
      </c>
      <c r="CJ355" s="2">
        <f>((3*CJ$75*$BX$88*$BX$98*$BX$95)/(2*PI()))*(($BX$92^3)/(SQRT(SQRT(((CJ$75*SIN($CB355))^2)+($BT$117-(CJ$75*COS($CB355)))^2)^2+$BX$92^2)^5))</f>
        <v>0.17475083044633052</v>
      </c>
      <c r="CK355" s="2">
        <f>((3*CK$75*$BX$88*$BX$98*$BX$95)/(2*PI()))*(($BX$92^3)/(SQRT(SQRT(((CK$75*SIN($CB355))^2)+($BT$117-(CK$75*COS($CB355)))^2)^2+$BX$92^2)^5))</f>
        <v>0.18966593206335433</v>
      </c>
      <c r="CL355" s="2">
        <f>((3*CL$75*$BX$88*$BX$98*$BX$95)/(2*PI()))*(($BX$92^3)/(SQRT(SQRT(((CL$75*SIN($CB355))^2)+($BT$117-(CL$75*COS($CB355)))^2)^2+$BX$92^2)^5))</f>
        <v>0.20184499544190937</v>
      </c>
      <c r="CM355" s="2">
        <f>((3*CM$75*$BX$88*$BX$98*$BX$95)/(2*PI()))*(($BX$92^3)/(SQRT(SQRT(((CM$75*SIN($CB355))^2)+($BT$117-(CM$75*COS($CB355)))^2)^2+$BX$92^2)^5))</f>
        <v>0.21150165043124117</v>
      </c>
    </row>
    <row r="356" spans="80:91" x14ac:dyDescent="0.2">
      <c r="CB356">
        <f>CB355+$BX$98</f>
        <v>2.2252947962927698</v>
      </c>
      <c r="CC356" s="79"/>
      <c r="CD356" s="2">
        <f>((3*CD$75*$BX$88*$BX$98*$BX$95)/(2*PI()))*(($BX$92^3)/(SQRT(SQRT(((CD$75*SIN($CB356))^2)+($BT$117-(CD$75*COS($CB356)))^2)^2+$BX$92^2)^5))</f>
        <v>1.8294502744125592E-2</v>
      </c>
      <c r="CE356" s="2">
        <f>((3*CE$75*$BX$88*$BX$98*$BX$95)/(2*PI()))*(($BX$92^3)/(SQRT(SQRT(((CE$75*SIN($CB356))^2)+($BT$117-(CE$75*COS($CB356)))^2)^2+$BX$92^2)^5))</f>
        <v>5.107076105482744E-2</v>
      </c>
      <c r="CF356" s="2">
        <f>((3*CF$75*$BX$88*$BX$98*$BX$95)/(2*PI()))*(($BX$92^3)/(SQRT(SQRT(((CF$75*SIN($CB356))^2)+($BT$117-(CF$75*COS($CB356)))^2)^2+$BX$92^2)^5))</f>
        <v>7.9080989649670294E-2</v>
      </c>
      <c r="CG356" s="2">
        <f>((3*CG$75*$BX$88*$BX$98*$BX$95)/(2*PI()))*(($BX$92^3)/(SQRT(SQRT(((CG$75*SIN($CB356))^2)+($BT$117-(CG$75*COS($CB356)))^2)^2+$BX$92^2)^5))</f>
        <v>0.10272012736158401</v>
      </c>
      <c r="CH356" s="2">
        <f>((3*CH$75*$BX$88*$BX$98*$BX$95)/(2*PI()))*(($BX$92^3)/(SQRT(SQRT(((CH$75*SIN($CB356))^2)+($BT$117-(CH$75*COS($CB356)))^2)^2+$BX$92^2)^5))</f>
        <v>0.12238804317144839</v>
      </c>
      <c r="CI356" s="2">
        <f>((3*CI$75*$BX$88*$BX$98*$BX$95)/(2*PI()))*(($BX$92^3)/(SQRT(SQRT(((CI$75*SIN($CB356))^2)+($BT$117-(CI$75*COS($CB356)))^2)^2+$BX$92^2)^5))</f>
        <v>0.13847967902836972</v>
      </c>
      <c r="CJ356" s="2">
        <f>((3*CJ$75*$BX$88*$BX$98*$BX$95)/(2*PI()))*(($BX$92^3)/(SQRT(SQRT(((CJ$75*SIN($CB356))^2)+($BT$117-(CJ$75*COS($CB356)))^2)^2+$BX$92^2)^5))</f>
        <v>0.15137739874306302</v>
      </c>
      <c r="CK356" s="2">
        <f>((3*CK$75*$BX$88*$BX$98*$BX$95)/(2*PI()))*(($BX$92^3)/(SQRT(SQRT(((CK$75*SIN($CB356))^2)+($BT$117-(CK$75*COS($CB356)))^2)^2+$BX$92^2)^5))</f>
        <v>0.16144531897458589</v>
      </c>
      <c r="CL356" s="2">
        <f>((3*CL$75*$BX$88*$BX$98*$BX$95)/(2*PI()))*(($BX$92^3)/(SQRT(SQRT(((CL$75*SIN($CB356))^2)+($BT$117-(CL$75*COS($CB356)))^2)^2+$BX$92^2)^5))</f>
        <v>0.1690253635600753</v>
      </c>
      <c r="CM356" s="2">
        <f>((3*CM$75*$BX$88*$BX$98*$BX$95)/(2*PI()))*(($BX$92^3)/(SQRT(SQRT(((CM$75*SIN($CB356))^2)+($BT$117-(CM$75*COS($CB356)))^2)^2+$BX$92^2)^5))</f>
        <v>0.17443477176579283</v>
      </c>
    </row>
    <row r="357" spans="80:91" x14ac:dyDescent="0.2">
      <c r="CB357">
        <f>CB356+$BX$98</f>
        <v>2.4870941840919194</v>
      </c>
      <c r="CC357" s="79"/>
      <c r="CD357" s="2">
        <f>((3*CD$75*$BX$88*$BX$98*$BX$95)/(2*PI()))*(($BX$92^3)/(SQRT(SQRT(((CD$75*SIN($CB357))^2)+($BT$117-(CD$75*COS($CB357)))^2)^2+$BX$92^2)^5))</f>
        <v>1.8103813383650285E-2</v>
      </c>
      <c r="CE357" s="2">
        <f>((3*CE$75*$BX$88*$BX$98*$BX$95)/(2*PI()))*(($BX$92^3)/(SQRT(SQRT(((CE$75*SIN($CB357))^2)+($BT$117-(CE$75*COS($CB357)))^2)^2+$BX$92^2)^5))</f>
        <v>4.9540584444392792E-2</v>
      </c>
      <c r="CF357" s="2">
        <f>((3*CF$75*$BX$88*$BX$98*$BX$95)/(2*PI()))*(($BX$92^3)/(SQRT(SQRT(((CF$75*SIN($CB357))^2)+($BT$117-(CF$75*COS($CB357)))^2)^2+$BX$92^2)^5))</f>
        <v>7.5295949546283047E-2</v>
      </c>
      <c r="CG357" s="2">
        <f>((3*CG$75*$BX$88*$BX$98*$BX$95)/(2*PI()))*(($BX$92^3)/(SQRT(SQRT(((CG$75*SIN($CB357))^2)+($BT$117-(CG$75*COS($CB357)))^2)^2+$BX$92^2)^5))</f>
        <v>9.612053109047787E-2</v>
      </c>
      <c r="CH357" s="2">
        <f>((3*CH$75*$BX$88*$BX$98*$BX$95)/(2*PI()))*(($BX$92^3)/(SQRT(SQRT(((CH$75*SIN($CB357))^2)+($BT$117-(CH$75*COS($CB357)))^2)^2+$BX$92^2)^5))</f>
        <v>0.11269077195175747</v>
      </c>
      <c r="CI357" s="2">
        <f>((3*CI$75*$BX$88*$BX$98*$BX$95)/(2*PI()))*(($BX$92^3)/(SQRT(SQRT(((CI$75*SIN($CB357))^2)+($BT$117-(CI$75*COS($CB357)))^2)^2+$BX$92^2)^5))</f>
        <v>0.12561107874724012</v>
      </c>
      <c r="CJ357" s="2">
        <f>((3*CJ$75*$BX$88*$BX$98*$BX$95)/(2*PI()))*(($BX$92^3)/(SQRT(SQRT(((CJ$75*SIN($CB357))^2)+($BT$117-(CJ$75*COS($CB357)))^2)^2+$BX$92^2)^5))</f>
        <v>0.13541746804314184</v>
      </c>
      <c r="CK357" s="2">
        <f>((3*CK$75*$BX$88*$BX$98*$BX$95)/(2*PI()))*(($BX$92^3)/(SQRT(SQRT(((CK$75*SIN($CB357))^2)+($BT$117-(CK$75*COS($CB357)))^2)^2+$BX$92^2)^5))</f>
        <v>0.14258217089071409</v>
      </c>
      <c r="CL357" s="2">
        <f>((3*CL$75*$BX$88*$BX$98*$BX$95)/(2*PI()))*(($BX$92^3)/(SQRT(SQRT(((CL$75*SIN($CB357))^2)+($BT$117-(CL$75*COS($CB357)))^2)^2+$BX$92^2)^5))</f>
        <v>0.14751877268016597</v>
      </c>
      <c r="CM357" s="2">
        <f>((3*CM$75*$BX$88*$BX$98*$BX$95)/(2*PI()))*(($BX$92^3)/(SQRT(SQRT(((CM$75*SIN($CB357))^2)+($BT$117-(CM$75*COS($CB357)))^2)^2+$BX$92^2)^5))</f>
        <v>0.15058756956409078</v>
      </c>
    </row>
    <row r="358" spans="80:91" x14ac:dyDescent="0.2">
      <c r="CB358">
        <f>CB357+$BX$98</f>
        <v>2.748893571891069</v>
      </c>
      <c r="CC358" s="79"/>
      <c r="CD358" s="2">
        <f>((3*CD$75*$BX$88*$BX$98*$BX$95)/(2*PI()))*(($BX$92^3)/(SQRT(SQRT(((CD$75*SIN($CB358))^2)+($BT$117-(CD$75*COS($CB358)))^2)^2+$BX$92^2)^5))</f>
        <v>1.7970651212368131E-2</v>
      </c>
      <c r="CE358" s="2">
        <f>((3*CE$75*$BX$88*$BX$98*$BX$95)/(2*PI()))*(($BX$92^3)/(SQRT(SQRT(((CE$75*SIN($CB358))^2)+($BT$117-(CE$75*COS($CB358)))^2)^2+$BX$92^2)^5))</f>
        <v>4.8497067302507045E-2</v>
      </c>
      <c r="CF358" s="2">
        <f>((3*CF$75*$BX$88*$BX$98*$BX$95)/(2*PI()))*(($BX$92^3)/(SQRT(SQRT(((CF$75*SIN($CB358))^2)+($BT$117-(CF$75*COS($CB358)))^2)^2+$BX$92^2)^5))</f>
        <v>7.2770975725521686E-2</v>
      </c>
      <c r="CG358" s="2">
        <f>((3*CG$75*$BX$88*$BX$98*$BX$95)/(2*PI()))*(($BX$92^3)/(SQRT(SQRT(((CG$75*SIN($CB358))^2)+($BT$117-(CG$75*COS($CB358)))^2)^2+$BX$92^2)^5))</f>
        <v>9.1807109354975186E-2</v>
      </c>
      <c r="CH358" s="2">
        <f>((3*CH$75*$BX$88*$BX$98*$BX$95)/(2*PI()))*(($BX$92^3)/(SQRT(SQRT(((CH$75*SIN($CB358))^2)+($BT$117-(CH$75*COS($CB358)))^2)^2+$BX$92^2)^5))</f>
        <v>0.10647168608326918</v>
      </c>
      <c r="CI358" s="2">
        <f>((3*CI$75*$BX$88*$BX$98*$BX$95)/(2*PI()))*(($BX$92^3)/(SQRT(SQRT(((CI$75*SIN($CB358))^2)+($BT$117-(CI$75*COS($CB358)))^2)^2+$BX$92^2)^5))</f>
        <v>0.11750147700840918</v>
      </c>
      <c r="CJ358" s="2">
        <f>((3*CJ$75*$BX$88*$BX$98*$BX$95)/(2*PI()))*(($BX$92^3)/(SQRT(SQRT(((CJ$75*SIN($CB358))^2)+($BT$117-(CJ$75*COS($CB358)))^2)^2+$BX$92^2)^5))</f>
        <v>0.12552114256280489</v>
      </c>
      <c r="CK358" s="2">
        <f>((3*CK$75*$BX$88*$BX$98*$BX$95)/(2*PI()))*(($BX$92^3)/(SQRT(SQRT(((CK$75*SIN($CB358))^2)+($BT$117-(CK$75*COS($CB358)))^2)^2+$BX$92^2)^5))</f>
        <v>0.13105876327145291</v>
      </c>
      <c r="CL358" s="2">
        <f>((3*CL$75*$BX$88*$BX$98*$BX$95)/(2*PI()))*(($BX$92^3)/(SQRT(SQRT(((CL$75*SIN($CB358))^2)+($BT$117-(CL$75*COS($CB358)))^2)^2+$BX$92^2)^5))</f>
        <v>0.13455959204034357</v>
      </c>
      <c r="CM358" s="2">
        <f>((3*CM$75*$BX$88*$BX$98*$BX$95)/(2*PI()))*(($BX$92^3)/(SQRT(SQRT(((CM$75*SIN($CB358))^2)+($BT$117-(CM$75*COS($CB358)))^2)^2+$BX$92^2)^5))</f>
        <v>0.13639811829566989</v>
      </c>
    </row>
    <row r="359" spans="80:91" x14ac:dyDescent="0.2">
      <c r="CB359">
        <f>CB358+$BX$98</f>
        <v>3.0106929596902186</v>
      </c>
      <c r="CC359" s="79"/>
      <c r="CD359" s="2">
        <f>((3*CD$75*$BX$88*$BX$98*$BX$95)/(2*PI()))*(($BX$92^3)/(SQRT(SQRT(((CD$75*SIN($CB359))^2)+($BT$117-(CD$75*COS($CB359)))^2)^2+$BX$92^2)^5))</f>
        <v>1.7902259585148919E-2</v>
      </c>
      <c r="CE359" s="2">
        <f>((3*CE$75*$BX$88*$BX$98*$BX$95)/(2*PI()))*(($BX$92^3)/(SQRT(SQRT(((CE$75*SIN($CB359))^2)+($BT$117-(CE$75*COS($CB359)))^2)^2+$BX$92^2)^5))</f>
        <v>4.796896241560078E-2</v>
      </c>
      <c r="CF359" s="2">
        <f>((3*CF$75*$BX$88*$BX$98*$BX$95)/(2*PI()))*(($BX$92^3)/(SQRT(SQRT(((CF$75*SIN($CB359))^2)+($BT$117-(CF$75*COS($CB359)))^2)^2+$BX$92^2)^5))</f>
        <v>7.1510344264560405E-2</v>
      </c>
      <c r="CG359" s="2">
        <f>((3*CG$75*$BX$88*$BX$98*$BX$95)/(2*PI()))*(($BX$92^3)/(SQRT(SQRT(((CG$75*SIN($CB359))^2)+($BT$117-(CG$75*COS($CB359)))^2)^2+$BX$92^2)^5))</f>
        <v>8.9680239691396102E-2</v>
      </c>
      <c r="CH359" s="2">
        <f>((3*CH$75*$BX$88*$BX$98*$BX$95)/(2*PI()))*(($BX$92^3)/(SQRT(SQRT(((CH$75*SIN($CB359))^2)+($BT$117-(CH$75*COS($CB359)))^2)^2+$BX$92^2)^5))</f>
        <v>0.10344005226078076</v>
      </c>
      <c r="CI359" s="2">
        <f>((3*CI$75*$BX$88*$BX$98*$BX$95)/(2*PI()))*(($BX$92^3)/(SQRT(SQRT(((CI$75*SIN($CB359))^2)+($BT$117-(CI$75*COS($CB359)))^2)^2+$BX$92^2)^5))</f>
        <v>0.11358953207210139</v>
      </c>
      <c r="CJ359" s="2">
        <f>((3*CJ$75*$BX$88*$BX$98*$BX$95)/(2*PI()))*(($BX$92^3)/(SQRT(SQRT(((CJ$75*SIN($CB359))^2)+($BT$117-(CJ$75*COS($CB359)))^2)^2+$BX$92^2)^5))</f>
        <v>0.1207929844939451</v>
      </c>
      <c r="CK359" s="2">
        <f>((3*CK$75*$BX$88*$BX$98*$BX$95)/(2*PI()))*(($BX$92^3)/(SQRT(SQRT(((CK$75*SIN($CB359))^2)+($BT$117-(CK$75*COS($CB359)))^2)^2+$BX$92^2)^5))</f>
        <v>0.12560146926699414</v>
      </c>
      <c r="CL359" s="2">
        <f>((3*CL$75*$BX$88*$BX$98*$BX$95)/(2*PI()))*(($BX$92^3)/(SQRT(SQRT(((CL$75*SIN($CB359))^2)+($BT$117-(CL$75*COS($CB359)))^2)^2+$BX$92^2)^5))</f>
        <v>0.12847152310645915</v>
      </c>
      <c r="CM359" s="2">
        <f>((3*CM$75*$BX$88*$BX$98*$BX$95)/(2*PI()))*(($BX$92^3)/(SQRT(SQRT(((CM$75*SIN($CB359))^2)+($BT$117-(CM$75*COS($CB359)))^2)^2+$BX$92^2)^5))</f>
        <v>0.12978089628768147</v>
      </c>
    </row>
    <row r="360" spans="80:91" x14ac:dyDescent="0.2">
      <c r="CB360">
        <f>CB359+$BX$98</f>
        <v>3.2724923474893681</v>
      </c>
      <c r="CC360" s="79"/>
      <c r="CD360" s="2">
        <f>((3*CD$75*$BX$88*$BX$98*$BX$95)/(2*PI()))*(($BX$92^3)/(SQRT(SQRT(((CD$75*SIN($CB360))^2)+($BT$117-(CD$75*COS($CB360)))^2)^2+$BX$92^2)^5))</f>
        <v>1.7902259585148919E-2</v>
      </c>
      <c r="CE360" s="2">
        <f>((3*CE$75*$BX$88*$BX$98*$BX$95)/(2*PI()))*(($BX$92^3)/(SQRT(SQRT(((CE$75*SIN($CB360))^2)+($BT$117-(CE$75*COS($CB360)))^2)^2+$BX$92^2)^5))</f>
        <v>4.796896241560078E-2</v>
      </c>
      <c r="CF360" s="2">
        <f>((3*CF$75*$BX$88*$BX$98*$BX$95)/(2*PI()))*(($BX$92^3)/(SQRT(SQRT(((CF$75*SIN($CB360))^2)+($BT$117-(CF$75*COS($CB360)))^2)^2+$BX$92^2)^5))</f>
        <v>7.1510344264560405E-2</v>
      </c>
      <c r="CG360" s="2">
        <f>((3*CG$75*$BX$88*$BX$98*$BX$95)/(2*PI()))*(($BX$92^3)/(SQRT(SQRT(((CG$75*SIN($CB360))^2)+($BT$117-(CG$75*COS($CB360)))^2)^2+$BX$92^2)^5))</f>
        <v>8.9680239691396102E-2</v>
      </c>
      <c r="CH360" s="2">
        <f>((3*CH$75*$BX$88*$BX$98*$BX$95)/(2*PI()))*(($BX$92^3)/(SQRT(SQRT(((CH$75*SIN($CB360))^2)+($BT$117-(CH$75*COS($CB360)))^2)^2+$BX$92^2)^5))</f>
        <v>0.10344005226078076</v>
      </c>
      <c r="CI360" s="2">
        <f>((3*CI$75*$BX$88*$BX$98*$BX$95)/(2*PI()))*(($BX$92^3)/(SQRT(SQRT(((CI$75*SIN($CB360))^2)+($BT$117-(CI$75*COS($CB360)))^2)^2+$BX$92^2)^5))</f>
        <v>0.11358953207210139</v>
      </c>
      <c r="CJ360" s="2">
        <f>((3*CJ$75*$BX$88*$BX$98*$BX$95)/(2*PI()))*(($BX$92^3)/(SQRT(SQRT(((CJ$75*SIN($CB360))^2)+($BT$117-(CJ$75*COS($CB360)))^2)^2+$BX$92^2)^5))</f>
        <v>0.1207929844939451</v>
      </c>
      <c r="CK360" s="2">
        <f>((3*CK$75*$BX$88*$BX$98*$BX$95)/(2*PI()))*(($BX$92^3)/(SQRT(SQRT(((CK$75*SIN($CB360))^2)+($BT$117-(CK$75*COS($CB360)))^2)^2+$BX$92^2)^5))</f>
        <v>0.12560146926699414</v>
      </c>
      <c r="CL360" s="2">
        <f>((3*CL$75*$BX$88*$BX$98*$BX$95)/(2*PI()))*(($BX$92^3)/(SQRT(SQRT(((CL$75*SIN($CB360))^2)+($BT$117-(CL$75*COS($CB360)))^2)^2+$BX$92^2)^5))</f>
        <v>0.12847152310645915</v>
      </c>
      <c r="CM360" s="2">
        <f>((3*CM$75*$BX$88*$BX$98*$BX$95)/(2*PI()))*(($BX$92^3)/(SQRT(SQRT(((CM$75*SIN($CB360))^2)+($BT$117-(CM$75*COS($CB360)))^2)^2+$BX$92^2)^5))</f>
        <v>0.12978089628768147</v>
      </c>
    </row>
    <row r="361" spans="80:91" x14ac:dyDescent="0.2">
      <c r="CB361">
        <f>CB360+$BX$98</f>
        <v>3.5342917352885177</v>
      </c>
      <c r="CC361" s="79"/>
      <c r="CD361" s="2">
        <f>((3*CD$75*$BX$88*$BX$98*$BX$95)/(2*PI()))*(($BX$92^3)/(SQRT(SQRT(((CD$75*SIN($CB361))^2)+($BT$117-(CD$75*COS($CB361)))^2)^2+$BX$92^2)^5))</f>
        <v>1.7970651212368131E-2</v>
      </c>
      <c r="CE361" s="2">
        <f>((3*CE$75*$BX$88*$BX$98*$BX$95)/(2*PI()))*(($BX$92^3)/(SQRT(SQRT(((CE$75*SIN($CB361))^2)+($BT$117-(CE$75*COS($CB361)))^2)^2+$BX$92^2)^5))</f>
        <v>4.8497067302507045E-2</v>
      </c>
      <c r="CF361" s="2">
        <f>((3*CF$75*$BX$88*$BX$98*$BX$95)/(2*PI()))*(($BX$92^3)/(SQRT(SQRT(((CF$75*SIN($CB361))^2)+($BT$117-(CF$75*COS($CB361)))^2)^2+$BX$92^2)^5))</f>
        <v>7.2770975725521686E-2</v>
      </c>
      <c r="CG361" s="2">
        <f>((3*CG$75*$BX$88*$BX$98*$BX$95)/(2*PI()))*(($BX$92^3)/(SQRT(SQRT(((CG$75*SIN($CB361))^2)+($BT$117-(CG$75*COS($CB361)))^2)^2+$BX$92^2)^5))</f>
        <v>9.1807109354975186E-2</v>
      </c>
      <c r="CH361" s="2">
        <f>((3*CH$75*$BX$88*$BX$98*$BX$95)/(2*PI()))*(($BX$92^3)/(SQRT(SQRT(((CH$75*SIN($CB361))^2)+($BT$117-(CH$75*COS($CB361)))^2)^2+$BX$92^2)^5))</f>
        <v>0.10647168608326918</v>
      </c>
      <c r="CI361" s="2">
        <f>((3*CI$75*$BX$88*$BX$98*$BX$95)/(2*PI()))*(($BX$92^3)/(SQRT(SQRT(((CI$75*SIN($CB361))^2)+($BT$117-(CI$75*COS($CB361)))^2)^2+$BX$92^2)^5))</f>
        <v>0.11750147700840918</v>
      </c>
      <c r="CJ361" s="2">
        <f>((3*CJ$75*$BX$88*$BX$98*$BX$95)/(2*PI()))*(($BX$92^3)/(SQRT(SQRT(((CJ$75*SIN($CB361))^2)+($BT$117-(CJ$75*COS($CB361)))^2)^2+$BX$92^2)^5))</f>
        <v>0.12552114256280489</v>
      </c>
      <c r="CK361" s="2">
        <f>((3*CK$75*$BX$88*$BX$98*$BX$95)/(2*PI()))*(($BX$92^3)/(SQRT(SQRT(((CK$75*SIN($CB361))^2)+($BT$117-(CK$75*COS($CB361)))^2)^2+$BX$92^2)^5))</f>
        <v>0.13105876327145291</v>
      </c>
      <c r="CL361" s="2">
        <f>((3*CL$75*$BX$88*$BX$98*$BX$95)/(2*PI()))*(($BX$92^3)/(SQRT(SQRT(((CL$75*SIN($CB361))^2)+($BT$117-(CL$75*COS($CB361)))^2)^2+$BX$92^2)^5))</f>
        <v>0.13455959204034357</v>
      </c>
      <c r="CM361" s="2">
        <f>((3*CM$75*$BX$88*$BX$98*$BX$95)/(2*PI()))*(($BX$92^3)/(SQRT(SQRT(((CM$75*SIN($CB361))^2)+($BT$117-(CM$75*COS($CB361)))^2)^2+$BX$92^2)^5))</f>
        <v>0.13639811829566989</v>
      </c>
    </row>
    <row r="362" spans="80:91" x14ac:dyDescent="0.2">
      <c r="CB362">
        <f>CB361+$BX$98</f>
        <v>3.7960911230876673</v>
      </c>
      <c r="CC362" s="79"/>
      <c r="CD362" s="2">
        <f>((3*CD$75*$BX$88*$BX$98*$BX$95)/(2*PI()))*(($BX$92^3)/(SQRT(SQRT(((CD$75*SIN($CB362))^2)+($BT$117-(CD$75*COS($CB362)))^2)^2+$BX$92^2)^5))</f>
        <v>1.8103813383650285E-2</v>
      </c>
      <c r="CE362" s="2">
        <f>((3*CE$75*$BX$88*$BX$98*$BX$95)/(2*PI()))*(($BX$92^3)/(SQRT(SQRT(((CE$75*SIN($CB362))^2)+($BT$117-(CE$75*COS($CB362)))^2)^2+$BX$92^2)^5))</f>
        <v>4.9540584444392792E-2</v>
      </c>
      <c r="CF362" s="2">
        <f>((3*CF$75*$BX$88*$BX$98*$BX$95)/(2*PI()))*(($BX$92^3)/(SQRT(SQRT(((CF$75*SIN($CB362))^2)+($BT$117-(CF$75*COS($CB362)))^2)^2+$BX$92^2)^5))</f>
        <v>7.5295949546283047E-2</v>
      </c>
      <c r="CG362" s="2">
        <f>((3*CG$75*$BX$88*$BX$98*$BX$95)/(2*PI()))*(($BX$92^3)/(SQRT(SQRT(((CG$75*SIN($CB362))^2)+($BT$117-(CG$75*COS($CB362)))^2)^2+$BX$92^2)^5))</f>
        <v>9.612053109047787E-2</v>
      </c>
      <c r="CH362" s="2">
        <f>((3*CH$75*$BX$88*$BX$98*$BX$95)/(2*PI()))*(($BX$92^3)/(SQRT(SQRT(((CH$75*SIN($CB362))^2)+($BT$117-(CH$75*COS($CB362)))^2)^2+$BX$92^2)^5))</f>
        <v>0.11269077195175747</v>
      </c>
      <c r="CI362" s="2">
        <f>((3*CI$75*$BX$88*$BX$98*$BX$95)/(2*PI()))*(($BX$92^3)/(SQRT(SQRT(((CI$75*SIN($CB362))^2)+($BT$117-(CI$75*COS($CB362)))^2)^2+$BX$92^2)^5))</f>
        <v>0.12561107874724012</v>
      </c>
      <c r="CJ362" s="2">
        <f>((3*CJ$75*$BX$88*$BX$98*$BX$95)/(2*PI()))*(($BX$92^3)/(SQRT(SQRT(((CJ$75*SIN($CB362))^2)+($BT$117-(CJ$75*COS($CB362)))^2)^2+$BX$92^2)^5))</f>
        <v>0.13541746804314184</v>
      </c>
      <c r="CK362" s="2">
        <f>((3*CK$75*$BX$88*$BX$98*$BX$95)/(2*PI()))*(($BX$92^3)/(SQRT(SQRT(((CK$75*SIN($CB362))^2)+($BT$117-(CK$75*COS($CB362)))^2)^2+$BX$92^2)^5))</f>
        <v>0.14258217089071409</v>
      </c>
      <c r="CL362" s="2">
        <f>((3*CL$75*$BX$88*$BX$98*$BX$95)/(2*PI()))*(($BX$92^3)/(SQRT(SQRT(((CL$75*SIN($CB362))^2)+($BT$117-(CL$75*COS($CB362)))^2)^2+$BX$92^2)^5))</f>
        <v>0.14751877268016608</v>
      </c>
      <c r="CM362" s="2">
        <f>((3*CM$75*$BX$88*$BX$98*$BX$95)/(2*PI()))*(($BX$92^3)/(SQRT(SQRT(((CM$75*SIN($CB362))^2)+($BT$117-(CM$75*COS($CB362)))^2)^2+$BX$92^2)^5))</f>
        <v>0.150587569564091</v>
      </c>
    </row>
    <row r="363" spans="80:91" x14ac:dyDescent="0.2">
      <c r="CB363">
        <f>CB362+$BX$98</f>
        <v>4.0578905108868168</v>
      </c>
      <c r="CC363" s="79"/>
      <c r="CD363" s="2">
        <f>((3*CD$75*$BX$88*$BX$98*$BX$95)/(2*PI()))*(($BX$92^3)/(SQRT(SQRT(((CD$75*SIN($CB363))^2)+($BT$117-(CD$75*COS($CB363)))^2)^2+$BX$92^2)^5))</f>
        <v>1.8294502744125592E-2</v>
      </c>
      <c r="CE363" s="2">
        <f>((3*CE$75*$BX$88*$BX$98*$BX$95)/(2*PI()))*(($BX$92^3)/(SQRT(SQRT(((CE$75*SIN($CB363))^2)+($BT$117-(CE$75*COS($CB363)))^2)^2+$BX$92^2)^5))</f>
        <v>5.107076105482744E-2</v>
      </c>
      <c r="CF363" s="2">
        <f>((3*CF$75*$BX$88*$BX$98*$BX$95)/(2*PI()))*(($BX$92^3)/(SQRT(SQRT(((CF$75*SIN($CB363))^2)+($BT$117-(CF$75*COS($CB363)))^2)^2+$BX$92^2)^5))</f>
        <v>7.9080989649670294E-2</v>
      </c>
      <c r="CG363" s="2">
        <f>((3*CG$75*$BX$88*$BX$98*$BX$95)/(2*PI()))*(($BX$92^3)/(SQRT(SQRT(((CG$75*SIN($CB363))^2)+($BT$117-(CG$75*COS($CB363)))^2)^2+$BX$92^2)^5))</f>
        <v>0.10272012736158401</v>
      </c>
      <c r="CH363" s="2">
        <f>((3*CH$75*$BX$88*$BX$98*$BX$95)/(2*PI()))*(($BX$92^3)/(SQRT(SQRT(((CH$75*SIN($CB363))^2)+($BT$117-(CH$75*COS($CB363)))^2)^2+$BX$92^2)^5))</f>
        <v>0.12238804317144839</v>
      </c>
      <c r="CI363" s="2">
        <f>((3*CI$75*$BX$88*$BX$98*$BX$95)/(2*PI()))*(($BX$92^3)/(SQRT(SQRT(((CI$75*SIN($CB363))^2)+($BT$117-(CI$75*COS($CB363)))^2)^2+$BX$92^2)^5))</f>
        <v>0.13847967902836972</v>
      </c>
      <c r="CJ363" s="2">
        <f>((3*CJ$75*$BX$88*$BX$98*$BX$95)/(2*PI()))*(($BX$92^3)/(SQRT(SQRT(((CJ$75*SIN($CB363))^2)+($BT$117-(CJ$75*COS($CB363)))^2)^2+$BX$92^2)^5))</f>
        <v>0.15137739874306302</v>
      </c>
      <c r="CK363" s="2">
        <f>((3*CK$75*$BX$88*$BX$98*$BX$95)/(2*PI()))*(($BX$92^3)/(SQRT(SQRT(((CK$75*SIN($CB363))^2)+($BT$117-(CK$75*COS($CB363)))^2)^2+$BX$92^2)^5))</f>
        <v>0.16144531897458589</v>
      </c>
      <c r="CL363" s="2">
        <f>((3*CL$75*$BX$88*$BX$98*$BX$95)/(2*PI()))*(($BX$92^3)/(SQRT(SQRT(((CL$75*SIN($CB363))^2)+($BT$117-(CL$75*COS($CB363)))^2)^2+$BX$92^2)^5))</f>
        <v>0.1690253635600753</v>
      </c>
      <c r="CM363" s="2">
        <f>((3*CM$75*$BX$88*$BX$98*$BX$95)/(2*PI()))*(($BX$92^3)/(SQRT(SQRT(((CM$75*SIN($CB363))^2)+($BT$117-(CM$75*COS($CB363)))^2)^2+$BX$92^2)^5))</f>
        <v>0.17443477176579283</v>
      </c>
    </row>
    <row r="364" spans="80:91" x14ac:dyDescent="0.2">
      <c r="CB364">
        <f>CB363+$BX$98</f>
        <v>4.319689898685966</v>
      </c>
      <c r="CC364" s="79"/>
      <c r="CD364" s="2">
        <f>((3*CD$75*$BX$88*$BX$98*$BX$95)/(2*PI()))*(($BX$92^3)/(SQRT(SQRT(((CD$75*SIN($CB364))^2)+($BT$117-(CD$75*COS($CB364)))^2)^2+$BX$92^2)^5))</f>
        <v>1.8531901199023783E-2</v>
      </c>
      <c r="CE364" s="2">
        <f>((3*CE$75*$BX$88*$BX$98*$BX$95)/(2*PI()))*(($BX$92^3)/(SQRT(SQRT(((CE$75*SIN($CB364))^2)+($BT$117-(CE$75*COS($CB364)))^2)^2+$BX$92^2)^5))</f>
        <v>5.3036493374468481E-2</v>
      </c>
      <c r="CF364" s="2">
        <f>((3*CF$75*$BX$88*$BX$98*$BX$95)/(2*PI()))*(($BX$92^3)/(SQRT(SQRT(((CF$75*SIN($CB364))^2)+($BT$117-(CF$75*COS($CB364)))^2)^2+$BX$92^2)^5))</f>
        <v>8.408958912554837E-2</v>
      </c>
      <c r="CG364" s="2">
        <f>((3*CG$75*$BX$88*$BX$98*$BX$95)/(2*PI()))*(($BX$92^3)/(SQRT(SQRT(((CG$75*SIN($CB364))^2)+($BT$117-(CG$75*COS($CB364)))^2)^2+$BX$92^2)^5))</f>
        <v>0.1116999662808172</v>
      </c>
      <c r="CH364" s="2">
        <f>((3*CH$75*$BX$88*$BX$98*$BX$95)/(2*PI()))*(($BX$92^3)/(SQRT(SQRT(((CH$75*SIN($CB364))^2)+($BT$117-(CH$75*COS($CB364)))^2)^2+$BX$92^2)^5))</f>
        <v>0.1359325642156764</v>
      </c>
      <c r="CI364" s="2">
        <f>((3*CI$75*$BX$88*$BX$98*$BX$95)/(2*PI()))*(($BX$92^3)/(SQRT(SQRT(((CI$75*SIN($CB364))^2)+($BT$117-(CI$75*COS($CB364)))^2)^2+$BX$92^2)^5))</f>
        <v>0.15689947702856358</v>
      </c>
      <c r="CJ364" s="2">
        <f>((3*CJ$75*$BX$88*$BX$98*$BX$95)/(2*PI()))*(($BX$92^3)/(SQRT(SQRT(((CJ$75*SIN($CB364))^2)+($BT$117-(CJ$75*COS($CB364)))^2)^2+$BX$92^2)^5))</f>
        <v>0.17475083044633052</v>
      </c>
      <c r="CK364" s="2">
        <f>((3*CK$75*$BX$88*$BX$98*$BX$95)/(2*PI()))*(($BX$92^3)/(SQRT(SQRT(((CK$75*SIN($CB364))^2)+($BT$117-(CK$75*COS($CB364)))^2)^2+$BX$92^2)^5))</f>
        <v>0.18966593206335433</v>
      </c>
      <c r="CL364" s="2">
        <f>((3*CL$75*$BX$88*$BX$98*$BX$95)/(2*PI()))*(($BX$92^3)/(SQRT(SQRT(((CL$75*SIN($CB364))^2)+($BT$117-(CL$75*COS($CB364)))^2)^2+$BX$92^2)^5))</f>
        <v>0.20184499544190929</v>
      </c>
      <c r="CM364" s="2">
        <f>((3*CM$75*$BX$88*$BX$98*$BX$95)/(2*PI()))*(($BX$92^3)/(SQRT(SQRT(((CM$75*SIN($CB364))^2)+($BT$117-(CM$75*COS($CB364)))^2)^2+$BX$92^2)^5))</f>
        <v>0.21150165043124117</v>
      </c>
    </row>
    <row r="365" spans="80:91" x14ac:dyDescent="0.2">
      <c r="CB365">
        <f>CB364+$BX$98</f>
        <v>4.5814892864851151</v>
      </c>
      <c r="CC365" s="79"/>
      <c r="CD365" s="2">
        <f>((3*CD$75*$BX$88*$BX$98*$BX$95)/(2*PI()))*(($BX$92^3)/(SQRT(SQRT(((CD$75*SIN($CB365))^2)+($BT$117-(CD$75*COS($CB365)))^2)^2+$BX$92^2)^5))</f>
        <v>1.8801803706223561E-2</v>
      </c>
      <c r="CE365" s="2">
        <f>((3*CE$75*$BX$88*$BX$98*$BX$95)/(2*PI()))*(($BX$92^3)/(SQRT(SQRT(((CE$75*SIN($CB365))^2)+($BT$117-(CE$75*COS($CB365)))^2)^2+$BX$92^2)^5))</f>
        <v>5.5356235182931111E-2</v>
      </c>
      <c r="CF365" s="2">
        <f>((3*CF$75*$BX$88*$BX$98*$BX$95)/(2*PI()))*(($BX$92^3)/(SQRT(SQRT(((CF$75*SIN($CB365))^2)+($BT$117-(CF$75*COS($CB365)))^2)^2+$BX$92^2)^5))</f>
        <v>9.0215840109510406E-2</v>
      </c>
      <c r="CG365" s="2">
        <f>((3*CG$75*$BX$88*$BX$98*$BX$95)/(2*PI()))*(($BX$92^3)/(SQRT(SQRT(((CG$75*SIN($CB365))^2)+($BT$117-(CG$75*COS($CB365)))^2)^2+$BX$92^2)^5))</f>
        <v>0.12306730190162889</v>
      </c>
      <c r="CH365" s="2">
        <f>((3*CH$75*$BX$88*$BX$98*$BX$95)/(2*PI()))*(($BX$92^3)/(SQRT(SQRT(((CH$75*SIN($CB365))^2)+($BT$117-(CH$75*COS($CB365)))^2)^2+$BX$92^2)^5))</f>
        <v>0.15364965005176404</v>
      </c>
      <c r="CI365" s="2">
        <f>((3*CI$75*$BX$88*$BX$98*$BX$95)/(2*PI()))*(($BX$92^3)/(SQRT(SQRT(((CI$75*SIN($CB365))^2)+($BT$117-(CI$75*COS($CB365)))^2)^2+$BX$92^2)^5))</f>
        <v>0.18175734203381999</v>
      </c>
      <c r="CJ365" s="2">
        <f>((3*CJ$75*$BX$88*$BX$98*$BX$95)/(2*PI()))*(($BX$92^3)/(SQRT(SQRT(((CJ$75*SIN($CB365))^2)+($BT$117-(CJ$75*COS($CB365)))^2)^2+$BX$92^2)^5))</f>
        <v>0.20724120573990565</v>
      </c>
      <c r="CK365" s="2">
        <f>((3*CK$75*$BX$88*$BX$98*$BX$95)/(2*PI()))*(($BX$92^3)/(SQRT(SQRT(((CK$75*SIN($CB365))^2)+($BT$117-(CK$75*COS($CB365)))^2)^2+$BX$92^2)^5))</f>
        <v>0.2300074052867942</v>
      </c>
      <c r="CL365" s="2">
        <f>((3*CL$75*$BX$88*$BX$98*$BX$95)/(2*PI()))*(($BX$92^3)/(SQRT(SQRT(((CL$75*SIN($CB365))^2)+($BT$117-(CL$75*COS($CB365)))^2)^2+$BX$92^2)^5))</f>
        <v>0.25001468357027284</v>
      </c>
      <c r="CM365" s="2">
        <f>((3*CM$75*$BX$88*$BX$98*$BX$95)/(2*PI()))*(($BX$92^3)/(SQRT(SQRT(((CM$75*SIN($CB365))^2)+($BT$117-(CM$75*COS($CB365)))^2)^2+$BX$92^2)^5))</f>
        <v>0.26727019703747007</v>
      </c>
    </row>
    <row r="366" spans="80:91" x14ac:dyDescent="0.2">
      <c r="CB366">
        <f>CB365+$BX$98</f>
        <v>4.8432886742842642</v>
      </c>
      <c r="CC366" s="79"/>
      <c r="CD366" s="2">
        <f>((3*CD$75*$BX$88*$BX$98*$BX$95)/(2*PI()))*(($BX$92^3)/(SQRT(SQRT(((CD$75*SIN($CB366))^2)+($BT$117-(CD$75*COS($CB366)))^2)^2+$BX$92^2)^5))</f>
        <v>1.9087061007524535E-2</v>
      </c>
      <c r="CE366" s="2">
        <f>((3*CE$75*$BX$88*$BX$98*$BX$95)/(2*PI()))*(($BX$92^3)/(SQRT(SQRT(((CE$75*SIN($CB366))^2)+($BT$117-(CE$75*COS($CB366)))^2)^2+$BX$92^2)^5))</f>
        <v>5.791026197902345E-2</v>
      </c>
      <c r="CF366" s="2">
        <f>((3*CF$75*$BX$88*$BX$98*$BX$95)/(2*PI()))*(($BX$92^3)/(SQRT(SQRT(((CF$75*SIN($CB366))^2)+($BT$117-(CF$75*COS($CB366)))^2)^2+$BX$92^2)^5))</f>
        <v>9.7237253440047897E-2</v>
      </c>
      <c r="CG366" s="2">
        <f>((3*CG$75*$BX$88*$BX$98*$BX$95)/(2*PI()))*(($BX$92^3)/(SQRT(SQRT(((CG$75*SIN($CB366))^2)+($BT$117-(CG$75*COS($CB366)))^2)^2+$BX$92^2)^5))</f>
        <v>0.13661782329606539</v>
      </c>
      <c r="CH366" s="2">
        <f>((3*CH$75*$BX$88*$BX$98*$BX$95)/(2*PI()))*(($BX$92^3)/(SQRT(SQRT(((CH$75*SIN($CB366))^2)+($BT$117-(CH$75*COS($CB366)))^2)^2+$BX$92^2)^5))</f>
        <v>0.17559393530521117</v>
      </c>
      <c r="CI366" s="2">
        <f>((3*CI$75*$BX$88*$BX$98*$BX$95)/(2*PI()))*(($BX$92^3)/(SQRT(SQRT(((CI$75*SIN($CB366))^2)+($BT$117-(CI$75*COS($CB366)))^2)^2+$BX$92^2)^5))</f>
        <v>0.21371207991670513</v>
      </c>
      <c r="CJ366" s="2">
        <f>((3*CJ$75*$BX$88*$BX$98*$BX$95)/(2*PI()))*(($BX$92^3)/(SQRT(SQRT(((CJ$75*SIN($CB366))^2)+($BT$117-(CJ$75*COS($CB366)))^2)^2+$BX$92^2)^5))</f>
        <v>0.25053553904250481</v>
      </c>
      <c r="CK366" s="2">
        <f>((3*CK$75*$BX$88*$BX$98*$BX$95)/(2*PI()))*(($BX$92^3)/(SQRT(SQRT(((CK$75*SIN($CB366))^2)+($BT$117-(CK$75*COS($CB366)))^2)^2+$BX$92^2)^5))</f>
        <v>0.28565597094718143</v>
      </c>
      <c r="CL366" s="2">
        <f>((3*CL$75*$BX$88*$BX$98*$BX$95)/(2*PI()))*(($BX$92^3)/(SQRT(SQRT(((CL$75*SIN($CB366))^2)+($BT$117-(CL$75*COS($CB366)))^2)^2+$BX$92^2)^5))</f>
        <v>0.31870376721972737</v>
      </c>
      <c r="CM366" s="2">
        <f>((3*CM$75*$BX$88*$BX$98*$BX$95)/(2*PI()))*(($BX$92^3)/(SQRT(SQRT(((CM$75*SIN($CB366))^2)+($BT$117-(CM$75*COS($CB366)))^2)^2+$BX$92^2)^5))</f>
        <v>0.34935671986835753</v>
      </c>
    </row>
    <row r="367" spans="80:91" x14ac:dyDescent="0.2">
      <c r="CB367">
        <f>CB366+$BX$98</f>
        <v>5.1050880620834134</v>
      </c>
      <c r="CC367" s="79"/>
      <c r="CD367" s="2">
        <f>((3*CD$75*$BX$88*$BX$98*$BX$95)/(2*PI()))*(($BX$92^3)/(SQRT(SQRT(((CD$75*SIN($CB367))^2)+($BT$117-(CD$75*COS($CB367)))^2)^2+$BX$92^2)^5))</f>
        <v>1.9368384547935134E-2</v>
      </c>
      <c r="CE367" s="2">
        <f>((3*CE$75*$BX$88*$BX$98*$BX$95)/(2*PI()))*(($BX$92^3)/(SQRT(SQRT(((CE$75*SIN($CB367))^2)+($BT$117-(CE$75*COS($CB367)))^2)^2+$BX$92^2)^5))</f>
        <v>6.0536684959117355E-2</v>
      </c>
      <c r="CF367" s="2">
        <f>((3*CF$75*$BX$88*$BX$98*$BX$95)/(2*PI()))*(($BX$92^3)/(SQRT(SQRT(((CF$75*SIN($CB367))^2)+($BT$117-(CF$75*COS($CB367)))^2)^2+$BX$92^2)^5))</f>
        <v>0.1047678461816364</v>
      </c>
      <c r="CG367" s="2">
        <f>((3*CG$75*$BX$88*$BX$98*$BX$95)/(2*PI()))*(($BX$92^3)/(SQRT(SQRT(((CG$75*SIN($CB367))^2)+($BT$117-(CG$75*COS($CB367)))^2)^2+$BX$92^2)^5))</f>
        <v>0.15177590777754191</v>
      </c>
      <c r="CH367" s="2">
        <f>((3*CH$75*$BX$88*$BX$98*$BX$95)/(2*PI()))*(($BX$92^3)/(SQRT(SQRT(((CH$75*SIN($CB367))^2)+($BT$117-(CH$75*COS($CB367)))^2)^2+$BX$92^2)^5))</f>
        <v>0.20119355977112119</v>
      </c>
      <c r="CI367" s="2">
        <f>((3*CI$75*$BX$88*$BX$98*$BX$95)/(2*PI()))*(($BX$92^3)/(SQRT(SQRT(((CI$75*SIN($CB367))^2)+($BT$117-(CI$75*COS($CB367)))^2)^2+$BX$92^2)^5))</f>
        <v>0.25257480785671133</v>
      </c>
      <c r="CJ367" s="2">
        <f>((3*CJ$75*$BX$88*$BX$98*$BX$95)/(2*PI()))*(($BX$92^3)/(SQRT(SQRT(((CJ$75*SIN($CB367))^2)+($BT$117-(CJ$75*COS($CB367)))^2)^2+$BX$92^2)^5))</f>
        <v>0.30540111159854205</v>
      </c>
      <c r="CK367" s="2">
        <f>((3*CK$75*$BX$88*$BX$98*$BX$95)/(2*PI()))*(($BX$92^3)/(SQRT(SQRT(((CK$75*SIN($CB367))^2)+($BT$117-(CK$75*COS($CB367)))^2)^2+$BX$92^2)^5))</f>
        <v>0.35909105947892034</v>
      </c>
      <c r="CL367" s="2">
        <f>((3*CL$75*$BX$88*$BX$98*$BX$95)/(2*PI()))*(($BX$92^3)/(SQRT(SQRT(((CL$75*SIN($CB367))^2)+($BT$117-(CL$75*COS($CB367)))^2)^2+$BX$92^2)^5))</f>
        <v>0.41301341052799606</v>
      </c>
      <c r="CM367" s="2">
        <f>((3*CM$75*$BX$88*$BX$98*$BX$95)/(2*PI()))*(($BX$92^3)/(SQRT(SQRT(((CM$75*SIN($CB367))^2)+($BT$117-(CM$75*COS($CB367)))^2)^2+$BX$92^2)^5))</f>
        <v>0.46650308440363669</v>
      </c>
    </row>
    <row r="368" spans="80:91" x14ac:dyDescent="0.2">
      <c r="CB368">
        <f>CB367+$BX$98</f>
        <v>5.3668874498825625</v>
      </c>
      <c r="CC368" s="79"/>
      <c r="CD368" s="2">
        <f>((3*CD$75*$BX$88*$BX$98*$BX$95)/(2*PI()))*(($BX$92^3)/(SQRT(SQRT(((CD$75*SIN($CB368))^2)+($BT$117-(CD$75*COS($CB368)))^2)^2+$BX$92^2)^5))</f>
        <v>1.96255724937834E-2</v>
      </c>
      <c r="CE368" s="2">
        <f>((3*CE$75*$BX$88*$BX$98*$BX$95)/(2*PI()))*(($BX$92^3)/(SQRT(SQRT(((CE$75*SIN($CB368))^2)+($BT$117-(CE$75*COS($CB368)))^2)^2+$BX$92^2)^5))</f>
        <v>6.3035459440840935E-2</v>
      </c>
      <c r="CF368" s="2">
        <f>((3*CF$75*$BX$88*$BX$98*$BX$95)/(2*PI()))*(($BX$92^3)/(SQRT(SQRT(((CF$75*SIN($CB368))^2)+($BT$117-(CF$75*COS($CB368)))^2)^2+$BX$92^2)^5))</f>
        <v>0.11223239070783828</v>
      </c>
      <c r="CG368" s="2">
        <f>((3*CG$75*$BX$88*$BX$98*$BX$95)/(2*PI()))*(($BX$92^3)/(SQRT(SQRT(((CG$75*SIN($CB368))^2)+($BT$117-(CG$75*COS($CB368)))^2)^2+$BX$92^2)^5))</f>
        <v>0.16744581792117089</v>
      </c>
      <c r="CH368" s="2">
        <f>((3*CH$75*$BX$88*$BX$98*$BX$95)/(2*PI()))*(($BX$92^3)/(SQRT(SQRT(((CH$75*SIN($CB368))^2)+($BT$117-(CH$75*COS($CB368)))^2)^2+$BX$92^2)^5))</f>
        <v>0.22881685413997818</v>
      </c>
      <c r="CI368" s="2">
        <f>((3*CI$75*$BX$88*$BX$98*$BX$95)/(2*PI()))*(($BX$92^3)/(SQRT(SQRT(((CI$75*SIN($CB368))^2)+($BT$117-(CI$75*COS($CB368)))^2)^2+$BX$92^2)^5))</f>
        <v>0.29637694960891509</v>
      </c>
      <c r="CJ368" s="2">
        <f>((3*CJ$75*$BX$88*$BX$98*$BX$95)/(2*PI()))*(($BX$92^3)/(SQRT(SQRT(((CJ$75*SIN($CB368))^2)+($BT$117-(CJ$75*COS($CB368)))^2)^2+$BX$92^2)^5))</f>
        <v>0.37002684848450812</v>
      </c>
      <c r="CK368" s="2">
        <f>((3*CK$75*$BX$88*$BX$98*$BX$95)/(2*PI()))*(($BX$92^3)/(SQRT(SQRT(((CK$75*SIN($CB368))^2)+($BT$117-(CK$75*COS($CB368)))^2)^2+$BX$92^2)^5))</f>
        <v>0.44951713710793589</v>
      </c>
      <c r="CL368" s="2">
        <f>((3*CL$75*$BX$88*$BX$98*$BX$95)/(2*PI()))*(($BX$92^3)/(SQRT(SQRT(((CL$75*SIN($CB368))^2)+($BT$117-(CL$75*COS($CB368)))^2)^2+$BX$92^2)^5))</f>
        <v>0.53443191035988735</v>
      </c>
      <c r="CM368" s="2">
        <f>((3*CM$75*$BX$88*$BX$98*$BX$95)/(2*PI()))*(($BX$92^3)/(SQRT(SQRT(((CM$75*SIN($CB368))^2)+($BT$117-(CM$75*COS($CB368)))^2)^2+$BX$92^2)^5))</f>
        <v>0.62417721165770723</v>
      </c>
    </row>
    <row r="369" spans="80:92" x14ac:dyDescent="0.2">
      <c r="CB369">
        <f>CB368+$BX$98</f>
        <v>5.6286868376817116</v>
      </c>
      <c r="CC369" s="79"/>
      <c r="CD369" s="2">
        <f>((3*CD$75*$BX$88*$BX$98*$BX$95)/(2*PI()))*(($BX$92^3)/(SQRT(SQRT(((CD$75*SIN($CB369))^2)+($BT$117-(CD$75*COS($CB369)))^2)^2+$BX$92^2)^5))</f>
        <v>1.9839124912404402E-2</v>
      </c>
      <c r="CE369" s="2">
        <f>((3*CE$75*$BX$88*$BX$98*$BX$95)/(2*PI()))*(($BX$92^3)/(SQRT(SQRT(((CE$75*SIN($CB369))^2)+($BT$117-(CE$75*COS($CB369)))^2)^2+$BX$92^2)^5))</f>
        <v>6.5184079737584083E-2</v>
      </c>
      <c r="CF369" s="2">
        <f>((3*CF$75*$BX$88*$BX$98*$BX$95)/(2*PI()))*(($BX$92^3)/(SQRT(SQRT(((CF$75*SIN($CB369))^2)+($BT$117-(CF$75*COS($CB369)))^2)^2+$BX$92^2)^5))</f>
        <v>0.11889095721027015</v>
      </c>
      <c r="CG369" s="2">
        <f>((3*CG$75*$BX$88*$BX$98*$BX$95)/(2*PI()))*(($BX$92^3)/(SQRT(SQRT(((CG$75*SIN($CB369))^2)+($BT$117-(CG$75*COS($CB369)))^2)^2+$BX$92^2)^5))</f>
        <v>0.18197161256212449</v>
      </c>
      <c r="CH369" s="2">
        <f>((3*CH$75*$BX$88*$BX$98*$BX$95)/(2*PI()))*(($BX$92^3)/(SQRT(SQRT(((CH$75*SIN($CB369))^2)+($BT$117-(CH$75*COS($CB369)))^2)^2+$BX$92^2)^5))</f>
        <v>0.2554714849554035</v>
      </c>
      <c r="CI369" s="2">
        <f>((3*CI$75*$BX$88*$BX$98*$BX$95)/(2*PI()))*(($BX$92^3)/(SQRT(SQRT(((CI$75*SIN($CB369))^2)+($BT$117-(CI$75*COS($CB369)))^2)^2+$BX$92^2)^5))</f>
        <v>0.3404437818627708</v>
      </c>
      <c r="CJ369" s="2">
        <f>((3*CJ$75*$BX$88*$BX$98*$BX$95)/(2*PI()))*(($BX$92^3)/(SQRT(SQRT(((CJ$75*SIN($CB369))^2)+($BT$117-(CJ$75*COS($CB369)))^2)^2+$BX$92^2)^5))</f>
        <v>0.43791512001079669</v>
      </c>
      <c r="CK369" s="2">
        <f>((3*CK$75*$BX$88*$BX$98*$BX$95)/(2*PI()))*(($BX$92^3)/(SQRT(SQRT(((CK$75*SIN($CB369))^2)+($BT$117-(CK$75*COS($CB369)))^2)^2+$BX$92^2)^5))</f>
        <v>0.54884178690045327</v>
      </c>
      <c r="CL369" s="2">
        <f>((3*CL$75*$BX$88*$BX$98*$BX$95)/(2*PI()))*(($BX$92^3)/(SQRT(SQRT(((CL$75*SIN($CB369))^2)+($BT$117-(CL$75*COS($CB369)))^2)^2+$BX$92^2)^5))</f>
        <v>0.6740562474557571</v>
      </c>
      <c r="CM369" s="2">
        <f>((3*CM$75*$BX$88*$BX$98*$BX$95)/(2*PI()))*(($BX$92^3)/(SQRT(SQRT(((CM$75*SIN($CB369))^2)+($BT$117-(CM$75*COS($CB369)))^2)^2+$BX$92^2)^5))</f>
        <v>0.81420422463575803</v>
      </c>
    </row>
    <row r="370" spans="80:92" x14ac:dyDescent="0.2">
      <c r="CB370">
        <f>CB369+$BX$98</f>
        <v>5.8904862254808608</v>
      </c>
      <c r="CC370" s="79"/>
      <c r="CD370" s="2">
        <f>((3*CD$75*$BX$88*$BX$98*$BX$95)/(2*PI()))*(($BX$92^3)/(SQRT(SQRT(((CD$75*SIN($CB370))^2)+($BT$117-(CD$75*COS($CB370)))^2)^2+$BX$92^2)^5))</f>
        <v>1.9992097577486292E-2</v>
      </c>
      <c r="CE370" s="2">
        <f>((3*CE$75*$BX$88*$BX$98*$BX$95)/(2*PI()))*(($BX$92^3)/(SQRT(SQRT(((CE$75*SIN($CB370))^2)+($BT$117-(CE$75*COS($CB370)))^2)^2+$BX$92^2)^5))</f>
        <v>6.6765744644060612E-2</v>
      </c>
      <c r="CF370" s="2">
        <f>((3*CF$75*$BX$88*$BX$98*$BX$95)/(2*PI()))*(($BX$92^3)/(SQRT(SQRT(((CF$75*SIN($CB370))^2)+($BT$117-(CF$75*COS($CB370)))^2)^2+$BX$92^2)^5))</f>
        <v>0.12393758042046339</v>
      </c>
      <c r="CG370" s="2">
        <f>((3*CG$75*$BX$88*$BX$98*$BX$95)/(2*PI()))*(($BX$92^3)/(SQRT(SQRT(((CG$75*SIN($CB370))^2)+($BT$117-(CG$75*COS($CB370)))^2)^2+$BX$92^2)^5))</f>
        <v>0.19332880560277313</v>
      </c>
      <c r="CH370" s="2">
        <f>((3*CH$75*$BX$88*$BX$98*$BX$95)/(2*PI()))*(($BX$92^3)/(SQRT(SQRT(((CH$75*SIN($CB370))^2)+($BT$117-(CH$75*COS($CB370)))^2)^2+$BX$92^2)^5))</f>
        <v>0.27701326250696418</v>
      </c>
      <c r="CI370" s="2">
        <f>((3*CI$75*$BX$88*$BX$98*$BX$95)/(2*PI()))*(($BX$92^3)/(SQRT(SQRT(((CI$75*SIN($CB370))^2)+($BT$117-(CI$75*COS($CB370)))^2)^2+$BX$92^2)^5))</f>
        <v>0.37733140161345935</v>
      </c>
      <c r="CJ370" s="2">
        <f>((3*CJ$75*$BX$88*$BX$98*$BX$95)/(2*PI()))*(($BX$92^3)/(SQRT(SQRT(((CJ$75*SIN($CB370))^2)+($BT$117-(CJ$75*COS($CB370)))^2)^2+$BX$92^2)^5))</f>
        <v>0.4968963770989473</v>
      </c>
      <c r="CK370" s="2">
        <f>((3*CK$75*$BX$88*$BX$98*$BX$95)/(2*PI()))*(($BX$92^3)/(SQRT(SQRT(((CK$75*SIN($CB370))^2)+($BT$117-(CK$75*COS($CB370)))^2)^2+$BX$92^2)^5))</f>
        <v>0.63858824414166804</v>
      </c>
      <c r="CL370" s="2">
        <f>((3*CL$75*$BX$88*$BX$98*$BX$95)/(2*PI()))*(($BX$92^3)/(SQRT(SQRT(((CL$75*SIN($CB370))^2)+($BT$117-(CL$75*COS($CB370)))^2)^2+$BX$92^2)^5))</f>
        <v>0.80553122931273113</v>
      </c>
      <c r="CM370" s="2">
        <f>((3*CM$75*$BX$88*$BX$98*$BX$95)/(2*PI()))*(($BX$92^3)/(SQRT(SQRT(((CM$75*SIN($CB370))^2)+($BT$117-(CM$75*COS($CB370)))^2)^2+$BX$92^2)^5))</f>
        <v>1.0010480548283827</v>
      </c>
    </row>
    <row r="371" spans="80:92" x14ac:dyDescent="0.2">
      <c r="CB371">
        <f>CB370+$BX$98</f>
        <v>6.1522856132800099</v>
      </c>
      <c r="CC371" s="79"/>
      <c r="CD371" s="2">
        <f>((3*CD$75*$BX$88*$BX$98*$BX$95)/(2*PI()))*(($BX$92^3)/(SQRT(SQRT(((CD$75*SIN($CB371))^2)+($BT$117-(CD$75*COS($CB371)))^2)^2+$BX$92^2)^5))</f>
        <v>2.0071931240768934E-2</v>
      </c>
      <c r="CE371" s="2">
        <f>((3*CE$75*$BX$88*$BX$98*$BX$95)/(2*PI()))*(($BX$92^3)/(SQRT(SQRT(((CE$75*SIN($CB371))^2)+($BT$117-(CE$75*COS($CB371)))^2)^2+$BX$92^2)^5))</f>
        <v>6.7605636364457031E-2</v>
      </c>
      <c r="CF371" s="2">
        <f>((3*CF$75*$BX$88*$BX$98*$BX$95)/(2*PI()))*(($BX$92^3)/(SQRT(SQRT(((CF$75*SIN($CB371))^2)+($BT$117-(CF$75*COS($CB371)))^2)^2+$BX$92^2)^5))</f>
        <v>0.1266682638452894</v>
      </c>
      <c r="CG371" s="2">
        <f>((3*CG$75*$BX$88*$BX$98*$BX$95)/(2*PI()))*(($BX$92^3)/(SQRT(SQRT(((CG$75*SIN($CB371))^2)+($BT$117-(CG$75*COS($CB371)))^2)^2+$BX$92^2)^5))</f>
        <v>0.19960024473529606</v>
      </c>
      <c r="CH371" s="2">
        <f>((3*CH$75*$BX$88*$BX$98*$BX$95)/(2*PI()))*(($BX$92^3)/(SQRT(SQRT(((CH$75*SIN($CB371))^2)+($BT$117-(CH$75*COS($CB371)))^2)^2+$BX$92^2)^5))</f>
        <v>0.28917250147025553</v>
      </c>
      <c r="CI371" s="2">
        <f>((3*CI$75*$BX$88*$BX$98*$BX$95)/(2*PI()))*(($BX$92^3)/(SQRT(SQRT(((CI$75*SIN($CB371))^2)+($BT$117-(CI$75*COS($CB371)))^2)^2+$BX$92^2)^5))</f>
        <v>0.39865080225972488</v>
      </c>
      <c r="CJ371" s="2">
        <f>((3*CJ$75*$BX$88*$BX$98*$BX$95)/(2*PI()))*(($BX$92^3)/(SQRT(SQRT(((CJ$75*SIN($CB371))^2)+($BT$117-(CJ$75*COS($CB371)))^2)^2+$BX$92^2)^5))</f>
        <v>0.53186309205000881</v>
      </c>
      <c r="CK371" s="2">
        <f>((3*CK$75*$BX$88*$BX$98*$BX$95)/(2*PI()))*(($BX$92^3)/(SQRT(SQRT(((CK$75*SIN($CB371))^2)+($BT$117-(CK$75*COS($CB371)))^2)^2+$BX$92^2)^5))</f>
        <v>0.69326650433276615</v>
      </c>
      <c r="CL371" s="2">
        <f>((3*CL$75*$BX$88*$BX$98*$BX$95)/(2*PI()))*(($BX$92^3)/(SQRT(SQRT(((CL$75*SIN($CB371))^2)+($BT$117-(CL$75*COS($CB371)))^2)^2+$BX$92^2)^5))</f>
        <v>0.88800884530660884</v>
      </c>
      <c r="CM371" s="2">
        <f>((3*CM$75*$BX$88*$BX$98*$BX$95)/(2*PI()))*(($BX$92^3)/(SQRT(SQRT(((CM$75*SIN($CB371))^2)+($BT$117-(CM$75*COS($CB371)))^2)^2+$BX$92^2)^5))</f>
        <v>1.1219767997986818</v>
      </c>
      <c r="CN371" s="80">
        <f>SUM(CD348:CM371)</f>
        <v>51.933747674733773</v>
      </c>
    </row>
    <row r="373" spans="80:92" x14ac:dyDescent="0.2">
      <c r="CB373" t="s">
        <v>66</v>
      </c>
      <c r="CC373">
        <v>0</v>
      </c>
      <c r="CD373">
        <f>$BX$88/2</f>
        <v>5.2499999999999995E-3</v>
      </c>
      <c r="CE373">
        <f>CD373+$BX$88</f>
        <v>1.575E-2</v>
      </c>
      <c r="CF373">
        <f>CE373+$BX$88</f>
        <v>2.6249999999999999E-2</v>
      </c>
      <c r="CG373">
        <f t="shared" ref="CG373:CM373" si="116">CF373+$BX$88</f>
        <v>3.6749999999999998E-2</v>
      </c>
      <c r="CH373">
        <f t="shared" si="116"/>
        <v>4.725E-2</v>
      </c>
      <c r="CI373">
        <f t="shared" si="116"/>
        <v>5.7749999999999996E-2</v>
      </c>
      <c r="CJ373">
        <f t="shared" si="116"/>
        <v>6.8249999999999991E-2</v>
      </c>
      <c r="CK373">
        <f t="shared" si="116"/>
        <v>7.8749999999999987E-2</v>
      </c>
      <c r="CL373">
        <f t="shared" si="116"/>
        <v>8.9249999999999982E-2</v>
      </c>
      <c r="CM373">
        <f t="shared" si="116"/>
        <v>9.9749999999999978E-2</v>
      </c>
    </row>
    <row r="374" spans="80:92" x14ac:dyDescent="0.2">
      <c r="CC374" s="79"/>
      <c r="CD374" s="79"/>
      <c r="CE374" s="79"/>
      <c r="CF374" s="79"/>
      <c r="CG374" s="79"/>
      <c r="CH374" s="79"/>
      <c r="CI374" s="79"/>
      <c r="CJ374" s="79"/>
      <c r="CK374" s="79"/>
      <c r="CL374" s="79"/>
      <c r="CM374" s="79"/>
    </row>
    <row r="375" spans="80:92" x14ac:dyDescent="0.2">
      <c r="CB375">
        <f>$BX$98/2</f>
        <v>0.1308996938995747</v>
      </c>
      <c r="CC375" s="79"/>
      <c r="CD375" s="2">
        <f>((3*CD$75*$BX$88*$BX$98*$BX$95)/(2*PI()))*(($BX$92^3)/(SQRT(SQRT(((CD$75*SIN($CB375))^2)+($BT$118-(CD$75*COS($CB375)))^2)^2+$BX$92^2)^5))</f>
        <v>1.4263667484491279E-2</v>
      </c>
      <c r="CE375" s="2">
        <f>((3*CE$75*$BX$88*$BX$98*$BX$95)/(2*PI()))*(($BX$92^3)/(SQRT(SQRT(((CE$75*SIN($CB375))^2)+($BT$118-(CE$75*COS($CB375)))^2)^2+$BX$92^2)^5))</f>
        <v>4.7829893617989269E-2</v>
      </c>
      <c r="CF375" s="2">
        <f>((3*CF$75*$BX$88*$BX$98*$BX$95)/(2*PI()))*(($BX$92^3)/(SQRT(SQRT(((CF$75*SIN($CB375))^2)+($BT$118-(CF$75*COS($CB375)))^2)^2+$BX$92^2)^5))</f>
        <v>8.9231220895141683E-2</v>
      </c>
      <c r="CG375" s="2">
        <f>((3*CG$75*$BX$88*$BX$98*$BX$95)/(2*PI()))*(($BX$92^3)/(SQRT(SQRT(((CG$75*SIN($CB375))^2)+($BT$118-(CG$75*COS($CB375)))^2)^2+$BX$92^2)^5))</f>
        <v>0.1400292269128707</v>
      </c>
      <c r="CH375" s="2">
        <f>((3*CH$75*$BX$88*$BX$98*$BX$95)/(2*PI()))*(($BX$92^3)/(SQRT(SQRT(((CH$75*SIN($CB375))^2)+($BT$118-(CH$75*COS($CB375)))^2)^2+$BX$92^2)^5))</f>
        <v>0.20207855435578045</v>
      </c>
      <c r="CI375" s="2">
        <f>((3*CI$75*$BX$88*$BX$98*$BX$95)/(2*PI()))*(($BX$92^3)/(SQRT(SQRT(((CI$75*SIN($CB375))^2)+($BT$118-(CI$75*COS($CB375)))^2)^2+$BX$92^2)^5))</f>
        <v>0.27757645479640058</v>
      </c>
      <c r="CJ375" s="2">
        <f>((3*CJ$75*$BX$88*$BX$98*$BX$95)/(2*PI()))*(($BX$92^3)/(SQRT(SQRT(((CJ$75*SIN($CB375))^2)+($BT$118-(CJ$75*COS($CB375)))^2)^2+$BX$92^2)^5))</f>
        <v>0.36911818426068366</v>
      </c>
      <c r="CK375" s="2">
        <f>((3*CK$75*$BX$88*$BX$98*$BX$95)/(2*PI()))*(($BX$92^3)/(SQRT(SQRT(((CK$75*SIN($CB375))^2)+($BT$118-(CK$75*COS($CB375)))^2)^2+$BX$92^2)^5))</f>
        <v>0.47975772486096041</v>
      </c>
      <c r="CL375" s="2">
        <f>((3*CL$75*$BX$88*$BX$98*$BX$95)/(2*PI()))*(($BX$92^3)/(SQRT(SQRT(((CL$75*SIN($CB375))^2)+($BT$118-(CL$75*COS($CB375)))^2)^2+$BX$92^2)^5))</f>
        <v>0.61307256921312059</v>
      </c>
      <c r="CM375" s="2">
        <f>((3*CM$75*$BX$88*$BX$98*$BX$95)/(2*PI()))*(($BX$92^3)/(SQRT(SQRT(((CM$75*SIN($CB375))^2)+($BT$118-(CM$75*COS($CB375)))^2)^2+$BX$92^2)^5))</f>
        <v>0.77323022722555523</v>
      </c>
    </row>
    <row r="376" spans="80:92" x14ac:dyDescent="0.2">
      <c r="CB376">
        <f>CB375+$BX$98</f>
        <v>0.39269908169872414</v>
      </c>
      <c r="CC376" s="79"/>
      <c r="CD376" s="2">
        <f>((3*CD$75*$BX$88*$BX$98*$BX$95)/(2*PI()))*(($BX$92^3)/(SQRT(SQRT(((CD$75*SIN($CB376))^2)+($BT$118-(CD$75*COS($CB376)))^2)^2+$BX$92^2)^5))</f>
        <v>1.4209226420295368E-2</v>
      </c>
      <c r="CE376" s="2">
        <f>((3*CE$75*$BX$88*$BX$98*$BX$95)/(2*PI()))*(($BX$92^3)/(SQRT(SQRT(((CE$75*SIN($CB376))^2)+($BT$118-(CE$75*COS($CB376)))^2)^2+$BX$92^2)^5))</f>
        <v>4.7260544225960315E-2</v>
      </c>
      <c r="CF376" s="2">
        <f>((3*CF$75*$BX$88*$BX$98*$BX$95)/(2*PI()))*(($BX$92^3)/(SQRT(SQRT(((CF$75*SIN($CB376))^2)+($BT$118-(CF$75*COS($CB376)))^2)^2+$BX$92^2)^5))</f>
        <v>8.7390697803954712E-2</v>
      </c>
      <c r="CG376" s="2">
        <f>((3*CG$75*$BX$88*$BX$98*$BX$95)/(2*PI()))*(($BX$92^3)/(SQRT(SQRT(((CG$75*SIN($CB376))^2)+($BT$118-(CG$75*COS($CB376)))^2)^2+$BX$92^2)^5))</f>
        <v>0.13582508604279617</v>
      </c>
      <c r="CH376" s="2">
        <f>((3*CH$75*$BX$88*$BX$98*$BX$95)/(2*PI()))*(($BX$92^3)/(SQRT(SQRT(((CH$75*SIN($CB376))^2)+($BT$118-(CH$75*COS($CB376)))^2)^2+$BX$92^2)^5))</f>
        <v>0.19396870899500654</v>
      </c>
      <c r="CI376" s="2">
        <f>((3*CI$75*$BX$88*$BX$98*$BX$95)/(2*PI()))*(($BX$92^3)/(SQRT(SQRT(((CI$75*SIN($CB376))^2)+($BT$118-(CI$75*COS($CB376)))^2)^2+$BX$92^2)^5))</f>
        <v>0.26342282917567122</v>
      </c>
      <c r="CJ376" s="2">
        <f>((3*CJ$75*$BX$88*$BX$98*$BX$95)/(2*PI()))*(($BX$92^3)/(SQRT(SQRT(((CJ$75*SIN($CB376))^2)+($BT$118-(CJ$75*COS($CB376)))^2)^2+$BX$92^2)^5))</f>
        <v>0.34599948176588313</v>
      </c>
      <c r="CK376" s="2">
        <f>((3*CK$75*$BX$88*$BX$98*$BX$95)/(2*PI()))*(($BX$92^3)/(SQRT(SQRT(((CK$75*SIN($CB376))^2)+($BT$118-(CK$75*COS($CB376)))^2)^2+$BX$92^2)^5))</f>
        <v>0.44373201669421164</v>
      </c>
      <c r="CL376" s="2">
        <f>((3*CL$75*$BX$88*$BX$98*$BX$95)/(2*PI()))*(($BX$92^3)/(SQRT(SQRT(((CL$75*SIN($CB376))^2)+($BT$118-(CL$75*COS($CB376)))^2)^2+$BX$92^2)^5))</f>
        <v>0.55887925781334702</v>
      </c>
      <c r="CM376" s="2">
        <f>((3*CM$75*$BX$88*$BX$98*$BX$95)/(2*PI()))*(($BX$92^3)/(SQRT(SQRT(((CM$75*SIN($CB376))^2)+($BT$118-(CM$75*COS($CB376)))^2)^2+$BX$92^2)^5))</f>
        <v>0.69392017580082521</v>
      </c>
    </row>
    <row r="377" spans="80:92" x14ac:dyDescent="0.2">
      <c r="CB377">
        <f>CB376+$BX$98</f>
        <v>0.65449846949787349</v>
      </c>
      <c r="CC377" s="79"/>
      <c r="CD377" s="2">
        <f>((3*CD$75*$BX$88*$BX$98*$BX$95)/(2*PI()))*(($BX$92^3)/(SQRT(SQRT(((CD$75*SIN($CB377))^2)+($BT$118-(CD$75*COS($CB377)))^2)^2+$BX$92^2)^5))</f>
        <v>1.4104875180733443E-2</v>
      </c>
      <c r="CE377" s="2">
        <f>((3*CE$75*$BX$88*$BX$98*$BX$95)/(2*PI()))*(($BX$92^3)/(SQRT(SQRT(((CE$75*SIN($CB377))^2)+($BT$118-(CE$75*COS($CB377)))^2)^2+$BX$92^2)^5))</f>
        <v>4.6187212142950983E-2</v>
      </c>
      <c r="CF377" s="2">
        <f>((3*CF$75*$BX$88*$BX$98*$BX$95)/(2*PI()))*(($BX$92^3)/(SQRT(SQRT(((CF$75*SIN($CB377))^2)+($BT$118-(CF$75*COS($CB377)))^2)^2+$BX$92^2)^5))</f>
        <v>8.3982667304441594E-2</v>
      </c>
      <c r="CG377" s="2">
        <f>((3*CG$75*$BX$88*$BX$98*$BX$95)/(2*PI()))*(($BX$92^3)/(SQRT(SQRT(((CG$75*SIN($CB377))^2)+($BT$118-(CG$75*COS($CB377)))^2)^2+$BX$92^2)^5))</f>
        <v>0.12818968485385451</v>
      </c>
      <c r="CH377" s="2">
        <f>((3*CH$75*$BX$88*$BX$98*$BX$95)/(2*PI()))*(($BX$92^3)/(SQRT(SQRT(((CH$75*SIN($CB377))^2)+($BT$118-(CH$75*COS($CB377)))^2)^2+$BX$92^2)^5))</f>
        <v>0.17954399935795629</v>
      </c>
      <c r="CI377" s="2">
        <f>((3*CI$75*$BX$88*$BX$98*$BX$95)/(2*PI()))*(($BX$92^3)/(SQRT(SQRT(((CI$75*SIN($CB377))^2)+($BT$118-(CI$75*COS($CB377)))^2)^2+$BX$92^2)^5))</f>
        <v>0.23880717155443559</v>
      </c>
      <c r="CJ377" s="2">
        <f>((3*CJ$75*$BX$88*$BX$98*$BX$95)/(2*PI()))*(($BX$92^3)/(SQRT(SQRT(((CJ$75*SIN($CB377))^2)+($BT$118-(CJ$75*COS($CB377)))^2)^2+$BX$92^2)^5))</f>
        <v>0.30675054483228914</v>
      </c>
      <c r="CK377" s="2">
        <f>((3*CK$75*$BX$88*$BX$98*$BX$95)/(2*PI()))*(($BX$92^3)/(SQRT(SQRT(((CK$75*SIN($CB377))^2)+($BT$118-(CK$75*COS($CB377)))^2)^2+$BX$92^2)^5))</f>
        <v>0.38413393159434595</v>
      </c>
      <c r="CL377" s="2">
        <f>((3*CL$75*$BX$88*$BX$98*$BX$95)/(2*PI()))*(($BX$92^3)/(SQRT(SQRT(((CL$75*SIN($CB377))^2)+($BT$118-(CL$75*COS($CB377)))^2)^2+$BX$92^2)^5))</f>
        <v>0.47167845714048318</v>
      </c>
      <c r="CM377" s="2">
        <f>((3*CM$75*$BX$88*$BX$98*$BX$95)/(2*PI()))*(($BX$92^3)/(SQRT(SQRT(((CM$75*SIN($CB377))^2)+($BT$118-(CM$75*COS($CB377)))^2)^2+$BX$92^2)^5))</f>
        <v>0.57003321179647837</v>
      </c>
    </row>
    <row r="378" spans="80:92" x14ac:dyDescent="0.2">
      <c r="CB378">
        <f>CB377+$BX$98</f>
        <v>0.91629785729702284</v>
      </c>
      <c r="CC378" s="79"/>
      <c r="CD378" s="2">
        <f>((3*CD$75*$BX$88*$BX$98*$BX$95)/(2*PI()))*(($BX$92^3)/(SQRT(SQRT(((CD$75*SIN($CB378))^2)+($BT$118-(CD$75*COS($CB378)))^2)^2+$BX$92^2)^5))</f>
        <v>1.3959123082464338E-2</v>
      </c>
      <c r="CE378" s="2">
        <f>((3*CE$75*$BX$88*$BX$98*$BX$95)/(2*PI()))*(($BX$92^3)/(SQRT(SQRT(((CE$75*SIN($CB378))^2)+($BT$118-(CE$75*COS($CB378)))^2)^2+$BX$92^2)^5))</f>
        <v>4.4726702283708411E-2</v>
      </c>
      <c r="CF378" s="2">
        <f>((3*CF$75*$BX$88*$BX$98*$BX$95)/(2*PI()))*(($BX$92^3)/(SQRT(SQRT(((CF$75*SIN($CB378))^2)+($BT$118-(CF$75*COS($CB378)))^2)^2+$BX$92^2)^5))</f>
        <v>7.947275726550658E-2</v>
      </c>
      <c r="CG378" s="2">
        <f>((3*CG$75*$BX$88*$BX$98*$BX$95)/(2*PI()))*(($BX$92^3)/(SQRT(SQRT(((CG$75*SIN($CB378))^2)+($BT$118-(CG$75*COS($CB378)))^2)^2+$BX$92^2)^5))</f>
        <v>0.11838115117785243</v>
      </c>
      <c r="CH378" s="2">
        <f>((3*CH$75*$BX$88*$BX$98*$BX$95)/(2*PI()))*(($BX$92^3)/(SQRT(SQRT(((CH$75*SIN($CB378))^2)+($BT$118-(CH$75*COS($CB378)))^2)^2+$BX$92^2)^5))</f>
        <v>0.1615893558460165</v>
      </c>
      <c r="CI378" s="2">
        <f>((3*CI$75*$BX$88*$BX$98*$BX$95)/(2*PI()))*(($BX$92^3)/(SQRT(SQRT(((CI$75*SIN($CB378))^2)+($BT$118-(CI$75*COS($CB378)))^2)^2+$BX$92^2)^5))</f>
        <v>0.20917606311531217</v>
      </c>
      <c r="CJ378" s="2">
        <f>((3*CJ$75*$BX$88*$BX$98*$BX$95)/(2*PI()))*(($BX$92^3)/(SQRT(SQRT(((CJ$75*SIN($CB378))^2)+($BT$118-(CJ$75*COS($CB378)))^2)^2+$BX$92^2)^5))</f>
        <v>0.26114846638836398</v>
      </c>
      <c r="CK378" s="2">
        <f>((3*CK$75*$BX$88*$BX$98*$BX$95)/(2*PI()))*(($BX$92^3)/(SQRT(SQRT(((CK$75*SIN($CB378))^2)+($BT$118-(CK$75*COS($CB378)))^2)^2+$BX$92^2)^5))</f>
        <v>0.31742979027488338</v>
      </c>
      <c r="CL378" s="2">
        <f>((3*CL$75*$BX$88*$BX$98*$BX$95)/(2*PI()))*(($BX$92^3)/(SQRT(SQRT(((CL$75*SIN($CB378))^2)+($BT$118-(CL$75*COS($CB378)))^2)^2+$BX$92^2)^5))</f>
        <v>0.37784777646984274</v>
      </c>
      <c r="CM378" s="2">
        <f>((3*CM$75*$BX$88*$BX$98*$BX$95)/(2*PI()))*(($BX$92^3)/(SQRT(SQRT(((CM$75*SIN($CB378))^2)+($BT$118-(CM$75*COS($CB378)))^2)^2+$BX$92^2)^5))</f>
        <v>0.44212494059457824</v>
      </c>
    </row>
    <row r="379" spans="80:92" x14ac:dyDescent="0.2">
      <c r="CB379">
        <f>CB378+$BX$98</f>
        <v>1.1780972450961722</v>
      </c>
      <c r="CC379" s="79"/>
      <c r="CD379" s="2">
        <f>((3*CD$75*$BX$88*$BX$98*$BX$95)/(2*PI()))*(($BX$92^3)/(SQRT(SQRT(((CD$75*SIN($CB379))^2)+($BT$118-(CD$75*COS($CB379)))^2)^2+$BX$92^2)^5))</f>
        <v>1.378347080585054E-2</v>
      </c>
      <c r="CE379" s="2">
        <f>((3*CE$75*$BX$88*$BX$98*$BX$95)/(2*PI()))*(($BX$92^3)/(SQRT(SQRT(((CE$75*SIN($CB379))^2)+($BT$118-(CE$75*COS($CB379)))^2)^2+$BX$92^2)^5))</f>
        <v>4.302456864802106E-2</v>
      </c>
      <c r="CF379" s="2">
        <f>((3*CF$75*$BX$88*$BX$98*$BX$95)/(2*PI()))*(($BX$92^3)/(SQRT(SQRT(((CF$75*SIN($CB379))^2)+($BT$118-(CF$75*COS($CB379)))^2)^2+$BX$92^2)^5))</f>
        <v>7.439824292184212E-2</v>
      </c>
      <c r="CG379" s="2">
        <f>((3*CG$75*$BX$88*$BX$98*$BX$95)/(2*PI()))*(($BX$92^3)/(SQRT(SQRT(((CG$75*SIN($CB379))^2)+($BT$118-(CG$75*COS($CB379)))^2)^2+$BX$92^2)^5))</f>
        <v>0.10774306426578935</v>
      </c>
      <c r="CH379" s="2">
        <f>((3*CH$75*$BX$88*$BX$98*$BX$95)/(2*PI()))*(($BX$92^3)/(SQRT(SQRT(((CH$75*SIN($CB379))^2)+($BT$118-(CH$75*COS($CB379)))^2)^2+$BX$92^2)^5))</f>
        <v>0.14284895174445347</v>
      </c>
      <c r="CI379" s="2">
        <f>((3*CI$75*$BX$88*$BX$98*$BX$95)/(2*PI()))*(($BX$92^3)/(SQRT(SQRT(((CI$75*SIN($CB379))^2)+($BT$118-(CI$75*COS($CB379)))^2)^2+$BX$92^2)^5))</f>
        <v>0.17945775739790254</v>
      </c>
      <c r="CJ379" s="2">
        <f>((3*CJ$75*$BX$88*$BX$98*$BX$95)/(2*PI()))*(($BX$92^3)/(SQRT(SQRT(((CJ$75*SIN($CB379))^2)+($BT$118-(CJ$75*COS($CB379)))^2)^2+$BX$92^2)^5))</f>
        <v>0.21726561314574167</v>
      </c>
      <c r="CK379" s="2">
        <f>((3*CK$75*$BX$88*$BX$98*$BX$95)/(2*PI()))*(($BX$92^3)/(SQRT(SQRT(((CK$75*SIN($CB379))^2)+($BT$118-(CK$75*COS($CB379)))^2)^2+$BX$92^2)^5))</f>
        <v>0.25592713056413968</v>
      </c>
      <c r="CL379" s="2">
        <f>((3*CL$75*$BX$88*$BX$98*$BX$95)/(2*PI()))*(($BX$92^3)/(SQRT(SQRT(((CL$75*SIN($CB379))^2)+($BT$118-(CL$75*COS($CB379)))^2)^2+$BX$92^2)^5))</f>
        <v>0.29506144415189628</v>
      </c>
      <c r="CM379" s="2">
        <f>((3*CM$75*$BX$88*$BX$98*$BX$95)/(2*PI()))*(($BX$92^3)/(SQRT(SQRT(((CM$75*SIN($CB379))^2)+($BT$118-(CM$75*COS($CB379)))^2)^2+$BX$92^2)^5))</f>
        <v>0.33425997712411748</v>
      </c>
    </row>
    <row r="380" spans="80:92" x14ac:dyDescent="0.2">
      <c r="CB380">
        <f>CB379+$BX$98</f>
        <v>1.4398966328953215</v>
      </c>
      <c r="CC380" s="79"/>
      <c r="CD380" s="2">
        <f>((3*CD$75*$BX$88*$BX$98*$BX$95)/(2*PI()))*(($BX$92^3)/(SQRT(SQRT(((CD$75*SIN($CB380))^2)+($BT$118-(CD$75*COS($CB380)))^2)^2+$BX$92^2)^5))</f>
        <v>1.3591185133059821E-2</v>
      </c>
      <c r="CE380" s="2">
        <f>((3*CE$75*$BX$88*$BX$98*$BX$95)/(2*PI()))*(($BX$92^3)/(SQRT(SQRT(((CE$75*SIN($CB380))^2)+($BT$118-(CE$75*COS($CB380)))^2)^2+$BX$92^2)^5))</f>
        <v>4.1231186910991972E-2</v>
      </c>
      <c r="CF380" s="2">
        <f>((3*CF$75*$BX$88*$BX$98*$BX$95)/(2*PI()))*(($BX$92^3)/(SQRT(SQRT(((CF$75*SIN($CB380))^2)+($BT$118-(CF$75*COS($CB380)))^2)^2+$BX$92^2)^5))</f>
        <v>6.9257866209309613E-2</v>
      </c>
      <c r="CG380" s="2">
        <f>((3*CG$75*$BX$88*$BX$98*$BX$95)/(2*PI()))*(($BX$92^3)/(SQRT(SQRT(((CG$75*SIN($CB380))^2)+($BT$118-(CG$75*COS($CB380)))^2)^2+$BX$92^2)^5))</f>
        <v>9.7392433182140192E-2</v>
      </c>
      <c r="CH380" s="2">
        <f>((3*CH$75*$BX$88*$BX$98*$BX$95)/(2*PI()))*(($BX$92^3)/(SQRT(SQRT(((CH$75*SIN($CB380))^2)+($BT$118-(CH$75*COS($CB380)))^2)^2+$BX$92^2)^5))</f>
        <v>0.12534975154282002</v>
      </c>
      <c r="CI380" s="2">
        <f>((3*CI$75*$BX$88*$BX$98*$BX$95)/(2*PI()))*(($BX$92^3)/(SQRT(SQRT(((CI$75*SIN($CB380))^2)+($BT$118-(CI$75*COS($CB380)))^2)^2+$BX$92^2)^5))</f>
        <v>0.15284502781514528</v>
      </c>
      <c r="CJ380" s="2">
        <f>((3*CJ$75*$BX$88*$BX$98*$BX$95)/(2*PI()))*(($BX$92^3)/(SQRT(SQRT(((CJ$75*SIN($CB380))^2)+($BT$118-(CJ$75*COS($CB380)))^2)^2+$BX$92^2)^5))</f>
        <v>0.17960055595776184</v>
      </c>
      <c r="CK380" s="2">
        <f>((3*CK$75*$BX$88*$BX$98*$BX$95)/(2*PI()))*(($BX$92^3)/(SQRT(SQRT(((CK$75*SIN($CB380))^2)+($BT$118-(CK$75*COS($CB380)))^2)^2+$BX$92^2)^5))</f>
        <v>0.20535223127666152</v>
      </c>
      <c r="CL380" s="2">
        <f>((3*CL$75*$BX$88*$BX$98*$BX$95)/(2*PI()))*(($BX$92^3)/(SQRT(SQRT(((CL$75*SIN($CB380))^2)+($BT$118-(CL$75*COS($CB380)))^2)^2+$BX$92^2)^5))</f>
        <v>0.22985556025897338</v>
      </c>
      <c r="CM380" s="2">
        <f>((3*CM$75*$BX$88*$BX$98*$BX$95)/(2*PI()))*(($BX$92^3)/(SQRT(SQRT(((CM$75*SIN($CB380))^2)+($BT$118-(CM$75*COS($CB380)))^2)^2+$BX$92^2)^5))</f>
        <v>0.25289092357523535</v>
      </c>
    </row>
    <row r="381" spans="80:92" x14ac:dyDescent="0.2">
      <c r="CB381">
        <f>CB380+$BX$98</f>
        <v>1.7016960206944709</v>
      </c>
      <c r="CC381" s="79"/>
      <c r="CD381" s="2">
        <f>((3*CD$75*$BX$88*$BX$98*$BX$95)/(2*PI()))*(($BX$92^3)/(SQRT(SQRT(((CD$75*SIN($CB381))^2)+($BT$118-(CD$75*COS($CB381)))^2)^2+$BX$92^2)^5))</f>
        <v>1.339604974359055E-2</v>
      </c>
      <c r="CE381" s="2">
        <f>((3*CE$75*$BX$88*$BX$98*$BX$95)/(2*PI()))*(($BX$92^3)/(SQRT(SQRT(((CE$75*SIN($CB381))^2)+($BT$118-(CE$75*COS($CB381)))^2)^2+$BX$92^2)^5))</f>
        <v>3.9482892180898017E-2</v>
      </c>
      <c r="CF381" s="2">
        <f>((3*CF$75*$BX$88*$BX$98*$BX$95)/(2*PI()))*(($BX$92^3)/(SQRT(SQRT(((CF$75*SIN($CB381))^2)+($BT$118-(CF$75*COS($CB381)))^2)^2+$BX$92^2)^5))</f>
        <v>6.4445137998417806E-2</v>
      </c>
      <c r="CG381" s="2">
        <f>((3*CG$75*$BX$88*$BX$98*$BX$95)/(2*PI()))*(($BX$92^3)/(SQRT(SQRT(((CG$75*SIN($CB381))^2)+($BT$118-(CG$75*COS($CB381)))^2)^2+$BX$92^2)^5))</f>
        <v>8.8085992973353941E-2</v>
      </c>
      <c r="CH381" s="2">
        <f>((3*CH$75*$BX$88*$BX$98*$BX$95)/(2*PI()))*(($BX$92^3)/(SQRT(SQRT(((CH$75*SIN($CB381))^2)+($BT$118-(CH$75*COS($CB381)))^2)^2+$BX$92^2)^5))</f>
        <v>0.11023898890474125</v>
      </c>
      <c r="CI381" s="2">
        <f>((3*CI$75*$BX$88*$BX$98*$BX$95)/(2*PI()))*(($BX$92^3)/(SQRT(SQRT(((CI$75*SIN($CB381))^2)+($BT$118-(CI$75*COS($CB381)))^2)^2+$BX$92^2)^5))</f>
        <v>0.13076978518636181</v>
      </c>
      <c r="CJ381" s="2">
        <f>((3*CJ$75*$BX$88*$BX$98*$BX$95)/(2*PI()))*(($BX$92^3)/(SQRT(SQRT(((CJ$75*SIN($CB381))^2)+($BT$118-(CJ$75*COS($CB381)))^2)^2+$BX$92^2)^5))</f>
        <v>0.14957687302518649</v>
      </c>
      <c r="CK381" s="2">
        <f>((3*CK$75*$BX$88*$BX$98*$BX$95)/(2*PI()))*(($BX$92^3)/(SQRT(SQRT(((CK$75*SIN($CB381))^2)+($BT$118-(CK$75*COS($CB381)))^2)^2+$BX$92^2)^5))</f>
        <v>0.166591251849489</v>
      </c>
      <c r="CL381" s="2">
        <f>((3*CL$75*$BX$88*$BX$98*$BX$95)/(2*PI()))*(($BX$92^3)/(SQRT(SQRT(((CL$75*SIN($CB381))^2)+($BT$118-(CL$75*COS($CB381)))^2)^2+$BX$92^2)^5))</f>
        <v>0.18177519009921503</v>
      </c>
      <c r="CM381" s="2">
        <f>((3*CM$75*$BX$88*$BX$98*$BX$95)/(2*PI()))*(($BX$92^3)/(SQRT(SQRT(((CM$75*SIN($CB381))^2)+($BT$118-(CM$75*COS($CB381)))^2)^2+$BX$92^2)^5))</f>
        <v>0.19512021362035048</v>
      </c>
    </row>
    <row r="382" spans="80:92" x14ac:dyDescent="0.2">
      <c r="CB382">
        <f>CB381+$BX$98</f>
        <v>1.9634954084936203</v>
      </c>
      <c r="CC382" s="79"/>
      <c r="CD382" s="2">
        <f>((3*CD$75*$BX$88*$BX$98*$BX$95)/(2*PI()))*(($BX$92^3)/(SQRT(SQRT(((CD$75*SIN($CB382))^2)+($BT$118-(CD$75*COS($CB382)))^2)^2+$BX$92^2)^5))</f>
        <v>1.3211267354266703E-2</v>
      </c>
      <c r="CE382" s="2">
        <f>((3*CE$75*$BX$88*$BX$98*$BX$95)/(2*PI()))*(($BX$92^3)/(SQRT(SQRT(((CE$75*SIN($CB382))^2)+($BT$118-(CE$75*COS($CB382)))^2)^2+$BX$92^2)^5))</f>
        <v>3.7891145477902816E-2</v>
      </c>
      <c r="CF382" s="2">
        <f>((3*CF$75*$BX$88*$BX$98*$BX$95)/(2*PI()))*(($BX$92^3)/(SQRT(SQRT(((CF$75*SIN($CB382))^2)+($BT$118-(CF$75*COS($CB382)))^2)^2+$BX$92^2)^5))</f>
        <v>6.0229494152523544E-2</v>
      </c>
      <c r="CG382" s="2">
        <f>((3*CG$75*$BX$88*$BX$98*$BX$95)/(2*PI()))*(($BX$92^3)/(SQRT(SQRT(((CG$75*SIN($CB382))^2)+($BT$118-(CG$75*COS($CB382)))^2)^2+$BX$92^2)^5))</f>
        <v>8.0237217823443022E-2</v>
      </c>
      <c r="CH382" s="2">
        <f>((3*CH$75*$BX$88*$BX$98*$BX$95)/(2*PI()))*(($BX$92^3)/(SQRT(SQRT(((CH$75*SIN($CB382))^2)+($BT$118-(CH$75*COS($CB382)))^2)^2+$BX$92^2)^5))</f>
        <v>9.7958011373120032E-2</v>
      </c>
      <c r="CI382" s="2">
        <f>((3*CI$75*$BX$88*$BX$98*$BX$95)/(2*PI()))*(($BX$92^3)/(SQRT(SQRT(((CI$75*SIN($CB382))^2)+($BT$118-(CI$75*COS($CB382)))^2)^2+$BX$92^2)^5))</f>
        <v>0.11346330880265182</v>
      </c>
      <c r="CJ382" s="2">
        <f>((3*CJ$75*$BX$88*$BX$98*$BX$95)/(2*PI()))*(($BX$92^3)/(SQRT(SQRT(((CJ$75*SIN($CB382))^2)+($BT$118-(CJ$75*COS($CB382)))^2)^2+$BX$92^2)^5))</f>
        <v>0.12684719094755789</v>
      </c>
      <c r="CK382" s="2">
        <f>((3*CK$75*$BX$88*$BX$98*$BX$95)/(2*PI()))*(($BX$92^3)/(SQRT(SQRT(((CK$75*SIN($CB382))^2)+($BT$118-(CK$75*COS($CB382)))^2)^2+$BX$92^2)^5))</f>
        <v>0.13822144087147314</v>
      </c>
      <c r="CL382" s="2">
        <f>((3*CL$75*$BX$88*$BX$98*$BX$95)/(2*PI()))*(($BX$92^3)/(SQRT(SQRT(((CL$75*SIN($CB382))^2)+($BT$118-(CL$75*COS($CB382)))^2)^2+$BX$92^2)^5))</f>
        <v>0.147710894463217</v>
      </c>
      <c r="CM382" s="2">
        <f>((3*CM$75*$BX$88*$BX$98*$BX$95)/(2*PI()))*(($BX$92^3)/(SQRT(SQRT(((CM$75*SIN($CB382))^2)+($BT$118-(CM$75*COS($CB382)))^2)^2+$BX$92^2)^5))</f>
        <v>0.15544919308912522</v>
      </c>
    </row>
    <row r="383" spans="80:92" x14ac:dyDescent="0.2">
      <c r="CB383">
        <f>CB382+$BX$98</f>
        <v>2.2252947962927698</v>
      </c>
      <c r="CC383" s="79"/>
      <c r="CD383" s="2">
        <f>((3*CD$75*$BX$88*$BX$98*$BX$95)/(2*PI()))*(($BX$92^3)/(SQRT(SQRT(((CD$75*SIN($CB383))^2)+($BT$118-(CD$75*COS($CB383)))^2)^2+$BX$92^2)^5))</f>
        <v>1.3048615800274128E-2</v>
      </c>
      <c r="CE383" s="2">
        <f>((3*CE$75*$BX$88*$BX$98*$BX$95)/(2*PI()))*(($BX$92^3)/(SQRT(SQRT(((CE$75*SIN($CB383))^2)+($BT$118-(CE$75*COS($CB383)))^2)^2+$BX$92^2)^5))</f>
        <v>3.6539378989857187E-2</v>
      </c>
      <c r="CF383" s="2">
        <f>((3*CF$75*$BX$88*$BX$98*$BX$95)/(2*PI()))*(($BX$92^3)/(SQRT(SQRT(((CF$75*SIN($CB383))^2)+($BT$118-(CF$75*COS($CB383)))^2)^2+$BX$92^2)^5))</f>
        <v>5.6770978754872872E-2</v>
      </c>
      <c r="CG383" s="2">
        <f>((3*CG$75*$BX$88*$BX$98*$BX$95)/(2*PI()))*(($BX$92^3)/(SQRT(SQRT(((CG$75*SIN($CB383))^2)+($BT$118-(CG$75*COS($CB383)))^2)^2+$BX$92^2)^5))</f>
        <v>7.4008238776275784E-2</v>
      </c>
      <c r="CH383" s="2">
        <f>((3*CH$75*$BX$88*$BX$98*$BX$95)/(2*PI()))*(($BX$92^3)/(SQRT(SQRT(((CH$75*SIN($CB383))^2)+($BT$118-(CH$75*COS($CB383)))^2)^2+$BX$92^2)^5))</f>
        <v>8.8516405339447823E-2</v>
      </c>
      <c r="CI383" s="2">
        <f>((3*CI$75*$BX$88*$BX$98*$BX$95)/(2*PI()))*(($BX$92^3)/(SQRT(SQRT(((CI$75*SIN($CB383))^2)+($BT$118-(CI$75*COS($CB383)))^2)^2+$BX$92^2)^5))</f>
        <v>0.10055584707131715</v>
      </c>
      <c r="CJ383" s="2">
        <f>((3*CJ$75*$BX$88*$BX$98*$BX$95)/(2*PI()))*(($BX$92^3)/(SQRT(SQRT(((CJ$75*SIN($CB383))^2)+($BT$118-(CJ$75*COS($CB383)))^2)^2+$BX$92^2)^5))</f>
        <v>0.11037794220499252</v>
      </c>
      <c r="CK383" s="2">
        <f>((3*CK$75*$BX$88*$BX$98*$BX$95)/(2*PI()))*(($BX$92^3)/(SQRT(SQRT(((CK$75*SIN($CB383))^2)+($BT$118-(CK$75*COS($CB383)))^2)^2+$BX$92^2)^5))</f>
        <v>0.11822202650140091</v>
      </c>
      <c r="CL383" s="2">
        <f>((3*CL$75*$BX$88*$BX$98*$BX$95)/(2*PI()))*(($BX$92^3)/(SQRT(SQRT(((CL$75*SIN($CB383))^2)+($BT$118-(CL$75*COS($CB383)))^2)^2+$BX$92^2)^5))</f>
        <v>0.12431326238509466</v>
      </c>
      <c r="CM383" s="2">
        <f>((3*CM$75*$BX$88*$BX$98*$BX$95)/(2*PI()))*(($BX$92^3)/(SQRT(SQRT(((CM$75*SIN($CB383))^2)+($BT$118-(CM$75*COS($CB383)))^2)^2+$BX$92^2)^5))</f>
        <v>0.12886128751931061</v>
      </c>
    </row>
    <row r="384" spans="80:92" x14ac:dyDescent="0.2">
      <c r="CB384">
        <f>CB383+$BX$98</f>
        <v>2.4870941840919194</v>
      </c>
      <c r="CC384" s="79"/>
      <c r="CD384" s="2">
        <f>((3*CD$75*$BX$88*$BX$98*$BX$95)/(2*PI()))*(($BX$92^3)/(SQRT(SQRT(((CD$75*SIN($CB384))^2)+($BT$118-(CD$75*COS($CB384)))^2)^2+$BX$92^2)^5))</f>
        <v>1.2917882988674882E-2</v>
      </c>
      <c r="CE384" s="2">
        <f>((3*CE$75*$BX$88*$BX$98*$BX$95)/(2*PI()))*(($BX$92^3)/(SQRT(SQRT(((CE$75*SIN($CB384))^2)+($BT$118-(CE$75*COS($CB384)))^2)^2+$BX$92^2)^5))</f>
        <v>3.5485220632247377E-2</v>
      </c>
      <c r="CF384" s="2">
        <f>((3*CF$75*$BX$88*$BX$98*$BX$95)/(2*PI()))*(($BX$92^3)/(SQRT(SQRT(((CF$75*SIN($CB384))^2)+($BT$118-(CF$75*COS($CB384)))^2)^2+$BX$92^2)^5))</f>
        <v>5.4149919090974732E-2</v>
      </c>
      <c r="CG384" s="2">
        <f>((3*CG$75*$BX$88*$BX$98*$BX$95)/(2*PI()))*(($BX$92^3)/(SQRT(SQRT(((CG$75*SIN($CB384))^2)+($BT$118-(CG$75*COS($CB384)))^2)^2+$BX$92^2)^5))</f>
        <v>6.9413284999057898E-2</v>
      </c>
      <c r="CH384" s="2">
        <f>((3*CH$75*$BX$88*$BX$98*$BX$95)/(2*PI()))*(($BX$92^3)/(SQRT(SQRT(((CH$75*SIN($CB384))^2)+($BT$118-(CH$75*COS($CB384)))^2)^2+$BX$92^2)^5))</f>
        <v>8.1726451592718047E-2</v>
      </c>
      <c r="CI384" s="2">
        <f>((3*CI$75*$BX$88*$BX$98*$BX$95)/(2*PI()))*(($BX$92^3)/(SQRT(SQRT(((CI$75*SIN($CB384))^2)+($BT$118-(CI$75*COS($CB384)))^2)^2+$BX$92^2)^5))</f>
        <v>9.1492664256249343E-2</v>
      </c>
      <c r="CJ384" s="2">
        <f>((3*CJ$75*$BX$88*$BX$98*$BX$95)/(2*PI()))*(($BX$92^3)/(SQRT(SQRT(((CJ$75*SIN($CB384))^2)+($BT$118-(CJ$75*COS($CB384)))^2)^2+$BX$92^2)^5))</f>
        <v>9.9070214552254204E-2</v>
      </c>
      <c r="CK384" s="2">
        <f>((3*CK$75*$BX$88*$BX$98*$BX$95)/(2*PI()))*(($BX$92^3)/(SQRT(SQRT(((CK$75*SIN($CB384))^2)+($BT$118-(CK$75*COS($CB384)))^2)^2+$BX$92^2)^5))</f>
        <v>0.10477575802059891</v>
      </c>
      <c r="CL384" s="2">
        <f>((3*CL$75*$BX$88*$BX$98*$BX$95)/(2*PI()))*(($BX$92^3)/(SQRT(SQRT(((CL$75*SIN($CB384))^2)+($BT$118-(CL$75*COS($CB384)))^2)^2+$BX$92^2)^5))</f>
        <v>0.1088878125773938</v>
      </c>
      <c r="CM384" s="2">
        <f>((3*CM$75*$BX$88*$BX$98*$BX$95)/(2*PI()))*(($BX$92^3)/(SQRT(SQRT(((CM$75*SIN($CB384))^2)+($BT$118-(CM$75*COS($CB384)))^2)^2+$BX$92^2)^5))</f>
        <v>0.11165028611987075</v>
      </c>
    </row>
    <row r="385" spans="80:92" x14ac:dyDescent="0.2">
      <c r="CB385">
        <f>CB384+$BX$98</f>
        <v>2.748893571891069</v>
      </c>
      <c r="CC385" s="79"/>
      <c r="CD385" s="2">
        <f>((3*CD$75*$BX$88*$BX$98*$BX$95)/(2*PI()))*(($BX$92^3)/(SQRT(SQRT(((CD$75*SIN($CB385))^2)+($BT$118-(CD$75*COS($CB385)))^2)^2+$BX$92^2)^5))</f>
        <v>1.2826545197688157E-2</v>
      </c>
      <c r="CE385" s="2">
        <f>((3*CE$75*$BX$88*$BX$98*$BX$95)/(2*PI()))*(($BX$92^3)/(SQRT(SQRT(((CE$75*SIN($CB385))^2)+($BT$118-(CE$75*COS($CB385)))^2)^2+$BX$92^2)^5))</f>
        <v>3.4765350700406122E-2</v>
      </c>
      <c r="CF385" s="2">
        <f>((3*CF$75*$BX$88*$BX$98*$BX$95)/(2*PI()))*(($BX$92^3)/(SQRT(SQRT(((CF$75*SIN($CB385))^2)+($BT$118-(CF$75*COS($CB385)))^2)^2+$BX$92^2)^5))</f>
        <v>5.2397754897709245E-2</v>
      </c>
      <c r="CG385" s="2">
        <f>((3*CG$75*$BX$88*$BX$98*$BX$95)/(2*PI()))*(($BX$92^3)/(SQRT(SQRT(((CG$75*SIN($CB385))^2)+($BT$118-(CG$75*COS($CB385)))^2)^2+$BX$92^2)^5))</f>
        <v>6.6401915969203168E-2</v>
      </c>
      <c r="CH385" s="2">
        <f>((3*CH$75*$BX$88*$BX$98*$BX$95)/(2*PI()))*(($BX$92^3)/(SQRT(SQRT(((CH$75*SIN($CB385))^2)+($BT$118-(CH$75*COS($CB385)))^2)^2+$BX$92^2)^5))</f>
        <v>7.7357899642579553E-2</v>
      </c>
      <c r="CI385" s="2">
        <f>((3*CI$75*$BX$88*$BX$98*$BX$95)/(2*PI()))*(($BX$92^3)/(SQRT(SQRT(((CI$75*SIN($CB385))^2)+($BT$118-(CI$75*COS($CB385)))^2)^2+$BX$92^2)^5))</f>
        <v>8.5760611917041568E-2</v>
      </c>
      <c r="CJ385" s="2">
        <f>((3*CJ$75*$BX$88*$BX$98*$BX$95)/(2*PI()))*(($BX$92^3)/(SQRT(SQRT(((CJ$75*SIN($CB385))^2)+($BT$118-(CJ$75*COS($CB385)))^2)^2+$BX$92^2)^5))</f>
        <v>9.2031346958597007E-2</v>
      </c>
      <c r="CK385" s="2">
        <f>((3*CK$75*$BX$88*$BX$98*$BX$95)/(2*PI()))*(($BX$92^3)/(SQRT(SQRT(((CK$75*SIN($CB385))^2)+($BT$118-(CK$75*COS($CB385)))^2)^2+$BX$92^2)^5))</f>
        <v>9.6528001596706173E-2</v>
      </c>
      <c r="CL385" s="2">
        <f>((3*CL$75*$BX$88*$BX$98*$BX$95)/(2*PI()))*(($BX$92^3)/(SQRT(SQRT(((CL$75*SIN($CB385))^2)+($BT$118-(CL$75*COS($CB385)))^2)^2+$BX$92^2)^5))</f>
        <v>9.9554041426131487E-2</v>
      </c>
      <c r="CM385" s="2">
        <f>((3*CM$75*$BX$88*$BX$98*$BX$95)/(2*PI()))*(($BX$92^3)/(SQRT(SQRT(((CM$75*SIN($CB385))^2)+($BT$118-(CM$75*COS($CB385)))^2)^2+$BX$92^2)^5))</f>
        <v>0.10136632184489848</v>
      </c>
    </row>
    <row r="386" spans="80:92" x14ac:dyDescent="0.2">
      <c r="CB386">
        <f>CB385+$BX$98</f>
        <v>3.0106929596902186</v>
      </c>
      <c r="CC386" s="79"/>
      <c r="CD386" s="2">
        <f>((3*CD$75*$BX$88*$BX$98*$BX$95)/(2*PI()))*(($BX$92^3)/(SQRT(SQRT(((CD$75*SIN($CB386))^2)+($BT$118-(CD$75*COS($CB386)))^2)^2+$BX$92^2)^5))</f>
        <v>1.2779620142914637E-2</v>
      </c>
      <c r="CE386" s="2">
        <f>((3*CE$75*$BX$88*$BX$98*$BX$95)/(2*PI()))*(($BX$92^3)/(SQRT(SQRT(((CE$75*SIN($CB386))^2)+($BT$118-(CE$75*COS($CB386)))^2)^2+$BX$92^2)^5))</f>
        <v>3.4400731376559787E-2</v>
      </c>
      <c r="CF386" s="2">
        <f>((3*CF$75*$BX$88*$BX$98*$BX$95)/(2*PI()))*(($BX$92^3)/(SQRT(SQRT(((CF$75*SIN($CB386))^2)+($BT$118-(CF$75*COS($CB386)))^2)^2+$BX$92^2)^5))</f>
        <v>5.1521835066318133E-2</v>
      </c>
      <c r="CG386" s="2">
        <f>((3*CG$75*$BX$88*$BX$98*$BX$95)/(2*PI()))*(($BX$92^3)/(SQRT(SQRT(((CG$75*SIN($CB386))^2)+($BT$118-(CG$75*COS($CB386)))^2)^2+$BX$92^2)^5))</f>
        <v>6.4914617810880162E-2</v>
      </c>
      <c r="CH386" s="2">
        <f>((3*CH$75*$BX$88*$BX$98*$BX$95)/(2*PI()))*(($BX$92^3)/(SQRT(SQRT(((CH$75*SIN($CB386))^2)+($BT$118-(CH$75*COS($CB386)))^2)^2+$BX$92^2)^5))</f>
        <v>7.5224234104391746E-2</v>
      </c>
      <c r="CI386" s="2">
        <f>((3*CI$75*$BX$88*$BX$98*$BX$95)/(2*PI()))*(($BX$92^3)/(SQRT(SQRT(((CI$75*SIN($CB386))^2)+($BT$118-(CI$75*COS($CB386)))^2)^2+$BX$92^2)^5))</f>
        <v>8.2989619142207594E-2</v>
      </c>
      <c r="CJ386" s="2">
        <f>((3*CJ$75*$BX$88*$BX$98*$BX$95)/(2*PI()))*(($BX$92^3)/(SQRT(SQRT(((CJ$75*SIN($CB386))^2)+($BT$118-(CJ$75*COS($CB386)))^2)^2+$BX$92^2)^5))</f>
        <v>8.8660654667999175E-2</v>
      </c>
      <c r="CK386" s="2">
        <f>((3*CK$75*$BX$88*$BX$98*$BX$95)/(2*PI()))*(($BX$92^3)/(SQRT(SQRT(((CK$75*SIN($CB386))^2)+($BT$118-(CK$75*COS($CB386)))^2)^2+$BX$92^2)^5))</f>
        <v>9.2612634033536062E-2</v>
      </c>
      <c r="CL386" s="2">
        <f>((3*CL$75*$BX$88*$BX$98*$BX$95)/(2*PI()))*(($BX$92^3)/(SQRT(SQRT(((CL$75*SIN($CB386))^2)+($BT$118-(CL$75*COS($CB386)))^2)^2+$BX$92^2)^5))</f>
        <v>9.5158424072910155E-2</v>
      </c>
      <c r="CM386" s="2">
        <f>((3*CM$75*$BX$88*$BX$98*$BX$95)/(2*PI()))*(($BX$92^3)/(SQRT(SQRT(((CM$75*SIN($CB386))^2)+($BT$118-(CM$75*COS($CB386)))^2)^2+$BX$92^2)^5))</f>
        <v>9.6558672703312087E-2</v>
      </c>
    </row>
    <row r="387" spans="80:92" x14ac:dyDescent="0.2">
      <c r="CB387">
        <f>CB386+$BX$98</f>
        <v>3.2724923474893681</v>
      </c>
      <c r="CC387" s="79"/>
      <c r="CD387" s="2">
        <f>((3*CD$75*$BX$88*$BX$98*$BX$95)/(2*PI()))*(($BX$92^3)/(SQRT(SQRT(((CD$75*SIN($CB387))^2)+($BT$118-(CD$75*COS($CB387)))^2)^2+$BX$92^2)^5))</f>
        <v>1.2779620142914637E-2</v>
      </c>
      <c r="CE387" s="2">
        <f>((3*CE$75*$BX$88*$BX$98*$BX$95)/(2*PI()))*(($BX$92^3)/(SQRT(SQRT(((CE$75*SIN($CB387))^2)+($BT$118-(CE$75*COS($CB387)))^2)^2+$BX$92^2)^5))</f>
        <v>3.4400731376559787E-2</v>
      </c>
      <c r="CF387" s="2">
        <f>((3*CF$75*$BX$88*$BX$98*$BX$95)/(2*PI()))*(($BX$92^3)/(SQRT(SQRT(((CF$75*SIN($CB387))^2)+($BT$118-(CF$75*COS($CB387)))^2)^2+$BX$92^2)^5))</f>
        <v>5.1521835066318133E-2</v>
      </c>
      <c r="CG387" s="2">
        <f>((3*CG$75*$BX$88*$BX$98*$BX$95)/(2*PI()))*(($BX$92^3)/(SQRT(SQRT(((CG$75*SIN($CB387))^2)+($BT$118-(CG$75*COS($CB387)))^2)^2+$BX$92^2)^5))</f>
        <v>6.4914617810880162E-2</v>
      </c>
      <c r="CH387" s="2">
        <f>((3*CH$75*$BX$88*$BX$98*$BX$95)/(2*PI()))*(($BX$92^3)/(SQRT(SQRT(((CH$75*SIN($CB387))^2)+($BT$118-(CH$75*COS($CB387)))^2)^2+$BX$92^2)^5))</f>
        <v>7.5224234104391746E-2</v>
      </c>
      <c r="CI387" s="2">
        <f>((3*CI$75*$BX$88*$BX$98*$BX$95)/(2*PI()))*(($BX$92^3)/(SQRT(SQRT(((CI$75*SIN($CB387))^2)+($BT$118-(CI$75*COS($CB387)))^2)^2+$BX$92^2)^5))</f>
        <v>8.2989619142207594E-2</v>
      </c>
      <c r="CJ387" s="2">
        <f>((3*CJ$75*$BX$88*$BX$98*$BX$95)/(2*PI()))*(($BX$92^3)/(SQRT(SQRT(((CJ$75*SIN($CB387))^2)+($BT$118-(CJ$75*COS($CB387)))^2)^2+$BX$92^2)^5))</f>
        <v>8.8660654667999175E-2</v>
      </c>
      <c r="CK387" s="2">
        <f>((3*CK$75*$BX$88*$BX$98*$BX$95)/(2*PI()))*(($BX$92^3)/(SQRT(SQRT(((CK$75*SIN($CB387))^2)+($BT$118-(CK$75*COS($CB387)))^2)^2+$BX$92^2)^5))</f>
        <v>9.2612634033536062E-2</v>
      </c>
      <c r="CL387" s="2">
        <f>((3*CL$75*$BX$88*$BX$98*$BX$95)/(2*PI()))*(($BX$92^3)/(SQRT(SQRT(((CL$75*SIN($CB387))^2)+($BT$118-(CL$75*COS($CB387)))^2)^2+$BX$92^2)^5))</f>
        <v>9.5158424072910155E-2</v>
      </c>
      <c r="CM387" s="2">
        <f>((3*CM$75*$BX$88*$BX$98*$BX$95)/(2*PI()))*(($BX$92^3)/(SQRT(SQRT(((CM$75*SIN($CB387))^2)+($BT$118-(CM$75*COS($CB387)))^2)^2+$BX$92^2)^5))</f>
        <v>9.6558672703312087E-2</v>
      </c>
    </row>
    <row r="388" spans="80:92" x14ac:dyDescent="0.2">
      <c r="CB388">
        <f>CB387+$BX$98</f>
        <v>3.5342917352885177</v>
      </c>
      <c r="CC388" s="79"/>
      <c r="CD388" s="2">
        <f>((3*CD$75*$BX$88*$BX$98*$BX$95)/(2*PI()))*(($BX$92^3)/(SQRT(SQRT(((CD$75*SIN($CB388))^2)+($BT$118-(CD$75*COS($CB388)))^2)^2+$BX$92^2)^5))</f>
        <v>1.2826545197688157E-2</v>
      </c>
      <c r="CE388" s="2">
        <f>((3*CE$75*$BX$88*$BX$98*$BX$95)/(2*PI()))*(($BX$92^3)/(SQRT(SQRT(((CE$75*SIN($CB388))^2)+($BT$118-(CE$75*COS($CB388)))^2)^2+$BX$92^2)^5))</f>
        <v>3.4765350700406122E-2</v>
      </c>
      <c r="CF388" s="2">
        <f>((3*CF$75*$BX$88*$BX$98*$BX$95)/(2*PI()))*(($BX$92^3)/(SQRT(SQRT(((CF$75*SIN($CB388))^2)+($BT$118-(CF$75*COS($CB388)))^2)^2+$BX$92^2)^5))</f>
        <v>5.2397754897709245E-2</v>
      </c>
      <c r="CG388" s="2">
        <f>((3*CG$75*$BX$88*$BX$98*$BX$95)/(2*PI()))*(($BX$92^3)/(SQRT(SQRT(((CG$75*SIN($CB388))^2)+($BT$118-(CG$75*COS($CB388)))^2)^2+$BX$92^2)^5))</f>
        <v>6.6401915969203168E-2</v>
      </c>
      <c r="CH388" s="2">
        <f>((3*CH$75*$BX$88*$BX$98*$BX$95)/(2*PI()))*(($BX$92^3)/(SQRT(SQRT(((CH$75*SIN($CB388))^2)+($BT$118-(CH$75*COS($CB388)))^2)^2+$BX$92^2)^5))</f>
        <v>7.7357899642579553E-2</v>
      </c>
      <c r="CI388" s="2">
        <f>((3*CI$75*$BX$88*$BX$98*$BX$95)/(2*PI()))*(($BX$92^3)/(SQRT(SQRT(((CI$75*SIN($CB388))^2)+($BT$118-(CI$75*COS($CB388)))^2)^2+$BX$92^2)^5))</f>
        <v>8.5760611917041568E-2</v>
      </c>
      <c r="CJ388" s="2">
        <f>((3*CJ$75*$BX$88*$BX$98*$BX$95)/(2*PI()))*(($BX$92^3)/(SQRT(SQRT(((CJ$75*SIN($CB388))^2)+($BT$118-(CJ$75*COS($CB388)))^2)^2+$BX$92^2)^5))</f>
        <v>9.2031346958597007E-2</v>
      </c>
      <c r="CK388" s="2">
        <f>((3*CK$75*$BX$88*$BX$98*$BX$95)/(2*PI()))*(($BX$92^3)/(SQRT(SQRT(((CK$75*SIN($CB388))^2)+($BT$118-(CK$75*COS($CB388)))^2)^2+$BX$92^2)^5))</f>
        <v>9.6528001596706173E-2</v>
      </c>
      <c r="CL388" s="2">
        <f>((3*CL$75*$BX$88*$BX$98*$BX$95)/(2*PI()))*(($BX$92^3)/(SQRT(SQRT(((CL$75*SIN($CB388))^2)+($BT$118-(CL$75*COS($CB388)))^2)^2+$BX$92^2)^5))</f>
        <v>9.9554041426131487E-2</v>
      </c>
      <c r="CM388" s="2">
        <f>((3*CM$75*$BX$88*$BX$98*$BX$95)/(2*PI()))*(($BX$92^3)/(SQRT(SQRT(((CM$75*SIN($CB388))^2)+($BT$118-(CM$75*COS($CB388)))^2)^2+$BX$92^2)^5))</f>
        <v>0.10136632184489848</v>
      </c>
    </row>
    <row r="389" spans="80:92" x14ac:dyDescent="0.2">
      <c r="CB389">
        <f>CB388+$BX$98</f>
        <v>3.7960911230876673</v>
      </c>
      <c r="CC389" s="79"/>
      <c r="CD389" s="2">
        <f>((3*CD$75*$BX$88*$BX$98*$BX$95)/(2*PI()))*(($BX$92^3)/(SQRT(SQRT(((CD$75*SIN($CB389))^2)+($BT$118-(CD$75*COS($CB389)))^2)^2+$BX$92^2)^5))</f>
        <v>1.2917882988674882E-2</v>
      </c>
      <c r="CE389" s="2">
        <f>((3*CE$75*$BX$88*$BX$98*$BX$95)/(2*PI()))*(($BX$92^3)/(SQRT(SQRT(((CE$75*SIN($CB389))^2)+($BT$118-(CE$75*COS($CB389)))^2)^2+$BX$92^2)^5))</f>
        <v>3.5485220632247377E-2</v>
      </c>
      <c r="CF389" s="2">
        <f>((3*CF$75*$BX$88*$BX$98*$BX$95)/(2*PI()))*(($BX$92^3)/(SQRT(SQRT(((CF$75*SIN($CB389))^2)+($BT$118-(CF$75*COS($CB389)))^2)^2+$BX$92^2)^5))</f>
        <v>5.4149919090974732E-2</v>
      </c>
      <c r="CG389" s="2">
        <f>((3*CG$75*$BX$88*$BX$98*$BX$95)/(2*PI()))*(($BX$92^3)/(SQRT(SQRT(((CG$75*SIN($CB389))^2)+($BT$118-(CG$75*COS($CB389)))^2)^2+$BX$92^2)^5))</f>
        <v>6.9413284999057898E-2</v>
      </c>
      <c r="CH389" s="2">
        <f>((3*CH$75*$BX$88*$BX$98*$BX$95)/(2*PI()))*(($BX$92^3)/(SQRT(SQRT(((CH$75*SIN($CB389))^2)+($BT$118-(CH$75*COS($CB389)))^2)^2+$BX$92^2)^5))</f>
        <v>8.1726451592718047E-2</v>
      </c>
      <c r="CI389" s="2">
        <f>((3*CI$75*$BX$88*$BX$98*$BX$95)/(2*PI()))*(($BX$92^3)/(SQRT(SQRT(((CI$75*SIN($CB389))^2)+($BT$118-(CI$75*COS($CB389)))^2)^2+$BX$92^2)^5))</f>
        <v>9.1492664256249343E-2</v>
      </c>
      <c r="CJ389" s="2">
        <f>((3*CJ$75*$BX$88*$BX$98*$BX$95)/(2*PI()))*(($BX$92^3)/(SQRT(SQRT(((CJ$75*SIN($CB389))^2)+($BT$118-(CJ$75*COS($CB389)))^2)^2+$BX$92^2)^5))</f>
        <v>9.9070214552254204E-2</v>
      </c>
      <c r="CK389" s="2">
        <f>((3*CK$75*$BX$88*$BX$98*$BX$95)/(2*PI()))*(($BX$92^3)/(SQRT(SQRT(((CK$75*SIN($CB389))^2)+($BT$118-(CK$75*COS($CB389)))^2)^2+$BX$92^2)^5))</f>
        <v>0.10477575802059891</v>
      </c>
      <c r="CL389" s="2">
        <f>((3*CL$75*$BX$88*$BX$98*$BX$95)/(2*PI()))*(($BX$92^3)/(SQRT(SQRT(((CL$75*SIN($CB389))^2)+($BT$118-(CL$75*COS($CB389)))^2)^2+$BX$92^2)^5))</f>
        <v>0.1088878125773938</v>
      </c>
      <c r="CM389" s="2">
        <f>((3*CM$75*$BX$88*$BX$98*$BX$95)/(2*PI()))*(($BX$92^3)/(SQRT(SQRT(((CM$75*SIN($CB389))^2)+($BT$118-(CM$75*COS($CB389)))^2)^2+$BX$92^2)^5))</f>
        <v>0.11165028611987082</v>
      </c>
    </row>
    <row r="390" spans="80:92" x14ac:dyDescent="0.2">
      <c r="CB390">
        <f>CB389+$BX$98</f>
        <v>4.0578905108868168</v>
      </c>
      <c r="CC390" s="79"/>
      <c r="CD390" s="2">
        <f>((3*CD$75*$BX$88*$BX$98*$BX$95)/(2*PI()))*(($BX$92^3)/(SQRT(SQRT(((CD$75*SIN($CB390))^2)+($BT$118-(CD$75*COS($CB390)))^2)^2+$BX$92^2)^5))</f>
        <v>1.3048615800274128E-2</v>
      </c>
      <c r="CE390" s="2">
        <f>((3*CE$75*$BX$88*$BX$98*$BX$95)/(2*PI()))*(($BX$92^3)/(SQRT(SQRT(((CE$75*SIN($CB390))^2)+($BT$118-(CE$75*COS($CB390)))^2)^2+$BX$92^2)^5))</f>
        <v>3.6539378989857187E-2</v>
      </c>
      <c r="CF390" s="2">
        <f>((3*CF$75*$BX$88*$BX$98*$BX$95)/(2*PI()))*(($BX$92^3)/(SQRT(SQRT(((CF$75*SIN($CB390))^2)+($BT$118-(CF$75*COS($CB390)))^2)^2+$BX$92^2)^5))</f>
        <v>5.6770978754872872E-2</v>
      </c>
      <c r="CG390" s="2">
        <f>((3*CG$75*$BX$88*$BX$98*$BX$95)/(2*PI()))*(($BX$92^3)/(SQRT(SQRT(((CG$75*SIN($CB390))^2)+($BT$118-(CG$75*COS($CB390)))^2)^2+$BX$92^2)^5))</f>
        <v>7.4008238776275784E-2</v>
      </c>
      <c r="CH390" s="2">
        <f>((3*CH$75*$BX$88*$BX$98*$BX$95)/(2*PI()))*(($BX$92^3)/(SQRT(SQRT(((CH$75*SIN($CB390))^2)+($BT$118-(CH$75*COS($CB390)))^2)^2+$BX$92^2)^5))</f>
        <v>8.8516405339447823E-2</v>
      </c>
      <c r="CI390" s="2">
        <f>((3*CI$75*$BX$88*$BX$98*$BX$95)/(2*PI()))*(($BX$92^3)/(SQRT(SQRT(((CI$75*SIN($CB390))^2)+($BT$118-(CI$75*COS($CB390)))^2)^2+$BX$92^2)^5))</f>
        <v>0.10055584707131715</v>
      </c>
      <c r="CJ390" s="2">
        <f>((3*CJ$75*$BX$88*$BX$98*$BX$95)/(2*PI()))*(($BX$92^3)/(SQRT(SQRT(((CJ$75*SIN($CB390))^2)+($BT$118-(CJ$75*COS($CB390)))^2)^2+$BX$92^2)^5))</f>
        <v>0.11037794220499252</v>
      </c>
      <c r="CK390" s="2">
        <f>((3*CK$75*$BX$88*$BX$98*$BX$95)/(2*PI()))*(($BX$92^3)/(SQRT(SQRT(((CK$75*SIN($CB390))^2)+($BT$118-(CK$75*COS($CB390)))^2)^2+$BX$92^2)^5))</f>
        <v>0.11822202650140091</v>
      </c>
      <c r="CL390" s="2">
        <f>((3*CL$75*$BX$88*$BX$98*$BX$95)/(2*PI()))*(($BX$92^3)/(SQRT(SQRT(((CL$75*SIN($CB390))^2)+($BT$118-(CL$75*COS($CB390)))^2)^2+$BX$92^2)^5))</f>
        <v>0.12431326238509481</v>
      </c>
      <c r="CM390" s="2">
        <f>((3*CM$75*$BX$88*$BX$98*$BX$95)/(2*PI()))*(($BX$92^3)/(SQRT(SQRT(((CM$75*SIN($CB390))^2)+($BT$118-(CM$75*COS($CB390)))^2)^2+$BX$92^2)^5))</f>
        <v>0.12886128751931061</v>
      </c>
    </row>
    <row r="391" spans="80:92" x14ac:dyDescent="0.2">
      <c r="CB391">
        <f>CB390+$BX$98</f>
        <v>4.319689898685966</v>
      </c>
      <c r="CC391" s="79"/>
      <c r="CD391" s="2">
        <f>((3*CD$75*$BX$88*$BX$98*$BX$95)/(2*PI()))*(($BX$92^3)/(SQRT(SQRT(((CD$75*SIN($CB391))^2)+($BT$118-(CD$75*COS($CB391)))^2)^2+$BX$92^2)^5))</f>
        <v>1.3211267354266703E-2</v>
      </c>
      <c r="CE391" s="2">
        <f>((3*CE$75*$BX$88*$BX$98*$BX$95)/(2*PI()))*(($BX$92^3)/(SQRT(SQRT(((CE$75*SIN($CB391))^2)+($BT$118-(CE$75*COS($CB391)))^2)^2+$BX$92^2)^5))</f>
        <v>3.7891145477902816E-2</v>
      </c>
      <c r="CF391" s="2">
        <f>((3*CF$75*$BX$88*$BX$98*$BX$95)/(2*PI()))*(($BX$92^3)/(SQRT(SQRT(((CF$75*SIN($CB391))^2)+($BT$118-(CF$75*COS($CB391)))^2)^2+$BX$92^2)^5))</f>
        <v>6.0229494152523544E-2</v>
      </c>
      <c r="CG391" s="2">
        <f>((3*CG$75*$BX$88*$BX$98*$BX$95)/(2*PI()))*(($BX$92^3)/(SQRT(SQRT(((CG$75*SIN($CB391))^2)+($BT$118-(CG$75*COS($CB391)))^2)^2+$BX$92^2)^5))</f>
        <v>8.0237217823443022E-2</v>
      </c>
      <c r="CH391" s="2">
        <f>((3*CH$75*$BX$88*$BX$98*$BX$95)/(2*PI()))*(($BX$92^3)/(SQRT(SQRT(((CH$75*SIN($CB391))^2)+($BT$118-(CH$75*COS($CB391)))^2)^2+$BX$92^2)^5))</f>
        <v>9.7958011373120032E-2</v>
      </c>
      <c r="CI391" s="2">
        <f>((3*CI$75*$BX$88*$BX$98*$BX$95)/(2*PI()))*(($BX$92^3)/(SQRT(SQRT(((CI$75*SIN($CB391))^2)+($BT$118-(CI$75*COS($CB391)))^2)^2+$BX$92^2)^5))</f>
        <v>0.11346330880265172</v>
      </c>
      <c r="CJ391" s="2">
        <f>((3*CJ$75*$BX$88*$BX$98*$BX$95)/(2*PI()))*(($BX$92^3)/(SQRT(SQRT(((CJ$75*SIN($CB391))^2)+($BT$118-(CJ$75*COS($CB391)))^2)^2+$BX$92^2)^5))</f>
        <v>0.12684719094755789</v>
      </c>
      <c r="CK391" s="2">
        <f>((3*CK$75*$BX$88*$BX$98*$BX$95)/(2*PI()))*(($BX$92^3)/(SQRT(SQRT(((CK$75*SIN($CB391))^2)+($BT$118-(CK$75*COS($CB391)))^2)^2+$BX$92^2)^5))</f>
        <v>0.13822144087147314</v>
      </c>
      <c r="CL391" s="2">
        <f>((3*CL$75*$BX$88*$BX$98*$BX$95)/(2*PI()))*(($BX$92^3)/(SQRT(SQRT(((CL$75*SIN($CB391))^2)+($BT$118-(CL$75*COS($CB391)))^2)^2+$BX$92^2)^5))</f>
        <v>0.147710894463217</v>
      </c>
      <c r="CM391" s="2">
        <f>((3*CM$75*$BX$88*$BX$98*$BX$95)/(2*PI()))*(($BX$92^3)/(SQRT(SQRT(((CM$75*SIN($CB391))^2)+($BT$118-(CM$75*COS($CB391)))^2)^2+$BX$92^2)^5))</f>
        <v>0.15544919308912522</v>
      </c>
    </row>
    <row r="392" spans="80:92" x14ac:dyDescent="0.2">
      <c r="CB392">
        <f>CB391+$BX$98</f>
        <v>4.5814892864851151</v>
      </c>
      <c r="CC392" s="79"/>
      <c r="CD392" s="2">
        <f>((3*CD$75*$BX$88*$BX$98*$BX$95)/(2*PI()))*(($BX$92^3)/(SQRT(SQRT(((CD$75*SIN($CB392))^2)+($BT$118-(CD$75*COS($CB392)))^2)^2+$BX$92^2)^5))</f>
        <v>1.339604974359055E-2</v>
      </c>
      <c r="CE392" s="2">
        <f>((3*CE$75*$BX$88*$BX$98*$BX$95)/(2*PI()))*(($BX$92^3)/(SQRT(SQRT(((CE$75*SIN($CB392))^2)+($BT$118-(CE$75*COS($CB392)))^2)^2+$BX$92^2)^5))</f>
        <v>3.9482892180898017E-2</v>
      </c>
      <c r="CF392" s="2">
        <f>((3*CF$75*$BX$88*$BX$98*$BX$95)/(2*PI()))*(($BX$92^3)/(SQRT(SQRT(((CF$75*SIN($CB392))^2)+($BT$118-(CF$75*COS($CB392)))^2)^2+$BX$92^2)^5))</f>
        <v>6.4445137998417806E-2</v>
      </c>
      <c r="CG392" s="2">
        <f>((3*CG$75*$BX$88*$BX$98*$BX$95)/(2*PI()))*(($BX$92^3)/(SQRT(SQRT(((CG$75*SIN($CB392))^2)+($BT$118-(CG$75*COS($CB392)))^2)^2+$BX$92^2)^5))</f>
        <v>8.8085992973353941E-2</v>
      </c>
      <c r="CH392" s="2">
        <f>((3*CH$75*$BX$88*$BX$98*$BX$95)/(2*PI()))*(($BX$92^3)/(SQRT(SQRT(((CH$75*SIN($CB392))^2)+($BT$118-(CH$75*COS($CB392)))^2)^2+$BX$92^2)^5))</f>
        <v>0.11023898890474125</v>
      </c>
      <c r="CI392" s="2">
        <f>((3*CI$75*$BX$88*$BX$98*$BX$95)/(2*PI()))*(($BX$92^3)/(SQRT(SQRT(((CI$75*SIN($CB392))^2)+($BT$118-(CI$75*COS($CB392)))^2)^2+$BX$92^2)^5))</f>
        <v>0.13076978518636162</v>
      </c>
      <c r="CJ392" s="2">
        <f>((3*CJ$75*$BX$88*$BX$98*$BX$95)/(2*PI()))*(($BX$92^3)/(SQRT(SQRT(((CJ$75*SIN($CB392))^2)+($BT$118-(CJ$75*COS($CB392)))^2)^2+$BX$92^2)^5))</f>
        <v>0.14957687302518632</v>
      </c>
      <c r="CK392" s="2">
        <f>((3*CK$75*$BX$88*$BX$98*$BX$95)/(2*PI()))*(($BX$92^3)/(SQRT(SQRT(((CK$75*SIN($CB392))^2)+($BT$118-(CK$75*COS($CB392)))^2)^2+$BX$92^2)^5))</f>
        <v>0.16659125184948892</v>
      </c>
      <c r="CL392" s="2">
        <f>((3*CL$75*$BX$88*$BX$98*$BX$95)/(2*PI()))*(($BX$92^3)/(SQRT(SQRT(((CL$75*SIN($CB392))^2)+($BT$118-(CL$75*COS($CB392)))^2)^2+$BX$92^2)^5))</f>
        <v>0.18177519009921489</v>
      </c>
      <c r="CM392" s="2">
        <f>((3*CM$75*$BX$88*$BX$98*$BX$95)/(2*PI()))*(($BX$92^3)/(SQRT(SQRT(((CM$75*SIN($CB392))^2)+($BT$118-(CM$75*COS($CB392)))^2)^2+$BX$92^2)^5))</f>
        <v>0.19512021362035042</v>
      </c>
    </row>
    <row r="393" spans="80:92" x14ac:dyDescent="0.2">
      <c r="CB393">
        <f>CB392+$BX$98</f>
        <v>4.8432886742842642</v>
      </c>
      <c r="CC393" s="79"/>
      <c r="CD393" s="2">
        <f>((3*CD$75*$BX$88*$BX$98*$BX$95)/(2*PI()))*(($BX$92^3)/(SQRT(SQRT(((CD$75*SIN($CB393))^2)+($BT$118-(CD$75*COS($CB393)))^2)^2+$BX$92^2)^5))</f>
        <v>1.3591185133059821E-2</v>
      </c>
      <c r="CE393" s="2">
        <f>((3*CE$75*$BX$88*$BX$98*$BX$95)/(2*PI()))*(($BX$92^3)/(SQRT(SQRT(((CE$75*SIN($CB393))^2)+($BT$118-(CE$75*COS($CB393)))^2)^2+$BX$92^2)^5))</f>
        <v>4.1231186910991972E-2</v>
      </c>
      <c r="CF393" s="2">
        <f>((3*CF$75*$BX$88*$BX$98*$BX$95)/(2*PI()))*(($BX$92^3)/(SQRT(SQRT(((CF$75*SIN($CB393))^2)+($BT$118-(CF$75*COS($CB393)))^2)^2+$BX$92^2)^5))</f>
        <v>6.9257866209309613E-2</v>
      </c>
      <c r="CG393" s="2">
        <f>((3*CG$75*$BX$88*$BX$98*$BX$95)/(2*PI()))*(($BX$92^3)/(SQRT(SQRT(((CG$75*SIN($CB393))^2)+($BT$118-(CG$75*COS($CB393)))^2)^2+$BX$92^2)^5))</f>
        <v>9.7392433182140192E-2</v>
      </c>
      <c r="CH393" s="2">
        <f>((3*CH$75*$BX$88*$BX$98*$BX$95)/(2*PI()))*(($BX$92^3)/(SQRT(SQRT(((CH$75*SIN($CB393))^2)+($BT$118-(CH$75*COS($CB393)))^2)^2+$BX$92^2)^5))</f>
        <v>0.12534975154281991</v>
      </c>
      <c r="CI393" s="2">
        <f>((3*CI$75*$BX$88*$BX$98*$BX$95)/(2*PI()))*(($BX$92^3)/(SQRT(SQRT(((CI$75*SIN($CB393))^2)+($BT$118-(CI$75*COS($CB393)))^2)^2+$BX$92^2)^5))</f>
        <v>0.1528450278151452</v>
      </c>
      <c r="CJ393" s="2">
        <f>((3*CJ$75*$BX$88*$BX$98*$BX$95)/(2*PI()))*(($BX$92^3)/(SQRT(SQRT(((CJ$75*SIN($CB393))^2)+($BT$118-(CJ$75*COS($CB393)))^2)^2+$BX$92^2)^5))</f>
        <v>0.17960055595776173</v>
      </c>
      <c r="CK393" s="2">
        <f>((3*CK$75*$BX$88*$BX$98*$BX$95)/(2*PI()))*(($BX$92^3)/(SQRT(SQRT(((CK$75*SIN($CB393))^2)+($BT$118-(CK$75*COS($CB393)))^2)^2+$BX$92^2)^5))</f>
        <v>0.20535223127666125</v>
      </c>
      <c r="CL393" s="2">
        <f>((3*CL$75*$BX$88*$BX$98*$BX$95)/(2*PI()))*(($BX$92^3)/(SQRT(SQRT(((CL$75*SIN($CB393))^2)+($BT$118-(CL$75*COS($CB393)))^2)^2+$BX$92^2)^5))</f>
        <v>0.2298555602589733</v>
      </c>
      <c r="CM393" s="2">
        <f>((3*CM$75*$BX$88*$BX$98*$BX$95)/(2*PI()))*(($BX$92^3)/(SQRT(SQRT(((CM$75*SIN($CB393))^2)+($BT$118-(CM$75*COS($CB393)))^2)^2+$BX$92^2)^5))</f>
        <v>0.25289092357523524</v>
      </c>
    </row>
    <row r="394" spans="80:92" x14ac:dyDescent="0.2">
      <c r="CB394">
        <f>CB393+$BX$98</f>
        <v>5.1050880620834134</v>
      </c>
      <c r="CC394" s="79"/>
      <c r="CD394" s="2">
        <f>((3*CD$75*$BX$88*$BX$98*$BX$95)/(2*PI()))*(($BX$92^3)/(SQRT(SQRT(((CD$75*SIN($CB394))^2)+($BT$118-(CD$75*COS($CB394)))^2)^2+$BX$92^2)^5))</f>
        <v>1.378347080585054E-2</v>
      </c>
      <c r="CE394" s="2">
        <f>((3*CE$75*$BX$88*$BX$98*$BX$95)/(2*PI()))*(($BX$92^3)/(SQRT(SQRT(((CE$75*SIN($CB394))^2)+($BT$118-(CE$75*COS($CB394)))^2)^2+$BX$92^2)^5))</f>
        <v>4.302456864802106E-2</v>
      </c>
      <c r="CF394" s="2">
        <f>((3*CF$75*$BX$88*$BX$98*$BX$95)/(2*PI()))*(($BX$92^3)/(SQRT(SQRT(((CF$75*SIN($CB394))^2)+($BT$118-(CF$75*COS($CB394)))^2)^2+$BX$92^2)^5))</f>
        <v>7.439824292184212E-2</v>
      </c>
      <c r="CG394" s="2">
        <f>((3*CG$75*$BX$88*$BX$98*$BX$95)/(2*PI()))*(($BX$92^3)/(SQRT(SQRT(((CG$75*SIN($CB394))^2)+($BT$118-(CG$75*COS($CB394)))^2)^2+$BX$92^2)^5))</f>
        <v>0.10774306426578935</v>
      </c>
      <c r="CH394" s="2">
        <f>((3*CH$75*$BX$88*$BX$98*$BX$95)/(2*PI()))*(($BX$92^3)/(SQRT(SQRT(((CH$75*SIN($CB394))^2)+($BT$118-(CH$75*COS($CB394)))^2)^2+$BX$92^2)^5))</f>
        <v>0.14284895174445347</v>
      </c>
      <c r="CI394" s="2">
        <f>((3*CI$75*$BX$88*$BX$98*$BX$95)/(2*PI()))*(($BX$92^3)/(SQRT(SQRT(((CI$75*SIN($CB394))^2)+($BT$118-(CI$75*COS($CB394)))^2)^2+$BX$92^2)^5))</f>
        <v>0.1794577573979024</v>
      </c>
      <c r="CJ394" s="2">
        <f>((3*CJ$75*$BX$88*$BX$98*$BX$95)/(2*PI()))*(($BX$92^3)/(SQRT(SQRT(((CJ$75*SIN($CB394))^2)+($BT$118-(CJ$75*COS($CB394)))^2)^2+$BX$92^2)^5))</f>
        <v>0.21726561314574167</v>
      </c>
      <c r="CK394" s="2">
        <f>((3*CK$75*$BX$88*$BX$98*$BX$95)/(2*PI()))*(($BX$92^3)/(SQRT(SQRT(((CK$75*SIN($CB394))^2)+($BT$118-(CK$75*COS($CB394)))^2)^2+$BX$92^2)^5))</f>
        <v>0.25592713056413952</v>
      </c>
      <c r="CL394" s="2">
        <f>((3*CL$75*$BX$88*$BX$98*$BX$95)/(2*PI()))*(($BX$92^3)/(SQRT(SQRT(((CL$75*SIN($CB394))^2)+($BT$118-(CL$75*COS($CB394)))^2)^2+$BX$92^2)^5))</f>
        <v>0.29506144415189628</v>
      </c>
      <c r="CM394" s="2">
        <f>((3*CM$75*$BX$88*$BX$98*$BX$95)/(2*PI()))*(($BX$92^3)/(SQRT(SQRT(((CM$75*SIN($CB394))^2)+($BT$118-(CM$75*COS($CB394)))^2)^2+$BX$92^2)^5))</f>
        <v>0.33425997712411731</v>
      </c>
    </row>
    <row r="395" spans="80:92" x14ac:dyDescent="0.2">
      <c r="CB395">
        <f>CB394+$BX$98</f>
        <v>5.3668874498825625</v>
      </c>
      <c r="CC395" s="79"/>
      <c r="CD395" s="2">
        <f>((3*CD$75*$BX$88*$BX$98*$BX$95)/(2*PI()))*(($BX$92^3)/(SQRT(SQRT(((CD$75*SIN($CB395))^2)+($BT$118-(CD$75*COS($CB395)))^2)^2+$BX$92^2)^5))</f>
        <v>1.3959123082464338E-2</v>
      </c>
      <c r="CE395" s="2">
        <f>((3*CE$75*$BX$88*$BX$98*$BX$95)/(2*PI()))*(($BX$92^3)/(SQRT(SQRT(((CE$75*SIN($CB395))^2)+($BT$118-(CE$75*COS($CB395)))^2)^2+$BX$92^2)^5))</f>
        <v>4.4726702283708411E-2</v>
      </c>
      <c r="CF395" s="2">
        <f>((3*CF$75*$BX$88*$BX$98*$BX$95)/(2*PI()))*(($BX$92^3)/(SQRT(SQRT(((CF$75*SIN($CB395))^2)+($BT$118-(CF$75*COS($CB395)))^2)^2+$BX$92^2)^5))</f>
        <v>7.947275726550658E-2</v>
      </c>
      <c r="CG395" s="2">
        <f>((3*CG$75*$BX$88*$BX$98*$BX$95)/(2*PI()))*(($BX$92^3)/(SQRT(SQRT(((CG$75*SIN($CB395))^2)+($BT$118-(CG$75*COS($CB395)))^2)^2+$BX$92^2)^5))</f>
        <v>0.11838115117785233</v>
      </c>
      <c r="CH395" s="2">
        <f>((3*CH$75*$BX$88*$BX$98*$BX$95)/(2*PI()))*(($BX$92^3)/(SQRT(SQRT(((CH$75*SIN($CB395))^2)+($BT$118-(CH$75*COS($CB395)))^2)^2+$BX$92^2)^5))</f>
        <v>0.1615893558460165</v>
      </c>
      <c r="CI395" s="2">
        <f>((3*CI$75*$BX$88*$BX$98*$BX$95)/(2*PI()))*(($BX$92^3)/(SQRT(SQRT(((CI$75*SIN($CB395))^2)+($BT$118-(CI$75*COS($CB395)))^2)^2+$BX$92^2)^5))</f>
        <v>0.20917606311531217</v>
      </c>
      <c r="CJ395" s="2">
        <f>((3*CJ$75*$BX$88*$BX$98*$BX$95)/(2*PI()))*(($BX$92^3)/(SQRT(SQRT(((CJ$75*SIN($CB395))^2)+($BT$118-(CJ$75*COS($CB395)))^2)^2+$BX$92^2)^5))</f>
        <v>0.26114846638836353</v>
      </c>
      <c r="CK395" s="2">
        <f>((3*CK$75*$BX$88*$BX$98*$BX$95)/(2*PI()))*(($BX$92^3)/(SQRT(SQRT(((CK$75*SIN($CB395))^2)+($BT$118-(CK$75*COS($CB395)))^2)^2+$BX$92^2)^5))</f>
        <v>0.31742979027488305</v>
      </c>
      <c r="CL395" s="2">
        <f>((3*CL$75*$BX$88*$BX$98*$BX$95)/(2*PI()))*(($BX$92^3)/(SQRT(SQRT(((CL$75*SIN($CB395))^2)+($BT$118-(CL$75*COS($CB395)))^2)^2+$BX$92^2)^5))</f>
        <v>0.37784777646984274</v>
      </c>
      <c r="CM395" s="2">
        <f>((3*CM$75*$BX$88*$BX$98*$BX$95)/(2*PI()))*(($BX$92^3)/(SQRT(SQRT(((CM$75*SIN($CB395))^2)+($BT$118-(CM$75*COS($CB395)))^2)^2+$BX$92^2)^5))</f>
        <v>0.44212494059457758</v>
      </c>
    </row>
    <row r="396" spans="80:92" x14ac:dyDescent="0.2">
      <c r="CB396">
        <f>CB395+$BX$98</f>
        <v>5.6286868376817116</v>
      </c>
      <c r="CC396" s="79"/>
      <c r="CD396" s="2">
        <f>((3*CD$75*$BX$88*$BX$98*$BX$95)/(2*PI()))*(($BX$92^3)/(SQRT(SQRT(((CD$75*SIN($CB396))^2)+($BT$118-(CD$75*COS($CB396)))^2)^2+$BX$92^2)^5))</f>
        <v>1.4104875180733443E-2</v>
      </c>
      <c r="CE396" s="2">
        <f>((3*CE$75*$BX$88*$BX$98*$BX$95)/(2*PI()))*(($BX$92^3)/(SQRT(SQRT(((CE$75*SIN($CB396))^2)+($BT$118-(CE$75*COS($CB396)))^2)^2+$BX$92^2)^5))</f>
        <v>4.6187212142950983E-2</v>
      </c>
      <c r="CF396" s="2">
        <f>((3*CF$75*$BX$88*$BX$98*$BX$95)/(2*PI()))*(($BX$92^3)/(SQRT(SQRT(((CF$75*SIN($CB396))^2)+($BT$118-(CF$75*COS($CB396)))^2)^2+$BX$92^2)^5))</f>
        <v>8.3982667304441594E-2</v>
      </c>
      <c r="CG396" s="2">
        <f>((3*CG$75*$BX$88*$BX$98*$BX$95)/(2*PI()))*(($BX$92^3)/(SQRT(SQRT(((CG$75*SIN($CB396))^2)+($BT$118-(CG$75*COS($CB396)))^2)^2+$BX$92^2)^5))</f>
        <v>0.12818968485385451</v>
      </c>
      <c r="CH396" s="2">
        <f>((3*CH$75*$BX$88*$BX$98*$BX$95)/(2*PI()))*(($BX$92^3)/(SQRT(SQRT(((CH$75*SIN($CB396))^2)+($BT$118-(CH$75*COS($CB396)))^2)^2+$BX$92^2)^5))</f>
        <v>0.1795439993579562</v>
      </c>
      <c r="CI396" s="2">
        <f>((3*CI$75*$BX$88*$BX$98*$BX$95)/(2*PI()))*(($BX$92^3)/(SQRT(SQRT(((CI$75*SIN($CB396))^2)+($BT$118-(CI$75*COS($CB396)))^2)^2+$BX$92^2)^5))</f>
        <v>0.23880717155443559</v>
      </c>
      <c r="CJ396" s="2">
        <f>((3*CJ$75*$BX$88*$BX$98*$BX$95)/(2*PI()))*(($BX$92^3)/(SQRT(SQRT(((CJ$75*SIN($CB396))^2)+($BT$118-(CJ$75*COS($CB396)))^2)^2+$BX$92^2)^5))</f>
        <v>0.30675054483228914</v>
      </c>
      <c r="CK396" s="2">
        <f>((3*CK$75*$BX$88*$BX$98*$BX$95)/(2*PI()))*(($BX$92^3)/(SQRT(SQRT(((CK$75*SIN($CB396))^2)+($BT$118-(CK$75*COS($CB396)))^2)^2+$BX$92^2)^5))</f>
        <v>0.38413393159434533</v>
      </c>
      <c r="CL396" s="2">
        <f>((3*CL$75*$BX$88*$BX$98*$BX$95)/(2*PI()))*(($BX$92^3)/(SQRT(SQRT(((CL$75*SIN($CB396))^2)+($BT$118-(CL$75*COS($CB396)))^2)^2+$BX$92^2)^5))</f>
        <v>0.47167845714048195</v>
      </c>
      <c r="CM396" s="2">
        <f>((3*CM$75*$BX$88*$BX$98*$BX$95)/(2*PI()))*(($BX$92^3)/(SQRT(SQRT(((CM$75*SIN($CB396))^2)+($BT$118-(CM$75*COS($CB396)))^2)^2+$BX$92^2)^5))</f>
        <v>0.57003321179647837</v>
      </c>
    </row>
    <row r="397" spans="80:92" x14ac:dyDescent="0.2">
      <c r="CB397">
        <f>CB396+$BX$98</f>
        <v>5.8904862254808608</v>
      </c>
      <c r="CC397" s="79"/>
      <c r="CD397" s="2">
        <f>((3*CD$75*$BX$88*$BX$98*$BX$95)/(2*PI()))*(($BX$92^3)/(SQRT(SQRT(((CD$75*SIN($CB397))^2)+($BT$118-(CD$75*COS($CB397)))^2)^2+$BX$92^2)^5))</f>
        <v>1.4209226420295368E-2</v>
      </c>
      <c r="CE397" s="2">
        <f>((3*CE$75*$BX$88*$BX$98*$BX$95)/(2*PI()))*(($BX$92^3)/(SQRT(SQRT(((CE$75*SIN($CB397))^2)+($BT$118-(CE$75*COS($CB397)))^2)^2+$BX$92^2)^5))</f>
        <v>4.7260544225960315E-2</v>
      </c>
      <c r="CF397" s="2">
        <f>((3*CF$75*$BX$88*$BX$98*$BX$95)/(2*PI()))*(($BX$92^3)/(SQRT(SQRT(((CF$75*SIN($CB397))^2)+($BT$118-(CF$75*COS($CB397)))^2)^2+$BX$92^2)^5))</f>
        <v>8.7390697803954712E-2</v>
      </c>
      <c r="CG397" s="2">
        <f>((3*CG$75*$BX$88*$BX$98*$BX$95)/(2*PI()))*(($BX$92^3)/(SQRT(SQRT(((CG$75*SIN($CB397))^2)+($BT$118-(CG$75*COS($CB397)))^2)^2+$BX$92^2)^5))</f>
        <v>0.13582508604279617</v>
      </c>
      <c r="CH397" s="2">
        <f>((3*CH$75*$BX$88*$BX$98*$BX$95)/(2*PI()))*(($BX$92^3)/(SQRT(SQRT(((CH$75*SIN($CB397))^2)+($BT$118-(CH$75*COS($CB397)))^2)^2+$BX$92^2)^5))</f>
        <v>0.19396870899500654</v>
      </c>
      <c r="CI397" s="2">
        <f>((3*CI$75*$BX$88*$BX$98*$BX$95)/(2*PI()))*(($BX$92^3)/(SQRT(SQRT(((CI$75*SIN($CB397))^2)+($BT$118-(CI$75*COS($CB397)))^2)^2+$BX$92^2)^5))</f>
        <v>0.26342282917567122</v>
      </c>
      <c r="CJ397" s="2">
        <f>((3*CJ$75*$BX$88*$BX$98*$BX$95)/(2*PI()))*(($BX$92^3)/(SQRT(SQRT(((CJ$75*SIN($CB397))^2)+($BT$118-(CJ$75*COS($CB397)))^2)^2+$BX$92^2)^5))</f>
        <v>0.34599948176588313</v>
      </c>
      <c r="CK397" s="2">
        <f>((3*CK$75*$BX$88*$BX$98*$BX$95)/(2*PI()))*(($BX$92^3)/(SQRT(SQRT(((CK$75*SIN($CB397))^2)+($BT$118-(CK$75*COS($CB397)))^2)^2+$BX$92^2)^5))</f>
        <v>0.44373201669421092</v>
      </c>
      <c r="CL397" s="2">
        <f>((3*CL$75*$BX$88*$BX$98*$BX$95)/(2*PI()))*(($BX$92^3)/(SQRT(SQRT(((CL$75*SIN($CB397))^2)+($BT$118-(CL$75*COS($CB397)))^2)^2+$BX$92^2)^5))</f>
        <v>0.55887925781334657</v>
      </c>
      <c r="CM397" s="2">
        <f>((3*CM$75*$BX$88*$BX$98*$BX$95)/(2*PI()))*(($BX$92^3)/(SQRT(SQRT(((CM$75*SIN($CB397))^2)+($BT$118-(CM$75*COS($CB397)))^2)^2+$BX$92^2)^5))</f>
        <v>0.69392017580082432</v>
      </c>
    </row>
    <row r="398" spans="80:92" x14ac:dyDescent="0.2">
      <c r="CB398">
        <f>CB397+$BX$98</f>
        <v>6.1522856132800099</v>
      </c>
      <c r="CC398" s="79"/>
      <c r="CD398" s="2">
        <f>((3*CD$75*$BX$88*$BX$98*$BX$95)/(2*PI()))*(($BX$92^3)/(SQRT(SQRT(((CD$75*SIN($CB398))^2)+($BT$118-(CD$75*COS($CB398)))^2)^2+$BX$92^2)^5))</f>
        <v>1.4263667484491279E-2</v>
      </c>
      <c r="CE398" s="2">
        <f>((3*CE$75*$BX$88*$BX$98*$BX$95)/(2*PI()))*(($BX$92^3)/(SQRT(SQRT(((CE$75*SIN($CB398))^2)+($BT$118-(CE$75*COS($CB398)))^2)^2+$BX$92^2)^5))</f>
        <v>4.7829893617989269E-2</v>
      </c>
      <c r="CF398" s="2">
        <f>((3*CF$75*$BX$88*$BX$98*$BX$95)/(2*PI()))*(($BX$92^3)/(SQRT(SQRT(((CF$75*SIN($CB398))^2)+($BT$118-(CF$75*COS($CB398)))^2)^2+$BX$92^2)^5))</f>
        <v>8.9231220895141683E-2</v>
      </c>
      <c r="CG398" s="2">
        <f>((3*CG$75*$BX$88*$BX$98*$BX$95)/(2*PI()))*(($BX$92^3)/(SQRT(SQRT(((CG$75*SIN($CB398))^2)+($BT$118-(CG$75*COS($CB398)))^2)^2+$BX$92^2)^5))</f>
        <v>0.1400292269128707</v>
      </c>
      <c r="CH398" s="2">
        <f>((3*CH$75*$BX$88*$BX$98*$BX$95)/(2*PI()))*(($BX$92^3)/(SQRT(SQRT(((CH$75*SIN($CB398))^2)+($BT$118-(CH$75*COS($CB398)))^2)^2+$BX$92^2)^5))</f>
        <v>0.20207855435578045</v>
      </c>
      <c r="CI398" s="2">
        <f>((3*CI$75*$BX$88*$BX$98*$BX$95)/(2*PI()))*(($BX$92^3)/(SQRT(SQRT(((CI$75*SIN($CB398))^2)+($BT$118-(CI$75*COS($CB398)))^2)^2+$BX$92^2)^5))</f>
        <v>0.27757645479640058</v>
      </c>
      <c r="CJ398" s="2">
        <f>((3*CJ$75*$BX$88*$BX$98*$BX$95)/(2*PI()))*(($BX$92^3)/(SQRT(SQRT(((CJ$75*SIN($CB398))^2)+($BT$118-(CJ$75*COS($CB398)))^2)^2+$BX$92^2)^5))</f>
        <v>0.36911818426068338</v>
      </c>
      <c r="CK398" s="2">
        <f>((3*CK$75*$BX$88*$BX$98*$BX$95)/(2*PI()))*(($BX$92^3)/(SQRT(SQRT(((CK$75*SIN($CB398))^2)+($BT$118-(CK$75*COS($CB398)))^2)^2+$BX$92^2)^5))</f>
        <v>0.47975772486096041</v>
      </c>
      <c r="CL398" s="2">
        <f>((3*CL$75*$BX$88*$BX$98*$BX$95)/(2*PI()))*(($BX$92^3)/(SQRT(SQRT(((CL$75*SIN($CB398))^2)+($BT$118-(CL$75*COS($CB398)))^2)^2+$BX$92^2)^5))</f>
        <v>0.61307256921312059</v>
      </c>
      <c r="CM398" s="2">
        <f>((3*CM$75*$BX$88*$BX$98*$BX$95)/(2*PI()))*(($BX$92^3)/(SQRT(SQRT(((CM$75*SIN($CB398))^2)+($BT$118-(CM$75*COS($CB398)))^2)^2+$BX$92^2)^5))</f>
        <v>0.77323022722555523</v>
      </c>
      <c r="CN398" s="80">
        <f>SUM(CD375:CM398)</f>
        <v>36.832992849262098</v>
      </c>
    </row>
    <row r="400" spans="80:92" x14ac:dyDescent="0.2">
      <c r="CB400" t="s">
        <v>66</v>
      </c>
      <c r="CC400">
        <v>0</v>
      </c>
      <c r="CD400">
        <f>$BX$88/2</f>
        <v>5.2499999999999995E-3</v>
      </c>
      <c r="CE400">
        <f>CD400+$BX$88</f>
        <v>1.575E-2</v>
      </c>
      <c r="CF400">
        <f>CE400+$BX$88</f>
        <v>2.6249999999999999E-2</v>
      </c>
      <c r="CG400">
        <f t="shared" ref="CG400:CM400" si="117">CF400+$BX$88</f>
        <v>3.6749999999999998E-2</v>
      </c>
      <c r="CH400">
        <f t="shared" si="117"/>
        <v>4.725E-2</v>
      </c>
      <c r="CI400">
        <f t="shared" si="117"/>
        <v>5.7749999999999996E-2</v>
      </c>
      <c r="CJ400">
        <f t="shared" si="117"/>
        <v>6.8249999999999991E-2</v>
      </c>
      <c r="CK400">
        <f t="shared" si="117"/>
        <v>7.8749999999999987E-2</v>
      </c>
      <c r="CL400">
        <f t="shared" si="117"/>
        <v>8.9249999999999982E-2</v>
      </c>
      <c r="CM400">
        <f t="shared" si="117"/>
        <v>9.9749999999999978E-2</v>
      </c>
    </row>
    <row r="401" spans="80:91" x14ac:dyDescent="0.2">
      <c r="CC401" s="79"/>
      <c r="CD401" s="79"/>
      <c r="CE401" s="79"/>
      <c r="CF401" s="79"/>
      <c r="CG401" s="79"/>
      <c r="CH401" s="79"/>
      <c r="CI401" s="79"/>
      <c r="CJ401" s="79"/>
      <c r="CK401" s="79"/>
      <c r="CL401" s="79"/>
      <c r="CM401" s="79"/>
    </row>
    <row r="402" spans="80:91" x14ac:dyDescent="0.2">
      <c r="CB402">
        <f>$BX$98/2</f>
        <v>0.1308996938995747</v>
      </c>
      <c r="CC402" s="79"/>
      <c r="CD402" s="2">
        <f>((3*CD$75*$BX$88*$BX$98*$BX$95)/(2*PI()))*(($BX$92^3)/(SQRT(SQRT(((CD$75*SIN($CB402))^2)+($BT$119-(CD$75*COS($CB402)))^2)^2+$BX$92^2)^5))</f>
        <v>1.0277711133598566E-2</v>
      </c>
      <c r="CE402" s="2">
        <f>((3*CE$75*$BX$88*$BX$98*$BX$95)/(2*PI()))*(($BX$92^3)/(SQRT(SQRT(((CE$75*SIN($CB402))^2)+($BT$119-(CE$75*COS($CB402)))^2)^2+$BX$92^2)^5))</f>
        <v>3.4305094623883835E-2</v>
      </c>
      <c r="CF402" s="2">
        <f>((3*CF$75*$BX$88*$BX$98*$BX$95)/(2*PI()))*(($BX$92^3)/(SQRT(SQRT(((CF$75*SIN($CB402))^2)+($BT$119-(CF$75*COS($CB402)))^2)^2+$BX$92^2)^5))</f>
        <v>6.3707238525617618E-2</v>
      </c>
      <c r="CG402" s="2">
        <f>((3*CG$75*$BX$88*$BX$98*$BX$95)/(2*PI()))*(($BX$92^3)/(SQRT(SQRT(((CG$75*SIN($CB402))^2)+($BT$119-(CG$75*COS($CB402)))^2)^2+$BX$92^2)^5))</f>
        <v>9.9525308579473629E-2</v>
      </c>
      <c r="CH402" s="2">
        <f>((3*CH$75*$BX$88*$BX$98*$BX$95)/(2*PI()))*(($BX$92^3)/(SQRT(SQRT(((CH$75*SIN($CB402))^2)+($BT$119-(CH$75*COS($CB402)))^2)^2+$BX$92^2)^5))</f>
        <v>0.14299521117999714</v>
      </c>
      <c r="CI402" s="2">
        <f>((3*CI$75*$BX$88*$BX$98*$BX$95)/(2*PI()))*(($BX$92^3)/(SQRT(SQRT(((CI$75*SIN($CB402))^2)+($BT$119-(CI$75*COS($CB402)))^2)^2+$BX$92^2)^5))</f>
        <v>0.19558224917554179</v>
      </c>
      <c r="CJ402" s="2">
        <f>((3*CJ$75*$BX$88*$BX$98*$BX$95)/(2*PI()))*(($BX$92^3)/(SQRT(SQRT(((CJ$75*SIN($CB402))^2)+($BT$119-(CJ$75*COS($CB402)))^2)^2+$BX$92^2)^5))</f>
        <v>0.25902102949530065</v>
      </c>
      <c r="CK402" s="2">
        <f>((3*CK$75*$BX$88*$BX$98*$BX$95)/(2*PI()))*(($BX$92^3)/(SQRT(SQRT(((CK$75*SIN($CB402))^2)+($BT$119-(CK$75*COS($CB402)))^2)^2+$BX$92^2)^5))</f>
        <v>0.33536097179058905</v>
      </c>
      <c r="CL402" s="2">
        <f>((3*CL$75*$BX$88*$BX$98*$BX$95)/(2*PI()))*(($BX$92^3)/(SQRT(SQRT(((CL$75*SIN($CB402))^2)+($BT$119-(CL$75*COS($CB402)))^2)^2+$BX$92^2)^5))</f>
        <v>0.427017557328986</v>
      </c>
      <c r="CM402" s="2">
        <f>((3*CM$75*$BX$88*$BX$98*$BX$95)/(2*PI()))*(($BX$92^3)/(SQRT(SQRT(((CM$75*SIN($CB402))^2)+($BT$119-(CM$75*COS($CB402)))^2)^2+$BX$92^2)^5))</f>
        <v>0.5368291053893629</v>
      </c>
    </row>
    <row r="403" spans="80:91" x14ac:dyDescent="0.2">
      <c r="CB403">
        <f>CB402+$BX$98</f>
        <v>0.39269908169872414</v>
      </c>
      <c r="CC403" s="79"/>
      <c r="CD403" s="2">
        <f>((3*CD$75*$BX$88*$BX$98*$BX$95)/(2*PI()))*(($BX$92^3)/(SQRT(SQRT(((CD$75*SIN($CB403))^2)+($BT$119-(CD$75*COS($CB403)))^2)^2+$BX$92^2)^5))</f>
        <v>1.0240170938165996E-2</v>
      </c>
      <c r="CE403" s="2">
        <f>((3*CE$75*$BX$88*$BX$98*$BX$95)/(2*PI()))*(($BX$92^3)/(SQRT(SQRT(((CE$75*SIN($CB403))^2)+($BT$119-(CE$75*COS($CB403)))^2)^2+$BX$92^2)^5))</f>
        <v>3.3914925248903174E-2</v>
      </c>
      <c r="CF403" s="2">
        <f>((3*CF$75*$BX$88*$BX$98*$BX$95)/(2*PI()))*(($BX$92^3)/(SQRT(SQRT(((CF$75*SIN($CB403))^2)+($BT$119-(CF$75*COS($CB403)))^2)^2+$BX$92^2)^5))</f>
        <v>6.2453623191213004E-2</v>
      </c>
      <c r="CG403" s="2">
        <f>((3*CG$75*$BX$88*$BX$98*$BX$95)/(2*PI()))*(($BX$92^3)/(SQRT(SQRT(((CG$75*SIN($CB403))^2)+($BT$119-(CG$75*COS($CB403)))^2)^2+$BX$92^2)^5))</f>
        <v>9.6678811104510681E-2</v>
      </c>
      <c r="CH403" s="2">
        <f>((3*CH$75*$BX$88*$BX$98*$BX$95)/(2*PI()))*(($BX$92^3)/(SQRT(SQRT(((CH$75*SIN($CB403))^2)+($BT$119-(CH$75*COS($CB403)))^2)^2+$BX$92^2)^5))</f>
        <v>0.13753589044660269</v>
      </c>
      <c r="CI403" s="2">
        <f>((3*CI$75*$BX$88*$BX$98*$BX$95)/(2*PI()))*(($BX$92^3)/(SQRT(SQRT(((CI$75*SIN($CB403))^2)+($BT$119-(CI$75*COS($CB403)))^2)^2+$BX$92^2)^5))</f>
        <v>0.18610698414403645</v>
      </c>
      <c r="CJ403" s="2">
        <f>((3*CJ$75*$BX$88*$BX$98*$BX$95)/(2*PI()))*(($BX$92^3)/(SQRT(SQRT(((CJ$75*SIN($CB403))^2)+($BT$119-(CJ$75*COS($CB403)))^2)^2+$BX$92^2)^5))</f>
        <v>0.24362472954914813</v>
      </c>
      <c r="CK403" s="2">
        <f>((3*CK$75*$BX$88*$BX$98*$BX$95)/(2*PI()))*(($BX$92^3)/(SQRT(SQRT(((CK$75*SIN($CB403))^2)+($BT$119-(CK$75*COS($CB403)))^2)^2+$BX$92^2)^5))</f>
        <v>0.31148525242664749</v>
      </c>
      <c r="CL403" s="2">
        <f>((3*CL$75*$BX$88*$BX$98*$BX$95)/(2*PI()))*(($BX$92^3)/(SQRT(SQRT(((CL$75*SIN($CB403))^2)+($BT$119-(CL$75*COS($CB403)))^2)^2+$BX$92^2)^5))</f>
        <v>0.3912592740180395</v>
      </c>
      <c r="CM403" s="2">
        <f>((3*CM$75*$BX$88*$BX$98*$BX$95)/(2*PI()))*(($BX$92^3)/(SQRT(SQRT(((CM$75*SIN($CB403))^2)+($BT$119-(CM$75*COS($CB403)))^2)^2+$BX$92^2)^5))</f>
        <v>0.48469992974069009</v>
      </c>
    </row>
    <row r="404" spans="80:91" x14ac:dyDescent="0.2">
      <c r="CB404">
        <f t="shared" ref="CB404" si="118">CB403+$BX$98</f>
        <v>0.65449846949787349</v>
      </c>
      <c r="CC404" s="79"/>
      <c r="CD404" s="2">
        <f>((3*CD$75*$BX$88*$BX$98*$BX$95)/(2*PI()))*(($BX$92^3)/(SQRT(SQRT(((CD$75*SIN($CB404))^2)+($BT$119-(CD$75*COS($CB404)))^2)^2+$BX$92^2)^5))</f>
        <v>1.016819058961675E-2</v>
      </c>
      <c r="CE404" s="2">
        <f>((3*CE$75*$BX$88*$BX$98*$BX$95)/(2*PI()))*(($BX$92^3)/(SQRT(SQRT(((CE$75*SIN($CB404))^2)+($BT$119-(CE$75*COS($CB404)))^2)^2+$BX$92^2)^5))</f>
        <v>3.3178579634149039E-2</v>
      </c>
      <c r="CF404" s="2">
        <f>((3*CF$75*$BX$88*$BX$98*$BX$95)/(2*PI()))*(($BX$92^3)/(SQRT(SQRT(((CF$75*SIN($CB404))^2)+($BT$119-(CF$75*COS($CB404)))^2)^2+$BX$92^2)^5))</f>
        <v>6.0127811283868952E-2</v>
      </c>
      <c r="CG404" s="2">
        <f>((3*CG$75*$BX$88*$BX$98*$BX$95)/(2*PI()))*(($BX$92^3)/(SQRT(SQRT(((CG$75*SIN($CB404))^2)+($BT$119-(CG$75*COS($CB404)))^2)^2+$BX$92^2)^5))</f>
        <v>9.1493926741275822E-2</v>
      </c>
      <c r="CH404" s="2">
        <f>((3*CH$75*$BX$88*$BX$98*$BX$95)/(2*PI()))*(($BX$92^3)/(SQRT(SQRT(((CH$75*SIN($CB404))^2)+($BT$119-(CH$75*COS($CB404)))^2)^2+$BX$92^2)^5))</f>
        <v>0.12778631899322787</v>
      </c>
      <c r="CI404" s="2">
        <f>((3*CI$75*$BX$88*$BX$98*$BX$95)/(2*PI()))*(($BX$92^3)/(SQRT(SQRT(((CI$75*SIN($CB404))^2)+($BT$119-(CI$75*COS($CB404)))^2)^2+$BX$92^2)^5))</f>
        <v>0.16954084900521524</v>
      </c>
      <c r="CJ404" s="2">
        <f>((3*CJ$75*$BX$88*$BX$98*$BX$95)/(2*PI()))*(($BX$92^3)/(SQRT(SQRT(((CJ$75*SIN($CB404))^2)+($BT$119-(CJ$75*COS($CB404)))^2)^2+$BX$92^2)^5))</f>
        <v>0.2173125715385486</v>
      </c>
      <c r="CK404" s="2">
        <f>((3*CK$75*$BX$88*$BX$98*$BX$95)/(2*PI()))*(($BX$92^3)/(SQRT(SQRT(((CK$75*SIN($CB404))^2)+($BT$119-(CK$75*COS($CB404)))^2)^2+$BX$92^2)^5))</f>
        <v>0.27166562620633133</v>
      </c>
      <c r="CL404" s="2">
        <f>((3*CL$75*$BX$88*$BX$98*$BX$95)/(2*PI()))*(($BX$92^3)/(SQRT(SQRT(((CL$75*SIN($CB404))^2)+($BT$119-(CL$75*COS($CB404)))^2)^2+$BX$92^2)^5))</f>
        <v>0.33315986378969653</v>
      </c>
      <c r="CM404" s="2">
        <f>((3*CM$75*$BX$88*$BX$98*$BX$95)/(2*PI()))*(($BX$92^3)/(SQRT(SQRT(((CM$75*SIN($CB404))^2)+($BT$119-(CM$75*COS($CB404)))^2)^2+$BX$92^2)^5))</f>
        <v>0.40233383327668903</v>
      </c>
    </row>
    <row r="405" spans="80:91" x14ac:dyDescent="0.2">
      <c r="CB405">
        <f>CB404+$BX$98</f>
        <v>0.91629785729702284</v>
      </c>
      <c r="CC405" s="79"/>
      <c r="CD405" s="2">
        <f>((3*CD$75*$BX$88*$BX$98*$BX$95)/(2*PI()))*(($BX$92^3)/(SQRT(SQRT(((CD$75*SIN($CB405))^2)+($BT$119-(CD$75*COS($CB405)))^2)^2+$BX$92^2)^5))</f>
        <v>1.0067598744721764E-2</v>
      </c>
      <c r="CE405" s="2">
        <f>((3*CE$75*$BX$88*$BX$98*$BX$95)/(2*PI()))*(($BX$92^3)/(SQRT(SQRT(((CE$75*SIN($CB405))^2)+($BT$119-(CE$75*COS($CB405)))^2)^2+$BX$92^2)^5))</f>
        <v>3.2174906675770193E-2</v>
      </c>
      <c r="CF405" s="2">
        <f>((3*CF$75*$BX$88*$BX$98*$BX$95)/(2*PI()))*(($BX$92^3)/(SQRT(SQRT(((CF$75*SIN($CB405))^2)+($BT$119-(CF$75*COS($CB405)))^2)^2+$BX$92^2)^5))</f>
        <v>5.7040722735813884E-2</v>
      </c>
      <c r="CG405" s="2">
        <f>((3*CG$75*$BX$88*$BX$98*$BX$95)/(2*PI()))*(($BX$92^3)/(SQRT(SQRT(((CG$75*SIN($CB405))^2)+($BT$119-(CG$75*COS($CB405)))^2)^2+$BX$92^2)^5))</f>
        <v>8.4803508081703116E-2</v>
      </c>
      <c r="CH405" s="2">
        <f>((3*CH$75*$BX$88*$BX$98*$BX$95)/(2*PI()))*(($BX$92^3)/(SQRT(SQRT(((CH$75*SIN($CB405))^2)+($BT$119-(CH$75*COS($CB405)))^2)^2+$BX$92^2)^5))</f>
        <v>0.11557702744524084</v>
      </c>
      <c r="CI405" s="2">
        <f>((3*CI$75*$BX$88*$BX$98*$BX$95)/(2*PI()))*(($BX$92^3)/(SQRT(SQRT(((CI$75*SIN($CB405))^2)+($BT$119-(CI$75*COS($CB405)))^2)^2+$BX$92^2)^5))</f>
        <v>0.14944318969521295</v>
      </c>
      <c r="CJ405" s="2">
        <f>((3*CJ$75*$BX$88*$BX$98*$BX$95)/(2*PI()))*(($BX$92^3)/(SQRT(SQRT(((CJ$75*SIN($CB405))^2)+($BT$119-(CJ$75*COS($CB405)))^2)^2+$BX$92^2)^5))</f>
        <v>0.18644450836747073</v>
      </c>
      <c r="CK405" s="2">
        <f>((3*CK$75*$BX$88*$BX$98*$BX$95)/(2*PI()))*(($BX$92^3)/(SQRT(SQRT(((CK$75*SIN($CB405))^2)+($BT$119-(CK$75*COS($CB405)))^2)^2+$BX$92^2)^5))</f>
        <v>0.22657643546781719</v>
      </c>
      <c r="CL405" s="2">
        <f>((3*CL$75*$BX$88*$BX$98*$BX$95)/(2*PI()))*(($BX$92^3)/(SQRT(SQRT(((CL$75*SIN($CB405))^2)+($BT$119-(CL$75*COS($CB405)))^2)^2+$BX$92^2)^5))</f>
        <v>0.26977989196201368</v>
      </c>
      <c r="CM405" s="2">
        <f>((3*CM$75*$BX$88*$BX$98*$BX$95)/(2*PI()))*(($BX$92^3)/(SQRT(SQRT(((CM$75*SIN($CB405))^2)+($BT$119-(CM$75*COS($CB405)))^2)^2+$BX$92^2)^5))</f>
        <v>0.31593438364873022</v>
      </c>
    </row>
    <row r="406" spans="80:91" x14ac:dyDescent="0.2">
      <c r="CB406">
        <f t="shared" ref="CB406:CB425" si="119">CB405+$BX$98</f>
        <v>1.1780972450961722</v>
      </c>
      <c r="CC406" s="79"/>
      <c r="CD406" s="2">
        <f>((3*CD$75*$BX$88*$BX$98*$BX$95)/(2*PI()))*(($BX$92^3)/(SQRT(SQRT(((CD$75*SIN($CB406))^2)+($BT$119-(CD$75*COS($CB406)))^2)^2+$BX$92^2)^5))</f>
        <v>9.9462874427109476E-3</v>
      </c>
      <c r="CE406" s="2">
        <f>((3*CE$75*$BX$88*$BX$98*$BX$95)/(2*PI()))*(($BX$92^3)/(SQRT(SQRT(((CE$75*SIN($CB406))^2)+($BT$119-(CE$75*COS($CB406)))^2)^2+$BX$92^2)^5))</f>
        <v>3.1002648810246124E-2</v>
      </c>
      <c r="CF406" s="2">
        <f>((3*CF$75*$BX$88*$BX$98*$BX$95)/(2*PI()))*(($BX$92^3)/(SQRT(SQRT(((CF$75*SIN($CB406))^2)+($BT$119-(CF$75*COS($CB406)))^2)^2+$BX$92^2)^5))</f>
        <v>5.3554022186824271E-2</v>
      </c>
      <c r="CG406" s="2">
        <f>((3*CG$75*$BX$88*$BX$98*$BX$95)/(2*PI()))*(($BX$92^3)/(SQRT(SQRT(((CG$75*SIN($CB406))^2)+($BT$119-(CG$75*COS($CB406)))^2)^2+$BX$92^2)^5))</f>
        <v>7.75072633308692E-2</v>
      </c>
      <c r="CH406" s="2">
        <f>((3*CH$75*$BX$88*$BX$98*$BX$95)/(2*PI()))*(($BX$92^3)/(SQRT(SQRT(((CH$75*SIN($CB406))^2)+($BT$119-(CH$75*COS($CB406)))^2)^2+$BX$92^2)^5))</f>
        <v>0.10273979147553966</v>
      </c>
      <c r="CI406" s="2">
        <f>((3*CI$75*$BX$88*$BX$98*$BX$95)/(2*PI()))*(($BX$92^3)/(SQRT(SQRT(((CI$75*SIN($CB406))^2)+($BT$119-(CI$75*COS($CB406)))^2)^2+$BX$92^2)^5))</f>
        <v>0.12909950045188542</v>
      </c>
      <c r="CJ406" s="2">
        <f>((3*CJ$75*$BX$88*$BX$98*$BX$95)/(2*PI()))*(($BX$92^3)/(SQRT(SQRT(((CJ$75*SIN($CB406))^2)+($BT$119-(CJ$75*COS($CB406)))^2)^2+$BX$92^2)^5))</f>
        <v>0.15640557626498094</v>
      </c>
      <c r="CK406" s="2">
        <f>((3*CK$75*$BX$88*$BX$98*$BX$95)/(2*PI()))*(($BX$92^3)/(SQRT(SQRT(((CK$75*SIN($CB406))^2)+($BT$119-(CK$75*COS($CB406)))^2)^2+$BX$92^2)^5))</f>
        <v>0.1844502898258831</v>
      </c>
      <c r="CL406" s="2">
        <f>((3*CL$75*$BX$88*$BX$98*$BX$95)/(2*PI()))*(($BX$92^3)/(SQRT(SQRT(((CL$75*SIN($CB406))^2)+($BT$119-(CL$75*COS($CB406)))^2)^2+$BX$92^2)^5))</f>
        <v>0.21300179058740693</v>
      </c>
      <c r="CM406" s="2">
        <f>((3*CM$75*$BX$88*$BX$98*$BX$95)/(2*PI()))*(($BX$92^3)/(SQRT(SQRT(((CM$75*SIN($CB406))^2)+($BT$119-(CM$75*COS($CB406)))^2)^2+$BX$92^2)^5))</f>
        <v>0.24180787682455923</v>
      </c>
    </row>
    <row r="407" spans="80:91" x14ac:dyDescent="0.2">
      <c r="CB407">
        <f t="shared" si="119"/>
        <v>1.4398966328953215</v>
      </c>
      <c r="CC407" s="79"/>
      <c r="CD407" s="2">
        <f>((3*CD$75*$BX$88*$BX$98*$BX$95)/(2*PI()))*(($BX$92^3)/(SQRT(SQRT(((CD$75*SIN($CB407))^2)+($BT$119-(CD$75*COS($CB407)))^2)^2+$BX$92^2)^5))</f>
        <v>9.8133828714093169E-3</v>
      </c>
      <c r="CE407" s="2">
        <f>((3*CE$75*$BX$88*$BX$98*$BX$95)/(2*PI()))*(($BX$92^3)/(SQRT(SQRT(((CE$75*SIN($CB407))^2)+($BT$119-(CE$75*COS($CB407)))^2)^2+$BX$92^2)^5))</f>
        <v>2.9764514753857448E-2</v>
      </c>
      <c r="CF407" s="2">
        <f>((3*CF$75*$BX$88*$BX$98*$BX$95)/(2*PI()))*(($BX$92^3)/(SQRT(SQRT(((CF$75*SIN($CB407))^2)+($BT$119-(CF$75*COS($CB407)))^2)^2+$BX$92^2)^5))</f>
        <v>5.0007258040099818E-2</v>
      </c>
      <c r="CG407" s="2">
        <f>((3*CG$75*$BX$88*$BX$98*$BX$95)/(2*PI()))*(($BX$92^3)/(SQRT(SQRT(((CG$75*SIN($CB407))^2)+($BT$119-(CG$75*COS($CB407)))^2)^2+$BX$92^2)^5))</f>
        <v>7.0365680190702176E-2</v>
      </c>
      <c r="CH407" s="2">
        <f>((3*CH$75*$BX$88*$BX$98*$BX$95)/(2*PI()))*(($BX$92^3)/(SQRT(SQRT(((CH$75*SIN($CB407))^2)+($BT$119-(CH$75*COS($CB407)))^2)^2+$BX$92^2)^5))</f>
        <v>9.0659152531438608E-2</v>
      </c>
      <c r="CI407" s="2">
        <f>((3*CI$75*$BX$88*$BX$98*$BX$95)/(2*PI()))*(($BX$92^3)/(SQRT(SQRT(((CI$75*SIN($CB407))^2)+($BT$119-(CI$75*COS($CB407)))^2)^2+$BX$92^2)^5))</f>
        <v>0.1107060530966969</v>
      </c>
      <c r="CJ407" s="2">
        <f>((3*CJ$75*$BX$88*$BX$98*$BX$95)/(2*PI()))*(($BX$92^3)/(SQRT(SQRT(((CJ$75*SIN($CB407))^2)+($BT$119-(CJ$75*COS($CB407)))^2)^2+$BX$92^2)^5))</f>
        <v>0.13032754376027914</v>
      </c>
      <c r="CK407" s="2">
        <f>((3*CK$75*$BX$88*$BX$98*$BX$95)/(2*PI()))*(($BX$92^3)/(SQRT(SQRT(((CK$75*SIN($CB407))^2)+($BT$119-(CK$75*COS($CB407)))^2)^2+$BX$92^2)^5))</f>
        <v>0.14935128100741774</v>
      </c>
      <c r="CL407" s="2">
        <f>((3*CL$75*$BX$88*$BX$98*$BX$95)/(2*PI()))*(($BX$92^3)/(SQRT(SQRT(((CL$75*SIN($CB407))^2)+($BT$119-(CL$75*COS($CB407)))^2)^2+$BX$92^2)^5))</f>
        <v>0.16761492235840883</v>
      </c>
      <c r="CM407" s="2">
        <f>((3*CM$75*$BX$88*$BX$98*$BX$95)/(2*PI()))*(($BX$92^3)/(SQRT(SQRT(((CM$75*SIN($CB407))^2)+($BT$119-(CM$75*COS($CB407)))^2)^2+$BX$92^2)^5))</f>
        <v>0.18496930112995372</v>
      </c>
    </row>
    <row r="408" spans="80:91" x14ac:dyDescent="0.2">
      <c r="CB408">
        <f t="shared" si="119"/>
        <v>1.7016960206944709</v>
      </c>
      <c r="CC408" s="79"/>
      <c r="CD408" s="2">
        <f>((3*CD$75*$BX$88*$BX$98*$BX$95)/(2*PI()))*(($BX$92^3)/(SQRT(SQRT(((CD$75*SIN($CB408))^2)+($BT$119-(CD$75*COS($CB408)))^2)^2+$BX$92^2)^5))</f>
        <v>9.6783946327897944E-3</v>
      </c>
      <c r="CE408" s="2">
        <f>((3*CE$75*$BX$88*$BX$98*$BX$95)/(2*PI()))*(($BX$92^3)/(SQRT(SQRT(((CE$75*SIN($CB408))^2)+($BT$119-(CE$75*COS($CB408)))^2)^2+$BX$92^2)^5))</f>
        <v>2.8554426414023636E-2</v>
      </c>
      <c r="CF408" s="2">
        <f>((3*CF$75*$BX$88*$BX$98*$BX$95)/(2*PI()))*(($BX$92^3)/(SQRT(SQRT(((CF$75*SIN($CB408))^2)+($BT$119-(CF$75*COS($CB408)))^2)^2+$BX$92^2)^5))</f>
        <v>4.6672401190087837E-2</v>
      </c>
      <c r="CG408" s="2">
        <f>((3*CG$75*$BX$88*$BX$98*$BX$95)/(2*PI()))*(($BX$92^3)/(SQRT(SQRT(((CG$75*SIN($CB408))^2)+($BT$119-(CG$75*COS($CB408)))^2)^2+$BX$92^2)^5))</f>
        <v>6.3906304845333939E-2</v>
      </c>
      <c r="CH408" s="2">
        <f>((3*CH$75*$BX$88*$BX$98*$BX$95)/(2*PI()))*(($BX$92^3)/(SQRT(SQRT(((CH$75*SIN($CB408))^2)+($BT$119-(CH$75*COS($CB408)))^2)^2+$BX$92^2)^5))</f>
        <v>8.014807602728212E-2</v>
      </c>
      <c r="CI408" s="2">
        <f>((3*CI$75*$BX$88*$BX$98*$BX$95)/(2*PI()))*(($BX$92^3)/(SQRT(SQRT(((CI$75*SIN($CB408))^2)+($BT$119-(CI$75*COS($CB408)))^2)^2+$BX$92^2)^5))</f>
        <v>9.5308678480716141E-2</v>
      </c>
      <c r="CJ408" s="2">
        <f>((3*CJ$75*$BX$88*$BX$98*$BX$95)/(2*PI()))*(($BX$92^3)/(SQRT(SQRT(((CJ$75*SIN($CB408))^2)+($BT$119-(CJ$75*COS($CB408)))^2)^2+$BX$92^2)^5))</f>
        <v>0.10931859574151123</v>
      </c>
      <c r="CK408" s="2">
        <f>((3*CK$75*$BX$88*$BX$98*$BX$95)/(2*PI()))*(($BX$92^3)/(SQRT(SQRT(((CK$75*SIN($CB408))^2)+($BT$119-(CK$75*COS($CB408)))^2)^2+$BX$92^2)^5))</f>
        <v>0.12212777845244371</v>
      </c>
      <c r="CL408" s="2">
        <f>((3*CL$75*$BX$88*$BX$98*$BX$95)/(2*PI()))*(($BX$92^3)/(SQRT(SQRT(((CL$75*SIN($CB408))^2)+($BT$119-(CL$75*COS($CB408)))^2)^2+$BX$92^2)^5))</f>
        <v>0.13370509516051071</v>
      </c>
      <c r="CM408" s="2">
        <f>((3*CM$75*$BX$88*$BX$98*$BX$95)/(2*PI()))*(($BX$92^3)/(SQRT(SQRT(((CM$75*SIN($CB408))^2)+($BT$119-(CM$75*COS($CB408)))^2)^2+$BX$92^2)^5))</f>
        <v>0.14403735316055716</v>
      </c>
    </row>
    <row r="409" spans="80:91" x14ac:dyDescent="0.2">
      <c r="CB409">
        <f t="shared" si="119"/>
        <v>1.9634954084936203</v>
      </c>
      <c r="CC409" s="79"/>
      <c r="CD409" s="2">
        <f>((3*CD$75*$BX$88*$BX$98*$BX$95)/(2*PI()))*(($BX$92^3)/(SQRT(SQRT(((CD$75*SIN($CB409))^2)+($BT$119-(CD$75*COS($CB409)))^2)^2+$BX$92^2)^5))</f>
        <v>9.550461389265864E-3</v>
      </c>
      <c r="CE409" s="2">
        <f>((3*CE$75*$BX$88*$BX$98*$BX$95)/(2*PI()))*(($BX$92^3)/(SQRT(SQRT(((CE$75*SIN($CB409))^2)+($BT$119-(CE$75*COS($CB409)))^2)^2+$BX$92^2)^5))</f>
        <v>2.7449970278301525E-2</v>
      </c>
      <c r="CF409" s="2">
        <f>((3*CF$75*$BX$88*$BX$98*$BX$95)/(2*PI()))*(($BX$92^3)/(SQRT(SQRT(((CF$75*SIN($CB409))^2)+($BT$119-(CF$75*COS($CB409)))^2)^2+$BX$92^2)^5))</f>
        <v>4.3739476061747558E-2</v>
      </c>
      <c r="CG409" s="2">
        <f>((3*CG$75*$BX$88*$BX$98*$BX$95)/(2*PI()))*(($BX$92^3)/(SQRT(SQRT(((CG$75*SIN($CB409))^2)+($BT$119-(CG$75*COS($CB409)))^2)^2+$BX$92^2)^5))</f>
        <v>5.8428576002384644E-2</v>
      </c>
      <c r="CH409" s="2">
        <f>((3*CH$75*$BX$88*$BX$98*$BX$95)/(2*PI()))*(($BX$92^3)/(SQRT(SQRT(((CH$75*SIN($CB409))^2)+($BT$119-(CH$75*COS($CB409)))^2)^2+$BX$92^2)^5))</f>
        <v>7.1546467988071349E-2</v>
      </c>
      <c r="CI409" s="2">
        <f>((3*CI$75*$BX$88*$BX$98*$BX$95)/(2*PI()))*(($BX$92^3)/(SQRT(SQRT(((CI$75*SIN($CB409))^2)+($BT$119-(CI$75*COS($CB409)))^2)^2+$BX$92^2)^5))</f>
        <v>8.3139062855659945E-2</v>
      </c>
      <c r="CJ409" s="2">
        <f>((3*CJ$75*$BX$88*$BX$98*$BX$95)/(2*PI()))*(($BX$92^3)/(SQRT(SQRT(((CJ$75*SIN($CB409))^2)+($BT$119-(CJ$75*COS($CB409)))^2)^2+$BX$92^2)^5))</f>
        <v>9.3266081452870991E-2</v>
      </c>
      <c r="CK409" s="2">
        <f>((3*CK$75*$BX$88*$BX$98*$BX$95)/(2*PI()))*(($BX$92^3)/(SQRT(SQRT(((CK$75*SIN($CB409))^2)+($BT$119-(CK$75*COS($CB409)))^2)^2+$BX$92^2)^5))</f>
        <v>0.10199823074378385</v>
      </c>
      <c r="CL409" s="2">
        <f>((3*CL$75*$BX$88*$BX$98*$BX$95)/(2*PI()))*(($BX$92^3)/(SQRT(SQRT(((CL$75*SIN($CB409))^2)+($BT$119-(CL$75*COS($CB409)))^2)^2+$BX$92^2)^5))</f>
        <v>0.10941453377526565</v>
      </c>
      <c r="CM409" s="2">
        <f>((3*CM$75*$BX$88*$BX$98*$BX$95)/(2*PI()))*(($BX$92^3)/(SQRT(SQRT(((CM$75*SIN($CB409))^2)+($BT$119-(CM$75*COS($CB409)))^2)^2+$BX$92^2)^5))</f>
        <v>0.11559986901742414</v>
      </c>
    </row>
    <row r="410" spans="80:91" x14ac:dyDescent="0.2">
      <c r="CB410">
        <f t="shared" si="119"/>
        <v>2.2252947962927698</v>
      </c>
      <c r="CC410" s="79"/>
      <c r="CD410" s="2">
        <f>((3*CD$75*$BX$88*$BX$98*$BX$95)/(2*PI()))*(($BX$92^3)/(SQRT(SQRT(((CD$75*SIN($CB410))^2)+($BT$119-(CD$75*COS($CB410)))^2)^2+$BX$92^2)^5))</f>
        <v>9.4377635084047368E-3</v>
      </c>
      <c r="CE410" s="2">
        <f>((3*CE$75*$BX$88*$BX$98*$BX$95)/(2*PI()))*(($BX$92^3)/(SQRT(SQRT(((CE$75*SIN($CB410))^2)+($BT$119-(CE$75*COS($CB410)))^2)^2+$BX$92^2)^5))</f>
        <v>2.6509933663150326E-2</v>
      </c>
      <c r="CF410" s="2">
        <f>((3*CF$75*$BX$88*$BX$98*$BX$95)/(2*PI()))*(($BX$92^3)/(SQRT(SQRT(((CF$75*SIN($CB410))^2)+($BT$119-(CF$75*COS($CB410)))^2)^2+$BX$92^2)^5))</f>
        <v>4.1324696471936796E-2</v>
      </c>
      <c r="CG410" s="2">
        <f>((3*CG$75*$BX$88*$BX$98*$BX$95)/(2*PI()))*(($BX$92^3)/(SQRT(SQRT(((CG$75*SIN($CB410))^2)+($BT$119-(CG$75*COS($CB410)))^2)^2+$BX$92^2)^5))</f>
        <v>5.4060477586518101E-2</v>
      </c>
      <c r="CH410" s="2">
        <f>((3*CH$75*$BX$88*$BX$98*$BX$95)/(2*PI()))*(($BX$92^3)/(SQRT(SQRT(((CH$75*SIN($CB410))^2)+($BT$119-(CH$75*COS($CB410)))^2)^2+$BX$92^2)^5))</f>
        <v>6.4894706646583922E-2</v>
      </c>
      <c r="CI410" s="2">
        <f>((3*CI$75*$BX$88*$BX$98*$BX$95)/(2*PI()))*(($BX$92^3)/(SQRT(SQRT(((CI$75*SIN($CB410))^2)+($BT$119-(CI$75*COS($CB410)))^2)^2+$BX$92^2)^5))</f>
        <v>7.4000891138310876E-2</v>
      </c>
      <c r="CJ410" s="2">
        <f>((3*CJ$75*$BX$88*$BX$98*$BX$95)/(2*PI()))*(($BX$92^3)/(SQRT(SQRT(((CJ$75*SIN($CB410))^2)+($BT$119-(CJ$75*COS($CB410)))^2)^2+$BX$92^2)^5))</f>
        <v>8.1546340687217514E-2</v>
      </c>
      <c r="CK410" s="2">
        <f>((3*CK$75*$BX$88*$BX$98*$BX$95)/(2*PI()))*(($BX$92^3)/(SQRT(SQRT(((CK$75*SIN($CB410))^2)+($BT$119-(CK$75*COS($CB410)))^2)^2+$BX$92^2)^5))</f>
        <v>8.7690470952969599E-2</v>
      </c>
      <c r="CL410" s="2">
        <f>((3*CL$75*$BX$88*$BX$98*$BX$95)/(2*PI()))*(($BX$92^3)/(SQRT(SQRT(((CL$75*SIN($CB410))^2)+($BT$119-(CL$75*COS($CB410)))^2)^2+$BX$92^2)^5))</f>
        <v>9.2583611657279671E-2</v>
      </c>
      <c r="CM410" s="2">
        <f>((3*CM$75*$BX$88*$BX$98*$BX$95)/(2*PI()))*(($BX$92^3)/(SQRT(SQRT(((CM$75*SIN($CB410))^2)+($BT$119-(CM$75*COS($CB410)))^2)^2+$BX$92^2)^5))</f>
        <v>9.6366243144420979E-2</v>
      </c>
    </row>
    <row r="411" spans="80:91" x14ac:dyDescent="0.2">
      <c r="CB411">
        <f t="shared" si="119"/>
        <v>2.4870941840919194</v>
      </c>
      <c r="CC411" s="79"/>
      <c r="CD411" s="2">
        <f>((3*CD$75*$BX$88*$BX$98*$BX$95)/(2*PI()))*(($BX$92^3)/(SQRT(SQRT(((CD$75*SIN($CB411))^2)+($BT$119-(CD$75*COS($CB411)))^2)^2+$BX$92^2)^5))</f>
        <v>9.3471220496487029E-3</v>
      </c>
      <c r="CE411" s="2">
        <f>((3*CE$75*$BX$88*$BX$98*$BX$95)/(2*PI()))*(($BX$92^3)/(SQRT(SQRT(((CE$75*SIN($CB411))^2)+($BT$119-(CE$75*COS($CB411)))^2)^2+$BX$92^2)^5))</f>
        <v>2.5775490446528816E-2</v>
      </c>
      <c r="CF411" s="2">
        <f>((3*CF$75*$BX$88*$BX$98*$BX$95)/(2*PI()))*(($BX$92^3)/(SQRT(SQRT(((CF$75*SIN($CB411))^2)+($BT$119-(CF$75*COS($CB411)))^2)^2+$BX$92^2)^5))</f>
        <v>3.9489265510944296E-2</v>
      </c>
      <c r="CG411" s="2">
        <f>((3*CG$75*$BX$88*$BX$98*$BX$95)/(2*PI()))*(($BX$92^3)/(SQRT(SQRT(((CG$75*SIN($CB411))^2)+($BT$119-(CG$75*COS($CB411)))^2)^2+$BX$92^2)^5))</f>
        <v>5.0825777705499779E-2</v>
      </c>
      <c r="CH411" s="2">
        <f>((3*CH$75*$BX$88*$BX$98*$BX$95)/(2*PI()))*(($BX$92^3)/(SQRT(SQRT(((CH$75*SIN($CB411))^2)+($BT$119-(CH$75*COS($CB411)))^2)^2+$BX$92^2)^5))</f>
        <v>6.0088750838788438E-2</v>
      </c>
      <c r="CI411" s="2">
        <f>((3*CI$75*$BX$88*$BX$98*$BX$95)/(2*PI()))*(($BX$92^3)/(SQRT(SQRT(((CI$75*SIN($CB411))^2)+($BT$119-(CI$75*COS($CB411)))^2)^2+$BX$92^2)^5))</f>
        <v>6.7550159917358785E-2</v>
      </c>
      <c r="CJ411" s="2">
        <f>((3*CJ$75*$BX$88*$BX$98*$BX$95)/(2*PI()))*(($BX$92^3)/(SQRT(SQRT(((CJ$75*SIN($CB411))^2)+($BT$119-(CJ$75*COS($CB411)))^2)^2+$BX$92^2)^5))</f>
        <v>7.3452365881712986E-2</v>
      </c>
      <c r="CK411" s="2">
        <f>((3*CK$75*$BX$88*$BX$98*$BX$95)/(2*PI()))*(($BX$92^3)/(SQRT(SQRT(((CK$75*SIN($CB411))^2)+($BT$119-(CK$75*COS($CB411)))^2)^2+$BX$92^2)^5))</f>
        <v>7.8010396625533038E-2</v>
      </c>
      <c r="CL411" s="2">
        <f>((3*CL$75*$BX$88*$BX$98*$BX$95)/(2*PI()))*(($BX$92^3)/(SQRT(SQRT(((CL$75*SIN($CB411))^2)+($BT$119-(CL$75*COS($CB411)))^2)^2+$BX$92^2)^5))</f>
        <v>8.1414274867403685E-2</v>
      </c>
      <c r="CM411" s="2">
        <f>((3*CM$75*$BX$88*$BX$98*$BX$95)/(2*PI()))*(($BX$92^3)/(SQRT(SQRT(((CM$75*SIN($CB411))^2)+($BT$119-(CM$75*COS($CB411)))^2)^2+$BX$92^2)^5))</f>
        <v>8.3831319387849851E-2</v>
      </c>
    </row>
    <row r="412" spans="80:91" x14ac:dyDescent="0.2">
      <c r="CB412">
        <f t="shared" si="119"/>
        <v>2.748893571891069</v>
      </c>
      <c r="CC412" s="79"/>
      <c r="CD412" s="2">
        <f>((3*CD$75*$BX$88*$BX$98*$BX$95)/(2*PI()))*(($BX$92^3)/(SQRT(SQRT(((CD$75*SIN($CB412))^2)+($BT$119-(CD$75*COS($CB412)))^2)^2+$BX$92^2)^5))</f>
        <v>9.2837628562991645E-3</v>
      </c>
      <c r="CE412" s="2">
        <f>((3*CE$75*$BX$88*$BX$98*$BX$95)/(2*PI()))*(($BX$92^3)/(SQRT(SQRT(((CE$75*SIN($CB412))^2)+($BT$119-(CE$75*COS($CB412)))^2)^2+$BX$92^2)^5))</f>
        <v>2.5273247552636737E-2</v>
      </c>
      <c r="CF412" s="2">
        <f>((3*CF$75*$BX$88*$BX$98*$BX$95)/(2*PI()))*(($BX$92^3)/(SQRT(SQRT(((CF$75*SIN($CB412))^2)+($BT$119-(CF$75*COS($CB412)))^2)^2+$BX$92^2)^5))</f>
        <v>3.8259623737034072E-2</v>
      </c>
      <c r="CG412" s="2">
        <f>((3*CG$75*$BX$88*$BX$98*$BX$95)/(2*PI()))*(($BX$92^3)/(SQRT(SQRT(((CG$75*SIN($CB412))^2)+($BT$119-(CG$75*COS($CB412)))^2)^2+$BX$92^2)^5))</f>
        <v>4.8699879398238922E-2</v>
      </c>
      <c r="CH412" s="2">
        <f>((3*CH$75*$BX$88*$BX$98*$BX$95)/(2*PI()))*(($BX$92^3)/(SQRT(SQRT(((CH$75*SIN($CB412))^2)+($BT$119-(CH$75*COS($CB412)))^2)^2+$BX$92^2)^5))</f>
        <v>5.6986262642155984E-2</v>
      </c>
      <c r="CI412" s="2">
        <f>((3*CI$75*$BX$88*$BX$98*$BX$95)/(2*PI()))*(($BX$92^3)/(SQRT(SQRT(((CI$75*SIN($CB412))^2)+($BT$119-(CI$75*COS($CB412)))^2)^2+$BX$92^2)^5))</f>
        <v>6.3454852673881956E-2</v>
      </c>
      <c r="CJ412" s="2">
        <f>((3*CJ$75*$BX$88*$BX$98*$BX$95)/(2*PI()))*(($BX$92^3)/(SQRT(SQRT(((CJ$75*SIN($CB412))^2)+($BT$119-(CJ$75*COS($CB412)))^2)^2+$BX$92^2)^5))</f>
        <v>6.8393142729766432E-2</v>
      </c>
      <c r="CK412" s="2">
        <f>((3*CK$75*$BX$88*$BX$98*$BX$95)/(2*PI()))*(($BX$92^3)/(SQRT(SQRT(((CK$75*SIN($CB412))^2)+($BT$119-(CK$75*COS($CB412)))^2)^2+$BX$92^2)^5))</f>
        <v>7.2046706248858061E-2</v>
      </c>
      <c r="CL412" s="2">
        <f>((3*CL$75*$BX$88*$BX$98*$BX$95)/(2*PI()))*(($BX$92^3)/(SQRT(SQRT(((CL$75*SIN($CB412))^2)+($BT$119-(CL$75*COS($CB412)))^2)^2+$BX$92^2)^5))</f>
        <v>7.4625026399775987E-2</v>
      </c>
      <c r="CM412" s="2">
        <f>((3*CM$75*$BX$88*$BX$98*$BX$95)/(2*PI()))*(($BX$92^3)/(SQRT(SQRT(((CM$75*SIN($CB412))^2)+($BT$119-(CM$75*COS($CB412)))^2)^2+$BX$92^2)^5))</f>
        <v>7.6306571809358084E-2</v>
      </c>
    </row>
    <row r="413" spans="80:91" x14ac:dyDescent="0.2">
      <c r="CB413">
        <f t="shared" si="119"/>
        <v>3.0106929596902186</v>
      </c>
      <c r="CC413" s="79"/>
      <c r="CD413" s="2">
        <f>((3*CD$75*$BX$88*$BX$98*$BX$95)/(2*PI()))*(($BX$92^3)/(SQRT(SQRT(((CD$75*SIN($CB413))^2)+($BT$119-(CD$75*COS($CB413)))^2)^2+$BX$92^2)^5))</f>
        <v>9.2512017226951109E-3</v>
      </c>
      <c r="CE413" s="2">
        <f>((3*CE$75*$BX$88*$BX$98*$BX$95)/(2*PI()))*(($BX$92^3)/(SQRT(SQRT(((CE$75*SIN($CB413))^2)+($BT$119-(CE$75*COS($CB413)))^2)^2+$BX$92^2)^5))</f>
        <v>2.5018637584482219E-2</v>
      </c>
      <c r="CF413" s="2">
        <f>((3*CF$75*$BX$88*$BX$98*$BX$95)/(2*PI()))*(($BX$92^3)/(SQRT(SQRT(((CF$75*SIN($CB413))^2)+($BT$119-(CF$75*COS($CB413)))^2)^2+$BX$92^2)^5))</f>
        <v>3.7644098149282545E-2</v>
      </c>
      <c r="CG413" s="2">
        <f>((3*CG$75*$BX$88*$BX$98*$BX$95)/(2*PI()))*(($BX$92^3)/(SQRT(SQRT(((CG$75*SIN($CB413))^2)+($BT$119-(CG$75*COS($CB413)))^2)^2+$BX$92^2)^5))</f>
        <v>4.7648108018807381E-2</v>
      </c>
      <c r="CH413" s="2">
        <f>((3*CH$75*$BX$88*$BX$98*$BX$95)/(2*PI()))*(($BX$92^3)/(SQRT(SQRT(((CH$75*SIN($CB413))^2)+($BT$119-(CH$75*COS($CB413)))^2)^2+$BX$92^2)^5))</f>
        <v>5.5467888997298175E-2</v>
      </c>
      <c r="CI413" s="2">
        <f>((3*CI$75*$BX$88*$BX$98*$BX$95)/(2*PI()))*(($BX$92^3)/(SQRT(SQRT(((CI$75*SIN($CB413))^2)+($BT$119-(CI$75*COS($CB413)))^2)^2+$BX$92^2)^5))</f>
        <v>6.1470598304764611E-2</v>
      </c>
      <c r="CJ413" s="2">
        <f>((3*CJ$75*$BX$88*$BX$98*$BX$95)/(2*PI()))*(($BX$92^3)/(SQRT(SQRT(((CJ$75*SIN($CB413))^2)+($BT$119-(CJ$75*COS($CB413)))^2)^2+$BX$92^2)^5))</f>
        <v>6.5964488927538964E-2</v>
      </c>
      <c r="CK413" s="2">
        <f>((3*CK$75*$BX$88*$BX$98*$BX$95)/(2*PI()))*(($BX$92^3)/(SQRT(SQRT(((CK$75*SIN($CB413))^2)+($BT$119-(CK$75*COS($CB413)))^2)^2+$BX$92^2)^5))</f>
        <v>6.9208305257752845E-2</v>
      </c>
      <c r="CL413" s="2">
        <f>((3*CL$75*$BX$88*$BX$98*$BX$95)/(2*PI()))*(($BX$92^3)/(SQRT(SQRT(((CL$75*SIN($CB413))^2)+($BT$119-(CL$75*COS($CB413)))^2)^2+$BX$92^2)^5))</f>
        <v>7.1419185045937847E-2</v>
      </c>
      <c r="CM413" s="2">
        <f>((3*CM$75*$BX$88*$BX$98*$BX$95)/(2*PI()))*(($BX$92^3)/(SQRT(SQRT(((CM$75*SIN($CB413))^2)+($BT$119-(CM$75*COS($CB413)))^2)^2+$BX$92^2)^5))</f>
        <v>7.2779300413045839E-2</v>
      </c>
    </row>
    <row r="414" spans="80:91" x14ac:dyDescent="0.2">
      <c r="CB414">
        <f t="shared" si="119"/>
        <v>3.2724923474893681</v>
      </c>
      <c r="CC414" s="79"/>
      <c r="CD414" s="2">
        <f>((3*CD$75*$BX$88*$BX$98*$BX$95)/(2*PI()))*(($BX$92^3)/(SQRT(SQRT(((CD$75*SIN($CB414))^2)+($BT$119-(CD$75*COS($CB414)))^2)^2+$BX$92^2)^5))</f>
        <v>9.2512017226951109E-3</v>
      </c>
      <c r="CE414" s="2">
        <f>((3*CE$75*$BX$88*$BX$98*$BX$95)/(2*PI()))*(($BX$92^3)/(SQRT(SQRT(((CE$75*SIN($CB414))^2)+($BT$119-(CE$75*COS($CB414)))^2)^2+$BX$92^2)^5))</f>
        <v>2.5018637584482219E-2</v>
      </c>
      <c r="CF414" s="2">
        <f>((3*CF$75*$BX$88*$BX$98*$BX$95)/(2*PI()))*(($BX$92^3)/(SQRT(SQRT(((CF$75*SIN($CB414))^2)+($BT$119-(CF$75*COS($CB414)))^2)^2+$BX$92^2)^5))</f>
        <v>3.7644098149282545E-2</v>
      </c>
      <c r="CG414" s="2">
        <f>((3*CG$75*$BX$88*$BX$98*$BX$95)/(2*PI()))*(($BX$92^3)/(SQRT(SQRT(((CG$75*SIN($CB414))^2)+($BT$119-(CG$75*COS($CB414)))^2)^2+$BX$92^2)^5))</f>
        <v>4.7648108018807381E-2</v>
      </c>
      <c r="CH414" s="2">
        <f>((3*CH$75*$BX$88*$BX$98*$BX$95)/(2*PI()))*(($BX$92^3)/(SQRT(SQRT(((CH$75*SIN($CB414))^2)+($BT$119-(CH$75*COS($CB414)))^2)^2+$BX$92^2)^5))</f>
        <v>5.5467888997298175E-2</v>
      </c>
      <c r="CI414" s="2">
        <f>((3*CI$75*$BX$88*$BX$98*$BX$95)/(2*PI()))*(($BX$92^3)/(SQRT(SQRT(((CI$75*SIN($CB414))^2)+($BT$119-(CI$75*COS($CB414)))^2)^2+$BX$92^2)^5))</f>
        <v>6.1470598304764611E-2</v>
      </c>
      <c r="CJ414" s="2">
        <f>((3*CJ$75*$BX$88*$BX$98*$BX$95)/(2*PI()))*(($BX$92^3)/(SQRT(SQRT(((CJ$75*SIN($CB414))^2)+($BT$119-(CJ$75*COS($CB414)))^2)^2+$BX$92^2)^5))</f>
        <v>6.5964488927538964E-2</v>
      </c>
      <c r="CK414" s="2">
        <f>((3*CK$75*$BX$88*$BX$98*$BX$95)/(2*PI()))*(($BX$92^3)/(SQRT(SQRT(((CK$75*SIN($CB414))^2)+($BT$119-(CK$75*COS($CB414)))^2)^2+$BX$92^2)^5))</f>
        <v>6.9208305257752845E-2</v>
      </c>
      <c r="CL414" s="2">
        <f>((3*CL$75*$BX$88*$BX$98*$BX$95)/(2*PI()))*(($BX$92^3)/(SQRT(SQRT(((CL$75*SIN($CB414))^2)+($BT$119-(CL$75*COS($CB414)))^2)^2+$BX$92^2)^5))</f>
        <v>7.1419185045937847E-2</v>
      </c>
      <c r="CM414" s="2">
        <f>((3*CM$75*$BX$88*$BX$98*$BX$95)/(2*PI()))*(($BX$92^3)/(SQRT(SQRT(((CM$75*SIN($CB414))^2)+($BT$119-(CM$75*COS($CB414)))^2)^2+$BX$92^2)^5))</f>
        <v>7.2779300413045839E-2</v>
      </c>
    </row>
    <row r="415" spans="80:91" x14ac:dyDescent="0.2">
      <c r="CB415">
        <f t="shared" si="119"/>
        <v>3.5342917352885177</v>
      </c>
      <c r="CC415" s="79"/>
      <c r="CD415" s="2">
        <f>((3*CD$75*$BX$88*$BX$98*$BX$95)/(2*PI()))*(($BX$92^3)/(SQRT(SQRT(((CD$75*SIN($CB415))^2)+($BT$119-(CD$75*COS($CB415)))^2)^2+$BX$92^2)^5))</f>
        <v>9.2837628562991645E-3</v>
      </c>
      <c r="CE415" s="2">
        <f>((3*CE$75*$BX$88*$BX$98*$BX$95)/(2*PI()))*(($BX$92^3)/(SQRT(SQRT(((CE$75*SIN($CB415))^2)+($BT$119-(CE$75*COS($CB415)))^2)^2+$BX$92^2)^5))</f>
        <v>2.5273247552636737E-2</v>
      </c>
      <c r="CF415" s="2">
        <f>((3*CF$75*$BX$88*$BX$98*$BX$95)/(2*PI()))*(($BX$92^3)/(SQRT(SQRT(((CF$75*SIN($CB415))^2)+($BT$119-(CF$75*COS($CB415)))^2)^2+$BX$92^2)^5))</f>
        <v>3.8259623737034072E-2</v>
      </c>
      <c r="CG415" s="2">
        <f>((3*CG$75*$BX$88*$BX$98*$BX$95)/(2*PI()))*(($BX$92^3)/(SQRT(SQRT(((CG$75*SIN($CB415))^2)+($BT$119-(CG$75*COS($CB415)))^2)^2+$BX$92^2)^5))</f>
        <v>4.8699879398238922E-2</v>
      </c>
      <c r="CH415" s="2">
        <f>((3*CH$75*$BX$88*$BX$98*$BX$95)/(2*PI()))*(($BX$92^3)/(SQRT(SQRT(((CH$75*SIN($CB415))^2)+($BT$119-(CH$75*COS($CB415)))^2)^2+$BX$92^2)^5))</f>
        <v>5.6986262642155984E-2</v>
      </c>
      <c r="CI415" s="2">
        <f>((3*CI$75*$BX$88*$BX$98*$BX$95)/(2*PI()))*(($BX$92^3)/(SQRT(SQRT(((CI$75*SIN($CB415))^2)+($BT$119-(CI$75*COS($CB415)))^2)^2+$BX$92^2)^5))</f>
        <v>6.3454852673881956E-2</v>
      </c>
      <c r="CJ415" s="2">
        <f>((3*CJ$75*$BX$88*$BX$98*$BX$95)/(2*PI()))*(($BX$92^3)/(SQRT(SQRT(((CJ$75*SIN($CB415))^2)+($BT$119-(CJ$75*COS($CB415)))^2)^2+$BX$92^2)^5))</f>
        <v>6.8393142729766432E-2</v>
      </c>
      <c r="CK415" s="2">
        <f>((3*CK$75*$BX$88*$BX$98*$BX$95)/(2*PI()))*(($BX$92^3)/(SQRT(SQRT(((CK$75*SIN($CB415))^2)+($BT$119-(CK$75*COS($CB415)))^2)^2+$BX$92^2)^5))</f>
        <v>7.2046706248858061E-2</v>
      </c>
      <c r="CL415" s="2">
        <f>((3*CL$75*$BX$88*$BX$98*$BX$95)/(2*PI()))*(($BX$92^3)/(SQRT(SQRT(((CL$75*SIN($CB415))^2)+($BT$119-(CL$75*COS($CB415)))^2)^2+$BX$92^2)^5))</f>
        <v>7.4625026399775987E-2</v>
      </c>
      <c r="CM415" s="2">
        <f>((3*CM$75*$BX$88*$BX$98*$BX$95)/(2*PI()))*(($BX$92^3)/(SQRT(SQRT(((CM$75*SIN($CB415))^2)+($BT$119-(CM$75*COS($CB415)))^2)^2+$BX$92^2)^5))</f>
        <v>7.6306571809358084E-2</v>
      </c>
    </row>
    <row r="416" spans="80:91" x14ac:dyDescent="0.2">
      <c r="CB416">
        <f t="shared" si="119"/>
        <v>3.7960911230876673</v>
      </c>
      <c r="CC416" s="79"/>
      <c r="CD416" s="2">
        <f>((3*CD$75*$BX$88*$BX$98*$BX$95)/(2*PI()))*(($BX$92^3)/(SQRT(SQRT(((CD$75*SIN($CB416))^2)+($BT$119-(CD$75*COS($CB416)))^2)^2+$BX$92^2)^5))</f>
        <v>9.3471220496487029E-3</v>
      </c>
      <c r="CE416" s="2">
        <f>((3*CE$75*$BX$88*$BX$98*$BX$95)/(2*PI()))*(($BX$92^3)/(SQRT(SQRT(((CE$75*SIN($CB416))^2)+($BT$119-(CE$75*COS($CB416)))^2)^2+$BX$92^2)^5))</f>
        <v>2.5775490446528816E-2</v>
      </c>
      <c r="CF416" s="2">
        <f>((3*CF$75*$BX$88*$BX$98*$BX$95)/(2*PI()))*(($BX$92^3)/(SQRT(SQRT(((CF$75*SIN($CB416))^2)+($BT$119-(CF$75*COS($CB416)))^2)^2+$BX$92^2)^5))</f>
        <v>3.9489265510944296E-2</v>
      </c>
      <c r="CG416" s="2">
        <f>((3*CG$75*$BX$88*$BX$98*$BX$95)/(2*PI()))*(($BX$92^3)/(SQRT(SQRT(((CG$75*SIN($CB416))^2)+($BT$119-(CG$75*COS($CB416)))^2)^2+$BX$92^2)^5))</f>
        <v>5.0825777705499779E-2</v>
      </c>
      <c r="CH416" s="2">
        <f>((3*CH$75*$BX$88*$BX$98*$BX$95)/(2*PI()))*(($BX$92^3)/(SQRT(SQRT(((CH$75*SIN($CB416))^2)+($BT$119-(CH$75*COS($CB416)))^2)^2+$BX$92^2)^5))</f>
        <v>6.0088750838788438E-2</v>
      </c>
      <c r="CI416" s="2">
        <f>((3*CI$75*$BX$88*$BX$98*$BX$95)/(2*PI()))*(($BX$92^3)/(SQRT(SQRT(((CI$75*SIN($CB416))^2)+($BT$119-(CI$75*COS($CB416)))^2)^2+$BX$92^2)^5))</f>
        <v>6.7550159917358785E-2</v>
      </c>
      <c r="CJ416" s="2">
        <f>((3*CJ$75*$BX$88*$BX$98*$BX$95)/(2*PI()))*(($BX$92^3)/(SQRT(SQRT(((CJ$75*SIN($CB416))^2)+($BT$119-(CJ$75*COS($CB416)))^2)^2+$BX$92^2)^5))</f>
        <v>7.3452365881712986E-2</v>
      </c>
      <c r="CK416" s="2">
        <f>((3*CK$75*$BX$88*$BX$98*$BX$95)/(2*PI()))*(($BX$92^3)/(SQRT(SQRT(((CK$75*SIN($CB416))^2)+($BT$119-(CK$75*COS($CB416)))^2)^2+$BX$92^2)^5))</f>
        <v>7.8010396625533038E-2</v>
      </c>
      <c r="CL416" s="2">
        <f>((3*CL$75*$BX$88*$BX$98*$BX$95)/(2*PI()))*(($BX$92^3)/(SQRT(SQRT(((CL$75*SIN($CB416))^2)+($BT$119-(CL$75*COS($CB416)))^2)^2+$BX$92^2)^5))</f>
        <v>8.1414274867403727E-2</v>
      </c>
      <c r="CM416" s="2">
        <f>((3*CM$75*$BX$88*$BX$98*$BX$95)/(2*PI()))*(($BX$92^3)/(SQRT(SQRT(((CM$75*SIN($CB416))^2)+($BT$119-(CM$75*COS($CB416)))^2)^2+$BX$92^2)^5))</f>
        <v>8.3831319387849851E-2</v>
      </c>
    </row>
    <row r="417" spans="80:92" x14ac:dyDescent="0.2">
      <c r="CB417">
        <f t="shared" si="119"/>
        <v>4.0578905108868168</v>
      </c>
      <c r="CC417" s="79"/>
      <c r="CD417" s="2">
        <f>((3*CD$75*$BX$88*$BX$98*$BX$95)/(2*PI()))*(($BX$92^3)/(SQRT(SQRT(((CD$75*SIN($CB417))^2)+($BT$119-(CD$75*COS($CB417)))^2)^2+$BX$92^2)^5))</f>
        <v>9.4377635084047368E-3</v>
      </c>
      <c r="CE417" s="2">
        <f>((3*CE$75*$BX$88*$BX$98*$BX$95)/(2*PI()))*(($BX$92^3)/(SQRT(SQRT(((CE$75*SIN($CB417))^2)+($BT$119-(CE$75*COS($CB417)))^2)^2+$BX$92^2)^5))</f>
        <v>2.6509933663150326E-2</v>
      </c>
      <c r="CF417" s="2">
        <f>((3*CF$75*$BX$88*$BX$98*$BX$95)/(2*PI()))*(($BX$92^3)/(SQRT(SQRT(((CF$75*SIN($CB417))^2)+($BT$119-(CF$75*COS($CB417)))^2)^2+$BX$92^2)^5))</f>
        <v>4.1324696471936796E-2</v>
      </c>
      <c r="CG417" s="2">
        <f>((3*CG$75*$BX$88*$BX$98*$BX$95)/(2*PI()))*(($BX$92^3)/(SQRT(SQRT(((CG$75*SIN($CB417))^2)+($BT$119-(CG$75*COS($CB417)))^2)^2+$BX$92^2)^5))</f>
        <v>5.4060477586518101E-2</v>
      </c>
      <c r="CH417" s="2">
        <f>((3*CH$75*$BX$88*$BX$98*$BX$95)/(2*PI()))*(($BX$92^3)/(SQRT(SQRT(((CH$75*SIN($CB417))^2)+($BT$119-(CH$75*COS($CB417)))^2)^2+$BX$92^2)^5))</f>
        <v>6.4894706646583922E-2</v>
      </c>
      <c r="CI417" s="2">
        <f>((3*CI$75*$BX$88*$BX$98*$BX$95)/(2*PI()))*(($BX$92^3)/(SQRT(SQRT(((CI$75*SIN($CB417))^2)+($BT$119-(CI$75*COS($CB417)))^2)^2+$BX$92^2)^5))</f>
        <v>7.4000891138310876E-2</v>
      </c>
      <c r="CJ417" s="2">
        <f>((3*CJ$75*$BX$88*$BX$98*$BX$95)/(2*PI()))*(($BX$92^3)/(SQRT(SQRT(((CJ$75*SIN($CB417))^2)+($BT$119-(CJ$75*COS($CB417)))^2)^2+$BX$92^2)^5))</f>
        <v>8.1546340687217514E-2</v>
      </c>
      <c r="CK417" s="2">
        <f>((3*CK$75*$BX$88*$BX$98*$BX$95)/(2*PI()))*(($BX$92^3)/(SQRT(SQRT(((CK$75*SIN($CB417))^2)+($BT$119-(CK$75*COS($CB417)))^2)^2+$BX$92^2)^5))</f>
        <v>8.7690470952969599E-2</v>
      </c>
      <c r="CL417" s="2">
        <f>((3*CL$75*$BX$88*$BX$98*$BX$95)/(2*PI()))*(($BX$92^3)/(SQRT(SQRT(((CL$75*SIN($CB417))^2)+($BT$119-(CL$75*COS($CB417)))^2)^2+$BX$92^2)^5))</f>
        <v>9.2583611657279768E-2</v>
      </c>
      <c r="CM417" s="2">
        <f>((3*CM$75*$BX$88*$BX$98*$BX$95)/(2*PI()))*(($BX$92^3)/(SQRT(SQRT(((CM$75*SIN($CB417))^2)+($BT$119-(CM$75*COS($CB417)))^2)^2+$BX$92^2)^5))</f>
        <v>9.6366243144420979E-2</v>
      </c>
    </row>
    <row r="418" spans="80:92" x14ac:dyDescent="0.2">
      <c r="CB418">
        <f t="shared" si="119"/>
        <v>4.319689898685966</v>
      </c>
      <c r="CC418" s="79"/>
      <c r="CD418" s="2">
        <f>((3*CD$75*$BX$88*$BX$98*$BX$95)/(2*PI()))*(($BX$92^3)/(SQRT(SQRT(((CD$75*SIN($CB418))^2)+($BT$119-(CD$75*COS($CB418)))^2)^2+$BX$92^2)^5))</f>
        <v>9.550461389265864E-3</v>
      </c>
      <c r="CE418" s="2">
        <f>((3*CE$75*$BX$88*$BX$98*$BX$95)/(2*PI()))*(($BX$92^3)/(SQRT(SQRT(((CE$75*SIN($CB418))^2)+($BT$119-(CE$75*COS($CB418)))^2)^2+$BX$92^2)^5))</f>
        <v>2.7449970278301525E-2</v>
      </c>
      <c r="CF418" s="2">
        <f>((3*CF$75*$BX$88*$BX$98*$BX$95)/(2*PI()))*(($BX$92^3)/(SQRT(SQRT(((CF$75*SIN($CB418))^2)+($BT$119-(CF$75*COS($CB418)))^2)^2+$BX$92^2)^5))</f>
        <v>4.3739476061747558E-2</v>
      </c>
      <c r="CG418" s="2">
        <f>((3*CG$75*$BX$88*$BX$98*$BX$95)/(2*PI()))*(($BX$92^3)/(SQRT(SQRT(((CG$75*SIN($CB418))^2)+($BT$119-(CG$75*COS($CB418)))^2)^2+$BX$92^2)^5))</f>
        <v>5.8428576002384644E-2</v>
      </c>
      <c r="CH418" s="2">
        <f>((3*CH$75*$BX$88*$BX$98*$BX$95)/(2*PI()))*(($BX$92^3)/(SQRT(SQRT(((CH$75*SIN($CB418))^2)+($BT$119-(CH$75*COS($CB418)))^2)^2+$BX$92^2)^5))</f>
        <v>7.1546467988071349E-2</v>
      </c>
      <c r="CI418" s="2">
        <f>((3*CI$75*$BX$88*$BX$98*$BX$95)/(2*PI()))*(($BX$92^3)/(SQRT(SQRT(((CI$75*SIN($CB418))^2)+($BT$119-(CI$75*COS($CB418)))^2)^2+$BX$92^2)^5))</f>
        <v>8.3139062855659862E-2</v>
      </c>
      <c r="CJ418" s="2">
        <f>((3*CJ$75*$BX$88*$BX$98*$BX$95)/(2*PI()))*(($BX$92^3)/(SQRT(SQRT(((CJ$75*SIN($CB418))^2)+($BT$119-(CJ$75*COS($CB418)))^2)^2+$BX$92^2)^5))</f>
        <v>9.3266081452870991E-2</v>
      </c>
      <c r="CK418" s="2">
        <f>((3*CK$75*$BX$88*$BX$98*$BX$95)/(2*PI()))*(($BX$92^3)/(SQRT(SQRT(((CK$75*SIN($CB418))^2)+($BT$119-(CK$75*COS($CB418)))^2)^2+$BX$92^2)^5))</f>
        <v>0.10199823074378385</v>
      </c>
      <c r="CL418" s="2">
        <f>((3*CL$75*$BX$88*$BX$98*$BX$95)/(2*PI()))*(($BX$92^3)/(SQRT(SQRT(((CL$75*SIN($CB418))^2)+($BT$119-(CL$75*COS($CB418)))^2)^2+$BX$92^2)^5))</f>
        <v>0.10941453377526565</v>
      </c>
      <c r="CM418" s="2">
        <f>((3*CM$75*$BX$88*$BX$98*$BX$95)/(2*PI()))*(($BX$92^3)/(SQRT(SQRT(((CM$75*SIN($CB418))^2)+($BT$119-(CM$75*COS($CB418)))^2)^2+$BX$92^2)^5))</f>
        <v>0.11559986901742414</v>
      </c>
    </row>
    <row r="419" spans="80:92" x14ac:dyDescent="0.2">
      <c r="CB419">
        <f t="shared" si="119"/>
        <v>4.5814892864851151</v>
      </c>
      <c r="CC419" s="79"/>
      <c r="CD419" s="2">
        <f>((3*CD$75*$BX$88*$BX$98*$BX$95)/(2*PI()))*(($BX$92^3)/(SQRT(SQRT(((CD$75*SIN($CB419))^2)+($BT$119-(CD$75*COS($CB419)))^2)^2+$BX$92^2)^5))</f>
        <v>9.6783946327897944E-3</v>
      </c>
      <c r="CE419" s="2">
        <f>((3*CE$75*$BX$88*$BX$98*$BX$95)/(2*PI()))*(($BX$92^3)/(SQRT(SQRT(((CE$75*SIN($CB419))^2)+($BT$119-(CE$75*COS($CB419)))^2)^2+$BX$92^2)^5))</f>
        <v>2.8554426414023636E-2</v>
      </c>
      <c r="CF419" s="2">
        <f>((3*CF$75*$BX$88*$BX$98*$BX$95)/(2*PI()))*(($BX$92^3)/(SQRT(SQRT(((CF$75*SIN($CB419))^2)+($BT$119-(CF$75*COS($CB419)))^2)^2+$BX$92^2)^5))</f>
        <v>4.6672401190087837E-2</v>
      </c>
      <c r="CG419" s="2">
        <f>((3*CG$75*$BX$88*$BX$98*$BX$95)/(2*PI()))*(($BX$92^3)/(SQRT(SQRT(((CG$75*SIN($CB419))^2)+($BT$119-(CG$75*COS($CB419)))^2)^2+$BX$92^2)^5))</f>
        <v>6.3906304845333939E-2</v>
      </c>
      <c r="CH419" s="2">
        <f>((3*CH$75*$BX$88*$BX$98*$BX$95)/(2*PI()))*(($BX$92^3)/(SQRT(SQRT(((CH$75*SIN($CB419))^2)+($BT$119-(CH$75*COS($CB419)))^2)^2+$BX$92^2)^5))</f>
        <v>8.014807602728212E-2</v>
      </c>
      <c r="CI419" s="2">
        <f>((3*CI$75*$BX$88*$BX$98*$BX$95)/(2*PI()))*(($BX$92^3)/(SQRT(SQRT(((CI$75*SIN($CB419))^2)+($BT$119-(CI$75*COS($CB419)))^2)^2+$BX$92^2)^5))</f>
        <v>9.53086784807161E-2</v>
      </c>
      <c r="CJ419" s="2">
        <f>((3*CJ$75*$BX$88*$BX$98*$BX$95)/(2*PI()))*(($BX$92^3)/(SQRT(SQRT(((CJ$75*SIN($CB419))^2)+($BT$119-(CJ$75*COS($CB419)))^2)^2+$BX$92^2)^5))</f>
        <v>0.10931859574151118</v>
      </c>
      <c r="CK419" s="2">
        <f>((3*CK$75*$BX$88*$BX$98*$BX$95)/(2*PI()))*(($BX$92^3)/(SQRT(SQRT(((CK$75*SIN($CB419))^2)+($BT$119-(CK$75*COS($CB419)))^2)^2+$BX$92^2)^5))</f>
        <v>0.12212777845244369</v>
      </c>
      <c r="CL419" s="2">
        <f>((3*CL$75*$BX$88*$BX$98*$BX$95)/(2*PI()))*(($BX$92^3)/(SQRT(SQRT(((CL$75*SIN($CB419))^2)+($BT$119-(CL$75*COS($CB419)))^2)^2+$BX$92^2)^5))</f>
        <v>0.13370509516051071</v>
      </c>
      <c r="CM419" s="2">
        <f>((3*CM$75*$BX$88*$BX$98*$BX$95)/(2*PI()))*(($BX$92^3)/(SQRT(SQRT(((CM$75*SIN($CB419))^2)+($BT$119-(CM$75*COS($CB419)))^2)^2+$BX$92^2)^5))</f>
        <v>0.14403735316055702</v>
      </c>
    </row>
    <row r="420" spans="80:92" x14ac:dyDescent="0.2">
      <c r="CB420">
        <f t="shared" si="119"/>
        <v>4.8432886742842642</v>
      </c>
      <c r="CC420" s="79"/>
      <c r="CD420" s="2">
        <f>((3*CD$75*$BX$88*$BX$98*$BX$95)/(2*PI()))*(($BX$92^3)/(SQRT(SQRT(((CD$75*SIN($CB420))^2)+($BT$119-(CD$75*COS($CB420)))^2)^2+$BX$92^2)^5))</f>
        <v>9.8133828714093169E-3</v>
      </c>
      <c r="CE420" s="2">
        <f>((3*CE$75*$BX$88*$BX$98*$BX$95)/(2*PI()))*(($BX$92^3)/(SQRT(SQRT(((CE$75*SIN($CB420))^2)+($BT$119-(CE$75*COS($CB420)))^2)^2+$BX$92^2)^5))</f>
        <v>2.9764514753857448E-2</v>
      </c>
      <c r="CF420" s="2">
        <f>((3*CF$75*$BX$88*$BX$98*$BX$95)/(2*PI()))*(($BX$92^3)/(SQRT(SQRT(((CF$75*SIN($CB420))^2)+($BT$119-(CF$75*COS($CB420)))^2)^2+$BX$92^2)^5))</f>
        <v>5.0007258040099818E-2</v>
      </c>
      <c r="CG420" s="2">
        <f>((3*CG$75*$BX$88*$BX$98*$BX$95)/(2*PI()))*(($BX$92^3)/(SQRT(SQRT(((CG$75*SIN($CB420))^2)+($BT$119-(CG$75*COS($CB420)))^2)^2+$BX$92^2)^5))</f>
        <v>7.0365680190702176E-2</v>
      </c>
      <c r="CH420" s="2">
        <f>((3*CH$75*$BX$88*$BX$98*$BX$95)/(2*PI()))*(($BX$92^3)/(SQRT(SQRT(((CH$75*SIN($CB420))^2)+($BT$119-(CH$75*COS($CB420)))^2)^2+$BX$92^2)^5))</f>
        <v>9.0659152531438511E-2</v>
      </c>
      <c r="CI420" s="2">
        <f>((3*CI$75*$BX$88*$BX$98*$BX$95)/(2*PI()))*(($BX$92^3)/(SQRT(SQRT(((CI$75*SIN($CB420))^2)+($BT$119-(CI$75*COS($CB420)))^2)^2+$BX$92^2)^5))</f>
        <v>0.1107060530966968</v>
      </c>
      <c r="CJ420" s="2">
        <f>((3*CJ$75*$BX$88*$BX$98*$BX$95)/(2*PI()))*(($BX$92^3)/(SQRT(SQRT(((CJ$75*SIN($CB420))^2)+($BT$119-(CJ$75*COS($CB420)))^2)^2+$BX$92^2)^5))</f>
        <v>0.13032754376027914</v>
      </c>
      <c r="CK420" s="2">
        <f>((3*CK$75*$BX$88*$BX$98*$BX$95)/(2*PI()))*(($BX$92^3)/(SQRT(SQRT(((CK$75*SIN($CB420))^2)+($BT$119-(CK$75*COS($CB420)))^2)^2+$BX$92^2)^5))</f>
        <v>0.14935128100741768</v>
      </c>
      <c r="CL420" s="2">
        <f>((3*CL$75*$BX$88*$BX$98*$BX$95)/(2*PI()))*(($BX$92^3)/(SQRT(SQRT(((CL$75*SIN($CB420))^2)+($BT$119-(CL$75*COS($CB420)))^2)^2+$BX$92^2)^5))</f>
        <v>0.16761492235840869</v>
      </c>
      <c r="CM420" s="2">
        <f>((3*CM$75*$BX$88*$BX$98*$BX$95)/(2*PI()))*(($BX$92^3)/(SQRT(SQRT(((CM$75*SIN($CB420))^2)+($BT$119-(CM$75*COS($CB420)))^2)^2+$BX$92^2)^5))</f>
        <v>0.18496930112995372</v>
      </c>
    </row>
    <row r="421" spans="80:92" x14ac:dyDescent="0.2">
      <c r="CB421">
        <f t="shared" si="119"/>
        <v>5.1050880620834134</v>
      </c>
      <c r="CC421" s="79"/>
      <c r="CD421" s="2">
        <f>((3*CD$75*$BX$88*$BX$98*$BX$95)/(2*PI()))*(($BX$92^3)/(SQRT(SQRT(((CD$75*SIN($CB421))^2)+($BT$119-(CD$75*COS($CB421)))^2)^2+$BX$92^2)^5))</f>
        <v>9.9462874427109476E-3</v>
      </c>
      <c r="CE421" s="2">
        <f>((3*CE$75*$BX$88*$BX$98*$BX$95)/(2*PI()))*(($BX$92^3)/(SQRT(SQRT(((CE$75*SIN($CB421))^2)+($BT$119-(CE$75*COS($CB421)))^2)^2+$BX$92^2)^5))</f>
        <v>3.1002648810246124E-2</v>
      </c>
      <c r="CF421" s="2">
        <f>((3*CF$75*$BX$88*$BX$98*$BX$95)/(2*PI()))*(($BX$92^3)/(SQRT(SQRT(((CF$75*SIN($CB421))^2)+($BT$119-(CF$75*COS($CB421)))^2)^2+$BX$92^2)^5))</f>
        <v>5.3554022186824236E-2</v>
      </c>
      <c r="CG421" s="2">
        <f>((3*CG$75*$BX$88*$BX$98*$BX$95)/(2*PI()))*(($BX$92^3)/(SQRT(SQRT(((CG$75*SIN($CB421))^2)+($BT$119-(CG$75*COS($CB421)))^2)^2+$BX$92^2)^5))</f>
        <v>7.75072633308692E-2</v>
      </c>
      <c r="CH421" s="2">
        <f>((3*CH$75*$BX$88*$BX$98*$BX$95)/(2*PI()))*(($BX$92^3)/(SQRT(SQRT(((CH$75*SIN($CB421))^2)+($BT$119-(CH$75*COS($CB421)))^2)^2+$BX$92^2)^5))</f>
        <v>0.10273979147553966</v>
      </c>
      <c r="CI421" s="2">
        <f>((3*CI$75*$BX$88*$BX$98*$BX$95)/(2*PI()))*(($BX$92^3)/(SQRT(SQRT(((CI$75*SIN($CB421))^2)+($BT$119-(CI$75*COS($CB421)))^2)^2+$BX$92^2)^5))</f>
        <v>0.12909950045188542</v>
      </c>
      <c r="CJ421" s="2">
        <f>((3*CJ$75*$BX$88*$BX$98*$BX$95)/(2*PI()))*(($BX$92^3)/(SQRT(SQRT(((CJ$75*SIN($CB421))^2)+($BT$119-(CJ$75*COS($CB421)))^2)^2+$BX$92^2)^5))</f>
        <v>0.15640557626498094</v>
      </c>
      <c r="CK421" s="2">
        <f>((3*CK$75*$BX$88*$BX$98*$BX$95)/(2*PI()))*(($BX$92^3)/(SQRT(SQRT(((CK$75*SIN($CB421))^2)+($BT$119-(CK$75*COS($CB421)))^2)^2+$BX$92^2)^5))</f>
        <v>0.18445028982588282</v>
      </c>
      <c r="CL421" s="2">
        <f>((3*CL$75*$BX$88*$BX$98*$BX$95)/(2*PI()))*(($BX$92^3)/(SQRT(SQRT(((CL$75*SIN($CB421))^2)+($BT$119-(CL$75*COS($CB421)))^2)^2+$BX$92^2)^5))</f>
        <v>0.21300179058740679</v>
      </c>
      <c r="CM421" s="2">
        <f>((3*CM$75*$BX$88*$BX$98*$BX$95)/(2*PI()))*(($BX$92^3)/(SQRT(SQRT(((CM$75*SIN($CB421))^2)+($BT$119-(CM$75*COS($CB421)))^2)^2+$BX$92^2)^5))</f>
        <v>0.24180787682455906</v>
      </c>
    </row>
    <row r="422" spans="80:92" x14ac:dyDescent="0.2">
      <c r="CB422">
        <f t="shared" si="119"/>
        <v>5.3668874498825625</v>
      </c>
      <c r="CC422" s="79"/>
      <c r="CD422" s="2">
        <f>((3*CD$75*$BX$88*$BX$98*$BX$95)/(2*PI()))*(($BX$92^3)/(SQRT(SQRT(((CD$75*SIN($CB422))^2)+($BT$119-(CD$75*COS($CB422)))^2)^2+$BX$92^2)^5))</f>
        <v>1.0067598744721764E-2</v>
      </c>
      <c r="CE422" s="2">
        <f>((3*CE$75*$BX$88*$BX$98*$BX$95)/(2*PI()))*(($BX$92^3)/(SQRT(SQRT(((CE$75*SIN($CB422))^2)+($BT$119-(CE$75*COS($CB422)))^2)^2+$BX$92^2)^5))</f>
        <v>3.2174906675770193E-2</v>
      </c>
      <c r="CF422" s="2">
        <f>((3*CF$75*$BX$88*$BX$98*$BX$95)/(2*PI()))*(($BX$92^3)/(SQRT(SQRT(((CF$75*SIN($CB422))^2)+($BT$119-(CF$75*COS($CB422)))^2)^2+$BX$92^2)^5))</f>
        <v>5.7040722735813842E-2</v>
      </c>
      <c r="CG422" s="2">
        <f>((3*CG$75*$BX$88*$BX$98*$BX$95)/(2*PI()))*(($BX$92^3)/(SQRT(SQRT(((CG$75*SIN($CB422))^2)+($BT$119-(CG$75*COS($CB422)))^2)^2+$BX$92^2)^5))</f>
        <v>8.4803508081703116E-2</v>
      </c>
      <c r="CH422" s="2">
        <f>((3*CH$75*$BX$88*$BX$98*$BX$95)/(2*PI()))*(($BX$92^3)/(SQRT(SQRT(((CH$75*SIN($CB422))^2)+($BT$119-(CH$75*COS($CB422)))^2)^2+$BX$92^2)^5))</f>
        <v>0.11557702744524077</v>
      </c>
      <c r="CI422" s="2">
        <f>((3*CI$75*$BX$88*$BX$98*$BX$95)/(2*PI()))*(($BX$92^3)/(SQRT(SQRT(((CI$75*SIN($CB422))^2)+($BT$119-(CI$75*COS($CB422)))^2)^2+$BX$92^2)^5))</f>
        <v>0.14944318969521295</v>
      </c>
      <c r="CJ422" s="2">
        <f>((3*CJ$75*$BX$88*$BX$98*$BX$95)/(2*PI()))*(($BX$92^3)/(SQRT(SQRT(((CJ$75*SIN($CB422))^2)+($BT$119-(CJ$75*COS($CB422)))^2)^2+$BX$92^2)^5))</f>
        <v>0.18644450836747067</v>
      </c>
      <c r="CK422" s="2">
        <f>((3*CK$75*$BX$88*$BX$98*$BX$95)/(2*PI()))*(($BX$92^3)/(SQRT(SQRT(((CK$75*SIN($CB422))^2)+($BT$119-(CK$75*COS($CB422)))^2)^2+$BX$92^2)^5))</f>
        <v>0.22657643546781689</v>
      </c>
      <c r="CL422" s="2">
        <f>((3*CL$75*$BX$88*$BX$98*$BX$95)/(2*PI()))*(($BX$92^3)/(SQRT(SQRT(((CL$75*SIN($CB422))^2)+($BT$119-(CL$75*COS($CB422)))^2)^2+$BX$92^2)^5))</f>
        <v>0.26977989196201346</v>
      </c>
      <c r="CM422" s="2">
        <f>((3*CM$75*$BX$88*$BX$98*$BX$95)/(2*PI()))*(($BX$92^3)/(SQRT(SQRT(((CM$75*SIN($CB422))^2)+($BT$119-(CM$75*COS($CB422)))^2)^2+$BX$92^2)^5))</f>
        <v>0.31593438364872967</v>
      </c>
    </row>
    <row r="423" spans="80:92" x14ac:dyDescent="0.2">
      <c r="CB423">
        <f t="shared" si="119"/>
        <v>5.6286868376817116</v>
      </c>
      <c r="CC423" s="79"/>
      <c r="CD423" s="2">
        <f>((3*CD$75*$BX$88*$BX$98*$BX$95)/(2*PI()))*(($BX$92^3)/(SQRT(SQRT(((CD$75*SIN($CB423))^2)+($BT$119-(CD$75*COS($CB423)))^2)^2+$BX$92^2)^5))</f>
        <v>1.016819058961675E-2</v>
      </c>
      <c r="CE423" s="2">
        <f>((3*CE$75*$BX$88*$BX$98*$BX$95)/(2*PI()))*(($BX$92^3)/(SQRT(SQRT(((CE$75*SIN($CB423))^2)+($BT$119-(CE$75*COS($CB423)))^2)^2+$BX$92^2)^5))</f>
        <v>3.3178579634149039E-2</v>
      </c>
      <c r="CF423" s="2">
        <f>((3*CF$75*$BX$88*$BX$98*$BX$95)/(2*PI()))*(($BX$92^3)/(SQRT(SQRT(((CF$75*SIN($CB423))^2)+($BT$119-(CF$75*COS($CB423)))^2)^2+$BX$92^2)^5))</f>
        <v>6.0127811283868952E-2</v>
      </c>
      <c r="CG423" s="2">
        <f>((3*CG$75*$BX$88*$BX$98*$BX$95)/(2*PI()))*(($BX$92^3)/(SQRT(SQRT(((CG$75*SIN($CB423))^2)+($BT$119-(CG$75*COS($CB423)))^2)^2+$BX$92^2)^5))</f>
        <v>9.1493926741275738E-2</v>
      </c>
      <c r="CH423" s="2">
        <f>((3*CH$75*$BX$88*$BX$98*$BX$95)/(2*PI()))*(($BX$92^3)/(SQRT(SQRT(((CH$75*SIN($CB423))^2)+($BT$119-(CH$75*COS($CB423)))^2)^2+$BX$92^2)^5))</f>
        <v>0.12778631899322779</v>
      </c>
      <c r="CI423" s="2">
        <f>((3*CI$75*$BX$88*$BX$98*$BX$95)/(2*PI()))*(($BX$92^3)/(SQRT(SQRT(((CI$75*SIN($CB423))^2)+($BT$119-(CI$75*COS($CB423)))^2)^2+$BX$92^2)^5))</f>
        <v>0.16954084900521513</v>
      </c>
      <c r="CJ423" s="2">
        <f>((3*CJ$75*$BX$88*$BX$98*$BX$95)/(2*PI()))*(($BX$92^3)/(SQRT(SQRT(((CJ$75*SIN($CB423))^2)+($BT$119-(CJ$75*COS($CB423)))^2)^2+$BX$92^2)^5))</f>
        <v>0.21731257153854847</v>
      </c>
      <c r="CK423" s="2">
        <f>((3*CK$75*$BX$88*$BX$98*$BX$95)/(2*PI()))*(($BX$92^3)/(SQRT(SQRT(((CK$75*SIN($CB423))^2)+($BT$119-(CK$75*COS($CB423)))^2)^2+$BX$92^2)^5))</f>
        <v>0.271665626206331</v>
      </c>
      <c r="CL423" s="2">
        <f>((3*CL$75*$BX$88*$BX$98*$BX$95)/(2*PI()))*(($BX$92^3)/(SQRT(SQRT(((CL$75*SIN($CB423))^2)+($BT$119-(CL$75*COS($CB423)))^2)^2+$BX$92^2)^5))</f>
        <v>0.33315986378969603</v>
      </c>
      <c r="CM423" s="2">
        <f>((3*CM$75*$BX$88*$BX$98*$BX$95)/(2*PI()))*(($BX$92^3)/(SQRT(SQRT(((CM$75*SIN($CB423))^2)+($BT$119-(CM$75*COS($CB423)))^2)^2+$BX$92^2)^5))</f>
        <v>0.40233383327668854</v>
      </c>
    </row>
    <row r="424" spans="80:92" x14ac:dyDescent="0.2">
      <c r="CB424">
        <f t="shared" si="119"/>
        <v>5.8904862254808608</v>
      </c>
      <c r="CC424" s="79"/>
      <c r="CD424" s="2">
        <f>((3*CD$75*$BX$88*$BX$98*$BX$95)/(2*PI()))*(($BX$92^3)/(SQRT(SQRT(((CD$75*SIN($CB424))^2)+($BT$119-(CD$75*COS($CB424)))^2)^2+$BX$92^2)^5))</f>
        <v>1.0240170938165996E-2</v>
      </c>
      <c r="CE424" s="2">
        <f>((3*CE$75*$BX$88*$BX$98*$BX$95)/(2*PI()))*(($BX$92^3)/(SQRT(SQRT(((CE$75*SIN($CB424))^2)+($BT$119-(CE$75*COS($CB424)))^2)^2+$BX$92^2)^5))</f>
        <v>3.3914925248903174E-2</v>
      </c>
      <c r="CF424" s="2">
        <f>((3*CF$75*$BX$88*$BX$98*$BX$95)/(2*PI()))*(($BX$92^3)/(SQRT(SQRT(((CF$75*SIN($CB424))^2)+($BT$119-(CF$75*COS($CB424)))^2)^2+$BX$92^2)^5))</f>
        <v>6.2453623191213004E-2</v>
      </c>
      <c r="CG424" s="2">
        <f>((3*CG$75*$BX$88*$BX$98*$BX$95)/(2*PI()))*(($BX$92^3)/(SQRT(SQRT(((CG$75*SIN($CB424))^2)+($BT$119-(CG$75*COS($CB424)))^2)^2+$BX$92^2)^5))</f>
        <v>9.6678811104510612E-2</v>
      </c>
      <c r="CH424" s="2">
        <f>((3*CH$75*$BX$88*$BX$98*$BX$95)/(2*PI()))*(($BX$92^3)/(SQRT(SQRT(((CH$75*SIN($CB424))^2)+($BT$119-(CH$75*COS($CB424)))^2)^2+$BX$92^2)^5))</f>
        <v>0.13753589044660255</v>
      </c>
      <c r="CI424" s="2">
        <f>((3*CI$75*$BX$88*$BX$98*$BX$95)/(2*PI()))*(($BX$92^3)/(SQRT(SQRT(((CI$75*SIN($CB424))^2)+($BT$119-(CI$75*COS($CB424)))^2)^2+$BX$92^2)^5))</f>
        <v>0.18610698414403645</v>
      </c>
      <c r="CJ424" s="2">
        <f>((3*CJ$75*$BX$88*$BX$98*$BX$95)/(2*PI()))*(($BX$92^3)/(SQRT(SQRT(((CJ$75*SIN($CB424))^2)+($BT$119-(CJ$75*COS($CB424)))^2)^2+$BX$92^2)^5))</f>
        <v>0.24362472954914791</v>
      </c>
      <c r="CK424" s="2">
        <f>((3*CK$75*$BX$88*$BX$98*$BX$95)/(2*PI()))*(($BX$92^3)/(SQRT(SQRT(((CK$75*SIN($CB424))^2)+($BT$119-(CK$75*COS($CB424)))^2)^2+$BX$92^2)^5))</f>
        <v>0.31148525242664732</v>
      </c>
      <c r="CL424" s="2">
        <f>((3*CL$75*$BX$88*$BX$98*$BX$95)/(2*PI()))*(($BX$92^3)/(SQRT(SQRT(((CL$75*SIN($CB424))^2)+($BT$119-(CL$75*COS($CB424)))^2)^2+$BX$92^2)^5))</f>
        <v>0.3912592740180395</v>
      </c>
      <c r="CM424" s="2">
        <f>((3*CM$75*$BX$88*$BX$98*$BX$95)/(2*PI()))*(($BX$92^3)/(SQRT(SQRT(((CM$75*SIN($CB424))^2)+($BT$119-(CM$75*COS($CB424)))^2)^2+$BX$92^2)^5))</f>
        <v>0.48469992974068976</v>
      </c>
    </row>
    <row r="425" spans="80:92" x14ac:dyDescent="0.2">
      <c r="CB425">
        <f t="shared" si="119"/>
        <v>6.1522856132800099</v>
      </c>
      <c r="CC425" s="79"/>
      <c r="CD425" s="2">
        <f>((3*CD$75*$BX$88*$BX$98*$BX$95)/(2*PI()))*(($BX$92^3)/(SQRT(SQRT(((CD$75*SIN($CB425))^2)+($BT$119-(CD$75*COS($CB425)))^2)^2+$BX$92^2)^5))</f>
        <v>1.0277711133598566E-2</v>
      </c>
      <c r="CE425" s="2">
        <f>((3*CE$75*$BX$88*$BX$98*$BX$95)/(2*PI()))*(($BX$92^3)/(SQRT(SQRT(((CE$75*SIN($CB425))^2)+($BT$119-(CE$75*COS($CB425)))^2)^2+$BX$92^2)^5))</f>
        <v>3.4305094623883835E-2</v>
      </c>
      <c r="CF425" s="2">
        <f>((3*CF$75*$BX$88*$BX$98*$BX$95)/(2*PI()))*(($BX$92^3)/(SQRT(SQRT(((CF$75*SIN($CB425))^2)+($BT$119-(CF$75*COS($CB425)))^2)^2+$BX$92^2)^5))</f>
        <v>6.3707238525617618E-2</v>
      </c>
      <c r="CG425" s="2">
        <f>((3*CG$75*$BX$88*$BX$98*$BX$95)/(2*PI()))*(($BX$92^3)/(SQRT(SQRT(((CG$75*SIN($CB425))^2)+($BT$119-(CG$75*COS($CB425)))^2)^2+$BX$92^2)^5))</f>
        <v>9.9525308579473629E-2</v>
      </c>
      <c r="CH425" s="2">
        <f>((3*CH$75*$BX$88*$BX$98*$BX$95)/(2*PI()))*(($BX$92^3)/(SQRT(SQRT(((CH$75*SIN($CB425))^2)+($BT$119-(CH$75*COS($CB425)))^2)^2+$BX$92^2)^5))</f>
        <v>0.14299521117999714</v>
      </c>
      <c r="CI425" s="2">
        <f>((3*CI$75*$BX$88*$BX$98*$BX$95)/(2*PI()))*(($BX$92^3)/(SQRT(SQRT(((CI$75*SIN($CB425))^2)+($BT$119-(CI$75*COS($CB425)))^2)^2+$BX$92^2)^5))</f>
        <v>0.19558224917554179</v>
      </c>
      <c r="CJ425" s="2">
        <f>((3*CJ$75*$BX$88*$BX$98*$BX$95)/(2*PI()))*(($BX$92^3)/(SQRT(SQRT(((CJ$75*SIN($CB425))^2)+($BT$119-(CJ$75*COS($CB425)))^2)^2+$BX$92^2)^5))</f>
        <v>0.25902102949530054</v>
      </c>
      <c r="CK425" s="2">
        <f>((3*CK$75*$BX$88*$BX$98*$BX$95)/(2*PI()))*(($BX$92^3)/(SQRT(SQRT(((CK$75*SIN($CB425))^2)+($BT$119-(CK$75*COS($CB425)))^2)^2+$BX$92^2)^5))</f>
        <v>0.33536097179058905</v>
      </c>
      <c r="CL425" s="2">
        <f>((3*CL$75*$BX$88*$BX$98*$BX$95)/(2*PI()))*(($BX$92^3)/(SQRT(SQRT(((CL$75*SIN($CB425))^2)+($BT$119-(CL$75*COS($CB425)))^2)^2+$BX$92^2)^5))</f>
        <v>0.427017557328986</v>
      </c>
      <c r="CM425" s="2">
        <f>((3*CM$75*$BX$88*$BX$98*$BX$95)/(2*PI()))*(($BX$92^3)/(SQRT(SQRT(((CM$75*SIN($CB425))^2)+($BT$119-(CM$75*COS($CB425)))^2)^2+$BX$92^2)^5))</f>
        <v>0.5368291053893629</v>
      </c>
      <c r="CN425" s="80">
        <f>SUM(CD402:CM425)</f>
        <v>26.430631459364577</v>
      </c>
    </row>
  </sheetData>
  <dataConsolidate>
    <dataRefs count="1">
      <dataRef ref="CA77:CJ100" sheet="Partie 2"/>
    </dataRefs>
  </dataConsolidate>
  <mergeCells count="44">
    <mergeCell ref="CF45:CM45"/>
    <mergeCell ref="H45:I45"/>
    <mergeCell ref="AB45:AI45"/>
    <mergeCell ref="AJ45:AQ45"/>
    <mergeCell ref="AR45:AY45"/>
    <mergeCell ref="AZ45:BG45"/>
    <mergeCell ref="BH45:BO45"/>
    <mergeCell ref="BP45:BW45"/>
    <mergeCell ref="C11:E11"/>
    <mergeCell ref="L45:S45"/>
    <mergeCell ref="T45:AA45"/>
    <mergeCell ref="L44:S44"/>
    <mergeCell ref="T44:AA44"/>
    <mergeCell ref="CF44:CM44"/>
    <mergeCell ref="B36:D36"/>
    <mergeCell ref="AB44:AI44"/>
    <mergeCell ref="AJ44:AQ44"/>
    <mergeCell ref="AR44:AY44"/>
    <mergeCell ref="AZ44:BG44"/>
    <mergeCell ref="BH44:BO44"/>
    <mergeCell ref="BX97:BY97"/>
    <mergeCell ref="BX98:BY98"/>
    <mergeCell ref="BX99:BY99"/>
    <mergeCell ref="BW87:BY87"/>
    <mergeCell ref="BP44:BW44"/>
    <mergeCell ref="BX44:CE44"/>
    <mergeCell ref="BX45:CE45"/>
    <mergeCell ref="BX89:BY89"/>
    <mergeCell ref="BX92:BY92"/>
    <mergeCell ref="BX90:BY90"/>
    <mergeCell ref="BX91:BY91"/>
    <mergeCell ref="H74:Q74"/>
    <mergeCell ref="E75:E100"/>
    <mergeCell ref="S75:S100"/>
    <mergeCell ref="BT105:BV105"/>
    <mergeCell ref="BN105:BO105"/>
    <mergeCell ref="BI105:BJ105"/>
    <mergeCell ref="V74:AE74"/>
    <mergeCell ref="AJ74:AS74"/>
    <mergeCell ref="AG75:AG100"/>
    <mergeCell ref="AX74:BG74"/>
    <mergeCell ref="AU75:AU100"/>
    <mergeCell ref="BL74:BU74"/>
    <mergeCell ref="BI75:BI100"/>
  </mergeCells>
  <conditionalFormatting sqref="AJ77:AS100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X77:BG100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L77:BU100 BV100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77:CM100 CN100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105:CM128 CN128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132:CM155 CN155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159:CM182 CN182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186:CM209 CN209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213:CM236 CN236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240:CM263 CN263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267:CM290 CN290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294:CM317 CN317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321:CM344 CN344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348:CM371 CN371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375:CM398 CN39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D402:CM425 CN425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6</vt:i4>
      </vt:variant>
    </vt:vector>
  </HeadingPairs>
  <TitlesOfParts>
    <vt:vector size="8" baseType="lpstr">
      <vt:lpstr>Partie 1</vt:lpstr>
      <vt:lpstr>Partie 2</vt:lpstr>
      <vt:lpstr>Graphique1</vt:lpstr>
      <vt:lpstr>Graphique2</vt:lpstr>
      <vt:lpstr>Graphique3</vt:lpstr>
      <vt:lpstr>Graphique4</vt:lpstr>
      <vt:lpstr>7)1</vt:lpstr>
      <vt:lpstr>7)2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 Mignot</dc:creator>
  <cp:lastModifiedBy>Utilisateur de Microsoft Office</cp:lastModifiedBy>
  <dcterms:created xsi:type="dcterms:W3CDTF">2017-02-13T08:49:35Z</dcterms:created>
  <dcterms:modified xsi:type="dcterms:W3CDTF">2017-03-26T13:58:48Z</dcterms:modified>
</cp:coreProperties>
</file>