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3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/Users/Jma/Desktop/"/>
    </mc:Choice>
  </mc:AlternateContent>
  <bookViews>
    <workbookView xWindow="5640" yWindow="960" windowWidth="21720" windowHeight="13620" tabRatio="500"/>
  </bookViews>
  <sheets>
    <sheet name="Planning" sheetId="1" r:id="rId1"/>
    <sheet name="Variables" sheetId="2" r:id="rId2"/>
  </sheets>
  <definedNames>
    <definedName name="Mois">Variables!$A$1:$A$12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 l="1"/>
  <c r="C2" i="1"/>
  <c r="A6" i="1"/>
  <c r="A7" i="1"/>
  <c r="A8" i="1"/>
  <c r="A9" i="1"/>
  <c r="A10" i="1"/>
  <c r="A11" i="1"/>
  <c r="W41" i="1"/>
  <c r="W42" i="1"/>
  <c r="W43" i="1"/>
  <c r="W34" i="1"/>
  <c r="W35" i="1"/>
  <c r="W36" i="1"/>
  <c r="W37" i="1"/>
  <c r="W38" i="1"/>
  <c r="W39" i="1"/>
  <c r="W40" i="1"/>
  <c r="W27" i="1"/>
  <c r="W28" i="1"/>
  <c r="W29" i="1"/>
  <c r="W30" i="1"/>
  <c r="W31" i="1"/>
  <c r="W32" i="1"/>
  <c r="W33" i="1"/>
  <c r="U33" i="1"/>
  <c r="W20" i="1"/>
  <c r="W21" i="1"/>
  <c r="W22" i="1"/>
  <c r="W23" i="1"/>
  <c r="W24" i="1"/>
  <c r="W25" i="1"/>
  <c r="W26" i="1"/>
  <c r="W13" i="1"/>
  <c r="W14" i="1"/>
  <c r="W15" i="1"/>
  <c r="W16" i="1"/>
  <c r="W17" i="1"/>
  <c r="W18" i="1"/>
  <c r="W19" i="1"/>
  <c r="U19" i="1"/>
  <c r="W6" i="1"/>
  <c r="W7" i="1"/>
  <c r="W8" i="1"/>
  <c r="W9" i="1"/>
  <c r="W10" i="1"/>
  <c r="W11" i="1"/>
  <c r="W12" i="1"/>
  <c r="R41" i="1"/>
  <c r="R42" i="1"/>
  <c r="R43" i="1"/>
  <c r="R34" i="1"/>
  <c r="R35" i="1"/>
  <c r="R36" i="1"/>
  <c r="R37" i="1"/>
  <c r="R38" i="1"/>
  <c r="R39" i="1"/>
  <c r="R40" i="1"/>
  <c r="R27" i="1"/>
  <c r="R28" i="1"/>
  <c r="R29" i="1"/>
  <c r="R30" i="1"/>
  <c r="R31" i="1"/>
  <c r="R32" i="1"/>
  <c r="R33" i="1"/>
  <c r="R20" i="1"/>
  <c r="R21" i="1"/>
  <c r="R22" i="1"/>
  <c r="R23" i="1"/>
  <c r="R24" i="1"/>
  <c r="R25" i="1"/>
  <c r="R26" i="1"/>
  <c r="P26" i="1"/>
  <c r="R13" i="1"/>
  <c r="R14" i="1"/>
  <c r="R15" i="1"/>
  <c r="R16" i="1"/>
  <c r="R17" i="1"/>
  <c r="R18" i="1"/>
  <c r="R19" i="1"/>
  <c r="R6" i="1"/>
  <c r="R7" i="1"/>
  <c r="R8" i="1"/>
  <c r="R9" i="1"/>
  <c r="R10" i="1"/>
  <c r="R11" i="1"/>
  <c r="R12" i="1"/>
  <c r="P12" i="1"/>
  <c r="M41" i="1"/>
  <c r="M42" i="1"/>
  <c r="M43" i="1"/>
  <c r="M34" i="1"/>
  <c r="M35" i="1"/>
  <c r="M36" i="1"/>
  <c r="M37" i="1"/>
  <c r="M38" i="1"/>
  <c r="M39" i="1"/>
  <c r="M40" i="1"/>
  <c r="M27" i="1"/>
  <c r="M28" i="1"/>
  <c r="M29" i="1"/>
  <c r="M30" i="1"/>
  <c r="M31" i="1"/>
  <c r="M32" i="1"/>
  <c r="M33" i="1"/>
  <c r="K33" i="1"/>
  <c r="M20" i="1"/>
  <c r="M21" i="1"/>
  <c r="M22" i="1"/>
  <c r="M23" i="1"/>
  <c r="M24" i="1"/>
  <c r="M25" i="1"/>
  <c r="M26" i="1"/>
  <c r="M13" i="1"/>
  <c r="M14" i="1"/>
  <c r="M15" i="1"/>
  <c r="M16" i="1"/>
  <c r="M17" i="1"/>
  <c r="M18" i="1"/>
  <c r="M19" i="1"/>
  <c r="K19" i="1"/>
  <c r="M6" i="1"/>
  <c r="M7" i="1"/>
  <c r="M8" i="1"/>
  <c r="M9" i="1"/>
  <c r="M10" i="1"/>
  <c r="M11" i="1"/>
  <c r="M12" i="1"/>
  <c r="G41" i="1"/>
  <c r="G42" i="1"/>
  <c r="G43" i="1"/>
  <c r="G34" i="1"/>
  <c r="G35" i="1"/>
  <c r="G36" i="1"/>
  <c r="G37" i="1"/>
  <c r="G38" i="1"/>
  <c r="G39" i="1"/>
  <c r="G40" i="1"/>
  <c r="G27" i="1"/>
  <c r="G28" i="1"/>
  <c r="G29" i="1"/>
  <c r="G30" i="1"/>
  <c r="G31" i="1"/>
  <c r="G32" i="1"/>
  <c r="G33" i="1"/>
  <c r="G20" i="1"/>
  <c r="G21" i="1"/>
  <c r="G22" i="1"/>
  <c r="G23" i="1"/>
  <c r="G24" i="1"/>
  <c r="G25" i="1"/>
  <c r="G26" i="1"/>
  <c r="E26" i="1"/>
  <c r="G13" i="1"/>
  <c r="G14" i="1"/>
  <c r="G15" i="1"/>
  <c r="G16" i="1"/>
  <c r="G17" i="1"/>
  <c r="G18" i="1"/>
  <c r="G19" i="1"/>
  <c r="G6" i="1"/>
  <c r="G7" i="1"/>
  <c r="G8" i="1"/>
  <c r="G9" i="1"/>
  <c r="G10" i="1"/>
  <c r="G11" i="1"/>
  <c r="G12" i="1"/>
  <c r="E12" i="1"/>
  <c r="U40" i="1"/>
  <c r="K40" i="1"/>
  <c r="P33" i="1"/>
  <c r="E33" i="1"/>
  <c r="U26" i="1"/>
  <c r="K26" i="1"/>
  <c r="P19" i="1"/>
  <c r="E19" i="1"/>
  <c r="U12" i="1"/>
  <c r="K12" i="1"/>
  <c r="G44" i="1"/>
  <c r="E40" i="1"/>
  <c r="R44" i="1"/>
  <c r="P40" i="1"/>
  <c r="M44" i="1"/>
  <c r="W44" i="1"/>
  <c r="A13" i="1"/>
  <c r="A14" i="1"/>
  <c r="A15" i="1"/>
  <c r="A16" i="1"/>
  <c r="A17" i="1"/>
  <c r="A18" i="1"/>
  <c r="A20" i="1"/>
  <c r="A21" i="1"/>
  <c r="A22" i="1"/>
  <c r="A23" i="1"/>
  <c r="A24" i="1"/>
  <c r="A25" i="1"/>
  <c r="A27" i="1"/>
  <c r="A28" i="1"/>
  <c r="A29" i="1"/>
  <c r="A30" i="1"/>
  <c r="A31" i="1"/>
  <c r="A32" i="1"/>
  <c r="A34" i="1"/>
  <c r="A35" i="1"/>
  <c r="A36" i="1"/>
  <c r="A37" i="1"/>
  <c r="A38" i="1"/>
  <c r="A39" i="1"/>
  <c r="A41" i="1"/>
  <c r="A42" i="1"/>
</calcChain>
</file>

<file path=xl/sharedStrings.xml><?xml version="1.0" encoding="utf-8"?>
<sst xmlns="http://schemas.openxmlformats.org/spreadsheetml/2006/main" count="61" uniqueCount="29">
  <si>
    <t>COLLABORATEUR 2</t>
  </si>
  <si>
    <t>COLLABORATEUR 3</t>
  </si>
  <si>
    <t>COLLABORATEUR 4</t>
  </si>
  <si>
    <t>Horaires</t>
  </si>
  <si>
    <t>Temps travaillé</t>
  </si>
  <si>
    <t>Lieux</t>
  </si>
  <si>
    <t>LUNDI</t>
  </si>
  <si>
    <t>Istres</t>
  </si>
  <si>
    <t>MARDI</t>
  </si>
  <si>
    <t>MERCREDI</t>
  </si>
  <si>
    <t>JEUDI</t>
  </si>
  <si>
    <t>VENDREDI</t>
  </si>
  <si>
    <t>SAMEDI</t>
  </si>
  <si>
    <t>Total Sem</t>
  </si>
  <si>
    <t>TOTAL MOIS</t>
  </si>
  <si>
    <t>Frédéric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</si>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</sst>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&quot;h&quot;mm"/>
    <numFmt numFmtId="165" formatCode="hh&quot;h&quot;mm"/>
    <numFmt numFmtId="166" formatCode="d"/>
  </numFmts>
  <fonts count="4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8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0" fontId="1" fillId="0" borderId="5" xfId="0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wrapText="1" shrinkToFit="1"/>
      <protection locked="0"/>
    </xf>
    <xf numFmtId="0" fontId="1" fillId="0" borderId="11" xfId="0" applyFont="1" applyBorder="1" applyAlignment="1" applyProtection="1">
      <alignment horizontal="center" vertical="center" shrinkToFit="1"/>
      <protection locked="0"/>
    </xf>
    <xf numFmtId="0" fontId="1" fillId="0" borderId="12" xfId="0" applyFont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left"/>
    </xf>
    <xf numFmtId="164" fontId="0" fillId="3" borderId="15" xfId="0" applyNumberFormat="1" applyFill="1" applyBorder="1" applyAlignment="1" applyProtection="1">
      <alignment horizontal="center"/>
      <protection locked="0"/>
    </xf>
    <xf numFmtId="164" fontId="0" fillId="3" borderId="16" xfId="0" applyNumberFormat="1" applyFill="1" applyBorder="1" applyAlignment="1" applyProtection="1">
      <alignment horizontal="center"/>
      <protection locked="0"/>
    </xf>
    <xf numFmtId="164" fontId="0" fillId="0" borderId="17" xfId="0" applyNumberFormat="1" applyBorder="1" applyAlignment="1" applyProtection="1">
      <alignment horizontal="center" shrinkToFit="1"/>
    </xf>
    <xf numFmtId="164" fontId="0" fillId="4" borderId="18" xfId="0" applyNumberFormat="1" applyFill="1" applyBorder="1" applyAlignment="1" applyProtection="1">
      <alignment horizontal="center" shrinkToFit="1"/>
    </xf>
    <xf numFmtId="164" fontId="0" fillId="5" borderId="19" xfId="0" applyNumberFormat="1" applyFill="1" applyBorder="1" applyAlignment="1" applyProtection="1">
      <alignment horizontal="center" shrinkToFit="1"/>
      <protection locked="0"/>
    </xf>
    <xf numFmtId="164" fontId="0" fillId="5" borderId="16" xfId="0" applyNumberFormat="1" applyFill="1" applyBorder="1" applyAlignment="1" applyProtection="1">
      <alignment horizontal="center" shrinkToFit="1"/>
      <protection locked="0"/>
    </xf>
    <xf numFmtId="164" fontId="0" fillId="0" borderId="20" xfId="0" applyNumberFormat="1" applyBorder="1" applyAlignment="1" applyProtection="1">
      <alignment horizontal="center" shrinkToFit="1"/>
    </xf>
    <xf numFmtId="20" fontId="0" fillId="6" borderId="21" xfId="0" applyNumberFormat="1" applyFill="1" applyBorder="1" applyAlignment="1" applyProtection="1">
      <alignment horizontal="center"/>
      <protection locked="0"/>
    </xf>
    <xf numFmtId="20" fontId="0" fillId="6" borderId="13" xfId="0" applyNumberFormat="1" applyFill="1" applyBorder="1" applyAlignment="1" applyProtection="1">
      <alignment horizontal="center"/>
      <protection locked="0"/>
    </xf>
    <xf numFmtId="164" fontId="0" fillId="7" borderId="21" xfId="0" applyNumberFormat="1" applyFill="1" applyBorder="1" applyAlignment="1" applyProtection="1">
      <alignment horizontal="center"/>
      <protection locked="0"/>
    </xf>
    <xf numFmtId="164" fontId="0" fillId="7" borderId="13" xfId="0" applyNumberFormat="1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0" fillId="3" borderId="21" xfId="0" applyNumberFormat="1" applyFill="1" applyBorder="1" applyAlignment="1" applyProtection="1">
      <alignment horizontal="center"/>
      <protection locked="0"/>
    </xf>
    <xf numFmtId="164" fontId="0" fillId="3" borderId="13" xfId="0" applyNumberFormat="1" applyFill="1" applyBorder="1" applyAlignment="1" applyProtection="1">
      <alignment horizontal="center"/>
      <protection locked="0"/>
    </xf>
    <xf numFmtId="164" fontId="0" fillId="0" borderId="14" xfId="0" applyNumberFormat="1" applyBorder="1" applyAlignment="1" applyProtection="1">
      <alignment horizontal="center" shrinkToFit="1"/>
    </xf>
    <xf numFmtId="164" fontId="0" fillId="4" borderId="22" xfId="0" applyNumberFormat="1" applyFill="1" applyBorder="1" applyAlignment="1" applyProtection="1">
      <alignment horizontal="center" shrinkToFit="1"/>
    </xf>
    <xf numFmtId="164" fontId="0" fillId="7" borderId="23" xfId="0" applyNumberFormat="1" applyFill="1" applyBorder="1" applyAlignment="1" applyProtection="1">
      <alignment horizontal="center" shrinkToFit="1"/>
      <protection locked="0"/>
    </xf>
    <xf numFmtId="164" fontId="0" fillId="7" borderId="16" xfId="0" applyNumberFormat="1" applyFill="1" applyBorder="1" applyAlignment="1" applyProtection="1">
      <alignment horizontal="center" shrinkToFit="1"/>
      <protection locked="0"/>
    </xf>
    <xf numFmtId="164" fontId="0" fillId="3" borderId="23" xfId="0" applyNumberFormat="1" applyFill="1" applyBorder="1" applyAlignment="1" applyProtection="1">
      <alignment horizontal="center" shrinkToFit="1"/>
      <protection locked="0"/>
    </xf>
    <xf numFmtId="164" fontId="0" fillId="3" borderId="16" xfId="0" applyNumberFormat="1" applyFill="1" applyBorder="1" applyAlignment="1" applyProtection="1">
      <alignment horizontal="center" shrinkToFit="1"/>
      <protection locked="0"/>
    </xf>
    <xf numFmtId="164" fontId="3" fillId="5" borderId="24" xfId="0" applyNumberFormat="1" applyFont="1" applyFill="1" applyBorder="1" applyAlignment="1" applyProtection="1">
      <alignment horizontal="center"/>
      <protection locked="0"/>
    </xf>
    <xf numFmtId="164" fontId="3" fillId="5" borderId="13" xfId="0" applyNumberFormat="1" applyFont="1" applyFill="1" applyBorder="1" applyAlignment="1" applyProtection="1">
      <alignment horizontal="center"/>
      <protection locked="0"/>
    </xf>
    <xf numFmtId="164" fontId="0" fillId="6" borderId="23" xfId="0" applyNumberFormat="1" applyFill="1" applyBorder="1" applyAlignment="1" applyProtection="1">
      <alignment horizontal="center" shrinkToFit="1"/>
      <protection locked="0"/>
    </xf>
    <xf numFmtId="164" fontId="0" fillId="6" borderId="16" xfId="0" applyNumberFormat="1" applyFill="1" applyBorder="1" applyAlignment="1" applyProtection="1">
      <alignment horizontal="center" shrinkToFit="1"/>
      <protection locked="0"/>
    </xf>
    <xf numFmtId="165" fontId="0" fillId="0" borderId="0" xfId="0" applyNumberFormat="1" applyProtection="1">
      <protection locked="0"/>
    </xf>
    <xf numFmtId="0" fontId="1" fillId="2" borderId="14" xfId="0" applyFont="1" applyFill="1" applyBorder="1" applyAlignment="1" applyProtection="1">
      <alignment horizontal="left"/>
    </xf>
    <xf numFmtId="0" fontId="0" fillId="2" borderId="25" xfId="0" applyFill="1" applyBorder="1" applyAlignment="1" applyProtection="1">
      <alignment horizontal="center" shrinkToFit="1"/>
    </xf>
    <xf numFmtId="0" fontId="0" fillId="2" borderId="0" xfId="0" applyFill="1" applyBorder="1" applyAlignment="1" applyProtection="1">
      <alignment horizontal="center" shrinkToFit="1"/>
    </xf>
    <xf numFmtId="164" fontId="1" fillId="2" borderId="0" xfId="0" applyNumberFormat="1" applyFont="1" applyFill="1" applyBorder="1" applyAlignment="1" applyProtection="1">
      <alignment horizontal="center"/>
    </xf>
    <xf numFmtId="164" fontId="1" fillId="2" borderId="26" xfId="0" applyNumberFormat="1" applyFont="1" applyFill="1" applyBorder="1" applyAlignment="1" applyProtection="1">
      <alignment horizontal="center" shrinkToFit="1"/>
    </xf>
    <xf numFmtId="164" fontId="1" fillId="2" borderId="27" xfId="0" applyNumberFormat="1" applyFont="1" applyFill="1" applyBorder="1" applyAlignment="1" applyProtection="1">
      <alignment horizontal="center" shrinkToFit="1"/>
    </xf>
    <xf numFmtId="164" fontId="0" fillId="5" borderId="24" xfId="0" applyNumberFormat="1" applyFill="1" applyBorder="1" applyAlignment="1" applyProtection="1">
      <alignment horizontal="center" shrinkToFit="1"/>
      <protection locked="0"/>
    </xf>
    <xf numFmtId="164" fontId="0" fillId="5" borderId="13" xfId="0" applyNumberFormat="1" applyFill="1" applyBorder="1" applyAlignment="1" applyProtection="1">
      <alignment horizontal="center" shrinkToFit="1"/>
      <protection locked="0"/>
    </xf>
    <xf numFmtId="164" fontId="0" fillId="0" borderId="28" xfId="0" applyNumberFormat="1" applyBorder="1" applyAlignment="1" applyProtection="1">
      <alignment horizontal="center" shrinkToFit="1"/>
    </xf>
    <xf numFmtId="164" fontId="0" fillId="6" borderId="24" xfId="0" applyNumberFormat="1" applyFill="1" applyBorder="1" applyAlignment="1" applyProtection="1">
      <alignment horizontal="center" shrinkToFit="1"/>
      <protection locked="0"/>
    </xf>
    <xf numFmtId="164" fontId="0" fillId="6" borderId="13" xfId="0" applyNumberFormat="1" applyFill="1" applyBorder="1" applyAlignment="1" applyProtection="1">
      <alignment horizontal="center" shrinkToFit="1"/>
      <protection locked="0"/>
    </xf>
    <xf numFmtId="164" fontId="0" fillId="0" borderId="22" xfId="0" applyNumberFormat="1" applyBorder="1" applyAlignment="1" applyProtection="1">
      <alignment horizontal="center" shrinkToFit="1"/>
    </xf>
    <xf numFmtId="164" fontId="1" fillId="2" borderId="0" xfId="0" applyNumberFormat="1" applyFont="1" applyFill="1" applyBorder="1" applyAlignment="1" applyProtection="1">
      <alignment horizontal="center" shrinkToFit="1"/>
    </xf>
    <xf numFmtId="0" fontId="0" fillId="2" borderId="29" xfId="0" applyFill="1" applyBorder="1" applyAlignment="1" applyProtection="1">
      <alignment horizontal="center" shrinkToFit="1"/>
    </xf>
    <xf numFmtId="0" fontId="0" fillId="2" borderId="26" xfId="0" applyFill="1" applyBorder="1" applyAlignment="1" applyProtection="1">
      <alignment horizontal="center" shrinkToFit="1"/>
    </xf>
    <xf numFmtId="164" fontId="1" fillId="2" borderId="26" xfId="0" applyNumberFormat="1" applyFont="1" applyFill="1" applyBorder="1" applyAlignment="1" applyProtection="1">
      <alignment horizontal="center"/>
    </xf>
    <xf numFmtId="164" fontId="1" fillId="2" borderId="30" xfId="0" applyNumberFormat="1" applyFont="1" applyFill="1" applyBorder="1" applyAlignment="1" applyProtection="1">
      <alignment horizontal="center" shrinkToFit="1"/>
    </xf>
    <xf numFmtId="0" fontId="0" fillId="2" borderId="31" xfId="0" applyFill="1" applyBorder="1" applyAlignment="1" applyProtection="1">
      <alignment horizontal="center" shrinkToFit="1"/>
    </xf>
    <xf numFmtId="164" fontId="1" fillId="2" borderId="28" xfId="0" applyNumberFormat="1" applyFont="1" applyFill="1" applyBorder="1" applyAlignment="1" applyProtection="1">
      <alignment horizontal="center" shrinkToFit="1"/>
    </xf>
    <xf numFmtId="164" fontId="0" fillId="0" borderId="32" xfId="0" applyNumberFormat="1" applyBorder="1" applyAlignment="1" applyProtection="1">
      <alignment horizontal="center" shrinkToFit="1"/>
    </xf>
    <xf numFmtId="164" fontId="0" fillId="6" borderId="21" xfId="0" applyNumberFormat="1" applyFill="1" applyBorder="1" applyAlignment="1" applyProtection="1">
      <alignment horizontal="center" shrinkToFit="1"/>
      <protection locked="0"/>
    </xf>
    <xf numFmtId="164" fontId="0" fillId="7" borderId="21" xfId="0" applyNumberFormat="1" applyFill="1" applyBorder="1" applyAlignment="1" applyProtection="1">
      <alignment horizontal="center" shrinkToFit="1"/>
      <protection locked="0"/>
    </xf>
    <xf numFmtId="164" fontId="0" fillId="7" borderId="13" xfId="0" applyNumberFormat="1" applyFill="1" applyBorder="1" applyAlignment="1" applyProtection="1">
      <alignment horizontal="center" shrinkToFit="1"/>
      <protection locked="0"/>
    </xf>
    <xf numFmtId="164" fontId="0" fillId="3" borderId="21" xfId="0" applyNumberFormat="1" applyFill="1" applyBorder="1" applyAlignment="1" applyProtection="1">
      <alignment horizontal="center" shrinkToFit="1"/>
      <protection locked="0"/>
    </xf>
    <xf numFmtId="164" fontId="0" fillId="3" borderId="13" xfId="0" applyNumberFormat="1" applyFill="1" applyBorder="1" applyAlignment="1" applyProtection="1">
      <alignment horizontal="center" shrinkToFit="1"/>
      <protection locked="0"/>
    </xf>
    <xf numFmtId="164" fontId="0" fillId="5" borderId="21" xfId="0" applyNumberFormat="1" applyFill="1" applyBorder="1" applyAlignment="1" applyProtection="1">
      <alignment horizontal="center" shrinkToFit="1"/>
      <protection locked="0"/>
    </xf>
    <xf numFmtId="0" fontId="0" fillId="3" borderId="21" xfId="0" applyFill="1" applyBorder="1" applyAlignment="1" applyProtection="1">
      <alignment horizontal="center" shrinkToFit="1"/>
      <protection locked="0"/>
    </xf>
    <xf numFmtId="0" fontId="0" fillId="3" borderId="13" xfId="0" applyFill="1" applyBorder="1" applyAlignment="1" applyProtection="1">
      <alignment horizontal="center" shrinkToFit="1"/>
      <protection locked="0"/>
    </xf>
    <xf numFmtId="0" fontId="0" fillId="5" borderId="21" xfId="0" applyFill="1" applyBorder="1" applyAlignment="1" applyProtection="1">
      <alignment horizontal="center" shrinkToFit="1"/>
      <protection locked="0"/>
    </xf>
    <xf numFmtId="0" fontId="0" fillId="5" borderId="13" xfId="0" applyFill="1" applyBorder="1" applyAlignment="1" applyProtection="1">
      <alignment horizontal="center" shrinkToFit="1"/>
      <protection locked="0"/>
    </xf>
    <xf numFmtId="0" fontId="0" fillId="6" borderId="21" xfId="0" applyFill="1" applyBorder="1" applyAlignment="1" applyProtection="1">
      <alignment horizontal="center" shrinkToFit="1"/>
      <protection locked="0"/>
    </xf>
    <xf numFmtId="0" fontId="0" fillId="6" borderId="13" xfId="0" applyFill="1" applyBorder="1" applyAlignment="1" applyProtection="1">
      <alignment horizontal="center" shrinkToFit="1"/>
      <protection locked="0"/>
    </xf>
    <xf numFmtId="165" fontId="0" fillId="0" borderId="20" xfId="0" applyNumberFormat="1" applyBorder="1" applyAlignment="1" applyProtection="1">
      <alignment horizontal="center" shrinkToFit="1"/>
    </xf>
    <xf numFmtId="0" fontId="0" fillId="7" borderId="21" xfId="0" applyFill="1" applyBorder="1" applyAlignment="1" applyProtection="1">
      <alignment horizontal="center" shrinkToFit="1"/>
      <protection locked="0"/>
    </xf>
    <xf numFmtId="0" fontId="0" fillId="7" borderId="13" xfId="0" applyFill="1" applyBorder="1" applyAlignment="1" applyProtection="1">
      <alignment horizontal="center" shrinkToFit="1"/>
      <protection locked="0"/>
    </xf>
    <xf numFmtId="0" fontId="0" fillId="2" borderId="33" xfId="0" applyFill="1" applyBorder="1" applyAlignment="1" applyProtection="1">
      <alignment horizontal="center" shrinkToFit="1"/>
    </xf>
    <xf numFmtId="0" fontId="0" fillId="2" borderId="34" xfId="0" applyFill="1" applyBorder="1" applyAlignment="1" applyProtection="1">
      <alignment horizontal="center" shrinkToFit="1"/>
    </xf>
    <xf numFmtId="164" fontId="1" fillId="2" borderId="34" xfId="0" applyNumberFormat="1" applyFont="1" applyFill="1" applyBorder="1" applyAlignment="1" applyProtection="1">
      <alignment horizontal="center" shrinkToFit="1"/>
    </xf>
    <xf numFmtId="164" fontId="1" fillId="2" borderId="35" xfId="0" applyNumberFormat="1" applyFont="1" applyFill="1" applyBorder="1" applyAlignment="1" applyProtection="1">
      <alignment horizontal="center" shrinkToFit="1"/>
    </xf>
    <xf numFmtId="164" fontId="0" fillId="2" borderId="33" xfId="0" applyNumberFormat="1" applyFill="1" applyBorder="1" applyAlignment="1" applyProtection="1">
      <alignment horizontal="center" shrinkToFit="1"/>
    </xf>
    <xf numFmtId="164" fontId="0" fillId="2" borderId="34" xfId="0" applyNumberFormat="1" applyFill="1" applyBorder="1" applyAlignment="1" applyProtection="1">
      <alignment horizontal="center" shrinkToFit="1"/>
    </xf>
    <xf numFmtId="164" fontId="1" fillId="2" borderId="36" xfId="0" applyNumberFormat="1" applyFont="1" applyFill="1" applyBorder="1" applyAlignment="1" applyProtection="1">
      <alignment horizontal="center" shrinkToFit="1"/>
    </xf>
    <xf numFmtId="0" fontId="1" fillId="0" borderId="31" xfId="0" applyFont="1" applyBorder="1" applyAlignment="1" applyProtection="1">
      <alignment horizontal="center"/>
    </xf>
    <xf numFmtId="0" fontId="0" fillId="0" borderId="0" xfId="0" applyAlignment="1" applyProtection="1">
      <alignment horizontal="center" shrinkToFit="1"/>
    </xf>
    <xf numFmtId="164" fontId="1" fillId="0" borderId="37" xfId="0" applyNumberFormat="1" applyFont="1" applyBorder="1" applyAlignment="1" applyProtection="1">
      <alignment horizontal="center" shrinkToFit="1"/>
    </xf>
    <xf numFmtId="164" fontId="1" fillId="0" borderId="0" xfId="0" applyNumberFormat="1" applyFont="1" applyBorder="1" applyAlignment="1" applyProtection="1">
      <alignment horizontal="center" shrinkToFit="1"/>
    </xf>
    <xf numFmtId="0" fontId="2" fillId="0" borderId="0" xfId="0" applyFont="1" applyAlignment="1" applyProtection="1">
      <alignment vertical="center"/>
      <protection locked="0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1" fillId="2" borderId="13" xfId="0" applyNumberFormat="1" applyFont="1" applyFill="1" applyBorder="1" applyAlignment="1" applyProtection="1">
      <alignment horizontal="center"/>
      <protection locked="0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AA44"/>
  <sheetViews>
    <sheetView tabSelected="1" workbookViewId="0">
      <selection activeCell="E1" sqref="E1:E1048576"/>
    </sheetView>
  </sheetViews>
  <sheetFormatPr baseColWidth="10" defaultColWidth="8.83203125" defaultRowHeight="16" x14ac:dyDescent="0.2"/>
  <cols>
    <col min="1" max="1" width="16.83203125" bestFit="1" customWidth="1"/>
    <col min="2" max="2" width="9.6640625" bestFit="1" customWidth="1"/>
    <col min="5" max="5" width="8.5" customWidth="1"/>
  </cols>
  <sheetData>
    <row r="1" spans="1:27" ht="30" customHeight="1" x14ac:dyDescent="0.2">
      <c r="A1" s="1" t="s">
        <v>17</v>
      </c>
      <c r="B1" s="1">
        <f ca="1">YEAR(TODAY())</f>
        <v>2017</v>
      </c>
    </row>
    <row r="2" spans="1:27" ht="35.25" customHeight="1" x14ac:dyDescent="0.2">
      <c r="A2" s="88"/>
      <c r="C2" s="87" t="str">
        <f ca="1">"Planning " &amp;A1&amp; " "&amp;B1</f>
        <v>Planning Février 2017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7" ht="17" thickBot="1" x14ac:dyDescent="0.25">
      <c r="A3" s="89"/>
    </row>
    <row r="4" spans="1:27" ht="17" thickBot="1" x14ac:dyDescent="0.25">
      <c r="A4" s="92"/>
      <c r="B4" s="90"/>
      <c r="C4" s="2" t="s">
        <v>15</v>
      </c>
      <c r="D4" s="3"/>
      <c r="E4" s="3"/>
      <c r="F4" s="3"/>
      <c r="G4" s="3"/>
      <c r="H4" s="4"/>
      <c r="I4" s="5" t="s">
        <v>0</v>
      </c>
      <c r="J4" s="5"/>
      <c r="K4" s="5"/>
      <c r="L4" s="5"/>
      <c r="M4" s="6"/>
      <c r="N4" s="7" t="s">
        <v>1</v>
      </c>
      <c r="O4" s="5"/>
      <c r="P4" s="5"/>
      <c r="Q4" s="5"/>
      <c r="R4" s="6"/>
      <c r="S4" s="7" t="s">
        <v>2</v>
      </c>
      <c r="T4" s="5"/>
      <c r="U4" s="5"/>
      <c r="V4" s="5"/>
      <c r="W4" s="6"/>
    </row>
    <row r="5" spans="1:27" ht="27" thickBot="1" x14ac:dyDescent="0.25">
      <c r="A5" s="88"/>
      <c r="B5" s="15" t="s">
        <v>28</v>
      </c>
      <c r="C5" s="8" t="s">
        <v>3</v>
      </c>
      <c r="D5" s="9"/>
      <c r="E5" s="9"/>
      <c r="F5" s="10"/>
      <c r="G5" s="11" t="s">
        <v>4</v>
      </c>
      <c r="H5" s="12" t="s">
        <v>5</v>
      </c>
      <c r="I5" s="9"/>
      <c r="J5" s="9"/>
      <c r="K5" s="9"/>
      <c r="L5" s="9"/>
      <c r="M5" s="13"/>
      <c r="N5" s="8"/>
      <c r="O5" s="9"/>
      <c r="P5" s="9"/>
      <c r="Q5" s="9"/>
      <c r="R5" s="13"/>
      <c r="S5" s="8"/>
      <c r="T5" s="9"/>
      <c r="U5" s="9"/>
      <c r="V5" s="9"/>
      <c r="W5" s="13"/>
    </row>
    <row r="6" spans="1:27" ht="17" thickTop="1" x14ac:dyDescent="0.2">
      <c r="A6" s="91">
        <f ca="1">IF(WEEKDAY(DATE($B$1,MATCH($A$1,Mois,0),1),2)=7,DATE($B$1,MATCH($A$1,Mois,0),1)+1,IFERROR(IF(WEEKDAY(DATE($B$1,MATCH($A$1,Mois,0),1),2)&lt;&gt;ROW()-5,IF(DAY(A5)&gt;=1,A5+1,""),DATE($B$1,MATCH($A$1,Mois,0),1)),""))</f>
        <v>1</v>
      </c>
      <c r="B6" s="15" t="s">
        <v>6</v>
      </c>
      <c r="C6" s="16">
        <v>0.3125</v>
      </c>
      <c r="D6" s="17">
        <v>0.5</v>
      </c>
      <c r="E6" s="17">
        <v>0.54166666666666663</v>
      </c>
      <c r="F6" s="17">
        <v>0.6875</v>
      </c>
      <c r="G6" s="18">
        <f t="shared" ref="G6:G11" si="0">(D6-C6)+(F6-E6)</f>
        <v>0.33333333333333337</v>
      </c>
      <c r="H6" s="19" t="s">
        <v>7</v>
      </c>
      <c r="I6" s="20"/>
      <c r="J6" s="21"/>
      <c r="K6" s="21"/>
      <c r="L6" s="21"/>
      <c r="M6" s="22">
        <f t="shared" ref="M6:M11" si="1">(J6-I6)+(L6-K6)</f>
        <v>0</v>
      </c>
      <c r="N6" s="23"/>
      <c r="O6" s="24"/>
      <c r="P6" s="24"/>
      <c r="Q6" s="24"/>
      <c r="R6" s="22">
        <f>(O6-N6)+(Q6-P6)</f>
        <v>0</v>
      </c>
      <c r="S6" s="25"/>
      <c r="T6" s="26"/>
      <c r="U6" s="26"/>
      <c r="V6" s="26"/>
      <c r="W6" s="22">
        <f>(T6-S6)+(V6-U6)</f>
        <v>0</v>
      </c>
      <c r="X6" s="90">
        <v>1</v>
      </c>
      <c r="Y6" s="27"/>
    </row>
    <row r="7" spans="1:27" x14ac:dyDescent="0.2">
      <c r="A7" s="91">
        <f ca="1">IFERROR(IF(WEEKDAY(DATE($B$1,MATCH($A$1,Mois,0),1),2)&lt;&gt;ROW()-5,IF(DAY(A6)&gt;=1,A6+1,""),DATE($B$1,MATCH($A$1,Mois,0),1)),"")</f>
        <v>2</v>
      </c>
      <c r="B7" s="15" t="s">
        <v>8</v>
      </c>
      <c r="C7" s="28"/>
      <c r="D7" s="29"/>
      <c r="E7" s="29"/>
      <c r="F7" s="29"/>
      <c r="G7" s="30">
        <f t="shared" si="0"/>
        <v>0</v>
      </c>
      <c r="H7" s="31"/>
      <c r="I7" s="20"/>
      <c r="J7" s="21"/>
      <c r="K7" s="21"/>
      <c r="L7" s="21"/>
      <c r="M7" s="22">
        <f t="shared" si="1"/>
        <v>0</v>
      </c>
      <c r="N7" s="23"/>
      <c r="O7" s="24"/>
      <c r="P7" s="24"/>
      <c r="Q7" s="24"/>
      <c r="R7" s="22">
        <f t="shared" ref="R7:R42" si="2">(O7-N7)+(Q7-P7)</f>
        <v>0</v>
      </c>
      <c r="S7" s="25"/>
      <c r="T7" s="26"/>
      <c r="U7" s="26"/>
      <c r="V7" s="26"/>
      <c r="W7" s="22">
        <f t="shared" ref="W7:W42" si="3">(T7-S7)+(V7-U7)</f>
        <v>0</v>
      </c>
      <c r="X7" s="90">
        <v>2</v>
      </c>
    </row>
    <row r="8" spans="1:27" x14ac:dyDescent="0.2">
      <c r="A8" s="91">
        <f ca="1">IFERROR(IF(WEEKDAY(DATE($B$1,MATCH($A$1,Mois,0),1),2)&lt;&gt;ROW()-5,IF(DAY(A7)&gt;=1,A7+1,""),DATE($B$1,MATCH($A$1,Mois,0),1)),"")</f>
        <v>41305</v>
      </c>
      <c r="B8" s="15" t="s">
        <v>9</v>
      </c>
      <c r="C8" s="28"/>
      <c r="D8" s="29"/>
      <c r="E8" s="29"/>
      <c r="F8" s="29"/>
      <c r="G8" s="30">
        <f t="shared" si="0"/>
        <v>0</v>
      </c>
      <c r="H8" s="31"/>
      <c r="I8" s="20"/>
      <c r="J8" s="21"/>
      <c r="K8" s="21"/>
      <c r="L8" s="21"/>
      <c r="M8" s="22">
        <f t="shared" si="1"/>
        <v>0</v>
      </c>
      <c r="N8" s="23"/>
      <c r="O8" s="24"/>
      <c r="P8" s="24"/>
      <c r="Q8" s="24"/>
      <c r="R8" s="22">
        <f t="shared" si="2"/>
        <v>0</v>
      </c>
      <c r="S8" s="32"/>
      <c r="T8" s="33"/>
      <c r="U8" s="33"/>
      <c r="V8" s="33"/>
      <c r="W8" s="22">
        <f t="shared" si="3"/>
        <v>0</v>
      </c>
      <c r="X8" s="90">
        <v>3</v>
      </c>
    </row>
    <row r="9" spans="1:27" x14ac:dyDescent="0.2">
      <c r="A9" s="91">
        <f ca="1">IFERROR(IF(WEEKDAY(DATE($B$1,MATCH($A$1,Mois,0),1),2)&lt;&gt;ROW()-5,IF(DAY(A8)&gt;=1,A8+1,""),DATE($B$1,MATCH($A$1,Mois,0),1)),"")</f>
        <v>41306</v>
      </c>
      <c r="B9" s="15" t="s">
        <v>10</v>
      </c>
      <c r="C9" s="34"/>
      <c r="D9" s="35"/>
      <c r="E9" s="29"/>
      <c r="F9" s="29"/>
      <c r="G9" s="30">
        <f t="shared" si="0"/>
        <v>0</v>
      </c>
      <c r="H9" s="31"/>
      <c r="I9" s="36"/>
      <c r="J9" s="37"/>
      <c r="K9" s="37"/>
      <c r="L9" s="37"/>
      <c r="M9" s="22">
        <f t="shared" si="1"/>
        <v>0</v>
      </c>
      <c r="N9" s="38"/>
      <c r="O9" s="39"/>
      <c r="P9" s="39"/>
      <c r="Q9" s="39"/>
      <c r="R9" s="22">
        <f t="shared" si="2"/>
        <v>0</v>
      </c>
      <c r="S9" s="25"/>
      <c r="T9" s="26"/>
      <c r="U9" s="26"/>
      <c r="V9" s="26"/>
      <c r="W9" s="22">
        <f t="shared" si="3"/>
        <v>0</v>
      </c>
      <c r="X9" s="90">
        <v>4</v>
      </c>
    </row>
    <row r="10" spans="1:27" x14ac:dyDescent="0.2">
      <c r="A10" s="91">
        <f ca="1">IFERROR(IF(WEEKDAY(DATE($B$1,MATCH($A$1,Mois,0),1),2)&lt;&gt;ROW()-5,IF(DAY(A9)&gt;=1,A9+1,""),DATE($B$1,MATCH($A$1,Mois,0),1)),"")</f>
        <v>41307</v>
      </c>
      <c r="B10" s="15" t="s">
        <v>11</v>
      </c>
      <c r="C10" s="28"/>
      <c r="D10" s="29"/>
      <c r="E10" s="29"/>
      <c r="F10" s="29"/>
      <c r="G10" s="30">
        <f t="shared" si="0"/>
        <v>0</v>
      </c>
      <c r="H10" s="31"/>
      <c r="I10" s="36"/>
      <c r="J10" s="37"/>
      <c r="K10" s="21"/>
      <c r="L10" s="21"/>
      <c r="M10" s="22">
        <f t="shared" si="1"/>
        <v>0</v>
      </c>
      <c r="N10" s="38"/>
      <c r="O10" s="39"/>
      <c r="P10" s="39"/>
      <c r="Q10" s="39"/>
      <c r="R10" s="22">
        <f t="shared" si="2"/>
        <v>0</v>
      </c>
      <c r="S10" s="25"/>
      <c r="T10" s="26"/>
      <c r="U10" s="26"/>
      <c r="V10" s="26"/>
      <c r="W10" s="22">
        <f t="shared" si="3"/>
        <v>0</v>
      </c>
      <c r="X10" s="90">
        <v>5</v>
      </c>
      <c r="Y10" s="40"/>
      <c r="Z10" s="40"/>
      <c r="AA10" s="40"/>
    </row>
    <row r="11" spans="1:27" x14ac:dyDescent="0.2">
      <c r="A11" s="91">
        <f ca="1">IFERROR(IF(WEEKDAY(DATE($B$1,MATCH($A$1,Mois,0),1),2)&lt;&gt;ROW()-5,IF(DAY(A10)&gt;=1,A10+1,""),DATE($B$1,MATCH($A$1,Mois,0),1)),"")</f>
        <v>41308</v>
      </c>
      <c r="B11" s="15" t="s">
        <v>12</v>
      </c>
      <c r="C11" s="34"/>
      <c r="D11" s="35"/>
      <c r="E11" s="35"/>
      <c r="F11" s="35"/>
      <c r="G11" s="30">
        <f t="shared" si="0"/>
        <v>0</v>
      </c>
      <c r="H11" s="31"/>
      <c r="I11" s="20"/>
      <c r="J11" s="21"/>
      <c r="K11" s="21"/>
      <c r="L11" s="21"/>
      <c r="M11" s="22">
        <f t="shared" si="1"/>
        <v>0</v>
      </c>
      <c r="N11" s="38"/>
      <c r="O11" s="39"/>
      <c r="P11" s="39"/>
      <c r="Q11" s="39"/>
      <c r="R11" s="22">
        <f t="shared" si="2"/>
        <v>0</v>
      </c>
      <c r="S11" s="25"/>
      <c r="T11" s="26"/>
      <c r="U11" s="26"/>
      <c r="V11" s="26"/>
      <c r="W11" s="22">
        <f t="shared" si="3"/>
        <v>0</v>
      </c>
      <c r="X11" s="90">
        <v>6</v>
      </c>
    </row>
    <row r="12" spans="1:27" x14ac:dyDescent="0.2">
      <c r="A12" s="14"/>
      <c r="B12" s="41" t="s">
        <v>13</v>
      </c>
      <c r="C12" s="42"/>
      <c r="D12" s="43"/>
      <c r="E12" s="44">
        <f>G12-"35:00"</f>
        <v>-1.125</v>
      </c>
      <c r="F12" s="43"/>
      <c r="G12" s="45">
        <f>SUM(G6:G11)</f>
        <v>0.33333333333333337</v>
      </c>
      <c r="H12" s="46"/>
      <c r="I12" s="43"/>
      <c r="J12" s="43"/>
      <c r="K12" s="44">
        <f>M12-"35:00"</f>
        <v>-1.4583333333333333</v>
      </c>
      <c r="L12" s="43"/>
      <c r="M12" s="46">
        <f>SUM(M6:M11)</f>
        <v>0</v>
      </c>
      <c r="N12" s="42"/>
      <c r="O12" s="43"/>
      <c r="P12" s="44">
        <f>R12-"35:00"</f>
        <v>-1.4583333333333333</v>
      </c>
      <c r="Q12" s="43"/>
      <c r="R12" s="46">
        <f>SUM(R6:R11)</f>
        <v>0</v>
      </c>
      <c r="S12" s="42"/>
      <c r="T12" s="43"/>
      <c r="U12" s="44">
        <f>W12-"35:00"</f>
        <v>-1.4583333333333333</v>
      </c>
      <c r="V12" s="43"/>
      <c r="W12" s="46">
        <f>SUM(W6:W11)</f>
        <v>0</v>
      </c>
    </row>
    <row r="13" spans="1:27" x14ac:dyDescent="0.2">
      <c r="A13" s="91">
        <f ca="1">A11+2</f>
        <v>41310</v>
      </c>
      <c r="B13" s="15" t="s">
        <v>6</v>
      </c>
      <c r="C13" s="28"/>
      <c r="D13" s="29"/>
      <c r="E13" s="29"/>
      <c r="F13" s="29"/>
      <c r="G13" s="30">
        <f>(D13-C13)+(F13-E13)</f>
        <v>0</v>
      </c>
      <c r="H13" s="31"/>
      <c r="I13" s="47"/>
      <c r="J13" s="48"/>
      <c r="K13" s="48"/>
      <c r="L13" s="48"/>
      <c r="M13" s="49">
        <f t="shared" ref="M13:M18" si="4">(J13-I13)+(L13-K13)</f>
        <v>0</v>
      </c>
      <c r="N13" s="50"/>
      <c r="O13" s="51"/>
      <c r="P13" s="51"/>
      <c r="Q13" s="51"/>
      <c r="R13" s="22">
        <f t="shared" si="2"/>
        <v>0</v>
      </c>
      <c r="S13" s="25"/>
      <c r="T13" s="26"/>
      <c r="U13" s="26"/>
      <c r="V13" s="26"/>
      <c r="W13" s="22">
        <f t="shared" si="3"/>
        <v>0</v>
      </c>
    </row>
    <row r="14" spans="1:27" x14ac:dyDescent="0.2">
      <c r="A14" s="91">
        <f t="shared" ref="A14:A18" ca="1" si="5">A13+1</f>
        <v>41311</v>
      </c>
      <c r="B14" s="15" t="s">
        <v>8</v>
      </c>
      <c r="C14" s="28"/>
      <c r="D14" s="29"/>
      <c r="E14" s="29"/>
      <c r="F14" s="29"/>
      <c r="G14" s="30">
        <f t="shared" ref="G14:G18" si="6">(D14-C14)+(F14-E14)</f>
        <v>0</v>
      </c>
      <c r="H14" s="31"/>
      <c r="I14" s="20"/>
      <c r="J14" s="21"/>
      <c r="K14" s="21"/>
      <c r="L14" s="48"/>
      <c r="M14" s="52">
        <f t="shared" si="4"/>
        <v>0</v>
      </c>
      <c r="N14" s="50"/>
      <c r="O14" s="51"/>
      <c r="P14" s="51"/>
      <c r="Q14" s="51"/>
      <c r="R14" s="22">
        <f t="shared" si="2"/>
        <v>0</v>
      </c>
      <c r="S14" s="25"/>
      <c r="T14" s="26"/>
      <c r="U14" s="26"/>
      <c r="V14" s="26"/>
      <c r="W14" s="22">
        <f t="shared" si="3"/>
        <v>0</v>
      </c>
    </row>
    <row r="15" spans="1:27" x14ac:dyDescent="0.2">
      <c r="A15" s="91">
        <f t="shared" ca="1" si="5"/>
        <v>41312</v>
      </c>
      <c r="B15" s="15" t="s">
        <v>9</v>
      </c>
      <c r="C15" s="28"/>
      <c r="D15" s="29"/>
      <c r="E15" s="29"/>
      <c r="F15" s="29"/>
      <c r="G15" s="30">
        <f t="shared" si="6"/>
        <v>0</v>
      </c>
      <c r="H15" s="31"/>
      <c r="I15" s="20"/>
      <c r="J15" s="21"/>
      <c r="K15" s="21"/>
      <c r="L15" s="21"/>
      <c r="M15" s="22">
        <f t="shared" si="4"/>
        <v>0</v>
      </c>
      <c r="N15" s="38"/>
      <c r="O15" s="39"/>
      <c r="P15" s="39"/>
      <c r="Q15" s="39"/>
      <c r="R15" s="22">
        <f t="shared" si="2"/>
        <v>0</v>
      </c>
      <c r="S15" s="25"/>
      <c r="T15" s="26"/>
      <c r="U15" s="26"/>
      <c r="V15" s="26"/>
      <c r="W15" s="22">
        <f t="shared" si="3"/>
        <v>0</v>
      </c>
    </row>
    <row r="16" spans="1:27" x14ac:dyDescent="0.2">
      <c r="A16" s="91">
        <f t="shared" ca="1" si="5"/>
        <v>41313</v>
      </c>
      <c r="B16" s="15" t="s">
        <v>10</v>
      </c>
      <c r="C16" s="28"/>
      <c r="D16" s="29"/>
      <c r="E16" s="29"/>
      <c r="F16" s="29"/>
      <c r="G16" s="30">
        <f t="shared" si="6"/>
        <v>0</v>
      </c>
      <c r="H16" s="31"/>
      <c r="I16" s="36"/>
      <c r="J16" s="37"/>
      <c r="K16" s="37"/>
      <c r="L16" s="37"/>
      <c r="M16" s="52">
        <f t="shared" si="4"/>
        <v>0</v>
      </c>
      <c r="N16" s="38"/>
      <c r="O16" s="39"/>
      <c r="P16" s="39"/>
      <c r="Q16" s="39"/>
      <c r="R16" s="22">
        <f t="shared" si="2"/>
        <v>0</v>
      </c>
      <c r="S16" s="25"/>
      <c r="T16" s="26"/>
      <c r="U16" s="26"/>
      <c r="V16" s="26"/>
      <c r="W16" s="22">
        <f t="shared" si="3"/>
        <v>0</v>
      </c>
    </row>
    <row r="17" spans="1:23" x14ac:dyDescent="0.2">
      <c r="A17" s="91">
        <f t="shared" ca="1" si="5"/>
        <v>41314</v>
      </c>
      <c r="B17" s="15" t="s">
        <v>11</v>
      </c>
      <c r="C17" s="28"/>
      <c r="D17" s="29"/>
      <c r="E17" s="29"/>
      <c r="F17" s="29"/>
      <c r="G17" s="30">
        <f t="shared" si="6"/>
        <v>0</v>
      </c>
      <c r="H17" s="31"/>
      <c r="I17" s="36"/>
      <c r="J17" s="37"/>
      <c r="K17" s="21"/>
      <c r="L17" s="21"/>
      <c r="M17" s="52">
        <f t="shared" si="4"/>
        <v>0</v>
      </c>
      <c r="N17" s="38"/>
      <c r="O17" s="39"/>
      <c r="P17" s="39"/>
      <c r="Q17" s="39"/>
      <c r="R17" s="22">
        <f t="shared" si="2"/>
        <v>0</v>
      </c>
      <c r="S17" s="25"/>
      <c r="T17" s="26"/>
      <c r="U17" s="26"/>
      <c r="V17" s="26"/>
      <c r="W17" s="22">
        <f t="shared" si="3"/>
        <v>0</v>
      </c>
    </row>
    <row r="18" spans="1:23" x14ac:dyDescent="0.2">
      <c r="A18" s="91">
        <f t="shared" ca="1" si="5"/>
        <v>41315</v>
      </c>
      <c r="B18" s="15" t="s">
        <v>12</v>
      </c>
      <c r="C18" s="28"/>
      <c r="D18" s="29"/>
      <c r="E18" s="29"/>
      <c r="F18" s="29"/>
      <c r="G18" s="30">
        <f t="shared" si="6"/>
        <v>0</v>
      </c>
      <c r="H18" s="31"/>
      <c r="I18" s="20"/>
      <c r="J18" s="21"/>
      <c r="K18" s="21"/>
      <c r="L18" s="21"/>
      <c r="M18" s="52">
        <f t="shared" si="4"/>
        <v>0</v>
      </c>
      <c r="N18" s="38"/>
      <c r="O18" s="39"/>
      <c r="P18" s="39"/>
      <c r="Q18" s="39"/>
      <c r="R18" s="22">
        <f t="shared" si="2"/>
        <v>0</v>
      </c>
      <c r="S18" s="25"/>
      <c r="T18" s="26"/>
      <c r="U18" s="26"/>
      <c r="V18" s="26"/>
      <c r="W18" s="22">
        <f t="shared" si="3"/>
        <v>0</v>
      </c>
    </row>
    <row r="19" spans="1:23" x14ac:dyDescent="0.2">
      <c r="A19" s="14"/>
      <c r="B19" s="41" t="s">
        <v>13</v>
      </c>
      <c r="C19" s="42"/>
      <c r="D19" s="43"/>
      <c r="E19" s="44">
        <f>G19-"35:00"</f>
        <v>-1.4583333333333333</v>
      </c>
      <c r="F19" s="43"/>
      <c r="G19" s="53">
        <f>SUM(G13:G18)</f>
        <v>0</v>
      </c>
      <c r="H19" s="46"/>
      <c r="I19" s="54"/>
      <c r="J19" s="55"/>
      <c r="K19" s="56">
        <f>M19-"35:00"</f>
        <v>-1.4583333333333333</v>
      </c>
      <c r="L19" s="55"/>
      <c r="M19" s="57">
        <f>SUM(M13:M18)</f>
        <v>0</v>
      </c>
      <c r="N19" s="42"/>
      <c r="O19" s="43"/>
      <c r="P19" s="44">
        <f>R19-"35:00"</f>
        <v>-1.4583333333333333</v>
      </c>
      <c r="Q19" s="43"/>
      <c r="R19" s="46">
        <f>SUM(R13:R18)</f>
        <v>0</v>
      </c>
      <c r="S19" s="42"/>
      <c r="T19" s="43"/>
      <c r="U19" s="44">
        <f>W19-"35:00"</f>
        <v>-1.4583333333333333</v>
      </c>
      <c r="V19" s="43"/>
      <c r="W19" s="46">
        <f>SUM(W13:W18)</f>
        <v>0</v>
      </c>
    </row>
    <row r="20" spans="1:23" x14ac:dyDescent="0.2">
      <c r="A20" s="91">
        <f ca="1">A18+2</f>
        <v>41317</v>
      </c>
      <c r="B20" s="15" t="s">
        <v>6</v>
      </c>
      <c r="C20" s="28"/>
      <c r="D20" s="29"/>
      <c r="E20" s="29"/>
      <c r="F20" s="29"/>
      <c r="G20" s="30">
        <f t="shared" ref="G20:G25" si="7">(D20-C20)+(F20-E20)</f>
        <v>0</v>
      </c>
      <c r="H20" s="31"/>
      <c r="I20" s="20"/>
      <c r="J20" s="21"/>
      <c r="K20" s="21"/>
      <c r="L20" s="21"/>
      <c r="M20" s="52">
        <f>(J20-I20)+(L20-K20)</f>
        <v>0</v>
      </c>
      <c r="N20" s="23"/>
      <c r="O20" s="24"/>
      <c r="P20" s="24"/>
      <c r="Q20" s="24"/>
      <c r="R20" s="22">
        <f t="shared" si="2"/>
        <v>0</v>
      </c>
      <c r="S20" s="25"/>
      <c r="T20" s="26"/>
      <c r="U20" s="26"/>
      <c r="V20" s="26"/>
      <c r="W20" s="22">
        <f t="shared" si="3"/>
        <v>0</v>
      </c>
    </row>
    <row r="21" spans="1:23" x14ac:dyDescent="0.2">
      <c r="A21" s="91">
        <f t="shared" ref="A21:A25" ca="1" si="8">A20+1</f>
        <v>41318</v>
      </c>
      <c r="B21" s="15" t="s">
        <v>8</v>
      </c>
      <c r="C21" s="28"/>
      <c r="D21" s="29"/>
      <c r="E21" s="29"/>
      <c r="F21" s="29"/>
      <c r="G21" s="30">
        <f t="shared" si="7"/>
        <v>0</v>
      </c>
      <c r="H21" s="31"/>
      <c r="I21" s="20"/>
      <c r="J21" s="21"/>
      <c r="K21" s="21"/>
      <c r="L21" s="21"/>
      <c r="M21" s="52">
        <f t="shared" ref="M21:M42" si="9">(J21-I21)+(L21-K21)</f>
        <v>0</v>
      </c>
      <c r="N21" s="23"/>
      <c r="O21" s="24"/>
      <c r="P21" s="24"/>
      <c r="Q21" s="24"/>
      <c r="R21" s="22">
        <f t="shared" si="2"/>
        <v>0</v>
      </c>
      <c r="S21" s="25"/>
      <c r="T21" s="26"/>
      <c r="U21" s="26"/>
      <c r="V21" s="26"/>
      <c r="W21" s="22">
        <f t="shared" si="3"/>
        <v>0</v>
      </c>
    </row>
    <row r="22" spans="1:23" x14ac:dyDescent="0.2">
      <c r="A22" s="91">
        <f t="shared" ca="1" si="8"/>
        <v>41319</v>
      </c>
      <c r="B22" s="15" t="s">
        <v>9</v>
      </c>
      <c r="C22" s="28"/>
      <c r="D22" s="29"/>
      <c r="E22" s="29"/>
      <c r="F22" s="29"/>
      <c r="G22" s="30">
        <f t="shared" si="7"/>
        <v>0</v>
      </c>
      <c r="H22" s="31"/>
      <c r="I22" s="20"/>
      <c r="J22" s="21"/>
      <c r="K22" s="21"/>
      <c r="L22" s="21"/>
      <c r="M22" s="52">
        <f t="shared" si="9"/>
        <v>0</v>
      </c>
      <c r="N22" s="23"/>
      <c r="O22" s="24"/>
      <c r="P22" s="24"/>
      <c r="Q22" s="24"/>
      <c r="R22" s="22">
        <f t="shared" si="2"/>
        <v>0</v>
      </c>
      <c r="S22" s="32"/>
      <c r="T22" s="33"/>
      <c r="U22" s="33"/>
      <c r="V22" s="33"/>
      <c r="W22" s="22">
        <f t="shared" si="3"/>
        <v>0</v>
      </c>
    </row>
    <row r="23" spans="1:23" x14ac:dyDescent="0.2">
      <c r="A23" s="91">
        <f t="shared" ca="1" si="8"/>
        <v>41320</v>
      </c>
      <c r="B23" s="15" t="s">
        <v>10</v>
      </c>
      <c r="C23" s="34"/>
      <c r="D23" s="35"/>
      <c r="E23" s="29"/>
      <c r="F23" s="29"/>
      <c r="G23" s="30">
        <f t="shared" si="7"/>
        <v>0</v>
      </c>
      <c r="H23" s="31"/>
      <c r="I23" s="36"/>
      <c r="J23" s="37"/>
      <c r="K23" s="37"/>
      <c r="L23" s="37"/>
      <c r="M23" s="52">
        <f t="shared" si="9"/>
        <v>0</v>
      </c>
      <c r="N23" s="38"/>
      <c r="O23" s="39"/>
      <c r="P23" s="39"/>
      <c r="Q23" s="39"/>
      <c r="R23" s="22">
        <f t="shared" si="2"/>
        <v>0</v>
      </c>
      <c r="S23" s="25"/>
      <c r="T23" s="26"/>
      <c r="U23" s="26"/>
      <c r="V23" s="26"/>
      <c r="W23" s="22">
        <f t="shared" si="3"/>
        <v>0</v>
      </c>
    </row>
    <row r="24" spans="1:23" x14ac:dyDescent="0.2">
      <c r="A24" s="91">
        <f t="shared" ca="1" si="8"/>
        <v>41321</v>
      </c>
      <c r="B24" s="15" t="s">
        <v>11</v>
      </c>
      <c r="C24" s="28"/>
      <c r="D24" s="29"/>
      <c r="E24" s="29"/>
      <c r="F24" s="29"/>
      <c r="G24" s="30">
        <f t="shared" si="7"/>
        <v>0</v>
      </c>
      <c r="H24" s="31"/>
      <c r="I24" s="36"/>
      <c r="J24" s="37"/>
      <c r="K24" s="21"/>
      <c r="L24" s="21"/>
      <c r="M24" s="52">
        <f t="shared" si="9"/>
        <v>0</v>
      </c>
      <c r="N24" s="38"/>
      <c r="O24" s="39"/>
      <c r="P24" s="39"/>
      <c r="Q24" s="39"/>
      <c r="R24" s="22">
        <f t="shared" si="2"/>
        <v>0</v>
      </c>
      <c r="S24" s="25"/>
      <c r="T24" s="26"/>
      <c r="U24" s="26"/>
      <c r="V24" s="26"/>
      <c r="W24" s="22">
        <f t="shared" si="3"/>
        <v>0</v>
      </c>
    </row>
    <row r="25" spans="1:23" x14ac:dyDescent="0.2">
      <c r="A25" s="91">
        <f t="shared" ca="1" si="8"/>
        <v>41322</v>
      </c>
      <c r="B25" s="15" t="s">
        <v>12</v>
      </c>
      <c r="C25" s="34"/>
      <c r="D25" s="35"/>
      <c r="E25" s="35"/>
      <c r="F25" s="35"/>
      <c r="G25" s="30">
        <f t="shared" si="7"/>
        <v>0</v>
      </c>
      <c r="H25" s="31"/>
      <c r="I25" s="20"/>
      <c r="J25" s="21"/>
      <c r="K25" s="21"/>
      <c r="L25" s="21"/>
      <c r="M25" s="52">
        <f t="shared" si="9"/>
        <v>0</v>
      </c>
      <c r="N25" s="38"/>
      <c r="O25" s="39"/>
      <c r="P25" s="39"/>
      <c r="Q25" s="39"/>
      <c r="R25" s="22">
        <f t="shared" si="2"/>
        <v>0</v>
      </c>
      <c r="S25" s="25"/>
      <c r="T25" s="26"/>
      <c r="U25" s="26"/>
      <c r="V25" s="26"/>
      <c r="W25" s="22">
        <f t="shared" si="3"/>
        <v>0</v>
      </c>
    </row>
    <row r="26" spans="1:23" x14ac:dyDescent="0.2">
      <c r="A26" s="14"/>
      <c r="B26" s="41" t="s">
        <v>13</v>
      </c>
      <c r="C26" s="42"/>
      <c r="D26" s="43"/>
      <c r="E26" s="44">
        <f>G26-"35:00"</f>
        <v>-1.4583333333333333</v>
      </c>
      <c r="F26" s="43"/>
      <c r="G26" s="45">
        <f>SUM(G20:G25)</f>
        <v>0</v>
      </c>
      <c r="H26" s="53"/>
      <c r="I26" s="54"/>
      <c r="J26" s="55"/>
      <c r="K26" s="44">
        <f>M26-"35:00"</f>
        <v>-1.4583333333333333</v>
      </c>
      <c r="L26" s="55"/>
      <c r="M26" s="46">
        <f>SUM(M20:M25)</f>
        <v>0</v>
      </c>
      <c r="N26" s="42"/>
      <c r="O26" s="43"/>
      <c r="P26" s="44">
        <f>R26-"35:00"</f>
        <v>-1.4583333333333333</v>
      </c>
      <c r="Q26" s="43"/>
      <c r="R26" s="46">
        <f>SUM(R20:R25)</f>
        <v>0</v>
      </c>
      <c r="S26" s="42"/>
      <c r="T26" s="43"/>
      <c r="U26" s="44">
        <f>W26-"35:00"</f>
        <v>-1.4583333333333333</v>
      </c>
      <c r="V26" s="43"/>
      <c r="W26" s="46">
        <f>SUM(W20:W25)</f>
        <v>0</v>
      </c>
    </row>
    <row r="27" spans="1:23" x14ac:dyDescent="0.2">
      <c r="A27" s="91">
        <f ca="1">A25+2</f>
        <v>41324</v>
      </c>
      <c r="B27" s="15" t="s">
        <v>6</v>
      </c>
      <c r="C27" s="28"/>
      <c r="D27" s="29"/>
      <c r="E27" s="29"/>
      <c r="F27" s="29"/>
      <c r="G27" s="30">
        <f>(D27-C27)+(F27-E27)</f>
        <v>0</v>
      </c>
      <c r="H27" s="31"/>
      <c r="I27" s="20"/>
      <c r="J27" s="21"/>
      <c r="K27" s="48"/>
      <c r="L27" s="21"/>
      <c r="M27" s="52">
        <f t="shared" si="9"/>
        <v>0</v>
      </c>
      <c r="N27" s="23"/>
      <c r="O27" s="24"/>
      <c r="P27" s="24"/>
      <c r="Q27" s="24"/>
      <c r="R27" s="22">
        <f t="shared" si="2"/>
        <v>0</v>
      </c>
      <c r="S27" s="25"/>
      <c r="T27" s="26"/>
      <c r="U27" s="26"/>
      <c r="V27" s="26"/>
      <c r="W27" s="22">
        <f t="shared" si="3"/>
        <v>0</v>
      </c>
    </row>
    <row r="28" spans="1:23" x14ac:dyDescent="0.2">
      <c r="A28" s="91">
        <f t="shared" ref="A28" ca="1" si="10">A27+1</f>
        <v>41325</v>
      </c>
      <c r="B28" s="15" t="s">
        <v>8</v>
      </c>
      <c r="C28" s="28"/>
      <c r="D28" s="29"/>
      <c r="E28" s="29"/>
      <c r="F28" s="29"/>
      <c r="G28" s="30">
        <f>(D28-C28)+(F28-E28)</f>
        <v>0</v>
      </c>
      <c r="H28" s="31"/>
      <c r="I28" s="20"/>
      <c r="J28" s="21"/>
      <c r="K28" s="21"/>
      <c r="L28" s="21"/>
      <c r="M28" s="52">
        <f t="shared" si="9"/>
        <v>0</v>
      </c>
      <c r="N28" s="23"/>
      <c r="O28" s="24"/>
      <c r="P28" s="24"/>
      <c r="Q28" s="24"/>
      <c r="R28" s="22">
        <f t="shared" si="2"/>
        <v>0</v>
      </c>
      <c r="S28" s="25"/>
      <c r="T28" s="26"/>
      <c r="U28" s="26"/>
      <c r="V28" s="26"/>
      <c r="W28" s="22">
        <f t="shared" si="3"/>
        <v>0</v>
      </c>
    </row>
    <row r="29" spans="1:23" x14ac:dyDescent="0.2">
      <c r="A29" s="91">
        <f ca="1">IF(A28="","",IF(A28+1&lt;=DATE($B$1,MATCH($A$1,Mois,0)+1,0),A28+1,""))</f>
        <v>41326</v>
      </c>
      <c r="B29" s="15" t="s">
        <v>9</v>
      </c>
      <c r="C29" s="28"/>
      <c r="D29" s="29"/>
      <c r="E29" s="29"/>
      <c r="F29" s="29"/>
      <c r="G29" s="30">
        <f t="shared" ref="G29:G31" si="11">(D29-C29)+(F29-E29)</f>
        <v>0</v>
      </c>
      <c r="H29" s="31"/>
      <c r="I29" s="20"/>
      <c r="J29" s="21"/>
      <c r="K29" s="21"/>
      <c r="L29" s="21"/>
      <c r="M29" s="52">
        <f t="shared" si="9"/>
        <v>0</v>
      </c>
      <c r="N29" s="23"/>
      <c r="O29" s="24"/>
      <c r="P29" s="24"/>
      <c r="Q29" s="24"/>
      <c r="R29" s="22">
        <f t="shared" si="2"/>
        <v>0</v>
      </c>
      <c r="S29" s="25"/>
      <c r="T29" s="26"/>
      <c r="U29" s="26"/>
      <c r="V29" s="26"/>
      <c r="W29" s="22">
        <f t="shared" si="3"/>
        <v>0</v>
      </c>
    </row>
    <row r="30" spans="1:23" x14ac:dyDescent="0.2">
      <c r="A30" s="91">
        <f ca="1">IF(A29="","",IF(A29+1&lt;=DATE($B$1,MATCH($A$1,Mois,0)+1,0),A29+1,""))</f>
        <v>41327</v>
      </c>
      <c r="B30" s="15" t="s">
        <v>10</v>
      </c>
      <c r="C30" s="28"/>
      <c r="D30" s="29"/>
      <c r="E30" s="29"/>
      <c r="F30" s="29"/>
      <c r="G30" s="30">
        <f t="shared" si="11"/>
        <v>0</v>
      </c>
      <c r="H30" s="31"/>
      <c r="I30" s="36"/>
      <c r="J30" s="37"/>
      <c r="K30" s="37"/>
      <c r="L30" s="37"/>
      <c r="M30" s="52">
        <f t="shared" si="9"/>
        <v>0</v>
      </c>
      <c r="N30" s="38"/>
      <c r="O30" s="39"/>
      <c r="P30" s="39"/>
      <c r="Q30" s="39"/>
      <c r="R30" s="22">
        <f t="shared" si="2"/>
        <v>0</v>
      </c>
      <c r="S30" s="25"/>
      <c r="T30" s="26"/>
      <c r="U30" s="26"/>
      <c r="V30" s="26"/>
      <c r="W30" s="22">
        <f t="shared" si="3"/>
        <v>0</v>
      </c>
    </row>
    <row r="31" spans="1:23" x14ac:dyDescent="0.2">
      <c r="A31" s="91">
        <f ca="1">IF(A30="","",IF(A30+1&lt;=DATE($B$1,MATCH($A$1,Mois,0)+1,0),A30+1,""))</f>
        <v>41328</v>
      </c>
      <c r="B31" s="15" t="s">
        <v>11</v>
      </c>
      <c r="C31" s="28"/>
      <c r="D31" s="29"/>
      <c r="E31" s="29"/>
      <c r="F31" s="29"/>
      <c r="G31" s="30">
        <f t="shared" si="11"/>
        <v>0</v>
      </c>
      <c r="H31" s="31"/>
      <c r="I31" s="36"/>
      <c r="J31" s="37"/>
      <c r="K31" s="21"/>
      <c r="L31" s="21"/>
      <c r="M31" s="52">
        <f t="shared" si="9"/>
        <v>0</v>
      </c>
      <c r="N31" s="38"/>
      <c r="O31" s="39"/>
      <c r="P31" s="39"/>
      <c r="Q31" s="39"/>
      <c r="R31" s="22">
        <f t="shared" si="2"/>
        <v>0</v>
      </c>
      <c r="S31" s="25"/>
      <c r="T31" s="26"/>
      <c r="U31" s="26"/>
      <c r="V31" s="26"/>
      <c r="W31" s="22">
        <f t="shared" si="3"/>
        <v>0</v>
      </c>
    </row>
    <row r="32" spans="1:23" x14ac:dyDescent="0.2">
      <c r="A32" s="91">
        <f ca="1">IF(A31="","",IF(A31+1&lt;=DATE($B$1,MATCH($A$1,Mois,0)+1,0),A31+1,""))</f>
        <v>41329</v>
      </c>
      <c r="B32" s="15" t="s">
        <v>12</v>
      </c>
      <c r="C32" s="28"/>
      <c r="D32" s="29"/>
      <c r="E32" s="29"/>
      <c r="F32" s="29"/>
      <c r="G32" s="30">
        <f>(D32-C32)+(F32-E32)</f>
        <v>0</v>
      </c>
      <c r="H32" s="31"/>
      <c r="I32" s="20"/>
      <c r="J32" s="21"/>
      <c r="K32" s="21"/>
      <c r="L32" s="21"/>
      <c r="M32" s="52">
        <f t="shared" si="9"/>
        <v>0</v>
      </c>
      <c r="N32" s="38"/>
      <c r="O32" s="39"/>
      <c r="P32" s="39"/>
      <c r="Q32" s="39"/>
      <c r="R32" s="22">
        <f t="shared" si="2"/>
        <v>0</v>
      </c>
      <c r="S32" s="25"/>
      <c r="T32" s="26"/>
      <c r="U32" s="26"/>
      <c r="V32" s="26"/>
      <c r="W32" s="22">
        <f t="shared" si="3"/>
        <v>0</v>
      </c>
    </row>
    <row r="33" spans="1:23" x14ac:dyDescent="0.2">
      <c r="A33" s="14"/>
      <c r="B33" s="41" t="s">
        <v>13</v>
      </c>
      <c r="C33" s="42"/>
      <c r="D33" s="43"/>
      <c r="E33" s="44">
        <f>G33-"35:00"</f>
        <v>-1.4583333333333333</v>
      </c>
      <c r="F33" s="43"/>
      <c r="G33" s="45">
        <f>SUM(G27:G32)</f>
        <v>0</v>
      </c>
      <c r="H33" s="53"/>
      <c r="I33" s="54"/>
      <c r="J33" s="43"/>
      <c r="K33" s="56">
        <f>M33-"35:00"</f>
        <v>-1.4583333333333333</v>
      </c>
      <c r="L33" s="58"/>
      <c r="M33" s="46">
        <f>SUM(M27:M32)</f>
        <v>0</v>
      </c>
      <c r="N33" s="42"/>
      <c r="O33" s="43"/>
      <c r="P33" s="44">
        <f>R33-"35:00"</f>
        <v>-1.4583333333333333</v>
      </c>
      <c r="Q33" s="55"/>
      <c r="R33" s="59">
        <f>SUM(R27:R32)</f>
        <v>0</v>
      </c>
      <c r="S33" s="42"/>
      <c r="T33" s="43"/>
      <c r="U33" s="44">
        <f>W33-"35:00"</f>
        <v>-1.4583333333333333</v>
      </c>
      <c r="V33" s="43"/>
      <c r="W33" s="46">
        <f>SUM(W27:W32)</f>
        <v>0</v>
      </c>
    </row>
    <row r="34" spans="1:23" x14ac:dyDescent="0.2">
      <c r="A34" s="91">
        <f ca="1">IF(A32="","",IF(A32+2&lt;=DATE($B$1,MATCH($A$1,Mois,0)+1,0),A32+2,""))</f>
        <v>41331</v>
      </c>
      <c r="B34" s="15" t="s">
        <v>6</v>
      </c>
      <c r="C34" s="28"/>
      <c r="D34" s="29"/>
      <c r="E34" s="29"/>
      <c r="F34" s="29"/>
      <c r="G34" s="30">
        <f t="shared" ref="G34:G39" si="12">(D34-C34)+(F34-E34)</f>
        <v>0</v>
      </c>
      <c r="H34" s="31"/>
      <c r="I34" s="47"/>
      <c r="J34" s="48"/>
      <c r="K34" s="21"/>
      <c r="L34" s="48"/>
      <c r="M34" s="52">
        <f t="shared" si="9"/>
        <v>0</v>
      </c>
      <c r="N34" s="23"/>
      <c r="O34" s="24"/>
      <c r="P34" s="24"/>
      <c r="Q34" s="24"/>
      <c r="R34" s="22">
        <f t="shared" si="2"/>
        <v>0</v>
      </c>
      <c r="S34" s="25"/>
      <c r="T34" s="26"/>
      <c r="U34" s="26"/>
      <c r="V34" s="26"/>
      <c r="W34" s="22">
        <f t="shared" si="3"/>
        <v>0</v>
      </c>
    </row>
    <row r="35" spans="1:23" x14ac:dyDescent="0.2">
      <c r="A35" s="91">
        <f ca="1">IF(A34="","",IF(A34+1&lt;=DATE($B$1,MATCH($A$1,Mois,0)+1,0),A34+1,""))</f>
        <v>41332</v>
      </c>
      <c r="B35" s="15" t="s">
        <v>8</v>
      </c>
      <c r="C35" s="28"/>
      <c r="D35" s="29"/>
      <c r="E35" s="29"/>
      <c r="F35" s="29"/>
      <c r="G35" s="30">
        <f t="shared" si="12"/>
        <v>0</v>
      </c>
      <c r="H35" s="31"/>
      <c r="I35" s="20"/>
      <c r="J35" s="21"/>
      <c r="K35" s="21"/>
      <c r="L35" s="21"/>
      <c r="M35" s="52">
        <f t="shared" si="9"/>
        <v>0</v>
      </c>
      <c r="N35" s="23"/>
      <c r="O35" s="24"/>
      <c r="P35" s="24"/>
      <c r="Q35" s="24"/>
      <c r="R35" s="22">
        <f t="shared" si="2"/>
        <v>0</v>
      </c>
      <c r="S35" s="25"/>
      <c r="T35" s="26"/>
      <c r="U35" s="26"/>
      <c r="V35" s="26"/>
      <c r="W35" s="22">
        <f t="shared" si="3"/>
        <v>0</v>
      </c>
    </row>
    <row r="36" spans="1:23" x14ac:dyDescent="0.2">
      <c r="A36" s="91" t="str">
        <f ca="1">IF(A35="","",IF(A35+1&lt;=DATE($B$1,MATCH($A$1,Mois,0)+1,0),A35+1,""))</f>
        <v/>
      </c>
      <c r="B36" s="15" t="s">
        <v>9</v>
      </c>
      <c r="C36" s="34"/>
      <c r="D36" s="35"/>
      <c r="E36" s="35"/>
      <c r="F36" s="35"/>
      <c r="G36" s="60">
        <f t="shared" si="12"/>
        <v>0</v>
      </c>
      <c r="H36" s="31"/>
      <c r="I36" s="47"/>
      <c r="J36" s="48"/>
      <c r="K36" s="48"/>
      <c r="L36" s="48"/>
      <c r="M36" s="52">
        <f t="shared" si="9"/>
        <v>0</v>
      </c>
      <c r="N36" s="61"/>
      <c r="O36" s="51"/>
      <c r="P36" s="51"/>
      <c r="Q36" s="51"/>
      <c r="R36" s="22">
        <f t="shared" si="2"/>
        <v>0</v>
      </c>
      <c r="S36" s="62"/>
      <c r="T36" s="63"/>
      <c r="U36" s="63"/>
      <c r="V36" s="63"/>
      <c r="W36" s="22">
        <f t="shared" si="3"/>
        <v>0</v>
      </c>
    </row>
    <row r="37" spans="1:23" x14ac:dyDescent="0.2">
      <c r="A37" s="91" t="str">
        <f ca="1">IF(A36="","",IF(A36+1&lt;=DATE($B$1,MATCH($A$1,Mois,0)+1,0),A36+1,""))</f>
        <v/>
      </c>
      <c r="B37" s="15" t="s">
        <v>10</v>
      </c>
      <c r="C37" s="64"/>
      <c r="D37" s="65"/>
      <c r="E37" s="65"/>
      <c r="F37" s="65"/>
      <c r="G37" s="30">
        <f t="shared" si="12"/>
        <v>0</v>
      </c>
      <c r="H37" s="31"/>
      <c r="I37" s="66"/>
      <c r="J37" s="48"/>
      <c r="K37" s="48"/>
      <c r="L37" s="48"/>
      <c r="M37" s="52">
        <f t="shared" si="9"/>
        <v>0</v>
      </c>
      <c r="N37" s="61"/>
      <c r="O37" s="51"/>
      <c r="P37" s="51"/>
      <c r="Q37" s="51"/>
      <c r="R37" s="22">
        <f t="shared" si="2"/>
        <v>0</v>
      </c>
      <c r="S37" s="62"/>
      <c r="T37" s="63"/>
      <c r="U37" s="63"/>
      <c r="V37" s="63"/>
      <c r="W37" s="22">
        <f t="shared" si="3"/>
        <v>0</v>
      </c>
    </row>
    <row r="38" spans="1:23" x14ac:dyDescent="0.2">
      <c r="A38" s="91" t="str">
        <f ca="1">IF(A37="","",IF(A37+1&lt;=DATE($B$1,MATCH($A$1,Mois,0)+1,0),A37+1,""))</f>
        <v/>
      </c>
      <c r="B38" s="15" t="s">
        <v>11</v>
      </c>
      <c r="C38" s="64"/>
      <c r="D38" s="65"/>
      <c r="E38" s="65"/>
      <c r="F38" s="65"/>
      <c r="G38" s="30">
        <f t="shared" si="12"/>
        <v>0</v>
      </c>
      <c r="H38" s="31"/>
      <c r="I38" s="66"/>
      <c r="J38" s="48"/>
      <c r="K38" s="48"/>
      <c r="L38" s="48"/>
      <c r="M38" s="52">
        <f t="shared" si="9"/>
        <v>0</v>
      </c>
      <c r="N38" s="61"/>
      <c r="O38" s="51"/>
      <c r="P38" s="51"/>
      <c r="Q38" s="51"/>
      <c r="R38" s="22">
        <f t="shared" si="2"/>
        <v>0</v>
      </c>
      <c r="S38" s="62"/>
      <c r="T38" s="63"/>
      <c r="U38" s="63"/>
      <c r="V38" s="63"/>
      <c r="W38" s="22">
        <f t="shared" si="3"/>
        <v>0</v>
      </c>
    </row>
    <row r="39" spans="1:23" x14ac:dyDescent="0.2">
      <c r="A39" s="91" t="str">
        <f ca="1">IF(A38="","",IF(A38+1&lt;=DATE($B$1,MATCH($A$1,Mois,0)+1,0),A38+1,""))</f>
        <v/>
      </c>
      <c r="B39" s="15" t="s">
        <v>12</v>
      </c>
      <c r="C39" s="64"/>
      <c r="D39" s="65"/>
      <c r="E39" s="65"/>
      <c r="F39" s="65"/>
      <c r="G39" s="30">
        <f t="shared" si="12"/>
        <v>0</v>
      </c>
      <c r="H39" s="31"/>
      <c r="I39" s="66"/>
      <c r="J39" s="48"/>
      <c r="K39" s="48"/>
      <c r="L39" s="48"/>
      <c r="M39" s="52">
        <f t="shared" si="9"/>
        <v>0</v>
      </c>
      <c r="N39" s="61"/>
      <c r="O39" s="51"/>
      <c r="P39" s="51"/>
      <c r="Q39" s="51"/>
      <c r="R39" s="22">
        <f t="shared" si="2"/>
        <v>0</v>
      </c>
      <c r="S39" s="62"/>
      <c r="T39" s="63"/>
      <c r="U39" s="63"/>
      <c r="V39" s="63"/>
      <c r="W39" s="22">
        <f t="shared" si="3"/>
        <v>0</v>
      </c>
    </row>
    <row r="40" spans="1:23" x14ac:dyDescent="0.2">
      <c r="A40" s="14"/>
      <c r="B40" s="41" t="s">
        <v>13</v>
      </c>
      <c r="C40" s="42"/>
      <c r="D40" s="43"/>
      <c r="E40" s="44">
        <f>G40-"35:00"</f>
        <v>-1.4583333333333333</v>
      </c>
      <c r="F40" s="43"/>
      <c r="G40" s="45">
        <f>SUM(G34:G39)</f>
        <v>0</v>
      </c>
      <c r="H40" s="46"/>
      <c r="I40" s="42"/>
      <c r="J40" s="43"/>
      <c r="K40" s="44">
        <f>M40-"35:00"</f>
        <v>-1.4583333333333333</v>
      </c>
      <c r="L40" s="43"/>
      <c r="M40" s="46">
        <f>SUM(M34:M39)</f>
        <v>0</v>
      </c>
      <c r="N40" s="42"/>
      <c r="O40" s="43"/>
      <c r="P40" s="44">
        <f>R40-"35:00"</f>
        <v>-1.4583333333333333</v>
      </c>
      <c r="Q40" s="43"/>
      <c r="R40" s="59">
        <f>SUM(R34:R39)</f>
        <v>0</v>
      </c>
      <c r="S40" s="42"/>
      <c r="T40" s="43"/>
      <c r="U40" s="44">
        <f>W40-"35:00"</f>
        <v>-1.4583333333333333</v>
      </c>
      <c r="V40" s="43"/>
      <c r="W40" s="59">
        <f>SUM(W34:W39)</f>
        <v>0</v>
      </c>
    </row>
    <row r="41" spans="1:23" x14ac:dyDescent="0.2">
      <c r="A41" s="91" t="str">
        <f ca="1">IF(A39="","",IF(A39+2&lt;=DATE($B$1,MATCH($A$1,Mois,0)+1,0),A39+2,""))</f>
        <v/>
      </c>
      <c r="B41" s="15" t="s">
        <v>6</v>
      </c>
      <c r="C41" s="67"/>
      <c r="D41" s="68"/>
      <c r="E41" s="68"/>
      <c r="F41" s="68"/>
      <c r="G41" s="30">
        <f>(D41-C41)+(F41-E41)</f>
        <v>0</v>
      </c>
      <c r="H41" s="31"/>
      <c r="I41" s="69"/>
      <c r="J41" s="70"/>
      <c r="K41" s="70"/>
      <c r="L41" s="70"/>
      <c r="M41" s="52">
        <f t="shared" si="9"/>
        <v>0</v>
      </c>
      <c r="N41" s="71"/>
      <c r="O41" s="72"/>
      <c r="P41" s="72"/>
      <c r="Q41" s="72"/>
      <c r="R41" s="73">
        <f t="shared" si="2"/>
        <v>0</v>
      </c>
      <c r="S41" s="74"/>
      <c r="T41" s="75"/>
      <c r="U41" s="75"/>
      <c r="V41" s="75"/>
      <c r="W41" s="22">
        <f t="shared" si="3"/>
        <v>0</v>
      </c>
    </row>
    <row r="42" spans="1:23" x14ac:dyDescent="0.2">
      <c r="A42" s="91" t="str">
        <f ca="1">IF(A41="","",IF(A41+1&lt;=DATE($B$1,MATCH($A$1,Mois,0)+1,0),A41+1,""))</f>
        <v/>
      </c>
      <c r="B42" s="15" t="s">
        <v>8</v>
      </c>
      <c r="C42" s="67"/>
      <c r="D42" s="68"/>
      <c r="E42" s="68"/>
      <c r="F42" s="68"/>
      <c r="G42" s="30">
        <f>(D42-C42)+(F42-E42)</f>
        <v>0</v>
      </c>
      <c r="H42" s="31"/>
      <c r="I42" s="69"/>
      <c r="J42" s="70"/>
      <c r="K42" s="70"/>
      <c r="L42" s="70"/>
      <c r="M42" s="52">
        <f t="shared" si="9"/>
        <v>0</v>
      </c>
      <c r="N42" s="71"/>
      <c r="O42" s="72"/>
      <c r="P42" s="72"/>
      <c r="Q42" s="72"/>
      <c r="R42" s="73">
        <f t="shared" si="2"/>
        <v>0</v>
      </c>
      <c r="S42" s="74"/>
      <c r="T42" s="75"/>
      <c r="U42" s="75"/>
      <c r="V42" s="75"/>
      <c r="W42" s="22">
        <f t="shared" si="3"/>
        <v>0</v>
      </c>
    </row>
    <row r="43" spans="1:23" x14ac:dyDescent="0.2">
      <c r="A43" s="14"/>
      <c r="B43" s="41" t="s">
        <v>13</v>
      </c>
      <c r="C43" s="76"/>
      <c r="D43" s="77"/>
      <c r="E43" s="77"/>
      <c r="F43" s="77"/>
      <c r="G43" s="78">
        <f>SUM(G41:G42)</f>
        <v>0</v>
      </c>
      <c r="H43" s="79"/>
      <c r="I43" s="80"/>
      <c r="J43" s="81"/>
      <c r="K43" s="81"/>
      <c r="L43" s="81"/>
      <c r="M43" s="82">
        <f>SUM(M41:M42)</f>
        <v>0</v>
      </c>
      <c r="N43" s="80"/>
      <c r="O43" s="81"/>
      <c r="P43" s="81"/>
      <c r="Q43" s="81"/>
      <c r="R43" s="82">
        <f>SUM(R41:R42)</f>
        <v>0</v>
      </c>
      <c r="S43" s="80"/>
      <c r="T43" s="81"/>
      <c r="U43" s="81"/>
      <c r="V43" s="81"/>
      <c r="W43" s="82">
        <f>SUM(W41:W42)</f>
        <v>0</v>
      </c>
    </row>
    <row r="44" spans="1:23" x14ac:dyDescent="0.2">
      <c r="A44" s="83" t="s">
        <v>14</v>
      </c>
      <c r="B44" s="83"/>
      <c r="C44" s="84"/>
      <c r="D44" s="84"/>
      <c r="E44" s="84"/>
      <c r="F44" s="84"/>
      <c r="G44" s="85">
        <f>SUM(G43,G40,G33,G26,G19,G12)</f>
        <v>0.33333333333333337</v>
      </c>
      <c r="H44" s="86"/>
      <c r="I44" s="84"/>
      <c r="J44" s="84"/>
      <c r="K44" s="84"/>
      <c r="L44" s="84"/>
      <c r="M44" s="85">
        <f>SUM(M43,M40,M33,M26,M19,M12)</f>
        <v>0</v>
      </c>
      <c r="N44" s="84"/>
      <c r="O44" s="84"/>
      <c r="P44" s="84"/>
      <c r="Q44" s="84"/>
      <c r="R44" s="85">
        <f>SUM(R43,R40,R33,R26,R19,R12)</f>
        <v>0</v>
      </c>
      <c r="S44" s="84"/>
      <c r="T44" s="84"/>
      <c r="U44" s="84"/>
      <c r="V44" s="84"/>
      <c r="W44" s="85">
        <f>SUM(W43,W40,W33,W26,W19,W12)</f>
        <v>0</v>
      </c>
    </row>
  </sheetData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A12"/>
  <sheetViews>
    <sheetView workbookViewId="0"/>
  </sheetViews>
  <sheetFormatPr baseColWidth="10" defaultColWidth="8.83203125" defaultRowHeight="16" x14ac:dyDescent="0.2"/>
  <cols>
    <col min="1" max="1" width="9.5" bestFit="1" customWidth="1"/>
  </cols>
  <sheetData>
    <row r="1" spans="1:1" x14ac:dyDescent="0.2">
      <c r="A1" t="s">
        <v>16</v>
      </c>
    </row>
    <row r="2" spans="1:1" x14ac:dyDescent="0.2">
      <c r="A2" t="s">
        <v>17</v>
      </c>
    </row>
    <row r="3" spans="1:1" x14ac:dyDescent="0.2">
      <c r="A3" t="s">
        <v>18</v>
      </c>
    </row>
    <row r="4" spans="1:1" x14ac:dyDescent="0.2">
      <c r="A4" t="s">
        <v>19</v>
      </c>
    </row>
    <row r="5" spans="1:1" x14ac:dyDescent="0.2">
      <c r="A5" t="s">
        <v>20</v>
      </c>
    </row>
    <row r="6" spans="1:1" x14ac:dyDescent="0.2">
      <c r="A6" t="s">
        <v>21</v>
      </c>
    </row>
    <row r="7" spans="1:1" x14ac:dyDescent="0.2">
      <c r="A7" t="s">
        <v>22</v>
      </c>
    </row>
    <row r="8" spans="1:1" x14ac:dyDescent="0.2">
      <c r="A8" t="s">
        <v>23</v>
      </c>
    </row>
    <row r="9" spans="1:1" x14ac:dyDescent="0.2">
      <c r="A9" t="s">
        <v>24</v>
      </c>
    </row>
    <row r="10" spans="1:1" x14ac:dyDescent="0.2">
      <c r="A10" t="s">
        <v>25</v>
      </c>
    </row>
    <row r="11" spans="1:1" x14ac:dyDescent="0.2">
      <c r="A11" t="s">
        <v>26</v>
      </c>
    </row>
    <row r="12" spans="1:1" x14ac:dyDescent="0.2">
      <c r="A1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Variables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2017-10-03T09:39:05Z</dcterms:created>
  <dcterms:modified xsi:type="dcterms:W3CDTF">2017-10-08T12:03:55Z</dcterms:modified>
</cp:coreProperties>
</file>