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1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ma/Desktop/FACTURES/"/>
    </mc:Choice>
  </mc:AlternateContent>
  <xr:revisionPtr revIDLastSave="0" documentId="13_ncr:1_{BE3A5A40-C0AB-0D41-918C-B18C457BDC72}" xr6:coauthVersionLast="47" xr6:coauthVersionMax="47" xr10:uidLastSave="{00000000-0000-0000-0000-000000000000}"/>
  <bookViews>
    <workbookView xWindow="2820" yWindow="5340" windowWidth="26860" windowHeight="12560" activeTab="2" xr2:uid="{6C6452D0-D185-964D-AC48-8ECCBE191821}"/>
  </bookViews>
  <sheets>
    <sheet name="Clients" sheetId="3" r:id="rId1"/>
    <sheet name="Reference_Tarifs" sheetId="10" r:id="rId2"/>
    <sheet name="Facture " sheetId="8" r:id="rId3"/>
    <sheet name="Historique_Factures" sheetId="9" r:id="rId4"/>
  </sheets>
  <definedNames>
    <definedName name="Client">Clients!$B$3:$B$500</definedName>
    <definedName name="NumeroFacture" localSheetId="2">'Facture '!$F$3</definedName>
    <definedName name="NumeroFacture">'Facture '!$F$3</definedName>
    <definedName name="_xlnm.Print_Area" localSheetId="2">'Facture '!$A$1:$H$47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8" l="1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6" i="8"/>
  <c r="G38" i="8"/>
  <c r="C18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19" i="8"/>
  <c r="F9" i="8"/>
  <c r="G4" i="8"/>
  <c r="H5" i="3"/>
  <c r="H4" i="3"/>
  <c r="H3" i="3"/>
</calcChain>
</file>

<file path=xl/sharedStrings.xml><?xml version="1.0" encoding="utf-8"?>
<sst xmlns="http://schemas.openxmlformats.org/spreadsheetml/2006/main" count="57" uniqueCount="55">
  <si>
    <t>Conditions de règlement :</t>
  </si>
  <si>
    <t>FACTURE</t>
  </si>
  <si>
    <t>Émetteur :</t>
  </si>
  <si>
    <t>Adressé à :</t>
  </si>
  <si>
    <t>Désignation</t>
  </si>
  <si>
    <t>Montant HT</t>
  </si>
  <si>
    <t>Réf.</t>
  </si>
  <si>
    <t>* TVA non applicable art-293B du CGI</t>
  </si>
  <si>
    <t>À Réception</t>
  </si>
  <si>
    <t>Paiement par chèque, virement ou espèces à la fin de la réception.</t>
  </si>
  <si>
    <t>Dispensé d'immatriculation au registre du commerce et des sociétés (RCS) et au répertoire des métiers (RM).</t>
  </si>
  <si>
    <t>N° de Client</t>
  </si>
  <si>
    <t xml:space="preserve">Nom </t>
  </si>
  <si>
    <t>adresse</t>
  </si>
  <si>
    <t>code postal</t>
  </si>
  <si>
    <t>ville</t>
  </si>
  <si>
    <t>info</t>
  </si>
  <si>
    <t>104, allée de la Sainte Baume</t>
  </si>
  <si>
    <t>complément d'adresse</t>
  </si>
  <si>
    <t>SALON DE PROVENCE</t>
  </si>
  <si>
    <t>bat 4</t>
  </si>
  <si>
    <t>PARIS</t>
  </si>
  <si>
    <t xml:space="preserve">Code client : </t>
  </si>
  <si>
    <t>TARTEMPUON</t>
  </si>
  <si>
    <t>REPUBLIQUE</t>
  </si>
  <si>
    <t>AUBERGENVILLE</t>
  </si>
  <si>
    <r>
      <rPr>
        <b/>
        <sz val="24"/>
        <color rgb="FF867643"/>
        <rFont val="Engravers MT"/>
        <family val="3"/>
      </rPr>
      <t>SERVEUR A LA CARTE</t>
    </r>
    <r>
      <rPr>
        <sz val="24"/>
        <color rgb="FF867643"/>
        <rFont val="Engravers MT"/>
        <family val="3"/>
      </rPr>
      <t xml:space="preserve"> </t>
    </r>
  </si>
  <si>
    <t>N° de Facture</t>
  </si>
  <si>
    <t>Date de Ftre</t>
  </si>
  <si>
    <t>TF4</t>
  </si>
  <si>
    <t>TF6</t>
  </si>
  <si>
    <t>Code Réf.</t>
  </si>
  <si>
    <t>Tarif horaire</t>
  </si>
  <si>
    <t>Tarifs Forfait</t>
  </si>
  <si>
    <t>Forfait pour prestation</t>
  </si>
  <si>
    <t>DIV</t>
  </si>
  <si>
    <t>HSJOUR</t>
  </si>
  <si>
    <t>HSNUIT</t>
  </si>
  <si>
    <t>Heures supplémentaires jour</t>
  </si>
  <si>
    <t>Heures supplémentaires nuit</t>
  </si>
  <si>
    <t>Acompte</t>
  </si>
  <si>
    <t>Total à régler</t>
  </si>
  <si>
    <t>Montant total</t>
  </si>
  <si>
    <t>FD</t>
  </si>
  <si>
    <t>Frais de déplacement</t>
  </si>
  <si>
    <t>Prestation pour</t>
  </si>
  <si>
    <t>Nom du Client</t>
  </si>
  <si>
    <t>FA21_07_0056</t>
  </si>
  <si>
    <t>Teddy</t>
  </si>
  <si>
    <t xml:space="preserve"> Sophie</t>
  </si>
  <si>
    <t xml:space="preserve"> Julie</t>
  </si>
  <si>
    <t xml:space="preserve">Teddy </t>
  </si>
  <si>
    <t>38, bld de la - Bât. B</t>
  </si>
  <si>
    <t xml:space="preserve">Tél. </t>
  </si>
  <si>
    <t xml:space="preserve">E.mail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</si>
</sst>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€&quot;_ ;_ * \(#,##0.00\)\ &quot;€&quot;_ ;_ * &quot;-&quot;??_)\ &quot;€&quot;_ ;_ @_ "/>
    <numFmt numFmtId="164" formatCode="_-* #,##0.00\ [$€-40C]_-;\-* #,##0.00\ [$€-40C]_-;_-* &quot;-&quot;??\ [$€-40C]_-;_-@_-"/>
  </numFmts>
  <fonts count="3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26"/>
      <color rgb="FF867643"/>
      <name val="Engravers MT"/>
      <family val="3"/>
    </font>
    <font>
      <sz val="12"/>
      <color rgb="FF44546A"/>
      <name val="Calibri"/>
      <family val="2"/>
      <scheme val="minor"/>
    </font>
    <font>
      <b/>
      <sz val="12"/>
      <color rgb="FF44546A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1"/>
      <color rgb="FF44546A"/>
      <name val="Calibri"/>
      <family val="2"/>
      <scheme val="minor"/>
    </font>
    <font>
      <u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b/>
      <sz val="22"/>
      <color rgb="FF44546A"/>
      <name val="Calibri"/>
      <family val="2"/>
      <scheme val="minor"/>
    </font>
    <font>
      <b/>
      <sz val="28"/>
      <color rgb="FF44546A"/>
      <name val="Calibri"/>
      <family val="2"/>
      <scheme val="minor"/>
    </font>
    <font>
      <b/>
      <sz val="20"/>
      <color rgb="FF44546A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44546A"/>
      <name val="Calibri"/>
      <family val="2"/>
      <scheme val="minor"/>
    </font>
    <font>
      <sz val="10"/>
      <color rgb="FF44546A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9"/>
      <color rgb="FF44546A"/>
      <name val="Calibri"/>
      <family val="2"/>
      <scheme val="minor"/>
    </font>
    <font>
      <b/>
      <sz val="16"/>
      <color rgb="FF44546A"/>
      <name val="Calibri"/>
      <family val="2"/>
      <scheme val="minor"/>
    </font>
    <font>
      <b/>
      <sz val="12"/>
      <color rgb="FF44546A"/>
      <name val="Calibri (Corps)"/>
    </font>
    <font>
      <sz val="12"/>
      <color rgb="FF44546A"/>
      <name val="Engravers MT"/>
      <family val="3"/>
    </font>
    <font>
      <sz val="9"/>
      <color rgb="FF44546A"/>
      <name val="Calibri (Corps)"/>
    </font>
    <font>
      <sz val="9"/>
      <color rgb="FF44546A"/>
      <name val="Calibri"/>
      <family val="2"/>
      <scheme val="minor"/>
    </font>
    <font>
      <sz val="11"/>
      <color rgb="FF44546A"/>
      <name val="Helvetica"/>
      <family val="2"/>
    </font>
    <font>
      <sz val="8"/>
      <color rgb="FF44546A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rgb="FF867643"/>
      <name val="Engravers MT"/>
      <family val="3"/>
    </font>
    <font>
      <sz val="24"/>
      <color rgb="FF867643"/>
      <name val="Engravers MT"/>
      <family val="3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rgb="FF867643"/>
      </bottom>
      <diagonal/>
    </border>
    <border>
      <left style="hair">
        <color rgb="FF867643"/>
      </left>
      <right style="hair">
        <color rgb="FF867643"/>
      </right>
      <top style="hair">
        <color rgb="FF867643"/>
      </top>
      <bottom style="hair">
        <color rgb="FF867643"/>
      </bottom>
      <diagonal/>
    </border>
    <border>
      <left style="hair">
        <color rgb="FF867643"/>
      </left>
      <right/>
      <top style="hair">
        <color rgb="FF867643"/>
      </top>
      <bottom/>
      <diagonal/>
    </border>
    <border>
      <left/>
      <right style="hair">
        <color rgb="FF867643"/>
      </right>
      <top style="hair">
        <color rgb="FF867643"/>
      </top>
      <bottom/>
      <diagonal/>
    </border>
    <border>
      <left style="hair">
        <color rgb="FF867643"/>
      </left>
      <right/>
      <top/>
      <bottom/>
      <diagonal/>
    </border>
    <border>
      <left/>
      <right style="hair">
        <color rgb="FF867643"/>
      </right>
      <top/>
      <bottom/>
      <diagonal/>
    </border>
    <border>
      <left style="hair">
        <color rgb="FF867643"/>
      </left>
      <right/>
      <top/>
      <bottom style="hair">
        <color rgb="FF867643"/>
      </bottom>
      <diagonal/>
    </border>
    <border>
      <left/>
      <right style="hair">
        <color rgb="FF867643"/>
      </right>
      <top/>
      <bottom style="hair">
        <color rgb="FF867643"/>
      </bottom>
      <diagonal/>
    </border>
    <border>
      <left/>
      <right/>
      <top style="hair">
        <color rgb="FF867643"/>
      </top>
      <bottom/>
      <diagonal/>
    </border>
    <border>
      <left/>
      <right/>
      <top/>
      <bottom style="hair">
        <color rgb="FF867643"/>
      </bottom>
      <diagonal/>
    </border>
    <border>
      <left style="hair">
        <color rgb="FF867643"/>
      </left>
      <right/>
      <top style="hair">
        <color rgb="FF867643"/>
      </top>
      <bottom style="hair">
        <color rgb="FF867643"/>
      </bottom>
      <diagonal/>
    </border>
    <border>
      <left/>
      <right/>
      <top style="hair">
        <color rgb="FF867643"/>
      </top>
      <bottom style="hair">
        <color rgb="FF867643"/>
      </bottom>
      <diagonal/>
    </border>
    <border>
      <left/>
      <right style="hair">
        <color rgb="FF867643"/>
      </right>
      <top style="hair">
        <color rgb="FF867643"/>
      </top>
      <bottom style="hair">
        <color rgb="FF86764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4">
    <xf numFmtId="0" fontId="0" fillId="0" borderId="0" xfId="0"/>
    <xf numFmtId="0" fontId="8" fillId="0" borderId="0" xfId="0" applyFont="1"/>
    <xf numFmtId="0" fontId="9" fillId="0" borderId="0" xfId="0" applyFont="1"/>
    <xf numFmtId="0" fontId="2" fillId="0" borderId="0" xfId="0" applyFont="1"/>
    <xf numFmtId="0" fontId="0" fillId="0" borderId="0" xfId="0" applyBorder="1"/>
    <xf numFmtId="0" fontId="0" fillId="0" borderId="0" xfId="0" applyFill="1"/>
    <xf numFmtId="0" fontId="0" fillId="0" borderId="0" xfId="0" applyFill="1" applyBorder="1"/>
    <xf numFmtId="0" fontId="7" fillId="0" borderId="0" xfId="0" applyFont="1" applyAlignment="1"/>
    <xf numFmtId="0" fontId="2" fillId="0" borderId="0" xfId="0" applyFont="1" applyAlignment="1"/>
    <xf numFmtId="0" fontId="11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vertical="center"/>
    </xf>
    <xf numFmtId="0" fontId="14" fillId="0" borderId="0" xfId="0" applyFont="1"/>
    <xf numFmtId="0" fontId="15" fillId="0" borderId="0" xfId="0" applyFont="1"/>
    <xf numFmtId="0" fontId="3" fillId="0" borderId="0" xfId="0" applyFont="1" applyBorder="1" applyAlignment="1">
      <alignment vertical="center"/>
    </xf>
    <xf numFmtId="0" fontId="16" fillId="0" borderId="0" xfId="0" applyFont="1" applyAlignment="1"/>
    <xf numFmtId="0" fontId="16" fillId="0" borderId="0" xfId="0" applyFont="1"/>
    <xf numFmtId="0" fontId="2" fillId="2" borderId="0" xfId="0" applyFont="1" applyFill="1" applyAlignment="1"/>
    <xf numFmtId="0" fontId="0" fillId="0" borderId="0" xfId="0" applyBorder="1" applyAlignment="1"/>
    <xf numFmtId="0" fontId="0" fillId="2" borderId="0" xfId="0" applyFill="1"/>
    <xf numFmtId="0" fontId="6" fillId="2" borderId="0" xfId="0" applyFont="1" applyFill="1" applyAlignment="1"/>
    <xf numFmtId="0" fontId="17" fillId="2" borderId="0" xfId="0" applyFont="1" applyFill="1" applyAlignment="1"/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/>
    </xf>
    <xf numFmtId="0" fontId="4" fillId="0" borderId="7" xfId="0" applyFont="1" applyBorder="1"/>
    <xf numFmtId="0" fontId="4" fillId="0" borderId="10" xfId="0" applyFont="1" applyBorder="1"/>
    <xf numFmtId="0" fontId="4" fillId="0" borderId="8" xfId="0" applyFont="1" applyBorder="1"/>
    <xf numFmtId="0" fontId="15" fillId="0" borderId="2" xfId="0" applyFont="1" applyBorder="1" applyAlignment="1">
      <alignment horizontal="center"/>
    </xf>
    <xf numFmtId="0" fontId="20" fillId="0" borderId="0" xfId="0" applyFont="1" applyBorder="1" applyAlignment="1">
      <alignment horizontal="right" vertical="top" wrapText="1"/>
    </xf>
    <xf numFmtId="0" fontId="26" fillId="0" borderId="0" xfId="0" applyFont="1"/>
    <xf numFmtId="0" fontId="20" fillId="0" borderId="0" xfId="0" applyFont="1" applyBorder="1" applyAlignment="1">
      <alignment vertical="top" wrapText="1"/>
    </xf>
    <xf numFmtId="44" fontId="4" fillId="0" borderId="9" xfId="1" applyFont="1" applyBorder="1" applyAlignment="1">
      <alignment horizontal="right"/>
    </xf>
    <xf numFmtId="44" fontId="4" fillId="0" borderId="4" xfId="1" applyFont="1" applyBorder="1" applyAlignment="1">
      <alignment vertical="center"/>
    </xf>
    <xf numFmtId="44" fontId="4" fillId="0" borderId="6" xfId="1" applyFont="1" applyBorder="1" applyAlignment="1">
      <alignment vertical="center"/>
    </xf>
    <xf numFmtId="44" fontId="4" fillId="0" borderId="9" xfId="1" applyFont="1" applyBorder="1" applyAlignment="1">
      <alignment horizontal="right" vertical="center"/>
    </xf>
    <xf numFmtId="44" fontId="4" fillId="0" borderId="0" xfId="1" applyFont="1" applyBorder="1" applyAlignment="1">
      <alignment horizontal="right" vertical="center"/>
    </xf>
    <xf numFmtId="0" fontId="2" fillId="2" borderId="0" xfId="0" applyFont="1" applyFill="1"/>
    <xf numFmtId="0" fontId="29" fillId="0" borderId="0" xfId="0" applyFont="1" applyBorder="1" applyAlignment="1">
      <alignment horizontal="center"/>
    </xf>
    <xf numFmtId="0" fontId="29" fillId="0" borderId="14" xfId="0" applyFont="1" applyBorder="1" applyAlignment="1">
      <alignment horizontal="center"/>
    </xf>
    <xf numFmtId="0" fontId="29" fillId="0" borderId="15" xfId="0" applyFont="1" applyBorder="1" applyAlignment="1">
      <alignment horizontal="center"/>
    </xf>
    <xf numFmtId="164" fontId="0" fillId="0" borderId="0" xfId="0" applyNumberFormat="1"/>
    <xf numFmtId="0" fontId="0" fillId="0" borderId="16" xfId="0" applyBorder="1" applyAlignment="1">
      <alignment horizontal="center"/>
    </xf>
    <xf numFmtId="0" fontId="4" fillId="0" borderId="0" xfId="0" applyFont="1" applyBorder="1" applyAlignment="1">
      <alignment vertical="center"/>
    </xf>
    <xf numFmtId="0" fontId="7" fillId="0" borderId="10" xfId="0" applyFont="1" applyBorder="1" applyAlignment="1">
      <alignment horizontal="right"/>
    </xf>
    <xf numFmtId="0" fontId="7" fillId="0" borderId="0" xfId="0" applyFont="1" applyBorder="1" applyAlignment="1">
      <alignment horizontal="right" vertical="center"/>
    </xf>
    <xf numFmtId="0" fontId="7" fillId="0" borderId="0" xfId="0" applyFont="1" applyBorder="1"/>
    <xf numFmtId="0" fontId="15" fillId="0" borderId="0" xfId="0" applyFont="1" applyBorder="1"/>
    <xf numFmtId="0" fontId="24" fillId="0" borderId="0" xfId="0" applyFont="1" applyBorder="1"/>
    <xf numFmtId="0" fontId="25" fillId="0" borderId="0" xfId="0" applyFont="1" applyBorder="1"/>
    <xf numFmtId="0" fontId="0" fillId="0" borderId="9" xfId="0" applyBorder="1"/>
    <xf numFmtId="0" fontId="5" fillId="0" borderId="0" xfId="0" applyFont="1" applyBorder="1"/>
    <xf numFmtId="0" fontId="19" fillId="0" borderId="0" xfId="0" applyFont="1" applyBorder="1" applyAlignment="1">
      <alignment horizontal="right"/>
    </xf>
    <xf numFmtId="14" fontId="22" fillId="0" borderId="0" xfId="0" applyNumberFormat="1" applyFont="1" applyBorder="1" applyAlignment="1">
      <alignment vertical="center" wrapText="1"/>
    </xf>
    <xf numFmtId="44" fontId="0" fillId="0" borderId="0" xfId="0" applyNumberFormat="1"/>
    <xf numFmtId="44" fontId="0" fillId="0" borderId="0" xfId="1" applyFont="1"/>
    <xf numFmtId="14" fontId="22" fillId="0" borderId="0" xfId="0" applyNumberFormat="1" applyFont="1" applyBorder="1" applyAlignment="1">
      <alignment vertical="center" wrapText="1"/>
    </xf>
    <xf numFmtId="0" fontId="21" fillId="0" borderId="0" xfId="0" applyFont="1" applyBorder="1" applyAlignment="1">
      <alignment vertical="center" wrapText="1"/>
    </xf>
    <xf numFmtId="0" fontId="20" fillId="0" borderId="0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29" fillId="0" borderId="17" xfId="0" applyFon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0" fontId="16" fillId="0" borderId="0" xfId="0" applyFont="1" applyBorder="1" applyAlignment="1">
      <alignment horizontal="center"/>
    </xf>
    <xf numFmtId="0" fontId="10" fillId="0" borderId="0" xfId="0" applyFont="1" applyAlignment="1">
      <alignment horizontal="center" vertical="top"/>
    </xf>
    <xf numFmtId="0" fontId="28" fillId="0" borderId="1" xfId="0" applyFont="1" applyBorder="1" applyAlignment="1">
      <alignment horizontal="right" vertical="center"/>
    </xf>
    <xf numFmtId="0" fontId="19" fillId="0" borderId="0" xfId="0" applyFont="1" applyBorder="1" applyAlignment="1">
      <alignment horizontal="right" vertical="center" wrapText="1"/>
    </xf>
    <xf numFmtId="0" fontId="23" fillId="0" borderId="0" xfId="0" applyFont="1" applyBorder="1" applyAlignment="1">
      <alignment horizontal="right" vertical="top" wrapText="1"/>
    </xf>
    <xf numFmtId="0" fontId="18" fillId="0" borderId="0" xfId="0" applyFont="1" applyBorder="1" applyAlignment="1">
      <alignment horizontal="right" vertical="top" wrapText="1"/>
    </xf>
    <xf numFmtId="0" fontId="0" fillId="0" borderId="3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14" fontId="11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/>
    </xf>
    <xf numFmtId="0" fontId="15" fillId="0" borderId="12" xfId="0" applyFont="1" applyBorder="1" applyAlignment="1">
      <alignment horizontal="center"/>
    </xf>
    <xf numFmtId="0" fontId="15" fillId="0" borderId="13" xfId="0" applyFont="1" applyBorder="1" applyAlignment="1">
      <alignment horizontal="center"/>
    </xf>
    <xf numFmtId="0" fontId="15" fillId="0" borderId="2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8676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50800</xdr:colOff>
      <xdr:row>0</xdr:row>
      <xdr:rowOff>0</xdr:rowOff>
    </xdr:from>
    <xdr:to>
      <xdr:col>2</xdr:col>
      <xdr:colOff>457200</xdr:colOff>
      <xdr:row>4</xdr:row>
      <xdr:rowOff>127000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" y="0"/>
          <a:ext cx="1549400" cy="1549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787400</xdr:colOff>
          <xdr:row>7</xdr:row>
          <xdr:rowOff>0</xdr:rowOff>
        </xdr:from>
        <xdr:to>
          <xdr:col>12</xdr:col>
          <xdr:colOff>228600</xdr:colOff>
          <xdr:row>9</xdr:row>
          <xdr:rowOff>139700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Archiver &amp; nouvelle facture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9F2C1A-97C8-E843-A47C-8F4B24741949}" name="Tableau3" displayName="Tableau3" ref="B2:H5" totalsRowShown="0">
  <autoFilter ref="B2:H5" xr:uid="{F87DD1A7-D0C5-A448-B6DC-1F97D5239790}"/>
  <tableColumns count="7">
    <tableColumn id="1" xr3:uid="{626A7237-0C01-8E4A-AC4F-D22F4129B333}" name="N° de Client"/>
    <tableColumn id="2" xr3:uid="{12A903E3-7021-2D44-BC2B-3A881CD5C227}" name="Nom "/>
    <tableColumn id="3" xr3:uid="{ED7149A0-A2FE-EB42-83C3-AC05ED40C4A3}" name="adresse"/>
    <tableColumn id="4" xr3:uid="{B4FF02A1-8BFC-2042-A177-44D5D195460C}" name="complément d'adresse"/>
    <tableColumn id="5" xr3:uid="{5F75DCCC-CEF4-0147-986D-F86EDE990BDC}" name="code postal"/>
    <tableColumn id="6" xr3:uid="{B66E94C8-6EE1-374E-9A8F-8AD46CABAD95}" name="ville"/>
    <tableColumn id="7" xr3:uid="{8B830AF9-D3E9-2948-A0A7-84E7989BA3BC}" name="info">
      <calculatedColumnFormula>CONCATENATE(C3,CHAR(10),D3,CHAR(10),E3,CHAR(10),F3," - ",G3)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CBB3D2-C6ED-FD47-8604-3964034E46DD}">
  <sheetPr codeName="Feuil1"/>
  <dimension ref="B2:H5"/>
  <sheetViews>
    <sheetView topLeftCell="A3" workbookViewId="0">
      <selection activeCell="F17" sqref="F17"/>
    </sheetView>
  </sheetViews>
  <sheetFormatPr baseColWidth="10" defaultRowHeight="16" x14ac:dyDescent="0.2"/>
  <cols>
    <col min="2" max="2" width="16.83203125" customWidth="1"/>
    <col min="3" max="3" width="16" customWidth="1"/>
    <col min="4" max="5" width="25.1640625" customWidth="1"/>
    <col min="6" max="6" width="12.83203125" customWidth="1"/>
    <col min="7" max="7" width="25.5" customWidth="1"/>
    <col min="8" max="8" width="50.6640625" customWidth="1"/>
  </cols>
  <sheetData>
    <row r="2" spans="2:8" x14ac:dyDescent="0.2">
      <c r="B2" t="s">
        <v>11</v>
      </c>
      <c r="C2" t="s">
        <v>12</v>
      </c>
      <c r="D2" t="s">
        <v>13</v>
      </c>
      <c r="E2" t="s">
        <v>18</v>
      </c>
      <c r="F2" t="s">
        <v>14</v>
      </c>
      <c r="G2" t="s">
        <v>15</v>
      </c>
      <c r="H2" t="s">
        <v>16</v>
      </c>
    </row>
    <row r="3" spans="2:8" x14ac:dyDescent="0.2">
      <c r="B3">
        <v>1</v>
      </c>
      <c r="C3" t="s">
        <v>50</v>
      </c>
      <c r="D3" t="s">
        <v>17</v>
      </c>
      <c r="E3" t="s">
        <v>20</v>
      </c>
      <c r="F3">
        <v>13300</v>
      </c>
      <c r="G3" t="s">
        <v>19</v>
      </c>
      <c r="H3" t="str">
        <f>CONCATENATE(C3,CHAR(10),D3,CHAR(10),E3,CHAR(10),F3," - ",G3)</f>
        <v xml:space="preserve"> Julie
104, allée de la Sainte Baume
bat 4
13300 - SALON DE PROVENCE</v>
      </c>
    </row>
    <row r="4" spans="2:8" x14ac:dyDescent="0.2">
      <c r="B4">
        <v>2</v>
      </c>
      <c r="C4" t="s">
        <v>49</v>
      </c>
      <c r="D4" t="s">
        <v>23</v>
      </c>
      <c r="F4">
        <v>75010</v>
      </c>
      <c r="G4" t="s">
        <v>21</v>
      </c>
      <c r="H4" t="str">
        <f>CONCATENATE(C4,CHAR(10),D4,CHAR(10),E4,CHAR(10),F4," - ",G4)</f>
        <v xml:space="preserve"> Sophie
TARTEMPUON
75010 - PARIS</v>
      </c>
    </row>
    <row r="5" spans="2:8" x14ac:dyDescent="0.2">
      <c r="B5">
        <v>3</v>
      </c>
      <c r="C5" t="s">
        <v>48</v>
      </c>
      <c r="D5" t="s">
        <v>24</v>
      </c>
      <c r="F5">
        <v>78</v>
      </c>
      <c r="G5" t="s">
        <v>25</v>
      </c>
      <c r="H5" t="str">
        <f>CONCATENATE(C5,CHAR(10),D5,CHAR(10),E5,CHAR(10),F5," - ",G5)</f>
        <v>Teddy
REPUBLIQUE
78 - AUBERGENVILLE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C28E3-6627-3D46-8D6C-323D630BEA0A}">
  <sheetPr codeName="Feuil2"/>
  <dimension ref="A1:E7"/>
  <sheetViews>
    <sheetView workbookViewId="0">
      <selection activeCell="B11" sqref="B11"/>
    </sheetView>
  </sheetViews>
  <sheetFormatPr baseColWidth="10" defaultRowHeight="16" x14ac:dyDescent="0.2"/>
  <cols>
    <col min="2" max="2" width="33.83203125" customWidth="1"/>
    <col min="3" max="3" width="11.83203125" bestFit="1" customWidth="1"/>
  </cols>
  <sheetData>
    <row r="1" spans="1:5" ht="17" thickBot="1" x14ac:dyDescent="0.25">
      <c r="A1" s="43" t="s">
        <v>31</v>
      </c>
      <c r="B1" s="43" t="s">
        <v>4</v>
      </c>
      <c r="C1" s="43" t="s">
        <v>33</v>
      </c>
      <c r="E1" t="s">
        <v>32</v>
      </c>
    </row>
    <row r="2" spans="1:5" x14ac:dyDescent="0.2">
      <c r="A2" t="s">
        <v>29</v>
      </c>
      <c r="B2" t="s">
        <v>34</v>
      </c>
      <c r="C2" s="42">
        <v>140</v>
      </c>
      <c r="E2" s="42">
        <v>35</v>
      </c>
    </row>
    <row r="3" spans="1:5" x14ac:dyDescent="0.2">
      <c r="A3" t="s">
        <v>30</v>
      </c>
      <c r="B3" t="s">
        <v>34</v>
      </c>
      <c r="C3" s="42">
        <v>195</v>
      </c>
      <c r="E3" s="42">
        <v>32.5</v>
      </c>
    </row>
    <row r="4" spans="1:5" x14ac:dyDescent="0.2">
      <c r="A4" t="s">
        <v>36</v>
      </c>
      <c r="B4" t="s">
        <v>38</v>
      </c>
      <c r="C4" s="42">
        <v>45</v>
      </c>
    </row>
    <row r="5" spans="1:5" x14ac:dyDescent="0.2">
      <c r="A5" t="s">
        <v>37</v>
      </c>
      <c r="B5" t="s">
        <v>39</v>
      </c>
      <c r="C5" s="42">
        <v>55</v>
      </c>
    </row>
    <row r="6" spans="1:5" x14ac:dyDescent="0.2">
      <c r="A6" t="s">
        <v>35</v>
      </c>
      <c r="B6" t="s">
        <v>45</v>
      </c>
      <c r="C6" s="42"/>
    </row>
    <row r="7" spans="1:5" x14ac:dyDescent="0.2">
      <c r="A7" t="s">
        <v>43</v>
      </c>
      <c r="B7" t="s">
        <v>44</v>
      </c>
    </row>
  </sheetData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2559D0-6DC0-364E-B4C1-88261F277885}">
  <sheetPr codeName="Feuil3"/>
  <dimension ref="A1:N54"/>
  <sheetViews>
    <sheetView showGridLines="0" tabSelected="1" zoomScaleNormal="100" workbookViewId="0">
      <selection activeCell="L3" sqref="L3"/>
    </sheetView>
  </sheetViews>
  <sheetFormatPr baseColWidth="10" defaultRowHeight="16" x14ac:dyDescent="0.2"/>
  <cols>
    <col min="1" max="1" width="1.5" customWidth="1"/>
    <col min="2" max="2" width="13.5" customWidth="1"/>
    <col min="3" max="3" width="10.83203125" customWidth="1"/>
    <col min="4" max="4" width="9.5" customWidth="1"/>
    <col min="5" max="5" width="12.33203125" customWidth="1"/>
    <col min="6" max="6" width="16.6640625" customWidth="1"/>
    <col min="7" max="7" width="17" customWidth="1"/>
    <col min="8" max="8" width="11" customWidth="1"/>
  </cols>
  <sheetData>
    <row r="1" spans="1:14" ht="56" customHeight="1" thickBot="1" x14ac:dyDescent="0.25">
      <c r="A1" s="13"/>
      <c r="B1" s="13"/>
      <c r="C1" s="13"/>
      <c r="D1" s="65" t="s">
        <v>26</v>
      </c>
      <c r="E1" s="65"/>
      <c r="F1" s="65"/>
      <c r="G1" s="65"/>
      <c r="H1" s="65"/>
      <c r="I1" s="13"/>
      <c r="J1" s="13"/>
    </row>
    <row r="2" spans="1:14" s="22" customFormat="1" ht="20" customHeight="1" x14ac:dyDescent="0.2">
      <c r="A2" s="21"/>
      <c r="B2" s="21"/>
      <c r="C2" s="21"/>
      <c r="D2" s="21"/>
      <c r="E2" s="21"/>
      <c r="F2" s="66" t="s">
        <v>1</v>
      </c>
      <c r="G2" s="66"/>
      <c r="H2" s="13"/>
    </row>
    <row r="3" spans="1:14" ht="22" customHeight="1" x14ac:dyDescent="0.2">
      <c r="A3" s="21"/>
      <c r="B3" s="21"/>
      <c r="C3" s="21"/>
      <c r="D3" s="30"/>
      <c r="E3" s="21"/>
      <c r="F3" s="32"/>
      <c r="G3" s="30" t="s">
        <v>47</v>
      </c>
      <c r="H3" s="13"/>
    </row>
    <row r="4" spans="1:14" ht="14" customHeight="1" x14ac:dyDescent="0.2">
      <c r="A4" s="21"/>
      <c r="B4" s="21"/>
      <c r="C4" s="21"/>
      <c r="D4" s="21"/>
      <c r="E4" s="21"/>
      <c r="G4" s="54">
        <f ca="1">TODAY()</f>
        <v>44411</v>
      </c>
      <c r="H4" s="13"/>
    </row>
    <row r="5" spans="1:14" ht="14" customHeight="1" x14ac:dyDescent="0.2">
      <c r="A5" s="21"/>
      <c r="B5" s="21"/>
      <c r="C5" s="21"/>
      <c r="D5" s="21"/>
      <c r="E5" s="21"/>
      <c r="F5" s="67" t="s">
        <v>22</v>
      </c>
      <c r="G5" s="68"/>
      <c r="H5" s="23"/>
    </row>
    <row r="6" spans="1:14" x14ac:dyDescent="0.2">
      <c r="G6" s="12"/>
      <c r="H6" s="11"/>
    </row>
    <row r="7" spans="1:14" x14ac:dyDescent="0.2">
      <c r="A7" s="7"/>
      <c r="B7" s="14" t="s">
        <v>2</v>
      </c>
      <c r="C7" s="7"/>
      <c r="F7" s="15" t="s">
        <v>3</v>
      </c>
    </row>
    <row r="8" spans="1:14" ht="3" customHeight="1" x14ac:dyDescent="0.2">
      <c r="A8" s="8"/>
      <c r="B8" s="8"/>
    </row>
    <row r="9" spans="1:14" x14ac:dyDescent="0.2">
      <c r="A9" s="8"/>
      <c r="B9" s="19" t="s">
        <v>51</v>
      </c>
      <c r="C9" s="16"/>
      <c r="D9" s="18"/>
      <c r="E9" s="17"/>
      <c r="F9" s="69" t="str">
        <f>IFERROR(VLOOKUP(H5,Clients!B3:H500,7,0),"")</f>
        <v/>
      </c>
      <c r="G9" s="70"/>
      <c r="H9" s="71"/>
    </row>
    <row r="10" spans="1:14" x14ac:dyDescent="0.2">
      <c r="A10" s="8"/>
      <c r="B10" s="20" t="s">
        <v>52</v>
      </c>
      <c r="C10" s="16"/>
      <c r="D10" s="18"/>
      <c r="E10" s="17"/>
      <c r="F10" s="72"/>
      <c r="G10" s="73"/>
      <c r="H10" s="74"/>
    </row>
    <row r="11" spans="1:14" x14ac:dyDescent="0.2">
      <c r="A11" s="8"/>
      <c r="B11" s="16">
        <v>78000</v>
      </c>
      <c r="C11" s="16"/>
      <c r="D11" s="18"/>
      <c r="E11" s="17"/>
      <c r="F11" s="72"/>
      <c r="G11" s="73"/>
      <c r="H11" s="74"/>
    </row>
    <row r="12" spans="1:14" x14ac:dyDescent="0.2">
      <c r="A12" s="8"/>
      <c r="B12" s="16" t="s">
        <v>53</v>
      </c>
      <c r="C12" s="16"/>
      <c r="D12" s="18"/>
      <c r="E12" s="17"/>
      <c r="F12" s="72"/>
      <c r="G12" s="73"/>
      <c r="H12" s="74"/>
      <c r="N12" s="31"/>
    </row>
    <row r="13" spans="1:14" x14ac:dyDescent="0.2">
      <c r="B13" s="38" t="s">
        <v>54</v>
      </c>
      <c r="C13" s="18"/>
      <c r="D13" s="18"/>
      <c r="F13" s="72"/>
      <c r="G13" s="73"/>
      <c r="H13" s="74"/>
    </row>
    <row r="14" spans="1:14" x14ac:dyDescent="0.2">
      <c r="B14" s="18"/>
      <c r="C14" s="18"/>
      <c r="D14" s="18"/>
      <c r="F14" s="75"/>
      <c r="G14" s="76"/>
      <c r="H14" s="77"/>
    </row>
    <row r="15" spans="1:14" s="4" customFormat="1" ht="15" customHeight="1" x14ac:dyDescent="0.2">
      <c r="B15" s="78"/>
      <c r="C15" s="78"/>
      <c r="E15" s="10"/>
      <c r="F15" s="9"/>
      <c r="G15" s="79"/>
      <c r="H15" s="79"/>
      <c r="I15" s="79"/>
    </row>
    <row r="16" spans="1:14" s="6" customFormat="1" ht="4" customHeight="1" x14ac:dyDescent="0.2"/>
    <row r="17" spans="2:8" ht="13" customHeight="1" x14ac:dyDescent="0.2">
      <c r="B17" s="29" t="s">
        <v>6</v>
      </c>
      <c r="C17" s="80" t="s">
        <v>4</v>
      </c>
      <c r="D17" s="81"/>
      <c r="E17" s="81"/>
      <c r="F17" s="82"/>
      <c r="G17" s="83" t="s">
        <v>5</v>
      </c>
      <c r="H17" s="83"/>
    </row>
    <row r="18" spans="2:8" ht="18" customHeight="1" x14ac:dyDescent="0.2">
      <c r="B18" s="24"/>
      <c r="C18" s="62" t="str">
        <f>IF(B18="","",VLOOKUP(B18,Reference_Tarifs!$A$2:$C$9,2,FALSE))</f>
        <v/>
      </c>
      <c r="D18" s="62"/>
      <c r="E18" s="44"/>
      <c r="F18" s="44"/>
      <c r="G18" s="36" t="str">
        <f>IF(B18="","",VLOOKUP(B18,Reference_Tarifs!$A$2:$C$9,3,FALSE))</f>
        <v/>
      </c>
      <c r="H18" s="34"/>
    </row>
    <row r="19" spans="2:8" x14ac:dyDescent="0.2">
      <c r="B19" s="25"/>
      <c r="C19" s="62" t="str">
        <f>IF(B19="","",VLOOKUP(B19,Reference_Tarifs!$A$2:$C$9,2,FALSE))</f>
        <v/>
      </c>
      <c r="D19" s="62"/>
      <c r="E19" s="44"/>
      <c r="F19" s="44"/>
      <c r="G19" s="37" t="str">
        <f>IF(B19="","",VLOOKUP(B19,Reference_Tarifs!$A$2:$C$8,3,FALSE))</f>
        <v/>
      </c>
      <c r="H19" s="35"/>
    </row>
    <row r="20" spans="2:8" x14ac:dyDescent="0.2">
      <c r="B20" s="25"/>
      <c r="C20" s="62" t="str">
        <f>IF(B20="","",VLOOKUP(B20,Reference_Tarifs!$A$2:$C$9,2,FALSE))</f>
        <v/>
      </c>
      <c r="D20" s="62"/>
      <c r="E20" s="44"/>
      <c r="F20" s="44"/>
      <c r="G20" s="37" t="str">
        <f>IF(B20="","",VLOOKUP(B20,Reference_Tarifs!A2:C9,3,FALSE))</f>
        <v/>
      </c>
      <c r="H20" s="35"/>
    </row>
    <row r="21" spans="2:8" x14ac:dyDescent="0.2">
      <c r="B21" s="25"/>
      <c r="C21" s="62" t="str">
        <f>IF(B21="","",VLOOKUP(B21,Reference_Tarifs!$A$2:$C$9,2,FALSE))</f>
        <v/>
      </c>
      <c r="D21" s="62"/>
      <c r="E21" s="44"/>
      <c r="F21" s="44"/>
      <c r="G21" s="37" t="str">
        <f>IF(B21="","",VLOOKUP(B21,Reference_Tarifs!A3:C10,3,FALSE))</f>
        <v/>
      </c>
      <c r="H21" s="35"/>
    </row>
    <row r="22" spans="2:8" x14ac:dyDescent="0.2">
      <c r="B22" s="25"/>
      <c r="C22" s="62" t="str">
        <f>IF(B22="","",VLOOKUP(B22,Reference_Tarifs!$A$2:$C$9,2,FALSE))</f>
        <v/>
      </c>
      <c r="D22" s="62"/>
      <c r="E22" s="44"/>
      <c r="F22" s="44"/>
      <c r="G22" s="37" t="str">
        <f>IF(B22="","",VLOOKUP(B22,Reference_Tarifs!A4:C11,3,FALSE))</f>
        <v/>
      </c>
      <c r="H22" s="35"/>
    </row>
    <row r="23" spans="2:8" x14ac:dyDescent="0.2">
      <c r="B23" s="25"/>
      <c r="C23" s="62" t="str">
        <f>IF(B23="","",VLOOKUP(B23,Reference_Tarifs!$A$2:$C$9,2,FALSE))</f>
        <v/>
      </c>
      <c r="D23" s="62"/>
      <c r="E23" s="44"/>
      <c r="F23" s="44"/>
      <c r="G23" s="37" t="str">
        <f>IF(B23="","",VLOOKUP(B23,Reference_Tarifs!A5:C12,3,FALSE))</f>
        <v/>
      </c>
      <c r="H23" s="35"/>
    </row>
    <row r="24" spans="2:8" x14ac:dyDescent="0.2">
      <c r="B24" s="25"/>
      <c r="C24" s="62" t="str">
        <f>IF(B24="","",VLOOKUP(B24,Reference_Tarifs!$A$2:$C$9,2,FALSE))</f>
        <v/>
      </c>
      <c r="D24" s="62"/>
      <c r="E24" s="44"/>
      <c r="F24" s="44"/>
      <c r="G24" s="37" t="str">
        <f>IF(B24="","",VLOOKUP(B24,Reference_Tarifs!A6:C13,3,FALSE))</f>
        <v/>
      </c>
      <c r="H24" s="35"/>
    </row>
    <row r="25" spans="2:8" x14ac:dyDescent="0.2">
      <c r="B25" s="25"/>
      <c r="C25" s="62" t="str">
        <f>IF(B25="","",VLOOKUP(B25,Reference_Tarifs!$A$2:$C$9,2,FALSE))</f>
        <v/>
      </c>
      <c r="D25" s="62"/>
      <c r="E25" s="44"/>
      <c r="F25" s="44"/>
      <c r="G25" s="37" t="str">
        <f>IF(B25="","",VLOOKUP(B25,Reference_Tarifs!A7:C14,3,FALSE))</f>
        <v/>
      </c>
      <c r="H25" s="35"/>
    </row>
    <row r="26" spans="2:8" x14ac:dyDescent="0.2">
      <c r="B26" s="25"/>
      <c r="C26" s="62" t="str">
        <f>IF(B26="","",VLOOKUP(B26,Reference_Tarifs!$A$2:$C$9,2,FALSE))</f>
        <v/>
      </c>
      <c r="D26" s="62"/>
      <c r="E26" s="44"/>
      <c r="F26" s="44"/>
      <c r="G26" s="37" t="str">
        <f>IF(B26="","",VLOOKUP(B26,Reference_Tarifs!A8:C15,3,FALSE))</f>
        <v/>
      </c>
      <c r="H26" s="35"/>
    </row>
    <row r="27" spans="2:8" x14ac:dyDescent="0.2">
      <c r="B27" s="25"/>
      <c r="C27" s="62" t="str">
        <f>IF(B27="","",VLOOKUP(B27,Reference_Tarifs!$A$2:$C$9,2,FALSE))</f>
        <v/>
      </c>
      <c r="D27" s="62"/>
      <c r="E27" s="44"/>
      <c r="F27" s="44"/>
      <c r="G27" s="37" t="str">
        <f>IF(B27="","",VLOOKUP(B27,Reference_Tarifs!A9:C16,3,FALSE))</f>
        <v/>
      </c>
      <c r="H27" s="35"/>
    </row>
    <row r="28" spans="2:8" x14ac:dyDescent="0.2">
      <c r="B28" s="25"/>
      <c r="C28" s="62" t="str">
        <f>IF(B28="","",VLOOKUP(B28,Reference_Tarifs!$A$2:$C$9,2,FALSE))</f>
        <v/>
      </c>
      <c r="D28" s="62"/>
      <c r="E28" s="44"/>
      <c r="F28" s="44"/>
      <c r="G28" s="37" t="str">
        <f>IF(B28="","",VLOOKUP(B28,Reference_Tarifs!A10:C17,3,FALSE))</f>
        <v/>
      </c>
      <c r="H28" s="35"/>
    </row>
    <row r="29" spans="2:8" x14ac:dyDescent="0.2">
      <c r="B29" s="25"/>
      <c r="C29" s="62" t="str">
        <f>IF(B29="","",VLOOKUP(B29,Reference_Tarifs!$A$2:$C$9,2,FALSE))</f>
        <v/>
      </c>
      <c r="D29" s="62"/>
      <c r="E29" s="44"/>
      <c r="F29" s="44"/>
      <c r="G29" s="37" t="str">
        <f>IF(B29="","",VLOOKUP(B29,Reference_Tarifs!A11:C18,3,FALSE))</f>
        <v/>
      </c>
      <c r="H29" s="35"/>
    </row>
    <row r="30" spans="2:8" x14ac:dyDescent="0.2">
      <c r="B30" s="25"/>
      <c r="C30" s="62" t="str">
        <f>IF(B30="","",VLOOKUP(B30,Reference_Tarifs!$A$2:$C$9,2,FALSE))</f>
        <v/>
      </c>
      <c r="D30" s="62"/>
      <c r="E30" s="44"/>
      <c r="F30" s="44"/>
      <c r="G30" s="37" t="str">
        <f>IF(B30="","",VLOOKUP(B30,Reference_Tarifs!A12:C19,3,FALSE))</f>
        <v/>
      </c>
      <c r="H30" s="35"/>
    </row>
    <row r="31" spans="2:8" x14ac:dyDescent="0.2">
      <c r="B31" s="25"/>
      <c r="C31" s="62" t="str">
        <f>IF(B31="","",VLOOKUP(B31,Reference_Tarifs!$A$2:$C$9,2,FALSE))</f>
        <v/>
      </c>
      <c r="D31" s="62"/>
      <c r="E31" s="44"/>
      <c r="F31" s="44"/>
      <c r="G31" s="37" t="str">
        <f>IF(B31="","",VLOOKUP(B31,Reference_Tarifs!A13:C20,3,FALSE))</f>
        <v/>
      </c>
      <c r="H31" s="35"/>
    </row>
    <row r="32" spans="2:8" x14ac:dyDescent="0.2">
      <c r="B32" s="25"/>
      <c r="C32" s="62" t="str">
        <f>IF(B32="","",VLOOKUP(B32,Reference_Tarifs!$A$2:$C$9,2,FALSE))</f>
        <v/>
      </c>
      <c r="D32" s="62"/>
      <c r="E32" s="44"/>
      <c r="F32" s="44"/>
      <c r="G32" s="37" t="str">
        <f>IF(B32="","",VLOOKUP(B32,Reference_Tarifs!A15:C22,3,FALSE))</f>
        <v/>
      </c>
      <c r="H32" s="35"/>
    </row>
    <row r="33" spans="2:11" x14ac:dyDescent="0.2">
      <c r="B33" s="25"/>
      <c r="C33" s="62" t="str">
        <f>IF(B33="","",VLOOKUP(B33,Reference_Tarifs!$A$2:$C$9,2,FALSE))</f>
        <v/>
      </c>
      <c r="D33" s="62"/>
      <c r="E33" s="44"/>
      <c r="F33" s="44"/>
      <c r="G33" s="37" t="str">
        <f>IF(B33="","",VLOOKUP(B33,Reference_Tarifs!A16:C23,3,FALSE))</f>
        <v/>
      </c>
      <c r="H33" s="35"/>
    </row>
    <row r="34" spans="2:11" x14ac:dyDescent="0.2">
      <c r="B34" s="25"/>
      <c r="C34" s="62" t="str">
        <f>IF(B34="","",VLOOKUP(B34,Reference_Tarifs!$A$2:$C$9,2,FALSE))</f>
        <v/>
      </c>
      <c r="D34" s="62"/>
      <c r="E34" s="44"/>
      <c r="G34" s="37"/>
      <c r="H34" s="35"/>
    </row>
    <row r="35" spans="2:11" x14ac:dyDescent="0.2">
      <c r="B35" s="25"/>
      <c r="C35" s="62" t="str">
        <f>IF(B35="","",VLOOKUP(B35,Reference_Tarifs!$A$2:$C$9,2,FALSE))</f>
        <v/>
      </c>
      <c r="D35" s="62"/>
      <c r="E35" s="44"/>
      <c r="G35" s="37"/>
      <c r="H35" s="35"/>
    </row>
    <row r="36" spans="2:11" x14ac:dyDescent="0.2">
      <c r="B36" s="25"/>
      <c r="C36" s="62" t="str">
        <f>IF(B36="","",VLOOKUP(B36,Reference_Tarifs!$A$2:$C$9,2,FALSE))</f>
        <v/>
      </c>
      <c r="D36" s="62"/>
      <c r="E36" s="44"/>
      <c r="F36" s="46" t="s">
        <v>42</v>
      </c>
      <c r="G36" s="55">
        <f>SUM(G18:G35)</f>
        <v>0</v>
      </c>
      <c r="H36" s="35"/>
      <c r="K36" s="5"/>
    </row>
    <row r="37" spans="2:11" x14ac:dyDescent="0.2">
      <c r="B37" s="26"/>
      <c r="C37" s="27"/>
      <c r="D37" s="27"/>
      <c r="E37" s="27"/>
      <c r="F37" s="45" t="s">
        <v>40</v>
      </c>
      <c r="G37" s="56"/>
      <c r="H37" s="28"/>
    </row>
    <row r="38" spans="2:11" ht="21" x14ac:dyDescent="0.25">
      <c r="B38" s="51"/>
      <c r="C38" s="4"/>
      <c r="D38" s="4"/>
      <c r="E38" s="4"/>
      <c r="F38" s="53" t="s">
        <v>41</v>
      </c>
      <c r="G38" s="33">
        <f>G36-G37</f>
        <v>0</v>
      </c>
      <c r="H38" s="33"/>
    </row>
    <row r="39" spans="2:11" x14ac:dyDescent="0.2">
      <c r="B39" s="52" t="s">
        <v>7</v>
      </c>
      <c r="C39" s="4"/>
      <c r="D39" s="4"/>
      <c r="E39" s="4"/>
      <c r="F39" s="4"/>
      <c r="G39" s="4"/>
      <c r="H39" s="4"/>
    </row>
    <row r="40" spans="2:11" x14ac:dyDescent="0.2">
      <c r="B40" s="47" t="s">
        <v>0</v>
      </c>
      <c r="C40" s="4"/>
      <c r="D40" s="48" t="s">
        <v>8</v>
      </c>
      <c r="E40" s="4"/>
      <c r="F40" s="4"/>
      <c r="G40" s="4"/>
      <c r="H40" s="4"/>
    </row>
    <row r="41" spans="2:11" x14ac:dyDescent="0.2">
      <c r="B41" s="4"/>
      <c r="C41" s="4"/>
      <c r="D41" s="4"/>
      <c r="E41" s="4"/>
      <c r="F41" s="4"/>
      <c r="G41" s="4"/>
      <c r="H41" s="4"/>
    </row>
    <row r="42" spans="2:11" x14ac:dyDescent="0.2">
      <c r="B42" s="49" t="s">
        <v>9</v>
      </c>
      <c r="C42" s="4"/>
      <c r="D42" s="4"/>
      <c r="E42" s="4"/>
      <c r="F42" s="4"/>
      <c r="G42" s="4"/>
      <c r="H42" s="4"/>
    </row>
    <row r="43" spans="2:11" x14ac:dyDescent="0.2">
      <c r="B43" s="4"/>
      <c r="C43" s="4"/>
      <c r="D43" s="4"/>
      <c r="E43" s="4"/>
      <c r="F43" s="4"/>
      <c r="G43" s="4"/>
      <c r="H43" s="4"/>
    </row>
    <row r="44" spans="2:11" x14ac:dyDescent="0.2">
      <c r="B44" s="4"/>
      <c r="C44" s="4"/>
      <c r="D44" s="4"/>
      <c r="E44" s="4"/>
      <c r="F44" s="4"/>
      <c r="G44" s="4"/>
      <c r="H44" s="4"/>
    </row>
    <row r="45" spans="2:11" x14ac:dyDescent="0.2">
      <c r="B45" s="4"/>
      <c r="C45" s="4"/>
      <c r="D45" s="4"/>
      <c r="E45" s="4"/>
      <c r="F45" s="4"/>
      <c r="G45" s="4"/>
      <c r="H45" s="4"/>
    </row>
    <row r="46" spans="2:11" x14ac:dyDescent="0.2">
      <c r="B46" s="63" t="s">
        <v>10</v>
      </c>
      <c r="C46" s="63"/>
      <c r="D46" s="63"/>
      <c r="E46" s="63"/>
      <c r="F46" s="63"/>
      <c r="G46" s="63"/>
      <c r="H46" s="63"/>
    </row>
    <row r="47" spans="2:11" x14ac:dyDescent="0.2">
      <c r="B47" s="50"/>
      <c r="C47" s="4"/>
      <c r="D47" s="4"/>
      <c r="E47" s="4"/>
      <c r="F47" s="4"/>
      <c r="G47" s="4"/>
      <c r="H47" s="4"/>
    </row>
    <row r="51" spans="2:4" x14ac:dyDescent="0.2">
      <c r="B51" s="64"/>
      <c r="C51" s="64"/>
      <c r="D51" s="64"/>
    </row>
    <row r="53" spans="2:4" x14ac:dyDescent="0.2">
      <c r="B53" s="1"/>
      <c r="C53" s="2"/>
    </row>
    <row r="54" spans="2:4" x14ac:dyDescent="0.2">
      <c r="B54" s="3"/>
      <c r="C54" s="3"/>
    </row>
  </sheetData>
  <mergeCells count="29">
    <mergeCell ref="D1:H1"/>
    <mergeCell ref="C23:D23"/>
    <mergeCell ref="C24:D24"/>
    <mergeCell ref="C25:D25"/>
    <mergeCell ref="C26:D26"/>
    <mergeCell ref="F2:G2"/>
    <mergeCell ref="F5:G5"/>
    <mergeCell ref="F9:H14"/>
    <mergeCell ref="B15:C15"/>
    <mergeCell ref="G15:I15"/>
    <mergeCell ref="C17:F17"/>
    <mergeCell ref="G17:H17"/>
    <mergeCell ref="C18:D18"/>
    <mergeCell ref="C19:D19"/>
    <mergeCell ref="C20:D20"/>
    <mergeCell ref="C22:D22"/>
    <mergeCell ref="C21:D21"/>
    <mergeCell ref="B46:H46"/>
    <mergeCell ref="B51:D51"/>
    <mergeCell ref="C36:D36"/>
    <mergeCell ref="C32:D32"/>
    <mergeCell ref="C33:D33"/>
    <mergeCell ref="C34:D34"/>
    <mergeCell ref="C35:D35"/>
    <mergeCell ref="C31:D31"/>
    <mergeCell ref="C27:D27"/>
    <mergeCell ref="C28:D28"/>
    <mergeCell ref="C29:D29"/>
    <mergeCell ref="C30:D30"/>
  </mergeCells>
  <dataValidations count="1">
    <dataValidation type="list" allowBlank="1" showInputMessage="1" showErrorMessage="1" sqref="H5" xr:uid="{9A8BE02D-E17A-2445-A514-348B2AC12E29}">
      <formula1>Client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horizontalDpi="0" verticalDpi="0"/>
  <headerFooter>
    <oddFooter xml:space="preserve">&amp;C&amp;"System Font,Normal"&amp;10&amp;K44546ANuméro de Siret : 837 655 208 00028  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ARCHIVER" altText="">
                <anchor moveWithCells="1" sizeWithCells="1">
                  <from>
                    <xdr:col>9</xdr:col>
                    <xdr:colOff>787400</xdr:colOff>
                    <xdr:row>7</xdr:row>
                    <xdr:rowOff>0</xdr:rowOff>
                  </from>
                  <to>
                    <xdr:col>12</xdr:col>
                    <xdr:colOff>228600</xdr:colOff>
                    <xdr:row>9</xdr:row>
                    <xdr:rowOff>139700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2F37C80-541A-1546-B2A6-78F8A32876AC}">
          <x14:formula1>
            <xm:f>Reference_Tarifs!$A$1:$A$8</xm:f>
          </x14:formula1>
          <xm:sqref>B18:B36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8AA80B-ABB9-4248-ADEC-68386140DBB5}">
  <sheetPr codeName="Feuil4"/>
  <dimension ref="A1:D13"/>
  <sheetViews>
    <sheetView workbookViewId="0">
      <selection activeCell="D8" sqref="D8"/>
    </sheetView>
  </sheetViews>
  <sheetFormatPr baseColWidth="10" defaultRowHeight="16" x14ac:dyDescent="0.2"/>
  <cols>
    <col min="1" max="1" width="14" customWidth="1"/>
    <col min="2" max="2" width="14.6640625" customWidth="1"/>
    <col min="3" max="3" width="19.33203125" customWidth="1"/>
    <col min="4" max="4" width="16.1640625" customWidth="1"/>
  </cols>
  <sheetData>
    <row r="1" spans="1:4" x14ac:dyDescent="0.2">
      <c r="A1" s="40" t="s">
        <v>27</v>
      </c>
      <c r="B1" s="41" t="s">
        <v>28</v>
      </c>
      <c r="C1" s="61" t="s">
        <v>46</v>
      </c>
      <c r="D1" s="39"/>
    </row>
    <row r="2" spans="1:4" x14ac:dyDescent="0.2">
      <c r="A2" s="59">
        <v>0</v>
      </c>
      <c r="B2" s="57"/>
      <c r="C2" s="58"/>
    </row>
    <row r="3" spans="1:4" x14ac:dyDescent="0.2">
      <c r="A3" s="60"/>
    </row>
    <row r="4" spans="1:4" x14ac:dyDescent="0.2">
      <c r="A4" s="60"/>
    </row>
    <row r="5" spans="1:4" x14ac:dyDescent="0.2">
      <c r="A5" s="60"/>
    </row>
    <row r="6" spans="1:4" x14ac:dyDescent="0.2">
      <c r="A6" s="60"/>
    </row>
    <row r="7" spans="1:4" x14ac:dyDescent="0.2">
      <c r="A7" s="60"/>
    </row>
    <row r="8" spans="1:4" x14ac:dyDescent="0.2">
      <c r="A8" s="60"/>
    </row>
    <row r="9" spans="1:4" x14ac:dyDescent="0.2">
      <c r="A9" s="60"/>
    </row>
    <row r="10" spans="1:4" x14ac:dyDescent="0.2">
      <c r="A10" s="60"/>
    </row>
    <row r="11" spans="1:4" x14ac:dyDescent="0.2">
      <c r="A11" s="60"/>
    </row>
    <row r="12" spans="1:4" x14ac:dyDescent="0.2">
      <c r="A12" s="60"/>
    </row>
    <row r="13" spans="1:4" x14ac:dyDescent="0.2">
      <c r="A13" s="60"/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Clients</vt:lpstr>
      <vt:lpstr>Reference_Tarifs</vt:lpstr>
      <vt:lpstr>Facture </vt:lpstr>
      <vt:lpstr>Historique_Factures</vt:lpstr>
      <vt:lpstr>Client</vt:lpstr>
      <vt:lpstr>'Facture '!NumeroFacture</vt:lpstr>
      <vt:lpstr>NumeroFacture</vt:lpstr>
      <vt:lpstr>'Facture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2021-08-02T19:01:57Z</cp:lastPrinted>
  <dcterms:created xsi:type="dcterms:W3CDTF">2021-07-15T11:41:13Z</dcterms:created>
  <dcterms:modified xsi:type="dcterms:W3CDTF">2021-08-03T11:18:57Z</dcterms:modified>
</cp:coreProperties>
</file>